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400" yWindow="-20" windowWidth="14450" windowHeight="11020"/>
  </bookViews>
  <sheets>
    <sheet name="scénario AVS" sheetId="4" r:id="rId1"/>
    <sheet name="déf. des variables économiques" sheetId="12" r:id="rId2"/>
    <sheet name="déf. des variables politiques" sheetId="13" r:id="rId3"/>
    <sheet name="Tabelle4" sheetId="9" r:id="rId4"/>
    <sheet name="Tabelle5" sheetId="1" r:id="rId5"/>
    <sheet name="Tabelle6" sheetId="2" r:id="rId6"/>
    <sheet name="Tabelle7" sheetId="7" r:id="rId7"/>
  </sheets>
  <calcPr calcId="125725"/>
</workbook>
</file>

<file path=xl/calcChain.xml><?xml version="1.0" encoding="utf-8"?>
<calcChain xmlns="http://schemas.openxmlformats.org/spreadsheetml/2006/main">
  <c r="C15" i="4"/>
  <c r="C14"/>
  <c r="BP3" i="1"/>
  <c r="BK2"/>
  <c r="BK3" s="1"/>
  <c r="AI841" i="2" l="1"/>
  <c r="CR766"/>
  <c r="AW494"/>
  <c r="AW491"/>
  <c r="CP412"/>
  <c r="AD412"/>
  <c r="CP396"/>
  <c r="BR396"/>
  <c r="DJ381"/>
  <c r="BV381"/>
  <c r="DB211"/>
  <c r="Q193"/>
  <c r="DM785"/>
  <c r="DM879" s="1"/>
  <c r="DL785"/>
  <c r="DK785"/>
  <c r="DJ785"/>
  <c r="DJ838" s="1"/>
  <c r="DI785"/>
  <c r="DH785"/>
  <c r="DG785"/>
  <c r="DG864" s="1"/>
  <c r="DF785"/>
  <c r="DF877" s="1"/>
  <c r="DE785"/>
  <c r="DE855" s="1"/>
  <c r="DD785"/>
  <c r="DD852" s="1"/>
  <c r="DC785"/>
  <c r="DC852" s="1"/>
  <c r="DB785"/>
  <c r="DB862" s="1"/>
  <c r="DA785"/>
  <c r="CZ785"/>
  <c r="CY785"/>
  <c r="CX785"/>
  <c r="CX850" s="1"/>
  <c r="CW785"/>
  <c r="CW863" s="1"/>
  <c r="CV785"/>
  <c r="CV860" s="1"/>
  <c r="CU785"/>
  <c r="CU860" s="1"/>
  <c r="CT785"/>
  <c r="CT854" s="1"/>
  <c r="CS785"/>
  <c r="CR785"/>
  <c r="CQ785"/>
  <c r="CQ880" s="1"/>
  <c r="CP785"/>
  <c r="CP861" s="1"/>
  <c r="CO785"/>
  <c r="CO871" s="1"/>
  <c r="CN785"/>
  <c r="CM785"/>
  <c r="CL785"/>
  <c r="CK785"/>
  <c r="CJ785"/>
  <c r="CJ856" s="1"/>
  <c r="CI785"/>
  <c r="CH785"/>
  <c r="CH869" s="1"/>
  <c r="CG785"/>
  <c r="CF785"/>
  <c r="CE785"/>
  <c r="CD785"/>
  <c r="CC785"/>
  <c r="CC867" s="1"/>
  <c r="CB785"/>
  <c r="CB864" s="1"/>
  <c r="CA785"/>
  <c r="BZ785"/>
  <c r="BZ858" s="1"/>
  <c r="BY785"/>
  <c r="BX785"/>
  <c r="BW785"/>
  <c r="BW865" s="1"/>
  <c r="BV785"/>
  <c r="BU785"/>
  <c r="BU875" s="1"/>
  <c r="BT785"/>
  <c r="BS785"/>
  <c r="BS840" s="1"/>
  <c r="BR785"/>
  <c r="BR853" s="1"/>
  <c r="BQ785"/>
  <c r="BQ863" s="1"/>
  <c r="BP785"/>
  <c r="BO785"/>
  <c r="BN785"/>
  <c r="BN854" s="1"/>
  <c r="BM785"/>
  <c r="BL785"/>
  <c r="BK785"/>
  <c r="BJ785"/>
  <c r="BJ842" s="1"/>
  <c r="BI785"/>
  <c r="BI871" s="1"/>
  <c r="BH785"/>
  <c r="BG785"/>
  <c r="BG836" s="1"/>
  <c r="BF785"/>
  <c r="BF878" s="1"/>
  <c r="BE785"/>
  <c r="BD785"/>
  <c r="BD856" s="1"/>
  <c r="BC785"/>
  <c r="BB785"/>
  <c r="BB850" s="1"/>
  <c r="BA785"/>
  <c r="BA879" s="1"/>
  <c r="AZ785"/>
  <c r="AY785"/>
  <c r="AX785"/>
  <c r="AX838" s="1"/>
  <c r="AW785"/>
  <c r="AV785"/>
  <c r="AV864" s="1"/>
  <c r="AU785"/>
  <c r="AT785"/>
  <c r="AT874" s="1"/>
  <c r="AS785"/>
  <c r="AR785"/>
  <c r="AQ785"/>
  <c r="AQ865" s="1"/>
  <c r="AP785"/>
  <c r="AO785"/>
  <c r="AO875" s="1"/>
  <c r="AN785"/>
  <c r="AM785"/>
  <c r="AL785"/>
  <c r="AK785"/>
  <c r="AJ785"/>
  <c r="AI785"/>
  <c r="AI860" s="1"/>
  <c r="AH785"/>
  <c r="AH873" s="1"/>
  <c r="AG785"/>
  <c r="AG851" s="1"/>
  <c r="AF785"/>
  <c r="AE785"/>
  <c r="AD785"/>
  <c r="AD874" s="1"/>
  <c r="AC785"/>
  <c r="AB785"/>
  <c r="AA785"/>
  <c r="Z785"/>
  <c r="Z881" s="1"/>
  <c r="Y785"/>
  <c r="Y859" s="1"/>
  <c r="X785"/>
  <c r="W785"/>
  <c r="W837" s="1"/>
  <c r="V785"/>
  <c r="U785"/>
  <c r="U879" s="1"/>
  <c r="T785"/>
  <c r="S785"/>
  <c r="R785"/>
  <c r="R854" s="1"/>
  <c r="Q785"/>
  <c r="DM680"/>
  <c r="DL680"/>
  <c r="DL762" s="1"/>
  <c r="DK680"/>
  <c r="DK759" s="1"/>
  <c r="DJ680"/>
  <c r="DJ761" s="1"/>
  <c r="DI680"/>
  <c r="DH680"/>
  <c r="DG680"/>
  <c r="DG776" s="1"/>
  <c r="DF680"/>
  <c r="DF773" s="1"/>
  <c r="DE680"/>
  <c r="DD680"/>
  <c r="DD738" s="1"/>
  <c r="DC680"/>
  <c r="DC732" s="1"/>
  <c r="DB680"/>
  <c r="DA680"/>
  <c r="CZ680"/>
  <c r="CY680"/>
  <c r="CY771" s="1"/>
  <c r="CX680"/>
  <c r="CX757" s="1"/>
  <c r="CW680"/>
  <c r="CW778" s="1"/>
  <c r="CV680"/>
  <c r="CV746" s="1"/>
  <c r="CU680"/>
  <c r="CU740" s="1"/>
  <c r="CT680"/>
  <c r="CT769" s="1"/>
  <c r="CS680"/>
  <c r="CR680"/>
  <c r="CQ680"/>
  <c r="CQ744" s="1"/>
  <c r="CP680"/>
  <c r="CO680"/>
  <c r="CN680"/>
  <c r="CN751" s="1"/>
  <c r="CM680"/>
  <c r="CM748" s="1"/>
  <c r="CL680"/>
  <c r="CL777" s="1"/>
  <c r="CK680"/>
  <c r="CJ680"/>
  <c r="CI680"/>
  <c r="CI768" s="1"/>
  <c r="CH680"/>
  <c r="CG680"/>
  <c r="CF680"/>
  <c r="CE680"/>
  <c r="CE775" s="1"/>
  <c r="CD680"/>
  <c r="CD761" s="1"/>
  <c r="CC680"/>
  <c r="CB680"/>
  <c r="CA680"/>
  <c r="CA776" s="1"/>
  <c r="BZ680"/>
  <c r="BY680"/>
  <c r="BX680"/>
  <c r="BX735" s="1"/>
  <c r="BW680"/>
  <c r="BW732" s="1"/>
  <c r="BV680"/>
  <c r="BU680"/>
  <c r="BT680"/>
  <c r="BS680"/>
  <c r="BS736" s="1"/>
  <c r="BR680"/>
  <c r="BR757" s="1"/>
  <c r="BQ680"/>
  <c r="BP680"/>
  <c r="BO680"/>
  <c r="BO756" s="1"/>
  <c r="BN680"/>
  <c r="BM680"/>
  <c r="BL680"/>
  <c r="BL763" s="1"/>
  <c r="BK680"/>
  <c r="BK760" s="1"/>
  <c r="BJ680"/>
  <c r="BJ749" s="1"/>
  <c r="BI680"/>
  <c r="BH680"/>
  <c r="BH738" s="1"/>
  <c r="BG680"/>
  <c r="BG764" s="1"/>
  <c r="BF680"/>
  <c r="BE680"/>
  <c r="BD680"/>
  <c r="BC680"/>
  <c r="BC739" s="1"/>
  <c r="BB680"/>
  <c r="BB765" s="1"/>
  <c r="BA680"/>
  <c r="BA762" s="1"/>
  <c r="AZ680"/>
  <c r="AZ759" s="1"/>
  <c r="AY680"/>
  <c r="AY756" s="1"/>
  <c r="AX680"/>
  <c r="AW680"/>
  <c r="AW750" s="1"/>
  <c r="AV680"/>
  <c r="AV747" s="1"/>
  <c r="AU680"/>
  <c r="AU776" s="1"/>
  <c r="AT680"/>
  <c r="AT773" s="1"/>
  <c r="AS680"/>
  <c r="AR680"/>
  <c r="AQ680"/>
  <c r="AQ751" s="1"/>
  <c r="AP680"/>
  <c r="AP753" s="1"/>
  <c r="AO680"/>
  <c r="AO742" s="1"/>
  <c r="AN680"/>
  <c r="AM680"/>
  <c r="AM752" s="1"/>
  <c r="AL680"/>
  <c r="AK680"/>
  <c r="AJ680"/>
  <c r="AJ743" s="1"/>
  <c r="AI680"/>
  <c r="AI740" s="1"/>
  <c r="AH680"/>
  <c r="AH769" s="1"/>
  <c r="AG680"/>
  <c r="AF680"/>
  <c r="AF731" s="1"/>
  <c r="AE680"/>
  <c r="AE744" s="1"/>
  <c r="AD680"/>
  <c r="AC680"/>
  <c r="AB680"/>
  <c r="AB751" s="1"/>
  <c r="AA680"/>
  <c r="AA748" s="1"/>
  <c r="Z680"/>
  <c r="Z777" s="1"/>
  <c r="Y680"/>
  <c r="Y742" s="1"/>
  <c r="X680"/>
  <c r="X774" s="1"/>
  <c r="W680"/>
  <c r="W768" s="1"/>
  <c r="V680"/>
  <c r="U680"/>
  <c r="T680"/>
  <c r="S680"/>
  <c r="S775" s="1"/>
  <c r="R680"/>
  <c r="R761" s="1"/>
  <c r="Q680"/>
  <c r="DM428"/>
  <c r="DL428"/>
  <c r="DL518" s="1"/>
  <c r="DK428"/>
  <c r="DJ428"/>
  <c r="DI428"/>
  <c r="DH428"/>
  <c r="DG428"/>
  <c r="DF428"/>
  <c r="DE428"/>
  <c r="DD428"/>
  <c r="DD526" s="1"/>
  <c r="DC428"/>
  <c r="DB428"/>
  <c r="DA428"/>
  <c r="DA483" s="1"/>
  <c r="CZ428"/>
  <c r="CY428"/>
  <c r="CX428"/>
  <c r="CW428"/>
  <c r="CW513" s="1"/>
  <c r="CV428"/>
  <c r="CV518" s="1"/>
  <c r="CU428"/>
  <c r="CU523" s="1"/>
  <c r="CT428"/>
  <c r="CS428"/>
  <c r="CS520" s="1"/>
  <c r="CR428"/>
  <c r="CQ428"/>
  <c r="CP428"/>
  <c r="CO428"/>
  <c r="CO484" s="1"/>
  <c r="CN428"/>
  <c r="CN526" s="1"/>
  <c r="CM428"/>
  <c r="CL428"/>
  <c r="CK428"/>
  <c r="CK488" s="1"/>
  <c r="CJ428"/>
  <c r="CI428"/>
  <c r="CH428"/>
  <c r="CH482" s="1"/>
  <c r="CG428"/>
  <c r="CF428"/>
  <c r="CE428"/>
  <c r="CE486" s="1"/>
  <c r="CD428"/>
  <c r="CC428"/>
  <c r="CC480" s="1"/>
  <c r="CB428"/>
  <c r="CB522" s="1"/>
  <c r="CA428"/>
  <c r="BZ428"/>
  <c r="BY428"/>
  <c r="BY505" s="1"/>
  <c r="BX428"/>
  <c r="BW428"/>
  <c r="BV428"/>
  <c r="BU428"/>
  <c r="BU498" s="1"/>
  <c r="BT428"/>
  <c r="BT514" s="1"/>
  <c r="BS428"/>
  <c r="BR428"/>
  <c r="BQ428"/>
  <c r="BQ479" s="1"/>
  <c r="BP428"/>
  <c r="BP518" s="1"/>
  <c r="BO428"/>
  <c r="BN428"/>
  <c r="BM428"/>
  <c r="BL428"/>
  <c r="BK428"/>
  <c r="BK490" s="1"/>
  <c r="BJ428"/>
  <c r="BI428"/>
  <c r="BI508" s="1"/>
  <c r="BH428"/>
  <c r="BH526" s="1"/>
  <c r="BG428"/>
  <c r="BG515" s="1"/>
  <c r="BF428"/>
  <c r="BE428"/>
  <c r="BD428"/>
  <c r="BC428"/>
  <c r="BB428"/>
  <c r="BA428"/>
  <c r="AZ428"/>
  <c r="AY428"/>
  <c r="AX428"/>
  <c r="AW428"/>
  <c r="AV428"/>
  <c r="AV522" s="1"/>
  <c r="AU428"/>
  <c r="AT428"/>
  <c r="AS428"/>
  <c r="AS497" s="1"/>
  <c r="AR428"/>
  <c r="AQ428"/>
  <c r="AP428"/>
  <c r="AO428"/>
  <c r="AO512" s="1"/>
  <c r="AN428"/>
  <c r="AN514" s="1"/>
  <c r="AM428"/>
  <c r="AM492" s="1"/>
  <c r="AL428"/>
  <c r="AL479" s="1"/>
  <c r="AK428"/>
  <c r="AK484" s="1"/>
  <c r="AJ428"/>
  <c r="AI428"/>
  <c r="AH428"/>
  <c r="AH493" s="1"/>
  <c r="AG428"/>
  <c r="AG504" s="1"/>
  <c r="AF428"/>
  <c r="AF522" s="1"/>
  <c r="AE428"/>
  <c r="AD428"/>
  <c r="AD511" s="1"/>
  <c r="AC428"/>
  <c r="AB428"/>
  <c r="AA428"/>
  <c r="Z428"/>
  <c r="Y428"/>
  <c r="Y480" s="1"/>
  <c r="X428"/>
  <c r="X514" s="1"/>
  <c r="W428"/>
  <c r="W519" s="1"/>
  <c r="V428"/>
  <c r="U428"/>
  <c r="U479" s="1"/>
  <c r="T428"/>
  <c r="S428"/>
  <c r="R428"/>
  <c r="Q428"/>
  <c r="Q483" s="1"/>
  <c r="DM323"/>
  <c r="DM418" s="1"/>
  <c r="DL323"/>
  <c r="DL419" s="1"/>
  <c r="DK323"/>
  <c r="DJ323"/>
  <c r="DJ408" s="1"/>
  <c r="DI323"/>
  <c r="DH323"/>
  <c r="DH415" s="1"/>
  <c r="DG323"/>
  <c r="DG388" s="1"/>
  <c r="DF323"/>
  <c r="DF417" s="1"/>
  <c r="DE323"/>
  <c r="DE418" s="1"/>
  <c r="DD323"/>
  <c r="DD403" s="1"/>
  <c r="DC323"/>
  <c r="DB323"/>
  <c r="DB392" s="1"/>
  <c r="DA323"/>
  <c r="CZ323"/>
  <c r="CZ391" s="1"/>
  <c r="CY323"/>
  <c r="CY420" s="1"/>
  <c r="CX323"/>
  <c r="CX380" s="1"/>
  <c r="CW323"/>
  <c r="CW418" s="1"/>
  <c r="CV323"/>
  <c r="CV379" s="1"/>
  <c r="CU323"/>
  <c r="CU419" s="1"/>
  <c r="CT323"/>
  <c r="CT381" s="1"/>
  <c r="CS323"/>
  <c r="CR323"/>
  <c r="CR375" s="1"/>
  <c r="CQ323"/>
  <c r="CP323"/>
  <c r="CP388" s="1"/>
  <c r="CO323"/>
  <c r="CO418" s="1"/>
  <c r="CN323"/>
  <c r="CN403" s="1"/>
  <c r="CM323"/>
  <c r="CL323"/>
  <c r="CL408" s="1"/>
  <c r="CK323"/>
  <c r="CJ323"/>
  <c r="CI323"/>
  <c r="CH323"/>
  <c r="CH393" s="1"/>
  <c r="CG323"/>
  <c r="CG418" s="1"/>
  <c r="CF323"/>
  <c r="CE323"/>
  <c r="CD323"/>
  <c r="CD405" s="1"/>
  <c r="CC323"/>
  <c r="CB323"/>
  <c r="CB383" s="1"/>
  <c r="CA323"/>
  <c r="CA407" s="1"/>
  <c r="BZ323"/>
  <c r="BZ393" s="1"/>
  <c r="BY323"/>
  <c r="BY418" s="1"/>
  <c r="BX323"/>
  <c r="BW323"/>
  <c r="BW384" s="1"/>
  <c r="BV323"/>
  <c r="BV408" s="1"/>
  <c r="BU323"/>
  <c r="BT323"/>
  <c r="BS323"/>
  <c r="BR323"/>
  <c r="BR401" s="1"/>
  <c r="BQ323"/>
  <c r="BQ418" s="1"/>
  <c r="BP323"/>
  <c r="BP387" s="1"/>
  <c r="BO323"/>
  <c r="BN323"/>
  <c r="BN389" s="1"/>
  <c r="BM323"/>
  <c r="BL323"/>
  <c r="BK323"/>
  <c r="BJ323"/>
  <c r="BJ420" s="1"/>
  <c r="BI323"/>
  <c r="BI418" s="1"/>
  <c r="BH323"/>
  <c r="BG323"/>
  <c r="BF323"/>
  <c r="BF376" s="1"/>
  <c r="BE323"/>
  <c r="BD323"/>
  <c r="BC323"/>
  <c r="BC391" s="1"/>
  <c r="BB323"/>
  <c r="BB396" s="1"/>
  <c r="BA323"/>
  <c r="BA418" s="1"/>
  <c r="AZ323"/>
  <c r="AZ387" s="1"/>
  <c r="AY323"/>
  <c r="AX323"/>
  <c r="AX413" s="1"/>
  <c r="AW323"/>
  <c r="AV323"/>
  <c r="AU323"/>
  <c r="AT323"/>
  <c r="AT393" s="1"/>
  <c r="AS323"/>
  <c r="AS418" s="1"/>
  <c r="AR323"/>
  <c r="AR387" s="1"/>
  <c r="AQ323"/>
  <c r="AP323"/>
  <c r="AP392" s="1"/>
  <c r="AO323"/>
  <c r="AN323"/>
  <c r="AM323"/>
  <c r="AM396" s="1"/>
  <c r="AL323"/>
  <c r="AL404" s="1"/>
  <c r="AK323"/>
  <c r="AK418" s="1"/>
  <c r="AJ323"/>
  <c r="AJ403" s="1"/>
  <c r="AI323"/>
  <c r="AI392" s="1"/>
  <c r="AH323"/>
  <c r="AH421" s="1"/>
  <c r="AG323"/>
  <c r="AF323"/>
  <c r="AF407" s="1"/>
  <c r="AE323"/>
  <c r="AE415" s="1"/>
  <c r="AD323"/>
  <c r="AD388" s="1"/>
  <c r="AC323"/>
  <c r="AC418" s="1"/>
  <c r="AB323"/>
  <c r="AA323"/>
  <c r="Z323"/>
  <c r="Z405" s="1"/>
  <c r="Y323"/>
  <c r="X323"/>
  <c r="X383" s="1"/>
  <c r="W323"/>
  <c r="W399" s="1"/>
  <c r="V323"/>
  <c r="V417" s="1"/>
  <c r="U323"/>
  <c r="U418" s="1"/>
  <c r="T323"/>
  <c r="T411" s="1"/>
  <c r="S323"/>
  <c r="R323"/>
  <c r="R400" s="1"/>
  <c r="Q323"/>
  <c r="R113"/>
  <c r="S113"/>
  <c r="T113"/>
  <c r="T211" s="1"/>
  <c r="U113"/>
  <c r="U211" s="1"/>
  <c r="V113"/>
  <c r="V186" s="1"/>
  <c r="W113"/>
  <c r="X113"/>
  <c r="X211" s="1"/>
  <c r="Y113"/>
  <c r="Y211" s="1"/>
  <c r="Z113"/>
  <c r="Z187" s="1"/>
  <c r="AA113"/>
  <c r="AB113"/>
  <c r="AB211" s="1"/>
  <c r="AC113"/>
  <c r="AC211" s="1"/>
  <c r="AD113"/>
  <c r="AE113"/>
  <c r="AF113"/>
  <c r="AF211" s="1"/>
  <c r="AG113"/>
  <c r="AG211" s="1"/>
  <c r="AH113"/>
  <c r="AH191" s="1"/>
  <c r="AI113"/>
  <c r="AJ113"/>
  <c r="AJ211" s="1"/>
  <c r="AK113"/>
  <c r="AK211" s="1"/>
  <c r="AL113"/>
  <c r="AL176" s="1"/>
  <c r="AM113"/>
  <c r="AN113"/>
  <c r="AN211" s="1"/>
  <c r="AO113"/>
  <c r="AO211" s="1"/>
  <c r="AP113"/>
  <c r="AQ113"/>
  <c r="AR113"/>
  <c r="AR211" s="1"/>
  <c r="AS113"/>
  <c r="AS211" s="1"/>
  <c r="AT113"/>
  <c r="AT196" s="1"/>
  <c r="AU113"/>
  <c r="AU170" s="1"/>
  <c r="AV113"/>
  <c r="AV211" s="1"/>
  <c r="AW113"/>
  <c r="AW211" s="1"/>
  <c r="AX113"/>
  <c r="AX197" s="1"/>
  <c r="AY113"/>
  <c r="AZ113"/>
  <c r="AZ211" s="1"/>
  <c r="BA113"/>
  <c r="BA211" s="1"/>
  <c r="BB113"/>
  <c r="BC113"/>
  <c r="BD113"/>
  <c r="BD211" s="1"/>
  <c r="BE113"/>
  <c r="BE211" s="1"/>
  <c r="BF113"/>
  <c r="BG113"/>
  <c r="BG171" s="1"/>
  <c r="BH113"/>
  <c r="BH211" s="1"/>
  <c r="BI113"/>
  <c r="BI211" s="1"/>
  <c r="BJ113"/>
  <c r="BJ170" s="1"/>
  <c r="BK113"/>
  <c r="BL113"/>
  <c r="BL211" s="1"/>
  <c r="BM113"/>
  <c r="BM211" s="1"/>
  <c r="BN113"/>
  <c r="BO113"/>
  <c r="BP113"/>
  <c r="BP211" s="1"/>
  <c r="BQ113"/>
  <c r="BQ211" s="1"/>
  <c r="BR113"/>
  <c r="BS113"/>
  <c r="BT113"/>
  <c r="BT211" s="1"/>
  <c r="BU113"/>
  <c r="BU211" s="1"/>
  <c r="BV113"/>
  <c r="BW113"/>
  <c r="BX113"/>
  <c r="BX211" s="1"/>
  <c r="BY113"/>
  <c r="BY211" s="1"/>
  <c r="BZ113"/>
  <c r="CA113"/>
  <c r="CB113"/>
  <c r="CB211" s="1"/>
  <c r="CC113"/>
  <c r="CC211" s="1"/>
  <c r="CD113"/>
  <c r="CE113"/>
  <c r="CF113"/>
  <c r="CF211" s="1"/>
  <c r="CG113"/>
  <c r="CG211" s="1"/>
  <c r="CH113"/>
  <c r="CH164" s="1"/>
  <c r="CI113"/>
  <c r="CJ113"/>
  <c r="CJ211" s="1"/>
  <c r="CK113"/>
  <c r="CK211" s="1"/>
  <c r="CL113"/>
  <c r="CL211" s="1"/>
  <c r="CM113"/>
  <c r="CM165" s="1"/>
  <c r="CN113"/>
  <c r="CN211" s="1"/>
  <c r="CO113"/>
  <c r="CO211" s="1"/>
  <c r="CP113"/>
  <c r="CP202" s="1"/>
  <c r="CQ113"/>
  <c r="CR113"/>
  <c r="CR211" s="1"/>
  <c r="CS113"/>
  <c r="CS211" s="1"/>
  <c r="CT113"/>
  <c r="CU113"/>
  <c r="CU164" s="1"/>
  <c r="CV113"/>
  <c r="CV211" s="1"/>
  <c r="CW113"/>
  <c r="CW211" s="1"/>
  <c r="CX113"/>
  <c r="CY113"/>
  <c r="CZ113"/>
  <c r="CZ211" s="1"/>
  <c r="DA113"/>
  <c r="DA211" s="1"/>
  <c r="DB113"/>
  <c r="DC113"/>
  <c r="DC166" s="1"/>
  <c r="DD113"/>
  <c r="DD211" s="1"/>
  <c r="DE113"/>
  <c r="DE211" s="1"/>
  <c r="DF113"/>
  <c r="DF180" s="1"/>
  <c r="DG113"/>
  <c r="DH113"/>
  <c r="DH211" s="1"/>
  <c r="DI113"/>
  <c r="DI211" s="1"/>
  <c r="DJ113"/>
  <c r="DJ209" s="1"/>
  <c r="DK113"/>
  <c r="DK168" s="1"/>
  <c r="DL113"/>
  <c r="DL211" s="1"/>
  <c r="DM113"/>
  <c r="DM211" s="1"/>
  <c r="Q113"/>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M890" s="1"/>
  <c r="Q889"/>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c r="DL532"/>
  <c r="DM532"/>
  <c r="DM533" s="1"/>
  <c r="Q532"/>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M218" s="1"/>
  <c r="Q217"/>
  <c r="DM8"/>
  <c r="DM63" s="1"/>
  <c r="R8"/>
  <c r="R91" s="1"/>
  <c r="S8"/>
  <c r="T8"/>
  <c r="T106" s="1"/>
  <c r="U8"/>
  <c r="U101" s="1"/>
  <c r="V8"/>
  <c r="V68" s="1"/>
  <c r="W8"/>
  <c r="X8"/>
  <c r="X100" s="1"/>
  <c r="Y8"/>
  <c r="Y84" s="1"/>
  <c r="Z8"/>
  <c r="Z90" s="1"/>
  <c r="AA8"/>
  <c r="AB8"/>
  <c r="AB104" s="1"/>
  <c r="AC8"/>
  <c r="AC97" s="1"/>
  <c r="AD8"/>
  <c r="AD94" s="1"/>
  <c r="AE8"/>
  <c r="AF8"/>
  <c r="AF104" s="1"/>
  <c r="AG8"/>
  <c r="AH8"/>
  <c r="AH81" s="1"/>
  <c r="AI8"/>
  <c r="AJ8"/>
  <c r="AJ106" s="1"/>
  <c r="AK8"/>
  <c r="AK89" s="1"/>
  <c r="AL8"/>
  <c r="AL86" s="1"/>
  <c r="AM8"/>
  <c r="AN8"/>
  <c r="AN105" s="1"/>
  <c r="AO8"/>
  <c r="AP8"/>
  <c r="AP82" s="1"/>
  <c r="AQ8"/>
  <c r="AR8"/>
  <c r="AR102" s="1"/>
  <c r="AS8"/>
  <c r="AS105" s="1"/>
  <c r="AT8"/>
  <c r="AT60" s="1"/>
  <c r="AU8"/>
  <c r="AV8"/>
  <c r="AV96" s="1"/>
  <c r="AW8"/>
  <c r="AW94" s="1"/>
  <c r="AX8"/>
  <c r="AX83" s="1"/>
  <c r="AY8"/>
  <c r="AZ8"/>
  <c r="AZ106" s="1"/>
  <c r="BA8"/>
  <c r="BA101" s="1"/>
  <c r="BB8"/>
  <c r="BB78" s="1"/>
  <c r="BC8"/>
  <c r="BD8"/>
  <c r="BD105" s="1"/>
  <c r="BE8"/>
  <c r="BF8"/>
  <c r="BF73" s="1"/>
  <c r="BG8"/>
  <c r="BH8"/>
  <c r="BH102" s="1"/>
  <c r="BI8"/>
  <c r="BI105" s="1"/>
  <c r="BJ8"/>
  <c r="BJ79" s="1"/>
  <c r="BK8"/>
  <c r="BL8"/>
  <c r="BL104" s="1"/>
  <c r="BM8"/>
  <c r="BN8"/>
  <c r="BN91" s="1"/>
  <c r="BO8"/>
  <c r="BP8"/>
  <c r="BP93" s="1"/>
  <c r="BQ8"/>
  <c r="BQ101" s="1"/>
  <c r="BR8"/>
  <c r="BR69" s="1"/>
  <c r="BS8"/>
  <c r="BT8"/>
  <c r="BT105" s="1"/>
  <c r="BU8"/>
  <c r="BV8"/>
  <c r="BV90" s="1"/>
  <c r="BW8"/>
  <c r="BX8"/>
  <c r="BX92" s="1"/>
  <c r="BY8"/>
  <c r="BY105" s="1"/>
  <c r="BZ8"/>
  <c r="BZ87" s="1"/>
  <c r="CA8"/>
  <c r="CB8"/>
  <c r="CC8"/>
  <c r="CC85" s="1"/>
  <c r="CD8"/>
  <c r="CD91" s="1"/>
  <c r="CE8"/>
  <c r="CF8"/>
  <c r="CF106" s="1"/>
  <c r="CG8"/>
  <c r="CG101" s="1"/>
  <c r="CH8"/>
  <c r="CH86" s="1"/>
  <c r="CI8"/>
  <c r="CJ8"/>
  <c r="CJ100" s="1"/>
  <c r="CK8"/>
  <c r="CL8"/>
  <c r="CL90" s="1"/>
  <c r="CM8"/>
  <c r="CN8"/>
  <c r="CN102" s="1"/>
  <c r="CO8"/>
  <c r="CO81" s="1"/>
  <c r="CP8"/>
  <c r="CP87" s="1"/>
  <c r="CQ8"/>
  <c r="CR8"/>
  <c r="CR104" s="1"/>
  <c r="CS8"/>
  <c r="CT8"/>
  <c r="CT81" s="1"/>
  <c r="CU8"/>
  <c r="CV8"/>
  <c r="CV106" s="1"/>
  <c r="CW8"/>
  <c r="CW89" s="1"/>
  <c r="CX8"/>
  <c r="CX86" s="1"/>
  <c r="CY8"/>
  <c r="CZ8"/>
  <c r="CZ105" s="1"/>
  <c r="DA8"/>
  <c r="DB8"/>
  <c r="DB82" s="1"/>
  <c r="DC8"/>
  <c r="DD8"/>
  <c r="DD102" s="1"/>
  <c r="DE8"/>
  <c r="DE105" s="1"/>
  <c r="DF8"/>
  <c r="DF77" s="1"/>
  <c r="DG8"/>
  <c r="DH8"/>
  <c r="DH96" s="1"/>
  <c r="DI8"/>
  <c r="DI76" s="1"/>
  <c r="DJ8"/>
  <c r="DJ83" s="1"/>
  <c r="DK8"/>
  <c r="DL8"/>
  <c r="DL106" s="1"/>
  <c r="Q8"/>
  <c r="Q69" s="1"/>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c r="BH918"/>
  <c r="BI918"/>
  <c r="BJ918"/>
  <c r="BK918"/>
  <c r="BL918"/>
  <c r="BM918"/>
  <c r="BN918"/>
  <c r="BO918"/>
  <c r="BP918"/>
  <c r="BQ918"/>
  <c r="BR918"/>
  <c r="BS918"/>
  <c r="BT918"/>
  <c r="BU918"/>
  <c r="BV918"/>
  <c r="BW918"/>
  <c r="BX918"/>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c r="BH919"/>
  <c r="BI919"/>
  <c r="BJ919"/>
  <c r="BK919"/>
  <c r="BL919"/>
  <c r="BM919"/>
  <c r="BN919"/>
  <c r="BO919"/>
  <c r="BP919"/>
  <c r="BQ919"/>
  <c r="BR919"/>
  <c r="BS919"/>
  <c r="BT919"/>
  <c r="BU919"/>
  <c r="BV919"/>
  <c r="BW919"/>
  <c r="BX919"/>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c r="BH920"/>
  <c r="BI920"/>
  <c r="BJ920"/>
  <c r="BK920"/>
  <c r="BL920"/>
  <c r="BM920"/>
  <c r="BN920"/>
  <c r="BO920"/>
  <c r="BP920"/>
  <c r="BQ920"/>
  <c r="BR920"/>
  <c r="BS920"/>
  <c r="BT920"/>
  <c r="BU920"/>
  <c r="BV920"/>
  <c r="BW920"/>
  <c r="BX920"/>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c r="BH921"/>
  <c r="BI921"/>
  <c r="BJ921"/>
  <c r="BK921"/>
  <c r="BL921"/>
  <c r="BM921"/>
  <c r="BN921"/>
  <c r="BO921"/>
  <c r="BP921"/>
  <c r="BQ921"/>
  <c r="BR921"/>
  <c r="BS921"/>
  <c r="BT921"/>
  <c r="BU921"/>
  <c r="BV921"/>
  <c r="BW921"/>
  <c r="BX921"/>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c r="BH922"/>
  <c r="BI922"/>
  <c r="BJ922"/>
  <c r="BK922"/>
  <c r="BL922"/>
  <c r="BM922"/>
  <c r="BN922"/>
  <c r="BO922"/>
  <c r="BP922"/>
  <c r="BQ922"/>
  <c r="BR922"/>
  <c r="BS922"/>
  <c r="BT922"/>
  <c r="BU922"/>
  <c r="BV922"/>
  <c r="BW922"/>
  <c r="BX922"/>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R925"/>
  <c r="S925"/>
  <c r="T925"/>
  <c r="U925"/>
  <c r="V925"/>
  <c r="W925"/>
  <c r="X925"/>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c r="BF925"/>
  <c r="BG925"/>
  <c r="BH925"/>
  <c r="BI925"/>
  <c r="BJ925"/>
  <c r="BK925"/>
  <c r="BL925"/>
  <c r="BM925"/>
  <c r="BN925"/>
  <c r="BO925"/>
  <c r="BP925"/>
  <c r="BQ925"/>
  <c r="BR925"/>
  <c r="BS925"/>
  <c r="BT925"/>
  <c r="BU925"/>
  <c r="BV925"/>
  <c r="BW925"/>
  <c r="BX925"/>
  <c r="BY925"/>
  <c r="BZ925"/>
  <c r="CA925"/>
  <c r="CB925"/>
  <c r="CC925"/>
  <c r="CD925"/>
  <c r="CE925"/>
  <c r="CF925"/>
  <c r="CG925"/>
  <c r="CH925"/>
  <c r="CI925"/>
  <c r="CJ925"/>
  <c r="CK925"/>
  <c r="CL925"/>
  <c r="CM925"/>
  <c r="CN925"/>
  <c r="CO925"/>
  <c r="CP925"/>
  <c r="CQ925"/>
  <c r="CR925"/>
  <c r="CS925"/>
  <c r="CT925"/>
  <c r="CU925"/>
  <c r="CV925"/>
  <c r="CW925"/>
  <c r="CX925"/>
  <c r="CY925"/>
  <c r="CZ925"/>
  <c r="DA925"/>
  <c r="DB925"/>
  <c r="DC925"/>
  <c r="DD925"/>
  <c r="DE925"/>
  <c r="DF925"/>
  <c r="DG925"/>
  <c r="DH925"/>
  <c r="DI925"/>
  <c r="DJ925"/>
  <c r="DK925"/>
  <c r="DL925"/>
  <c r="R926"/>
  <c r="S926"/>
  <c r="T926"/>
  <c r="U926"/>
  <c r="V926"/>
  <c r="W926"/>
  <c r="X926"/>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c r="BF926"/>
  <c r="BG926"/>
  <c r="BH926"/>
  <c r="BI926"/>
  <c r="BJ926"/>
  <c r="BK926"/>
  <c r="BL926"/>
  <c r="BM926"/>
  <c r="BN926"/>
  <c r="BO926"/>
  <c r="BP926"/>
  <c r="BQ926"/>
  <c r="BR926"/>
  <c r="BS926"/>
  <c r="BT926"/>
  <c r="BU926"/>
  <c r="BV926"/>
  <c r="BW926"/>
  <c r="BX926"/>
  <c r="BY926"/>
  <c r="BZ926"/>
  <c r="CA926"/>
  <c r="CB926"/>
  <c r="CC926"/>
  <c r="CD926"/>
  <c r="CE926"/>
  <c r="CF926"/>
  <c r="CG926"/>
  <c r="CH926"/>
  <c r="CI926"/>
  <c r="CJ926"/>
  <c r="CK926"/>
  <c r="CL926"/>
  <c r="CM926"/>
  <c r="CN926"/>
  <c r="CO926"/>
  <c r="CP926"/>
  <c r="CQ926"/>
  <c r="CR926"/>
  <c r="CS926"/>
  <c r="CT926"/>
  <c r="CU926"/>
  <c r="CV926"/>
  <c r="CW926"/>
  <c r="CX926"/>
  <c r="CY926"/>
  <c r="CZ926"/>
  <c r="DA926"/>
  <c r="DB926"/>
  <c r="DC926"/>
  <c r="DD926"/>
  <c r="DE926"/>
  <c r="DF926"/>
  <c r="DG926"/>
  <c r="DH926"/>
  <c r="DI926"/>
  <c r="DJ926"/>
  <c r="DK926"/>
  <c r="DL926"/>
  <c r="R927"/>
  <c r="S927"/>
  <c r="T927"/>
  <c r="U927"/>
  <c r="V927"/>
  <c r="W927"/>
  <c r="X927"/>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c r="BF927"/>
  <c r="BG927"/>
  <c r="BH927"/>
  <c r="BI927"/>
  <c r="BJ927"/>
  <c r="BK927"/>
  <c r="BL927"/>
  <c r="BM927"/>
  <c r="BN927"/>
  <c r="BO927"/>
  <c r="BP927"/>
  <c r="BQ927"/>
  <c r="BR927"/>
  <c r="BS927"/>
  <c r="BT927"/>
  <c r="BU927"/>
  <c r="BV927"/>
  <c r="BW927"/>
  <c r="BX927"/>
  <c r="BY927"/>
  <c r="BZ927"/>
  <c r="CA927"/>
  <c r="CB927"/>
  <c r="CC927"/>
  <c r="CD927"/>
  <c r="CE927"/>
  <c r="CF927"/>
  <c r="CG927"/>
  <c r="CH927"/>
  <c r="CI927"/>
  <c r="CJ927"/>
  <c r="CK927"/>
  <c r="CL927"/>
  <c r="CM927"/>
  <c r="CN927"/>
  <c r="CO927"/>
  <c r="CP927"/>
  <c r="CQ927"/>
  <c r="CR927"/>
  <c r="CS927"/>
  <c r="CT927"/>
  <c r="CU927"/>
  <c r="CV927"/>
  <c r="CW927"/>
  <c r="CX927"/>
  <c r="CY927"/>
  <c r="CZ927"/>
  <c r="DA927"/>
  <c r="DB927"/>
  <c r="DC927"/>
  <c r="DD927"/>
  <c r="DE927"/>
  <c r="DF927"/>
  <c r="DG927"/>
  <c r="DH927"/>
  <c r="DI927"/>
  <c r="DJ927"/>
  <c r="DK927"/>
  <c r="DL927"/>
  <c r="R928"/>
  <c r="S928"/>
  <c r="T928"/>
  <c r="U928"/>
  <c r="V928"/>
  <c r="W928"/>
  <c r="X928"/>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c r="BF928"/>
  <c r="BG928"/>
  <c r="BH928"/>
  <c r="BI928"/>
  <c r="BJ928"/>
  <c r="BK928"/>
  <c r="BL928"/>
  <c r="BM928"/>
  <c r="BN928"/>
  <c r="BO928"/>
  <c r="BP928"/>
  <c r="BQ928"/>
  <c r="BR928"/>
  <c r="BS928"/>
  <c r="BT928"/>
  <c r="BU928"/>
  <c r="BV928"/>
  <c r="BW928"/>
  <c r="BX928"/>
  <c r="BY928"/>
  <c r="BZ928"/>
  <c r="CA928"/>
  <c r="CB928"/>
  <c r="CC928"/>
  <c r="CD928"/>
  <c r="CE928"/>
  <c r="CF928"/>
  <c r="CG928"/>
  <c r="CH928"/>
  <c r="CI928"/>
  <c r="CJ928"/>
  <c r="CK928"/>
  <c r="CL928"/>
  <c r="CM928"/>
  <c r="CN928"/>
  <c r="CO928"/>
  <c r="CP928"/>
  <c r="CQ928"/>
  <c r="CR928"/>
  <c r="CS928"/>
  <c r="CT928"/>
  <c r="CU928"/>
  <c r="CV928"/>
  <c r="CW928"/>
  <c r="CX928"/>
  <c r="CY928"/>
  <c r="CZ928"/>
  <c r="DA928"/>
  <c r="DB928"/>
  <c r="DC928"/>
  <c r="DD928"/>
  <c r="DE928"/>
  <c r="DF928"/>
  <c r="DG928"/>
  <c r="DH928"/>
  <c r="DI928"/>
  <c r="DJ928"/>
  <c r="DK928"/>
  <c r="DL928"/>
  <c r="R929"/>
  <c r="S929"/>
  <c r="T929"/>
  <c r="U929"/>
  <c r="V929"/>
  <c r="W929"/>
  <c r="X929"/>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c r="BF929"/>
  <c r="BG929"/>
  <c r="BH929"/>
  <c r="BI929"/>
  <c r="BJ929"/>
  <c r="BK929"/>
  <c r="BL929"/>
  <c r="BM929"/>
  <c r="BN929"/>
  <c r="BO929"/>
  <c r="BP929"/>
  <c r="BQ929"/>
  <c r="BR929"/>
  <c r="BS929"/>
  <c r="BT929"/>
  <c r="BU929"/>
  <c r="BV929"/>
  <c r="BW929"/>
  <c r="BX929"/>
  <c r="BY929"/>
  <c r="BZ929"/>
  <c r="CA929"/>
  <c r="CB929"/>
  <c r="CC929"/>
  <c r="CD929"/>
  <c r="CE929"/>
  <c r="CF929"/>
  <c r="CG929"/>
  <c r="CH929"/>
  <c r="CI929"/>
  <c r="CJ929"/>
  <c r="CK929"/>
  <c r="CL929"/>
  <c r="CM929"/>
  <c r="CN929"/>
  <c r="CO929"/>
  <c r="CP929"/>
  <c r="CQ929"/>
  <c r="CR929"/>
  <c r="CS929"/>
  <c r="CT929"/>
  <c r="CU929"/>
  <c r="CV929"/>
  <c r="CW929"/>
  <c r="CX929"/>
  <c r="CY929"/>
  <c r="CZ929"/>
  <c r="DA929"/>
  <c r="DB929"/>
  <c r="DC929"/>
  <c r="DD929"/>
  <c r="DE929"/>
  <c r="DF929"/>
  <c r="DG929"/>
  <c r="DH929"/>
  <c r="DI929"/>
  <c r="DJ929"/>
  <c r="DK929"/>
  <c r="DL929"/>
  <c r="R930"/>
  <c r="S930"/>
  <c r="T930"/>
  <c r="U930"/>
  <c r="V930"/>
  <c r="W930"/>
  <c r="X930"/>
  <c r="Y930"/>
  <c r="Z930"/>
  <c r="AA930"/>
  <c r="AB930"/>
  <c r="AC930"/>
  <c r="AD930"/>
  <c r="AE930"/>
  <c r="AF930"/>
  <c r="AG930"/>
  <c r="AH930"/>
  <c r="AI930"/>
  <c r="AJ930"/>
  <c r="AK930"/>
  <c r="AL930"/>
  <c r="AM930"/>
  <c r="AN930"/>
  <c r="AO930"/>
  <c r="AP930"/>
  <c r="AQ930"/>
  <c r="AR930"/>
  <c r="AS930"/>
  <c r="AT930"/>
  <c r="AU930"/>
  <c r="AV930"/>
  <c r="AW930"/>
  <c r="AX930"/>
  <c r="AY930"/>
  <c r="AZ930"/>
  <c r="BA930"/>
  <c r="BB930"/>
  <c r="BC930"/>
  <c r="BD930"/>
  <c r="BE930"/>
  <c r="BF930"/>
  <c r="BG930"/>
  <c r="BH930"/>
  <c r="BI930"/>
  <c r="BJ930"/>
  <c r="BK930"/>
  <c r="BL930"/>
  <c r="BM930"/>
  <c r="BN930"/>
  <c r="BO930"/>
  <c r="BP930"/>
  <c r="BQ930"/>
  <c r="BR930"/>
  <c r="BS930"/>
  <c r="BT930"/>
  <c r="BU930"/>
  <c r="BV930"/>
  <c r="BW930"/>
  <c r="BX930"/>
  <c r="BY930"/>
  <c r="BZ930"/>
  <c r="CA930"/>
  <c r="CB930"/>
  <c r="CC930"/>
  <c r="CD930"/>
  <c r="CE930"/>
  <c r="CF930"/>
  <c r="CG930"/>
  <c r="CH930"/>
  <c r="CI930"/>
  <c r="CJ930"/>
  <c r="CK930"/>
  <c r="CL930"/>
  <c r="CM930"/>
  <c r="CN930"/>
  <c r="CO930"/>
  <c r="CP930"/>
  <c r="CQ930"/>
  <c r="CR930"/>
  <c r="CS930"/>
  <c r="CT930"/>
  <c r="CU930"/>
  <c r="CV930"/>
  <c r="CW930"/>
  <c r="CX930"/>
  <c r="CY930"/>
  <c r="CZ930"/>
  <c r="DA930"/>
  <c r="DB930"/>
  <c r="DC930"/>
  <c r="DD930"/>
  <c r="DE930"/>
  <c r="DF930"/>
  <c r="DG930"/>
  <c r="DH930"/>
  <c r="DI930"/>
  <c r="DJ930"/>
  <c r="DK930"/>
  <c r="DL930"/>
  <c r="R931"/>
  <c r="S931"/>
  <c r="T931"/>
  <c r="U931"/>
  <c r="V931"/>
  <c r="W931"/>
  <c r="X931"/>
  <c r="Y931"/>
  <c r="Z931"/>
  <c r="AA931"/>
  <c r="AB931"/>
  <c r="AC931"/>
  <c r="AD931"/>
  <c r="AE931"/>
  <c r="AF931"/>
  <c r="AG931"/>
  <c r="AH931"/>
  <c r="AI931"/>
  <c r="AJ931"/>
  <c r="AK931"/>
  <c r="AL931"/>
  <c r="AM931"/>
  <c r="AN931"/>
  <c r="AO931"/>
  <c r="AP931"/>
  <c r="AQ931"/>
  <c r="AR931"/>
  <c r="AS931"/>
  <c r="AT931"/>
  <c r="AU931"/>
  <c r="AV931"/>
  <c r="AW931"/>
  <c r="AX931"/>
  <c r="AY931"/>
  <c r="AZ931"/>
  <c r="BA931"/>
  <c r="BB931"/>
  <c r="BC931"/>
  <c r="BD931"/>
  <c r="BE931"/>
  <c r="BF931"/>
  <c r="BG931"/>
  <c r="BH931"/>
  <c r="BI931"/>
  <c r="BJ931"/>
  <c r="BK931"/>
  <c r="BL931"/>
  <c r="BM931"/>
  <c r="BN931"/>
  <c r="BO931"/>
  <c r="BP931"/>
  <c r="BQ931"/>
  <c r="BR931"/>
  <c r="BS931"/>
  <c r="BT931"/>
  <c r="BU931"/>
  <c r="BV931"/>
  <c r="BW931"/>
  <c r="BX931"/>
  <c r="BY931"/>
  <c r="BZ931"/>
  <c r="CA931"/>
  <c r="CB931"/>
  <c r="CC931"/>
  <c r="CD931"/>
  <c r="CE931"/>
  <c r="CF931"/>
  <c r="CG931"/>
  <c r="CH931"/>
  <c r="CI931"/>
  <c r="CJ931"/>
  <c r="CK931"/>
  <c r="CL931"/>
  <c r="CM931"/>
  <c r="CN931"/>
  <c r="CO931"/>
  <c r="CP931"/>
  <c r="CQ931"/>
  <c r="CR931"/>
  <c r="CS931"/>
  <c r="CT931"/>
  <c r="CU931"/>
  <c r="CV931"/>
  <c r="CW931"/>
  <c r="CX931"/>
  <c r="CY931"/>
  <c r="CZ931"/>
  <c r="DA931"/>
  <c r="DB931"/>
  <c r="DC931"/>
  <c r="DD931"/>
  <c r="DE931"/>
  <c r="DF931"/>
  <c r="DG931"/>
  <c r="DH931"/>
  <c r="DI931"/>
  <c r="DJ931"/>
  <c r="DK931"/>
  <c r="DL931"/>
  <c r="R932"/>
  <c r="S932"/>
  <c r="T932"/>
  <c r="U932"/>
  <c r="V932"/>
  <c r="W932"/>
  <c r="X932"/>
  <c r="Y932"/>
  <c r="Z932"/>
  <c r="AA932"/>
  <c r="AB932"/>
  <c r="AC932"/>
  <c r="AD932"/>
  <c r="AE932"/>
  <c r="AF932"/>
  <c r="AG932"/>
  <c r="AH932"/>
  <c r="AI932"/>
  <c r="AJ932"/>
  <c r="AK932"/>
  <c r="AL932"/>
  <c r="AM932"/>
  <c r="AN932"/>
  <c r="AO932"/>
  <c r="AP932"/>
  <c r="AQ932"/>
  <c r="AR932"/>
  <c r="AS932"/>
  <c r="AT932"/>
  <c r="AU932"/>
  <c r="AV932"/>
  <c r="AW932"/>
  <c r="AX932"/>
  <c r="AY932"/>
  <c r="AZ932"/>
  <c r="BA932"/>
  <c r="BB932"/>
  <c r="BC932"/>
  <c r="BD932"/>
  <c r="BE932"/>
  <c r="BF932"/>
  <c r="BG932"/>
  <c r="BH932"/>
  <c r="BI932"/>
  <c r="BJ932"/>
  <c r="BK932"/>
  <c r="BL932"/>
  <c r="BM932"/>
  <c r="BN932"/>
  <c r="BO932"/>
  <c r="BP932"/>
  <c r="BQ932"/>
  <c r="BR932"/>
  <c r="BS932"/>
  <c r="BT932"/>
  <c r="BU932"/>
  <c r="BV932"/>
  <c r="BW932"/>
  <c r="BX932"/>
  <c r="BY932"/>
  <c r="BZ932"/>
  <c r="CA932"/>
  <c r="CB932"/>
  <c r="CC932"/>
  <c r="CD932"/>
  <c r="CE932"/>
  <c r="CF932"/>
  <c r="CG932"/>
  <c r="CH932"/>
  <c r="CI932"/>
  <c r="CJ932"/>
  <c r="CK932"/>
  <c r="CL932"/>
  <c r="CM932"/>
  <c r="CN932"/>
  <c r="CO932"/>
  <c r="CP932"/>
  <c r="CQ932"/>
  <c r="CR932"/>
  <c r="CS932"/>
  <c r="CT932"/>
  <c r="CU932"/>
  <c r="CV932"/>
  <c r="CW932"/>
  <c r="CX932"/>
  <c r="CY932"/>
  <c r="CZ932"/>
  <c r="DA932"/>
  <c r="DB932"/>
  <c r="DC932"/>
  <c r="DD932"/>
  <c r="DE932"/>
  <c r="DF932"/>
  <c r="DG932"/>
  <c r="DH932"/>
  <c r="DI932"/>
  <c r="DJ932"/>
  <c r="DK932"/>
  <c r="DL932"/>
  <c r="R933"/>
  <c r="S933"/>
  <c r="T933"/>
  <c r="U933"/>
  <c r="V933"/>
  <c r="W933"/>
  <c r="X933"/>
  <c r="Y933"/>
  <c r="Z933"/>
  <c r="AA933"/>
  <c r="AB933"/>
  <c r="AC933"/>
  <c r="AD933"/>
  <c r="AE933"/>
  <c r="AF933"/>
  <c r="AG933"/>
  <c r="AH933"/>
  <c r="AI933"/>
  <c r="AJ933"/>
  <c r="AK933"/>
  <c r="AL933"/>
  <c r="AM933"/>
  <c r="AN933"/>
  <c r="AO933"/>
  <c r="AP933"/>
  <c r="AQ933"/>
  <c r="AR933"/>
  <c r="AS933"/>
  <c r="AT933"/>
  <c r="AU933"/>
  <c r="AV933"/>
  <c r="AW933"/>
  <c r="AX933"/>
  <c r="AY933"/>
  <c r="AZ933"/>
  <c r="BA933"/>
  <c r="BB933"/>
  <c r="BC933"/>
  <c r="BD933"/>
  <c r="BE933"/>
  <c r="BF933"/>
  <c r="BG933"/>
  <c r="BH933"/>
  <c r="BI933"/>
  <c r="BJ933"/>
  <c r="BK933"/>
  <c r="BL933"/>
  <c r="BM933"/>
  <c r="BN933"/>
  <c r="BO933"/>
  <c r="BP933"/>
  <c r="BQ933"/>
  <c r="BR933"/>
  <c r="BS933"/>
  <c r="BT933"/>
  <c r="BU933"/>
  <c r="BV933"/>
  <c r="BW933"/>
  <c r="BX933"/>
  <c r="BY933"/>
  <c r="BZ933"/>
  <c r="CA933"/>
  <c r="CB933"/>
  <c r="CC933"/>
  <c r="CD933"/>
  <c r="CE933"/>
  <c r="CF933"/>
  <c r="CG933"/>
  <c r="CH933"/>
  <c r="CI933"/>
  <c r="CJ933"/>
  <c r="CK933"/>
  <c r="CL933"/>
  <c r="CM933"/>
  <c r="CN933"/>
  <c r="CO933"/>
  <c r="CP933"/>
  <c r="CQ933"/>
  <c r="CR933"/>
  <c r="CS933"/>
  <c r="CT933"/>
  <c r="CU933"/>
  <c r="CV933"/>
  <c r="CW933"/>
  <c r="CX933"/>
  <c r="CY933"/>
  <c r="CZ933"/>
  <c r="DA933"/>
  <c r="DB933"/>
  <c r="DC933"/>
  <c r="DD933"/>
  <c r="DE933"/>
  <c r="DF933"/>
  <c r="DG933"/>
  <c r="DH933"/>
  <c r="DI933"/>
  <c r="DJ933"/>
  <c r="DK933"/>
  <c r="DL933"/>
  <c r="R934"/>
  <c r="S934"/>
  <c r="T934"/>
  <c r="U934"/>
  <c r="V934"/>
  <c r="W934"/>
  <c r="X934"/>
  <c r="Y934"/>
  <c r="Z934"/>
  <c r="AA934"/>
  <c r="AB934"/>
  <c r="AC934"/>
  <c r="AD934"/>
  <c r="AE934"/>
  <c r="AF934"/>
  <c r="AG934"/>
  <c r="AH934"/>
  <c r="AI934"/>
  <c r="AJ934"/>
  <c r="AK934"/>
  <c r="AL934"/>
  <c r="AM934"/>
  <c r="AN934"/>
  <c r="AO934"/>
  <c r="AP934"/>
  <c r="AQ934"/>
  <c r="AR934"/>
  <c r="AS934"/>
  <c r="AT934"/>
  <c r="AU934"/>
  <c r="AV934"/>
  <c r="AW934"/>
  <c r="AX934"/>
  <c r="AY934"/>
  <c r="AZ934"/>
  <c r="BA934"/>
  <c r="BB934"/>
  <c r="BC934"/>
  <c r="BD934"/>
  <c r="BE934"/>
  <c r="BF934"/>
  <c r="BG934"/>
  <c r="BH934"/>
  <c r="BI934"/>
  <c r="BJ934"/>
  <c r="BK934"/>
  <c r="BL934"/>
  <c r="BM934"/>
  <c r="BN934"/>
  <c r="BO934"/>
  <c r="BP934"/>
  <c r="BQ934"/>
  <c r="BR934"/>
  <c r="BS934"/>
  <c r="BT934"/>
  <c r="BU934"/>
  <c r="BV934"/>
  <c r="BW934"/>
  <c r="BX934"/>
  <c r="BY934"/>
  <c r="BZ934"/>
  <c r="CA934"/>
  <c r="CB934"/>
  <c r="CC934"/>
  <c r="CD934"/>
  <c r="CE934"/>
  <c r="CF934"/>
  <c r="CG934"/>
  <c r="CH934"/>
  <c r="CI934"/>
  <c r="CJ934"/>
  <c r="CK934"/>
  <c r="CL934"/>
  <c r="CM934"/>
  <c r="CN934"/>
  <c r="CO934"/>
  <c r="CP934"/>
  <c r="CQ934"/>
  <c r="CR934"/>
  <c r="CS934"/>
  <c r="CT934"/>
  <c r="CU934"/>
  <c r="CV934"/>
  <c r="CW934"/>
  <c r="CX934"/>
  <c r="CY934"/>
  <c r="CZ934"/>
  <c r="DA934"/>
  <c r="DB934"/>
  <c r="DC934"/>
  <c r="DD934"/>
  <c r="DE934"/>
  <c r="DF934"/>
  <c r="DG934"/>
  <c r="DH934"/>
  <c r="DI934"/>
  <c r="DJ934"/>
  <c r="DK934"/>
  <c r="DL934"/>
  <c r="R935"/>
  <c r="S935"/>
  <c r="T935"/>
  <c r="U935"/>
  <c r="V935"/>
  <c r="W935"/>
  <c r="X935"/>
  <c r="Y935"/>
  <c r="Z935"/>
  <c r="AA935"/>
  <c r="AB935"/>
  <c r="AC935"/>
  <c r="AD935"/>
  <c r="AE935"/>
  <c r="AF935"/>
  <c r="AG935"/>
  <c r="AH935"/>
  <c r="AI935"/>
  <c r="AJ935"/>
  <c r="AK935"/>
  <c r="AL935"/>
  <c r="AM935"/>
  <c r="AN935"/>
  <c r="AO935"/>
  <c r="AP935"/>
  <c r="AQ935"/>
  <c r="AR935"/>
  <c r="AS935"/>
  <c r="AT935"/>
  <c r="AU935"/>
  <c r="AV935"/>
  <c r="AW935"/>
  <c r="AX935"/>
  <c r="AY935"/>
  <c r="AZ935"/>
  <c r="BA935"/>
  <c r="BB935"/>
  <c r="BC935"/>
  <c r="BD935"/>
  <c r="BE935"/>
  <c r="BF935"/>
  <c r="BG935"/>
  <c r="BH935"/>
  <c r="BI935"/>
  <c r="BJ935"/>
  <c r="BK935"/>
  <c r="BL935"/>
  <c r="BM935"/>
  <c r="BN935"/>
  <c r="BO935"/>
  <c r="BP935"/>
  <c r="BQ935"/>
  <c r="BR935"/>
  <c r="BS935"/>
  <c r="BT935"/>
  <c r="BU935"/>
  <c r="BV935"/>
  <c r="BW935"/>
  <c r="BX935"/>
  <c r="BY935"/>
  <c r="BZ935"/>
  <c r="CA935"/>
  <c r="CB935"/>
  <c r="CC935"/>
  <c r="CD935"/>
  <c r="CE935"/>
  <c r="CF935"/>
  <c r="CG935"/>
  <c r="CH935"/>
  <c r="CI935"/>
  <c r="CJ935"/>
  <c r="CK935"/>
  <c r="CL935"/>
  <c r="CM935"/>
  <c r="CN935"/>
  <c r="CO935"/>
  <c r="CP935"/>
  <c r="CQ935"/>
  <c r="CR935"/>
  <c r="CS935"/>
  <c r="CT935"/>
  <c r="CU935"/>
  <c r="CV935"/>
  <c r="CW935"/>
  <c r="CX935"/>
  <c r="CY935"/>
  <c r="CZ935"/>
  <c r="DA935"/>
  <c r="DB935"/>
  <c r="DC935"/>
  <c r="DD935"/>
  <c r="DE935"/>
  <c r="DF935"/>
  <c r="DG935"/>
  <c r="DH935"/>
  <c r="DI935"/>
  <c r="DJ935"/>
  <c r="DK935"/>
  <c r="DL935"/>
  <c r="R936"/>
  <c r="S936"/>
  <c r="T936"/>
  <c r="U936"/>
  <c r="V936"/>
  <c r="W936"/>
  <c r="X936"/>
  <c r="Y936"/>
  <c r="Z936"/>
  <c r="AA936"/>
  <c r="AB936"/>
  <c r="AC936"/>
  <c r="AD936"/>
  <c r="AE936"/>
  <c r="AF936"/>
  <c r="AG936"/>
  <c r="AH936"/>
  <c r="AI936"/>
  <c r="AJ936"/>
  <c r="AK936"/>
  <c r="AL936"/>
  <c r="AM936"/>
  <c r="AN936"/>
  <c r="AO936"/>
  <c r="AP936"/>
  <c r="AQ936"/>
  <c r="AR936"/>
  <c r="AS936"/>
  <c r="AT936"/>
  <c r="AU936"/>
  <c r="AV936"/>
  <c r="AW936"/>
  <c r="AX936"/>
  <c r="AY936"/>
  <c r="AZ936"/>
  <c r="BA936"/>
  <c r="BB936"/>
  <c r="BC936"/>
  <c r="BD936"/>
  <c r="BE936"/>
  <c r="BF936"/>
  <c r="BG936"/>
  <c r="BH936"/>
  <c r="BI936"/>
  <c r="BJ936"/>
  <c r="BK936"/>
  <c r="BL936"/>
  <c r="BM936"/>
  <c r="BN936"/>
  <c r="BO936"/>
  <c r="BP936"/>
  <c r="BQ936"/>
  <c r="BR936"/>
  <c r="BS936"/>
  <c r="BT936"/>
  <c r="BU936"/>
  <c r="BV936"/>
  <c r="BW936"/>
  <c r="BX936"/>
  <c r="BY936"/>
  <c r="BZ936"/>
  <c r="CA936"/>
  <c r="CB936"/>
  <c r="CC936"/>
  <c r="CD936"/>
  <c r="CE936"/>
  <c r="CF936"/>
  <c r="CG936"/>
  <c r="CH936"/>
  <c r="CI936"/>
  <c r="CJ936"/>
  <c r="CK936"/>
  <c r="CL936"/>
  <c r="CM936"/>
  <c r="CN936"/>
  <c r="CO936"/>
  <c r="CP936"/>
  <c r="CQ936"/>
  <c r="CR936"/>
  <c r="CS936"/>
  <c r="CT936"/>
  <c r="CU936"/>
  <c r="CV936"/>
  <c r="CW936"/>
  <c r="CX936"/>
  <c r="CY936"/>
  <c r="CZ936"/>
  <c r="DA936"/>
  <c r="DB936"/>
  <c r="DC936"/>
  <c r="DD936"/>
  <c r="DE936"/>
  <c r="DF936"/>
  <c r="DG936"/>
  <c r="DH936"/>
  <c r="DI936"/>
  <c r="DJ936"/>
  <c r="DK936"/>
  <c r="DL936"/>
  <c r="R937"/>
  <c r="S937"/>
  <c r="T937"/>
  <c r="U937"/>
  <c r="V937"/>
  <c r="W937"/>
  <c r="X937"/>
  <c r="Y937"/>
  <c r="Z937"/>
  <c r="AA937"/>
  <c r="AB937"/>
  <c r="AC937"/>
  <c r="AD937"/>
  <c r="AE937"/>
  <c r="AF937"/>
  <c r="AG937"/>
  <c r="AH937"/>
  <c r="AI937"/>
  <c r="AJ937"/>
  <c r="AK937"/>
  <c r="AL937"/>
  <c r="AM937"/>
  <c r="AN937"/>
  <c r="AO937"/>
  <c r="AP937"/>
  <c r="AQ937"/>
  <c r="AR937"/>
  <c r="AS937"/>
  <c r="AT937"/>
  <c r="AU937"/>
  <c r="AV937"/>
  <c r="AW937"/>
  <c r="AX937"/>
  <c r="AY937"/>
  <c r="AZ937"/>
  <c r="BA937"/>
  <c r="BB937"/>
  <c r="BC937"/>
  <c r="BD937"/>
  <c r="BE937"/>
  <c r="BF937"/>
  <c r="BG937"/>
  <c r="BH937"/>
  <c r="BI937"/>
  <c r="BJ937"/>
  <c r="BK937"/>
  <c r="BL937"/>
  <c r="BM937"/>
  <c r="BN937"/>
  <c r="BO937"/>
  <c r="BP937"/>
  <c r="BQ937"/>
  <c r="BR937"/>
  <c r="BS937"/>
  <c r="BT937"/>
  <c r="BU937"/>
  <c r="BV937"/>
  <c r="BW937"/>
  <c r="BX937"/>
  <c r="BY937"/>
  <c r="BZ937"/>
  <c r="CA937"/>
  <c r="CB937"/>
  <c r="CC937"/>
  <c r="CD937"/>
  <c r="CE937"/>
  <c r="CF937"/>
  <c r="CG937"/>
  <c r="CH937"/>
  <c r="CI937"/>
  <c r="CJ937"/>
  <c r="CK937"/>
  <c r="CL937"/>
  <c r="CM937"/>
  <c r="CN937"/>
  <c r="CO937"/>
  <c r="CP937"/>
  <c r="CQ937"/>
  <c r="CR937"/>
  <c r="CS937"/>
  <c r="CT937"/>
  <c r="CU937"/>
  <c r="CV937"/>
  <c r="CW937"/>
  <c r="CX937"/>
  <c r="CY937"/>
  <c r="CZ937"/>
  <c r="DA937"/>
  <c r="DB937"/>
  <c r="DC937"/>
  <c r="DD937"/>
  <c r="DE937"/>
  <c r="DF937"/>
  <c r="DG937"/>
  <c r="DH937"/>
  <c r="DI937"/>
  <c r="DJ937"/>
  <c r="DK937"/>
  <c r="DL937"/>
  <c r="R938"/>
  <c r="S938"/>
  <c r="T938"/>
  <c r="U938"/>
  <c r="V938"/>
  <c r="W938"/>
  <c r="X938"/>
  <c r="Y938"/>
  <c r="Z938"/>
  <c r="AA938"/>
  <c r="AB938"/>
  <c r="AC938"/>
  <c r="AD938"/>
  <c r="AE938"/>
  <c r="AF938"/>
  <c r="AG938"/>
  <c r="AH938"/>
  <c r="AI938"/>
  <c r="AJ938"/>
  <c r="AK938"/>
  <c r="AL938"/>
  <c r="AM938"/>
  <c r="AN938"/>
  <c r="AO938"/>
  <c r="AP938"/>
  <c r="AQ938"/>
  <c r="AR938"/>
  <c r="AS938"/>
  <c r="AT938"/>
  <c r="AU938"/>
  <c r="AV938"/>
  <c r="AW938"/>
  <c r="AX938"/>
  <c r="AY938"/>
  <c r="AZ938"/>
  <c r="BA938"/>
  <c r="BB938"/>
  <c r="BC938"/>
  <c r="BD938"/>
  <c r="BE938"/>
  <c r="BF938"/>
  <c r="BG938"/>
  <c r="BH938"/>
  <c r="BI938"/>
  <c r="BJ938"/>
  <c r="BK938"/>
  <c r="BL938"/>
  <c r="BM938"/>
  <c r="BN938"/>
  <c r="BO938"/>
  <c r="BP938"/>
  <c r="BQ938"/>
  <c r="BR938"/>
  <c r="BS938"/>
  <c r="BT938"/>
  <c r="BU938"/>
  <c r="BV938"/>
  <c r="BW938"/>
  <c r="BX938"/>
  <c r="BY938"/>
  <c r="BZ938"/>
  <c r="CA938"/>
  <c r="CB938"/>
  <c r="CC938"/>
  <c r="CD938"/>
  <c r="CE938"/>
  <c r="CF938"/>
  <c r="CG938"/>
  <c r="CH938"/>
  <c r="CI938"/>
  <c r="CJ938"/>
  <c r="CK938"/>
  <c r="CL938"/>
  <c r="CM938"/>
  <c r="CN938"/>
  <c r="CO938"/>
  <c r="CP938"/>
  <c r="CQ938"/>
  <c r="CR938"/>
  <c r="CS938"/>
  <c r="CT938"/>
  <c r="CU938"/>
  <c r="CV938"/>
  <c r="CW938"/>
  <c r="CX938"/>
  <c r="CY938"/>
  <c r="CZ938"/>
  <c r="DA938"/>
  <c r="DB938"/>
  <c r="DC938"/>
  <c r="DD938"/>
  <c r="DE938"/>
  <c r="DF938"/>
  <c r="DG938"/>
  <c r="DH938"/>
  <c r="DI938"/>
  <c r="DJ938"/>
  <c r="DK938"/>
  <c r="DL938"/>
  <c r="Q888"/>
  <c r="Q891"/>
  <c r="Q892"/>
  <c r="Q893"/>
  <c r="Q894"/>
  <c r="Q895"/>
  <c r="Q896"/>
  <c r="Q897"/>
  <c r="Q898"/>
  <c r="Q899"/>
  <c r="Q900"/>
  <c r="Q901"/>
  <c r="Q902"/>
  <c r="Q903"/>
  <c r="Q904"/>
  <c r="Q905"/>
  <c r="Q906"/>
  <c r="Q907"/>
  <c r="Q908"/>
  <c r="Q909"/>
  <c r="Q910"/>
  <c r="Q911"/>
  <c r="Q912"/>
  <c r="Q913"/>
  <c r="Q914"/>
  <c r="Q915"/>
  <c r="Q916"/>
  <c r="Q917"/>
  <c r="Q918"/>
  <c r="Q919"/>
  <c r="Q920"/>
  <c r="Q921"/>
  <c r="Q922"/>
  <c r="Q923"/>
  <c r="Q924"/>
  <c r="Q925"/>
  <c r="Q926"/>
  <c r="Q927"/>
  <c r="Q928"/>
  <c r="Q929"/>
  <c r="Q930"/>
  <c r="Q931"/>
  <c r="Q932"/>
  <c r="Q933"/>
  <c r="Q934"/>
  <c r="Q935"/>
  <c r="Q936"/>
  <c r="Q937"/>
  <c r="Q938"/>
  <c r="M833"/>
  <c r="L833"/>
  <c r="K833"/>
  <c r="J833"/>
  <c r="I833"/>
  <c r="H833"/>
  <c r="G833"/>
  <c r="F833"/>
  <c r="E833"/>
  <c r="D833"/>
  <c r="B833"/>
  <c r="M832"/>
  <c r="L832"/>
  <c r="K832"/>
  <c r="J832"/>
  <c r="I832"/>
  <c r="H832"/>
  <c r="G832"/>
  <c r="F832"/>
  <c r="E832"/>
  <c r="D832"/>
  <c r="B832"/>
  <c r="M831"/>
  <c r="L831"/>
  <c r="K831"/>
  <c r="J831"/>
  <c r="I831"/>
  <c r="H831"/>
  <c r="G831"/>
  <c r="F831"/>
  <c r="E831"/>
  <c r="D831"/>
  <c r="B831"/>
  <c r="M830"/>
  <c r="L830"/>
  <c r="K830"/>
  <c r="J830"/>
  <c r="I830"/>
  <c r="H830"/>
  <c r="G830"/>
  <c r="F830"/>
  <c r="E830"/>
  <c r="D830"/>
  <c r="B830"/>
  <c r="M829"/>
  <c r="L829"/>
  <c r="K829"/>
  <c r="J829"/>
  <c r="I829"/>
  <c r="H829"/>
  <c r="G829"/>
  <c r="F829"/>
  <c r="E829"/>
  <c r="D829"/>
  <c r="B829"/>
  <c r="M828"/>
  <c r="L828"/>
  <c r="K828"/>
  <c r="J828"/>
  <c r="I828"/>
  <c r="H828"/>
  <c r="G828"/>
  <c r="F828"/>
  <c r="E828"/>
  <c r="D828"/>
  <c r="B828"/>
  <c r="M827"/>
  <c r="L827"/>
  <c r="K827"/>
  <c r="J827"/>
  <c r="I827"/>
  <c r="H827"/>
  <c r="G827"/>
  <c r="F827"/>
  <c r="E827"/>
  <c r="D827"/>
  <c r="B827"/>
  <c r="M826"/>
  <c r="L826"/>
  <c r="K826"/>
  <c r="J826"/>
  <c r="I826"/>
  <c r="H826"/>
  <c r="G826"/>
  <c r="F826"/>
  <c r="E826"/>
  <c r="D826"/>
  <c r="B826"/>
  <c r="M825"/>
  <c r="L825"/>
  <c r="K825"/>
  <c r="J825"/>
  <c r="I825"/>
  <c r="H825"/>
  <c r="G825"/>
  <c r="F825"/>
  <c r="E825"/>
  <c r="D825"/>
  <c r="B825"/>
  <c r="M824"/>
  <c r="L824"/>
  <c r="K824"/>
  <c r="J824"/>
  <c r="I824"/>
  <c r="H824"/>
  <c r="G824"/>
  <c r="F824"/>
  <c r="E824"/>
  <c r="D824"/>
  <c r="B824"/>
  <c r="M823"/>
  <c r="L823"/>
  <c r="K823"/>
  <c r="J823"/>
  <c r="I823"/>
  <c r="H823"/>
  <c r="G823"/>
  <c r="F823"/>
  <c r="E823"/>
  <c r="D823"/>
  <c r="B823"/>
  <c r="M822"/>
  <c r="L822"/>
  <c r="K822"/>
  <c r="J822"/>
  <c r="I822"/>
  <c r="H822"/>
  <c r="G822"/>
  <c r="F822"/>
  <c r="E822"/>
  <c r="D822"/>
  <c r="B822"/>
  <c r="M821"/>
  <c r="L821"/>
  <c r="K821"/>
  <c r="J821"/>
  <c r="I821"/>
  <c r="H821"/>
  <c r="G821"/>
  <c r="F821"/>
  <c r="E821"/>
  <c r="D821"/>
  <c r="B821"/>
  <c r="M820"/>
  <c r="L820"/>
  <c r="K820"/>
  <c r="J820"/>
  <c r="I820"/>
  <c r="H820"/>
  <c r="G820"/>
  <c r="F820"/>
  <c r="E820"/>
  <c r="D820"/>
  <c r="B820"/>
  <c r="M819"/>
  <c r="L819"/>
  <c r="K819"/>
  <c r="J819"/>
  <c r="I819"/>
  <c r="H819"/>
  <c r="G819"/>
  <c r="F819"/>
  <c r="E819"/>
  <c r="D819"/>
  <c r="B819"/>
  <c r="M818"/>
  <c r="L818"/>
  <c r="K818"/>
  <c r="J818"/>
  <c r="I818"/>
  <c r="H818"/>
  <c r="G818"/>
  <c r="F818"/>
  <c r="E818"/>
  <c r="D818"/>
  <c r="B818"/>
  <c r="M817"/>
  <c r="L817"/>
  <c r="K817"/>
  <c r="J817"/>
  <c r="I817"/>
  <c r="H817"/>
  <c r="G817"/>
  <c r="F817"/>
  <c r="E817"/>
  <c r="D817"/>
  <c r="B817"/>
  <c r="M816"/>
  <c r="L816"/>
  <c r="K816"/>
  <c r="J816"/>
  <c r="I816"/>
  <c r="H816"/>
  <c r="G816"/>
  <c r="F816"/>
  <c r="E816"/>
  <c r="D816"/>
  <c r="B816"/>
  <c r="M815"/>
  <c r="L815"/>
  <c r="K815"/>
  <c r="J815"/>
  <c r="I815"/>
  <c r="H815"/>
  <c r="G815"/>
  <c r="F815"/>
  <c r="E815"/>
  <c r="D815"/>
  <c r="B815"/>
  <c r="M814"/>
  <c r="L814"/>
  <c r="K814"/>
  <c r="J814"/>
  <c r="I814"/>
  <c r="H814"/>
  <c r="G814"/>
  <c r="F814"/>
  <c r="E814"/>
  <c r="D814"/>
  <c r="B814"/>
  <c r="M813"/>
  <c r="L813"/>
  <c r="K813"/>
  <c r="J813"/>
  <c r="I813"/>
  <c r="H813"/>
  <c r="G813"/>
  <c r="F813"/>
  <c r="E813"/>
  <c r="D813"/>
  <c r="B813"/>
  <c r="M812"/>
  <c r="L812"/>
  <c r="K812"/>
  <c r="J812"/>
  <c r="I812"/>
  <c r="H812"/>
  <c r="G812"/>
  <c r="F812"/>
  <c r="E812"/>
  <c r="D812"/>
  <c r="B812"/>
  <c r="M811"/>
  <c r="L811"/>
  <c r="K811"/>
  <c r="J811"/>
  <c r="I811"/>
  <c r="H811"/>
  <c r="G811"/>
  <c r="F811"/>
  <c r="E811"/>
  <c r="D811"/>
  <c r="B811"/>
  <c r="M810"/>
  <c r="L810"/>
  <c r="K810"/>
  <c r="J810"/>
  <c r="I810"/>
  <c r="H810"/>
  <c r="G810"/>
  <c r="F810"/>
  <c r="E810"/>
  <c r="D810"/>
  <c r="B810"/>
  <c r="M809"/>
  <c r="L809"/>
  <c r="K809"/>
  <c r="J809"/>
  <c r="I809"/>
  <c r="H809"/>
  <c r="G809"/>
  <c r="F809"/>
  <c r="E809"/>
  <c r="D809"/>
  <c r="B809"/>
  <c r="M808"/>
  <c r="L808"/>
  <c r="K808"/>
  <c r="J808"/>
  <c r="I808"/>
  <c r="H808"/>
  <c r="G808"/>
  <c r="F808"/>
  <c r="E808"/>
  <c r="D808"/>
  <c r="B808"/>
  <c r="M807"/>
  <c r="L807"/>
  <c r="K807"/>
  <c r="J807"/>
  <c r="I807"/>
  <c r="H807"/>
  <c r="G807"/>
  <c r="F807"/>
  <c r="E807"/>
  <c r="D807"/>
  <c r="B807"/>
  <c r="M806"/>
  <c r="L806"/>
  <c r="K806"/>
  <c r="J806"/>
  <c r="I806"/>
  <c r="H806"/>
  <c r="G806"/>
  <c r="F806"/>
  <c r="E806"/>
  <c r="D806"/>
  <c r="B806"/>
  <c r="M805"/>
  <c r="L805"/>
  <c r="K805"/>
  <c r="J805"/>
  <c r="I805"/>
  <c r="H805"/>
  <c r="G805"/>
  <c r="F805"/>
  <c r="E805"/>
  <c r="D805"/>
  <c r="B805"/>
  <c r="M804"/>
  <c r="L804"/>
  <c r="K804"/>
  <c r="J804"/>
  <c r="I804"/>
  <c r="H804"/>
  <c r="G804"/>
  <c r="F804"/>
  <c r="E804"/>
  <c r="D804"/>
  <c r="B804"/>
  <c r="M803"/>
  <c r="L803"/>
  <c r="K803"/>
  <c r="J803"/>
  <c r="I803"/>
  <c r="H803"/>
  <c r="G803"/>
  <c r="F803"/>
  <c r="E803"/>
  <c r="D803"/>
  <c r="B803"/>
  <c r="M802"/>
  <c r="L802"/>
  <c r="K802"/>
  <c r="J802"/>
  <c r="I802"/>
  <c r="H802"/>
  <c r="G802"/>
  <c r="F802"/>
  <c r="E802"/>
  <c r="D802"/>
  <c r="B802"/>
  <c r="M801"/>
  <c r="L801"/>
  <c r="K801"/>
  <c r="J801"/>
  <c r="I801"/>
  <c r="H801"/>
  <c r="G801"/>
  <c r="F801"/>
  <c r="E801"/>
  <c r="D801"/>
  <c r="B801"/>
  <c r="M800"/>
  <c r="L800"/>
  <c r="K800"/>
  <c r="J800"/>
  <c r="I800"/>
  <c r="H800"/>
  <c r="G800"/>
  <c r="F800"/>
  <c r="E800"/>
  <c r="D800"/>
  <c r="B800"/>
  <c r="M799"/>
  <c r="L799"/>
  <c r="K799"/>
  <c r="J799"/>
  <c r="I799"/>
  <c r="H799"/>
  <c r="G799"/>
  <c r="F799"/>
  <c r="E799"/>
  <c r="D799"/>
  <c r="B799"/>
  <c r="M798"/>
  <c r="L798"/>
  <c r="K798"/>
  <c r="J798"/>
  <c r="I798"/>
  <c r="H798"/>
  <c r="G798"/>
  <c r="F798"/>
  <c r="E798"/>
  <c r="D798"/>
  <c r="B798"/>
  <c r="M797"/>
  <c r="L797"/>
  <c r="K797"/>
  <c r="J797"/>
  <c r="I797"/>
  <c r="H797"/>
  <c r="G797"/>
  <c r="F797"/>
  <c r="E797"/>
  <c r="D797"/>
  <c r="B797"/>
  <c r="M796"/>
  <c r="L796"/>
  <c r="K796"/>
  <c r="J796"/>
  <c r="I796"/>
  <c r="H796"/>
  <c r="G796"/>
  <c r="F796"/>
  <c r="E796"/>
  <c r="D796"/>
  <c r="B796"/>
  <c r="M795"/>
  <c r="L795"/>
  <c r="K795"/>
  <c r="J795"/>
  <c r="I795"/>
  <c r="H795"/>
  <c r="G795"/>
  <c r="F795"/>
  <c r="E795"/>
  <c r="D795"/>
  <c r="B795"/>
  <c r="M794"/>
  <c r="L794"/>
  <c r="K794"/>
  <c r="J794"/>
  <c r="I794"/>
  <c r="H794"/>
  <c r="G794"/>
  <c r="F794"/>
  <c r="E794"/>
  <c r="D794"/>
  <c r="B794"/>
  <c r="M793"/>
  <c r="L793"/>
  <c r="K793"/>
  <c r="J793"/>
  <c r="I793"/>
  <c r="H793"/>
  <c r="G793"/>
  <c r="F793"/>
  <c r="E793"/>
  <c r="D793"/>
  <c r="B793"/>
  <c r="M792"/>
  <c r="L792"/>
  <c r="K792"/>
  <c r="J792"/>
  <c r="I792"/>
  <c r="H792"/>
  <c r="G792"/>
  <c r="F792"/>
  <c r="E792"/>
  <c r="D792"/>
  <c r="B792"/>
  <c r="M791"/>
  <c r="L791"/>
  <c r="K791"/>
  <c r="J791"/>
  <c r="I791"/>
  <c r="H791"/>
  <c r="G791"/>
  <c r="F791"/>
  <c r="E791"/>
  <c r="D791"/>
  <c r="B791"/>
  <c r="M790"/>
  <c r="L790"/>
  <c r="K790"/>
  <c r="J790"/>
  <c r="I790"/>
  <c r="H790"/>
  <c r="G790"/>
  <c r="F790"/>
  <c r="E790"/>
  <c r="D790"/>
  <c r="B790"/>
  <c r="M789"/>
  <c r="L789"/>
  <c r="K789"/>
  <c r="J789"/>
  <c r="I789"/>
  <c r="H789"/>
  <c r="G789"/>
  <c r="F789"/>
  <c r="E789"/>
  <c r="D789"/>
  <c r="B789"/>
  <c r="M788"/>
  <c r="L788"/>
  <c r="K788"/>
  <c r="J788"/>
  <c r="I788"/>
  <c r="H788"/>
  <c r="G788"/>
  <c r="F788"/>
  <c r="E788"/>
  <c r="D788"/>
  <c r="B788"/>
  <c r="M787"/>
  <c r="L787"/>
  <c r="K787"/>
  <c r="J787"/>
  <c r="I787"/>
  <c r="H787"/>
  <c r="G787"/>
  <c r="F787"/>
  <c r="E787"/>
  <c r="D787"/>
  <c r="B787"/>
  <c r="M786"/>
  <c r="L786"/>
  <c r="K786"/>
  <c r="J786"/>
  <c r="I786"/>
  <c r="H786"/>
  <c r="G786"/>
  <c r="F786"/>
  <c r="E786"/>
  <c r="D786"/>
  <c r="B786"/>
  <c r="M783"/>
  <c r="L783"/>
  <c r="K783"/>
  <c r="J783"/>
  <c r="I783"/>
  <c r="H783"/>
  <c r="G783"/>
  <c r="F783"/>
  <c r="E783"/>
  <c r="D783"/>
  <c r="B783"/>
  <c r="M728"/>
  <c r="L728"/>
  <c r="K728"/>
  <c r="J728"/>
  <c r="I728"/>
  <c r="H728"/>
  <c r="G728"/>
  <c r="F728"/>
  <c r="E728"/>
  <c r="D728"/>
  <c r="B728"/>
  <c r="M727"/>
  <c r="L727"/>
  <c r="K727"/>
  <c r="J727"/>
  <c r="I727"/>
  <c r="H727"/>
  <c r="G727"/>
  <c r="F727"/>
  <c r="E727"/>
  <c r="D727"/>
  <c r="B727"/>
  <c r="M726"/>
  <c r="L726"/>
  <c r="K726"/>
  <c r="J726"/>
  <c r="I726"/>
  <c r="H726"/>
  <c r="G726"/>
  <c r="F726"/>
  <c r="E726"/>
  <c r="D726"/>
  <c r="B726"/>
  <c r="M725"/>
  <c r="L725"/>
  <c r="K725"/>
  <c r="J725"/>
  <c r="I725"/>
  <c r="H725"/>
  <c r="G725"/>
  <c r="F725"/>
  <c r="E725"/>
  <c r="D725"/>
  <c r="B725"/>
  <c r="M724"/>
  <c r="L724"/>
  <c r="K724"/>
  <c r="J724"/>
  <c r="I724"/>
  <c r="H724"/>
  <c r="G724"/>
  <c r="F724"/>
  <c r="E724"/>
  <c r="D724"/>
  <c r="B724"/>
  <c r="M723"/>
  <c r="L723"/>
  <c r="K723"/>
  <c r="J723"/>
  <c r="I723"/>
  <c r="H723"/>
  <c r="G723"/>
  <c r="F723"/>
  <c r="E723"/>
  <c r="D723"/>
  <c r="B723"/>
  <c r="M722"/>
  <c r="L722"/>
  <c r="K722"/>
  <c r="J722"/>
  <c r="I722"/>
  <c r="H722"/>
  <c r="G722"/>
  <c r="F722"/>
  <c r="E722"/>
  <c r="D722"/>
  <c r="B722"/>
  <c r="M721"/>
  <c r="L721"/>
  <c r="K721"/>
  <c r="J721"/>
  <c r="I721"/>
  <c r="H721"/>
  <c r="G721"/>
  <c r="F721"/>
  <c r="E721"/>
  <c r="D721"/>
  <c r="B721"/>
  <c r="M720"/>
  <c r="L720"/>
  <c r="K720"/>
  <c r="J720"/>
  <c r="I720"/>
  <c r="H720"/>
  <c r="G720"/>
  <c r="F720"/>
  <c r="E720"/>
  <c r="D720"/>
  <c r="B720"/>
  <c r="M719"/>
  <c r="L719"/>
  <c r="K719"/>
  <c r="J719"/>
  <c r="I719"/>
  <c r="H719"/>
  <c r="G719"/>
  <c r="F719"/>
  <c r="E719"/>
  <c r="D719"/>
  <c r="B719"/>
  <c r="M718"/>
  <c r="L718"/>
  <c r="K718"/>
  <c r="J718"/>
  <c r="I718"/>
  <c r="H718"/>
  <c r="G718"/>
  <c r="F718"/>
  <c r="E718"/>
  <c r="D718"/>
  <c r="B718"/>
  <c r="M717"/>
  <c r="L717"/>
  <c r="K717"/>
  <c r="J717"/>
  <c r="I717"/>
  <c r="H717"/>
  <c r="G717"/>
  <c r="F717"/>
  <c r="E717"/>
  <c r="D717"/>
  <c r="B717"/>
  <c r="M716"/>
  <c r="L716"/>
  <c r="K716"/>
  <c r="J716"/>
  <c r="I716"/>
  <c r="H716"/>
  <c r="G716"/>
  <c r="F716"/>
  <c r="E716"/>
  <c r="D716"/>
  <c r="B716"/>
  <c r="M715"/>
  <c r="L715"/>
  <c r="K715"/>
  <c r="J715"/>
  <c r="I715"/>
  <c r="H715"/>
  <c r="G715"/>
  <c r="F715"/>
  <c r="E715"/>
  <c r="D715"/>
  <c r="B715"/>
  <c r="M714"/>
  <c r="L714"/>
  <c r="K714"/>
  <c r="J714"/>
  <c r="I714"/>
  <c r="H714"/>
  <c r="G714"/>
  <c r="F714"/>
  <c r="E714"/>
  <c r="D714"/>
  <c r="B714"/>
  <c r="M713"/>
  <c r="L713"/>
  <c r="K713"/>
  <c r="J713"/>
  <c r="I713"/>
  <c r="H713"/>
  <c r="G713"/>
  <c r="F713"/>
  <c r="E713"/>
  <c r="D713"/>
  <c r="B713"/>
  <c r="M712"/>
  <c r="L712"/>
  <c r="K712"/>
  <c r="J712"/>
  <c r="I712"/>
  <c r="H712"/>
  <c r="G712"/>
  <c r="F712"/>
  <c r="E712"/>
  <c r="D712"/>
  <c r="B712"/>
  <c r="M711"/>
  <c r="L711"/>
  <c r="K711"/>
  <c r="J711"/>
  <c r="I711"/>
  <c r="H711"/>
  <c r="G711"/>
  <c r="F711"/>
  <c r="E711"/>
  <c r="D711"/>
  <c r="B711"/>
  <c r="M710"/>
  <c r="L710"/>
  <c r="K710"/>
  <c r="J710"/>
  <c r="I710"/>
  <c r="H710"/>
  <c r="G710"/>
  <c r="F710"/>
  <c r="E710"/>
  <c r="D710"/>
  <c r="B710"/>
  <c r="M709"/>
  <c r="L709"/>
  <c r="K709"/>
  <c r="J709"/>
  <c r="I709"/>
  <c r="H709"/>
  <c r="G709"/>
  <c r="F709"/>
  <c r="E709"/>
  <c r="D709"/>
  <c r="B709"/>
  <c r="M708"/>
  <c r="L708"/>
  <c r="K708"/>
  <c r="J708"/>
  <c r="I708"/>
  <c r="H708"/>
  <c r="G708"/>
  <c r="F708"/>
  <c r="E708"/>
  <c r="D708"/>
  <c r="B708"/>
  <c r="M707"/>
  <c r="L707"/>
  <c r="K707"/>
  <c r="J707"/>
  <c r="I707"/>
  <c r="H707"/>
  <c r="G707"/>
  <c r="F707"/>
  <c r="E707"/>
  <c r="D707"/>
  <c r="B707"/>
  <c r="M706"/>
  <c r="L706"/>
  <c r="K706"/>
  <c r="J706"/>
  <c r="I706"/>
  <c r="H706"/>
  <c r="G706"/>
  <c r="F706"/>
  <c r="E706"/>
  <c r="D706"/>
  <c r="B706"/>
  <c r="M705"/>
  <c r="L705"/>
  <c r="K705"/>
  <c r="J705"/>
  <c r="I705"/>
  <c r="H705"/>
  <c r="G705"/>
  <c r="F705"/>
  <c r="E705"/>
  <c r="D705"/>
  <c r="B705"/>
  <c r="M704"/>
  <c r="L704"/>
  <c r="K704"/>
  <c r="J704"/>
  <c r="I704"/>
  <c r="H704"/>
  <c r="G704"/>
  <c r="F704"/>
  <c r="E704"/>
  <c r="D704"/>
  <c r="B704"/>
  <c r="M703"/>
  <c r="L703"/>
  <c r="K703"/>
  <c r="J703"/>
  <c r="I703"/>
  <c r="H703"/>
  <c r="G703"/>
  <c r="F703"/>
  <c r="E703"/>
  <c r="D703"/>
  <c r="B703"/>
  <c r="M702"/>
  <c r="L702"/>
  <c r="K702"/>
  <c r="J702"/>
  <c r="I702"/>
  <c r="H702"/>
  <c r="G702"/>
  <c r="F702"/>
  <c r="E702"/>
  <c r="D702"/>
  <c r="B702"/>
  <c r="M701"/>
  <c r="L701"/>
  <c r="K701"/>
  <c r="J701"/>
  <c r="I701"/>
  <c r="H701"/>
  <c r="G701"/>
  <c r="F701"/>
  <c r="E701"/>
  <c r="D701"/>
  <c r="B701"/>
  <c r="M700"/>
  <c r="L700"/>
  <c r="K700"/>
  <c r="J700"/>
  <c r="I700"/>
  <c r="H700"/>
  <c r="G700"/>
  <c r="F700"/>
  <c r="E700"/>
  <c r="D700"/>
  <c r="B700"/>
  <c r="M699"/>
  <c r="L699"/>
  <c r="K699"/>
  <c r="J699"/>
  <c r="I699"/>
  <c r="H699"/>
  <c r="G699"/>
  <c r="F699"/>
  <c r="E699"/>
  <c r="D699"/>
  <c r="B699"/>
  <c r="M698"/>
  <c r="L698"/>
  <c r="K698"/>
  <c r="J698"/>
  <c r="I698"/>
  <c r="H698"/>
  <c r="G698"/>
  <c r="F698"/>
  <c r="E698"/>
  <c r="D698"/>
  <c r="B698"/>
  <c r="M697"/>
  <c r="L697"/>
  <c r="K697"/>
  <c r="J697"/>
  <c r="I697"/>
  <c r="H697"/>
  <c r="G697"/>
  <c r="F697"/>
  <c r="E697"/>
  <c r="D697"/>
  <c r="B697"/>
  <c r="M696"/>
  <c r="L696"/>
  <c r="K696"/>
  <c r="J696"/>
  <c r="I696"/>
  <c r="H696"/>
  <c r="G696"/>
  <c r="F696"/>
  <c r="E696"/>
  <c r="D696"/>
  <c r="B696"/>
  <c r="M695"/>
  <c r="L695"/>
  <c r="K695"/>
  <c r="J695"/>
  <c r="I695"/>
  <c r="H695"/>
  <c r="G695"/>
  <c r="F695"/>
  <c r="E695"/>
  <c r="D695"/>
  <c r="B695"/>
  <c r="M694"/>
  <c r="L694"/>
  <c r="K694"/>
  <c r="J694"/>
  <c r="I694"/>
  <c r="H694"/>
  <c r="G694"/>
  <c r="F694"/>
  <c r="E694"/>
  <c r="D694"/>
  <c r="B694"/>
  <c r="M693"/>
  <c r="L693"/>
  <c r="K693"/>
  <c r="J693"/>
  <c r="I693"/>
  <c r="H693"/>
  <c r="G693"/>
  <c r="F693"/>
  <c r="E693"/>
  <c r="D693"/>
  <c r="B693"/>
  <c r="M692"/>
  <c r="L692"/>
  <c r="K692"/>
  <c r="J692"/>
  <c r="I692"/>
  <c r="H692"/>
  <c r="G692"/>
  <c r="F692"/>
  <c r="E692"/>
  <c r="D692"/>
  <c r="B692"/>
  <c r="M691"/>
  <c r="L691"/>
  <c r="K691"/>
  <c r="J691"/>
  <c r="I691"/>
  <c r="H691"/>
  <c r="G691"/>
  <c r="F691"/>
  <c r="E691"/>
  <c r="D691"/>
  <c r="B691"/>
  <c r="M690"/>
  <c r="L690"/>
  <c r="K690"/>
  <c r="J690"/>
  <c r="I690"/>
  <c r="H690"/>
  <c r="G690"/>
  <c r="F690"/>
  <c r="E690"/>
  <c r="D690"/>
  <c r="B690"/>
  <c r="M689"/>
  <c r="L689"/>
  <c r="K689"/>
  <c r="J689"/>
  <c r="I689"/>
  <c r="H689"/>
  <c r="G689"/>
  <c r="F689"/>
  <c r="E689"/>
  <c r="D689"/>
  <c r="B689"/>
  <c r="M688"/>
  <c r="L688"/>
  <c r="K688"/>
  <c r="J688"/>
  <c r="I688"/>
  <c r="H688"/>
  <c r="G688"/>
  <c r="F688"/>
  <c r="E688"/>
  <c r="D688"/>
  <c r="B688"/>
  <c r="M687"/>
  <c r="L687"/>
  <c r="K687"/>
  <c r="J687"/>
  <c r="I687"/>
  <c r="H687"/>
  <c r="G687"/>
  <c r="F687"/>
  <c r="E687"/>
  <c r="D687"/>
  <c r="B687"/>
  <c r="M686"/>
  <c r="L686"/>
  <c r="K686"/>
  <c r="J686"/>
  <c r="I686"/>
  <c r="H686"/>
  <c r="G686"/>
  <c r="F686"/>
  <c r="E686"/>
  <c r="D686"/>
  <c r="B686"/>
  <c r="M685"/>
  <c r="L685"/>
  <c r="K685"/>
  <c r="J685"/>
  <c r="I685"/>
  <c r="H685"/>
  <c r="G685"/>
  <c r="F685"/>
  <c r="E685"/>
  <c r="D685"/>
  <c r="B685"/>
  <c r="M684"/>
  <c r="L684"/>
  <c r="K684"/>
  <c r="J684"/>
  <c r="I684"/>
  <c r="H684"/>
  <c r="G684"/>
  <c r="F684"/>
  <c r="E684"/>
  <c r="D684"/>
  <c r="B684"/>
  <c r="M683"/>
  <c r="L683"/>
  <c r="K683"/>
  <c r="J683"/>
  <c r="I683"/>
  <c r="H683"/>
  <c r="G683"/>
  <c r="F683"/>
  <c r="E683"/>
  <c r="D683"/>
  <c r="B683"/>
  <c r="M682"/>
  <c r="L682"/>
  <c r="K682"/>
  <c r="J682"/>
  <c r="I682"/>
  <c r="H682"/>
  <c r="G682"/>
  <c r="F682"/>
  <c r="E682"/>
  <c r="D682"/>
  <c r="B682"/>
  <c r="M681"/>
  <c r="L681"/>
  <c r="K681"/>
  <c r="J681"/>
  <c r="I681"/>
  <c r="H681"/>
  <c r="G681"/>
  <c r="F681"/>
  <c r="E681"/>
  <c r="D681"/>
  <c r="B681"/>
  <c r="M678"/>
  <c r="L678"/>
  <c r="K678"/>
  <c r="J678"/>
  <c r="I678"/>
  <c r="H678"/>
  <c r="G678"/>
  <c r="F678"/>
  <c r="E678"/>
  <c r="D678"/>
  <c r="B678"/>
  <c r="AN27" i="1"/>
  <c r="AN28"/>
  <c r="AN29"/>
  <c r="AR27"/>
  <c r="AQ27" s="1"/>
  <c r="AR28"/>
  <c r="AQ28" s="1"/>
  <c r="AR29"/>
  <c r="AQ29" s="1"/>
  <c r="AQ30" s="1"/>
  <c r="AR30" s="1"/>
  <c r="AV27"/>
  <c r="AV28"/>
  <c r="AV29"/>
  <c r="C29"/>
  <c r="C28"/>
  <c r="C27"/>
  <c r="AT98" i="2" l="1"/>
  <c r="CX377"/>
  <c r="R392"/>
  <c r="BF405"/>
  <c r="CW479"/>
  <c r="R106"/>
  <c r="R316" s="1"/>
  <c r="CH174"/>
  <c r="BJ377"/>
  <c r="BV389"/>
  <c r="BB404"/>
  <c r="BB614" s="1"/>
  <c r="BV421"/>
  <c r="CO521"/>
  <c r="BF849"/>
  <c r="DJ181"/>
  <c r="AL192"/>
  <c r="CP204"/>
  <c r="AI743"/>
  <c r="BZ95"/>
  <c r="AP376"/>
  <c r="AT380"/>
  <c r="BF384"/>
  <c r="CL392"/>
  <c r="CX401"/>
  <c r="BF416"/>
  <c r="Q501"/>
  <c r="W736"/>
  <c r="BH767"/>
  <c r="BW852"/>
  <c r="DG877"/>
  <c r="AA735"/>
  <c r="CQ747"/>
  <c r="CT873"/>
  <c r="BF862"/>
  <c r="BN106"/>
  <c r="V78"/>
  <c r="DJ890"/>
  <c r="DF890"/>
  <c r="DB890"/>
  <c r="CX890"/>
  <c r="CT890"/>
  <c r="CP890"/>
  <c r="CL890"/>
  <c r="CH890"/>
  <c r="CD890"/>
  <c r="BZ890"/>
  <c r="BV890"/>
  <c r="BR890"/>
  <c r="BN890"/>
  <c r="BJ890"/>
  <c r="BF890"/>
  <c r="BB890"/>
  <c r="AX890"/>
  <c r="AT890"/>
  <c r="AP890"/>
  <c r="AL890"/>
  <c r="AH890"/>
  <c r="AD890"/>
  <c r="Z890"/>
  <c r="V890"/>
  <c r="R890"/>
  <c r="AH169"/>
  <c r="BN376"/>
  <c r="BN586" s="1"/>
  <c r="BR380"/>
  <c r="CL384"/>
  <c r="V393"/>
  <c r="AZ403"/>
  <c r="DB408"/>
  <c r="BJ417"/>
  <c r="BG486"/>
  <c r="CI755"/>
  <c r="Q197"/>
  <c r="Q201"/>
  <c r="Q165"/>
  <c r="Q184"/>
  <c r="Q173"/>
  <c r="DF176"/>
  <c r="DF202"/>
  <c r="DF184"/>
  <c r="DF174"/>
  <c r="DF190"/>
  <c r="DF182"/>
  <c r="DF287" s="1"/>
  <c r="DB169"/>
  <c r="DB209"/>
  <c r="DB207"/>
  <c r="DB193"/>
  <c r="DB181"/>
  <c r="DB191"/>
  <c r="DB183"/>
  <c r="DB167"/>
  <c r="CX204"/>
  <c r="CX176"/>
  <c r="CX198"/>
  <c r="CT187"/>
  <c r="CT179"/>
  <c r="CT167"/>
  <c r="CT199"/>
  <c r="CT169"/>
  <c r="CT185"/>
  <c r="CT175"/>
  <c r="CP200"/>
  <c r="CP188"/>
  <c r="CP178"/>
  <c r="CP192"/>
  <c r="CP297" s="1"/>
  <c r="CP186"/>
  <c r="CP194"/>
  <c r="CH194"/>
  <c r="CH196"/>
  <c r="CH170"/>
  <c r="CH180"/>
  <c r="CH172"/>
  <c r="CD191"/>
  <c r="CD183"/>
  <c r="CD189"/>
  <c r="CD201"/>
  <c r="CD187"/>
  <c r="CD181"/>
  <c r="CD173"/>
  <c r="BZ210"/>
  <c r="BZ192"/>
  <c r="BZ297" s="1"/>
  <c r="BZ166"/>
  <c r="BZ208"/>
  <c r="BZ200"/>
  <c r="BZ206"/>
  <c r="BV197"/>
  <c r="BV191"/>
  <c r="BV169"/>
  <c r="BV177"/>
  <c r="BV165"/>
  <c r="BV175"/>
  <c r="BR186"/>
  <c r="BR184"/>
  <c r="BR168"/>
  <c r="BR210"/>
  <c r="BR198"/>
  <c r="BR182"/>
  <c r="BN205"/>
  <c r="BN199"/>
  <c r="BN187"/>
  <c r="BN177"/>
  <c r="BJ196"/>
  <c r="BJ186"/>
  <c r="BJ172"/>
  <c r="BJ164"/>
  <c r="BF193"/>
  <c r="BF205"/>
  <c r="BF201"/>
  <c r="BF203"/>
  <c r="BF195"/>
  <c r="BB190"/>
  <c r="BB182"/>
  <c r="BB172"/>
  <c r="AX207"/>
  <c r="AX181"/>
  <c r="AX165"/>
  <c r="AX167"/>
  <c r="AT202"/>
  <c r="AT174"/>
  <c r="AT190"/>
  <c r="AP185"/>
  <c r="AP167"/>
  <c r="AP197"/>
  <c r="AL198"/>
  <c r="AL204"/>
  <c r="AL202"/>
  <c r="AH209"/>
  <c r="AH195"/>
  <c r="AH185"/>
  <c r="AH193"/>
  <c r="AD200"/>
  <c r="AD192"/>
  <c r="AD194"/>
  <c r="AD178"/>
  <c r="Z189"/>
  <c r="Z171"/>
  <c r="Z211"/>
  <c r="V204"/>
  <c r="V198"/>
  <c r="V190"/>
  <c r="V178"/>
  <c r="V196"/>
  <c r="V208"/>
  <c r="V206"/>
  <c r="V180"/>
  <c r="V164"/>
  <c r="V188"/>
  <c r="R167"/>
  <c r="R173"/>
  <c r="R187"/>
  <c r="R197"/>
  <c r="R189"/>
  <c r="AV399"/>
  <c r="AV383"/>
  <c r="BL383"/>
  <c r="BL399"/>
  <c r="BL609" s="1"/>
  <c r="BT399"/>
  <c r="BT415"/>
  <c r="BX403"/>
  <c r="BX613" s="1"/>
  <c r="BX419"/>
  <c r="BX629" s="1"/>
  <c r="CF411"/>
  <c r="CF379"/>
  <c r="BV167"/>
  <c r="DF172"/>
  <c r="BF179"/>
  <c r="CP184"/>
  <c r="DB189"/>
  <c r="R195"/>
  <c r="Z201"/>
  <c r="AX209"/>
  <c r="DJ165"/>
  <c r="CL171"/>
  <c r="CT177"/>
  <c r="AP183"/>
  <c r="BB188"/>
  <c r="BN193"/>
  <c r="AH199"/>
  <c r="BF207"/>
  <c r="CZ399"/>
  <c r="BF98"/>
  <c r="BF308" s="1"/>
  <c r="AD79"/>
  <c r="R376"/>
  <c r="AD377"/>
  <c r="V380"/>
  <c r="AP381"/>
  <c r="CH385"/>
  <c r="AH389"/>
  <c r="BN392"/>
  <c r="DF393"/>
  <c r="CL397"/>
  <c r="AT401"/>
  <c r="AT611" s="1"/>
  <c r="V404"/>
  <c r="R408"/>
  <c r="BU483"/>
  <c r="U500"/>
  <c r="BG732"/>
  <c r="AM739"/>
  <c r="BH754"/>
  <c r="AQ764"/>
  <c r="DG845"/>
  <c r="AT858"/>
  <c r="DJ870"/>
  <c r="BB882"/>
  <c r="Q890"/>
  <c r="BA105"/>
  <c r="R92"/>
  <c r="CT376"/>
  <c r="CT586" s="1"/>
  <c r="BB385"/>
  <c r="BJ388"/>
  <c r="AH397"/>
  <c r="AH400"/>
  <c r="AH610" s="1"/>
  <c r="DJ405"/>
  <c r="AL409"/>
  <c r="CT413"/>
  <c r="AS487"/>
  <c r="Y525"/>
  <c r="AU744"/>
  <c r="CU772"/>
  <c r="BS853"/>
  <c r="BG868"/>
  <c r="DK203"/>
  <c r="DK172"/>
  <c r="DK175"/>
  <c r="DG189"/>
  <c r="DG181"/>
  <c r="DG176"/>
  <c r="DG169"/>
  <c r="DG173"/>
  <c r="DC195"/>
  <c r="DC198"/>
  <c r="DC177"/>
  <c r="DC191"/>
  <c r="CY196"/>
  <c r="CY192"/>
  <c r="CY170"/>
  <c r="CY167"/>
  <c r="CY195"/>
  <c r="CU184"/>
  <c r="CU197"/>
  <c r="CU168"/>
  <c r="CQ190"/>
  <c r="CQ201"/>
  <c r="CQ186"/>
  <c r="CQ172"/>
  <c r="CQ203"/>
  <c r="CM187"/>
  <c r="CM190"/>
  <c r="CI174"/>
  <c r="CI205"/>
  <c r="CI166"/>
  <c r="CI177"/>
  <c r="CE185"/>
  <c r="CE167"/>
  <c r="CE178"/>
  <c r="CE209"/>
  <c r="CE207"/>
  <c r="CE181"/>
  <c r="CE211"/>
  <c r="CA182"/>
  <c r="CA194"/>
  <c r="CA185"/>
  <c r="CA179"/>
  <c r="CA192"/>
  <c r="BW169"/>
  <c r="BW199"/>
  <c r="BW172"/>
  <c r="BW196"/>
  <c r="BW195"/>
  <c r="BW193"/>
  <c r="BS176"/>
  <c r="BS180"/>
  <c r="BS173"/>
  <c r="BO201"/>
  <c r="BO177"/>
  <c r="BO174"/>
  <c r="BO187"/>
  <c r="BO189"/>
  <c r="BK201"/>
  <c r="BK191"/>
  <c r="BK190"/>
  <c r="BK197"/>
  <c r="BK167"/>
  <c r="BK188"/>
  <c r="BK178"/>
  <c r="BG176"/>
  <c r="BG175"/>
  <c r="BG168"/>
  <c r="BC200"/>
  <c r="BC176"/>
  <c r="BC182"/>
  <c r="BC172"/>
  <c r="BC184"/>
  <c r="AY206"/>
  <c r="AY194"/>
  <c r="AY186"/>
  <c r="AY185"/>
  <c r="AY177"/>
  <c r="AY173"/>
  <c r="AY183"/>
  <c r="AY192"/>
  <c r="AU171"/>
  <c r="AU197"/>
  <c r="AU166"/>
  <c r="AQ206"/>
  <c r="AQ167"/>
  <c r="AQ178"/>
  <c r="AQ171"/>
  <c r="AQ164"/>
  <c r="AQ204"/>
  <c r="AM210"/>
  <c r="AM189"/>
  <c r="AM181"/>
  <c r="AM187"/>
  <c r="AM179"/>
  <c r="AM172"/>
  <c r="AI203"/>
  <c r="AI192"/>
  <c r="AI205"/>
  <c r="AI180"/>
  <c r="AI165"/>
  <c r="AI207"/>
  <c r="AE177"/>
  <c r="AE173"/>
  <c r="AA186"/>
  <c r="AA184"/>
  <c r="AA174"/>
  <c r="AA167"/>
  <c r="AA178"/>
  <c r="AA182"/>
  <c r="W195"/>
  <c r="W187"/>
  <c r="W179"/>
  <c r="W175"/>
  <c r="S192"/>
  <c r="S210"/>
  <c r="S172"/>
  <c r="S168"/>
  <c r="S197"/>
  <c r="S200"/>
  <c r="AA408"/>
  <c r="AA395"/>
  <c r="AQ408"/>
  <c r="AQ379"/>
  <c r="AQ589" s="1"/>
  <c r="CQ391"/>
  <c r="CQ388"/>
  <c r="DI750"/>
  <c r="DI734"/>
  <c r="CU171"/>
  <c r="AE166"/>
  <c r="AM168"/>
  <c r="BC169"/>
  <c r="DL890"/>
  <c r="DH890"/>
  <c r="DD890"/>
  <c r="CZ890"/>
  <c r="CV890"/>
  <c r="CR890"/>
  <c r="CN890"/>
  <c r="CJ890"/>
  <c r="CF890"/>
  <c r="CB890"/>
  <c r="BX890"/>
  <c r="BT890"/>
  <c r="BP890"/>
  <c r="BL890"/>
  <c r="BH890"/>
  <c r="BD890"/>
  <c r="AZ890"/>
  <c r="AV890"/>
  <c r="AR890"/>
  <c r="AN890"/>
  <c r="AJ890"/>
  <c r="AF890"/>
  <c r="AB890"/>
  <c r="X890"/>
  <c r="T890"/>
  <c r="Q169"/>
  <c r="Q185"/>
  <c r="Q208"/>
  <c r="AT164"/>
  <c r="CP164"/>
  <c r="AP165"/>
  <c r="CL165"/>
  <c r="V166"/>
  <c r="BR166"/>
  <c r="CX166"/>
  <c r="AH167"/>
  <c r="AD168"/>
  <c r="BJ168"/>
  <c r="CX168"/>
  <c r="AP169"/>
  <c r="CL169"/>
  <c r="AD170"/>
  <c r="BR170"/>
  <c r="R171"/>
  <c r="BF171"/>
  <c r="CT171"/>
  <c r="AD172"/>
  <c r="Z173"/>
  <c r="BF173"/>
  <c r="CL173"/>
  <c r="AL174"/>
  <c r="BR174"/>
  <c r="BR279" s="1"/>
  <c r="R175"/>
  <c r="BN175"/>
  <c r="DJ175"/>
  <c r="AT176"/>
  <c r="CP176"/>
  <c r="Z177"/>
  <c r="BF177"/>
  <c r="BB178"/>
  <c r="CH178"/>
  <c r="Z179"/>
  <c r="BN179"/>
  <c r="DJ179"/>
  <c r="BB180"/>
  <c r="CP180"/>
  <c r="AP181"/>
  <c r="V182"/>
  <c r="CH182"/>
  <c r="AX183"/>
  <c r="CT183"/>
  <c r="AL184"/>
  <c r="BZ184"/>
  <c r="Z185"/>
  <c r="BN185"/>
  <c r="DB185"/>
  <c r="BB186"/>
  <c r="AH187"/>
  <c r="BJ188"/>
  <c r="DF188"/>
  <c r="AX189"/>
  <c r="CL189"/>
  <c r="AL190"/>
  <c r="BZ190"/>
  <c r="R191"/>
  <c r="BN191"/>
  <c r="AT192"/>
  <c r="DF192"/>
  <c r="BV193"/>
  <c r="V194"/>
  <c r="BJ194"/>
  <c r="CX194"/>
  <c r="AX195"/>
  <c r="CL195"/>
  <c r="AD196"/>
  <c r="BZ196"/>
  <c r="BF197"/>
  <c r="DB197"/>
  <c r="CH198"/>
  <c r="AX199"/>
  <c r="DJ199"/>
  <c r="BJ200"/>
  <c r="AP201"/>
  <c r="CX202"/>
  <c r="BN203"/>
  <c r="AX205"/>
  <c r="DJ205"/>
  <c r="CP206"/>
  <c r="BR208"/>
  <c r="BJ210"/>
  <c r="AH211"/>
  <c r="Z376"/>
  <c r="Z586" s="1"/>
  <c r="CD376"/>
  <c r="AL377"/>
  <c r="AD380"/>
  <c r="CH380"/>
  <c r="AX381"/>
  <c r="Z384"/>
  <c r="V385"/>
  <c r="DF385"/>
  <c r="Z389"/>
  <c r="CT389"/>
  <c r="CD392"/>
  <c r="CH396"/>
  <c r="BF397"/>
  <c r="AX400"/>
  <c r="CH409"/>
  <c r="BR412"/>
  <c r="BR622" s="1"/>
  <c r="AG488"/>
  <c r="CU495"/>
  <c r="BU500"/>
  <c r="AG517"/>
  <c r="DG731"/>
  <c r="S740"/>
  <c r="DC748"/>
  <c r="CM751"/>
  <c r="CY752"/>
  <c r="BS755"/>
  <c r="AY759"/>
  <c r="CA760"/>
  <c r="DG763"/>
  <c r="BG767"/>
  <c r="AY775"/>
  <c r="R838"/>
  <c r="AD842"/>
  <c r="DB846"/>
  <c r="R857"/>
  <c r="AI873"/>
  <c r="CA731"/>
  <c r="BW735"/>
  <c r="BS739"/>
  <c r="DK740"/>
  <c r="CU743"/>
  <c r="BW751"/>
  <c r="BC752"/>
  <c r="BC755"/>
  <c r="BB837"/>
  <c r="AT877"/>
  <c r="AX102"/>
  <c r="AX92"/>
  <c r="AX302" s="1"/>
  <c r="Q181"/>
  <c r="AD164"/>
  <c r="BZ164"/>
  <c r="R165"/>
  <c r="BF165"/>
  <c r="DB165"/>
  <c r="AT166"/>
  <c r="CH166"/>
  <c r="DJ167"/>
  <c r="AT168"/>
  <c r="BZ168"/>
  <c r="Z169"/>
  <c r="BF169"/>
  <c r="BB170"/>
  <c r="CX170"/>
  <c r="AH171"/>
  <c r="CD171"/>
  <c r="DJ171"/>
  <c r="AT172"/>
  <c r="AP173"/>
  <c r="BV173"/>
  <c r="DJ173"/>
  <c r="BB174"/>
  <c r="CX174"/>
  <c r="AP175"/>
  <c r="CD175"/>
  <c r="AD176"/>
  <c r="BR176"/>
  <c r="AP177"/>
  <c r="AL178"/>
  <c r="BR178"/>
  <c r="CX178"/>
  <c r="AX179"/>
  <c r="CD179"/>
  <c r="AD180"/>
  <c r="BZ180"/>
  <c r="Z181"/>
  <c r="BF181"/>
  <c r="AL182"/>
  <c r="BZ182"/>
  <c r="AH183"/>
  <c r="BN183"/>
  <c r="DJ183"/>
  <c r="BJ184"/>
  <c r="BJ289" s="1"/>
  <c r="CL185"/>
  <c r="AL186"/>
  <c r="AX187"/>
  <c r="CL187"/>
  <c r="AT188"/>
  <c r="BZ188"/>
  <c r="BV189"/>
  <c r="CX190"/>
  <c r="AX191"/>
  <c r="BJ192"/>
  <c r="CX192"/>
  <c r="CL193"/>
  <c r="AL194"/>
  <c r="BN195"/>
  <c r="DJ195"/>
  <c r="CP196"/>
  <c r="DJ207"/>
  <c r="DH375"/>
  <c r="DB376"/>
  <c r="CH377"/>
  <c r="CH587" s="1"/>
  <c r="BJ380"/>
  <c r="DF380"/>
  <c r="BJ385"/>
  <c r="AX392"/>
  <c r="DF396"/>
  <c r="CS493"/>
  <c r="BG735"/>
  <c r="W755"/>
  <c r="BZ845"/>
  <c r="DB865"/>
  <c r="BS872"/>
  <c r="DB878"/>
  <c r="DG209"/>
  <c r="DG206"/>
  <c r="DG201"/>
  <c r="DG200"/>
  <c r="DG207"/>
  <c r="DG205"/>
  <c r="DG204"/>
  <c r="DG203"/>
  <c r="DG202"/>
  <c r="DG199"/>
  <c r="DG196"/>
  <c r="DG191"/>
  <c r="DG188"/>
  <c r="DG183"/>
  <c r="DG180"/>
  <c r="DG175"/>
  <c r="DG172"/>
  <c r="DG167"/>
  <c r="DG164"/>
  <c r="DG210"/>
  <c r="DG208"/>
  <c r="DG197"/>
  <c r="DG195"/>
  <c r="DG194"/>
  <c r="DG193"/>
  <c r="DG192"/>
  <c r="DG190"/>
  <c r="DG165"/>
  <c r="CU209"/>
  <c r="CU204"/>
  <c r="CU201"/>
  <c r="CU211"/>
  <c r="CU198"/>
  <c r="CU202"/>
  <c r="CU199"/>
  <c r="CU194"/>
  <c r="CU191"/>
  <c r="CU186"/>
  <c r="CU183"/>
  <c r="CU178"/>
  <c r="CU175"/>
  <c r="CU170"/>
  <c r="CU167"/>
  <c r="CU207"/>
  <c r="CU205"/>
  <c r="CU203"/>
  <c r="CU192"/>
  <c r="CU190"/>
  <c r="CU189"/>
  <c r="CU188"/>
  <c r="CU187"/>
  <c r="CU185"/>
  <c r="CU196"/>
  <c r="CU195"/>
  <c r="CU193"/>
  <c r="CM211"/>
  <c r="CM206"/>
  <c r="CM203"/>
  <c r="CM204"/>
  <c r="CM202"/>
  <c r="CM201"/>
  <c r="CM200"/>
  <c r="CM197"/>
  <c r="CM196"/>
  <c r="CM193"/>
  <c r="CM188"/>
  <c r="CM185"/>
  <c r="CM180"/>
  <c r="CM177"/>
  <c r="CM172"/>
  <c r="CM169"/>
  <c r="CM164"/>
  <c r="CM178"/>
  <c r="CM176"/>
  <c r="CM175"/>
  <c r="CM174"/>
  <c r="CM173"/>
  <c r="CM171"/>
  <c r="CM210"/>
  <c r="CM208"/>
  <c r="CM186"/>
  <c r="CM184"/>
  <c r="CM183"/>
  <c r="CM182"/>
  <c r="CM181"/>
  <c r="CA209"/>
  <c r="CA206"/>
  <c r="CA201"/>
  <c r="CA200"/>
  <c r="CA211"/>
  <c r="CA210"/>
  <c r="CA208"/>
  <c r="CA199"/>
  <c r="CA196"/>
  <c r="CA191"/>
  <c r="CA188"/>
  <c r="CA183"/>
  <c r="CA180"/>
  <c r="CA175"/>
  <c r="CA172"/>
  <c r="CA167"/>
  <c r="CA164"/>
  <c r="CA173"/>
  <c r="CA171"/>
  <c r="CA170"/>
  <c r="CA169"/>
  <c r="CA168"/>
  <c r="CA166"/>
  <c r="CA207"/>
  <c r="CA205"/>
  <c r="CA203"/>
  <c r="CA198"/>
  <c r="CA181"/>
  <c r="BS211"/>
  <c r="BS208"/>
  <c r="BS203"/>
  <c r="BS210"/>
  <c r="BS197"/>
  <c r="BS201"/>
  <c r="BS198"/>
  <c r="BS193"/>
  <c r="BS190"/>
  <c r="BS185"/>
  <c r="BS182"/>
  <c r="BS177"/>
  <c r="BS174"/>
  <c r="BS169"/>
  <c r="BS166"/>
  <c r="BS209"/>
  <c r="BS207"/>
  <c r="BS205"/>
  <c r="BS191"/>
  <c r="BS189"/>
  <c r="BS188"/>
  <c r="BS187"/>
  <c r="BS186"/>
  <c r="BS184"/>
  <c r="BS200"/>
  <c r="BS196"/>
  <c r="BS195"/>
  <c r="BS194"/>
  <c r="BS192"/>
  <c r="BK210"/>
  <c r="BK205"/>
  <c r="BK202"/>
  <c r="BK203"/>
  <c r="BK199"/>
  <c r="BK200"/>
  <c r="BK195"/>
  <c r="BK192"/>
  <c r="BK187"/>
  <c r="BK184"/>
  <c r="BK179"/>
  <c r="BK176"/>
  <c r="BK171"/>
  <c r="BK168"/>
  <c r="BK177"/>
  <c r="BK175"/>
  <c r="BK174"/>
  <c r="BK173"/>
  <c r="BK172"/>
  <c r="BK170"/>
  <c r="BK208"/>
  <c r="BK206"/>
  <c r="BK204"/>
  <c r="BK185"/>
  <c r="BK183"/>
  <c r="BK182"/>
  <c r="BK181"/>
  <c r="BC207"/>
  <c r="BC204"/>
  <c r="BC201"/>
  <c r="BC198"/>
  <c r="BC205"/>
  <c r="BC203"/>
  <c r="BC202"/>
  <c r="BC197"/>
  <c r="BC194"/>
  <c r="BC189"/>
  <c r="BC186"/>
  <c r="BC181"/>
  <c r="BC178"/>
  <c r="BC173"/>
  <c r="BC170"/>
  <c r="BC165"/>
  <c r="BC210"/>
  <c r="BC208"/>
  <c r="BC206"/>
  <c r="BC195"/>
  <c r="BC193"/>
  <c r="BC192"/>
  <c r="BC191"/>
  <c r="BC190"/>
  <c r="BC188"/>
  <c r="BC196"/>
  <c r="AQ210"/>
  <c r="AQ207"/>
  <c r="AQ202"/>
  <c r="AQ211"/>
  <c r="AQ209"/>
  <c r="AQ201"/>
  <c r="AQ200"/>
  <c r="AQ197"/>
  <c r="AQ192"/>
  <c r="AQ189"/>
  <c r="AQ184"/>
  <c r="AQ181"/>
  <c r="AQ176"/>
  <c r="AQ173"/>
  <c r="AQ168"/>
  <c r="AQ165"/>
  <c r="AQ205"/>
  <c r="AQ203"/>
  <c r="AQ190"/>
  <c r="AQ188"/>
  <c r="AQ187"/>
  <c r="AQ186"/>
  <c r="AQ185"/>
  <c r="AQ183"/>
  <c r="AQ199"/>
  <c r="AQ196"/>
  <c r="AQ195"/>
  <c r="AQ194"/>
  <c r="AQ193"/>
  <c r="AQ191"/>
  <c r="AI209"/>
  <c r="AI204"/>
  <c r="AI202"/>
  <c r="AI198"/>
  <c r="AI211"/>
  <c r="AI199"/>
  <c r="AI194"/>
  <c r="AI191"/>
  <c r="AI186"/>
  <c r="AI183"/>
  <c r="AI178"/>
  <c r="AI175"/>
  <c r="AI170"/>
  <c r="AI167"/>
  <c r="AI176"/>
  <c r="AI174"/>
  <c r="AI173"/>
  <c r="AI172"/>
  <c r="AI171"/>
  <c r="AI169"/>
  <c r="AI210"/>
  <c r="AI208"/>
  <c r="AI206"/>
  <c r="AI201"/>
  <c r="AI184"/>
  <c r="AI182"/>
  <c r="AI181"/>
  <c r="AE210"/>
  <c r="AE205"/>
  <c r="AE202"/>
  <c r="AE211"/>
  <c r="AE209"/>
  <c r="AE208"/>
  <c r="AE207"/>
  <c r="AE206"/>
  <c r="AE204"/>
  <c r="AE199"/>
  <c r="AE200"/>
  <c r="AE195"/>
  <c r="AE192"/>
  <c r="AE187"/>
  <c r="AE184"/>
  <c r="AE179"/>
  <c r="AE176"/>
  <c r="AE171"/>
  <c r="AE168"/>
  <c r="AE201"/>
  <c r="AE198"/>
  <c r="AE185"/>
  <c r="AE183"/>
  <c r="AE182"/>
  <c r="AE181"/>
  <c r="AE180"/>
  <c r="AE178"/>
  <c r="AE193"/>
  <c r="AE191"/>
  <c r="AE190"/>
  <c r="AE189"/>
  <c r="AE188"/>
  <c r="AE186"/>
  <c r="W207"/>
  <c r="W204"/>
  <c r="W201"/>
  <c r="W198"/>
  <c r="W211"/>
  <c r="W210"/>
  <c r="W209"/>
  <c r="W208"/>
  <c r="W206"/>
  <c r="W197"/>
  <c r="W194"/>
  <c r="W189"/>
  <c r="W186"/>
  <c r="W181"/>
  <c r="W178"/>
  <c r="W173"/>
  <c r="W170"/>
  <c r="W165"/>
  <c r="W200"/>
  <c r="W196"/>
  <c r="W171"/>
  <c r="W169"/>
  <c r="W168"/>
  <c r="W167"/>
  <c r="W166"/>
  <c r="W164"/>
  <c r="W205"/>
  <c r="W203"/>
  <c r="W199"/>
  <c r="S408"/>
  <c r="S403"/>
  <c r="S613" s="1"/>
  <c r="S376"/>
  <c r="S400"/>
  <c r="S387"/>
  <c r="S384"/>
  <c r="S411"/>
  <c r="S419"/>
  <c r="S416"/>
  <c r="S395"/>
  <c r="S392"/>
  <c r="S379"/>
  <c r="AA419"/>
  <c r="AA392"/>
  <c r="AA387"/>
  <c r="AA379"/>
  <c r="AA376"/>
  <c r="AA416"/>
  <c r="AA400"/>
  <c r="AA384"/>
  <c r="AA411"/>
  <c r="AA403"/>
  <c r="AA613" s="1"/>
  <c r="AI408"/>
  <c r="AI403"/>
  <c r="AI376"/>
  <c r="AI411"/>
  <c r="AI395"/>
  <c r="AI400"/>
  <c r="AI387"/>
  <c r="AI416"/>
  <c r="AM415"/>
  <c r="AM412"/>
  <c r="AM383"/>
  <c r="AM380"/>
  <c r="AM399"/>
  <c r="AM407"/>
  <c r="AM404"/>
  <c r="AM420"/>
  <c r="AM630" s="1"/>
  <c r="AM388"/>
  <c r="AM375"/>
  <c r="AU399"/>
  <c r="AU396"/>
  <c r="AU420"/>
  <c r="AU404"/>
  <c r="AU391"/>
  <c r="AU375"/>
  <c r="AU415"/>
  <c r="AU383"/>
  <c r="AU380"/>
  <c r="AU388"/>
  <c r="AU407"/>
  <c r="AU412"/>
  <c r="BC415"/>
  <c r="BC412"/>
  <c r="BC622" s="1"/>
  <c r="BC383"/>
  <c r="BC380"/>
  <c r="BC396"/>
  <c r="BC420"/>
  <c r="BC407"/>
  <c r="BC404"/>
  <c r="BC399"/>
  <c r="BC388"/>
  <c r="BG419"/>
  <c r="BG392"/>
  <c r="BG387"/>
  <c r="BG384"/>
  <c r="BG411"/>
  <c r="BG416"/>
  <c r="BG403"/>
  <c r="BG376"/>
  <c r="BG408"/>
  <c r="BG395"/>
  <c r="BG379"/>
  <c r="BG400"/>
  <c r="BO408"/>
  <c r="BO403"/>
  <c r="BO376"/>
  <c r="BO419"/>
  <c r="BO416"/>
  <c r="BO392"/>
  <c r="BO379"/>
  <c r="BO400"/>
  <c r="BO387"/>
  <c r="BO411"/>
  <c r="BO395"/>
  <c r="BW419"/>
  <c r="BW392"/>
  <c r="BW387"/>
  <c r="BW411"/>
  <c r="BW408"/>
  <c r="BW618" s="1"/>
  <c r="BW395"/>
  <c r="BW403"/>
  <c r="BW376"/>
  <c r="BW379"/>
  <c r="CE408"/>
  <c r="CE403"/>
  <c r="CE376"/>
  <c r="CE400"/>
  <c r="CE387"/>
  <c r="CE384"/>
  <c r="CE411"/>
  <c r="CE416"/>
  <c r="CE419"/>
  <c r="CE392"/>
  <c r="CE379"/>
  <c r="CM419"/>
  <c r="CM392"/>
  <c r="CM387"/>
  <c r="CM379"/>
  <c r="CM376"/>
  <c r="CM416"/>
  <c r="CM411"/>
  <c r="CM408"/>
  <c r="CM395"/>
  <c r="CM403"/>
  <c r="CM384"/>
  <c r="CU408"/>
  <c r="CU403"/>
  <c r="CU613" s="1"/>
  <c r="CU376"/>
  <c r="CU411"/>
  <c r="CU392"/>
  <c r="CU379"/>
  <c r="CU384"/>
  <c r="CU400"/>
  <c r="CU387"/>
  <c r="DC419"/>
  <c r="DC392"/>
  <c r="DC387"/>
  <c r="DC416"/>
  <c r="DC403"/>
  <c r="DC613" s="1"/>
  <c r="DC400"/>
  <c r="DC408"/>
  <c r="DC395"/>
  <c r="DC379"/>
  <c r="DC589" s="1"/>
  <c r="DK408"/>
  <c r="DK403"/>
  <c r="DK376"/>
  <c r="DK395"/>
  <c r="DK605" s="1"/>
  <c r="DK392"/>
  <c r="DK379"/>
  <c r="DK419"/>
  <c r="DK416"/>
  <c r="DK384"/>
  <c r="DK411"/>
  <c r="DK400"/>
  <c r="V519"/>
  <c r="V493"/>
  <c r="V516"/>
  <c r="V490"/>
  <c r="V595" s="1"/>
  <c r="V482"/>
  <c r="V487"/>
  <c r="V479"/>
  <c r="V503"/>
  <c r="Z515"/>
  <c r="Z486"/>
  <c r="Z499"/>
  <c r="Z483"/>
  <c r="Z512"/>
  <c r="Z491"/>
  <c r="AH504"/>
  <c r="AH483"/>
  <c r="AH523"/>
  <c r="AH491"/>
  <c r="AH507"/>
  <c r="AH497"/>
  <c r="AH520"/>
  <c r="AH486"/>
  <c r="AT497"/>
  <c r="AT490"/>
  <c r="AT479"/>
  <c r="AT508"/>
  <c r="AT482"/>
  <c r="AT524"/>
  <c r="AT499"/>
  <c r="AT511"/>
  <c r="AT495"/>
  <c r="AT487"/>
  <c r="BB519"/>
  <c r="BB493"/>
  <c r="BB490"/>
  <c r="BB487"/>
  <c r="BB503"/>
  <c r="BB479"/>
  <c r="BB516"/>
  <c r="BB482"/>
  <c r="BJ508"/>
  <c r="BJ496"/>
  <c r="BJ490"/>
  <c r="BJ479"/>
  <c r="BJ511"/>
  <c r="BJ500"/>
  <c r="BJ487"/>
  <c r="BJ482"/>
  <c r="BJ587" s="1"/>
  <c r="BN504"/>
  <c r="BN483"/>
  <c r="BN507"/>
  <c r="BN497"/>
  <c r="BN493"/>
  <c r="BN520"/>
  <c r="BN495"/>
  <c r="BN491"/>
  <c r="BN523"/>
  <c r="BN486"/>
  <c r="BV512"/>
  <c r="BV500"/>
  <c r="BV486"/>
  <c r="BV591" s="1"/>
  <c r="BV483"/>
  <c r="BV515"/>
  <c r="CD523"/>
  <c r="CD483"/>
  <c r="CD507"/>
  <c r="CD520"/>
  <c r="CD496"/>
  <c r="CD486"/>
  <c r="CD491"/>
  <c r="CD504"/>
  <c r="CP508"/>
  <c r="CP490"/>
  <c r="CP479"/>
  <c r="CP524"/>
  <c r="CP487"/>
  <c r="CP482"/>
  <c r="CP496"/>
  <c r="CX500"/>
  <c r="CX492"/>
  <c r="CX516"/>
  <c r="CX503"/>
  <c r="CX482"/>
  <c r="CX519"/>
  <c r="CX490"/>
  <c r="CX479"/>
  <c r="DF497"/>
  <c r="DF490"/>
  <c r="DF479"/>
  <c r="DF511"/>
  <c r="DF499"/>
  <c r="DF487"/>
  <c r="DF524"/>
  <c r="DF482"/>
  <c r="DF495"/>
  <c r="DF508"/>
  <c r="Q750"/>
  <c r="Q734"/>
  <c r="Y774"/>
  <c r="Y758"/>
  <c r="AG734"/>
  <c r="AG750"/>
  <c r="AG766"/>
  <c r="AK754"/>
  <c r="AK778"/>
  <c r="AK762"/>
  <c r="BE758"/>
  <c r="BE742"/>
  <c r="BE774"/>
  <c r="BM766"/>
  <c r="BM734"/>
  <c r="BY738"/>
  <c r="BY754"/>
  <c r="BY770"/>
  <c r="CG762"/>
  <c r="CG746"/>
  <c r="CO770"/>
  <c r="CO754"/>
  <c r="CO738"/>
  <c r="CW754"/>
  <c r="CW762"/>
  <c r="CW746"/>
  <c r="DE762"/>
  <c r="DE738"/>
  <c r="DE770"/>
  <c r="DE754"/>
  <c r="DM778"/>
  <c r="DM746"/>
  <c r="DM762"/>
  <c r="X872"/>
  <c r="X856"/>
  <c r="AF864"/>
  <c r="AF880"/>
  <c r="AF848"/>
  <c r="AN872"/>
  <c r="AN840"/>
  <c r="AZ860"/>
  <c r="AZ844"/>
  <c r="AZ876"/>
  <c r="BH852"/>
  <c r="BH868"/>
  <c r="BH836"/>
  <c r="BT872"/>
  <c r="BT840"/>
  <c r="CR864"/>
  <c r="CR880"/>
  <c r="CR848"/>
  <c r="DL844"/>
  <c r="DL876"/>
  <c r="DL981" s="1"/>
  <c r="AI164"/>
  <c r="BW164"/>
  <c r="DK164"/>
  <c r="BS165"/>
  <c r="S167"/>
  <c r="BG167"/>
  <c r="AI168"/>
  <c r="BS168"/>
  <c r="DG168"/>
  <c r="AU169"/>
  <c r="AQ170"/>
  <c r="CE170"/>
  <c r="AE172"/>
  <c r="CI172"/>
  <c r="AA173"/>
  <c r="BO173"/>
  <c r="CY173"/>
  <c r="AQ174"/>
  <c r="CA174"/>
  <c r="BC175"/>
  <c r="CQ175"/>
  <c r="CU177"/>
  <c r="AM178"/>
  <c r="CA178"/>
  <c r="DK178"/>
  <c r="BC179"/>
  <c r="CM179"/>
  <c r="AY180"/>
  <c r="AY181"/>
  <c r="W182"/>
  <c r="CU182"/>
  <c r="BS183"/>
  <c r="W184"/>
  <c r="W185"/>
  <c r="BO185"/>
  <c r="DG185"/>
  <c r="AI187"/>
  <c r="AM188"/>
  <c r="CE188"/>
  <c r="AI189"/>
  <c r="AI190"/>
  <c r="CA190"/>
  <c r="AY191"/>
  <c r="AY193"/>
  <c r="BW194"/>
  <c r="S196"/>
  <c r="BK196"/>
  <c r="CE197"/>
  <c r="AA198"/>
  <c r="BS199"/>
  <c r="AM200"/>
  <c r="S201"/>
  <c r="CA202"/>
  <c r="CI203"/>
  <c r="AA205"/>
  <c r="BK207"/>
  <c r="BK209"/>
  <c r="BK211"/>
  <c r="BO384"/>
  <c r="AM391"/>
  <c r="BK164"/>
  <c r="CY164"/>
  <c r="S165"/>
  <c r="BG165"/>
  <c r="CA165"/>
  <c r="CU165"/>
  <c r="DK165"/>
  <c r="AI166"/>
  <c r="BC166"/>
  <c r="BW166"/>
  <c r="CM166"/>
  <c r="DG166"/>
  <c r="AE167"/>
  <c r="BS167"/>
  <c r="CI167"/>
  <c r="AA168"/>
  <c r="CE168"/>
  <c r="S169"/>
  <c r="DK169"/>
  <c r="AE170"/>
  <c r="BS170"/>
  <c r="CM170"/>
  <c r="DG170"/>
  <c r="AA171"/>
  <c r="BO171"/>
  <c r="CI171"/>
  <c r="CY171"/>
  <c r="W172"/>
  <c r="AQ172"/>
  <c r="CE172"/>
  <c r="CU172"/>
  <c r="AM173"/>
  <c r="CQ173"/>
  <c r="AE174"/>
  <c r="AA175"/>
  <c r="AQ175"/>
  <c r="CE175"/>
  <c r="CY175"/>
  <c r="W176"/>
  <c r="AM176"/>
  <c r="CA176"/>
  <c r="CU176"/>
  <c r="DK176"/>
  <c r="AI177"/>
  <c r="BC177"/>
  <c r="CQ177"/>
  <c r="DG177"/>
  <c r="AY178"/>
  <c r="DC178"/>
  <c r="AQ179"/>
  <c r="CU179"/>
  <c r="AM180"/>
  <c r="BC180"/>
  <c r="CQ180"/>
  <c r="DK180"/>
  <c r="BO181"/>
  <c r="CQ181"/>
  <c r="BO182"/>
  <c r="DG182"/>
  <c r="AM183"/>
  <c r="BC183"/>
  <c r="CE183"/>
  <c r="DC183"/>
  <c r="CA184"/>
  <c r="BC185"/>
  <c r="CA186"/>
  <c r="DC186"/>
  <c r="CA187"/>
  <c r="W188"/>
  <c r="AY188"/>
  <c r="BO188"/>
  <c r="CQ188"/>
  <c r="S189"/>
  <c r="CM189"/>
  <c r="BO190"/>
  <c r="AM191"/>
  <c r="CM191"/>
  <c r="CM192"/>
  <c r="AI193"/>
  <c r="BK193"/>
  <c r="CA193"/>
  <c r="DC193"/>
  <c r="AE194"/>
  <c r="CY194"/>
  <c r="CA195"/>
  <c r="AY196"/>
  <c r="AE197"/>
  <c r="AQ198"/>
  <c r="DG198"/>
  <c r="BC199"/>
  <c r="CM199"/>
  <c r="CU200"/>
  <c r="DK201"/>
  <c r="AY202"/>
  <c r="AY204"/>
  <c r="CM205"/>
  <c r="CU206"/>
  <c r="CM207"/>
  <c r="AQ208"/>
  <c r="CU208"/>
  <c r="CM209"/>
  <c r="BC375"/>
  <c r="DC376"/>
  <c r="AI384"/>
  <c r="AQ395"/>
  <c r="BW400"/>
  <c r="BW416"/>
  <c r="BV491"/>
  <c r="DK208"/>
  <c r="DK205"/>
  <c r="DK211"/>
  <c r="DK210"/>
  <c r="DK209"/>
  <c r="DK207"/>
  <c r="DK199"/>
  <c r="DK198"/>
  <c r="DK195"/>
  <c r="DK190"/>
  <c r="DK187"/>
  <c r="DK182"/>
  <c r="DK179"/>
  <c r="DK174"/>
  <c r="DK171"/>
  <c r="DK166"/>
  <c r="DK206"/>
  <c r="DK204"/>
  <c r="DK202"/>
  <c r="DK188"/>
  <c r="DK186"/>
  <c r="DK185"/>
  <c r="DK184"/>
  <c r="DK183"/>
  <c r="DK181"/>
  <c r="DK200"/>
  <c r="DK197"/>
  <c r="DK196"/>
  <c r="DK194"/>
  <c r="DK193"/>
  <c r="DK192"/>
  <c r="DK191"/>
  <c r="DK189"/>
  <c r="DC210"/>
  <c r="DC207"/>
  <c r="DC202"/>
  <c r="DC211"/>
  <c r="DC209"/>
  <c r="DC200"/>
  <c r="DC197"/>
  <c r="DC192"/>
  <c r="DC189"/>
  <c r="DC184"/>
  <c r="DC181"/>
  <c r="DC176"/>
  <c r="DC173"/>
  <c r="DC168"/>
  <c r="DC165"/>
  <c r="DC174"/>
  <c r="DC172"/>
  <c r="DC171"/>
  <c r="DC170"/>
  <c r="DC169"/>
  <c r="DC167"/>
  <c r="DC205"/>
  <c r="DC203"/>
  <c r="DC201"/>
  <c r="DC199"/>
  <c r="DC182"/>
  <c r="CY211"/>
  <c r="CY208"/>
  <c r="CY203"/>
  <c r="CY209"/>
  <c r="CY207"/>
  <c r="CY206"/>
  <c r="CY205"/>
  <c r="CY204"/>
  <c r="CY202"/>
  <c r="CY197"/>
  <c r="CY198"/>
  <c r="CY193"/>
  <c r="CY190"/>
  <c r="CY185"/>
  <c r="CY182"/>
  <c r="CY177"/>
  <c r="CY174"/>
  <c r="CY169"/>
  <c r="CY166"/>
  <c r="CY201"/>
  <c r="CY199"/>
  <c r="CY183"/>
  <c r="CY181"/>
  <c r="CY180"/>
  <c r="CY179"/>
  <c r="CY178"/>
  <c r="CY176"/>
  <c r="CY191"/>
  <c r="CY189"/>
  <c r="CY188"/>
  <c r="CY187"/>
  <c r="CY186"/>
  <c r="CY184"/>
  <c r="CQ210"/>
  <c r="CQ205"/>
  <c r="CQ202"/>
  <c r="CQ199"/>
  <c r="CQ211"/>
  <c r="CQ209"/>
  <c r="CQ208"/>
  <c r="CQ207"/>
  <c r="CQ206"/>
  <c r="CQ204"/>
  <c r="CQ200"/>
  <c r="CQ195"/>
  <c r="CQ192"/>
  <c r="CQ187"/>
  <c r="CQ184"/>
  <c r="CQ179"/>
  <c r="CQ176"/>
  <c r="CQ171"/>
  <c r="CQ168"/>
  <c r="CQ198"/>
  <c r="CQ196"/>
  <c r="CQ194"/>
  <c r="CQ169"/>
  <c r="CQ167"/>
  <c r="CQ166"/>
  <c r="CQ165"/>
  <c r="CQ164"/>
  <c r="CQ197"/>
  <c r="CI207"/>
  <c r="CI204"/>
  <c r="CI211"/>
  <c r="CI210"/>
  <c r="CI209"/>
  <c r="CI208"/>
  <c r="CI206"/>
  <c r="CI198"/>
  <c r="CI197"/>
  <c r="CI194"/>
  <c r="CI189"/>
  <c r="CI186"/>
  <c r="CI181"/>
  <c r="CI178"/>
  <c r="CI173"/>
  <c r="CI170"/>
  <c r="CI165"/>
  <c r="CI202"/>
  <c r="CI200"/>
  <c r="CI187"/>
  <c r="CI185"/>
  <c r="CI184"/>
  <c r="CI183"/>
  <c r="CI182"/>
  <c r="CI180"/>
  <c r="CI199"/>
  <c r="CI195"/>
  <c r="CI193"/>
  <c r="CI192"/>
  <c r="CI191"/>
  <c r="CI190"/>
  <c r="CI188"/>
  <c r="CE208"/>
  <c r="CE205"/>
  <c r="CE199"/>
  <c r="CE206"/>
  <c r="CE204"/>
  <c r="CE203"/>
  <c r="CE202"/>
  <c r="CE201"/>
  <c r="CE198"/>
  <c r="CE195"/>
  <c r="CE190"/>
  <c r="CE187"/>
  <c r="CE182"/>
  <c r="CE179"/>
  <c r="CE174"/>
  <c r="CE171"/>
  <c r="CE166"/>
  <c r="CE210"/>
  <c r="CE196"/>
  <c r="CE194"/>
  <c r="CE193"/>
  <c r="CE192"/>
  <c r="CE191"/>
  <c r="CE189"/>
  <c r="CE164"/>
  <c r="BW210"/>
  <c r="BW207"/>
  <c r="BW202"/>
  <c r="BW208"/>
  <c r="BW206"/>
  <c r="BW205"/>
  <c r="BW204"/>
  <c r="BW203"/>
  <c r="BW201"/>
  <c r="BW200"/>
  <c r="BW197"/>
  <c r="BW192"/>
  <c r="BW189"/>
  <c r="BW184"/>
  <c r="BW181"/>
  <c r="BW176"/>
  <c r="BW173"/>
  <c r="BW168"/>
  <c r="BW165"/>
  <c r="BW198"/>
  <c r="BW182"/>
  <c r="BW180"/>
  <c r="BW179"/>
  <c r="BW178"/>
  <c r="BW177"/>
  <c r="BW175"/>
  <c r="BW211"/>
  <c r="BW209"/>
  <c r="BW190"/>
  <c r="BW188"/>
  <c r="BW187"/>
  <c r="BW186"/>
  <c r="BW185"/>
  <c r="BW183"/>
  <c r="BO209"/>
  <c r="BO204"/>
  <c r="BO198"/>
  <c r="BO210"/>
  <c r="BO208"/>
  <c r="BO207"/>
  <c r="BO206"/>
  <c r="BO205"/>
  <c r="BO203"/>
  <c r="BO199"/>
  <c r="BO194"/>
  <c r="BO191"/>
  <c r="BO186"/>
  <c r="BO183"/>
  <c r="BO178"/>
  <c r="BO175"/>
  <c r="BO170"/>
  <c r="BO167"/>
  <c r="BO211"/>
  <c r="BO200"/>
  <c r="BO197"/>
  <c r="BO196"/>
  <c r="BO195"/>
  <c r="BO193"/>
  <c r="BO168"/>
  <c r="BO166"/>
  <c r="BO165"/>
  <c r="BO164"/>
  <c r="BO202"/>
  <c r="BG211"/>
  <c r="BG206"/>
  <c r="BG203"/>
  <c r="BG210"/>
  <c r="BG209"/>
  <c r="BG208"/>
  <c r="BG207"/>
  <c r="BG205"/>
  <c r="BG200"/>
  <c r="BG201"/>
  <c r="BG196"/>
  <c r="BG193"/>
  <c r="BG188"/>
  <c r="BG185"/>
  <c r="BG180"/>
  <c r="BG177"/>
  <c r="BG172"/>
  <c r="BG169"/>
  <c r="BG164"/>
  <c r="BG204"/>
  <c r="BG202"/>
  <c r="BG199"/>
  <c r="BG186"/>
  <c r="BG184"/>
  <c r="BG183"/>
  <c r="BG182"/>
  <c r="BG181"/>
  <c r="BG179"/>
  <c r="BG198"/>
  <c r="BG194"/>
  <c r="BG192"/>
  <c r="BG191"/>
  <c r="BG190"/>
  <c r="BG189"/>
  <c r="BG187"/>
  <c r="AY208"/>
  <c r="AY205"/>
  <c r="AY199"/>
  <c r="AY211"/>
  <c r="AY210"/>
  <c r="AY209"/>
  <c r="AY207"/>
  <c r="AY198"/>
  <c r="AY195"/>
  <c r="AY190"/>
  <c r="AY187"/>
  <c r="AY182"/>
  <c r="AY179"/>
  <c r="AY174"/>
  <c r="AY171"/>
  <c r="AY166"/>
  <c r="AY201"/>
  <c r="AY197"/>
  <c r="AY172"/>
  <c r="AY170"/>
  <c r="AY169"/>
  <c r="AY168"/>
  <c r="AY167"/>
  <c r="AY165"/>
  <c r="AY203"/>
  <c r="AY200"/>
  <c r="AU209"/>
  <c r="AU206"/>
  <c r="AU207"/>
  <c r="AU205"/>
  <c r="AU204"/>
  <c r="AU203"/>
  <c r="AU202"/>
  <c r="AU200"/>
  <c r="AU199"/>
  <c r="AU196"/>
  <c r="AU191"/>
  <c r="AU188"/>
  <c r="AU183"/>
  <c r="AU180"/>
  <c r="AU175"/>
  <c r="AU172"/>
  <c r="AU167"/>
  <c r="AU164"/>
  <c r="AU181"/>
  <c r="AU179"/>
  <c r="AU178"/>
  <c r="AU177"/>
  <c r="AU176"/>
  <c r="AU174"/>
  <c r="AU211"/>
  <c r="AU189"/>
  <c r="AU187"/>
  <c r="AU186"/>
  <c r="AU185"/>
  <c r="AU184"/>
  <c r="AU182"/>
  <c r="AM211"/>
  <c r="AM208"/>
  <c r="AM203"/>
  <c r="AM209"/>
  <c r="AM207"/>
  <c r="AM206"/>
  <c r="AM205"/>
  <c r="AM204"/>
  <c r="AM202"/>
  <c r="AM201"/>
  <c r="AM198"/>
  <c r="AM193"/>
  <c r="AM190"/>
  <c r="AM185"/>
  <c r="AM182"/>
  <c r="AM177"/>
  <c r="AM174"/>
  <c r="AM169"/>
  <c r="AM166"/>
  <c r="AM199"/>
  <c r="AM197"/>
  <c r="AM196"/>
  <c r="AM195"/>
  <c r="AM194"/>
  <c r="AM192"/>
  <c r="AM167"/>
  <c r="AM165"/>
  <c r="AM164"/>
  <c r="AA211"/>
  <c r="AA206"/>
  <c r="AA203"/>
  <c r="AA200"/>
  <c r="AA204"/>
  <c r="AA202"/>
  <c r="AA201"/>
  <c r="AA196"/>
  <c r="AA193"/>
  <c r="AA188"/>
  <c r="AA185"/>
  <c r="AA180"/>
  <c r="AA177"/>
  <c r="AA172"/>
  <c r="AA169"/>
  <c r="AA164"/>
  <c r="AA210"/>
  <c r="AA208"/>
  <c r="AA194"/>
  <c r="AA192"/>
  <c r="AA191"/>
  <c r="AA190"/>
  <c r="AA189"/>
  <c r="AA187"/>
  <c r="AA197"/>
  <c r="AA195"/>
  <c r="S208"/>
  <c r="S205"/>
  <c r="S206"/>
  <c r="S204"/>
  <c r="S203"/>
  <c r="S202"/>
  <c r="S199"/>
  <c r="S198"/>
  <c r="S195"/>
  <c r="S190"/>
  <c r="S187"/>
  <c r="S182"/>
  <c r="S179"/>
  <c r="S174"/>
  <c r="S171"/>
  <c r="S166"/>
  <c r="S180"/>
  <c r="S178"/>
  <c r="S177"/>
  <c r="S176"/>
  <c r="S175"/>
  <c r="S173"/>
  <c r="S211"/>
  <c r="S209"/>
  <c r="S207"/>
  <c r="S188"/>
  <c r="S186"/>
  <c r="S185"/>
  <c r="S184"/>
  <c r="S183"/>
  <c r="S181"/>
  <c r="W415"/>
  <c r="W412"/>
  <c r="W383"/>
  <c r="W380"/>
  <c r="W404"/>
  <c r="W388"/>
  <c r="W375"/>
  <c r="W407"/>
  <c r="W420"/>
  <c r="W396"/>
  <c r="W391"/>
  <c r="AE399"/>
  <c r="AE396"/>
  <c r="AE407"/>
  <c r="AE380"/>
  <c r="AE420"/>
  <c r="AE412"/>
  <c r="AE404"/>
  <c r="AE391"/>
  <c r="AE601" s="1"/>
  <c r="AE388"/>
  <c r="AE383"/>
  <c r="AE375"/>
  <c r="AQ419"/>
  <c r="AQ392"/>
  <c r="AQ387"/>
  <c r="AQ416"/>
  <c r="AQ403"/>
  <c r="AQ400"/>
  <c r="AQ376"/>
  <c r="AQ384"/>
  <c r="AQ411"/>
  <c r="AY408"/>
  <c r="AY403"/>
  <c r="AY376"/>
  <c r="AY395"/>
  <c r="AY392"/>
  <c r="AY379"/>
  <c r="AY419"/>
  <c r="AY416"/>
  <c r="AY411"/>
  <c r="AY621" s="1"/>
  <c r="AY400"/>
  <c r="AY387"/>
  <c r="AY384"/>
  <c r="BK399"/>
  <c r="BK396"/>
  <c r="BK415"/>
  <c r="BK388"/>
  <c r="BK412"/>
  <c r="BK375"/>
  <c r="BK420"/>
  <c r="BK383"/>
  <c r="BK380"/>
  <c r="BK391"/>
  <c r="BK407"/>
  <c r="BS415"/>
  <c r="BS412"/>
  <c r="BS383"/>
  <c r="BS380"/>
  <c r="BS420"/>
  <c r="BS407"/>
  <c r="BS391"/>
  <c r="BS399"/>
  <c r="BS396"/>
  <c r="BS404"/>
  <c r="CA399"/>
  <c r="CA396"/>
  <c r="CA412"/>
  <c r="CA383"/>
  <c r="CA380"/>
  <c r="CA415"/>
  <c r="CA375"/>
  <c r="CA404"/>
  <c r="CA388"/>
  <c r="CA391"/>
  <c r="CI415"/>
  <c r="CI412"/>
  <c r="CI383"/>
  <c r="CI380"/>
  <c r="CI404"/>
  <c r="CI388"/>
  <c r="CI375"/>
  <c r="CI420"/>
  <c r="CI391"/>
  <c r="CI399"/>
  <c r="CI396"/>
  <c r="CQ399"/>
  <c r="CQ396"/>
  <c r="CQ407"/>
  <c r="CQ380"/>
  <c r="CQ420"/>
  <c r="CQ375"/>
  <c r="CQ412"/>
  <c r="CQ383"/>
  <c r="CQ404"/>
  <c r="CY415"/>
  <c r="CY412"/>
  <c r="CY383"/>
  <c r="CY380"/>
  <c r="CY399"/>
  <c r="CY609" s="1"/>
  <c r="CY396"/>
  <c r="CY391"/>
  <c r="CY388"/>
  <c r="CY375"/>
  <c r="CY407"/>
  <c r="DG399"/>
  <c r="DG396"/>
  <c r="DG420"/>
  <c r="DG404"/>
  <c r="DG391"/>
  <c r="DG375"/>
  <c r="DG415"/>
  <c r="DG407"/>
  <c r="DG412"/>
  <c r="DG383"/>
  <c r="DG380"/>
  <c r="R523"/>
  <c r="R496"/>
  <c r="R483"/>
  <c r="R520"/>
  <c r="R507"/>
  <c r="R486"/>
  <c r="R504"/>
  <c r="R491"/>
  <c r="AD508"/>
  <c r="AD500"/>
  <c r="AD490"/>
  <c r="AD487"/>
  <c r="AD482"/>
  <c r="AD479"/>
  <c r="AD524"/>
  <c r="AD496"/>
  <c r="AL519"/>
  <c r="AL516"/>
  <c r="AL492"/>
  <c r="AL487"/>
  <c r="AL482"/>
  <c r="AL503"/>
  <c r="AP512"/>
  <c r="AP486"/>
  <c r="AP515"/>
  <c r="AP500"/>
  <c r="AP491"/>
  <c r="AP483"/>
  <c r="AX523"/>
  <c r="AX483"/>
  <c r="AX504"/>
  <c r="AX486"/>
  <c r="AX591" s="1"/>
  <c r="AX491"/>
  <c r="AX520"/>
  <c r="AX492"/>
  <c r="AX496"/>
  <c r="BF515"/>
  <c r="BF486"/>
  <c r="BF512"/>
  <c r="BF491"/>
  <c r="BF483"/>
  <c r="BF499"/>
  <c r="BR503"/>
  <c r="BR482"/>
  <c r="BR479"/>
  <c r="BR492"/>
  <c r="BR519"/>
  <c r="BR490"/>
  <c r="BR516"/>
  <c r="BZ497"/>
  <c r="BZ495"/>
  <c r="BZ490"/>
  <c r="BZ479"/>
  <c r="BZ511"/>
  <c r="BZ508"/>
  <c r="BZ482"/>
  <c r="BZ524"/>
  <c r="BZ487"/>
  <c r="BZ499"/>
  <c r="CH519"/>
  <c r="CH493"/>
  <c r="CH500"/>
  <c r="CH487"/>
  <c r="CH490"/>
  <c r="CH479"/>
  <c r="CH516"/>
  <c r="CL515"/>
  <c r="CL499"/>
  <c r="CL486"/>
  <c r="CL491"/>
  <c r="CL483"/>
  <c r="CL512"/>
  <c r="CT504"/>
  <c r="CT483"/>
  <c r="CT520"/>
  <c r="CT491"/>
  <c r="CT523"/>
  <c r="CT495"/>
  <c r="CT493"/>
  <c r="CT486"/>
  <c r="CT591" s="1"/>
  <c r="DB512"/>
  <c r="DB486"/>
  <c r="DB515"/>
  <c r="DB483"/>
  <c r="DB491"/>
  <c r="DJ523"/>
  <c r="DJ483"/>
  <c r="DJ507"/>
  <c r="DJ486"/>
  <c r="DJ591" s="1"/>
  <c r="DJ504"/>
  <c r="DJ496"/>
  <c r="DJ491"/>
  <c r="DJ492"/>
  <c r="DJ520"/>
  <c r="U778"/>
  <c r="U762"/>
  <c r="U746"/>
  <c r="AC770"/>
  <c r="AC754"/>
  <c r="AC738"/>
  <c r="AS762"/>
  <c r="AS738"/>
  <c r="AS770"/>
  <c r="AS754"/>
  <c r="BA778"/>
  <c r="BA746"/>
  <c r="BI770"/>
  <c r="BI754"/>
  <c r="BI738"/>
  <c r="BQ754"/>
  <c r="BQ746"/>
  <c r="BQ778"/>
  <c r="BQ762"/>
  <c r="BU742"/>
  <c r="BU758"/>
  <c r="CC766"/>
  <c r="CC750"/>
  <c r="CC734"/>
  <c r="CK750"/>
  <c r="CK774"/>
  <c r="CK758"/>
  <c r="CK742"/>
  <c r="CS734"/>
  <c r="CS766"/>
  <c r="CS750"/>
  <c r="DA742"/>
  <c r="DA758"/>
  <c r="T844"/>
  <c r="T876"/>
  <c r="T981" s="1"/>
  <c r="AB868"/>
  <c r="AB836"/>
  <c r="AJ876"/>
  <c r="AJ860"/>
  <c r="AJ965" s="1"/>
  <c r="AR868"/>
  <c r="AR852"/>
  <c r="BL880"/>
  <c r="BL985" s="1"/>
  <c r="BL848"/>
  <c r="BP876"/>
  <c r="BP860"/>
  <c r="BX868"/>
  <c r="BX852"/>
  <c r="CF860"/>
  <c r="CF876"/>
  <c r="CF844"/>
  <c r="CN852"/>
  <c r="CN868"/>
  <c r="CN836"/>
  <c r="CZ856"/>
  <c r="CZ872"/>
  <c r="CZ977" s="1"/>
  <c r="CZ840"/>
  <c r="DH880"/>
  <c r="DH864"/>
  <c r="S164"/>
  <c r="BC164"/>
  <c r="AE165"/>
  <c r="AA166"/>
  <c r="BK166"/>
  <c r="BW167"/>
  <c r="DK167"/>
  <c r="BC168"/>
  <c r="CM168"/>
  <c r="AE169"/>
  <c r="BO169"/>
  <c r="CI169"/>
  <c r="AA170"/>
  <c r="AM171"/>
  <c r="BW171"/>
  <c r="BS172"/>
  <c r="AU173"/>
  <c r="CE173"/>
  <c r="W174"/>
  <c r="BG174"/>
  <c r="CU174"/>
  <c r="AM175"/>
  <c r="AY176"/>
  <c r="CI176"/>
  <c r="AQ177"/>
  <c r="CE177"/>
  <c r="BG178"/>
  <c r="CQ178"/>
  <c r="AI179"/>
  <c r="BS179"/>
  <c r="DG179"/>
  <c r="BO180"/>
  <c r="DC180"/>
  <c r="AA181"/>
  <c r="AA183"/>
  <c r="AY184"/>
  <c r="CQ185"/>
  <c r="AM186"/>
  <c r="BK186"/>
  <c r="DG187"/>
  <c r="BK189"/>
  <c r="DC190"/>
  <c r="W191"/>
  <c r="BW191"/>
  <c r="AU192"/>
  <c r="W193"/>
  <c r="CQ193"/>
  <c r="AU194"/>
  <c r="AU195"/>
  <c r="CM195"/>
  <c r="AI196"/>
  <c r="CI196"/>
  <c r="BG197"/>
  <c r="BK198"/>
  <c r="CE200"/>
  <c r="CI201"/>
  <c r="AE203"/>
  <c r="CA204"/>
  <c r="AA207"/>
  <c r="AA209"/>
  <c r="CY210"/>
  <c r="DG211"/>
  <c r="AI379"/>
  <c r="DK387"/>
  <c r="CU395"/>
  <c r="CY404"/>
  <c r="CA420"/>
  <c r="CX487"/>
  <c r="CD492"/>
  <c r="AH495"/>
  <c r="CH503"/>
  <c r="CT507"/>
  <c r="BJ524"/>
  <c r="AW734"/>
  <c r="AK746"/>
  <c r="AE164"/>
  <c r="AY164"/>
  <c r="BS164"/>
  <c r="CI164"/>
  <c r="DC164"/>
  <c r="AA165"/>
  <c r="AU165"/>
  <c r="BK165"/>
  <c r="CE165"/>
  <c r="CY165"/>
  <c r="AQ166"/>
  <c r="BG166"/>
  <c r="CU166"/>
  <c r="BC167"/>
  <c r="CM167"/>
  <c r="AU168"/>
  <c r="CI168"/>
  <c r="CY168"/>
  <c r="AQ169"/>
  <c r="BK169"/>
  <c r="CE169"/>
  <c r="CU169"/>
  <c r="S170"/>
  <c r="AM170"/>
  <c r="BG170"/>
  <c r="BW170"/>
  <c r="CQ170"/>
  <c r="DK170"/>
  <c r="BC171"/>
  <c r="BS171"/>
  <c r="DG171"/>
  <c r="BO172"/>
  <c r="CY172"/>
  <c r="BG173"/>
  <c r="CU173"/>
  <c r="DK173"/>
  <c r="BC174"/>
  <c r="BW174"/>
  <c r="CQ174"/>
  <c r="DG174"/>
  <c r="AE175"/>
  <c r="AY175"/>
  <c r="BS175"/>
  <c r="CI175"/>
  <c r="DC175"/>
  <c r="AA176"/>
  <c r="BO176"/>
  <c r="CE176"/>
  <c r="W177"/>
  <c r="CA177"/>
  <c r="DK177"/>
  <c r="BS178"/>
  <c r="DG178"/>
  <c r="AA179"/>
  <c r="BO179"/>
  <c r="CI179"/>
  <c r="DC179"/>
  <c r="W180"/>
  <c r="AQ180"/>
  <c r="BK180"/>
  <c r="CE180"/>
  <c r="CU180"/>
  <c r="BS181"/>
  <c r="CU181"/>
  <c r="AQ182"/>
  <c r="CQ182"/>
  <c r="W183"/>
  <c r="CQ183"/>
  <c r="AM184"/>
  <c r="BO184"/>
  <c r="CE184"/>
  <c r="DG184"/>
  <c r="AI185"/>
  <c r="DC185"/>
  <c r="CE186"/>
  <c r="DG186"/>
  <c r="BC187"/>
  <c r="DC187"/>
  <c r="AI188"/>
  <c r="DC188"/>
  <c r="AY189"/>
  <c r="CA189"/>
  <c r="CQ189"/>
  <c r="W190"/>
  <c r="AU190"/>
  <c r="S191"/>
  <c r="CQ191"/>
  <c r="W192"/>
  <c r="BO192"/>
  <c r="S193"/>
  <c r="AU193"/>
  <c r="S194"/>
  <c r="BK194"/>
  <c r="CM194"/>
  <c r="DC194"/>
  <c r="AI195"/>
  <c r="BG195"/>
  <c r="AE196"/>
  <c r="DC196"/>
  <c r="AI197"/>
  <c r="CA197"/>
  <c r="AU198"/>
  <c r="CM198"/>
  <c r="AA199"/>
  <c r="AI200"/>
  <c r="CY200"/>
  <c r="AU201"/>
  <c r="W202"/>
  <c r="BS202"/>
  <c r="BS204"/>
  <c r="DC204"/>
  <c r="BS206"/>
  <c r="DC206"/>
  <c r="AU208"/>
  <c r="DC208"/>
  <c r="BC209"/>
  <c r="AU210"/>
  <c r="CU210"/>
  <c r="BC211"/>
  <c r="BS375"/>
  <c r="DC384"/>
  <c r="BS388"/>
  <c r="CE395"/>
  <c r="CM400"/>
  <c r="BK404"/>
  <c r="CI407"/>
  <c r="CI617" s="1"/>
  <c r="DC411"/>
  <c r="CQ415"/>
  <c r="CU416"/>
  <c r="AI419"/>
  <c r="BR487"/>
  <c r="AL490"/>
  <c r="CT497"/>
  <c r="AX507"/>
  <c r="CP511"/>
  <c r="BM750"/>
  <c r="AO758"/>
  <c r="Q210"/>
  <c r="Q204"/>
  <c r="Q196"/>
  <c r="Q188"/>
  <c r="Q180"/>
  <c r="Q172"/>
  <c r="Q164"/>
  <c r="Q209"/>
  <c r="Q200"/>
  <c r="Q189"/>
  <c r="Q177"/>
  <c r="Q168"/>
  <c r="DJ210"/>
  <c r="DJ208"/>
  <c r="DJ206"/>
  <c r="DJ204"/>
  <c r="DJ202"/>
  <c r="DJ211"/>
  <c r="DJ203"/>
  <c r="DJ200"/>
  <c r="DJ198"/>
  <c r="DJ196"/>
  <c r="DJ194"/>
  <c r="DJ192"/>
  <c r="DJ190"/>
  <c r="DJ188"/>
  <c r="DJ293" s="1"/>
  <c r="DJ186"/>
  <c r="DJ184"/>
  <c r="DJ182"/>
  <c r="DJ180"/>
  <c r="DJ178"/>
  <c r="DJ176"/>
  <c r="DJ174"/>
  <c r="DJ172"/>
  <c r="DJ170"/>
  <c r="DJ168"/>
  <c r="DJ166"/>
  <c r="DJ164"/>
  <c r="DJ197"/>
  <c r="DJ201"/>
  <c r="DJ193"/>
  <c r="DJ185"/>
  <c r="DJ177"/>
  <c r="DJ169"/>
  <c r="DF211"/>
  <c r="DF209"/>
  <c r="DF207"/>
  <c r="DF205"/>
  <c r="DF203"/>
  <c r="DF201"/>
  <c r="DF204"/>
  <c r="DF199"/>
  <c r="DF197"/>
  <c r="DF195"/>
  <c r="DF193"/>
  <c r="DF191"/>
  <c r="DF189"/>
  <c r="DF187"/>
  <c r="DF185"/>
  <c r="DF183"/>
  <c r="DF181"/>
  <c r="DF179"/>
  <c r="DF177"/>
  <c r="DF175"/>
  <c r="DF173"/>
  <c r="DF171"/>
  <c r="DF169"/>
  <c r="DF167"/>
  <c r="DF165"/>
  <c r="DF198"/>
  <c r="DF210"/>
  <c r="DF208"/>
  <c r="DF206"/>
  <c r="DF194"/>
  <c r="DF186"/>
  <c r="DF178"/>
  <c r="DF170"/>
  <c r="DB210"/>
  <c r="DB208"/>
  <c r="DB206"/>
  <c r="DB204"/>
  <c r="DB202"/>
  <c r="DB205"/>
  <c r="DB200"/>
  <c r="DB198"/>
  <c r="DB196"/>
  <c r="DB194"/>
  <c r="DB192"/>
  <c r="DB190"/>
  <c r="DB188"/>
  <c r="DB186"/>
  <c r="DB184"/>
  <c r="DB182"/>
  <c r="DB180"/>
  <c r="DB178"/>
  <c r="DB176"/>
  <c r="DB174"/>
  <c r="DB172"/>
  <c r="DB170"/>
  <c r="DB168"/>
  <c r="DB166"/>
  <c r="DB164"/>
  <c r="DB203"/>
  <c r="DB201"/>
  <c r="DB199"/>
  <c r="DB195"/>
  <c r="DB187"/>
  <c r="DB292" s="1"/>
  <c r="DB179"/>
  <c r="DB171"/>
  <c r="CX211"/>
  <c r="CX209"/>
  <c r="CX207"/>
  <c r="CX205"/>
  <c r="CX203"/>
  <c r="CX201"/>
  <c r="CX206"/>
  <c r="CX199"/>
  <c r="CX197"/>
  <c r="CX195"/>
  <c r="CX193"/>
  <c r="CX191"/>
  <c r="CX296" s="1"/>
  <c r="CX189"/>
  <c r="CX187"/>
  <c r="CX185"/>
  <c r="CX183"/>
  <c r="CX181"/>
  <c r="CX179"/>
  <c r="CX177"/>
  <c r="CX175"/>
  <c r="CX173"/>
  <c r="CX171"/>
  <c r="CX169"/>
  <c r="CX167"/>
  <c r="CX165"/>
  <c r="CX210"/>
  <c r="CX208"/>
  <c r="CX200"/>
  <c r="CX196"/>
  <c r="CX188"/>
  <c r="CX180"/>
  <c r="CX172"/>
  <c r="CX164"/>
  <c r="CT210"/>
  <c r="CT208"/>
  <c r="CT206"/>
  <c r="CT204"/>
  <c r="CT202"/>
  <c r="CT207"/>
  <c r="CT200"/>
  <c r="CT198"/>
  <c r="CT196"/>
  <c r="CT194"/>
  <c r="CT192"/>
  <c r="CT190"/>
  <c r="CT188"/>
  <c r="CT186"/>
  <c r="CT291" s="1"/>
  <c r="CT184"/>
  <c r="CT182"/>
  <c r="CT180"/>
  <c r="CT178"/>
  <c r="CT176"/>
  <c r="CT174"/>
  <c r="CT172"/>
  <c r="CT170"/>
  <c r="CT168"/>
  <c r="CT166"/>
  <c r="CT164"/>
  <c r="CT205"/>
  <c r="CT203"/>
  <c r="CT201"/>
  <c r="CT197"/>
  <c r="CT189"/>
  <c r="CT181"/>
  <c r="CT173"/>
  <c r="CT165"/>
  <c r="CP211"/>
  <c r="CP209"/>
  <c r="CP207"/>
  <c r="CP205"/>
  <c r="CP203"/>
  <c r="CP201"/>
  <c r="CP208"/>
  <c r="CP199"/>
  <c r="CP197"/>
  <c r="CP195"/>
  <c r="CP193"/>
  <c r="CP191"/>
  <c r="CP189"/>
  <c r="CP187"/>
  <c r="CP185"/>
  <c r="CP183"/>
  <c r="CP181"/>
  <c r="CP179"/>
  <c r="CP177"/>
  <c r="CP175"/>
  <c r="CP173"/>
  <c r="CP171"/>
  <c r="CP169"/>
  <c r="CP167"/>
  <c r="CP165"/>
  <c r="CP210"/>
  <c r="CP198"/>
  <c r="CP190"/>
  <c r="CP182"/>
  <c r="CP174"/>
  <c r="CP166"/>
  <c r="CL210"/>
  <c r="CL208"/>
  <c r="CL206"/>
  <c r="CL204"/>
  <c r="CL202"/>
  <c r="CL209"/>
  <c r="CL201"/>
  <c r="CL200"/>
  <c r="CL198"/>
  <c r="CL196"/>
  <c r="CL194"/>
  <c r="CL192"/>
  <c r="CL190"/>
  <c r="CL188"/>
  <c r="CL186"/>
  <c r="CL184"/>
  <c r="CL182"/>
  <c r="CL180"/>
  <c r="CL178"/>
  <c r="CL176"/>
  <c r="CL174"/>
  <c r="CL172"/>
  <c r="CL170"/>
  <c r="CL168"/>
  <c r="CL166"/>
  <c r="CL164"/>
  <c r="CL207"/>
  <c r="CL205"/>
  <c r="CL203"/>
  <c r="CL199"/>
  <c r="CL191"/>
  <c r="CL183"/>
  <c r="CL175"/>
  <c r="CL167"/>
  <c r="CH211"/>
  <c r="CH209"/>
  <c r="CH207"/>
  <c r="CH205"/>
  <c r="CH203"/>
  <c r="CH201"/>
  <c r="CH210"/>
  <c r="CH202"/>
  <c r="CH199"/>
  <c r="CH197"/>
  <c r="CH195"/>
  <c r="CH193"/>
  <c r="CH191"/>
  <c r="CH296" s="1"/>
  <c r="CH189"/>
  <c r="CH187"/>
  <c r="CH185"/>
  <c r="CH183"/>
  <c r="CH181"/>
  <c r="CH179"/>
  <c r="CH177"/>
  <c r="CH175"/>
  <c r="CH173"/>
  <c r="CH171"/>
  <c r="CH169"/>
  <c r="CH167"/>
  <c r="CH165"/>
  <c r="CH200"/>
  <c r="CH192"/>
  <c r="CH184"/>
  <c r="CH176"/>
  <c r="CH168"/>
  <c r="CD210"/>
  <c r="CD208"/>
  <c r="CD206"/>
  <c r="CD204"/>
  <c r="CD202"/>
  <c r="CD211"/>
  <c r="CD203"/>
  <c r="CD200"/>
  <c r="CD198"/>
  <c r="CD196"/>
  <c r="CD301" s="1"/>
  <c r="CD194"/>
  <c r="CD192"/>
  <c r="CD190"/>
  <c r="CD188"/>
  <c r="CD186"/>
  <c r="CD184"/>
  <c r="CD182"/>
  <c r="CD180"/>
  <c r="CD178"/>
  <c r="CD176"/>
  <c r="CD174"/>
  <c r="CD172"/>
  <c r="CD170"/>
  <c r="CD168"/>
  <c r="CD166"/>
  <c r="CD164"/>
  <c r="CD197"/>
  <c r="CD209"/>
  <c r="CD207"/>
  <c r="CD205"/>
  <c r="CD193"/>
  <c r="CD185"/>
  <c r="CD177"/>
  <c r="CD169"/>
  <c r="BZ211"/>
  <c r="BZ209"/>
  <c r="BZ207"/>
  <c r="BZ205"/>
  <c r="BZ203"/>
  <c r="BZ201"/>
  <c r="BZ204"/>
  <c r="BZ199"/>
  <c r="BZ197"/>
  <c r="BZ195"/>
  <c r="BZ193"/>
  <c r="BZ191"/>
  <c r="BZ189"/>
  <c r="BZ187"/>
  <c r="BZ185"/>
  <c r="BZ183"/>
  <c r="BZ181"/>
  <c r="BZ179"/>
  <c r="BZ177"/>
  <c r="BZ175"/>
  <c r="BZ173"/>
  <c r="BZ171"/>
  <c r="BZ169"/>
  <c r="BZ167"/>
  <c r="BZ165"/>
  <c r="BZ202"/>
  <c r="BZ198"/>
  <c r="BZ194"/>
  <c r="BZ186"/>
  <c r="BZ178"/>
  <c r="BZ170"/>
  <c r="BV210"/>
  <c r="BV208"/>
  <c r="BV206"/>
  <c r="BV204"/>
  <c r="BV202"/>
  <c r="BV205"/>
  <c r="BV200"/>
  <c r="BV198"/>
  <c r="BV196"/>
  <c r="BV194"/>
  <c r="BV192"/>
  <c r="BV190"/>
  <c r="BV188"/>
  <c r="BV186"/>
  <c r="BV184"/>
  <c r="BV182"/>
  <c r="BV180"/>
  <c r="BV178"/>
  <c r="BV176"/>
  <c r="BV174"/>
  <c r="BV172"/>
  <c r="BV170"/>
  <c r="BV168"/>
  <c r="BV166"/>
  <c r="BV164"/>
  <c r="BV211"/>
  <c r="BV209"/>
  <c r="BV207"/>
  <c r="BV199"/>
  <c r="BV195"/>
  <c r="BV300" s="1"/>
  <c r="BV187"/>
  <c r="BV179"/>
  <c r="BV171"/>
  <c r="BR211"/>
  <c r="BR209"/>
  <c r="BR207"/>
  <c r="BR205"/>
  <c r="BR203"/>
  <c r="BR206"/>
  <c r="BR201"/>
  <c r="BR199"/>
  <c r="BR197"/>
  <c r="BR195"/>
  <c r="BR193"/>
  <c r="BR191"/>
  <c r="BR189"/>
  <c r="BR187"/>
  <c r="BR185"/>
  <c r="BR183"/>
  <c r="BR181"/>
  <c r="BR179"/>
  <c r="BR177"/>
  <c r="BR175"/>
  <c r="BR173"/>
  <c r="BR171"/>
  <c r="BR169"/>
  <c r="BR167"/>
  <c r="BR165"/>
  <c r="BR200"/>
  <c r="BR204"/>
  <c r="BR202"/>
  <c r="BR196"/>
  <c r="BR188"/>
  <c r="BR180"/>
  <c r="BR172"/>
  <c r="BR164"/>
  <c r="BN210"/>
  <c r="BN208"/>
  <c r="BN206"/>
  <c r="BN204"/>
  <c r="BN202"/>
  <c r="BN207"/>
  <c r="BN200"/>
  <c r="BN198"/>
  <c r="BN196"/>
  <c r="BN301" s="1"/>
  <c r="BN194"/>
  <c r="BN192"/>
  <c r="BN190"/>
  <c r="BN188"/>
  <c r="BN186"/>
  <c r="BN184"/>
  <c r="BN182"/>
  <c r="BN180"/>
  <c r="BN178"/>
  <c r="BN176"/>
  <c r="BN174"/>
  <c r="BN172"/>
  <c r="BN170"/>
  <c r="BN168"/>
  <c r="BN166"/>
  <c r="BN164"/>
  <c r="BN201"/>
  <c r="BN211"/>
  <c r="BN209"/>
  <c r="BN197"/>
  <c r="BN189"/>
  <c r="BN181"/>
  <c r="BN173"/>
  <c r="BN165"/>
  <c r="BJ211"/>
  <c r="BJ209"/>
  <c r="BJ207"/>
  <c r="BJ205"/>
  <c r="BJ203"/>
  <c r="BJ208"/>
  <c r="BJ201"/>
  <c r="BJ199"/>
  <c r="BJ197"/>
  <c r="BJ195"/>
  <c r="BJ193"/>
  <c r="BJ191"/>
  <c r="BJ189"/>
  <c r="BJ187"/>
  <c r="BJ185"/>
  <c r="BJ183"/>
  <c r="BJ181"/>
  <c r="BJ179"/>
  <c r="BJ177"/>
  <c r="BJ175"/>
  <c r="BJ173"/>
  <c r="BJ171"/>
  <c r="BJ169"/>
  <c r="BJ167"/>
  <c r="BJ165"/>
  <c r="BJ206"/>
  <c r="BJ204"/>
  <c r="BJ202"/>
  <c r="BJ198"/>
  <c r="BJ190"/>
  <c r="BJ182"/>
  <c r="BJ174"/>
  <c r="BJ166"/>
  <c r="BF210"/>
  <c r="BF208"/>
  <c r="BF206"/>
  <c r="BF204"/>
  <c r="BF202"/>
  <c r="BF209"/>
  <c r="BF200"/>
  <c r="BF198"/>
  <c r="BF196"/>
  <c r="BF194"/>
  <c r="BF192"/>
  <c r="BF190"/>
  <c r="BF188"/>
  <c r="BF186"/>
  <c r="BF184"/>
  <c r="BF182"/>
  <c r="BF180"/>
  <c r="BF178"/>
  <c r="BF283" s="1"/>
  <c r="BF176"/>
  <c r="BF174"/>
  <c r="BF172"/>
  <c r="BF170"/>
  <c r="BF168"/>
  <c r="BF166"/>
  <c r="BF164"/>
  <c r="BF211"/>
  <c r="BF199"/>
  <c r="BF191"/>
  <c r="BF183"/>
  <c r="BF175"/>
  <c r="BF167"/>
  <c r="BB211"/>
  <c r="BB209"/>
  <c r="BB207"/>
  <c r="BB205"/>
  <c r="BB203"/>
  <c r="BB210"/>
  <c r="BB202"/>
  <c r="BB201"/>
  <c r="BB199"/>
  <c r="BB197"/>
  <c r="BB195"/>
  <c r="BB193"/>
  <c r="BB191"/>
  <c r="BB189"/>
  <c r="BB187"/>
  <c r="BB185"/>
  <c r="BB183"/>
  <c r="BB288" s="1"/>
  <c r="BB181"/>
  <c r="BB179"/>
  <c r="BB177"/>
  <c r="BB175"/>
  <c r="BB173"/>
  <c r="BB171"/>
  <c r="BB169"/>
  <c r="BB167"/>
  <c r="BB165"/>
  <c r="BB208"/>
  <c r="BB206"/>
  <c r="BB204"/>
  <c r="BB200"/>
  <c r="BB192"/>
  <c r="BB184"/>
  <c r="BB176"/>
  <c r="BB168"/>
  <c r="AX210"/>
  <c r="AX208"/>
  <c r="AX206"/>
  <c r="AX204"/>
  <c r="AX202"/>
  <c r="AX211"/>
  <c r="AX203"/>
  <c r="AX200"/>
  <c r="AX198"/>
  <c r="AX196"/>
  <c r="AX194"/>
  <c r="AX192"/>
  <c r="AX190"/>
  <c r="AX188"/>
  <c r="AX293" s="1"/>
  <c r="AX186"/>
  <c r="AX184"/>
  <c r="AX182"/>
  <c r="AX180"/>
  <c r="AX178"/>
  <c r="AX176"/>
  <c r="AX174"/>
  <c r="AX172"/>
  <c r="AX170"/>
  <c r="AX168"/>
  <c r="AX166"/>
  <c r="AX164"/>
  <c r="AX201"/>
  <c r="AX193"/>
  <c r="AX185"/>
  <c r="AX177"/>
  <c r="AX169"/>
  <c r="AT211"/>
  <c r="AT209"/>
  <c r="AT207"/>
  <c r="AT205"/>
  <c r="AT203"/>
  <c r="AT204"/>
  <c r="AT201"/>
  <c r="AT199"/>
  <c r="AT197"/>
  <c r="AT195"/>
  <c r="AT193"/>
  <c r="AT191"/>
  <c r="AT189"/>
  <c r="AT187"/>
  <c r="AT185"/>
  <c r="AT183"/>
  <c r="AT181"/>
  <c r="AT179"/>
  <c r="AT177"/>
  <c r="AT175"/>
  <c r="AT173"/>
  <c r="AT171"/>
  <c r="AT169"/>
  <c r="AT167"/>
  <c r="AT165"/>
  <c r="AT270" s="1"/>
  <c r="AT210"/>
  <c r="AT208"/>
  <c r="AT206"/>
  <c r="AT198"/>
  <c r="AT194"/>
  <c r="AT186"/>
  <c r="AT178"/>
  <c r="AT170"/>
  <c r="AP210"/>
  <c r="AP208"/>
  <c r="AP206"/>
  <c r="AP204"/>
  <c r="AP202"/>
  <c r="AP205"/>
  <c r="AP200"/>
  <c r="AP198"/>
  <c r="AP196"/>
  <c r="AP194"/>
  <c r="AP192"/>
  <c r="AP190"/>
  <c r="AP188"/>
  <c r="AP186"/>
  <c r="AP184"/>
  <c r="AP182"/>
  <c r="AP180"/>
  <c r="AP178"/>
  <c r="AP176"/>
  <c r="AP174"/>
  <c r="AP172"/>
  <c r="AP170"/>
  <c r="AP168"/>
  <c r="AP166"/>
  <c r="AP164"/>
  <c r="AP199"/>
  <c r="AP203"/>
  <c r="AP195"/>
  <c r="AP187"/>
  <c r="AP179"/>
  <c r="AP171"/>
  <c r="AL211"/>
  <c r="AL209"/>
  <c r="AL207"/>
  <c r="AL205"/>
  <c r="AL203"/>
  <c r="AL206"/>
  <c r="AL201"/>
  <c r="AL199"/>
  <c r="AL197"/>
  <c r="AL195"/>
  <c r="AL193"/>
  <c r="AL191"/>
  <c r="AL296" s="1"/>
  <c r="AL189"/>
  <c r="AL187"/>
  <c r="AL185"/>
  <c r="AL183"/>
  <c r="AL181"/>
  <c r="AL179"/>
  <c r="AL177"/>
  <c r="AL175"/>
  <c r="AL173"/>
  <c r="AL171"/>
  <c r="AL169"/>
  <c r="AL167"/>
  <c r="AL165"/>
  <c r="AL200"/>
  <c r="AL210"/>
  <c r="AL208"/>
  <c r="AL196"/>
  <c r="AL188"/>
  <c r="AL180"/>
  <c r="AL172"/>
  <c r="AL164"/>
  <c r="AH210"/>
  <c r="AH208"/>
  <c r="AH206"/>
  <c r="AH204"/>
  <c r="AH202"/>
  <c r="AH207"/>
  <c r="AH200"/>
  <c r="AH198"/>
  <c r="AH196"/>
  <c r="AH194"/>
  <c r="AH192"/>
  <c r="AH190"/>
  <c r="AH188"/>
  <c r="AH186"/>
  <c r="AH291" s="1"/>
  <c r="AH184"/>
  <c r="AH182"/>
  <c r="AH180"/>
  <c r="AH178"/>
  <c r="AH176"/>
  <c r="AH174"/>
  <c r="AH172"/>
  <c r="AH170"/>
  <c r="AH168"/>
  <c r="AH166"/>
  <c r="AH164"/>
  <c r="AH205"/>
  <c r="AH203"/>
  <c r="AH201"/>
  <c r="AH197"/>
  <c r="AH189"/>
  <c r="AH181"/>
  <c r="AH173"/>
  <c r="AH165"/>
  <c r="AD211"/>
  <c r="AD209"/>
  <c r="AD207"/>
  <c r="AD205"/>
  <c r="AD203"/>
  <c r="AD208"/>
  <c r="AD201"/>
  <c r="AD199"/>
  <c r="AD304" s="1"/>
  <c r="AD197"/>
  <c r="AD195"/>
  <c r="AD193"/>
  <c r="AD191"/>
  <c r="AD189"/>
  <c r="AD187"/>
  <c r="AD185"/>
  <c r="AD183"/>
  <c r="AD181"/>
  <c r="AD179"/>
  <c r="AD177"/>
  <c r="AD175"/>
  <c r="AD173"/>
  <c r="AD171"/>
  <c r="AD169"/>
  <c r="AD167"/>
  <c r="AD165"/>
  <c r="AD210"/>
  <c r="AD198"/>
  <c r="AD190"/>
  <c r="AD182"/>
  <c r="AD174"/>
  <c r="AD166"/>
  <c r="Z210"/>
  <c r="Z208"/>
  <c r="Z206"/>
  <c r="Z204"/>
  <c r="Z202"/>
  <c r="Z209"/>
  <c r="Z200"/>
  <c r="Z198"/>
  <c r="Z196"/>
  <c r="Z194"/>
  <c r="Z192"/>
  <c r="Z190"/>
  <c r="Z188"/>
  <c r="Z186"/>
  <c r="Z184"/>
  <c r="Z182"/>
  <c r="Z180"/>
  <c r="Z178"/>
  <c r="Z176"/>
  <c r="Z174"/>
  <c r="Z172"/>
  <c r="Z170"/>
  <c r="Z168"/>
  <c r="Z166"/>
  <c r="Z164"/>
  <c r="Z207"/>
  <c r="Z205"/>
  <c r="Z203"/>
  <c r="Z199"/>
  <c r="Z191"/>
  <c r="Z183"/>
  <c r="Z175"/>
  <c r="Z167"/>
  <c r="V211"/>
  <c r="V209"/>
  <c r="V207"/>
  <c r="V205"/>
  <c r="V203"/>
  <c r="V210"/>
  <c r="V202"/>
  <c r="V201"/>
  <c r="V199"/>
  <c r="V197"/>
  <c r="V195"/>
  <c r="V193"/>
  <c r="V191"/>
  <c r="V189"/>
  <c r="V187"/>
  <c r="V185"/>
  <c r="V183"/>
  <c r="V288" s="1"/>
  <c r="V181"/>
  <c r="V179"/>
  <c r="V177"/>
  <c r="V175"/>
  <c r="V173"/>
  <c r="V278" s="1"/>
  <c r="V171"/>
  <c r="V169"/>
  <c r="V167"/>
  <c r="V165"/>
  <c r="V200"/>
  <c r="V192"/>
  <c r="V184"/>
  <c r="V176"/>
  <c r="V168"/>
  <c r="R210"/>
  <c r="R208"/>
  <c r="R206"/>
  <c r="R204"/>
  <c r="R202"/>
  <c r="R211"/>
  <c r="R203"/>
  <c r="R200"/>
  <c r="R198"/>
  <c r="R196"/>
  <c r="R301" s="1"/>
  <c r="R194"/>
  <c r="R192"/>
  <c r="R190"/>
  <c r="R188"/>
  <c r="R186"/>
  <c r="R184"/>
  <c r="R182"/>
  <c r="R180"/>
  <c r="R178"/>
  <c r="R176"/>
  <c r="R174"/>
  <c r="R172"/>
  <c r="R170"/>
  <c r="R168"/>
  <c r="R166"/>
  <c r="R164"/>
  <c r="R209"/>
  <c r="R207"/>
  <c r="R205"/>
  <c r="R201"/>
  <c r="R193"/>
  <c r="R185"/>
  <c r="R177"/>
  <c r="R169"/>
  <c r="T415"/>
  <c r="T395"/>
  <c r="T419"/>
  <c r="T403"/>
  <c r="T387"/>
  <c r="T379"/>
  <c r="X407"/>
  <c r="X375"/>
  <c r="X391"/>
  <c r="X415"/>
  <c r="X399"/>
  <c r="AB415"/>
  <c r="AB411"/>
  <c r="AB379"/>
  <c r="AB395"/>
  <c r="AB419"/>
  <c r="AB403"/>
  <c r="AF391"/>
  <c r="AF383"/>
  <c r="AF375"/>
  <c r="AF415"/>
  <c r="AJ395"/>
  <c r="AJ605" s="1"/>
  <c r="AJ387"/>
  <c r="AJ411"/>
  <c r="AJ379"/>
  <c r="AJ419"/>
  <c r="AN419"/>
  <c r="AN407"/>
  <c r="AN375"/>
  <c r="AN415"/>
  <c r="AN399"/>
  <c r="AN391"/>
  <c r="AR411"/>
  <c r="AR379"/>
  <c r="AR419"/>
  <c r="AR403"/>
  <c r="AR395"/>
  <c r="AV419"/>
  <c r="AV391"/>
  <c r="AV407"/>
  <c r="AV375"/>
  <c r="AZ415"/>
  <c r="AZ395"/>
  <c r="AZ411"/>
  <c r="AZ379"/>
  <c r="BD407"/>
  <c r="BD375"/>
  <c r="BD399"/>
  <c r="BD383"/>
  <c r="BD415"/>
  <c r="BD391"/>
  <c r="BH415"/>
  <c r="BH411"/>
  <c r="BH379"/>
  <c r="BH403"/>
  <c r="BH387"/>
  <c r="BH419"/>
  <c r="BH395"/>
  <c r="BL391"/>
  <c r="BL375"/>
  <c r="BL415"/>
  <c r="BL407"/>
  <c r="BP415"/>
  <c r="BP395"/>
  <c r="BP379"/>
  <c r="BP419"/>
  <c r="BP411"/>
  <c r="BT407"/>
  <c r="BT375"/>
  <c r="BT383"/>
  <c r="BT391"/>
  <c r="BX415"/>
  <c r="BX411"/>
  <c r="BX379"/>
  <c r="BX387"/>
  <c r="BX395"/>
  <c r="CB391"/>
  <c r="CB415"/>
  <c r="CB399"/>
  <c r="CB407"/>
  <c r="CF415"/>
  <c r="CF395"/>
  <c r="CF419"/>
  <c r="CF403"/>
  <c r="CJ407"/>
  <c r="CJ375"/>
  <c r="CJ391"/>
  <c r="CJ415"/>
  <c r="CJ383"/>
  <c r="CN415"/>
  <c r="CN411"/>
  <c r="CN379"/>
  <c r="CN395"/>
  <c r="CN419"/>
  <c r="CN387"/>
  <c r="CR391"/>
  <c r="CR383"/>
  <c r="CR415"/>
  <c r="CR399"/>
  <c r="CR407"/>
  <c r="CV415"/>
  <c r="CV395"/>
  <c r="CV387"/>
  <c r="CV411"/>
  <c r="CV419"/>
  <c r="CV403"/>
  <c r="CZ407"/>
  <c r="CZ375"/>
  <c r="CZ415"/>
  <c r="CZ383"/>
  <c r="DD415"/>
  <c r="DD411"/>
  <c r="DD379"/>
  <c r="DD419"/>
  <c r="DD387"/>
  <c r="DH391"/>
  <c r="DH407"/>
  <c r="DH399"/>
  <c r="DH383"/>
  <c r="DL415"/>
  <c r="DL395"/>
  <c r="DL411"/>
  <c r="DL403"/>
  <c r="DL387"/>
  <c r="S507"/>
  <c r="S496"/>
  <c r="S523"/>
  <c r="S494"/>
  <c r="S486"/>
  <c r="W511"/>
  <c r="W482"/>
  <c r="W503"/>
  <c r="W490"/>
  <c r="AA523"/>
  <c r="AA486"/>
  <c r="AA515"/>
  <c r="AE511"/>
  <c r="AE500"/>
  <c r="AE490"/>
  <c r="AE498"/>
  <c r="AI515"/>
  <c r="AI507"/>
  <c r="AI495"/>
  <c r="AI523"/>
  <c r="AI486"/>
  <c r="AM503"/>
  <c r="AM482"/>
  <c r="AM490"/>
  <c r="AM519"/>
  <c r="AQ523"/>
  <c r="AQ486"/>
  <c r="AQ515"/>
  <c r="AU511"/>
  <c r="AU499"/>
  <c r="AU482"/>
  <c r="AU490"/>
  <c r="AY515"/>
  <c r="AY494"/>
  <c r="AY496"/>
  <c r="AY486"/>
  <c r="AY507"/>
  <c r="BC482"/>
  <c r="BC519"/>
  <c r="BC503"/>
  <c r="BC490"/>
  <c r="BK519"/>
  <c r="BK500"/>
  <c r="BK498"/>
  <c r="BK511"/>
  <c r="BK482"/>
  <c r="BO507"/>
  <c r="BO523"/>
  <c r="BO495"/>
  <c r="BO486"/>
  <c r="BS511"/>
  <c r="BS503"/>
  <c r="BS492"/>
  <c r="BS482"/>
  <c r="BS519"/>
  <c r="BS490"/>
  <c r="BW515"/>
  <c r="BW486"/>
  <c r="CA519"/>
  <c r="CA511"/>
  <c r="CA499"/>
  <c r="CA490"/>
  <c r="CA482"/>
  <c r="CE496"/>
  <c r="CE523"/>
  <c r="CE494"/>
  <c r="CE507"/>
  <c r="CI511"/>
  <c r="CI482"/>
  <c r="CI503"/>
  <c r="CM486"/>
  <c r="CM515"/>
  <c r="CQ519"/>
  <c r="CQ498"/>
  <c r="CQ490"/>
  <c r="CQ482"/>
  <c r="CQ511"/>
  <c r="CU507"/>
  <c r="CU486"/>
  <c r="CY511"/>
  <c r="CY503"/>
  <c r="CY482"/>
  <c r="CY519"/>
  <c r="CY490"/>
  <c r="CY492"/>
  <c r="DC523"/>
  <c r="DC486"/>
  <c r="DG511"/>
  <c r="DG482"/>
  <c r="DG499"/>
  <c r="DG490"/>
  <c r="DK515"/>
  <c r="DK496"/>
  <c r="DK523"/>
  <c r="DK494"/>
  <c r="DK507"/>
  <c r="DI890"/>
  <c r="DE890"/>
  <c r="DA890"/>
  <c r="CW890"/>
  <c r="CS890"/>
  <c r="CO890"/>
  <c r="CK890"/>
  <c r="CG890"/>
  <c r="CC890"/>
  <c r="BY890"/>
  <c r="BU890"/>
  <c r="BQ890"/>
  <c r="BM890"/>
  <c r="BI890"/>
  <c r="BE890"/>
  <c r="BA890"/>
  <c r="AW890"/>
  <c r="AS890"/>
  <c r="AO890"/>
  <c r="AK890"/>
  <c r="AG890"/>
  <c r="AC890"/>
  <c r="Y890"/>
  <c r="U890"/>
  <c r="Q176"/>
  <c r="Q192"/>
  <c r="Q205"/>
  <c r="BB164"/>
  <c r="DF164"/>
  <c r="Z165"/>
  <c r="CD165"/>
  <c r="AL166"/>
  <c r="BB166"/>
  <c r="DF166"/>
  <c r="BN167"/>
  <c r="CD167"/>
  <c r="AL168"/>
  <c r="CP168"/>
  <c r="DF168"/>
  <c r="BN169"/>
  <c r="V170"/>
  <c r="AL170"/>
  <c r="CP170"/>
  <c r="AX171"/>
  <c r="BN171"/>
  <c r="V172"/>
  <c r="BZ172"/>
  <c r="CP172"/>
  <c r="AX173"/>
  <c r="DB173"/>
  <c r="V174"/>
  <c r="BZ174"/>
  <c r="AH175"/>
  <c r="AX175"/>
  <c r="DB175"/>
  <c r="BJ176"/>
  <c r="BZ176"/>
  <c r="AH177"/>
  <c r="CL177"/>
  <c r="DB177"/>
  <c r="BJ178"/>
  <c r="R179"/>
  <c r="AH179"/>
  <c r="CL179"/>
  <c r="AT180"/>
  <c r="BJ180"/>
  <c r="R181"/>
  <c r="BV181"/>
  <c r="CL181"/>
  <c r="AT182"/>
  <c r="CX182"/>
  <c r="R183"/>
  <c r="BV183"/>
  <c r="AD184"/>
  <c r="AT184"/>
  <c r="CX184"/>
  <c r="BF185"/>
  <c r="BV185"/>
  <c r="AD186"/>
  <c r="CH186"/>
  <c r="CX186"/>
  <c r="BF187"/>
  <c r="DJ187"/>
  <c r="AD188"/>
  <c r="CH188"/>
  <c r="AP189"/>
  <c r="BF189"/>
  <c r="DJ189"/>
  <c r="BR190"/>
  <c r="CH190"/>
  <c r="AP191"/>
  <c r="CT191"/>
  <c r="DJ191"/>
  <c r="BR192"/>
  <c r="Z193"/>
  <c r="AP193"/>
  <c r="CT193"/>
  <c r="BB194"/>
  <c r="BR194"/>
  <c r="Z195"/>
  <c r="Z300" s="1"/>
  <c r="CD195"/>
  <c r="CT195"/>
  <c r="BB196"/>
  <c r="DF196"/>
  <c r="Z197"/>
  <c r="CL197"/>
  <c r="BB198"/>
  <c r="R199"/>
  <c r="CD199"/>
  <c r="AT200"/>
  <c r="DF200"/>
  <c r="BV201"/>
  <c r="AD202"/>
  <c r="BV203"/>
  <c r="AD204"/>
  <c r="CH204"/>
  <c r="AD206"/>
  <c r="CH206"/>
  <c r="AP207"/>
  <c r="CH208"/>
  <c r="AP209"/>
  <c r="CT209"/>
  <c r="AP211"/>
  <c r="CT211"/>
  <c r="CB375"/>
  <c r="DL379"/>
  <c r="AN383"/>
  <c r="AB387"/>
  <c r="CF387"/>
  <c r="DD395"/>
  <c r="AF399"/>
  <c r="CJ399"/>
  <c r="BP403"/>
  <c r="AV415"/>
  <c r="AZ419"/>
  <c r="AE482"/>
  <c r="DK486"/>
  <c r="CI490"/>
  <c r="DC515"/>
  <c r="CI519"/>
  <c r="AY523"/>
  <c r="R417"/>
  <c r="R421"/>
  <c r="R416"/>
  <c r="R389"/>
  <c r="R384"/>
  <c r="R381"/>
  <c r="R591" s="1"/>
  <c r="V421"/>
  <c r="V420"/>
  <c r="V401"/>
  <c r="V388"/>
  <c r="V409"/>
  <c r="V412"/>
  <c r="V622" s="1"/>
  <c r="Z417"/>
  <c r="Z413"/>
  <c r="Z400"/>
  <c r="Z381"/>
  <c r="Z416"/>
  <c r="Z397"/>
  <c r="Z421"/>
  <c r="AD421"/>
  <c r="AD404"/>
  <c r="AD393"/>
  <c r="AD420"/>
  <c r="AD385"/>
  <c r="AH417"/>
  <c r="AH416"/>
  <c r="AH405"/>
  <c r="AH384"/>
  <c r="AH413"/>
  <c r="AH408"/>
  <c r="AH392"/>
  <c r="AH602" s="1"/>
  <c r="AL421"/>
  <c r="AL420"/>
  <c r="AL417"/>
  <c r="AL388"/>
  <c r="AL385"/>
  <c r="AL412"/>
  <c r="AL401"/>
  <c r="AL396"/>
  <c r="AP417"/>
  <c r="AP400"/>
  <c r="AP610" s="1"/>
  <c r="AP397"/>
  <c r="AP389"/>
  <c r="AP384"/>
  <c r="AP413"/>
  <c r="AT421"/>
  <c r="AT409"/>
  <c r="AT404"/>
  <c r="AT377"/>
  <c r="AT417"/>
  <c r="AT388"/>
  <c r="AT412"/>
  <c r="AX417"/>
  <c r="AX421"/>
  <c r="AX416"/>
  <c r="AX389"/>
  <c r="AX599" s="1"/>
  <c r="AX384"/>
  <c r="AX594" s="1"/>
  <c r="AX405"/>
  <c r="AX376"/>
  <c r="BB421"/>
  <c r="BB420"/>
  <c r="BB401"/>
  <c r="BB388"/>
  <c r="BB393"/>
  <c r="BB380"/>
  <c r="BB377"/>
  <c r="BB417"/>
  <c r="BF417"/>
  <c r="BF413"/>
  <c r="BF400"/>
  <c r="BF381"/>
  <c r="BF421"/>
  <c r="BF408"/>
  <c r="BJ421"/>
  <c r="BJ404"/>
  <c r="BJ393"/>
  <c r="BJ412"/>
  <c r="BJ409"/>
  <c r="BN417"/>
  <c r="BN416"/>
  <c r="BN626" s="1"/>
  <c r="BN405"/>
  <c r="BN384"/>
  <c r="BN400"/>
  <c r="BN397"/>
  <c r="BN381"/>
  <c r="BN421"/>
  <c r="BR421"/>
  <c r="BR420"/>
  <c r="BR417"/>
  <c r="BR388"/>
  <c r="BR385"/>
  <c r="BR404"/>
  <c r="BR409"/>
  <c r="BV417"/>
  <c r="BV400"/>
  <c r="BV397"/>
  <c r="BV413"/>
  <c r="BV392"/>
  <c r="BV376"/>
  <c r="BV416"/>
  <c r="BZ421"/>
  <c r="BZ409"/>
  <c r="BZ404"/>
  <c r="BZ377"/>
  <c r="BZ401"/>
  <c r="BZ396"/>
  <c r="BZ385"/>
  <c r="BZ380"/>
  <c r="BZ590" s="1"/>
  <c r="BZ420"/>
  <c r="BZ630" s="1"/>
  <c r="CD417"/>
  <c r="CD421"/>
  <c r="CD416"/>
  <c r="CD626" s="1"/>
  <c r="CD389"/>
  <c r="CD384"/>
  <c r="CD413"/>
  <c r="CH421"/>
  <c r="CH420"/>
  <c r="CH401"/>
  <c r="CH388"/>
  <c r="CH417"/>
  <c r="CH412"/>
  <c r="CL417"/>
  <c r="CL413"/>
  <c r="CL400"/>
  <c r="CL610" s="1"/>
  <c r="CL381"/>
  <c r="CL416"/>
  <c r="CL405"/>
  <c r="CL389"/>
  <c r="CP421"/>
  <c r="CP404"/>
  <c r="CP393"/>
  <c r="CP420"/>
  <c r="CP377"/>
  <c r="CP417"/>
  <c r="CT417"/>
  <c r="CT416"/>
  <c r="CT405"/>
  <c r="CT384"/>
  <c r="CT421"/>
  <c r="CT408"/>
  <c r="CT392"/>
  <c r="CX421"/>
  <c r="CX420"/>
  <c r="CX417"/>
  <c r="CX388"/>
  <c r="CX385"/>
  <c r="CX412"/>
  <c r="CX409"/>
  <c r="CX396"/>
  <c r="CX393"/>
  <c r="DB417"/>
  <c r="DB400"/>
  <c r="DB397"/>
  <c r="DB384"/>
  <c r="DB381"/>
  <c r="DB421"/>
  <c r="DF421"/>
  <c r="DF409"/>
  <c r="DF404"/>
  <c r="DF377"/>
  <c r="DF388"/>
  <c r="DF412"/>
  <c r="DJ417"/>
  <c r="DJ421"/>
  <c r="DJ416"/>
  <c r="DJ389"/>
  <c r="DJ384"/>
  <c r="DJ413"/>
  <c r="DJ397"/>
  <c r="DJ376"/>
  <c r="Q525"/>
  <c r="Q520"/>
  <c r="Q494"/>
  <c r="Q504"/>
  <c r="Q491"/>
  <c r="Q488"/>
  <c r="Q517"/>
  <c r="Q480"/>
  <c r="U521"/>
  <c r="U516"/>
  <c r="U492"/>
  <c r="U487"/>
  <c r="U484"/>
  <c r="Y517"/>
  <c r="Y491"/>
  <c r="Y512"/>
  <c r="Y497"/>
  <c r="Y488"/>
  <c r="AC513"/>
  <c r="AC492"/>
  <c r="AC521"/>
  <c r="AC508"/>
  <c r="AC496"/>
  <c r="AC487"/>
  <c r="AC479"/>
  <c r="AC505"/>
  <c r="AC494"/>
  <c r="AC484"/>
  <c r="AG525"/>
  <c r="AG480"/>
  <c r="AG493"/>
  <c r="AG483"/>
  <c r="AG491"/>
  <c r="AG520"/>
  <c r="AK521"/>
  <c r="AK487"/>
  <c r="AK513"/>
  <c r="AK479"/>
  <c r="AO517"/>
  <c r="AO509"/>
  <c r="AO496"/>
  <c r="AO491"/>
  <c r="AO488"/>
  <c r="AO498"/>
  <c r="AO483"/>
  <c r="AS513"/>
  <c r="AS524"/>
  <c r="AS505"/>
  <c r="AS484"/>
  <c r="AS521"/>
  <c r="AS508"/>
  <c r="AW525"/>
  <c r="AW520"/>
  <c r="AW501"/>
  <c r="AW492"/>
  <c r="AW480"/>
  <c r="BA521"/>
  <c r="BA516"/>
  <c r="BA500"/>
  <c r="BA487"/>
  <c r="BA479"/>
  <c r="BA513"/>
  <c r="BE517"/>
  <c r="BE525"/>
  <c r="BE491"/>
  <c r="BE509"/>
  <c r="BE488"/>
  <c r="BE483"/>
  <c r="BE480"/>
  <c r="BI513"/>
  <c r="BI521"/>
  <c r="BI498"/>
  <c r="BI524"/>
  <c r="BI505"/>
  <c r="BI494"/>
  <c r="BI492"/>
  <c r="BI484"/>
  <c r="BI487"/>
  <c r="BI479"/>
  <c r="BM525"/>
  <c r="BM517"/>
  <c r="BM480"/>
  <c r="BM520"/>
  <c r="BM501"/>
  <c r="BM504"/>
  <c r="BM493"/>
  <c r="BM491"/>
  <c r="BM488"/>
  <c r="BM483"/>
  <c r="BQ521"/>
  <c r="BQ513"/>
  <c r="BQ487"/>
  <c r="BQ516"/>
  <c r="BQ484"/>
  <c r="BU517"/>
  <c r="BU491"/>
  <c r="BU488"/>
  <c r="BU525"/>
  <c r="BU512"/>
  <c r="BU509"/>
  <c r="BU496"/>
  <c r="BU480"/>
  <c r="BY513"/>
  <c r="BY524"/>
  <c r="BY484"/>
  <c r="BY521"/>
  <c r="BY487"/>
  <c r="BY497"/>
  <c r="BY493"/>
  <c r="CC525"/>
  <c r="CC520"/>
  <c r="CC517"/>
  <c r="CC491"/>
  <c r="CC501"/>
  <c r="CC504"/>
  <c r="CC492"/>
  <c r="CC488"/>
  <c r="CG521"/>
  <c r="CG516"/>
  <c r="CG487"/>
  <c r="CG513"/>
  <c r="CG479"/>
  <c r="CG484"/>
  <c r="CK517"/>
  <c r="CK491"/>
  <c r="CK480"/>
  <c r="CK525"/>
  <c r="CK483"/>
  <c r="CK512"/>
  <c r="CK509"/>
  <c r="CK497"/>
  <c r="CO513"/>
  <c r="CO496"/>
  <c r="CO494"/>
  <c r="CO508"/>
  <c r="CO492"/>
  <c r="CO479"/>
  <c r="CO524"/>
  <c r="CO487"/>
  <c r="CS525"/>
  <c r="CS480"/>
  <c r="CS504"/>
  <c r="CS488"/>
  <c r="CS483"/>
  <c r="CS517"/>
  <c r="CS501"/>
  <c r="CS491"/>
  <c r="CW521"/>
  <c r="CW487"/>
  <c r="CW500"/>
  <c r="CW484"/>
  <c r="CW516"/>
  <c r="DA517"/>
  <c r="DA509"/>
  <c r="DA491"/>
  <c r="DA488"/>
  <c r="DA512"/>
  <c r="DA498"/>
  <c r="DA525"/>
  <c r="DE513"/>
  <c r="DE524"/>
  <c r="DE505"/>
  <c r="DE484"/>
  <c r="DE497"/>
  <c r="DE493"/>
  <c r="DE479"/>
  <c r="DE508"/>
  <c r="DI525"/>
  <c r="DI520"/>
  <c r="DI501"/>
  <c r="DI492"/>
  <c r="DI483"/>
  <c r="DI480"/>
  <c r="DI517"/>
  <c r="DI494"/>
  <c r="DM521"/>
  <c r="DM516"/>
  <c r="DM487"/>
  <c r="DM479"/>
  <c r="DM500"/>
  <c r="T746"/>
  <c r="T775"/>
  <c r="T743"/>
  <c r="T759"/>
  <c r="X755"/>
  <c r="X742"/>
  <c r="X739"/>
  <c r="X758"/>
  <c r="AB767"/>
  <c r="AB735"/>
  <c r="AB754"/>
  <c r="AB738"/>
  <c r="AF766"/>
  <c r="AF763"/>
  <c r="AF734"/>
  <c r="AF747"/>
  <c r="AJ778"/>
  <c r="AJ762"/>
  <c r="AJ759"/>
  <c r="AJ746"/>
  <c r="AN758"/>
  <c r="AN739"/>
  <c r="AN742"/>
  <c r="AN755"/>
  <c r="AN771"/>
  <c r="AR770"/>
  <c r="AR751"/>
  <c r="AR735"/>
  <c r="AR754"/>
  <c r="AV750"/>
  <c r="AV763"/>
  <c r="AV734"/>
  <c r="AZ775"/>
  <c r="AZ746"/>
  <c r="AZ762"/>
  <c r="AZ743"/>
  <c r="BD755"/>
  <c r="BD742"/>
  <c r="BD774"/>
  <c r="BD758"/>
  <c r="BD739"/>
  <c r="BH735"/>
  <c r="BH751"/>
  <c r="BL734"/>
  <c r="BL731"/>
  <c r="BL750"/>
  <c r="BP762"/>
  <c r="BP778"/>
  <c r="BP759"/>
  <c r="BP746"/>
  <c r="BP743"/>
  <c r="BT758"/>
  <c r="BT739"/>
  <c r="BT755"/>
  <c r="BX751"/>
  <c r="BX738"/>
  <c r="CB750"/>
  <c r="CB731"/>
  <c r="CB747"/>
  <c r="CF746"/>
  <c r="CF775"/>
  <c r="CF762"/>
  <c r="CF759"/>
  <c r="CJ755"/>
  <c r="CJ742"/>
  <c r="CJ774"/>
  <c r="CJ739"/>
  <c r="CN767"/>
  <c r="CN735"/>
  <c r="CN754"/>
  <c r="CN738"/>
  <c r="CR747"/>
  <c r="CR763"/>
  <c r="CR734"/>
  <c r="CV778"/>
  <c r="CV762"/>
  <c r="CV743"/>
  <c r="CZ758"/>
  <c r="CZ739"/>
  <c r="CZ771"/>
  <c r="CZ742"/>
  <c r="CZ755"/>
  <c r="DD770"/>
  <c r="DD751"/>
  <c r="DD754"/>
  <c r="DD735"/>
  <c r="DH763"/>
  <c r="DH734"/>
  <c r="DH731"/>
  <c r="DH750"/>
  <c r="DL775"/>
  <c r="DL746"/>
  <c r="DL759"/>
  <c r="DL743"/>
  <c r="S857"/>
  <c r="S844"/>
  <c r="W856"/>
  <c r="W869"/>
  <c r="AA836"/>
  <c r="AA881"/>
  <c r="AA868"/>
  <c r="AA849"/>
  <c r="AE861"/>
  <c r="AE848"/>
  <c r="AE880"/>
  <c r="AM853"/>
  <c r="AM840"/>
  <c r="AU864"/>
  <c r="AU877"/>
  <c r="AU845"/>
  <c r="AY876"/>
  <c r="AY844"/>
  <c r="BC869"/>
  <c r="BC856"/>
  <c r="BC837"/>
  <c r="BK848"/>
  <c r="BK880"/>
  <c r="BK861"/>
  <c r="BO873"/>
  <c r="BO860"/>
  <c r="BO841"/>
  <c r="CA845"/>
  <c r="CA864"/>
  <c r="CA877"/>
  <c r="CE876"/>
  <c r="CE857"/>
  <c r="CI856"/>
  <c r="CI837"/>
  <c r="CM881"/>
  <c r="CM849"/>
  <c r="CM836"/>
  <c r="CQ861"/>
  <c r="CQ848"/>
  <c r="CU841"/>
  <c r="CU873"/>
  <c r="CY853"/>
  <c r="CY872"/>
  <c r="DK876"/>
  <c r="DK857"/>
  <c r="DK844"/>
  <c r="DK890"/>
  <c r="DG890"/>
  <c r="DC890"/>
  <c r="CY890"/>
  <c r="CU890"/>
  <c r="CQ890"/>
  <c r="CM890"/>
  <c r="CI890"/>
  <c r="CE890"/>
  <c r="CA890"/>
  <c r="BW890"/>
  <c r="BS890"/>
  <c r="BO890"/>
  <c r="BK890"/>
  <c r="BG890"/>
  <c r="BC890"/>
  <c r="AY890"/>
  <c r="AU890"/>
  <c r="AQ890"/>
  <c r="AM890"/>
  <c r="AI890"/>
  <c r="AE890"/>
  <c r="AA890"/>
  <c r="W890"/>
  <c r="S890"/>
  <c r="AH376"/>
  <c r="CL376"/>
  <c r="V377"/>
  <c r="BR377"/>
  <c r="AL380"/>
  <c r="AL590" s="1"/>
  <c r="CP380"/>
  <c r="AH381"/>
  <c r="CD381"/>
  <c r="BV384"/>
  <c r="AT385"/>
  <c r="CP385"/>
  <c r="BZ388"/>
  <c r="BF389"/>
  <c r="DB389"/>
  <c r="Z392"/>
  <c r="BF392"/>
  <c r="DJ392"/>
  <c r="BR393"/>
  <c r="AD396"/>
  <c r="BJ396"/>
  <c r="R397"/>
  <c r="CD397"/>
  <c r="CT400"/>
  <c r="AD401"/>
  <c r="CP401"/>
  <c r="CX404"/>
  <c r="AP405"/>
  <c r="DB405"/>
  <c r="Z408"/>
  <c r="AX408"/>
  <c r="CD408"/>
  <c r="BB409"/>
  <c r="BB412"/>
  <c r="BB622" s="1"/>
  <c r="BN413"/>
  <c r="DB416"/>
  <c r="BZ417"/>
  <c r="DF420"/>
  <c r="DF630" s="1"/>
  <c r="CL421"/>
  <c r="AS479"/>
  <c r="DA480"/>
  <c r="Y483"/>
  <c r="CC483"/>
  <c r="BA484"/>
  <c r="DE487"/>
  <c r="DI488"/>
  <c r="AS493"/>
  <c r="CC494"/>
  <c r="DA496"/>
  <c r="AC498"/>
  <c r="CG500"/>
  <c r="AW504"/>
  <c r="CO505"/>
  <c r="Y509"/>
  <c r="U513"/>
  <c r="DE521"/>
  <c r="AC524"/>
  <c r="AO525"/>
  <c r="CR731"/>
  <c r="BL747"/>
  <c r="CR750"/>
  <c r="CJ758"/>
  <c r="CV759"/>
  <c r="T762"/>
  <c r="BX770"/>
  <c r="CY840"/>
  <c r="CE844"/>
  <c r="BG849"/>
  <c r="DC865"/>
  <c r="CI869"/>
  <c r="S876"/>
  <c r="AL393"/>
  <c r="V396"/>
  <c r="AT396"/>
  <c r="AX397"/>
  <c r="CT397"/>
  <c r="CD400"/>
  <c r="DJ400"/>
  <c r="BJ401"/>
  <c r="DF401"/>
  <c r="DF611" s="1"/>
  <c r="CH404"/>
  <c r="CH614" s="1"/>
  <c r="R405"/>
  <c r="BV405"/>
  <c r="AP408"/>
  <c r="BN408"/>
  <c r="AD409"/>
  <c r="CP409"/>
  <c r="BZ412"/>
  <c r="R413"/>
  <c r="R623" s="1"/>
  <c r="DB413"/>
  <c r="AP416"/>
  <c r="AD417"/>
  <c r="AT420"/>
  <c r="AP421"/>
  <c r="BY479"/>
  <c r="AO480"/>
  <c r="AW483"/>
  <c r="DM484"/>
  <c r="AW488"/>
  <c r="DI491"/>
  <c r="BI496"/>
  <c r="BE497"/>
  <c r="CO498"/>
  <c r="AO500"/>
  <c r="AG501"/>
  <c r="DI504"/>
  <c r="BY508"/>
  <c r="BE512"/>
  <c r="DM513"/>
  <c r="AK516"/>
  <c r="AW517"/>
  <c r="AV731"/>
  <c r="CB734"/>
  <c r="AR738"/>
  <c r="BT742"/>
  <c r="CF743"/>
  <c r="DH747"/>
  <c r="AF750"/>
  <c r="BX754"/>
  <c r="CB763"/>
  <c r="BL766"/>
  <c r="BT771"/>
  <c r="AQ852"/>
  <c r="AY857"/>
  <c r="CM868"/>
  <c r="AM872"/>
  <c r="S772"/>
  <c r="S743"/>
  <c r="S756"/>
  <c r="W760"/>
  <c r="W739"/>
  <c r="AA756"/>
  <c r="AA764"/>
  <c r="AA732"/>
  <c r="AA751"/>
  <c r="AE776"/>
  <c r="AE763"/>
  <c r="AE760"/>
  <c r="AE731"/>
  <c r="AI764"/>
  <c r="AI772"/>
  <c r="AI759"/>
  <c r="AI756"/>
  <c r="AM768"/>
  <c r="AM736"/>
  <c r="AM771"/>
  <c r="AM755"/>
  <c r="AQ756"/>
  <c r="AQ732"/>
  <c r="AU752"/>
  <c r="AU747"/>
  <c r="AU731"/>
  <c r="AY772"/>
  <c r="AY743"/>
  <c r="BC760"/>
  <c r="BC736"/>
  <c r="BG756"/>
  <c r="BG748"/>
  <c r="BK776"/>
  <c r="BK763"/>
  <c r="BK744"/>
  <c r="BK731"/>
  <c r="BK747"/>
  <c r="BO764"/>
  <c r="BO759"/>
  <c r="BO740"/>
  <c r="BO743"/>
  <c r="BS768"/>
  <c r="BS771"/>
  <c r="BS752"/>
  <c r="BW756"/>
  <c r="BW748"/>
  <c r="CA752"/>
  <c r="CA747"/>
  <c r="CA763"/>
  <c r="CA744"/>
  <c r="CE772"/>
  <c r="CE743"/>
  <c r="CE759"/>
  <c r="CE740"/>
  <c r="CI760"/>
  <c r="CI752"/>
  <c r="CM764"/>
  <c r="CM732"/>
  <c r="CM767"/>
  <c r="CM735"/>
  <c r="CQ776"/>
  <c r="CQ763"/>
  <c r="CQ760"/>
  <c r="CQ731"/>
  <c r="CU748"/>
  <c r="CU759"/>
  <c r="CU756"/>
  <c r="CY768"/>
  <c r="CY736"/>
  <c r="CY739"/>
  <c r="DC756"/>
  <c r="DC764"/>
  <c r="DC751"/>
  <c r="DG752"/>
  <c r="DG747"/>
  <c r="DG760"/>
  <c r="DK772"/>
  <c r="DK743"/>
  <c r="DK775"/>
  <c r="DK756"/>
  <c r="V882"/>
  <c r="V837"/>
  <c r="V942" s="1"/>
  <c r="Z878"/>
  <c r="Z849"/>
  <c r="Z862"/>
  <c r="AD858"/>
  <c r="AD861"/>
  <c r="AH870"/>
  <c r="AH841"/>
  <c r="AH854"/>
  <c r="AL850"/>
  <c r="AL866"/>
  <c r="AL853"/>
  <c r="AP862"/>
  <c r="AP878"/>
  <c r="AP983" s="1"/>
  <c r="AX854"/>
  <c r="AX870"/>
  <c r="AX857"/>
  <c r="BB866"/>
  <c r="BB869"/>
  <c r="BJ858"/>
  <c r="BJ874"/>
  <c r="BN870"/>
  <c r="BN873"/>
  <c r="BR850"/>
  <c r="BR866"/>
  <c r="BV862"/>
  <c r="BV865"/>
  <c r="BV846"/>
  <c r="BV878"/>
  <c r="BZ874"/>
  <c r="BZ877"/>
  <c r="CD854"/>
  <c r="CD838"/>
  <c r="CD870"/>
  <c r="CH882"/>
  <c r="CH850"/>
  <c r="CH837"/>
  <c r="CL878"/>
  <c r="CL849"/>
  <c r="CL881"/>
  <c r="CP858"/>
  <c r="CP842"/>
  <c r="CP874"/>
  <c r="CT870"/>
  <c r="CT841"/>
  <c r="DF874"/>
  <c r="DF858"/>
  <c r="DF845"/>
  <c r="DJ854"/>
  <c r="DJ857"/>
  <c r="BN102"/>
  <c r="BB96"/>
  <c r="BZ88"/>
  <c r="AQ735"/>
  <c r="DC735"/>
  <c r="CI736"/>
  <c r="CI739"/>
  <c r="AY740"/>
  <c r="DG744"/>
  <c r="AE747"/>
  <c r="AQ748"/>
  <c r="BG751"/>
  <c r="W752"/>
  <c r="CY755"/>
  <c r="CE756"/>
  <c r="S759"/>
  <c r="AU760"/>
  <c r="AU763"/>
  <c r="BW764"/>
  <c r="AA767"/>
  <c r="BC768"/>
  <c r="BO772"/>
  <c r="BN841"/>
  <c r="BN946" s="1"/>
  <c r="AT845"/>
  <c r="AT950" s="1"/>
  <c r="AP846"/>
  <c r="V850"/>
  <c r="CX853"/>
  <c r="CD857"/>
  <c r="BJ861"/>
  <c r="CL862"/>
  <c r="AP865"/>
  <c r="CX866"/>
  <c r="V869"/>
  <c r="R870"/>
  <c r="AG956"/>
  <c r="AZ316"/>
  <c r="AJ316"/>
  <c r="T316"/>
  <c r="Q419"/>
  <c r="Q415"/>
  <c r="Q411"/>
  <c r="Q407"/>
  <c r="Q403"/>
  <c r="Q399"/>
  <c r="Q395"/>
  <c r="Q391"/>
  <c r="Q387"/>
  <c r="Q383"/>
  <c r="Q379"/>
  <c r="Q375"/>
  <c r="Q420"/>
  <c r="Q416"/>
  <c r="Q412"/>
  <c r="Q408"/>
  <c r="Q404"/>
  <c r="Q400"/>
  <c r="Q396"/>
  <c r="Q392"/>
  <c r="Q388"/>
  <c r="Q384"/>
  <c r="Q380"/>
  <c r="Q376"/>
  <c r="Y419"/>
  <c r="Y415"/>
  <c r="Y411"/>
  <c r="Y407"/>
  <c r="Y403"/>
  <c r="Y399"/>
  <c r="Y395"/>
  <c r="Y391"/>
  <c r="Y387"/>
  <c r="Y383"/>
  <c r="Y379"/>
  <c r="Y375"/>
  <c r="Y585" s="1"/>
  <c r="Y420"/>
  <c r="Y416"/>
  <c r="Y412"/>
  <c r="Y408"/>
  <c r="Y404"/>
  <c r="Y400"/>
  <c r="Y396"/>
  <c r="Y392"/>
  <c r="Y388"/>
  <c r="Y384"/>
  <c r="Y380"/>
  <c r="Y376"/>
  <c r="AG419"/>
  <c r="AG415"/>
  <c r="AG411"/>
  <c r="AG407"/>
  <c r="AG403"/>
  <c r="AG399"/>
  <c r="AG609" s="1"/>
  <c r="AG395"/>
  <c r="AG391"/>
  <c r="AG387"/>
  <c r="AG383"/>
  <c r="AG379"/>
  <c r="AG375"/>
  <c r="AG420"/>
  <c r="AG416"/>
  <c r="AG412"/>
  <c r="AG408"/>
  <c r="AG404"/>
  <c r="AG400"/>
  <c r="AG396"/>
  <c r="AG392"/>
  <c r="AG388"/>
  <c r="AG384"/>
  <c r="AG380"/>
  <c r="AG376"/>
  <c r="AO419"/>
  <c r="AO415"/>
  <c r="AO411"/>
  <c r="AO407"/>
  <c r="AO617" s="1"/>
  <c r="AO403"/>
  <c r="AO399"/>
  <c r="AO395"/>
  <c r="AO391"/>
  <c r="AO387"/>
  <c r="AO383"/>
  <c r="AO379"/>
  <c r="AO375"/>
  <c r="AO420"/>
  <c r="AO416"/>
  <c r="AO412"/>
  <c r="AO408"/>
  <c r="AO404"/>
  <c r="AO400"/>
  <c r="AO396"/>
  <c r="AO392"/>
  <c r="AO388"/>
  <c r="AO384"/>
  <c r="AO380"/>
  <c r="AO376"/>
  <c r="AW419"/>
  <c r="AW415"/>
  <c r="AW411"/>
  <c r="AW407"/>
  <c r="AW403"/>
  <c r="AW399"/>
  <c r="AW395"/>
  <c r="AW391"/>
  <c r="AW387"/>
  <c r="AW383"/>
  <c r="AW379"/>
  <c r="AW375"/>
  <c r="AW420"/>
  <c r="AW416"/>
  <c r="AW412"/>
  <c r="AW408"/>
  <c r="AW404"/>
  <c r="AW400"/>
  <c r="AW396"/>
  <c r="AW392"/>
  <c r="AW388"/>
  <c r="AW384"/>
  <c r="AW380"/>
  <c r="AW376"/>
  <c r="BE419"/>
  <c r="BE415"/>
  <c r="BE411"/>
  <c r="BE407"/>
  <c r="BE403"/>
  <c r="BE399"/>
  <c r="BE395"/>
  <c r="BE391"/>
  <c r="BE387"/>
  <c r="BE383"/>
  <c r="BE379"/>
  <c r="BE375"/>
  <c r="BE420"/>
  <c r="BE416"/>
  <c r="BE412"/>
  <c r="BE408"/>
  <c r="BE404"/>
  <c r="BE400"/>
  <c r="BE396"/>
  <c r="BE392"/>
  <c r="BE388"/>
  <c r="BE384"/>
  <c r="BE380"/>
  <c r="BE376"/>
  <c r="BM419"/>
  <c r="BM415"/>
  <c r="BM411"/>
  <c r="BM407"/>
  <c r="BM403"/>
  <c r="BM399"/>
  <c r="BM395"/>
  <c r="BM391"/>
  <c r="BM387"/>
  <c r="BM383"/>
  <c r="BM379"/>
  <c r="BM375"/>
  <c r="BM420"/>
  <c r="BM416"/>
  <c r="BM412"/>
  <c r="BM408"/>
  <c r="BM404"/>
  <c r="BM400"/>
  <c r="BM396"/>
  <c r="BM392"/>
  <c r="BM388"/>
  <c r="BM384"/>
  <c r="BM380"/>
  <c r="BM376"/>
  <c r="BU419"/>
  <c r="BU415"/>
  <c r="BU411"/>
  <c r="BU407"/>
  <c r="BU403"/>
  <c r="BU399"/>
  <c r="BU395"/>
  <c r="BU391"/>
  <c r="BU387"/>
  <c r="BU383"/>
  <c r="BU379"/>
  <c r="BU375"/>
  <c r="BU420"/>
  <c r="BU416"/>
  <c r="BU412"/>
  <c r="BU408"/>
  <c r="BU404"/>
  <c r="BU400"/>
  <c r="BU396"/>
  <c r="BU392"/>
  <c r="BU388"/>
  <c r="BU384"/>
  <c r="BU380"/>
  <c r="BU376"/>
  <c r="CC419"/>
  <c r="CC415"/>
  <c r="CC411"/>
  <c r="CC407"/>
  <c r="CC403"/>
  <c r="CC399"/>
  <c r="CC395"/>
  <c r="CC391"/>
  <c r="CC387"/>
  <c r="CC383"/>
  <c r="CC379"/>
  <c r="CC375"/>
  <c r="CC585" s="1"/>
  <c r="CC420"/>
  <c r="CC416"/>
  <c r="CC412"/>
  <c r="CC408"/>
  <c r="CC404"/>
  <c r="CC400"/>
  <c r="CC396"/>
  <c r="CC392"/>
  <c r="CC388"/>
  <c r="CC384"/>
  <c r="CC380"/>
  <c r="CC376"/>
  <c r="CK419"/>
  <c r="CK415"/>
  <c r="CK411"/>
  <c r="CK407"/>
  <c r="CK403"/>
  <c r="CK399"/>
  <c r="CK395"/>
  <c r="CK391"/>
  <c r="CK387"/>
  <c r="CK383"/>
  <c r="CK593" s="1"/>
  <c r="CK379"/>
  <c r="CK375"/>
  <c r="CK420"/>
  <c r="CK416"/>
  <c r="CK412"/>
  <c r="CK408"/>
  <c r="CK404"/>
  <c r="CK400"/>
  <c r="CK396"/>
  <c r="CK392"/>
  <c r="CK388"/>
  <c r="CK384"/>
  <c r="CK380"/>
  <c r="CK376"/>
  <c r="CS419"/>
  <c r="CS415"/>
  <c r="CS625" s="1"/>
  <c r="CS411"/>
  <c r="CS407"/>
  <c r="CS403"/>
  <c r="CS399"/>
  <c r="CS395"/>
  <c r="CS391"/>
  <c r="CS387"/>
  <c r="CS383"/>
  <c r="CS379"/>
  <c r="CS375"/>
  <c r="CS420"/>
  <c r="CS416"/>
  <c r="CS412"/>
  <c r="CS408"/>
  <c r="CS404"/>
  <c r="CS400"/>
  <c r="CS396"/>
  <c r="CS392"/>
  <c r="CS388"/>
  <c r="CS384"/>
  <c r="CS380"/>
  <c r="CS376"/>
  <c r="DA419"/>
  <c r="DA415"/>
  <c r="DA411"/>
  <c r="DA407"/>
  <c r="DA403"/>
  <c r="DA399"/>
  <c r="DA395"/>
  <c r="DA391"/>
  <c r="DA387"/>
  <c r="DA383"/>
  <c r="DA379"/>
  <c r="DA375"/>
  <c r="DA420"/>
  <c r="DA416"/>
  <c r="DA412"/>
  <c r="DA408"/>
  <c r="DA404"/>
  <c r="DA400"/>
  <c r="DA396"/>
  <c r="DA392"/>
  <c r="DA388"/>
  <c r="DA384"/>
  <c r="DA380"/>
  <c r="DA376"/>
  <c r="DI419"/>
  <c r="DI415"/>
  <c r="DI411"/>
  <c r="DI407"/>
  <c r="DI403"/>
  <c r="DI399"/>
  <c r="DI395"/>
  <c r="DI391"/>
  <c r="DI387"/>
  <c r="DI383"/>
  <c r="DI379"/>
  <c r="DI375"/>
  <c r="DI420"/>
  <c r="DI416"/>
  <c r="DI412"/>
  <c r="DI408"/>
  <c r="DI404"/>
  <c r="DI400"/>
  <c r="DI396"/>
  <c r="DI392"/>
  <c r="DI388"/>
  <c r="DI384"/>
  <c r="DI380"/>
  <c r="DI376"/>
  <c r="T523"/>
  <c r="T519"/>
  <c r="T515"/>
  <c r="T511"/>
  <c r="T507"/>
  <c r="T503"/>
  <c r="T524"/>
  <c r="T520"/>
  <c r="T516"/>
  <c r="T621" s="1"/>
  <c r="T512"/>
  <c r="T508"/>
  <c r="T504"/>
  <c r="T500"/>
  <c r="T496"/>
  <c r="T525"/>
  <c r="T517"/>
  <c r="T509"/>
  <c r="T501"/>
  <c r="T495"/>
  <c r="T494"/>
  <c r="T493"/>
  <c r="T490"/>
  <c r="T486"/>
  <c r="T482"/>
  <c r="T522"/>
  <c r="T514"/>
  <c r="T506"/>
  <c r="T491"/>
  <c r="T487"/>
  <c r="T483"/>
  <c r="T479"/>
  <c r="AB523"/>
  <c r="AB519"/>
  <c r="AB515"/>
  <c r="AB511"/>
  <c r="AB507"/>
  <c r="AB503"/>
  <c r="AB524"/>
  <c r="AB520"/>
  <c r="AB516"/>
  <c r="AB512"/>
  <c r="AB508"/>
  <c r="AB504"/>
  <c r="AB500"/>
  <c r="AB496"/>
  <c r="AB525"/>
  <c r="AB517"/>
  <c r="AB509"/>
  <c r="AB501"/>
  <c r="AB490"/>
  <c r="AB486"/>
  <c r="AB482"/>
  <c r="AB522"/>
  <c r="AB514"/>
  <c r="AB506"/>
  <c r="AB499"/>
  <c r="AB498"/>
  <c r="AB497"/>
  <c r="AB491"/>
  <c r="AB487"/>
  <c r="AB483"/>
  <c r="AB479"/>
  <c r="AJ523"/>
  <c r="AJ519"/>
  <c r="AJ515"/>
  <c r="AJ511"/>
  <c r="AJ507"/>
  <c r="AJ503"/>
  <c r="AJ524"/>
  <c r="AJ520"/>
  <c r="AJ516"/>
  <c r="AJ512"/>
  <c r="AJ508"/>
  <c r="AJ613" s="1"/>
  <c r="AJ504"/>
  <c r="AJ500"/>
  <c r="AJ496"/>
  <c r="AJ492"/>
  <c r="AJ525"/>
  <c r="AJ517"/>
  <c r="AJ509"/>
  <c r="AJ501"/>
  <c r="AJ495"/>
  <c r="AJ494"/>
  <c r="AJ493"/>
  <c r="AJ490"/>
  <c r="AJ486"/>
  <c r="AJ482"/>
  <c r="AJ522"/>
  <c r="AJ514"/>
  <c r="AJ506"/>
  <c r="AJ491"/>
  <c r="AJ487"/>
  <c r="AJ483"/>
  <c r="AJ479"/>
  <c r="AR523"/>
  <c r="AR519"/>
  <c r="AR515"/>
  <c r="AR511"/>
  <c r="AR507"/>
  <c r="AR503"/>
  <c r="AR524"/>
  <c r="AR520"/>
  <c r="AR516"/>
  <c r="AR512"/>
  <c r="AR508"/>
  <c r="AR504"/>
  <c r="AR500"/>
  <c r="AR496"/>
  <c r="AR492"/>
  <c r="AR597" s="1"/>
  <c r="AR525"/>
  <c r="AR517"/>
  <c r="AR509"/>
  <c r="AR501"/>
  <c r="AR490"/>
  <c r="AR486"/>
  <c r="AR482"/>
  <c r="AR522"/>
  <c r="AR514"/>
  <c r="AR506"/>
  <c r="AR499"/>
  <c r="AR498"/>
  <c r="AR497"/>
  <c r="AR491"/>
  <c r="AR487"/>
  <c r="AR483"/>
  <c r="AR479"/>
  <c r="AZ523"/>
  <c r="AZ519"/>
  <c r="AZ515"/>
  <c r="AZ511"/>
  <c r="AZ507"/>
  <c r="AZ503"/>
  <c r="AZ524"/>
  <c r="AZ520"/>
  <c r="AZ516"/>
  <c r="AZ512"/>
  <c r="AZ508"/>
  <c r="AZ504"/>
  <c r="AZ500"/>
  <c r="AZ496"/>
  <c r="AZ492"/>
  <c r="AZ597" s="1"/>
  <c r="AZ525"/>
  <c r="AZ517"/>
  <c r="AZ509"/>
  <c r="AZ501"/>
  <c r="AZ495"/>
  <c r="AZ494"/>
  <c r="AZ493"/>
  <c r="AZ490"/>
  <c r="AZ486"/>
  <c r="AZ482"/>
  <c r="AZ522"/>
  <c r="AZ514"/>
  <c r="AZ506"/>
  <c r="AZ491"/>
  <c r="AZ487"/>
  <c r="AZ483"/>
  <c r="AZ479"/>
  <c r="BD523"/>
  <c r="BD519"/>
  <c r="BD515"/>
  <c r="BD511"/>
  <c r="BD507"/>
  <c r="BD503"/>
  <c r="BD524"/>
  <c r="BD520"/>
  <c r="BD516"/>
  <c r="BD512"/>
  <c r="BD508"/>
  <c r="BD504"/>
  <c r="BD500"/>
  <c r="BD496"/>
  <c r="BD492"/>
  <c r="BD521"/>
  <c r="BD513"/>
  <c r="BD505"/>
  <c r="BD490"/>
  <c r="BD486"/>
  <c r="BD482"/>
  <c r="BD526"/>
  <c r="BD518"/>
  <c r="BD510"/>
  <c r="BD502"/>
  <c r="BD491"/>
  <c r="BD487"/>
  <c r="BD483"/>
  <c r="BD479"/>
  <c r="BL523"/>
  <c r="BL519"/>
  <c r="BL515"/>
  <c r="BL511"/>
  <c r="BL507"/>
  <c r="BL503"/>
  <c r="BL524"/>
  <c r="BL520"/>
  <c r="BL516"/>
  <c r="BL512"/>
  <c r="BL508"/>
  <c r="BL504"/>
  <c r="BL500"/>
  <c r="BL496"/>
  <c r="BL492"/>
  <c r="BL521"/>
  <c r="BL513"/>
  <c r="BL505"/>
  <c r="BL499"/>
  <c r="BL498"/>
  <c r="BL497"/>
  <c r="BL490"/>
  <c r="BL486"/>
  <c r="BL482"/>
  <c r="BL526"/>
  <c r="BL518"/>
  <c r="BL510"/>
  <c r="BL502"/>
  <c r="BL495"/>
  <c r="BL494"/>
  <c r="BL493"/>
  <c r="BL491"/>
  <c r="BL487"/>
  <c r="BL483"/>
  <c r="BL479"/>
  <c r="BX523"/>
  <c r="BX519"/>
  <c r="BX515"/>
  <c r="BX511"/>
  <c r="BX507"/>
  <c r="BX503"/>
  <c r="BX524"/>
  <c r="BX520"/>
  <c r="BX516"/>
  <c r="BX512"/>
  <c r="BX508"/>
  <c r="BX504"/>
  <c r="BX500"/>
  <c r="BX496"/>
  <c r="BX492"/>
  <c r="BX525"/>
  <c r="BX517"/>
  <c r="BX509"/>
  <c r="BX501"/>
  <c r="BX490"/>
  <c r="BX486"/>
  <c r="BX482"/>
  <c r="BX522"/>
  <c r="BX514"/>
  <c r="BX506"/>
  <c r="BX499"/>
  <c r="BX498"/>
  <c r="BX497"/>
  <c r="BX491"/>
  <c r="BX487"/>
  <c r="BX483"/>
  <c r="BX479"/>
  <c r="CF523"/>
  <c r="CF519"/>
  <c r="CF515"/>
  <c r="CF511"/>
  <c r="CF507"/>
  <c r="CF503"/>
  <c r="CF524"/>
  <c r="CF520"/>
  <c r="CF516"/>
  <c r="CF512"/>
  <c r="CF508"/>
  <c r="CF504"/>
  <c r="CF500"/>
  <c r="CF496"/>
  <c r="CF492"/>
  <c r="CF525"/>
  <c r="CF517"/>
  <c r="CF509"/>
  <c r="CF501"/>
  <c r="CF495"/>
  <c r="CF494"/>
  <c r="CF493"/>
  <c r="CF490"/>
  <c r="CF486"/>
  <c r="CF482"/>
  <c r="CF522"/>
  <c r="CF514"/>
  <c r="CF506"/>
  <c r="CF491"/>
  <c r="CF487"/>
  <c r="CF483"/>
  <c r="CF479"/>
  <c r="CJ523"/>
  <c r="CJ519"/>
  <c r="CJ515"/>
  <c r="CJ511"/>
  <c r="CJ507"/>
  <c r="CJ503"/>
  <c r="CJ524"/>
  <c r="CJ520"/>
  <c r="CJ516"/>
  <c r="CJ512"/>
  <c r="CJ508"/>
  <c r="CJ504"/>
  <c r="CJ500"/>
  <c r="CJ496"/>
  <c r="CJ492"/>
  <c r="CJ521"/>
  <c r="CJ513"/>
  <c r="CJ505"/>
  <c r="CJ490"/>
  <c r="CJ486"/>
  <c r="CJ482"/>
  <c r="CJ526"/>
  <c r="CJ518"/>
  <c r="CJ510"/>
  <c r="CJ502"/>
  <c r="CJ491"/>
  <c r="CJ487"/>
  <c r="CJ483"/>
  <c r="CJ479"/>
  <c r="CR523"/>
  <c r="CR519"/>
  <c r="CR515"/>
  <c r="CR511"/>
  <c r="CR507"/>
  <c r="CR503"/>
  <c r="CR524"/>
  <c r="CR520"/>
  <c r="CR516"/>
  <c r="CR512"/>
  <c r="CR508"/>
  <c r="CR504"/>
  <c r="CR500"/>
  <c r="CR496"/>
  <c r="CR492"/>
  <c r="CR521"/>
  <c r="CR513"/>
  <c r="CR505"/>
  <c r="CR499"/>
  <c r="CR498"/>
  <c r="CR497"/>
  <c r="CR490"/>
  <c r="CR486"/>
  <c r="CR482"/>
  <c r="CR526"/>
  <c r="CR518"/>
  <c r="CR510"/>
  <c r="CR502"/>
  <c r="CR495"/>
  <c r="CR494"/>
  <c r="CR493"/>
  <c r="CR491"/>
  <c r="CR487"/>
  <c r="CR483"/>
  <c r="CR479"/>
  <c r="CZ523"/>
  <c r="CZ519"/>
  <c r="CZ515"/>
  <c r="CZ511"/>
  <c r="CZ507"/>
  <c r="CZ503"/>
  <c r="CZ524"/>
  <c r="CZ520"/>
  <c r="CZ516"/>
  <c r="CZ512"/>
  <c r="CZ508"/>
  <c r="CZ504"/>
  <c r="CZ500"/>
  <c r="CZ496"/>
  <c r="CZ601" s="1"/>
  <c r="CZ492"/>
  <c r="CZ521"/>
  <c r="CZ513"/>
  <c r="CZ505"/>
  <c r="CZ490"/>
  <c r="CZ486"/>
  <c r="CZ482"/>
  <c r="CZ526"/>
  <c r="CZ518"/>
  <c r="CZ510"/>
  <c r="CZ502"/>
  <c r="CZ491"/>
  <c r="CZ487"/>
  <c r="CZ483"/>
  <c r="CZ479"/>
  <c r="DH523"/>
  <c r="DH519"/>
  <c r="DH515"/>
  <c r="DH511"/>
  <c r="DH507"/>
  <c r="DH503"/>
  <c r="DH524"/>
  <c r="DH520"/>
  <c r="DH516"/>
  <c r="DH512"/>
  <c r="DH508"/>
  <c r="DH504"/>
  <c r="DH500"/>
  <c r="DH496"/>
  <c r="DH492"/>
  <c r="DH521"/>
  <c r="DH513"/>
  <c r="DH505"/>
  <c r="DH499"/>
  <c r="DH498"/>
  <c r="DH497"/>
  <c r="DH490"/>
  <c r="DH486"/>
  <c r="DH482"/>
  <c r="DH526"/>
  <c r="DH518"/>
  <c r="DH510"/>
  <c r="DH502"/>
  <c r="DH495"/>
  <c r="DH494"/>
  <c r="DH493"/>
  <c r="DH491"/>
  <c r="DH487"/>
  <c r="DH483"/>
  <c r="DH479"/>
  <c r="V778"/>
  <c r="V774"/>
  <c r="V770"/>
  <c r="V766"/>
  <c r="V775"/>
  <c r="V771"/>
  <c r="V767"/>
  <c r="V772"/>
  <c r="V762"/>
  <c r="V758"/>
  <c r="V754"/>
  <c r="V750"/>
  <c r="V746"/>
  <c r="V742"/>
  <c r="V738"/>
  <c r="V734"/>
  <c r="V777"/>
  <c r="V769"/>
  <c r="V763"/>
  <c r="V759"/>
  <c r="V755"/>
  <c r="V751"/>
  <c r="V747"/>
  <c r="V743"/>
  <c r="V739"/>
  <c r="V735"/>
  <c r="V731"/>
  <c r="V776"/>
  <c r="V764"/>
  <c r="V756"/>
  <c r="V748"/>
  <c r="V740"/>
  <c r="V732"/>
  <c r="V773"/>
  <c r="V761"/>
  <c r="V753"/>
  <c r="V745"/>
  <c r="V737"/>
  <c r="AD778"/>
  <c r="AD774"/>
  <c r="AD770"/>
  <c r="AD766"/>
  <c r="AD775"/>
  <c r="AD771"/>
  <c r="AD767"/>
  <c r="AD772"/>
  <c r="AD762"/>
  <c r="AD758"/>
  <c r="AD754"/>
  <c r="AD750"/>
  <c r="AD746"/>
  <c r="AD742"/>
  <c r="AD738"/>
  <c r="AD734"/>
  <c r="AD777"/>
  <c r="AD769"/>
  <c r="AD979" s="1"/>
  <c r="AD763"/>
  <c r="AD759"/>
  <c r="AD755"/>
  <c r="AD751"/>
  <c r="AD747"/>
  <c r="AD743"/>
  <c r="AD739"/>
  <c r="AD735"/>
  <c r="AD731"/>
  <c r="AD768"/>
  <c r="AD764"/>
  <c r="AD756"/>
  <c r="AD966" s="1"/>
  <c r="AD748"/>
  <c r="AD740"/>
  <c r="AD732"/>
  <c r="AD765"/>
  <c r="AD761"/>
  <c r="AD753"/>
  <c r="AD745"/>
  <c r="AD737"/>
  <c r="AL778"/>
  <c r="AL774"/>
  <c r="AL770"/>
  <c r="AL766"/>
  <c r="AL775"/>
  <c r="AL771"/>
  <c r="AL767"/>
  <c r="AL772"/>
  <c r="AL762"/>
  <c r="AL758"/>
  <c r="AL754"/>
  <c r="AL750"/>
  <c r="AL746"/>
  <c r="AL742"/>
  <c r="AL738"/>
  <c r="AL734"/>
  <c r="AL777"/>
  <c r="AL769"/>
  <c r="AL763"/>
  <c r="AL759"/>
  <c r="AL755"/>
  <c r="AL751"/>
  <c r="AL747"/>
  <c r="AL743"/>
  <c r="AL739"/>
  <c r="AL735"/>
  <c r="AL731"/>
  <c r="AL776"/>
  <c r="AL764"/>
  <c r="AL756"/>
  <c r="AL748"/>
  <c r="AL740"/>
  <c r="AL732"/>
  <c r="AL773"/>
  <c r="AL761"/>
  <c r="AL971" s="1"/>
  <c r="AL753"/>
  <c r="AL745"/>
  <c r="AL737"/>
  <c r="AX778"/>
  <c r="AX774"/>
  <c r="AX770"/>
  <c r="AX766"/>
  <c r="AX775"/>
  <c r="AX771"/>
  <c r="AX767"/>
  <c r="AX776"/>
  <c r="AX768"/>
  <c r="AX762"/>
  <c r="AX758"/>
  <c r="AX754"/>
  <c r="AX750"/>
  <c r="AX746"/>
  <c r="AX742"/>
  <c r="AX738"/>
  <c r="AX734"/>
  <c r="AX773"/>
  <c r="AX765"/>
  <c r="AX763"/>
  <c r="AX759"/>
  <c r="AX755"/>
  <c r="AX751"/>
  <c r="AX747"/>
  <c r="AX743"/>
  <c r="AX739"/>
  <c r="AX735"/>
  <c r="AX731"/>
  <c r="AX760"/>
  <c r="AX752"/>
  <c r="AX962" s="1"/>
  <c r="AX744"/>
  <c r="AX736"/>
  <c r="AX777"/>
  <c r="AX757"/>
  <c r="AX749"/>
  <c r="AX741"/>
  <c r="AX733"/>
  <c r="AX943" s="1"/>
  <c r="BF778"/>
  <c r="BF774"/>
  <c r="BF770"/>
  <c r="BF766"/>
  <c r="BF775"/>
  <c r="BF771"/>
  <c r="BF767"/>
  <c r="BF776"/>
  <c r="BF768"/>
  <c r="BF762"/>
  <c r="BF758"/>
  <c r="BF754"/>
  <c r="BF750"/>
  <c r="BF746"/>
  <c r="BF742"/>
  <c r="BF738"/>
  <c r="BF734"/>
  <c r="BF773"/>
  <c r="BF983" s="1"/>
  <c r="BF765"/>
  <c r="BF763"/>
  <c r="BF759"/>
  <c r="BF755"/>
  <c r="BF751"/>
  <c r="BF747"/>
  <c r="BF743"/>
  <c r="BF739"/>
  <c r="BF735"/>
  <c r="BF731"/>
  <c r="BF772"/>
  <c r="BF760"/>
  <c r="BF752"/>
  <c r="BF744"/>
  <c r="BF736"/>
  <c r="BF769"/>
  <c r="BF757"/>
  <c r="BF749"/>
  <c r="BF741"/>
  <c r="BF733"/>
  <c r="BN778"/>
  <c r="BN774"/>
  <c r="BN770"/>
  <c r="BN766"/>
  <c r="BN775"/>
  <c r="BN771"/>
  <c r="BN767"/>
  <c r="BN776"/>
  <c r="BN768"/>
  <c r="BN762"/>
  <c r="BN758"/>
  <c r="BN754"/>
  <c r="BN750"/>
  <c r="BN746"/>
  <c r="BN742"/>
  <c r="BN738"/>
  <c r="BN734"/>
  <c r="BN773"/>
  <c r="BN765"/>
  <c r="BN763"/>
  <c r="BN759"/>
  <c r="BN755"/>
  <c r="BN751"/>
  <c r="BN747"/>
  <c r="BN743"/>
  <c r="BN739"/>
  <c r="BN735"/>
  <c r="BN731"/>
  <c r="BN760"/>
  <c r="BN752"/>
  <c r="BN744"/>
  <c r="BN736"/>
  <c r="BN777"/>
  <c r="BN757"/>
  <c r="BN749"/>
  <c r="BN959" s="1"/>
  <c r="BN741"/>
  <c r="BN733"/>
  <c r="BV778"/>
  <c r="BV774"/>
  <c r="BV770"/>
  <c r="BV766"/>
  <c r="BV775"/>
  <c r="BV771"/>
  <c r="BV767"/>
  <c r="BV776"/>
  <c r="BV768"/>
  <c r="BV762"/>
  <c r="BV758"/>
  <c r="BV754"/>
  <c r="BV750"/>
  <c r="BV746"/>
  <c r="BV742"/>
  <c r="BV738"/>
  <c r="BV734"/>
  <c r="BV773"/>
  <c r="BV983" s="1"/>
  <c r="BV765"/>
  <c r="BV763"/>
  <c r="BV759"/>
  <c r="BV755"/>
  <c r="BV751"/>
  <c r="BV747"/>
  <c r="BV743"/>
  <c r="BV739"/>
  <c r="BV735"/>
  <c r="BV731"/>
  <c r="BV772"/>
  <c r="BV760"/>
  <c r="BV752"/>
  <c r="BV744"/>
  <c r="BV736"/>
  <c r="BV769"/>
  <c r="BV757"/>
  <c r="BV749"/>
  <c r="BV741"/>
  <c r="BV733"/>
  <c r="BZ778"/>
  <c r="BZ774"/>
  <c r="BZ770"/>
  <c r="BZ766"/>
  <c r="BZ775"/>
  <c r="BZ771"/>
  <c r="BZ767"/>
  <c r="BZ772"/>
  <c r="BZ764"/>
  <c r="BZ762"/>
  <c r="BZ758"/>
  <c r="BZ754"/>
  <c r="BZ750"/>
  <c r="BZ746"/>
  <c r="BZ742"/>
  <c r="BZ738"/>
  <c r="BZ734"/>
  <c r="BZ777"/>
  <c r="BZ769"/>
  <c r="BZ763"/>
  <c r="BZ759"/>
  <c r="BZ755"/>
  <c r="BZ751"/>
  <c r="BZ747"/>
  <c r="BZ743"/>
  <c r="BZ739"/>
  <c r="BZ735"/>
  <c r="BZ731"/>
  <c r="BZ768"/>
  <c r="BZ756"/>
  <c r="BZ748"/>
  <c r="BZ740"/>
  <c r="BZ732"/>
  <c r="BZ765"/>
  <c r="BZ761"/>
  <c r="BZ753"/>
  <c r="BZ963" s="1"/>
  <c r="BZ745"/>
  <c r="BZ737"/>
  <c r="CH778"/>
  <c r="CH774"/>
  <c r="CH770"/>
  <c r="CH766"/>
  <c r="CH775"/>
  <c r="CH771"/>
  <c r="CH767"/>
  <c r="CH772"/>
  <c r="CH764"/>
  <c r="CH762"/>
  <c r="CH758"/>
  <c r="CH754"/>
  <c r="CH750"/>
  <c r="CH746"/>
  <c r="CH742"/>
  <c r="CH738"/>
  <c r="CH734"/>
  <c r="CH777"/>
  <c r="CH769"/>
  <c r="CH763"/>
  <c r="CH759"/>
  <c r="CH755"/>
  <c r="CH751"/>
  <c r="CH747"/>
  <c r="CH743"/>
  <c r="CH739"/>
  <c r="CH735"/>
  <c r="CH731"/>
  <c r="CH776"/>
  <c r="CH756"/>
  <c r="CH748"/>
  <c r="CH740"/>
  <c r="CH732"/>
  <c r="CH773"/>
  <c r="CH761"/>
  <c r="CH753"/>
  <c r="CH745"/>
  <c r="CH737"/>
  <c r="CP778"/>
  <c r="CP774"/>
  <c r="CP770"/>
  <c r="CP766"/>
  <c r="CP775"/>
  <c r="CP771"/>
  <c r="CP767"/>
  <c r="CP772"/>
  <c r="CP764"/>
  <c r="CP762"/>
  <c r="CP758"/>
  <c r="CP754"/>
  <c r="CP750"/>
  <c r="CP746"/>
  <c r="CP742"/>
  <c r="CP738"/>
  <c r="CP734"/>
  <c r="CP777"/>
  <c r="CP769"/>
  <c r="CP763"/>
  <c r="CP759"/>
  <c r="CP755"/>
  <c r="CP751"/>
  <c r="CP747"/>
  <c r="CP743"/>
  <c r="CP739"/>
  <c r="CP735"/>
  <c r="CP731"/>
  <c r="CP768"/>
  <c r="CP756"/>
  <c r="CP748"/>
  <c r="CP740"/>
  <c r="CP732"/>
  <c r="CP765"/>
  <c r="CP761"/>
  <c r="CP753"/>
  <c r="CP963" s="1"/>
  <c r="CP745"/>
  <c r="CP737"/>
  <c r="DB778"/>
  <c r="DB774"/>
  <c r="DB770"/>
  <c r="DB766"/>
  <c r="DB775"/>
  <c r="DB771"/>
  <c r="DB767"/>
  <c r="DB776"/>
  <c r="DB768"/>
  <c r="DB762"/>
  <c r="DB758"/>
  <c r="DB754"/>
  <c r="DB750"/>
  <c r="DB746"/>
  <c r="DB742"/>
  <c r="DB738"/>
  <c r="DB734"/>
  <c r="DB773"/>
  <c r="DB765"/>
  <c r="DB763"/>
  <c r="DB759"/>
  <c r="DB755"/>
  <c r="DB751"/>
  <c r="DB747"/>
  <c r="DB743"/>
  <c r="DB739"/>
  <c r="DB735"/>
  <c r="DB731"/>
  <c r="DB772"/>
  <c r="DB760"/>
  <c r="DB752"/>
  <c r="DB744"/>
  <c r="DB736"/>
  <c r="DB769"/>
  <c r="DB757"/>
  <c r="DB967" s="1"/>
  <c r="DB749"/>
  <c r="DB741"/>
  <c r="DB951" s="1"/>
  <c r="DB733"/>
  <c r="Q882"/>
  <c r="Q880"/>
  <c r="Q876"/>
  <c r="Q872"/>
  <c r="Q868"/>
  <c r="Q864"/>
  <c r="Q860"/>
  <c r="Q856"/>
  <c r="Q852"/>
  <c r="Q848"/>
  <c r="Q844"/>
  <c r="Q840"/>
  <c r="Q836"/>
  <c r="Q881"/>
  <c r="Q877"/>
  <c r="Q873"/>
  <c r="Q869"/>
  <c r="Q865"/>
  <c r="Q861"/>
  <c r="Q857"/>
  <c r="Q853"/>
  <c r="Q849"/>
  <c r="Q845"/>
  <c r="Q841"/>
  <c r="Q837"/>
  <c r="Q874"/>
  <c r="Q866"/>
  <c r="Q858"/>
  <c r="Q850"/>
  <c r="Q842"/>
  <c r="Q879"/>
  <c r="Q871"/>
  <c r="Q863"/>
  <c r="Q855"/>
  <c r="Q847"/>
  <c r="Q839"/>
  <c r="Q878"/>
  <c r="Q862"/>
  <c r="Q846"/>
  <c r="Q875"/>
  <c r="Q859"/>
  <c r="Q843"/>
  <c r="AC881"/>
  <c r="AC880"/>
  <c r="AC876"/>
  <c r="AC872"/>
  <c r="AC868"/>
  <c r="AC864"/>
  <c r="AC860"/>
  <c r="AC856"/>
  <c r="AC852"/>
  <c r="AC848"/>
  <c r="AC844"/>
  <c r="AC840"/>
  <c r="AC836"/>
  <c r="AC883"/>
  <c r="AC877"/>
  <c r="AC873"/>
  <c r="AC869"/>
  <c r="AC865"/>
  <c r="AC861"/>
  <c r="AC857"/>
  <c r="AC853"/>
  <c r="AC849"/>
  <c r="AC845"/>
  <c r="AC841"/>
  <c r="AC837"/>
  <c r="AC882"/>
  <c r="AC878"/>
  <c r="AC870"/>
  <c r="AC862"/>
  <c r="AC854"/>
  <c r="AC846"/>
  <c r="AC838"/>
  <c r="AC875"/>
  <c r="AC867"/>
  <c r="AC859"/>
  <c r="AC851"/>
  <c r="AC843"/>
  <c r="AC866"/>
  <c r="AC850"/>
  <c r="AC879"/>
  <c r="AC863"/>
  <c r="AC847"/>
  <c r="AK881"/>
  <c r="AK880"/>
  <c r="AK876"/>
  <c r="AK872"/>
  <c r="AK868"/>
  <c r="AK864"/>
  <c r="AK860"/>
  <c r="AK856"/>
  <c r="AK852"/>
  <c r="AK848"/>
  <c r="AK844"/>
  <c r="AK840"/>
  <c r="AK836"/>
  <c r="AK883"/>
  <c r="AK877"/>
  <c r="AK873"/>
  <c r="AK869"/>
  <c r="AK865"/>
  <c r="AK861"/>
  <c r="AK857"/>
  <c r="AK853"/>
  <c r="AK849"/>
  <c r="AK845"/>
  <c r="AK841"/>
  <c r="AK837"/>
  <c r="AK878"/>
  <c r="AK870"/>
  <c r="AK862"/>
  <c r="AK854"/>
  <c r="AK846"/>
  <c r="AK838"/>
  <c r="AK875"/>
  <c r="AK867"/>
  <c r="AK859"/>
  <c r="AK851"/>
  <c r="AK843"/>
  <c r="AK882"/>
  <c r="AK874"/>
  <c r="AK858"/>
  <c r="AK842"/>
  <c r="AK871"/>
  <c r="AK855"/>
  <c r="AK839"/>
  <c r="AS881"/>
  <c r="AS880"/>
  <c r="AS876"/>
  <c r="AS872"/>
  <c r="AS868"/>
  <c r="AS864"/>
  <c r="AS860"/>
  <c r="AS856"/>
  <c r="AS852"/>
  <c r="AS848"/>
  <c r="AS844"/>
  <c r="AS840"/>
  <c r="AS836"/>
  <c r="AS883"/>
  <c r="AS877"/>
  <c r="AS873"/>
  <c r="AS869"/>
  <c r="AS865"/>
  <c r="AS861"/>
  <c r="AS857"/>
  <c r="AS853"/>
  <c r="AS849"/>
  <c r="AS845"/>
  <c r="AS841"/>
  <c r="AS837"/>
  <c r="AS882"/>
  <c r="AS878"/>
  <c r="AS870"/>
  <c r="AS862"/>
  <c r="AS854"/>
  <c r="AS846"/>
  <c r="AS838"/>
  <c r="AS875"/>
  <c r="AS980" s="1"/>
  <c r="AS867"/>
  <c r="AS859"/>
  <c r="AS851"/>
  <c r="AS843"/>
  <c r="AS948" s="1"/>
  <c r="AS866"/>
  <c r="AS850"/>
  <c r="AS879"/>
  <c r="AS863"/>
  <c r="AS847"/>
  <c r="AW881"/>
  <c r="AW882"/>
  <c r="AW880"/>
  <c r="AW876"/>
  <c r="AW872"/>
  <c r="AW868"/>
  <c r="AW864"/>
  <c r="AW860"/>
  <c r="AW856"/>
  <c r="AW852"/>
  <c r="AW848"/>
  <c r="AW844"/>
  <c r="AW840"/>
  <c r="AW836"/>
  <c r="AW877"/>
  <c r="AW873"/>
  <c r="AW869"/>
  <c r="AW865"/>
  <c r="AW861"/>
  <c r="AW857"/>
  <c r="AW853"/>
  <c r="AW849"/>
  <c r="AW845"/>
  <c r="AW841"/>
  <c r="AW837"/>
  <c r="AW874"/>
  <c r="AW866"/>
  <c r="AW858"/>
  <c r="AW850"/>
  <c r="AW842"/>
  <c r="AW879"/>
  <c r="AW871"/>
  <c r="AW863"/>
  <c r="AW855"/>
  <c r="AW960" s="1"/>
  <c r="AW847"/>
  <c r="AW839"/>
  <c r="AW878"/>
  <c r="AW862"/>
  <c r="AW846"/>
  <c r="AW875"/>
  <c r="AW859"/>
  <c r="AW843"/>
  <c r="BE881"/>
  <c r="BE882"/>
  <c r="BE880"/>
  <c r="BE876"/>
  <c r="BE872"/>
  <c r="BE868"/>
  <c r="BE864"/>
  <c r="BE860"/>
  <c r="BE856"/>
  <c r="BE852"/>
  <c r="BE848"/>
  <c r="BE844"/>
  <c r="BE840"/>
  <c r="BE836"/>
  <c r="BE877"/>
  <c r="BE873"/>
  <c r="BE869"/>
  <c r="BE865"/>
  <c r="BE861"/>
  <c r="BE857"/>
  <c r="BE853"/>
  <c r="BE849"/>
  <c r="BE845"/>
  <c r="BE841"/>
  <c r="BE837"/>
  <c r="BE874"/>
  <c r="BE866"/>
  <c r="BE858"/>
  <c r="BE850"/>
  <c r="BE842"/>
  <c r="BE883"/>
  <c r="BE879"/>
  <c r="BE871"/>
  <c r="BE863"/>
  <c r="BE855"/>
  <c r="BE847"/>
  <c r="BE839"/>
  <c r="BE870"/>
  <c r="BE854"/>
  <c r="BE838"/>
  <c r="BE867"/>
  <c r="BE851"/>
  <c r="BM881"/>
  <c r="BM882"/>
  <c r="BM880"/>
  <c r="BM876"/>
  <c r="BM872"/>
  <c r="BM868"/>
  <c r="BM864"/>
  <c r="BM860"/>
  <c r="BM856"/>
  <c r="BM852"/>
  <c r="BM848"/>
  <c r="BM844"/>
  <c r="BM840"/>
  <c r="BM836"/>
  <c r="BM877"/>
  <c r="BM873"/>
  <c r="BM869"/>
  <c r="BM865"/>
  <c r="BM861"/>
  <c r="BM857"/>
  <c r="BM853"/>
  <c r="BM849"/>
  <c r="BM845"/>
  <c r="BM841"/>
  <c r="BM837"/>
  <c r="BM874"/>
  <c r="BM866"/>
  <c r="BM858"/>
  <c r="BM850"/>
  <c r="BM842"/>
  <c r="BM879"/>
  <c r="BM871"/>
  <c r="BM863"/>
  <c r="BM855"/>
  <c r="BM847"/>
  <c r="BM839"/>
  <c r="BM878"/>
  <c r="BM862"/>
  <c r="BM846"/>
  <c r="BM883"/>
  <c r="BM875"/>
  <c r="BM859"/>
  <c r="BM843"/>
  <c r="BY881"/>
  <c r="BY880"/>
  <c r="BY876"/>
  <c r="BY872"/>
  <c r="BY868"/>
  <c r="BY864"/>
  <c r="BY860"/>
  <c r="BY856"/>
  <c r="BY852"/>
  <c r="BY848"/>
  <c r="BY844"/>
  <c r="BY840"/>
  <c r="BY836"/>
  <c r="BY883"/>
  <c r="BY877"/>
  <c r="BY873"/>
  <c r="BY869"/>
  <c r="BY865"/>
  <c r="BY861"/>
  <c r="BY857"/>
  <c r="BY853"/>
  <c r="BY849"/>
  <c r="BY845"/>
  <c r="BY841"/>
  <c r="BY837"/>
  <c r="BY882"/>
  <c r="BY878"/>
  <c r="BY870"/>
  <c r="BY862"/>
  <c r="BY854"/>
  <c r="BY846"/>
  <c r="BY838"/>
  <c r="BY875"/>
  <c r="BY867"/>
  <c r="BY859"/>
  <c r="BY851"/>
  <c r="BY843"/>
  <c r="BY866"/>
  <c r="BY850"/>
  <c r="BY879"/>
  <c r="BY863"/>
  <c r="BY847"/>
  <c r="CG881"/>
  <c r="CG880"/>
  <c r="CG876"/>
  <c r="CG872"/>
  <c r="CG868"/>
  <c r="CG864"/>
  <c r="CG860"/>
  <c r="CG856"/>
  <c r="CG852"/>
  <c r="CG848"/>
  <c r="CG844"/>
  <c r="CG840"/>
  <c r="CG836"/>
  <c r="CG883"/>
  <c r="CG877"/>
  <c r="CG873"/>
  <c r="CG869"/>
  <c r="CG865"/>
  <c r="CG861"/>
  <c r="CG857"/>
  <c r="CG853"/>
  <c r="CG849"/>
  <c r="CG845"/>
  <c r="CG841"/>
  <c r="CG837"/>
  <c r="CG878"/>
  <c r="CG870"/>
  <c r="CG862"/>
  <c r="CG854"/>
  <c r="CG846"/>
  <c r="CG838"/>
  <c r="CG875"/>
  <c r="CG867"/>
  <c r="CG859"/>
  <c r="CG851"/>
  <c r="CG843"/>
  <c r="CG874"/>
  <c r="CG858"/>
  <c r="CG842"/>
  <c r="CG871"/>
  <c r="CG855"/>
  <c r="CG839"/>
  <c r="CK881"/>
  <c r="CK882"/>
  <c r="CK880"/>
  <c r="CK876"/>
  <c r="CK872"/>
  <c r="CK868"/>
  <c r="CK864"/>
  <c r="CK860"/>
  <c r="CK856"/>
  <c r="CK852"/>
  <c r="CK848"/>
  <c r="CK844"/>
  <c r="CK840"/>
  <c r="CK836"/>
  <c r="CK877"/>
  <c r="CK873"/>
  <c r="CK869"/>
  <c r="CK865"/>
  <c r="CK861"/>
  <c r="CK857"/>
  <c r="CK853"/>
  <c r="CK849"/>
  <c r="CK845"/>
  <c r="CK841"/>
  <c r="CK837"/>
  <c r="CK874"/>
  <c r="CK866"/>
  <c r="CK858"/>
  <c r="CK850"/>
  <c r="CK842"/>
  <c r="CK883"/>
  <c r="CK879"/>
  <c r="CK871"/>
  <c r="CK863"/>
  <c r="CK855"/>
  <c r="CK847"/>
  <c r="CK952" s="1"/>
  <c r="CK839"/>
  <c r="CK870"/>
  <c r="CK854"/>
  <c r="CK838"/>
  <c r="CK867"/>
  <c r="CK851"/>
  <c r="CS881"/>
  <c r="CS882"/>
  <c r="CS880"/>
  <c r="CS876"/>
  <c r="CS872"/>
  <c r="CS868"/>
  <c r="CS864"/>
  <c r="CS860"/>
  <c r="CS856"/>
  <c r="CS852"/>
  <c r="CS848"/>
  <c r="CS844"/>
  <c r="CS840"/>
  <c r="CS836"/>
  <c r="CS877"/>
  <c r="CS873"/>
  <c r="CS869"/>
  <c r="CS865"/>
  <c r="CS861"/>
  <c r="CS857"/>
  <c r="CS853"/>
  <c r="CS849"/>
  <c r="CS845"/>
  <c r="CS841"/>
  <c r="CS837"/>
  <c r="CS874"/>
  <c r="CS866"/>
  <c r="CS858"/>
  <c r="CS850"/>
  <c r="CS842"/>
  <c r="CS879"/>
  <c r="CS871"/>
  <c r="CS863"/>
  <c r="CS855"/>
  <c r="CS847"/>
  <c r="CS839"/>
  <c r="CS878"/>
  <c r="CS862"/>
  <c r="CS846"/>
  <c r="CS883"/>
  <c r="CS875"/>
  <c r="CS859"/>
  <c r="CS843"/>
  <c r="DA881"/>
  <c r="DA882"/>
  <c r="DA880"/>
  <c r="DA876"/>
  <c r="DA872"/>
  <c r="DA868"/>
  <c r="DA864"/>
  <c r="DA860"/>
  <c r="DA856"/>
  <c r="DA852"/>
  <c r="DA848"/>
  <c r="DA844"/>
  <c r="DA840"/>
  <c r="DA836"/>
  <c r="DA877"/>
  <c r="DA873"/>
  <c r="DA869"/>
  <c r="DA865"/>
  <c r="DA861"/>
  <c r="DA857"/>
  <c r="DA853"/>
  <c r="DA849"/>
  <c r="DA845"/>
  <c r="DA841"/>
  <c r="DA837"/>
  <c r="DA874"/>
  <c r="DA866"/>
  <c r="DA858"/>
  <c r="DA850"/>
  <c r="DA842"/>
  <c r="DA883"/>
  <c r="DA879"/>
  <c r="DA871"/>
  <c r="DA863"/>
  <c r="DA855"/>
  <c r="DA847"/>
  <c r="DA839"/>
  <c r="DA870"/>
  <c r="DA854"/>
  <c r="DA838"/>
  <c r="DA867"/>
  <c r="DA851"/>
  <c r="DI881"/>
  <c r="DI882"/>
  <c r="DI880"/>
  <c r="DI876"/>
  <c r="DI872"/>
  <c r="DI868"/>
  <c r="DI864"/>
  <c r="DI860"/>
  <c r="DI856"/>
  <c r="DI852"/>
  <c r="DI848"/>
  <c r="DI844"/>
  <c r="DI840"/>
  <c r="DI836"/>
  <c r="DI877"/>
  <c r="DI873"/>
  <c r="DI869"/>
  <c r="DI865"/>
  <c r="DI861"/>
  <c r="DI857"/>
  <c r="DI853"/>
  <c r="DI849"/>
  <c r="DI845"/>
  <c r="DI841"/>
  <c r="DI837"/>
  <c r="DI874"/>
  <c r="DI866"/>
  <c r="DI858"/>
  <c r="DI850"/>
  <c r="DI842"/>
  <c r="DI879"/>
  <c r="DI871"/>
  <c r="DI863"/>
  <c r="DI855"/>
  <c r="DI847"/>
  <c r="DI839"/>
  <c r="DI878"/>
  <c r="DI862"/>
  <c r="DI846"/>
  <c r="DI875"/>
  <c r="DI859"/>
  <c r="DI843"/>
  <c r="X420"/>
  <c r="X416"/>
  <c r="X412"/>
  <c r="X408"/>
  <c r="X404"/>
  <c r="X400"/>
  <c r="X396"/>
  <c r="X392"/>
  <c r="X388"/>
  <c r="X384"/>
  <c r="X380"/>
  <c r="X376"/>
  <c r="X421"/>
  <c r="X417"/>
  <c r="X413"/>
  <c r="X409"/>
  <c r="X619" s="1"/>
  <c r="X405"/>
  <c r="X401"/>
  <c r="X397"/>
  <c r="X393"/>
  <c r="X389"/>
  <c r="X385"/>
  <c r="X381"/>
  <c r="X377"/>
  <c r="AF420"/>
  <c r="AF416"/>
  <c r="AF412"/>
  <c r="AF408"/>
  <c r="AF404"/>
  <c r="AF400"/>
  <c r="AF396"/>
  <c r="AF392"/>
  <c r="AF388"/>
  <c r="AF384"/>
  <c r="AF380"/>
  <c r="AF376"/>
  <c r="AF421"/>
  <c r="AF417"/>
  <c r="AF627" s="1"/>
  <c r="AF413"/>
  <c r="AF409"/>
  <c r="AF405"/>
  <c r="AF401"/>
  <c r="AF397"/>
  <c r="AF393"/>
  <c r="AF389"/>
  <c r="AF385"/>
  <c r="AF381"/>
  <c r="AF377"/>
  <c r="AJ420"/>
  <c r="AJ416"/>
  <c r="AJ412"/>
  <c r="AJ622" s="1"/>
  <c r="AJ408"/>
  <c r="AJ404"/>
  <c r="AJ400"/>
  <c r="AJ396"/>
  <c r="AJ392"/>
  <c r="AJ388"/>
  <c r="AJ384"/>
  <c r="AJ380"/>
  <c r="AJ376"/>
  <c r="AJ421"/>
  <c r="AJ417"/>
  <c r="AJ413"/>
  <c r="AJ409"/>
  <c r="AJ405"/>
  <c r="AJ401"/>
  <c r="AJ397"/>
  <c r="AJ393"/>
  <c r="AJ389"/>
  <c r="AJ385"/>
  <c r="AJ381"/>
  <c r="AJ377"/>
  <c r="AR420"/>
  <c r="AR416"/>
  <c r="AR412"/>
  <c r="AR622" s="1"/>
  <c r="AR408"/>
  <c r="AR404"/>
  <c r="AR400"/>
  <c r="AR396"/>
  <c r="AR392"/>
  <c r="AR388"/>
  <c r="AR384"/>
  <c r="AR380"/>
  <c r="AR376"/>
  <c r="AR421"/>
  <c r="AR417"/>
  <c r="AR413"/>
  <c r="AR409"/>
  <c r="AR405"/>
  <c r="AR401"/>
  <c r="AR397"/>
  <c r="AR393"/>
  <c r="AR389"/>
  <c r="AR385"/>
  <c r="AR381"/>
  <c r="AR591" s="1"/>
  <c r="AR377"/>
  <c r="AR587" s="1"/>
  <c r="BD420"/>
  <c r="BD416"/>
  <c r="BD412"/>
  <c r="BD408"/>
  <c r="BD404"/>
  <c r="BD400"/>
  <c r="BD396"/>
  <c r="BD392"/>
  <c r="BD388"/>
  <c r="BD384"/>
  <c r="BD380"/>
  <c r="BD376"/>
  <c r="BD421"/>
  <c r="BD417"/>
  <c r="BD413"/>
  <c r="BD409"/>
  <c r="BD405"/>
  <c r="BD401"/>
  <c r="BD397"/>
  <c r="BD607" s="1"/>
  <c r="BD393"/>
  <c r="BD389"/>
  <c r="BD385"/>
  <c r="BD381"/>
  <c r="BD377"/>
  <c r="BL420"/>
  <c r="BL416"/>
  <c r="BL412"/>
  <c r="BL408"/>
  <c r="BL618" s="1"/>
  <c r="BL404"/>
  <c r="BL400"/>
  <c r="BL396"/>
  <c r="BL392"/>
  <c r="BL602" s="1"/>
  <c r="BL388"/>
  <c r="BL384"/>
  <c r="BL380"/>
  <c r="BL376"/>
  <c r="BL421"/>
  <c r="BL417"/>
  <c r="BL413"/>
  <c r="BL409"/>
  <c r="BL405"/>
  <c r="BL401"/>
  <c r="BL397"/>
  <c r="BL607" s="1"/>
  <c r="BL393"/>
  <c r="BL389"/>
  <c r="BL385"/>
  <c r="BL381"/>
  <c r="BL377"/>
  <c r="BT420"/>
  <c r="BT416"/>
  <c r="BT412"/>
  <c r="BT408"/>
  <c r="BT404"/>
  <c r="BT400"/>
  <c r="BT396"/>
  <c r="BT392"/>
  <c r="BT388"/>
  <c r="BT384"/>
  <c r="BT380"/>
  <c r="BT376"/>
  <c r="BT421"/>
  <c r="BT417"/>
  <c r="BT413"/>
  <c r="BT409"/>
  <c r="BT619" s="1"/>
  <c r="BT405"/>
  <c r="BT401"/>
  <c r="BT397"/>
  <c r="BT393"/>
  <c r="BT389"/>
  <c r="BT385"/>
  <c r="BT381"/>
  <c r="BT377"/>
  <c r="CB420"/>
  <c r="CB416"/>
  <c r="CB412"/>
  <c r="CB408"/>
  <c r="CB404"/>
  <c r="CB400"/>
  <c r="CB396"/>
  <c r="CB392"/>
  <c r="CB388"/>
  <c r="CB384"/>
  <c r="CB380"/>
  <c r="CB376"/>
  <c r="CB421"/>
  <c r="CB417"/>
  <c r="CB627" s="1"/>
  <c r="CB413"/>
  <c r="CB409"/>
  <c r="CB405"/>
  <c r="CB401"/>
  <c r="CB397"/>
  <c r="CB393"/>
  <c r="CB389"/>
  <c r="CB385"/>
  <c r="CB381"/>
  <c r="CB377"/>
  <c r="CJ420"/>
  <c r="CJ416"/>
  <c r="CJ412"/>
  <c r="CJ408"/>
  <c r="CJ404"/>
  <c r="CJ400"/>
  <c r="CJ396"/>
  <c r="CJ392"/>
  <c r="CJ388"/>
  <c r="CJ384"/>
  <c r="CJ380"/>
  <c r="CJ376"/>
  <c r="CJ421"/>
  <c r="CJ417"/>
  <c r="CJ413"/>
  <c r="CJ409"/>
  <c r="CJ405"/>
  <c r="CJ401"/>
  <c r="CJ397"/>
  <c r="CJ393"/>
  <c r="CJ389"/>
  <c r="CJ385"/>
  <c r="CJ381"/>
  <c r="CJ377"/>
  <c r="CR420"/>
  <c r="CR416"/>
  <c r="CR412"/>
  <c r="CR408"/>
  <c r="CR618" s="1"/>
  <c r="CR404"/>
  <c r="CR400"/>
  <c r="CR396"/>
  <c r="CR392"/>
  <c r="CR602" s="1"/>
  <c r="CR388"/>
  <c r="CR384"/>
  <c r="CR380"/>
  <c r="CR376"/>
  <c r="CR421"/>
  <c r="CR417"/>
  <c r="CR413"/>
  <c r="CR409"/>
  <c r="CR405"/>
  <c r="CR401"/>
  <c r="CR397"/>
  <c r="CR607" s="1"/>
  <c r="CR393"/>
  <c r="CR389"/>
  <c r="CR385"/>
  <c r="CR381"/>
  <c r="CR377"/>
  <c r="CZ420"/>
  <c r="CZ416"/>
  <c r="CZ412"/>
  <c r="CZ408"/>
  <c r="CZ404"/>
  <c r="CZ400"/>
  <c r="CZ396"/>
  <c r="CZ392"/>
  <c r="CZ388"/>
  <c r="CZ384"/>
  <c r="CZ380"/>
  <c r="CZ376"/>
  <c r="CZ421"/>
  <c r="CZ417"/>
  <c r="CZ413"/>
  <c r="CZ409"/>
  <c r="CZ405"/>
  <c r="CZ401"/>
  <c r="CZ397"/>
  <c r="CZ607" s="1"/>
  <c r="CZ393"/>
  <c r="CZ389"/>
  <c r="CZ385"/>
  <c r="CZ381"/>
  <c r="CZ377"/>
  <c r="DH420"/>
  <c r="DH416"/>
  <c r="DH412"/>
  <c r="DH408"/>
  <c r="DH618" s="1"/>
  <c r="DH404"/>
  <c r="DH400"/>
  <c r="DH396"/>
  <c r="DH392"/>
  <c r="DH602" s="1"/>
  <c r="DH388"/>
  <c r="DH384"/>
  <c r="DH380"/>
  <c r="DH376"/>
  <c r="DH421"/>
  <c r="DH417"/>
  <c r="DH413"/>
  <c r="DH409"/>
  <c r="DH405"/>
  <c r="DH401"/>
  <c r="DH397"/>
  <c r="DH607" s="1"/>
  <c r="DH393"/>
  <c r="DH389"/>
  <c r="DH385"/>
  <c r="DH381"/>
  <c r="DH377"/>
  <c r="S524"/>
  <c r="S520"/>
  <c r="S516"/>
  <c r="S512"/>
  <c r="S508"/>
  <c r="S504"/>
  <c r="S525"/>
  <c r="S521"/>
  <c r="S517"/>
  <c r="S513"/>
  <c r="S618" s="1"/>
  <c r="S509"/>
  <c r="S505"/>
  <c r="S501"/>
  <c r="S497"/>
  <c r="S493"/>
  <c r="S522"/>
  <c r="S514"/>
  <c r="S506"/>
  <c r="S491"/>
  <c r="S487"/>
  <c r="S483"/>
  <c r="S479"/>
  <c r="S519"/>
  <c r="S511"/>
  <c r="S503"/>
  <c r="S492"/>
  <c r="S488"/>
  <c r="S484"/>
  <c r="S480"/>
  <c r="AE524"/>
  <c r="AE520"/>
  <c r="AE625" s="1"/>
  <c r="AE516"/>
  <c r="AE512"/>
  <c r="AE508"/>
  <c r="AE504"/>
  <c r="AE525"/>
  <c r="AE521"/>
  <c r="AE517"/>
  <c r="AE622" s="1"/>
  <c r="AE513"/>
  <c r="AE509"/>
  <c r="AE505"/>
  <c r="AE501"/>
  <c r="AE606" s="1"/>
  <c r="AE497"/>
  <c r="AE493"/>
  <c r="AE526"/>
  <c r="AE518"/>
  <c r="AE510"/>
  <c r="AE502"/>
  <c r="AE496"/>
  <c r="AE495"/>
  <c r="AE494"/>
  <c r="AE491"/>
  <c r="AE487"/>
  <c r="AE483"/>
  <c r="AE479"/>
  <c r="AE523"/>
  <c r="AE515"/>
  <c r="AE507"/>
  <c r="AE492"/>
  <c r="AE488"/>
  <c r="AE484"/>
  <c r="AE480"/>
  <c r="AM524"/>
  <c r="AM520"/>
  <c r="AM516"/>
  <c r="AM512"/>
  <c r="AM508"/>
  <c r="AM504"/>
  <c r="AM525"/>
  <c r="AM521"/>
  <c r="AM517"/>
  <c r="AM513"/>
  <c r="AM509"/>
  <c r="AM505"/>
  <c r="AM501"/>
  <c r="AM606" s="1"/>
  <c r="AM497"/>
  <c r="AM493"/>
  <c r="AM526"/>
  <c r="AM518"/>
  <c r="AM510"/>
  <c r="AM502"/>
  <c r="AM491"/>
  <c r="AM487"/>
  <c r="AM483"/>
  <c r="AM479"/>
  <c r="AM523"/>
  <c r="AM515"/>
  <c r="AM507"/>
  <c r="AM500"/>
  <c r="AM499"/>
  <c r="AM498"/>
  <c r="AM488"/>
  <c r="AM484"/>
  <c r="AM480"/>
  <c r="AU524"/>
  <c r="AU520"/>
  <c r="AU516"/>
  <c r="AU512"/>
  <c r="AU508"/>
  <c r="AU504"/>
  <c r="AU525"/>
  <c r="AU521"/>
  <c r="AU517"/>
  <c r="AU513"/>
  <c r="AU509"/>
  <c r="AU505"/>
  <c r="AU501"/>
  <c r="AU497"/>
  <c r="AU493"/>
  <c r="AU526"/>
  <c r="AU518"/>
  <c r="AU510"/>
  <c r="AU502"/>
  <c r="AU496"/>
  <c r="AU495"/>
  <c r="AU494"/>
  <c r="AU491"/>
  <c r="AU487"/>
  <c r="AU483"/>
  <c r="AU479"/>
  <c r="AU523"/>
  <c r="AU515"/>
  <c r="AU507"/>
  <c r="AU492"/>
  <c r="AU488"/>
  <c r="AU484"/>
  <c r="AU480"/>
  <c r="BC524"/>
  <c r="BC520"/>
  <c r="BC516"/>
  <c r="BC512"/>
  <c r="BC508"/>
  <c r="BC504"/>
  <c r="BC525"/>
  <c r="BC521"/>
  <c r="BC517"/>
  <c r="BC513"/>
  <c r="BC509"/>
  <c r="BC505"/>
  <c r="BC501"/>
  <c r="BC497"/>
  <c r="BC493"/>
  <c r="BC526"/>
  <c r="BC518"/>
  <c r="BC510"/>
  <c r="BC502"/>
  <c r="BC491"/>
  <c r="BC487"/>
  <c r="BC483"/>
  <c r="BC479"/>
  <c r="BC523"/>
  <c r="BC515"/>
  <c r="BC507"/>
  <c r="BC500"/>
  <c r="BC499"/>
  <c r="BC498"/>
  <c r="BC488"/>
  <c r="BC484"/>
  <c r="BC480"/>
  <c r="BC585" s="1"/>
  <c r="BG524"/>
  <c r="BG520"/>
  <c r="BG516"/>
  <c r="BG512"/>
  <c r="BG508"/>
  <c r="BG504"/>
  <c r="BG525"/>
  <c r="BG521"/>
  <c r="BG517"/>
  <c r="BG513"/>
  <c r="BG509"/>
  <c r="BG505"/>
  <c r="BG501"/>
  <c r="BG497"/>
  <c r="BG493"/>
  <c r="BG522"/>
  <c r="BG514"/>
  <c r="BG506"/>
  <c r="BG500"/>
  <c r="BG499"/>
  <c r="BG498"/>
  <c r="BG491"/>
  <c r="BG487"/>
  <c r="BG483"/>
  <c r="BG479"/>
  <c r="BG519"/>
  <c r="BG511"/>
  <c r="BG503"/>
  <c r="BG496"/>
  <c r="BG495"/>
  <c r="BG494"/>
  <c r="BG488"/>
  <c r="BG484"/>
  <c r="BG480"/>
  <c r="BO524"/>
  <c r="BO520"/>
  <c r="BO516"/>
  <c r="BO512"/>
  <c r="BO508"/>
  <c r="BO613" s="1"/>
  <c r="BO504"/>
  <c r="BO525"/>
  <c r="BO521"/>
  <c r="BO517"/>
  <c r="BO513"/>
  <c r="BO509"/>
  <c r="BO505"/>
  <c r="BO501"/>
  <c r="BO497"/>
  <c r="BO602" s="1"/>
  <c r="BO493"/>
  <c r="BO522"/>
  <c r="BO514"/>
  <c r="BO506"/>
  <c r="BO492"/>
  <c r="BO491"/>
  <c r="BO487"/>
  <c r="BO483"/>
  <c r="BO479"/>
  <c r="BO519"/>
  <c r="BO511"/>
  <c r="BO503"/>
  <c r="BO488"/>
  <c r="BO484"/>
  <c r="BO480"/>
  <c r="BW524"/>
  <c r="BW520"/>
  <c r="BW516"/>
  <c r="BW512"/>
  <c r="BW508"/>
  <c r="BW504"/>
  <c r="BW525"/>
  <c r="BW521"/>
  <c r="BW517"/>
  <c r="BW513"/>
  <c r="BW509"/>
  <c r="BW505"/>
  <c r="BW501"/>
  <c r="BW497"/>
  <c r="BW493"/>
  <c r="BW522"/>
  <c r="BW514"/>
  <c r="BW506"/>
  <c r="BW500"/>
  <c r="BW499"/>
  <c r="BW498"/>
  <c r="BW491"/>
  <c r="BW487"/>
  <c r="BW483"/>
  <c r="BW479"/>
  <c r="BW519"/>
  <c r="BW511"/>
  <c r="BW503"/>
  <c r="BW496"/>
  <c r="BW495"/>
  <c r="BW494"/>
  <c r="BW488"/>
  <c r="BW484"/>
  <c r="BW480"/>
  <c r="CE524"/>
  <c r="CE520"/>
  <c r="CE516"/>
  <c r="CE512"/>
  <c r="CE508"/>
  <c r="CE504"/>
  <c r="CE500"/>
  <c r="CE605" s="1"/>
  <c r="CE525"/>
  <c r="CE521"/>
  <c r="CE517"/>
  <c r="CE513"/>
  <c r="CE509"/>
  <c r="CE505"/>
  <c r="CE501"/>
  <c r="CE497"/>
  <c r="CE493"/>
  <c r="CE522"/>
  <c r="CE514"/>
  <c r="CE506"/>
  <c r="CE492"/>
  <c r="CE491"/>
  <c r="CE487"/>
  <c r="CE483"/>
  <c r="CE479"/>
  <c r="CE519"/>
  <c r="CE511"/>
  <c r="CE503"/>
  <c r="CE488"/>
  <c r="CE484"/>
  <c r="CE480"/>
  <c r="CM524"/>
  <c r="CM520"/>
  <c r="CM516"/>
  <c r="CM512"/>
  <c r="CM508"/>
  <c r="CM504"/>
  <c r="CM500"/>
  <c r="CM525"/>
  <c r="CM521"/>
  <c r="CM517"/>
  <c r="CM513"/>
  <c r="CM509"/>
  <c r="CM505"/>
  <c r="CM501"/>
  <c r="CM497"/>
  <c r="CM493"/>
  <c r="CM522"/>
  <c r="CM514"/>
  <c r="CM506"/>
  <c r="CM499"/>
  <c r="CM498"/>
  <c r="CM491"/>
  <c r="CM487"/>
  <c r="CM483"/>
  <c r="CM479"/>
  <c r="CM519"/>
  <c r="CM511"/>
  <c r="CM503"/>
  <c r="CM496"/>
  <c r="CM495"/>
  <c r="CM494"/>
  <c r="CM488"/>
  <c r="CM484"/>
  <c r="CM480"/>
  <c r="CU524"/>
  <c r="CU520"/>
  <c r="CU516"/>
  <c r="CU621" s="1"/>
  <c r="CU512"/>
  <c r="CU508"/>
  <c r="CU504"/>
  <c r="CU500"/>
  <c r="CU525"/>
  <c r="CU521"/>
  <c r="CU517"/>
  <c r="CU513"/>
  <c r="CU509"/>
  <c r="CU505"/>
  <c r="CU501"/>
  <c r="CU497"/>
  <c r="CU493"/>
  <c r="CU522"/>
  <c r="CU514"/>
  <c r="CU506"/>
  <c r="CU492"/>
  <c r="CU491"/>
  <c r="CU487"/>
  <c r="CU483"/>
  <c r="CU479"/>
  <c r="CU519"/>
  <c r="CU511"/>
  <c r="CU503"/>
  <c r="CU488"/>
  <c r="CU484"/>
  <c r="CU480"/>
  <c r="DG524"/>
  <c r="DG520"/>
  <c r="DG516"/>
  <c r="DG512"/>
  <c r="DG508"/>
  <c r="DG504"/>
  <c r="DG500"/>
  <c r="DG525"/>
  <c r="DG521"/>
  <c r="DG517"/>
  <c r="DG513"/>
  <c r="DG509"/>
  <c r="DG505"/>
  <c r="DG501"/>
  <c r="DG497"/>
  <c r="DG493"/>
  <c r="DG598" s="1"/>
  <c r="DG526"/>
  <c r="DG518"/>
  <c r="DG510"/>
  <c r="DG502"/>
  <c r="DG496"/>
  <c r="DG495"/>
  <c r="DG494"/>
  <c r="DG491"/>
  <c r="DG487"/>
  <c r="DG483"/>
  <c r="DG479"/>
  <c r="DG523"/>
  <c r="DG515"/>
  <c r="DG507"/>
  <c r="DG492"/>
  <c r="DG488"/>
  <c r="DG484"/>
  <c r="DG480"/>
  <c r="Q775"/>
  <c r="Q771"/>
  <c r="Q767"/>
  <c r="Q776"/>
  <c r="Q772"/>
  <c r="Q768"/>
  <c r="Q773"/>
  <c r="Q765"/>
  <c r="Q763"/>
  <c r="Q759"/>
  <c r="Q755"/>
  <c r="Q751"/>
  <c r="Q747"/>
  <c r="Q743"/>
  <c r="Q739"/>
  <c r="Q735"/>
  <c r="Q731"/>
  <c r="Q778"/>
  <c r="Q770"/>
  <c r="Q764"/>
  <c r="Q760"/>
  <c r="Q756"/>
  <c r="Q752"/>
  <c r="Q748"/>
  <c r="Q744"/>
  <c r="Q740"/>
  <c r="Q736"/>
  <c r="Q732"/>
  <c r="Q777"/>
  <c r="Q757"/>
  <c r="Q749"/>
  <c r="Q741"/>
  <c r="Q733"/>
  <c r="Q774"/>
  <c r="Q762"/>
  <c r="Q754"/>
  <c r="Q746"/>
  <c r="Q738"/>
  <c r="Y775"/>
  <c r="Y771"/>
  <c r="Y767"/>
  <c r="Y776"/>
  <c r="Y772"/>
  <c r="Y768"/>
  <c r="Y773"/>
  <c r="Y765"/>
  <c r="Y763"/>
  <c r="Y759"/>
  <c r="Y755"/>
  <c r="Y751"/>
  <c r="Y747"/>
  <c r="Y743"/>
  <c r="Y739"/>
  <c r="Y735"/>
  <c r="Y731"/>
  <c r="Y778"/>
  <c r="Y770"/>
  <c r="Y764"/>
  <c r="Y760"/>
  <c r="Y756"/>
  <c r="Y752"/>
  <c r="Y748"/>
  <c r="Y744"/>
  <c r="Y740"/>
  <c r="Y736"/>
  <c r="Y732"/>
  <c r="Y769"/>
  <c r="Y757"/>
  <c r="Y749"/>
  <c r="Y741"/>
  <c r="Y733"/>
  <c r="Y766"/>
  <c r="Y762"/>
  <c r="Y754"/>
  <c r="Y964" s="1"/>
  <c r="Y746"/>
  <c r="Y738"/>
  <c r="AG775"/>
  <c r="AG771"/>
  <c r="AG767"/>
  <c r="AG776"/>
  <c r="AG772"/>
  <c r="AG768"/>
  <c r="AG773"/>
  <c r="AG765"/>
  <c r="AG763"/>
  <c r="AG759"/>
  <c r="AG755"/>
  <c r="AG751"/>
  <c r="AG747"/>
  <c r="AG743"/>
  <c r="AG739"/>
  <c r="AG735"/>
  <c r="AG731"/>
  <c r="AG778"/>
  <c r="AG770"/>
  <c r="AG764"/>
  <c r="AG760"/>
  <c r="AG756"/>
  <c r="AG752"/>
  <c r="AG748"/>
  <c r="AG744"/>
  <c r="AG740"/>
  <c r="AG736"/>
  <c r="AG732"/>
  <c r="AG777"/>
  <c r="AG757"/>
  <c r="AG749"/>
  <c r="AG741"/>
  <c r="AG733"/>
  <c r="AG774"/>
  <c r="AG762"/>
  <c r="AG754"/>
  <c r="AG746"/>
  <c r="AG738"/>
  <c r="AO775"/>
  <c r="AO771"/>
  <c r="AO767"/>
  <c r="AO776"/>
  <c r="AO772"/>
  <c r="AO768"/>
  <c r="AO773"/>
  <c r="AO765"/>
  <c r="AO763"/>
  <c r="AO759"/>
  <c r="AO755"/>
  <c r="AO751"/>
  <c r="AO747"/>
  <c r="AO743"/>
  <c r="AO739"/>
  <c r="AO735"/>
  <c r="AO731"/>
  <c r="AO778"/>
  <c r="AO770"/>
  <c r="AO980" s="1"/>
  <c r="AO764"/>
  <c r="AO760"/>
  <c r="AO756"/>
  <c r="AO752"/>
  <c r="AO748"/>
  <c r="AO744"/>
  <c r="AO740"/>
  <c r="AO736"/>
  <c r="AO732"/>
  <c r="AO769"/>
  <c r="AO757"/>
  <c r="AO749"/>
  <c r="AO741"/>
  <c r="AO733"/>
  <c r="AO766"/>
  <c r="AO762"/>
  <c r="AO754"/>
  <c r="AO746"/>
  <c r="AO738"/>
  <c r="AW775"/>
  <c r="AW771"/>
  <c r="AW767"/>
  <c r="AW776"/>
  <c r="AW772"/>
  <c r="AW768"/>
  <c r="AW773"/>
  <c r="AW765"/>
  <c r="AW763"/>
  <c r="AW759"/>
  <c r="AW755"/>
  <c r="AW751"/>
  <c r="AW747"/>
  <c r="AW743"/>
  <c r="AW739"/>
  <c r="AW735"/>
  <c r="AW731"/>
  <c r="AW778"/>
  <c r="AW770"/>
  <c r="AW764"/>
  <c r="AW760"/>
  <c r="AW756"/>
  <c r="AW752"/>
  <c r="AW748"/>
  <c r="AW744"/>
  <c r="AW740"/>
  <c r="AW736"/>
  <c r="AW732"/>
  <c r="AW777"/>
  <c r="AW757"/>
  <c r="AW749"/>
  <c r="AW741"/>
  <c r="AW733"/>
  <c r="AW774"/>
  <c r="AW762"/>
  <c r="AW754"/>
  <c r="AW746"/>
  <c r="AW738"/>
  <c r="BE775"/>
  <c r="BE771"/>
  <c r="BE767"/>
  <c r="BE776"/>
  <c r="BE772"/>
  <c r="BE768"/>
  <c r="BE773"/>
  <c r="BE765"/>
  <c r="BE763"/>
  <c r="BE759"/>
  <c r="BE755"/>
  <c r="BE751"/>
  <c r="BE747"/>
  <c r="BE743"/>
  <c r="BE739"/>
  <c r="BE735"/>
  <c r="BE731"/>
  <c r="BE778"/>
  <c r="BE770"/>
  <c r="BE764"/>
  <c r="BE760"/>
  <c r="BE756"/>
  <c r="BE752"/>
  <c r="BE748"/>
  <c r="BE744"/>
  <c r="BE740"/>
  <c r="BE736"/>
  <c r="BE732"/>
  <c r="BE769"/>
  <c r="BE757"/>
  <c r="BE749"/>
  <c r="BE741"/>
  <c r="BE733"/>
  <c r="BE766"/>
  <c r="BE762"/>
  <c r="BE754"/>
  <c r="BE746"/>
  <c r="BE738"/>
  <c r="BM775"/>
  <c r="BM771"/>
  <c r="BM767"/>
  <c r="BM776"/>
  <c r="BM772"/>
  <c r="BM768"/>
  <c r="BM773"/>
  <c r="BM765"/>
  <c r="BM763"/>
  <c r="BM759"/>
  <c r="BM755"/>
  <c r="BM751"/>
  <c r="BM747"/>
  <c r="BM743"/>
  <c r="BM739"/>
  <c r="BM735"/>
  <c r="BM731"/>
  <c r="BM778"/>
  <c r="BM770"/>
  <c r="BM764"/>
  <c r="BM760"/>
  <c r="BM756"/>
  <c r="BM752"/>
  <c r="BM748"/>
  <c r="BM744"/>
  <c r="BM740"/>
  <c r="BM736"/>
  <c r="BM732"/>
  <c r="BM777"/>
  <c r="BM757"/>
  <c r="BM749"/>
  <c r="BM741"/>
  <c r="BM733"/>
  <c r="BM774"/>
  <c r="BM762"/>
  <c r="BM754"/>
  <c r="BM746"/>
  <c r="BM738"/>
  <c r="BU775"/>
  <c r="BU771"/>
  <c r="BU767"/>
  <c r="BU776"/>
  <c r="BU772"/>
  <c r="BU768"/>
  <c r="BU773"/>
  <c r="BU765"/>
  <c r="BU763"/>
  <c r="BU759"/>
  <c r="BU755"/>
  <c r="BU751"/>
  <c r="BU747"/>
  <c r="BU743"/>
  <c r="BU739"/>
  <c r="BU735"/>
  <c r="BU731"/>
  <c r="BU778"/>
  <c r="BU770"/>
  <c r="BU980" s="1"/>
  <c r="BU764"/>
  <c r="BU760"/>
  <c r="BU756"/>
  <c r="BU752"/>
  <c r="BU748"/>
  <c r="BU744"/>
  <c r="BU740"/>
  <c r="BU736"/>
  <c r="BU732"/>
  <c r="BU769"/>
  <c r="BU757"/>
  <c r="BU749"/>
  <c r="BU741"/>
  <c r="BU733"/>
  <c r="BU766"/>
  <c r="BU762"/>
  <c r="BU754"/>
  <c r="BU746"/>
  <c r="BU738"/>
  <c r="BY775"/>
  <c r="BY771"/>
  <c r="BY767"/>
  <c r="BY776"/>
  <c r="BY772"/>
  <c r="BY768"/>
  <c r="BY764"/>
  <c r="BY777"/>
  <c r="BY769"/>
  <c r="BY763"/>
  <c r="BY759"/>
  <c r="BY755"/>
  <c r="BY751"/>
  <c r="BY747"/>
  <c r="BY743"/>
  <c r="BY739"/>
  <c r="BY735"/>
  <c r="BY731"/>
  <c r="BY774"/>
  <c r="BY766"/>
  <c r="BY760"/>
  <c r="BY756"/>
  <c r="BY752"/>
  <c r="BY748"/>
  <c r="BY744"/>
  <c r="BY740"/>
  <c r="BY736"/>
  <c r="BY732"/>
  <c r="BY765"/>
  <c r="BY761"/>
  <c r="BY753"/>
  <c r="BY745"/>
  <c r="BY737"/>
  <c r="BY778"/>
  <c r="BY758"/>
  <c r="BY750"/>
  <c r="BY742"/>
  <c r="BY734"/>
  <c r="CG775"/>
  <c r="CG771"/>
  <c r="CG767"/>
  <c r="CG776"/>
  <c r="CG772"/>
  <c r="CG768"/>
  <c r="CG764"/>
  <c r="CG777"/>
  <c r="CG769"/>
  <c r="CG763"/>
  <c r="CG759"/>
  <c r="CG755"/>
  <c r="CG751"/>
  <c r="CG747"/>
  <c r="CG743"/>
  <c r="CG739"/>
  <c r="CG735"/>
  <c r="CG731"/>
  <c r="CG774"/>
  <c r="CG766"/>
  <c r="CG760"/>
  <c r="CG756"/>
  <c r="CG752"/>
  <c r="CG748"/>
  <c r="CG744"/>
  <c r="CG740"/>
  <c r="CG736"/>
  <c r="CG732"/>
  <c r="CG773"/>
  <c r="CG761"/>
  <c r="CG753"/>
  <c r="CG745"/>
  <c r="CG737"/>
  <c r="CG770"/>
  <c r="CG758"/>
  <c r="CG750"/>
  <c r="CG742"/>
  <c r="CG734"/>
  <c r="CS775"/>
  <c r="CS771"/>
  <c r="CS767"/>
  <c r="CS776"/>
  <c r="CS772"/>
  <c r="CS768"/>
  <c r="CS764"/>
  <c r="CS773"/>
  <c r="CS765"/>
  <c r="CS763"/>
  <c r="CS759"/>
  <c r="CS755"/>
  <c r="CS751"/>
  <c r="CS747"/>
  <c r="CS743"/>
  <c r="CS739"/>
  <c r="CS735"/>
  <c r="CS731"/>
  <c r="CS778"/>
  <c r="CS770"/>
  <c r="CS760"/>
  <c r="CS756"/>
  <c r="CS752"/>
  <c r="CS748"/>
  <c r="CS744"/>
  <c r="CS740"/>
  <c r="CS736"/>
  <c r="CS732"/>
  <c r="CS777"/>
  <c r="CS757"/>
  <c r="CS749"/>
  <c r="CS741"/>
  <c r="CS733"/>
  <c r="CS774"/>
  <c r="CS762"/>
  <c r="CS754"/>
  <c r="CS746"/>
  <c r="CS738"/>
  <c r="DA775"/>
  <c r="DA771"/>
  <c r="DA767"/>
  <c r="DA776"/>
  <c r="DA772"/>
  <c r="DA768"/>
  <c r="DA764"/>
  <c r="DA773"/>
  <c r="DA765"/>
  <c r="DA763"/>
  <c r="DA759"/>
  <c r="DA755"/>
  <c r="DA751"/>
  <c r="DA747"/>
  <c r="DA743"/>
  <c r="DA739"/>
  <c r="DA735"/>
  <c r="DA731"/>
  <c r="DA778"/>
  <c r="DA770"/>
  <c r="DA760"/>
  <c r="DA756"/>
  <c r="DA752"/>
  <c r="DA748"/>
  <c r="DA744"/>
  <c r="DA740"/>
  <c r="DA736"/>
  <c r="DA732"/>
  <c r="DA769"/>
  <c r="DA757"/>
  <c r="DA749"/>
  <c r="DA741"/>
  <c r="DA733"/>
  <c r="DA766"/>
  <c r="DA762"/>
  <c r="DA754"/>
  <c r="DA746"/>
  <c r="DA738"/>
  <c r="DI775"/>
  <c r="DI771"/>
  <c r="DI767"/>
  <c r="DI776"/>
  <c r="DI772"/>
  <c r="DI768"/>
  <c r="DI764"/>
  <c r="DI773"/>
  <c r="DI765"/>
  <c r="DI763"/>
  <c r="DI759"/>
  <c r="DI755"/>
  <c r="DI751"/>
  <c r="DI747"/>
  <c r="DI743"/>
  <c r="DI739"/>
  <c r="DI735"/>
  <c r="DI731"/>
  <c r="DI778"/>
  <c r="DI770"/>
  <c r="DI760"/>
  <c r="DI756"/>
  <c r="DI752"/>
  <c r="DI748"/>
  <c r="DI744"/>
  <c r="DI740"/>
  <c r="DI736"/>
  <c r="DI732"/>
  <c r="DI777"/>
  <c r="DI757"/>
  <c r="DI749"/>
  <c r="DI741"/>
  <c r="DI733"/>
  <c r="DI774"/>
  <c r="DI762"/>
  <c r="DI754"/>
  <c r="DI746"/>
  <c r="DI738"/>
  <c r="T882"/>
  <c r="T883"/>
  <c r="T881"/>
  <c r="T877"/>
  <c r="T873"/>
  <c r="T869"/>
  <c r="T865"/>
  <c r="T861"/>
  <c r="T857"/>
  <c r="T853"/>
  <c r="T849"/>
  <c r="T845"/>
  <c r="T841"/>
  <c r="T837"/>
  <c r="T878"/>
  <c r="T874"/>
  <c r="T870"/>
  <c r="T866"/>
  <c r="T862"/>
  <c r="T858"/>
  <c r="T854"/>
  <c r="T850"/>
  <c r="T846"/>
  <c r="T842"/>
  <c r="T838"/>
  <c r="T875"/>
  <c r="T867"/>
  <c r="T859"/>
  <c r="T851"/>
  <c r="T843"/>
  <c r="T880"/>
  <c r="T872"/>
  <c r="T864"/>
  <c r="T856"/>
  <c r="T848"/>
  <c r="T840"/>
  <c r="T871"/>
  <c r="T855"/>
  <c r="T839"/>
  <c r="T868"/>
  <c r="T852"/>
  <c r="T836"/>
  <c r="AB881"/>
  <c r="AB882"/>
  <c r="AB883"/>
  <c r="AB877"/>
  <c r="AB873"/>
  <c r="AB869"/>
  <c r="AB865"/>
  <c r="AB861"/>
  <c r="AB857"/>
  <c r="AB853"/>
  <c r="AB849"/>
  <c r="AB845"/>
  <c r="AB841"/>
  <c r="AB837"/>
  <c r="AB878"/>
  <c r="AB874"/>
  <c r="AB870"/>
  <c r="AB866"/>
  <c r="AB862"/>
  <c r="AB858"/>
  <c r="AB854"/>
  <c r="AB850"/>
  <c r="AB846"/>
  <c r="AB842"/>
  <c r="AB838"/>
  <c r="AB875"/>
  <c r="AB867"/>
  <c r="AB859"/>
  <c r="AB851"/>
  <c r="AB843"/>
  <c r="AB880"/>
  <c r="AB872"/>
  <c r="AB864"/>
  <c r="AB856"/>
  <c r="AB961" s="1"/>
  <c r="AB848"/>
  <c r="AB840"/>
  <c r="AB879"/>
  <c r="AB863"/>
  <c r="AB847"/>
  <c r="AB876"/>
  <c r="AB860"/>
  <c r="AB844"/>
  <c r="AN881"/>
  <c r="AN882"/>
  <c r="AN877"/>
  <c r="AN873"/>
  <c r="AN869"/>
  <c r="AN865"/>
  <c r="AN861"/>
  <c r="AN857"/>
  <c r="AN853"/>
  <c r="AN849"/>
  <c r="AN845"/>
  <c r="AN841"/>
  <c r="AN837"/>
  <c r="AN878"/>
  <c r="AN874"/>
  <c r="AN870"/>
  <c r="AN866"/>
  <c r="AN862"/>
  <c r="AN858"/>
  <c r="AN854"/>
  <c r="AN850"/>
  <c r="AN846"/>
  <c r="AN842"/>
  <c r="AN838"/>
  <c r="AN883"/>
  <c r="AN879"/>
  <c r="AN871"/>
  <c r="AN863"/>
  <c r="AN855"/>
  <c r="AN847"/>
  <c r="AN839"/>
  <c r="AN876"/>
  <c r="AN868"/>
  <c r="AN860"/>
  <c r="AN852"/>
  <c r="AN844"/>
  <c r="AN836"/>
  <c r="AN867"/>
  <c r="AN851"/>
  <c r="AN880"/>
  <c r="AN864"/>
  <c r="AN848"/>
  <c r="AV881"/>
  <c r="AV882"/>
  <c r="AV877"/>
  <c r="AV873"/>
  <c r="AV869"/>
  <c r="AV865"/>
  <c r="AV861"/>
  <c r="AV857"/>
  <c r="AV853"/>
  <c r="AV849"/>
  <c r="AV845"/>
  <c r="AV841"/>
  <c r="AV837"/>
  <c r="AV878"/>
  <c r="AV874"/>
  <c r="AV870"/>
  <c r="AV866"/>
  <c r="AV862"/>
  <c r="AV858"/>
  <c r="AV854"/>
  <c r="AV850"/>
  <c r="AV846"/>
  <c r="AV842"/>
  <c r="AV838"/>
  <c r="AV879"/>
  <c r="AV871"/>
  <c r="AV863"/>
  <c r="AV855"/>
  <c r="AV847"/>
  <c r="AV839"/>
  <c r="AV876"/>
  <c r="AV868"/>
  <c r="AV860"/>
  <c r="AV852"/>
  <c r="AV957" s="1"/>
  <c r="AV844"/>
  <c r="AV836"/>
  <c r="AV875"/>
  <c r="AV859"/>
  <c r="AV843"/>
  <c r="AV872"/>
  <c r="AV856"/>
  <c r="AV840"/>
  <c r="BD881"/>
  <c r="BD882"/>
  <c r="BD877"/>
  <c r="BD873"/>
  <c r="BD869"/>
  <c r="BD865"/>
  <c r="BD861"/>
  <c r="BD857"/>
  <c r="BD853"/>
  <c r="BD849"/>
  <c r="BD845"/>
  <c r="BD841"/>
  <c r="BD837"/>
  <c r="BD878"/>
  <c r="BD874"/>
  <c r="BD870"/>
  <c r="BD866"/>
  <c r="BD862"/>
  <c r="BD858"/>
  <c r="BD854"/>
  <c r="BD850"/>
  <c r="BD846"/>
  <c r="BD842"/>
  <c r="BD838"/>
  <c r="BD883"/>
  <c r="BD879"/>
  <c r="BD871"/>
  <c r="BD863"/>
  <c r="BD855"/>
  <c r="BD847"/>
  <c r="BD839"/>
  <c r="BD876"/>
  <c r="BD868"/>
  <c r="BD860"/>
  <c r="BD852"/>
  <c r="BD844"/>
  <c r="BD836"/>
  <c r="BD867"/>
  <c r="BD851"/>
  <c r="BD880"/>
  <c r="BD864"/>
  <c r="BD848"/>
  <c r="BL881"/>
  <c r="BL882"/>
  <c r="BL877"/>
  <c r="BL873"/>
  <c r="BL869"/>
  <c r="BL865"/>
  <c r="BL861"/>
  <c r="BL857"/>
  <c r="BL853"/>
  <c r="BL849"/>
  <c r="BL845"/>
  <c r="BL841"/>
  <c r="BL837"/>
  <c r="BL878"/>
  <c r="BL874"/>
  <c r="BL870"/>
  <c r="BL866"/>
  <c r="BL862"/>
  <c r="BL858"/>
  <c r="BL854"/>
  <c r="BL850"/>
  <c r="BL846"/>
  <c r="BL842"/>
  <c r="BL838"/>
  <c r="BL879"/>
  <c r="BL871"/>
  <c r="BL863"/>
  <c r="BL855"/>
  <c r="BL847"/>
  <c r="BL839"/>
  <c r="BL876"/>
  <c r="BL868"/>
  <c r="BL973" s="1"/>
  <c r="BL860"/>
  <c r="BL852"/>
  <c r="BL844"/>
  <c r="BL836"/>
  <c r="BL883"/>
  <c r="BL875"/>
  <c r="BL859"/>
  <c r="BL843"/>
  <c r="BL872"/>
  <c r="BL856"/>
  <c r="BL840"/>
  <c r="BT881"/>
  <c r="BT882"/>
  <c r="BT877"/>
  <c r="BT873"/>
  <c r="BT869"/>
  <c r="BT865"/>
  <c r="BT861"/>
  <c r="BT857"/>
  <c r="BT853"/>
  <c r="BT849"/>
  <c r="BT845"/>
  <c r="BT841"/>
  <c r="BT837"/>
  <c r="BT878"/>
  <c r="BT874"/>
  <c r="BT870"/>
  <c r="BT866"/>
  <c r="BT862"/>
  <c r="BT858"/>
  <c r="BT854"/>
  <c r="BT850"/>
  <c r="BT846"/>
  <c r="BT842"/>
  <c r="BT838"/>
  <c r="BT883"/>
  <c r="BT879"/>
  <c r="BT871"/>
  <c r="BT863"/>
  <c r="BT855"/>
  <c r="BT847"/>
  <c r="BT839"/>
  <c r="BT876"/>
  <c r="BT868"/>
  <c r="BT860"/>
  <c r="BT852"/>
  <c r="BT844"/>
  <c r="BT836"/>
  <c r="BT867"/>
  <c r="BT851"/>
  <c r="BT880"/>
  <c r="BT864"/>
  <c r="BT848"/>
  <c r="CB881"/>
  <c r="CB882"/>
  <c r="CB877"/>
  <c r="CB873"/>
  <c r="CB869"/>
  <c r="CB865"/>
  <c r="CB861"/>
  <c r="CB857"/>
  <c r="CB853"/>
  <c r="CB849"/>
  <c r="CB845"/>
  <c r="CB841"/>
  <c r="CB837"/>
  <c r="CB878"/>
  <c r="CB874"/>
  <c r="CB870"/>
  <c r="CB866"/>
  <c r="CB862"/>
  <c r="CB858"/>
  <c r="CB854"/>
  <c r="CB850"/>
  <c r="CB846"/>
  <c r="CB842"/>
  <c r="CB838"/>
  <c r="CB879"/>
  <c r="CB871"/>
  <c r="CB863"/>
  <c r="CB855"/>
  <c r="CB847"/>
  <c r="CB839"/>
  <c r="CB876"/>
  <c r="CB868"/>
  <c r="CB860"/>
  <c r="CB852"/>
  <c r="CB844"/>
  <c r="CB836"/>
  <c r="CB875"/>
  <c r="CB859"/>
  <c r="CB843"/>
  <c r="CB872"/>
  <c r="CB856"/>
  <c r="CB840"/>
  <c r="CJ881"/>
  <c r="CJ882"/>
  <c r="CJ877"/>
  <c r="CJ873"/>
  <c r="CJ869"/>
  <c r="CJ865"/>
  <c r="CJ861"/>
  <c r="CJ857"/>
  <c r="CJ853"/>
  <c r="CJ849"/>
  <c r="CJ845"/>
  <c r="CJ841"/>
  <c r="CJ837"/>
  <c r="CJ878"/>
  <c r="CJ874"/>
  <c r="CJ870"/>
  <c r="CJ866"/>
  <c r="CJ862"/>
  <c r="CJ858"/>
  <c r="CJ854"/>
  <c r="CJ850"/>
  <c r="CJ846"/>
  <c r="CJ842"/>
  <c r="CJ838"/>
  <c r="CJ883"/>
  <c r="CJ879"/>
  <c r="CJ871"/>
  <c r="CJ863"/>
  <c r="CJ855"/>
  <c r="CJ847"/>
  <c r="CJ839"/>
  <c r="CJ876"/>
  <c r="CJ868"/>
  <c r="CJ860"/>
  <c r="CJ852"/>
  <c r="CJ844"/>
  <c r="CJ836"/>
  <c r="CJ867"/>
  <c r="CJ851"/>
  <c r="CJ880"/>
  <c r="CJ864"/>
  <c r="CJ848"/>
  <c r="CV881"/>
  <c r="CV882"/>
  <c r="CV883"/>
  <c r="CV877"/>
  <c r="CV873"/>
  <c r="CV869"/>
  <c r="CV865"/>
  <c r="CV861"/>
  <c r="CV857"/>
  <c r="CV853"/>
  <c r="CV849"/>
  <c r="CV845"/>
  <c r="CV841"/>
  <c r="CV837"/>
  <c r="CV878"/>
  <c r="CV874"/>
  <c r="CV870"/>
  <c r="CV866"/>
  <c r="CV862"/>
  <c r="CV858"/>
  <c r="CV854"/>
  <c r="CV850"/>
  <c r="CV846"/>
  <c r="CV842"/>
  <c r="CV838"/>
  <c r="CV875"/>
  <c r="CV867"/>
  <c r="CV859"/>
  <c r="CV851"/>
  <c r="CV956" s="1"/>
  <c r="CV843"/>
  <c r="CV880"/>
  <c r="CV872"/>
  <c r="CV864"/>
  <c r="CV856"/>
  <c r="CV848"/>
  <c r="CV840"/>
  <c r="CV871"/>
  <c r="CV855"/>
  <c r="CV839"/>
  <c r="CV868"/>
  <c r="CV852"/>
  <c r="CV836"/>
  <c r="DD881"/>
  <c r="DD882"/>
  <c r="DD883"/>
  <c r="DD877"/>
  <c r="DD873"/>
  <c r="DD869"/>
  <c r="DD865"/>
  <c r="DD861"/>
  <c r="DD857"/>
  <c r="DD853"/>
  <c r="DD849"/>
  <c r="DD845"/>
  <c r="DD841"/>
  <c r="DD837"/>
  <c r="DD878"/>
  <c r="DD874"/>
  <c r="DD870"/>
  <c r="DD866"/>
  <c r="DD862"/>
  <c r="DD858"/>
  <c r="DD854"/>
  <c r="DD850"/>
  <c r="DD846"/>
  <c r="DD842"/>
  <c r="DD838"/>
  <c r="DD875"/>
  <c r="DD867"/>
  <c r="DD859"/>
  <c r="DD851"/>
  <c r="DD843"/>
  <c r="DD948" s="1"/>
  <c r="DD880"/>
  <c r="DD872"/>
  <c r="DD864"/>
  <c r="DD856"/>
  <c r="DD848"/>
  <c r="DD840"/>
  <c r="DD879"/>
  <c r="DD863"/>
  <c r="DD847"/>
  <c r="DD876"/>
  <c r="DD860"/>
  <c r="DD844"/>
  <c r="DL881"/>
  <c r="DL882"/>
  <c r="DL883"/>
  <c r="DL877"/>
  <c r="DL873"/>
  <c r="DL869"/>
  <c r="DL865"/>
  <c r="DL861"/>
  <c r="DL857"/>
  <c r="DL853"/>
  <c r="DL849"/>
  <c r="DL845"/>
  <c r="DL841"/>
  <c r="DL837"/>
  <c r="DL878"/>
  <c r="DL874"/>
  <c r="DL870"/>
  <c r="DL866"/>
  <c r="DL862"/>
  <c r="DL858"/>
  <c r="DL854"/>
  <c r="DL850"/>
  <c r="DL846"/>
  <c r="DL842"/>
  <c r="DL838"/>
  <c r="DL875"/>
  <c r="DL867"/>
  <c r="DL972" s="1"/>
  <c r="DL859"/>
  <c r="DL851"/>
  <c r="DL843"/>
  <c r="DL880"/>
  <c r="DL872"/>
  <c r="DL864"/>
  <c r="DL856"/>
  <c r="DL848"/>
  <c r="DL840"/>
  <c r="DL871"/>
  <c r="DL855"/>
  <c r="DL839"/>
  <c r="DL868"/>
  <c r="DL852"/>
  <c r="DL836"/>
  <c r="S421"/>
  <c r="S417"/>
  <c r="S413"/>
  <c r="S409"/>
  <c r="S405"/>
  <c r="S401"/>
  <c r="S397"/>
  <c r="S393"/>
  <c r="S389"/>
  <c r="S385"/>
  <c r="S381"/>
  <c r="S377"/>
  <c r="S418"/>
  <c r="S414"/>
  <c r="S410"/>
  <c r="S406"/>
  <c r="S402"/>
  <c r="S398"/>
  <c r="S394"/>
  <c r="S390"/>
  <c r="S386"/>
  <c r="S382"/>
  <c r="S378"/>
  <c r="S374"/>
  <c r="W421"/>
  <c r="W417"/>
  <c r="W413"/>
  <c r="W409"/>
  <c r="W405"/>
  <c r="W401"/>
  <c r="W397"/>
  <c r="W393"/>
  <c r="W389"/>
  <c r="W385"/>
  <c r="W381"/>
  <c r="W377"/>
  <c r="W418"/>
  <c r="W414"/>
  <c r="W624" s="1"/>
  <c r="W410"/>
  <c r="W406"/>
  <c r="W402"/>
  <c r="W398"/>
  <c r="W394"/>
  <c r="W390"/>
  <c r="W386"/>
  <c r="W382"/>
  <c r="W378"/>
  <c r="W374"/>
  <c r="AA421"/>
  <c r="AA417"/>
  <c r="AA413"/>
  <c r="AA409"/>
  <c r="AA405"/>
  <c r="AA401"/>
  <c r="AA397"/>
  <c r="AA393"/>
  <c r="AA389"/>
  <c r="AA385"/>
  <c r="AA381"/>
  <c r="AA377"/>
  <c r="AA418"/>
  <c r="AA414"/>
  <c r="AA410"/>
  <c r="AA406"/>
  <c r="AA402"/>
  <c r="AA398"/>
  <c r="AA394"/>
  <c r="AA390"/>
  <c r="AA386"/>
  <c r="AA382"/>
  <c r="AA378"/>
  <c r="AA374"/>
  <c r="AE421"/>
  <c r="AE417"/>
  <c r="AE413"/>
  <c r="AE623" s="1"/>
  <c r="AE409"/>
  <c r="AE405"/>
  <c r="AE401"/>
  <c r="AE397"/>
  <c r="AE393"/>
  <c r="AE389"/>
  <c r="AE385"/>
  <c r="AE381"/>
  <c r="AE377"/>
  <c r="AE418"/>
  <c r="AE628" s="1"/>
  <c r="AE414"/>
  <c r="AE410"/>
  <c r="AE406"/>
  <c r="AE402"/>
  <c r="AE398"/>
  <c r="AE394"/>
  <c r="AE390"/>
  <c r="AE386"/>
  <c r="AE596" s="1"/>
  <c r="AE382"/>
  <c r="AE378"/>
  <c r="AE588" s="1"/>
  <c r="AE374"/>
  <c r="AI421"/>
  <c r="AI417"/>
  <c r="AI413"/>
  <c r="AI409"/>
  <c r="AI405"/>
  <c r="AI401"/>
  <c r="AI397"/>
  <c r="AI393"/>
  <c r="AI389"/>
  <c r="AI385"/>
  <c r="AI381"/>
  <c r="AI377"/>
  <c r="AI418"/>
  <c r="AI414"/>
  <c r="AI410"/>
  <c r="AI406"/>
  <c r="AI402"/>
  <c r="AI398"/>
  <c r="AI394"/>
  <c r="AI390"/>
  <c r="AI386"/>
  <c r="AI382"/>
  <c r="AI378"/>
  <c r="AI374"/>
  <c r="AM421"/>
  <c r="AM417"/>
  <c r="AM413"/>
  <c r="AM409"/>
  <c r="AM405"/>
  <c r="AM615" s="1"/>
  <c r="AM401"/>
  <c r="AM397"/>
  <c r="AM393"/>
  <c r="AM389"/>
  <c r="AM385"/>
  <c r="AM381"/>
  <c r="AM377"/>
  <c r="AM418"/>
  <c r="AM414"/>
  <c r="AM410"/>
  <c r="AM406"/>
  <c r="AM402"/>
  <c r="AM612" s="1"/>
  <c r="AM398"/>
  <c r="AM394"/>
  <c r="AM604" s="1"/>
  <c r="AM390"/>
  <c r="AM386"/>
  <c r="AM382"/>
  <c r="AM378"/>
  <c r="AM374"/>
  <c r="AQ421"/>
  <c r="AQ417"/>
  <c r="AQ413"/>
  <c r="AQ409"/>
  <c r="AQ405"/>
  <c r="AQ401"/>
  <c r="AQ397"/>
  <c r="AQ393"/>
  <c r="AQ389"/>
  <c r="AQ385"/>
  <c r="AQ381"/>
  <c r="AQ377"/>
  <c r="AQ418"/>
  <c r="AQ414"/>
  <c r="AQ410"/>
  <c r="AQ406"/>
  <c r="AQ402"/>
  <c r="AQ398"/>
  <c r="AQ394"/>
  <c r="AQ390"/>
  <c r="AQ386"/>
  <c r="AQ382"/>
  <c r="AQ378"/>
  <c r="AQ374"/>
  <c r="AU421"/>
  <c r="AU417"/>
  <c r="AU413"/>
  <c r="AU409"/>
  <c r="AU405"/>
  <c r="AU615" s="1"/>
  <c r="AU401"/>
  <c r="AU397"/>
  <c r="AU393"/>
  <c r="AU389"/>
  <c r="AU599" s="1"/>
  <c r="AU385"/>
  <c r="AU381"/>
  <c r="AU377"/>
  <c r="AU418"/>
  <c r="AU414"/>
  <c r="AU410"/>
  <c r="AU620" s="1"/>
  <c r="AU406"/>
  <c r="AU402"/>
  <c r="AU398"/>
  <c r="AU394"/>
  <c r="AU390"/>
  <c r="AU386"/>
  <c r="AU382"/>
  <c r="AU378"/>
  <c r="AU374"/>
  <c r="AY421"/>
  <c r="AY417"/>
  <c r="AY413"/>
  <c r="AY409"/>
  <c r="AY405"/>
  <c r="AY401"/>
  <c r="AY397"/>
  <c r="AY393"/>
  <c r="AY389"/>
  <c r="AY385"/>
  <c r="AY381"/>
  <c r="AY377"/>
  <c r="AY418"/>
  <c r="AY414"/>
  <c r="AY410"/>
  <c r="AY406"/>
  <c r="AY402"/>
  <c r="AY398"/>
  <c r="AY394"/>
  <c r="AY390"/>
  <c r="AY386"/>
  <c r="AY382"/>
  <c r="AY378"/>
  <c r="AY374"/>
  <c r="BC421"/>
  <c r="BC417"/>
  <c r="BC413"/>
  <c r="BC409"/>
  <c r="BC405"/>
  <c r="BC401"/>
  <c r="BC397"/>
  <c r="BC607" s="1"/>
  <c r="BC393"/>
  <c r="BC389"/>
  <c r="BC385"/>
  <c r="BC381"/>
  <c r="BC377"/>
  <c r="BC418"/>
  <c r="BC414"/>
  <c r="BC410"/>
  <c r="BC406"/>
  <c r="BC402"/>
  <c r="BC398"/>
  <c r="BC394"/>
  <c r="BC390"/>
  <c r="BC386"/>
  <c r="BC382"/>
  <c r="BC378"/>
  <c r="BC374"/>
  <c r="BG421"/>
  <c r="BG417"/>
  <c r="BG413"/>
  <c r="BG409"/>
  <c r="BG405"/>
  <c r="BG401"/>
  <c r="BG397"/>
  <c r="BG393"/>
  <c r="BG389"/>
  <c r="BG385"/>
  <c r="BG381"/>
  <c r="BG377"/>
  <c r="BG418"/>
  <c r="BG414"/>
  <c r="BG410"/>
  <c r="BG620" s="1"/>
  <c r="BG406"/>
  <c r="BG402"/>
  <c r="BG398"/>
  <c r="BG394"/>
  <c r="BG390"/>
  <c r="BG386"/>
  <c r="BG382"/>
  <c r="BG378"/>
  <c r="BG374"/>
  <c r="BK421"/>
  <c r="BK417"/>
  <c r="BK413"/>
  <c r="BK409"/>
  <c r="BK405"/>
  <c r="BK401"/>
  <c r="BK397"/>
  <c r="BK393"/>
  <c r="BK389"/>
  <c r="BK385"/>
  <c r="BK595" s="1"/>
  <c r="BK381"/>
  <c r="BK377"/>
  <c r="BK418"/>
  <c r="BK414"/>
  <c r="BK410"/>
  <c r="BK406"/>
  <c r="BK402"/>
  <c r="BK398"/>
  <c r="BK394"/>
  <c r="BK390"/>
  <c r="BK386"/>
  <c r="BK382"/>
  <c r="BK378"/>
  <c r="BK374"/>
  <c r="BO421"/>
  <c r="BO417"/>
  <c r="BO413"/>
  <c r="BO409"/>
  <c r="BO405"/>
  <c r="BO401"/>
  <c r="BO397"/>
  <c r="BO393"/>
  <c r="BO389"/>
  <c r="BO385"/>
  <c r="BO381"/>
  <c r="BO377"/>
  <c r="BO418"/>
  <c r="BO414"/>
  <c r="BO410"/>
  <c r="BO406"/>
  <c r="BO402"/>
  <c r="BO398"/>
  <c r="BO394"/>
  <c r="BO390"/>
  <c r="BO386"/>
  <c r="BO382"/>
  <c r="BO378"/>
  <c r="BO374"/>
  <c r="BS421"/>
  <c r="BS417"/>
  <c r="BS413"/>
  <c r="BS409"/>
  <c r="BS405"/>
  <c r="BS401"/>
  <c r="BS397"/>
  <c r="BS393"/>
  <c r="BS389"/>
  <c r="BS385"/>
  <c r="BS381"/>
  <c r="BS377"/>
  <c r="BS418"/>
  <c r="BS414"/>
  <c r="BS410"/>
  <c r="BS406"/>
  <c r="BS402"/>
  <c r="BS398"/>
  <c r="BS394"/>
  <c r="BS390"/>
  <c r="BS386"/>
  <c r="BS382"/>
  <c r="BS378"/>
  <c r="BS374"/>
  <c r="BW421"/>
  <c r="BW417"/>
  <c r="BW413"/>
  <c r="BW409"/>
  <c r="BW405"/>
  <c r="BW401"/>
  <c r="BW397"/>
  <c r="BW393"/>
  <c r="BW389"/>
  <c r="BW385"/>
  <c r="BW381"/>
  <c r="BW377"/>
  <c r="BW418"/>
  <c r="BW414"/>
  <c r="BW410"/>
  <c r="BW406"/>
  <c r="BW402"/>
  <c r="BW398"/>
  <c r="BW394"/>
  <c r="BW604" s="1"/>
  <c r="BW390"/>
  <c r="BW386"/>
  <c r="BW596" s="1"/>
  <c r="BW382"/>
  <c r="BW378"/>
  <c r="BW588" s="1"/>
  <c r="BW374"/>
  <c r="CA421"/>
  <c r="CA417"/>
  <c r="CA413"/>
  <c r="CA409"/>
  <c r="CA405"/>
  <c r="CA401"/>
  <c r="CA397"/>
  <c r="CA393"/>
  <c r="CA389"/>
  <c r="CA385"/>
  <c r="CA381"/>
  <c r="CA377"/>
  <c r="CA418"/>
  <c r="CA414"/>
  <c r="CA410"/>
  <c r="CA406"/>
  <c r="CA402"/>
  <c r="CA398"/>
  <c r="CA394"/>
  <c r="CA390"/>
  <c r="CA386"/>
  <c r="CA382"/>
  <c r="CA378"/>
  <c r="CA374"/>
  <c r="CE421"/>
  <c r="CE417"/>
  <c r="CE413"/>
  <c r="CE409"/>
  <c r="CE405"/>
  <c r="CE401"/>
  <c r="CE397"/>
  <c r="CE393"/>
  <c r="CE389"/>
  <c r="CE385"/>
  <c r="CE381"/>
  <c r="CE591" s="1"/>
  <c r="CE377"/>
  <c r="CE418"/>
  <c r="CE414"/>
  <c r="CE410"/>
  <c r="CE406"/>
  <c r="CE402"/>
  <c r="CE398"/>
  <c r="CE394"/>
  <c r="CE390"/>
  <c r="CE386"/>
  <c r="CE382"/>
  <c r="CE378"/>
  <c r="CE374"/>
  <c r="CI421"/>
  <c r="CI417"/>
  <c r="CI413"/>
  <c r="CI409"/>
  <c r="CI405"/>
  <c r="CI401"/>
  <c r="CI397"/>
  <c r="CI393"/>
  <c r="CI389"/>
  <c r="CI385"/>
  <c r="CI381"/>
  <c r="CI377"/>
  <c r="CI418"/>
  <c r="CI414"/>
  <c r="CI410"/>
  <c r="CI406"/>
  <c r="CI402"/>
  <c r="CI398"/>
  <c r="CI394"/>
  <c r="CI390"/>
  <c r="CI386"/>
  <c r="CI382"/>
  <c r="CI378"/>
  <c r="CI374"/>
  <c r="CM421"/>
  <c r="CM417"/>
  <c r="CM413"/>
  <c r="CM409"/>
  <c r="CM405"/>
  <c r="CM401"/>
  <c r="CM397"/>
  <c r="CM393"/>
  <c r="CM389"/>
  <c r="CM385"/>
  <c r="CM381"/>
  <c r="CM377"/>
  <c r="CM418"/>
  <c r="CM414"/>
  <c r="CM410"/>
  <c r="CM406"/>
  <c r="CM402"/>
  <c r="CM398"/>
  <c r="CM394"/>
  <c r="CM604" s="1"/>
  <c r="CM390"/>
  <c r="CM386"/>
  <c r="CM596" s="1"/>
  <c r="CM382"/>
  <c r="CM378"/>
  <c r="CM588" s="1"/>
  <c r="CM374"/>
  <c r="CQ421"/>
  <c r="CQ417"/>
  <c r="CQ413"/>
  <c r="CQ409"/>
  <c r="CQ405"/>
  <c r="CQ401"/>
  <c r="CQ397"/>
  <c r="CQ393"/>
  <c r="CQ389"/>
  <c r="CQ385"/>
  <c r="CQ381"/>
  <c r="CQ377"/>
  <c r="CQ418"/>
  <c r="CQ414"/>
  <c r="CQ410"/>
  <c r="CQ406"/>
  <c r="CQ402"/>
  <c r="CQ398"/>
  <c r="CQ394"/>
  <c r="CQ390"/>
  <c r="CQ386"/>
  <c r="CQ382"/>
  <c r="CQ378"/>
  <c r="CQ374"/>
  <c r="CU421"/>
  <c r="CU417"/>
  <c r="CU413"/>
  <c r="CU409"/>
  <c r="CU405"/>
  <c r="CU401"/>
  <c r="CU397"/>
  <c r="CU393"/>
  <c r="CU389"/>
  <c r="CU385"/>
  <c r="CU381"/>
  <c r="CU377"/>
  <c r="CU418"/>
  <c r="CU628" s="1"/>
  <c r="CU414"/>
  <c r="CU410"/>
  <c r="CU406"/>
  <c r="CU402"/>
  <c r="CU398"/>
  <c r="CU394"/>
  <c r="CU390"/>
  <c r="CU386"/>
  <c r="CU382"/>
  <c r="CU378"/>
  <c r="CU374"/>
  <c r="CY421"/>
  <c r="CY417"/>
  <c r="CY413"/>
  <c r="CY409"/>
  <c r="CY405"/>
  <c r="CY401"/>
  <c r="CY397"/>
  <c r="CY393"/>
  <c r="CY389"/>
  <c r="CY385"/>
  <c r="CY381"/>
  <c r="CY377"/>
  <c r="CY418"/>
  <c r="CY414"/>
  <c r="CY410"/>
  <c r="CY406"/>
  <c r="CY402"/>
  <c r="CY398"/>
  <c r="CY394"/>
  <c r="CY390"/>
  <c r="CY386"/>
  <c r="CY382"/>
  <c r="CY378"/>
  <c r="CY374"/>
  <c r="DC421"/>
  <c r="DC417"/>
  <c r="DC413"/>
  <c r="DC409"/>
  <c r="DC405"/>
  <c r="DC401"/>
  <c r="DC397"/>
  <c r="DC393"/>
  <c r="DC389"/>
  <c r="DC385"/>
  <c r="DC381"/>
  <c r="DC377"/>
  <c r="DC418"/>
  <c r="DC414"/>
  <c r="DC410"/>
  <c r="DC406"/>
  <c r="DC402"/>
  <c r="DC398"/>
  <c r="DC394"/>
  <c r="DC390"/>
  <c r="DC386"/>
  <c r="DC382"/>
  <c r="DC378"/>
  <c r="DC374"/>
  <c r="DG421"/>
  <c r="DG417"/>
  <c r="DG413"/>
  <c r="DG409"/>
  <c r="DG405"/>
  <c r="DG401"/>
  <c r="DG397"/>
  <c r="DG607" s="1"/>
  <c r="DG393"/>
  <c r="DG389"/>
  <c r="DG385"/>
  <c r="DG381"/>
  <c r="DG377"/>
  <c r="DG418"/>
  <c r="DG414"/>
  <c r="DG410"/>
  <c r="DG406"/>
  <c r="DG402"/>
  <c r="DG612" s="1"/>
  <c r="DG398"/>
  <c r="DG394"/>
  <c r="DG390"/>
  <c r="DG386"/>
  <c r="DG382"/>
  <c r="DG378"/>
  <c r="DG374"/>
  <c r="DK421"/>
  <c r="DK417"/>
  <c r="DK413"/>
  <c r="DK409"/>
  <c r="DK405"/>
  <c r="DK401"/>
  <c r="DK397"/>
  <c r="DK393"/>
  <c r="DK389"/>
  <c r="DK385"/>
  <c r="DK381"/>
  <c r="DK377"/>
  <c r="DK418"/>
  <c r="DK414"/>
  <c r="DK410"/>
  <c r="DK406"/>
  <c r="DK402"/>
  <c r="DK398"/>
  <c r="DK394"/>
  <c r="DK390"/>
  <c r="DK386"/>
  <c r="DK382"/>
  <c r="DK378"/>
  <c r="DK374"/>
  <c r="R525"/>
  <c r="R521"/>
  <c r="R517"/>
  <c r="R513"/>
  <c r="R618" s="1"/>
  <c r="R509"/>
  <c r="R505"/>
  <c r="R501"/>
  <c r="R526"/>
  <c r="R522"/>
  <c r="R518"/>
  <c r="R514"/>
  <c r="R510"/>
  <c r="R506"/>
  <c r="R502"/>
  <c r="R498"/>
  <c r="R494"/>
  <c r="R519"/>
  <c r="R511"/>
  <c r="R503"/>
  <c r="R492"/>
  <c r="R488"/>
  <c r="R484"/>
  <c r="R480"/>
  <c r="R524"/>
  <c r="R516"/>
  <c r="R508"/>
  <c r="R500"/>
  <c r="R499"/>
  <c r="R489"/>
  <c r="R485"/>
  <c r="R481"/>
  <c r="V525"/>
  <c r="V521"/>
  <c r="V517"/>
  <c r="V513"/>
  <c r="V509"/>
  <c r="V505"/>
  <c r="V501"/>
  <c r="V526"/>
  <c r="V522"/>
  <c r="V627" s="1"/>
  <c r="V518"/>
  <c r="V514"/>
  <c r="V510"/>
  <c r="V506"/>
  <c r="V502"/>
  <c r="V498"/>
  <c r="V494"/>
  <c r="V523"/>
  <c r="V515"/>
  <c r="V507"/>
  <c r="V500"/>
  <c r="V499"/>
  <c r="V492"/>
  <c r="V488"/>
  <c r="V484"/>
  <c r="V480"/>
  <c r="V520"/>
  <c r="V512"/>
  <c r="V504"/>
  <c r="V497"/>
  <c r="V496"/>
  <c r="V495"/>
  <c r="V489"/>
  <c r="V485"/>
  <c r="V481"/>
  <c r="Z525"/>
  <c r="Z521"/>
  <c r="Z517"/>
  <c r="Z513"/>
  <c r="Z509"/>
  <c r="Z505"/>
  <c r="Z501"/>
  <c r="Z526"/>
  <c r="Z522"/>
  <c r="Z518"/>
  <c r="Z514"/>
  <c r="Z510"/>
  <c r="Z506"/>
  <c r="Z502"/>
  <c r="Z498"/>
  <c r="Z494"/>
  <c r="Z519"/>
  <c r="Z511"/>
  <c r="Z503"/>
  <c r="Z497"/>
  <c r="Z496"/>
  <c r="Z495"/>
  <c r="Z492"/>
  <c r="Z488"/>
  <c r="Z484"/>
  <c r="Z480"/>
  <c r="Z524"/>
  <c r="Z516"/>
  <c r="Z508"/>
  <c r="Z493"/>
  <c r="Z489"/>
  <c r="Z594" s="1"/>
  <c r="Z485"/>
  <c r="Z481"/>
  <c r="AD525"/>
  <c r="AD521"/>
  <c r="AD517"/>
  <c r="AD622" s="1"/>
  <c r="AD513"/>
  <c r="AD509"/>
  <c r="AD505"/>
  <c r="AD501"/>
  <c r="AD526"/>
  <c r="AD522"/>
  <c r="AD627" s="1"/>
  <c r="AD518"/>
  <c r="AD514"/>
  <c r="AD510"/>
  <c r="AD506"/>
  <c r="AD611" s="1"/>
  <c r="AD502"/>
  <c r="AD498"/>
  <c r="AD494"/>
  <c r="AD523"/>
  <c r="AD515"/>
  <c r="AD507"/>
  <c r="AD493"/>
  <c r="AD598" s="1"/>
  <c r="AD492"/>
  <c r="AD488"/>
  <c r="AD484"/>
  <c r="AD480"/>
  <c r="AD520"/>
  <c r="AD512"/>
  <c r="AD504"/>
  <c r="AD489"/>
  <c r="AD485"/>
  <c r="AD481"/>
  <c r="AH525"/>
  <c r="AH521"/>
  <c r="AH517"/>
  <c r="AH513"/>
  <c r="AH509"/>
  <c r="AH505"/>
  <c r="AH501"/>
  <c r="AH526"/>
  <c r="AH631" s="1"/>
  <c r="AH522"/>
  <c r="AH518"/>
  <c r="AH514"/>
  <c r="AH510"/>
  <c r="AH506"/>
  <c r="AH502"/>
  <c r="AH498"/>
  <c r="AH494"/>
  <c r="AH519"/>
  <c r="AH511"/>
  <c r="AH503"/>
  <c r="AH488"/>
  <c r="AH484"/>
  <c r="AH480"/>
  <c r="AH524"/>
  <c r="AH516"/>
  <c r="AH508"/>
  <c r="AH500"/>
  <c r="AH499"/>
  <c r="AH489"/>
  <c r="AH485"/>
  <c r="AH481"/>
  <c r="AL525"/>
  <c r="AL521"/>
  <c r="AL517"/>
  <c r="AL513"/>
  <c r="AL509"/>
  <c r="AL614" s="1"/>
  <c r="AL505"/>
  <c r="AL501"/>
  <c r="AL526"/>
  <c r="AL522"/>
  <c r="AL518"/>
  <c r="AL514"/>
  <c r="AL510"/>
  <c r="AL506"/>
  <c r="AL502"/>
  <c r="AL498"/>
  <c r="AL494"/>
  <c r="AL523"/>
  <c r="AL515"/>
  <c r="AL507"/>
  <c r="AL500"/>
  <c r="AL499"/>
  <c r="AL488"/>
  <c r="AL484"/>
  <c r="AL480"/>
  <c r="AL520"/>
  <c r="AL512"/>
  <c r="AL504"/>
  <c r="AL497"/>
  <c r="AL496"/>
  <c r="AL495"/>
  <c r="AL489"/>
  <c r="AL485"/>
  <c r="AL481"/>
  <c r="AP525"/>
  <c r="AP521"/>
  <c r="AP517"/>
  <c r="AP513"/>
  <c r="AP618" s="1"/>
  <c r="AP509"/>
  <c r="AP505"/>
  <c r="AP501"/>
  <c r="AP526"/>
  <c r="AP631" s="1"/>
  <c r="AP522"/>
  <c r="AP518"/>
  <c r="AP514"/>
  <c r="AP510"/>
  <c r="AP506"/>
  <c r="AP502"/>
  <c r="AP498"/>
  <c r="AP494"/>
  <c r="AP519"/>
  <c r="AP511"/>
  <c r="AP503"/>
  <c r="AP497"/>
  <c r="AP602" s="1"/>
  <c r="AP496"/>
  <c r="AP495"/>
  <c r="AP488"/>
  <c r="AP484"/>
  <c r="AP480"/>
  <c r="AP524"/>
  <c r="AP516"/>
  <c r="AP508"/>
  <c r="AP493"/>
  <c r="AP492"/>
  <c r="AP489"/>
  <c r="AP485"/>
  <c r="AP481"/>
  <c r="AP586" s="1"/>
  <c r="AT525"/>
  <c r="AT521"/>
  <c r="AT517"/>
  <c r="AT513"/>
  <c r="AT509"/>
  <c r="AT505"/>
  <c r="AT501"/>
  <c r="AT606" s="1"/>
  <c r="AT526"/>
  <c r="AT522"/>
  <c r="AT518"/>
  <c r="AT514"/>
  <c r="AT510"/>
  <c r="AT506"/>
  <c r="AT502"/>
  <c r="AT498"/>
  <c r="AT603" s="1"/>
  <c r="AT494"/>
  <c r="AT523"/>
  <c r="AT515"/>
  <c r="AT507"/>
  <c r="AT493"/>
  <c r="AT492"/>
  <c r="AT488"/>
  <c r="AT484"/>
  <c r="AT480"/>
  <c r="AT520"/>
  <c r="AT512"/>
  <c r="AT504"/>
  <c r="AT489"/>
  <c r="AT485"/>
  <c r="AT481"/>
  <c r="AX525"/>
  <c r="AX521"/>
  <c r="AX517"/>
  <c r="AX513"/>
  <c r="AX509"/>
  <c r="AX505"/>
  <c r="AX501"/>
  <c r="AX526"/>
  <c r="AX522"/>
  <c r="AX518"/>
  <c r="AX623" s="1"/>
  <c r="AX514"/>
  <c r="AX510"/>
  <c r="AX506"/>
  <c r="AX502"/>
  <c r="AX498"/>
  <c r="AX494"/>
  <c r="AX519"/>
  <c r="AX511"/>
  <c r="AX503"/>
  <c r="AX488"/>
  <c r="AX484"/>
  <c r="AX480"/>
  <c r="AX524"/>
  <c r="AX516"/>
  <c r="AX508"/>
  <c r="AX500"/>
  <c r="AX499"/>
  <c r="AX489"/>
  <c r="AX485"/>
  <c r="AX481"/>
  <c r="BB525"/>
  <c r="BB521"/>
  <c r="BB517"/>
  <c r="BB513"/>
  <c r="BB509"/>
  <c r="BB505"/>
  <c r="BB501"/>
  <c r="BB606" s="1"/>
  <c r="BB526"/>
  <c r="BB522"/>
  <c r="BB518"/>
  <c r="BB514"/>
  <c r="BB619" s="1"/>
  <c r="BB510"/>
  <c r="BB506"/>
  <c r="BB502"/>
  <c r="BB498"/>
  <c r="BB494"/>
  <c r="BB523"/>
  <c r="BB515"/>
  <c r="BB507"/>
  <c r="BB500"/>
  <c r="BB499"/>
  <c r="BB488"/>
  <c r="BB484"/>
  <c r="BB480"/>
  <c r="BB520"/>
  <c r="BB512"/>
  <c r="BB504"/>
  <c r="BB497"/>
  <c r="BB496"/>
  <c r="BB495"/>
  <c r="BB489"/>
  <c r="BB485"/>
  <c r="BB481"/>
  <c r="BF525"/>
  <c r="BF521"/>
  <c r="BF626" s="1"/>
  <c r="BF517"/>
  <c r="BF513"/>
  <c r="BF509"/>
  <c r="BF505"/>
  <c r="BF501"/>
  <c r="BF526"/>
  <c r="BF522"/>
  <c r="BF518"/>
  <c r="BF514"/>
  <c r="BF510"/>
  <c r="BF615" s="1"/>
  <c r="BF506"/>
  <c r="BF502"/>
  <c r="BF498"/>
  <c r="BF494"/>
  <c r="BF519"/>
  <c r="BF511"/>
  <c r="BF503"/>
  <c r="BF497"/>
  <c r="BF496"/>
  <c r="BF495"/>
  <c r="BF488"/>
  <c r="BF484"/>
  <c r="BF480"/>
  <c r="BF524"/>
  <c r="BF516"/>
  <c r="BF508"/>
  <c r="BF493"/>
  <c r="BF492"/>
  <c r="BF489"/>
  <c r="BF485"/>
  <c r="BF481"/>
  <c r="BJ525"/>
  <c r="BJ630" s="1"/>
  <c r="BJ521"/>
  <c r="BJ517"/>
  <c r="BJ513"/>
  <c r="BJ509"/>
  <c r="BJ505"/>
  <c r="BJ501"/>
  <c r="BJ526"/>
  <c r="BJ522"/>
  <c r="BJ627" s="1"/>
  <c r="BJ518"/>
  <c r="BJ514"/>
  <c r="BJ510"/>
  <c r="BJ506"/>
  <c r="BJ502"/>
  <c r="BJ498"/>
  <c r="BJ494"/>
  <c r="BJ523"/>
  <c r="BJ515"/>
  <c r="BJ507"/>
  <c r="BJ493"/>
  <c r="BJ598" s="1"/>
  <c r="BJ492"/>
  <c r="BJ488"/>
  <c r="BJ484"/>
  <c r="BJ480"/>
  <c r="BJ520"/>
  <c r="BJ512"/>
  <c r="BJ504"/>
  <c r="BJ489"/>
  <c r="BJ485"/>
  <c r="BJ481"/>
  <c r="BN525"/>
  <c r="BN521"/>
  <c r="BN517"/>
  <c r="BN513"/>
  <c r="BN509"/>
  <c r="BN505"/>
  <c r="BN501"/>
  <c r="BN526"/>
  <c r="BN522"/>
  <c r="BN518"/>
  <c r="BN514"/>
  <c r="BN510"/>
  <c r="BN506"/>
  <c r="BN502"/>
  <c r="BN498"/>
  <c r="BN494"/>
  <c r="BN599" s="1"/>
  <c r="BN519"/>
  <c r="BN511"/>
  <c r="BN503"/>
  <c r="BN488"/>
  <c r="BN484"/>
  <c r="BN480"/>
  <c r="BN524"/>
  <c r="BN516"/>
  <c r="BN508"/>
  <c r="BN500"/>
  <c r="BN499"/>
  <c r="BN489"/>
  <c r="BN594" s="1"/>
  <c r="BN485"/>
  <c r="BN481"/>
  <c r="BR525"/>
  <c r="BR521"/>
  <c r="BR517"/>
  <c r="BR513"/>
  <c r="BR509"/>
  <c r="BR505"/>
  <c r="BR501"/>
  <c r="BR526"/>
  <c r="BR522"/>
  <c r="BR518"/>
  <c r="BR514"/>
  <c r="BR510"/>
  <c r="BR506"/>
  <c r="BR611" s="1"/>
  <c r="BR502"/>
  <c r="BR498"/>
  <c r="BR494"/>
  <c r="BR523"/>
  <c r="BR515"/>
  <c r="BR507"/>
  <c r="BR500"/>
  <c r="BR499"/>
  <c r="BR488"/>
  <c r="BR484"/>
  <c r="BR480"/>
  <c r="BR520"/>
  <c r="BR512"/>
  <c r="BR504"/>
  <c r="BR497"/>
  <c r="BR496"/>
  <c r="BR495"/>
  <c r="BR489"/>
  <c r="BR485"/>
  <c r="BR481"/>
  <c r="BV525"/>
  <c r="BV521"/>
  <c r="BV517"/>
  <c r="BV513"/>
  <c r="BV618" s="1"/>
  <c r="BV509"/>
  <c r="BV505"/>
  <c r="BV501"/>
  <c r="BV526"/>
  <c r="BV631" s="1"/>
  <c r="BV522"/>
  <c r="BV518"/>
  <c r="BV514"/>
  <c r="BV510"/>
  <c r="BV506"/>
  <c r="BV502"/>
  <c r="BV498"/>
  <c r="BV494"/>
  <c r="BV519"/>
  <c r="BV511"/>
  <c r="BV503"/>
  <c r="BV497"/>
  <c r="BV496"/>
  <c r="BV495"/>
  <c r="BV488"/>
  <c r="BV484"/>
  <c r="BV480"/>
  <c r="BV524"/>
  <c r="BV516"/>
  <c r="BV508"/>
  <c r="BV493"/>
  <c r="BV492"/>
  <c r="BV489"/>
  <c r="BV485"/>
  <c r="BV481"/>
  <c r="BZ525"/>
  <c r="BZ521"/>
  <c r="BZ517"/>
  <c r="BZ622" s="1"/>
  <c r="BZ513"/>
  <c r="BZ509"/>
  <c r="BZ505"/>
  <c r="BZ501"/>
  <c r="BZ526"/>
  <c r="BZ522"/>
  <c r="BZ518"/>
  <c r="BZ514"/>
  <c r="BZ510"/>
  <c r="BZ506"/>
  <c r="BZ502"/>
  <c r="BZ498"/>
  <c r="BZ603" s="1"/>
  <c r="BZ494"/>
  <c r="BZ523"/>
  <c r="BZ515"/>
  <c r="BZ507"/>
  <c r="BZ493"/>
  <c r="BZ598" s="1"/>
  <c r="BZ492"/>
  <c r="BZ488"/>
  <c r="BZ484"/>
  <c r="BZ480"/>
  <c r="BZ520"/>
  <c r="BZ512"/>
  <c r="BZ504"/>
  <c r="BZ489"/>
  <c r="BZ485"/>
  <c r="BZ481"/>
  <c r="CD525"/>
  <c r="CD521"/>
  <c r="CD517"/>
  <c r="CD513"/>
  <c r="CD509"/>
  <c r="CD505"/>
  <c r="CD501"/>
  <c r="CD526"/>
  <c r="CD522"/>
  <c r="CD518"/>
  <c r="CD514"/>
  <c r="CD510"/>
  <c r="CD615" s="1"/>
  <c r="CD506"/>
  <c r="CD502"/>
  <c r="CD498"/>
  <c r="CD494"/>
  <c r="CD519"/>
  <c r="CD511"/>
  <c r="CD503"/>
  <c r="CD488"/>
  <c r="CD484"/>
  <c r="CD480"/>
  <c r="CD524"/>
  <c r="CD516"/>
  <c r="CD508"/>
  <c r="CD500"/>
  <c r="CD499"/>
  <c r="CD489"/>
  <c r="CD485"/>
  <c r="CD481"/>
  <c r="CH525"/>
  <c r="CH521"/>
  <c r="CH517"/>
  <c r="CH513"/>
  <c r="CH509"/>
  <c r="CH505"/>
  <c r="CH501"/>
  <c r="CH526"/>
  <c r="CH522"/>
  <c r="CH518"/>
  <c r="CH514"/>
  <c r="CH510"/>
  <c r="CH506"/>
  <c r="CH502"/>
  <c r="CH498"/>
  <c r="CH603" s="1"/>
  <c r="CH494"/>
  <c r="CH523"/>
  <c r="CH515"/>
  <c r="CH507"/>
  <c r="CH499"/>
  <c r="CH488"/>
  <c r="CH484"/>
  <c r="CH480"/>
  <c r="CH520"/>
  <c r="CH512"/>
  <c r="CH504"/>
  <c r="CH497"/>
  <c r="CH496"/>
  <c r="CH495"/>
  <c r="CH489"/>
  <c r="CH485"/>
  <c r="CH481"/>
  <c r="CL525"/>
  <c r="CL521"/>
  <c r="CL517"/>
  <c r="CL513"/>
  <c r="CL618" s="1"/>
  <c r="CL509"/>
  <c r="CL505"/>
  <c r="CL501"/>
  <c r="CL526"/>
  <c r="CL522"/>
  <c r="CL518"/>
  <c r="CL514"/>
  <c r="CL510"/>
  <c r="CL506"/>
  <c r="CL502"/>
  <c r="CL498"/>
  <c r="CL494"/>
  <c r="CL519"/>
  <c r="CL511"/>
  <c r="CL503"/>
  <c r="CL497"/>
  <c r="CL496"/>
  <c r="CL495"/>
  <c r="CL488"/>
  <c r="CL484"/>
  <c r="CL480"/>
  <c r="CL524"/>
  <c r="CL516"/>
  <c r="CL508"/>
  <c r="CL500"/>
  <c r="CL493"/>
  <c r="CL492"/>
  <c r="CL489"/>
  <c r="CL594" s="1"/>
  <c r="CL485"/>
  <c r="CL481"/>
  <c r="CP525"/>
  <c r="CP521"/>
  <c r="CP517"/>
  <c r="CP513"/>
  <c r="CP509"/>
  <c r="CP505"/>
  <c r="CP501"/>
  <c r="CP526"/>
  <c r="CP522"/>
  <c r="CP518"/>
  <c r="CP514"/>
  <c r="CP510"/>
  <c r="CP506"/>
  <c r="CP502"/>
  <c r="CP498"/>
  <c r="CP494"/>
  <c r="CP523"/>
  <c r="CP515"/>
  <c r="CP507"/>
  <c r="CP493"/>
  <c r="CP598" s="1"/>
  <c r="CP492"/>
  <c r="CP488"/>
  <c r="CP484"/>
  <c r="CP480"/>
  <c r="CP520"/>
  <c r="CP512"/>
  <c r="CP504"/>
  <c r="CP489"/>
  <c r="CP485"/>
  <c r="CP481"/>
  <c r="CT525"/>
  <c r="CT521"/>
  <c r="CT517"/>
  <c r="CT513"/>
  <c r="CT509"/>
  <c r="CT505"/>
  <c r="CT501"/>
  <c r="CT526"/>
  <c r="CT522"/>
  <c r="CT518"/>
  <c r="CT514"/>
  <c r="CT510"/>
  <c r="CT506"/>
  <c r="CT502"/>
  <c r="CT498"/>
  <c r="CT494"/>
  <c r="CT519"/>
  <c r="CT511"/>
  <c r="CT503"/>
  <c r="CT488"/>
  <c r="CT484"/>
  <c r="CT480"/>
  <c r="CT524"/>
  <c r="CT516"/>
  <c r="CT508"/>
  <c r="CT500"/>
  <c r="CT499"/>
  <c r="CT489"/>
  <c r="CT485"/>
  <c r="CT481"/>
  <c r="CX525"/>
  <c r="CX521"/>
  <c r="CX517"/>
  <c r="CX513"/>
  <c r="CX509"/>
  <c r="CX505"/>
  <c r="CX501"/>
  <c r="CX526"/>
  <c r="CX522"/>
  <c r="CX518"/>
  <c r="CX514"/>
  <c r="CX510"/>
  <c r="CX506"/>
  <c r="CX611" s="1"/>
  <c r="CX502"/>
  <c r="CX498"/>
  <c r="CX494"/>
  <c r="CX523"/>
  <c r="CX515"/>
  <c r="CX507"/>
  <c r="CX499"/>
  <c r="CX488"/>
  <c r="CX484"/>
  <c r="CX480"/>
  <c r="CX520"/>
  <c r="CX512"/>
  <c r="CX504"/>
  <c r="CX497"/>
  <c r="CX496"/>
  <c r="CX495"/>
  <c r="CX489"/>
  <c r="CX485"/>
  <c r="CX590" s="1"/>
  <c r="CX481"/>
  <c r="DB525"/>
  <c r="DB521"/>
  <c r="DB517"/>
  <c r="DB513"/>
  <c r="DB618" s="1"/>
  <c r="DB509"/>
  <c r="DB505"/>
  <c r="DB501"/>
  <c r="DB526"/>
  <c r="DB522"/>
  <c r="DB518"/>
  <c r="DB514"/>
  <c r="DB510"/>
  <c r="DB506"/>
  <c r="DB502"/>
  <c r="DB498"/>
  <c r="DB494"/>
  <c r="DB519"/>
  <c r="DB511"/>
  <c r="DB503"/>
  <c r="DB497"/>
  <c r="DB496"/>
  <c r="DB495"/>
  <c r="DB488"/>
  <c r="DB484"/>
  <c r="DB480"/>
  <c r="DB524"/>
  <c r="DB516"/>
  <c r="DB508"/>
  <c r="DB500"/>
  <c r="DB493"/>
  <c r="DB492"/>
  <c r="DB489"/>
  <c r="DB485"/>
  <c r="DB481"/>
  <c r="DB586" s="1"/>
  <c r="DF525"/>
  <c r="DF521"/>
  <c r="DF517"/>
  <c r="DF513"/>
  <c r="DF509"/>
  <c r="DF505"/>
  <c r="DF501"/>
  <c r="DF526"/>
  <c r="DF522"/>
  <c r="DF627" s="1"/>
  <c r="DF518"/>
  <c r="DF514"/>
  <c r="DF510"/>
  <c r="DF506"/>
  <c r="DF502"/>
  <c r="DF498"/>
  <c r="DF494"/>
  <c r="DF523"/>
  <c r="DF515"/>
  <c r="DF507"/>
  <c r="DF493"/>
  <c r="DF492"/>
  <c r="DF488"/>
  <c r="DF484"/>
  <c r="DF480"/>
  <c r="DF520"/>
  <c r="DF512"/>
  <c r="DF504"/>
  <c r="DF489"/>
  <c r="DF485"/>
  <c r="DF481"/>
  <c r="DJ525"/>
  <c r="DJ521"/>
  <c r="DJ517"/>
  <c r="DJ513"/>
  <c r="DJ509"/>
  <c r="DJ505"/>
  <c r="DJ501"/>
  <c r="DJ526"/>
  <c r="DJ522"/>
  <c r="DJ518"/>
  <c r="DJ514"/>
  <c r="DJ510"/>
  <c r="DJ506"/>
  <c r="DJ502"/>
  <c r="DJ498"/>
  <c r="DJ494"/>
  <c r="DJ519"/>
  <c r="DJ511"/>
  <c r="DJ503"/>
  <c r="DJ488"/>
  <c r="DJ484"/>
  <c r="DJ480"/>
  <c r="DJ524"/>
  <c r="DJ516"/>
  <c r="DJ508"/>
  <c r="DJ500"/>
  <c r="DJ499"/>
  <c r="DJ489"/>
  <c r="DJ485"/>
  <c r="DJ481"/>
  <c r="T776"/>
  <c r="T772"/>
  <c r="T768"/>
  <c r="T777"/>
  <c r="T773"/>
  <c r="T769"/>
  <c r="T765"/>
  <c r="T774"/>
  <c r="T766"/>
  <c r="T764"/>
  <c r="T760"/>
  <c r="T756"/>
  <c r="T752"/>
  <c r="T748"/>
  <c r="T744"/>
  <c r="T740"/>
  <c r="T736"/>
  <c r="T732"/>
  <c r="T771"/>
  <c r="T761"/>
  <c r="T757"/>
  <c r="T753"/>
  <c r="T749"/>
  <c r="T745"/>
  <c r="T741"/>
  <c r="T737"/>
  <c r="T733"/>
  <c r="T770"/>
  <c r="T758"/>
  <c r="T750"/>
  <c r="T742"/>
  <c r="T734"/>
  <c r="T767"/>
  <c r="T763"/>
  <c r="T755"/>
  <c r="T747"/>
  <c r="T739"/>
  <c r="T731"/>
  <c r="X776"/>
  <c r="X772"/>
  <c r="X768"/>
  <c r="X777"/>
  <c r="X773"/>
  <c r="X769"/>
  <c r="X765"/>
  <c r="X778"/>
  <c r="X770"/>
  <c r="X764"/>
  <c r="X760"/>
  <c r="X756"/>
  <c r="X752"/>
  <c r="X748"/>
  <c r="X744"/>
  <c r="X740"/>
  <c r="X736"/>
  <c r="X732"/>
  <c r="X775"/>
  <c r="X767"/>
  <c r="X761"/>
  <c r="X757"/>
  <c r="X753"/>
  <c r="X749"/>
  <c r="X745"/>
  <c r="X741"/>
  <c r="X737"/>
  <c r="X733"/>
  <c r="X766"/>
  <c r="X762"/>
  <c r="X754"/>
  <c r="X746"/>
  <c r="X738"/>
  <c r="X759"/>
  <c r="X751"/>
  <c r="X743"/>
  <c r="X735"/>
  <c r="AB776"/>
  <c r="AB772"/>
  <c r="AB768"/>
  <c r="AB777"/>
  <c r="AB773"/>
  <c r="AB769"/>
  <c r="AB765"/>
  <c r="AB774"/>
  <c r="AB766"/>
  <c r="AB764"/>
  <c r="AB760"/>
  <c r="AB756"/>
  <c r="AB752"/>
  <c r="AB748"/>
  <c r="AB744"/>
  <c r="AB740"/>
  <c r="AB736"/>
  <c r="AB732"/>
  <c r="AB771"/>
  <c r="AB761"/>
  <c r="AB757"/>
  <c r="AB753"/>
  <c r="AB749"/>
  <c r="AB745"/>
  <c r="AB741"/>
  <c r="AB737"/>
  <c r="AB733"/>
  <c r="AB778"/>
  <c r="AB758"/>
  <c r="AB750"/>
  <c r="AB742"/>
  <c r="AB734"/>
  <c r="AB775"/>
  <c r="AB763"/>
  <c r="AB755"/>
  <c r="AB747"/>
  <c r="AB739"/>
  <c r="AB731"/>
  <c r="AF776"/>
  <c r="AF772"/>
  <c r="AF768"/>
  <c r="AF777"/>
  <c r="AF773"/>
  <c r="AF769"/>
  <c r="AF765"/>
  <c r="AF778"/>
  <c r="AF770"/>
  <c r="AF764"/>
  <c r="AF760"/>
  <c r="AF756"/>
  <c r="AF752"/>
  <c r="AF748"/>
  <c r="AF744"/>
  <c r="AF740"/>
  <c r="AF736"/>
  <c r="AF732"/>
  <c r="AF775"/>
  <c r="AF767"/>
  <c r="AF761"/>
  <c r="AF757"/>
  <c r="AF753"/>
  <c r="AF749"/>
  <c r="AF745"/>
  <c r="AF741"/>
  <c r="AF737"/>
  <c r="AF733"/>
  <c r="AF774"/>
  <c r="AF762"/>
  <c r="AF754"/>
  <c r="AF746"/>
  <c r="AF738"/>
  <c r="AF771"/>
  <c r="AF759"/>
  <c r="AF751"/>
  <c r="AF743"/>
  <c r="AF735"/>
  <c r="AJ776"/>
  <c r="AJ772"/>
  <c r="AJ768"/>
  <c r="AJ777"/>
  <c r="AJ773"/>
  <c r="AJ769"/>
  <c r="AJ765"/>
  <c r="AJ774"/>
  <c r="AJ766"/>
  <c r="AJ764"/>
  <c r="AJ760"/>
  <c r="AJ756"/>
  <c r="AJ752"/>
  <c r="AJ748"/>
  <c r="AJ744"/>
  <c r="AJ740"/>
  <c r="AJ736"/>
  <c r="AJ732"/>
  <c r="AJ771"/>
  <c r="AJ761"/>
  <c r="AJ757"/>
  <c r="AJ753"/>
  <c r="AJ749"/>
  <c r="AJ745"/>
  <c r="AJ741"/>
  <c r="AJ737"/>
  <c r="AJ733"/>
  <c r="AJ770"/>
  <c r="AJ758"/>
  <c r="AJ750"/>
  <c r="AJ742"/>
  <c r="AJ734"/>
  <c r="AJ767"/>
  <c r="AJ763"/>
  <c r="AJ755"/>
  <c r="AJ747"/>
  <c r="AJ739"/>
  <c r="AJ731"/>
  <c r="AN776"/>
  <c r="AN772"/>
  <c r="AN768"/>
  <c r="AN777"/>
  <c r="AN773"/>
  <c r="AN769"/>
  <c r="AN765"/>
  <c r="AN778"/>
  <c r="AN770"/>
  <c r="AN764"/>
  <c r="AN760"/>
  <c r="AN756"/>
  <c r="AN752"/>
  <c r="AN748"/>
  <c r="AN744"/>
  <c r="AN740"/>
  <c r="AN736"/>
  <c r="AN732"/>
  <c r="AN775"/>
  <c r="AN767"/>
  <c r="AN977" s="1"/>
  <c r="AN761"/>
  <c r="AN757"/>
  <c r="AN753"/>
  <c r="AN749"/>
  <c r="AN745"/>
  <c r="AN741"/>
  <c r="AN737"/>
  <c r="AN733"/>
  <c r="AN766"/>
  <c r="AN762"/>
  <c r="AN754"/>
  <c r="AN746"/>
  <c r="AN738"/>
  <c r="AN759"/>
  <c r="AN751"/>
  <c r="AN743"/>
  <c r="AN735"/>
  <c r="AR776"/>
  <c r="AR772"/>
  <c r="AR768"/>
  <c r="AR777"/>
  <c r="AR773"/>
  <c r="AR769"/>
  <c r="AR765"/>
  <c r="AR774"/>
  <c r="AR766"/>
  <c r="AR764"/>
  <c r="AR760"/>
  <c r="AR756"/>
  <c r="AR752"/>
  <c r="AR748"/>
  <c r="AR744"/>
  <c r="AR740"/>
  <c r="AR736"/>
  <c r="AR732"/>
  <c r="AR771"/>
  <c r="AR761"/>
  <c r="AR757"/>
  <c r="AR753"/>
  <c r="AR749"/>
  <c r="AR745"/>
  <c r="AR741"/>
  <c r="AR737"/>
  <c r="AR733"/>
  <c r="AR778"/>
  <c r="AR758"/>
  <c r="AR750"/>
  <c r="AR742"/>
  <c r="AR734"/>
  <c r="AR775"/>
  <c r="AR763"/>
  <c r="AR755"/>
  <c r="AR747"/>
  <c r="AR739"/>
  <c r="AR731"/>
  <c r="AV776"/>
  <c r="AV772"/>
  <c r="AV768"/>
  <c r="AV777"/>
  <c r="AV773"/>
  <c r="AV769"/>
  <c r="AV765"/>
  <c r="AV778"/>
  <c r="AV770"/>
  <c r="AV764"/>
  <c r="AV760"/>
  <c r="AV756"/>
  <c r="AV752"/>
  <c r="AV748"/>
  <c r="AV744"/>
  <c r="AV740"/>
  <c r="AV736"/>
  <c r="AV732"/>
  <c r="AV775"/>
  <c r="AV767"/>
  <c r="AV761"/>
  <c r="AV757"/>
  <c r="AV753"/>
  <c r="AV749"/>
  <c r="AV745"/>
  <c r="AV741"/>
  <c r="AV737"/>
  <c r="AV733"/>
  <c r="AV774"/>
  <c r="AV762"/>
  <c r="AV754"/>
  <c r="AV746"/>
  <c r="AV738"/>
  <c r="AV771"/>
  <c r="AV759"/>
  <c r="AV969" s="1"/>
  <c r="AV751"/>
  <c r="AV743"/>
  <c r="AV735"/>
  <c r="AZ776"/>
  <c r="AZ772"/>
  <c r="AZ768"/>
  <c r="AZ777"/>
  <c r="AZ773"/>
  <c r="AZ769"/>
  <c r="AZ765"/>
  <c r="AZ774"/>
  <c r="AZ766"/>
  <c r="AZ764"/>
  <c r="AZ760"/>
  <c r="AZ756"/>
  <c r="AZ752"/>
  <c r="AZ748"/>
  <c r="AZ744"/>
  <c r="AZ740"/>
  <c r="AZ736"/>
  <c r="AZ732"/>
  <c r="AZ771"/>
  <c r="AZ761"/>
  <c r="AZ757"/>
  <c r="AZ753"/>
  <c r="AZ749"/>
  <c r="AZ745"/>
  <c r="AZ741"/>
  <c r="AZ737"/>
  <c r="AZ733"/>
  <c r="AZ770"/>
  <c r="AZ758"/>
  <c r="AZ750"/>
  <c r="AZ742"/>
  <c r="AZ734"/>
  <c r="AZ767"/>
  <c r="AZ763"/>
  <c r="AZ755"/>
  <c r="AZ747"/>
  <c r="AZ739"/>
  <c r="AZ731"/>
  <c r="BD776"/>
  <c r="BD772"/>
  <c r="BD768"/>
  <c r="BD777"/>
  <c r="BD773"/>
  <c r="BD769"/>
  <c r="BD765"/>
  <c r="BD778"/>
  <c r="BD770"/>
  <c r="BD764"/>
  <c r="BD760"/>
  <c r="BD756"/>
  <c r="BD752"/>
  <c r="BD748"/>
  <c r="BD744"/>
  <c r="BD740"/>
  <c r="BD736"/>
  <c r="BD732"/>
  <c r="BD775"/>
  <c r="BD767"/>
  <c r="BD761"/>
  <c r="BD757"/>
  <c r="BD753"/>
  <c r="BD749"/>
  <c r="BD745"/>
  <c r="BD741"/>
  <c r="BD737"/>
  <c r="BD733"/>
  <c r="BD766"/>
  <c r="BD762"/>
  <c r="BD754"/>
  <c r="BD746"/>
  <c r="BD738"/>
  <c r="BD759"/>
  <c r="BD751"/>
  <c r="BD961" s="1"/>
  <c r="BD743"/>
  <c r="BD735"/>
  <c r="BH776"/>
  <c r="BH772"/>
  <c r="BH768"/>
  <c r="BH777"/>
  <c r="BH773"/>
  <c r="BH769"/>
  <c r="BH765"/>
  <c r="BH774"/>
  <c r="BH766"/>
  <c r="BH764"/>
  <c r="BH760"/>
  <c r="BH756"/>
  <c r="BH752"/>
  <c r="BH748"/>
  <c r="BH744"/>
  <c r="BH740"/>
  <c r="BH736"/>
  <c r="BH732"/>
  <c r="BH771"/>
  <c r="BH761"/>
  <c r="BH757"/>
  <c r="BH753"/>
  <c r="BH749"/>
  <c r="BH745"/>
  <c r="BH741"/>
  <c r="BH737"/>
  <c r="BH733"/>
  <c r="BH778"/>
  <c r="BH758"/>
  <c r="BH750"/>
  <c r="BH742"/>
  <c r="BH734"/>
  <c r="BH775"/>
  <c r="BH763"/>
  <c r="BH755"/>
  <c r="BH747"/>
  <c r="BH739"/>
  <c r="BH731"/>
  <c r="BL776"/>
  <c r="BL772"/>
  <c r="BL768"/>
  <c r="BL777"/>
  <c r="BL773"/>
  <c r="BL769"/>
  <c r="BL765"/>
  <c r="BL778"/>
  <c r="BL770"/>
  <c r="BL764"/>
  <c r="BL760"/>
  <c r="BL756"/>
  <c r="BL752"/>
  <c r="BL748"/>
  <c r="BL744"/>
  <c r="BL740"/>
  <c r="BL736"/>
  <c r="BL732"/>
  <c r="BL775"/>
  <c r="BL767"/>
  <c r="BL761"/>
  <c r="BL757"/>
  <c r="BL753"/>
  <c r="BL749"/>
  <c r="BL745"/>
  <c r="BL741"/>
  <c r="BL737"/>
  <c r="BL733"/>
  <c r="BL774"/>
  <c r="BL762"/>
  <c r="BL754"/>
  <c r="BL746"/>
  <c r="BL738"/>
  <c r="BL771"/>
  <c r="BL759"/>
  <c r="BL751"/>
  <c r="BL743"/>
  <c r="BL735"/>
  <c r="BP776"/>
  <c r="BP772"/>
  <c r="BP768"/>
  <c r="BP777"/>
  <c r="BP773"/>
  <c r="BP769"/>
  <c r="BP765"/>
  <c r="BP774"/>
  <c r="BP766"/>
  <c r="BP764"/>
  <c r="BP760"/>
  <c r="BP756"/>
  <c r="BP752"/>
  <c r="BP748"/>
  <c r="BP744"/>
  <c r="BP740"/>
  <c r="BP736"/>
  <c r="BP732"/>
  <c r="BP771"/>
  <c r="BP761"/>
  <c r="BP757"/>
  <c r="BP753"/>
  <c r="BP749"/>
  <c r="BP745"/>
  <c r="BP741"/>
  <c r="BP737"/>
  <c r="BP733"/>
  <c r="BP770"/>
  <c r="BP758"/>
  <c r="BP750"/>
  <c r="BP742"/>
  <c r="BP734"/>
  <c r="BP767"/>
  <c r="BP763"/>
  <c r="BP755"/>
  <c r="BP747"/>
  <c r="BP739"/>
  <c r="BP731"/>
  <c r="BT776"/>
  <c r="BT772"/>
  <c r="BT768"/>
  <c r="BT777"/>
  <c r="BT773"/>
  <c r="BT769"/>
  <c r="BT765"/>
  <c r="BT778"/>
  <c r="BT770"/>
  <c r="BT764"/>
  <c r="BT760"/>
  <c r="BT756"/>
  <c r="BT752"/>
  <c r="BT748"/>
  <c r="BT744"/>
  <c r="BT740"/>
  <c r="BT736"/>
  <c r="BT732"/>
  <c r="BT775"/>
  <c r="BT767"/>
  <c r="BT761"/>
  <c r="BT757"/>
  <c r="BT753"/>
  <c r="BT749"/>
  <c r="BT745"/>
  <c r="BT741"/>
  <c r="BT737"/>
  <c r="BT733"/>
  <c r="BT766"/>
  <c r="BT762"/>
  <c r="BT754"/>
  <c r="BT746"/>
  <c r="BT738"/>
  <c r="BT759"/>
  <c r="BT751"/>
  <c r="BT743"/>
  <c r="BT735"/>
  <c r="BT945" s="1"/>
  <c r="BX776"/>
  <c r="BX772"/>
  <c r="BX768"/>
  <c r="BX764"/>
  <c r="BX777"/>
  <c r="BX773"/>
  <c r="BX769"/>
  <c r="BX765"/>
  <c r="BX774"/>
  <c r="BX766"/>
  <c r="BX760"/>
  <c r="BX756"/>
  <c r="BX752"/>
  <c r="BX748"/>
  <c r="BX744"/>
  <c r="BX740"/>
  <c r="BX736"/>
  <c r="BX732"/>
  <c r="BX771"/>
  <c r="BX761"/>
  <c r="BX757"/>
  <c r="BX753"/>
  <c r="BX749"/>
  <c r="BX745"/>
  <c r="BX741"/>
  <c r="BX737"/>
  <c r="BX733"/>
  <c r="BX778"/>
  <c r="BX758"/>
  <c r="BX750"/>
  <c r="BX742"/>
  <c r="BX734"/>
  <c r="BX775"/>
  <c r="BX763"/>
  <c r="BX755"/>
  <c r="BX747"/>
  <c r="BX739"/>
  <c r="BX731"/>
  <c r="CB776"/>
  <c r="CB772"/>
  <c r="CB768"/>
  <c r="CB764"/>
  <c r="CB777"/>
  <c r="CB773"/>
  <c r="CB769"/>
  <c r="CB765"/>
  <c r="CB778"/>
  <c r="CB770"/>
  <c r="CB760"/>
  <c r="CB756"/>
  <c r="CB752"/>
  <c r="CB748"/>
  <c r="CB744"/>
  <c r="CB740"/>
  <c r="CB736"/>
  <c r="CB732"/>
  <c r="CB775"/>
  <c r="CB767"/>
  <c r="CB761"/>
  <c r="CB757"/>
  <c r="CB753"/>
  <c r="CB749"/>
  <c r="CB745"/>
  <c r="CB741"/>
  <c r="CB737"/>
  <c r="CB733"/>
  <c r="CB774"/>
  <c r="CB762"/>
  <c r="CB754"/>
  <c r="CB746"/>
  <c r="CB738"/>
  <c r="CB771"/>
  <c r="CB759"/>
  <c r="CB751"/>
  <c r="CB743"/>
  <c r="CB735"/>
  <c r="CF776"/>
  <c r="CF772"/>
  <c r="CF768"/>
  <c r="CF764"/>
  <c r="CF777"/>
  <c r="CF773"/>
  <c r="CF769"/>
  <c r="CF765"/>
  <c r="CF774"/>
  <c r="CF766"/>
  <c r="CF760"/>
  <c r="CF756"/>
  <c r="CF752"/>
  <c r="CF748"/>
  <c r="CF744"/>
  <c r="CF740"/>
  <c r="CF736"/>
  <c r="CF732"/>
  <c r="CF771"/>
  <c r="CF761"/>
  <c r="CF757"/>
  <c r="CF753"/>
  <c r="CF749"/>
  <c r="CF745"/>
  <c r="CF741"/>
  <c r="CF737"/>
  <c r="CF733"/>
  <c r="CF770"/>
  <c r="CF758"/>
  <c r="CF750"/>
  <c r="CF742"/>
  <c r="CF734"/>
  <c r="CF767"/>
  <c r="CF763"/>
  <c r="CF755"/>
  <c r="CF965" s="1"/>
  <c r="CF747"/>
  <c r="CF739"/>
  <c r="CF731"/>
  <c r="CJ776"/>
  <c r="CJ772"/>
  <c r="CJ768"/>
  <c r="CJ764"/>
  <c r="CJ777"/>
  <c r="CJ773"/>
  <c r="CJ769"/>
  <c r="CJ765"/>
  <c r="CJ778"/>
  <c r="CJ770"/>
  <c r="CJ760"/>
  <c r="CJ756"/>
  <c r="CJ752"/>
  <c r="CJ748"/>
  <c r="CJ744"/>
  <c r="CJ740"/>
  <c r="CJ736"/>
  <c r="CJ732"/>
  <c r="CJ775"/>
  <c r="CJ767"/>
  <c r="CJ761"/>
  <c r="CJ757"/>
  <c r="CJ753"/>
  <c r="CJ749"/>
  <c r="CJ745"/>
  <c r="CJ741"/>
  <c r="CJ737"/>
  <c r="CJ733"/>
  <c r="CJ766"/>
  <c r="CJ762"/>
  <c r="CJ754"/>
  <c r="CJ746"/>
  <c r="CJ738"/>
  <c r="CJ759"/>
  <c r="CJ751"/>
  <c r="CJ961" s="1"/>
  <c r="CJ743"/>
  <c r="CJ735"/>
  <c r="CN776"/>
  <c r="CN772"/>
  <c r="CN768"/>
  <c r="CN764"/>
  <c r="CN777"/>
  <c r="CN773"/>
  <c r="CN769"/>
  <c r="CN765"/>
  <c r="CN774"/>
  <c r="CN766"/>
  <c r="CN760"/>
  <c r="CN756"/>
  <c r="CN752"/>
  <c r="CN748"/>
  <c r="CN744"/>
  <c r="CN740"/>
  <c r="CN736"/>
  <c r="CN732"/>
  <c r="CN771"/>
  <c r="CN761"/>
  <c r="CN757"/>
  <c r="CN753"/>
  <c r="CN749"/>
  <c r="CN745"/>
  <c r="CN741"/>
  <c r="CN737"/>
  <c r="CN733"/>
  <c r="CN778"/>
  <c r="CN758"/>
  <c r="CN750"/>
  <c r="CN742"/>
  <c r="CN734"/>
  <c r="CN775"/>
  <c r="CN763"/>
  <c r="CN755"/>
  <c r="CN747"/>
  <c r="CN739"/>
  <c r="CN731"/>
  <c r="CR776"/>
  <c r="CR772"/>
  <c r="CR768"/>
  <c r="CR764"/>
  <c r="CR777"/>
  <c r="CR773"/>
  <c r="CR769"/>
  <c r="CR765"/>
  <c r="CR778"/>
  <c r="CR770"/>
  <c r="CR760"/>
  <c r="CR756"/>
  <c r="CR752"/>
  <c r="CR748"/>
  <c r="CR744"/>
  <c r="CR740"/>
  <c r="CR736"/>
  <c r="CR732"/>
  <c r="CR775"/>
  <c r="CR767"/>
  <c r="CR761"/>
  <c r="CR757"/>
  <c r="CR753"/>
  <c r="CR749"/>
  <c r="CR745"/>
  <c r="CR741"/>
  <c r="CR737"/>
  <c r="CR733"/>
  <c r="CR774"/>
  <c r="CR762"/>
  <c r="CR754"/>
  <c r="CR746"/>
  <c r="CR738"/>
  <c r="CR771"/>
  <c r="CR759"/>
  <c r="CR751"/>
  <c r="CR743"/>
  <c r="CR735"/>
  <c r="CV776"/>
  <c r="CV772"/>
  <c r="CV768"/>
  <c r="CV764"/>
  <c r="CV777"/>
  <c r="CV773"/>
  <c r="CV769"/>
  <c r="CV765"/>
  <c r="CV774"/>
  <c r="CV766"/>
  <c r="CV760"/>
  <c r="CV756"/>
  <c r="CV752"/>
  <c r="CV748"/>
  <c r="CV744"/>
  <c r="CV740"/>
  <c r="CV736"/>
  <c r="CV732"/>
  <c r="CV771"/>
  <c r="CV761"/>
  <c r="CV757"/>
  <c r="CV753"/>
  <c r="CV749"/>
  <c r="CV745"/>
  <c r="CV741"/>
  <c r="CV737"/>
  <c r="CV733"/>
  <c r="CV770"/>
  <c r="CV758"/>
  <c r="CV750"/>
  <c r="CV742"/>
  <c r="CV734"/>
  <c r="CV767"/>
  <c r="CV763"/>
  <c r="CV755"/>
  <c r="CV747"/>
  <c r="CV739"/>
  <c r="CV731"/>
  <c r="CZ776"/>
  <c r="CZ772"/>
  <c r="CZ768"/>
  <c r="CZ764"/>
  <c r="CZ777"/>
  <c r="CZ773"/>
  <c r="CZ769"/>
  <c r="CZ765"/>
  <c r="CZ778"/>
  <c r="CZ770"/>
  <c r="CZ760"/>
  <c r="CZ756"/>
  <c r="CZ752"/>
  <c r="CZ748"/>
  <c r="CZ744"/>
  <c r="CZ740"/>
  <c r="CZ736"/>
  <c r="CZ732"/>
  <c r="CZ775"/>
  <c r="CZ767"/>
  <c r="CZ761"/>
  <c r="CZ757"/>
  <c r="CZ753"/>
  <c r="CZ749"/>
  <c r="CZ745"/>
  <c r="CZ741"/>
  <c r="CZ737"/>
  <c r="CZ733"/>
  <c r="CZ766"/>
  <c r="CZ762"/>
  <c r="CZ754"/>
  <c r="CZ746"/>
  <c r="CZ738"/>
  <c r="CZ759"/>
  <c r="CZ751"/>
  <c r="CZ743"/>
  <c r="CZ735"/>
  <c r="DD776"/>
  <c r="DD772"/>
  <c r="DD768"/>
  <c r="DD764"/>
  <c r="DD777"/>
  <c r="DD773"/>
  <c r="DD769"/>
  <c r="DD765"/>
  <c r="DD774"/>
  <c r="DD766"/>
  <c r="DD760"/>
  <c r="DD756"/>
  <c r="DD752"/>
  <c r="DD748"/>
  <c r="DD744"/>
  <c r="DD740"/>
  <c r="DD736"/>
  <c r="DD732"/>
  <c r="DD771"/>
  <c r="DD761"/>
  <c r="DD757"/>
  <c r="DD753"/>
  <c r="DD749"/>
  <c r="DD745"/>
  <c r="DD741"/>
  <c r="DD737"/>
  <c r="DD733"/>
  <c r="DD778"/>
  <c r="DD758"/>
  <c r="DD750"/>
  <c r="DD742"/>
  <c r="DD734"/>
  <c r="DD775"/>
  <c r="DD763"/>
  <c r="DD755"/>
  <c r="DD747"/>
  <c r="DD739"/>
  <c r="DD731"/>
  <c r="DH776"/>
  <c r="DH772"/>
  <c r="DH768"/>
  <c r="DH764"/>
  <c r="DH777"/>
  <c r="DH773"/>
  <c r="DH769"/>
  <c r="DH765"/>
  <c r="DH778"/>
  <c r="DH770"/>
  <c r="DH760"/>
  <c r="DH756"/>
  <c r="DH752"/>
  <c r="DH748"/>
  <c r="DH744"/>
  <c r="DH740"/>
  <c r="DH736"/>
  <c r="DH732"/>
  <c r="DH775"/>
  <c r="DH767"/>
  <c r="DH761"/>
  <c r="DH757"/>
  <c r="DH753"/>
  <c r="DH749"/>
  <c r="DH745"/>
  <c r="DH741"/>
  <c r="DH737"/>
  <c r="DH733"/>
  <c r="DH774"/>
  <c r="DH762"/>
  <c r="DH754"/>
  <c r="DH746"/>
  <c r="DH738"/>
  <c r="DH771"/>
  <c r="DH759"/>
  <c r="DH751"/>
  <c r="DH743"/>
  <c r="DH735"/>
  <c r="DL776"/>
  <c r="DL772"/>
  <c r="DL768"/>
  <c r="DL764"/>
  <c r="DL777"/>
  <c r="DL773"/>
  <c r="DL769"/>
  <c r="DL765"/>
  <c r="DL774"/>
  <c r="DL766"/>
  <c r="DL760"/>
  <c r="DL756"/>
  <c r="DL752"/>
  <c r="DL748"/>
  <c r="DL744"/>
  <c r="DL740"/>
  <c r="DL736"/>
  <c r="DL732"/>
  <c r="DL771"/>
  <c r="DL761"/>
  <c r="DL757"/>
  <c r="DL753"/>
  <c r="DL749"/>
  <c r="DL745"/>
  <c r="DL741"/>
  <c r="DL737"/>
  <c r="DL733"/>
  <c r="DL770"/>
  <c r="DL758"/>
  <c r="DL750"/>
  <c r="DL742"/>
  <c r="DL734"/>
  <c r="DL767"/>
  <c r="DL763"/>
  <c r="DL755"/>
  <c r="DL747"/>
  <c r="DL739"/>
  <c r="DL731"/>
  <c r="S882"/>
  <c r="S883"/>
  <c r="S878"/>
  <c r="S874"/>
  <c r="S870"/>
  <c r="S866"/>
  <c r="S862"/>
  <c r="S858"/>
  <c r="S854"/>
  <c r="S850"/>
  <c r="S846"/>
  <c r="S842"/>
  <c r="S838"/>
  <c r="S879"/>
  <c r="S875"/>
  <c r="S871"/>
  <c r="S867"/>
  <c r="S863"/>
  <c r="S859"/>
  <c r="S855"/>
  <c r="S851"/>
  <c r="S847"/>
  <c r="S843"/>
  <c r="S839"/>
  <c r="S880"/>
  <c r="S872"/>
  <c r="S864"/>
  <c r="S856"/>
  <c r="S848"/>
  <c r="S840"/>
  <c r="S877"/>
  <c r="S869"/>
  <c r="S861"/>
  <c r="S853"/>
  <c r="S845"/>
  <c r="S950" s="1"/>
  <c r="S837"/>
  <c r="S868"/>
  <c r="S852"/>
  <c r="S836"/>
  <c r="S881"/>
  <c r="S865"/>
  <c r="S849"/>
  <c r="W882"/>
  <c r="W883"/>
  <c r="W878"/>
  <c r="W874"/>
  <c r="W870"/>
  <c r="W866"/>
  <c r="W862"/>
  <c r="W858"/>
  <c r="W854"/>
  <c r="W850"/>
  <c r="W846"/>
  <c r="W842"/>
  <c r="W838"/>
  <c r="W879"/>
  <c r="W875"/>
  <c r="W871"/>
  <c r="W867"/>
  <c r="W863"/>
  <c r="W859"/>
  <c r="W855"/>
  <c r="W851"/>
  <c r="W847"/>
  <c r="W843"/>
  <c r="W839"/>
  <c r="W876"/>
  <c r="W868"/>
  <c r="W860"/>
  <c r="W852"/>
  <c r="W844"/>
  <c r="W836"/>
  <c r="W881"/>
  <c r="W873"/>
  <c r="W978" s="1"/>
  <c r="W865"/>
  <c r="W970" s="1"/>
  <c r="W857"/>
  <c r="W962" s="1"/>
  <c r="W849"/>
  <c r="W841"/>
  <c r="W880"/>
  <c r="W864"/>
  <c r="W848"/>
  <c r="W877"/>
  <c r="W861"/>
  <c r="W845"/>
  <c r="AA882"/>
  <c r="AA883"/>
  <c r="AA878"/>
  <c r="AA874"/>
  <c r="AA870"/>
  <c r="AA866"/>
  <c r="AA862"/>
  <c r="AA858"/>
  <c r="AA854"/>
  <c r="AA850"/>
  <c r="AA846"/>
  <c r="AA842"/>
  <c r="AA838"/>
  <c r="AA879"/>
  <c r="AA875"/>
  <c r="AA871"/>
  <c r="AA867"/>
  <c r="AA863"/>
  <c r="AA859"/>
  <c r="AA855"/>
  <c r="AA851"/>
  <c r="AA847"/>
  <c r="AA843"/>
  <c r="AA839"/>
  <c r="AA880"/>
  <c r="AA872"/>
  <c r="AA864"/>
  <c r="AA856"/>
  <c r="AA848"/>
  <c r="AA840"/>
  <c r="AA877"/>
  <c r="AA869"/>
  <c r="AA861"/>
  <c r="AA853"/>
  <c r="AA958" s="1"/>
  <c r="AA845"/>
  <c r="AA837"/>
  <c r="AA876"/>
  <c r="AA860"/>
  <c r="AA844"/>
  <c r="AA873"/>
  <c r="AA857"/>
  <c r="AA841"/>
  <c r="AE882"/>
  <c r="AE883"/>
  <c r="AE878"/>
  <c r="AE874"/>
  <c r="AE870"/>
  <c r="AE866"/>
  <c r="AE862"/>
  <c r="AE858"/>
  <c r="AE854"/>
  <c r="AE850"/>
  <c r="AE846"/>
  <c r="AE842"/>
  <c r="AE838"/>
  <c r="AE881"/>
  <c r="AE986" s="1"/>
  <c r="AE879"/>
  <c r="AE875"/>
  <c r="AE871"/>
  <c r="AE867"/>
  <c r="AE863"/>
  <c r="AE859"/>
  <c r="AE855"/>
  <c r="AE851"/>
  <c r="AE847"/>
  <c r="AE843"/>
  <c r="AE839"/>
  <c r="AE876"/>
  <c r="AE868"/>
  <c r="AE860"/>
  <c r="AE852"/>
  <c r="AE844"/>
  <c r="AE836"/>
  <c r="AE873"/>
  <c r="AE865"/>
  <c r="AE970" s="1"/>
  <c r="AE857"/>
  <c r="AE849"/>
  <c r="AE954" s="1"/>
  <c r="AE841"/>
  <c r="AE872"/>
  <c r="AE856"/>
  <c r="AE840"/>
  <c r="AE869"/>
  <c r="AE853"/>
  <c r="AE837"/>
  <c r="AI882"/>
  <c r="AI883"/>
  <c r="AI878"/>
  <c r="AI874"/>
  <c r="AI870"/>
  <c r="AI866"/>
  <c r="AI862"/>
  <c r="AI858"/>
  <c r="AI854"/>
  <c r="AI850"/>
  <c r="AI846"/>
  <c r="AI842"/>
  <c r="AI838"/>
  <c r="AI879"/>
  <c r="AI875"/>
  <c r="AI871"/>
  <c r="AI867"/>
  <c r="AI863"/>
  <c r="AI859"/>
  <c r="AI855"/>
  <c r="AI851"/>
  <c r="AI847"/>
  <c r="AI843"/>
  <c r="AI839"/>
  <c r="AI880"/>
  <c r="AI872"/>
  <c r="AI864"/>
  <c r="AI969" s="1"/>
  <c r="AI856"/>
  <c r="AI848"/>
  <c r="AI840"/>
  <c r="AI881"/>
  <c r="AI877"/>
  <c r="AI869"/>
  <c r="AI861"/>
  <c r="AI853"/>
  <c r="AI845"/>
  <c r="AI950" s="1"/>
  <c r="AI837"/>
  <c r="AI868"/>
  <c r="AI852"/>
  <c r="AI836"/>
  <c r="AI865"/>
  <c r="AI849"/>
  <c r="AM882"/>
  <c r="AM883"/>
  <c r="AM878"/>
  <c r="AM874"/>
  <c r="AM870"/>
  <c r="AM866"/>
  <c r="AM862"/>
  <c r="AM858"/>
  <c r="AM854"/>
  <c r="AM850"/>
  <c r="AM846"/>
  <c r="AM842"/>
  <c r="AM838"/>
  <c r="AM881"/>
  <c r="AM879"/>
  <c r="AM875"/>
  <c r="AM871"/>
  <c r="AM867"/>
  <c r="AM863"/>
  <c r="AM859"/>
  <c r="AM855"/>
  <c r="AM851"/>
  <c r="AM847"/>
  <c r="AM843"/>
  <c r="AM839"/>
  <c r="AM876"/>
  <c r="AM868"/>
  <c r="AM860"/>
  <c r="AM852"/>
  <c r="AM844"/>
  <c r="AM836"/>
  <c r="AM873"/>
  <c r="AM865"/>
  <c r="AM857"/>
  <c r="AM849"/>
  <c r="AM841"/>
  <c r="AM880"/>
  <c r="AM864"/>
  <c r="AM848"/>
  <c r="AM877"/>
  <c r="AM861"/>
  <c r="AM845"/>
  <c r="AQ882"/>
  <c r="AQ883"/>
  <c r="AQ878"/>
  <c r="AQ874"/>
  <c r="AQ870"/>
  <c r="AQ866"/>
  <c r="AQ862"/>
  <c r="AQ858"/>
  <c r="AQ854"/>
  <c r="AQ850"/>
  <c r="AQ846"/>
  <c r="AQ842"/>
  <c r="AQ838"/>
  <c r="AQ879"/>
  <c r="AQ875"/>
  <c r="AQ871"/>
  <c r="AQ867"/>
  <c r="AQ863"/>
  <c r="AQ859"/>
  <c r="AQ855"/>
  <c r="AQ851"/>
  <c r="AQ847"/>
  <c r="AQ843"/>
  <c r="AQ839"/>
  <c r="AQ880"/>
  <c r="AQ872"/>
  <c r="AQ864"/>
  <c r="AQ856"/>
  <c r="AQ961" s="1"/>
  <c r="AQ848"/>
  <c r="AQ840"/>
  <c r="AQ877"/>
  <c r="AQ869"/>
  <c r="AQ861"/>
  <c r="AQ853"/>
  <c r="AQ845"/>
  <c r="AQ837"/>
  <c r="AQ876"/>
  <c r="AQ860"/>
  <c r="AQ844"/>
  <c r="AQ881"/>
  <c r="AQ873"/>
  <c r="AQ857"/>
  <c r="AQ841"/>
  <c r="AU882"/>
  <c r="AU883"/>
  <c r="AU878"/>
  <c r="AU874"/>
  <c r="AU870"/>
  <c r="AU866"/>
  <c r="AU862"/>
  <c r="AU858"/>
  <c r="AU854"/>
  <c r="AU850"/>
  <c r="AU846"/>
  <c r="AU842"/>
  <c r="AU838"/>
  <c r="AU881"/>
  <c r="AU986" s="1"/>
  <c r="AU879"/>
  <c r="AU875"/>
  <c r="AU871"/>
  <c r="AU867"/>
  <c r="AU863"/>
  <c r="AU859"/>
  <c r="AU855"/>
  <c r="AU851"/>
  <c r="AU847"/>
  <c r="AU843"/>
  <c r="AU839"/>
  <c r="AU876"/>
  <c r="AU868"/>
  <c r="AU860"/>
  <c r="AU852"/>
  <c r="AU844"/>
  <c r="AU836"/>
  <c r="AU873"/>
  <c r="AU865"/>
  <c r="AU970" s="1"/>
  <c r="AU857"/>
  <c r="AU849"/>
  <c r="AU954" s="1"/>
  <c r="AU841"/>
  <c r="AU872"/>
  <c r="AU856"/>
  <c r="AU840"/>
  <c r="AU869"/>
  <c r="AU853"/>
  <c r="AU837"/>
  <c r="AY882"/>
  <c r="AY883"/>
  <c r="AY878"/>
  <c r="AY874"/>
  <c r="AY870"/>
  <c r="AY866"/>
  <c r="AY862"/>
  <c r="AY858"/>
  <c r="AY854"/>
  <c r="AY850"/>
  <c r="AY846"/>
  <c r="AY842"/>
  <c r="AY838"/>
  <c r="AY879"/>
  <c r="AY875"/>
  <c r="AY871"/>
  <c r="AY867"/>
  <c r="AY863"/>
  <c r="AY859"/>
  <c r="AY855"/>
  <c r="AY851"/>
  <c r="AY847"/>
  <c r="AY843"/>
  <c r="AY839"/>
  <c r="AY880"/>
  <c r="AY872"/>
  <c r="AY864"/>
  <c r="AY969" s="1"/>
  <c r="AY856"/>
  <c r="AY848"/>
  <c r="AY840"/>
  <c r="AY881"/>
  <c r="AY877"/>
  <c r="AY869"/>
  <c r="AY861"/>
  <c r="AY966" s="1"/>
  <c r="AY853"/>
  <c r="AY845"/>
  <c r="AY837"/>
  <c r="AY868"/>
  <c r="AY852"/>
  <c r="AY836"/>
  <c r="AY865"/>
  <c r="AY849"/>
  <c r="BC882"/>
  <c r="BC883"/>
  <c r="BC878"/>
  <c r="BC874"/>
  <c r="BC870"/>
  <c r="BC866"/>
  <c r="BC862"/>
  <c r="BC858"/>
  <c r="BC854"/>
  <c r="BC850"/>
  <c r="BC846"/>
  <c r="BC842"/>
  <c r="BC838"/>
  <c r="BC881"/>
  <c r="BC879"/>
  <c r="BC875"/>
  <c r="BC871"/>
  <c r="BC867"/>
  <c r="BC863"/>
  <c r="BC859"/>
  <c r="BC855"/>
  <c r="BC851"/>
  <c r="BC847"/>
  <c r="BC843"/>
  <c r="BC839"/>
  <c r="BC876"/>
  <c r="BC868"/>
  <c r="BC860"/>
  <c r="BC852"/>
  <c r="BC844"/>
  <c r="BC949" s="1"/>
  <c r="BC836"/>
  <c r="BC873"/>
  <c r="BC978" s="1"/>
  <c r="BC865"/>
  <c r="BC857"/>
  <c r="BC849"/>
  <c r="BC841"/>
  <c r="BC946" s="1"/>
  <c r="BC880"/>
  <c r="BC864"/>
  <c r="BC848"/>
  <c r="BC877"/>
  <c r="BC861"/>
  <c r="BC845"/>
  <c r="BG882"/>
  <c r="BG883"/>
  <c r="BG878"/>
  <c r="BG874"/>
  <c r="BG870"/>
  <c r="BG866"/>
  <c r="BG862"/>
  <c r="BG858"/>
  <c r="BG854"/>
  <c r="BG850"/>
  <c r="BG846"/>
  <c r="BG842"/>
  <c r="BG838"/>
  <c r="BG879"/>
  <c r="BG875"/>
  <c r="BG871"/>
  <c r="BG867"/>
  <c r="BG863"/>
  <c r="BG859"/>
  <c r="BG855"/>
  <c r="BG851"/>
  <c r="BG847"/>
  <c r="BG843"/>
  <c r="BG839"/>
  <c r="BG880"/>
  <c r="BG872"/>
  <c r="BG977" s="1"/>
  <c r="BG864"/>
  <c r="BG856"/>
  <c r="BG848"/>
  <c r="BG840"/>
  <c r="BG877"/>
  <c r="BG869"/>
  <c r="BG974" s="1"/>
  <c r="BG861"/>
  <c r="BG853"/>
  <c r="BG958" s="1"/>
  <c r="BG845"/>
  <c r="BG837"/>
  <c r="BG876"/>
  <c r="BG860"/>
  <c r="BG844"/>
  <c r="BG873"/>
  <c r="BG857"/>
  <c r="BG841"/>
  <c r="BK882"/>
  <c r="BK883"/>
  <c r="BK878"/>
  <c r="BK874"/>
  <c r="BK870"/>
  <c r="BK866"/>
  <c r="BK862"/>
  <c r="BK858"/>
  <c r="BK854"/>
  <c r="BK850"/>
  <c r="BK846"/>
  <c r="BK842"/>
  <c r="BK838"/>
  <c r="BK881"/>
  <c r="BK879"/>
  <c r="BK875"/>
  <c r="BK871"/>
  <c r="BK867"/>
  <c r="BK863"/>
  <c r="BK859"/>
  <c r="BK855"/>
  <c r="BK851"/>
  <c r="BK847"/>
  <c r="BK843"/>
  <c r="BK839"/>
  <c r="BK876"/>
  <c r="BK868"/>
  <c r="BK860"/>
  <c r="BK852"/>
  <c r="BK844"/>
  <c r="BK836"/>
  <c r="BK873"/>
  <c r="BK865"/>
  <c r="BK970" s="1"/>
  <c r="BK857"/>
  <c r="BK849"/>
  <c r="BK841"/>
  <c r="BK872"/>
  <c r="BK856"/>
  <c r="BK840"/>
  <c r="BK869"/>
  <c r="BK853"/>
  <c r="BK837"/>
  <c r="BO882"/>
  <c r="BO883"/>
  <c r="BO878"/>
  <c r="BO874"/>
  <c r="BO870"/>
  <c r="BO866"/>
  <c r="BO862"/>
  <c r="BO858"/>
  <c r="BO854"/>
  <c r="BO850"/>
  <c r="BO846"/>
  <c r="BO842"/>
  <c r="BO838"/>
  <c r="BO879"/>
  <c r="BO875"/>
  <c r="BO871"/>
  <c r="BO867"/>
  <c r="BO863"/>
  <c r="BO859"/>
  <c r="BO855"/>
  <c r="BO851"/>
  <c r="BO847"/>
  <c r="BO843"/>
  <c r="BO839"/>
  <c r="BO880"/>
  <c r="BO872"/>
  <c r="BO864"/>
  <c r="BO856"/>
  <c r="BO848"/>
  <c r="BO840"/>
  <c r="BO881"/>
  <c r="BO877"/>
  <c r="BO869"/>
  <c r="BO861"/>
  <c r="BO966" s="1"/>
  <c r="BO853"/>
  <c r="BO845"/>
  <c r="BO837"/>
  <c r="BO868"/>
  <c r="BO852"/>
  <c r="BO836"/>
  <c r="BO865"/>
  <c r="BO849"/>
  <c r="BS882"/>
  <c r="BS883"/>
  <c r="BS878"/>
  <c r="BS874"/>
  <c r="BS870"/>
  <c r="BS866"/>
  <c r="BS862"/>
  <c r="BS858"/>
  <c r="BS854"/>
  <c r="BS850"/>
  <c r="BS846"/>
  <c r="BS842"/>
  <c r="BS838"/>
  <c r="BS881"/>
  <c r="BS879"/>
  <c r="BS875"/>
  <c r="BS871"/>
  <c r="BS867"/>
  <c r="BS863"/>
  <c r="BS859"/>
  <c r="BS855"/>
  <c r="BS851"/>
  <c r="BS847"/>
  <c r="BS843"/>
  <c r="BS839"/>
  <c r="BS876"/>
  <c r="BS868"/>
  <c r="BS860"/>
  <c r="BS965" s="1"/>
  <c r="BS852"/>
  <c r="BS844"/>
  <c r="BS836"/>
  <c r="BS873"/>
  <c r="BS978" s="1"/>
  <c r="BS865"/>
  <c r="BS857"/>
  <c r="BS849"/>
  <c r="BS841"/>
  <c r="BS946" s="1"/>
  <c r="BS880"/>
  <c r="BS864"/>
  <c r="BS848"/>
  <c r="BS877"/>
  <c r="BS861"/>
  <c r="BS845"/>
  <c r="BW882"/>
  <c r="BW883"/>
  <c r="BW878"/>
  <c r="BW874"/>
  <c r="BW870"/>
  <c r="BW866"/>
  <c r="BW862"/>
  <c r="BW858"/>
  <c r="BW854"/>
  <c r="BW850"/>
  <c r="BW846"/>
  <c r="BW842"/>
  <c r="BW838"/>
  <c r="BW879"/>
  <c r="BW875"/>
  <c r="BW871"/>
  <c r="BW867"/>
  <c r="BW863"/>
  <c r="BW859"/>
  <c r="BW855"/>
  <c r="BW851"/>
  <c r="BW847"/>
  <c r="BW843"/>
  <c r="BW839"/>
  <c r="BW880"/>
  <c r="BW872"/>
  <c r="BW864"/>
  <c r="BW856"/>
  <c r="BW961" s="1"/>
  <c r="BW848"/>
  <c r="BW840"/>
  <c r="BW945" s="1"/>
  <c r="BW877"/>
  <c r="BW869"/>
  <c r="BW861"/>
  <c r="BW853"/>
  <c r="BW958" s="1"/>
  <c r="BW845"/>
  <c r="BW837"/>
  <c r="BW942" s="1"/>
  <c r="BW876"/>
  <c r="BW860"/>
  <c r="BW844"/>
  <c r="BW881"/>
  <c r="BW873"/>
  <c r="BW857"/>
  <c r="BW841"/>
  <c r="CA882"/>
  <c r="CA883"/>
  <c r="CA878"/>
  <c r="CA874"/>
  <c r="CA870"/>
  <c r="CA866"/>
  <c r="CA862"/>
  <c r="CA858"/>
  <c r="CA854"/>
  <c r="CA850"/>
  <c r="CA846"/>
  <c r="CA842"/>
  <c r="CA838"/>
  <c r="CA881"/>
  <c r="CA986" s="1"/>
  <c r="CA879"/>
  <c r="CA875"/>
  <c r="CA871"/>
  <c r="CA867"/>
  <c r="CA863"/>
  <c r="CA859"/>
  <c r="CA855"/>
  <c r="CA851"/>
  <c r="CA847"/>
  <c r="CA843"/>
  <c r="CA839"/>
  <c r="CA876"/>
  <c r="CA868"/>
  <c r="CA860"/>
  <c r="CA852"/>
  <c r="CA844"/>
  <c r="CA836"/>
  <c r="CA873"/>
  <c r="CA865"/>
  <c r="CA857"/>
  <c r="CA849"/>
  <c r="CA954" s="1"/>
  <c r="CA841"/>
  <c r="CA872"/>
  <c r="CA856"/>
  <c r="CA840"/>
  <c r="CA869"/>
  <c r="CA853"/>
  <c r="CA837"/>
  <c r="CE882"/>
  <c r="CE883"/>
  <c r="CE878"/>
  <c r="CE874"/>
  <c r="CE870"/>
  <c r="CE866"/>
  <c r="CE862"/>
  <c r="CE858"/>
  <c r="CE854"/>
  <c r="CE850"/>
  <c r="CE846"/>
  <c r="CE842"/>
  <c r="CE838"/>
  <c r="CE879"/>
  <c r="CE875"/>
  <c r="CE871"/>
  <c r="CE867"/>
  <c r="CE863"/>
  <c r="CE859"/>
  <c r="CE855"/>
  <c r="CE851"/>
  <c r="CE847"/>
  <c r="CE843"/>
  <c r="CE839"/>
  <c r="CE880"/>
  <c r="CE872"/>
  <c r="CE864"/>
  <c r="CE856"/>
  <c r="CE848"/>
  <c r="CE840"/>
  <c r="CE881"/>
  <c r="CE877"/>
  <c r="CE869"/>
  <c r="CE861"/>
  <c r="CE853"/>
  <c r="CE845"/>
  <c r="CE837"/>
  <c r="CE868"/>
  <c r="CE852"/>
  <c r="CE836"/>
  <c r="CE865"/>
  <c r="CE849"/>
  <c r="CI882"/>
  <c r="CI883"/>
  <c r="CI878"/>
  <c r="CI874"/>
  <c r="CI870"/>
  <c r="CI866"/>
  <c r="CI862"/>
  <c r="CI858"/>
  <c r="CI854"/>
  <c r="CI850"/>
  <c r="CI846"/>
  <c r="CI842"/>
  <c r="CI838"/>
  <c r="CI881"/>
  <c r="CI879"/>
  <c r="CI875"/>
  <c r="CI871"/>
  <c r="CI867"/>
  <c r="CI863"/>
  <c r="CI859"/>
  <c r="CI855"/>
  <c r="CI851"/>
  <c r="CI847"/>
  <c r="CI843"/>
  <c r="CI839"/>
  <c r="CI876"/>
  <c r="CI868"/>
  <c r="CI860"/>
  <c r="CI852"/>
  <c r="CI844"/>
  <c r="CI836"/>
  <c r="CI873"/>
  <c r="CI978" s="1"/>
  <c r="CI865"/>
  <c r="CI857"/>
  <c r="CI849"/>
  <c r="CI841"/>
  <c r="CI880"/>
  <c r="CI864"/>
  <c r="CI848"/>
  <c r="CI877"/>
  <c r="CI861"/>
  <c r="CI845"/>
  <c r="CM882"/>
  <c r="CM883"/>
  <c r="CM878"/>
  <c r="CM874"/>
  <c r="CM870"/>
  <c r="CM866"/>
  <c r="CM862"/>
  <c r="CM858"/>
  <c r="CM854"/>
  <c r="CM850"/>
  <c r="CM846"/>
  <c r="CM842"/>
  <c r="CM838"/>
  <c r="CM879"/>
  <c r="CM875"/>
  <c r="CM871"/>
  <c r="CM867"/>
  <c r="CM863"/>
  <c r="CM859"/>
  <c r="CM855"/>
  <c r="CM851"/>
  <c r="CM847"/>
  <c r="CM843"/>
  <c r="CM839"/>
  <c r="CM880"/>
  <c r="CM872"/>
  <c r="CM864"/>
  <c r="CM856"/>
  <c r="CM848"/>
  <c r="CM840"/>
  <c r="CM877"/>
  <c r="CM869"/>
  <c r="CM861"/>
  <c r="CM853"/>
  <c r="CM958" s="1"/>
  <c r="CM845"/>
  <c r="CM837"/>
  <c r="CM876"/>
  <c r="CM860"/>
  <c r="CM844"/>
  <c r="CM873"/>
  <c r="CM857"/>
  <c r="CM841"/>
  <c r="CQ882"/>
  <c r="CQ883"/>
  <c r="CQ878"/>
  <c r="CQ874"/>
  <c r="CQ870"/>
  <c r="CQ866"/>
  <c r="CQ862"/>
  <c r="CQ858"/>
  <c r="CQ854"/>
  <c r="CQ850"/>
  <c r="CQ846"/>
  <c r="CQ842"/>
  <c r="CQ838"/>
  <c r="CQ881"/>
  <c r="CQ879"/>
  <c r="CQ875"/>
  <c r="CQ871"/>
  <c r="CQ867"/>
  <c r="CQ863"/>
  <c r="CQ859"/>
  <c r="CQ855"/>
  <c r="CQ851"/>
  <c r="CQ847"/>
  <c r="CQ843"/>
  <c r="CQ839"/>
  <c r="CQ876"/>
  <c r="CQ868"/>
  <c r="CQ973" s="1"/>
  <c r="CQ860"/>
  <c r="CQ852"/>
  <c r="CQ957" s="1"/>
  <c r="CQ844"/>
  <c r="CQ836"/>
  <c r="CQ941" s="1"/>
  <c r="CQ873"/>
  <c r="CQ865"/>
  <c r="CQ857"/>
  <c r="CQ849"/>
  <c r="CQ954" s="1"/>
  <c r="CQ841"/>
  <c r="CQ872"/>
  <c r="CQ856"/>
  <c r="CQ840"/>
  <c r="CQ869"/>
  <c r="CQ853"/>
  <c r="CQ837"/>
  <c r="CU882"/>
  <c r="CU883"/>
  <c r="CU878"/>
  <c r="CU874"/>
  <c r="CU870"/>
  <c r="CU866"/>
  <c r="CU862"/>
  <c r="CU858"/>
  <c r="CU854"/>
  <c r="CU850"/>
  <c r="CU846"/>
  <c r="CU842"/>
  <c r="CU838"/>
  <c r="CU879"/>
  <c r="CU875"/>
  <c r="CU871"/>
  <c r="CU867"/>
  <c r="CU863"/>
  <c r="CU859"/>
  <c r="CU855"/>
  <c r="CU851"/>
  <c r="CU847"/>
  <c r="CU843"/>
  <c r="CU839"/>
  <c r="CU880"/>
  <c r="CU872"/>
  <c r="CU864"/>
  <c r="CU856"/>
  <c r="CU848"/>
  <c r="CU840"/>
  <c r="CU881"/>
  <c r="CU877"/>
  <c r="CU869"/>
  <c r="CU861"/>
  <c r="CU853"/>
  <c r="CU845"/>
  <c r="CU950" s="1"/>
  <c r="CU837"/>
  <c r="CU868"/>
  <c r="CU852"/>
  <c r="CU836"/>
  <c r="CU865"/>
  <c r="CU849"/>
  <c r="CY882"/>
  <c r="CY883"/>
  <c r="CY878"/>
  <c r="CY874"/>
  <c r="CY870"/>
  <c r="CY866"/>
  <c r="CY862"/>
  <c r="CY858"/>
  <c r="CY854"/>
  <c r="CY850"/>
  <c r="CY846"/>
  <c r="CY842"/>
  <c r="CY838"/>
  <c r="CY881"/>
  <c r="CY879"/>
  <c r="CY875"/>
  <c r="CY871"/>
  <c r="CY867"/>
  <c r="CY863"/>
  <c r="CY859"/>
  <c r="CY855"/>
  <c r="CY851"/>
  <c r="CY847"/>
  <c r="CY843"/>
  <c r="CY839"/>
  <c r="CY876"/>
  <c r="CY981" s="1"/>
  <c r="CY868"/>
  <c r="CY860"/>
  <c r="CY852"/>
  <c r="CY844"/>
  <c r="CY836"/>
  <c r="CY873"/>
  <c r="CY865"/>
  <c r="CY857"/>
  <c r="CY849"/>
  <c r="CY841"/>
  <c r="CY880"/>
  <c r="CY864"/>
  <c r="CY848"/>
  <c r="CY877"/>
  <c r="CY861"/>
  <c r="CY845"/>
  <c r="DC882"/>
  <c r="DC883"/>
  <c r="DC878"/>
  <c r="DC874"/>
  <c r="DC870"/>
  <c r="DC866"/>
  <c r="DC862"/>
  <c r="DC858"/>
  <c r="DC854"/>
  <c r="DC850"/>
  <c r="DC846"/>
  <c r="DC842"/>
  <c r="DC838"/>
  <c r="DC879"/>
  <c r="DC875"/>
  <c r="DC871"/>
  <c r="DC867"/>
  <c r="DC863"/>
  <c r="DC859"/>
  <c r="DC855"/>
  <c r="DC851"/>
  <c r="DC847"/>
  <c r="DC843"/>
  <c r="DC839"/>
  <c r="DC880"/>
  <c r="DC872"/>
  <c r="DC864"/>
  <c r="DC856"/>
  <c r="DC848"/>
  <c r="DC840"/>
  <c r="DC945" s="1"/>
  <c r="DC877"/>
  <c r="DC869"/>
  <c r="DC861"/>
  <c r="DC853"/>
  <c r="DC958" s="1"/>
  <c r="DC845"/>
  <c r="DC837"/>
  <c r="DC942" s="1"/>
  <c r="DC876"/>
  <c r="DC860"/>
  <c r="DC844"/>
  <c r="DC881"/>
  <c r="DC873"/>
  <c r="DC857"/>
  <c r="DC841"/>
  <c r="DG882"/>
  <c r="DG883"/>
  <c r="DG878"/>
  <c r="DG874"/>
  <c r="DG870"/>
  <c r="DG866"/>
  <c r="DG862"/>
  <c r="DG858"/>
  <c r="DG854"/>
  <c r="DG850"/>
  <c r="DG846"/>
  <c r="DG842"/>
  <c r="DG838"/>
  <c r="DG881"/>
  <c r="DG986" s="1"/>
  <c r="DG879"/>
  <c r="DG875"/>
  <c r="DG871"/>
  <c r="DG867"/>
  <c r="DG863"/>
  <c r="DG859"/>
  <c r="DG855"/>
  <c r="DG851"/>
  <c r="DG847"/>
  <c r="DG843"/>
  <c r="DG839"/>
  <c r="DG876"/>
  <c r="DG868"/>
  <c r="DG860"/>
  <c r="DG852"/>
  <c r="DG844"/>
  <c r="DG836"/>
  <c r="DG873"/>
  <c r="DG865"/>
  <c r="DG857"/>
  <c r="DG962" s="1"/>
  <c r="DG849"/>
  <c r="DG954" s="1"/>
  <c r="DG841"/>
  <c r="DG872"/>
  <c r="DG856"/>
  <c r="DG840"/>
  <c r="DG869"/>
  <c r="DG853"/>
  <c r="DG837"/>
  <c r="DK882"/>
  <c r="DK883"/>
  <c r="DK878"/>
  <c r="DK874"/>
  <c r="DK870"/>
  <c r="DK866"/>
  <c r="DK862"/>
  <c r="DK858"/>
  <c r="DK854"/>
  <c r="DK850"/>
  <c r="DK846"/>
  <c r="DK842"/>
  <c r="DK838"/>
  <c r="DK879"/>
  <c r="DK875"/>
  <c r="DK871"/>
  <c r="DK867"/>
  <c r="DK863"/>
  <c r="DK859"/>
  <c r="DK855"/>
  <c r="DK851"/>
  <c r="DK847"/>
  <c r="DK843"/>
  <c r="DK839"/>
  <c r="DK880"/>
  <c r="DK872"/>
  <c r="DK864"/>
  <c r="DK969" s="1"/>
  <c r="DK856"/>
  <c r="DK848"/>
  <c r="DK953" s="1"/>
  <c r="DK840"/>
  <c r="DK881"/>
  <c r="DK877"/>
  <c r="DK869"/>
  <c r="DK861"/>
  <c r="DK853"/>
  <c r="DK845"/>
  <c r="DK837"/>
  <c r="DK868"/>
  <c r="DK852"/>
  <c r="DK836"/>
  <c r="DK865"/>
  <c r="DK849"/>
  <c r="DL316"/>
  <c r="CV316"/>
  <c r="CF316"/>
  <c r="U374"/>
  <c r="U584" s="1"/>
  <c r="AC374"/>
  <c r="AK374"/>
  <c r="AS374"/>
  <c r="BA374"/>
  <c r="BI374"/>
  <c r="BQ374"/>
  <c r="BQ584" s="1"/>
  <c r="BY374"/>
  <c r="CG374"/>
  <c r="CO374"/>
  <c r="CW374"/>
  <c r="DE374"/>
  <c r="DM374"/>
  <c r="Q378"/>
  <c r="Q588" s="1"/>
  <c r="Y378"/>
  <c r="AG378"/>
  <c r="AO378"/>
  <c r="AW378"/>
  <c r="BE378"/>
  <c r="BM378"/>
  <c r="BU378"/>
  <c r="CC378"/>
  <c r="CK378"/>
  <c r="CS378"/>
  <c r="DA378"/>
  <c r="DA588" s="1"/>
  <c r="DI378"/>
  <c r="U382"/>
  <c r="AC382"/>
  <c r="AK382"/>
  <c r="AS382"/>
  <c r="BA382"/>
  <c r="BI382"/>
  <c r="BQ382"/>
  <c r="BY382"/>
  <c r="CG382"/>
  <c r="CO382"/>
  <c r="CW382"/>
  <c r="DE382"/>
  <c r="DM382"/>
  <c r="Q386"/>
  <c r="Y386"/>
  <c r="AG386"/>
  <c r="AO386"/>
  <c r="AW386"/>
  <c r="AW596" s="1"/>
  <c r="BE386"/>
  <c r="BM386"/>
  <c r="BU386"/>
  <c r="CC386"/>
  <c r="CK386"/>
  <c r="CS386"/>
  <c r="DA386"/>
  <c r="DI386"/>
  <c r="DI596" s="1"/>
  <c r="U390"/>
  <c r="AC390"/>
  <c r="AK390"/>
  <c r="AS390"/>
  <c r="BA390"/>
  <c r="BI390"/>
  <c r="BQ390"/>
  <c r="BY390"/>
  <c r="CG390"/>
  <c r="CO390"/>
  <c r="CW390"/>
  <c r="DE390"/>
  <c r="DM390"/>
  <c r="S602"/>
  <c r="Q394"/>
  <c r="Y394"/>
  <c r="AG394"/>
  <c r="AO394"/>
  <c r="AW394"/>
  <c r="BE394"/>
  <c r="BM394"/>
  <c r="BU394"/>
  <c r="CC394"/>
  <c r="CK394"/>
  <c r="CS394"/>
  <c r="DA394"/>
  <c r="DI394"/>
  <c r="AB605"/>
  <c r="BN607"/>
  <c r="CD607"/>
  <c r="U398"/>
  <c r="AC398"/>
  <c r="AK398"/>
  <c r="AS398"/>
  <c r="BA398"/>
  <c r="BI398"/>
  <c r="BQ398"/>
  <c r="BY398"/>
  <c r="CG398"/>
  <c r="CO398"/>
  <c r="CW398"/>
  <c r="DE398"/>
  <c r="DM398"/>
  <c r="Q402"/>
  <c r="Y402"/>
  <c r="AG402"/>
  <c r="AO402"/>
  <c r="AW402"/>
  <c r="BE402"/>
  <c r="BM402"/>
  <c r="BU402"/>
  <c r="CC402"/>
  <c r="CK402"/>
  <c r="CS402"/>
  <c r="DA402"/>
  <c r="DI402"/>
  <c r="Z615"/>
  <c r="U406"/>
  <c r="AC406"/>
  <c r="AK406"/>
  <c r="AS406"/>
  <c r="BA406"/>
  <c r="BI406"/>
  <c r="BQ406"/>
  <c r="BY406"/>
  <c r="CG406"/>
  <c r="CO406"/>
  <c r="CW406"/>
  <c r="DE406"/>
  <c r="DM406"/>
  <c r="AL619"/>
  <c r="Q410"/>
  <c r="Y410"/>
  <c r="AG410"/>
  <c r="AO410"/>
  <c r="AW410"/>
  <c r="BE410"/>
  <c r="BM410"/>
  <c r="BU410"/>
  <c r="CC410"/>
  <c r="CK410"/>
  <c r="CS410"/>
  <c r="DA410"/>
  <c r="DI410"/>
  <c r="BN623"/>
  <c r="U414"/>
  <c r="AC414"/>
  <c r="AK414"/>
  <c r="AS414"/>
  <c r="BA414"/>
  <c r="BI414"/>
  <c r="BQ414"/>
  <c r="BY414"/>
  <c r="CG414"/>
  <c r="CO414"/>
  <c r="CW414"/>
  <c r="DE414"/>
  <c r="DM414"/>
  <c r="DH625"/>
  <c r="Q418"/>
  <c r="Y418"/>
  <c r="AG418"/>
  <c r="AO418"/>
  <c r="AW418"/>
  <c r="BE418"/>
  <c r="BM418"/>
  <c r="BU418"/>
  <c r="CC418"/>
  <c r="CK418"/>
  <c r="CS418"/>
  <c r="DA418"/>
  <c r="DI418"/>
  <c r="CD631"/>
  <c r="T481"/>
  <c r="AB481"/>
  <c r="AJ481"/>
  <c r="AR481"/>
  <c r="AZ481"/>
  <c r="BH481"/>
  <c r="BP481"/>
  <c r="BX481"/>
  <c r="CF481"/>
  <c r="CN481"/>
  <c r="CV481"/>
  <c r="DD481"/>
  <c r="DL481"/>
  <c r="X485"/>
  <c r="AF485"/>
  <c r="AN485"/>
  <c r="AV485"/>
  <c r="BD485"/>
  <c r="BL485"/>
  <c r="BT485"/>
  <c r="CB485"/>
  <c r="CJ485"/>
  <c r="CR485"/>
  <c r="CZ485"/>
  <c r="DH485"/>
  <c r="T489"/>
  <c r="AB489"/>
  <c r="AJ489"/>
  <c r="AR489"/>
  <c r="AZ489"/>
  <c r="BH489"/>
  <c r="BP489"/>
  <c r="BX489"/>
  <c r="CF489"/>
  <c r="CN489"/>
  <c r="CV489"/>
  <c r="DD489"/>
  <c r="DL489"/>
  <c r="X493"/>
  <c r="BD493"/>
  <c r="CJ493"/>
  <c r="AN494"/>
  <c r="BT494"/>
  <c r="CZ494"/>
  <c r="X495"/>
  <c r="BD495"/>
  <c r="CJ495"/>
  <c r="AJ497"/>
  <c r="BP497"/>
  <c r="CV497"/>
  <c r="T498"/>
  <c r="AZ498"/>
  <c r="CF498"/>
  <c r="DL498"/>
  <c r="AJ499"/>
  <c r="BP499"/>
  <c r="CV499"/>
  <c r="AB502"/>
  <c r="AR502"/>
  <c r="BH502"/>
  <c r="BX502"/>
  <c r="CN502"/>
  <c r="DD502"/>
  <c r="X506"/>
  <c r="AN506"/>
  <c r="BD506"/>
  <c r="BT506"/>
  <c r="CJ506"/>
  <c r="CZ506"/>
  <c r="T510"/>
  <c r="AJ510"/>
  <c r="AZ510"/>
  <c r="BP510"/>
  <c r="CF510"/>
  <c r="CV510"/>
  <c r="DL510"/>
  <c r="AF514"/>
  <c r="AV514"/>
  <c r="BL514"/>
  <c r="CB514"/>
  <c r="CR514"/>
  <c r="DH514"/>
  <c r="AB518"/>
  <c r="AR518"/>
  <c r="BH518"/>
  <c r="BX518"/>
  <c r="CN518"/>
  <c r="DD518"/>
  <c r="X522"/>
  <c r="AN522"/>
  <c r="BD522"/>
  <c r="BT522"/>
  <c r="CJ522"/>
  <c r="CZ522"/>
  <c r="T526"/>
  <c r="AJ526"/>
  <c r="AZ526"/>
  <c r="BP526"/>
  <c r="CF526"/>
  <c r="CV526"/>
  <c r="DL526"/>
  <c r="V733"/>
  <c r="AL733"/>
  <c r="BB733"/>
  <c r="BR733"/>
  <c r="CH733"/>
  <c r="CX733"/>
  <c r="R737"/>
  <c r="AH737"/>
  <c r="AX737"/>
  <c r="BN737"/>
  <c r="CD737"/>
  <c r="CT737"/>
  <c r="DJ737"/>
  <c r="AD741"/>
  <c r="AT741"/>
  <c r="BJ741"/>
  <c r="BZ741"/>
  <c r="CP741"/>
  <c r="DF741"/>
  <c r="Z745"/>
  <c r="AP745"/>
  <c r="BF745"/>
  <c r="BV745"/>
  <c r="CL745"/>
  <c r="DB745"/>
  <c r="V749"/>
  <c r="BB749"/>
  <c r="BR749"/>
  <c r="CH749"/>
  <c r="CX749"/>
  <c r="AH753"/>
  <c r="BN753"/>
  <c r="CD753"/>
  <c r="DJ753"/>
  <c r="AD757"/>
  <c r="BJ757"/>
  <c r="BZ757"/>
  <c r="DF757"/>
  <c r="AP761"/>
  <c r="BV761"/>
  <c r="DB761"/>
  <c r="AL765"/>
  <c r="BR765"/>
  <c r="R769"/>
  <c r="CD769"/>
  <c r="DJ769"/>
  <c r="BJ773"/>
  <c r="CP773"/>
  <c r="BV777"/>
  <c r="BY839"/>
  <c r="Y843"/>
  <c r="CK843"/>
  <c r="BQ847"/>
  <c r="AW851"/>
  <c r="DI851"/>
  <c r="DI956" s="1"/>
  <c r="BI855"/>
  <c r="AO859"/>
  <c r="BU859"/>
  <c r="DA859"/>
  <c r="U863"/>
  <c r="CG863"/>
  <c r="AG867"/>
  <c r="BY871"/>
  <c r="DE871"/>
  <c r="Y875"/>
  <c r="CK875"/>
  <c r="AK879"/>
  <c r="CW879"/>
  <c r="CC883"/>
  <c r="BQ89"/>
  <c r="T374"/>
  <c r="T584" s="1"/>
  <c r="AR374"/>
  <c r="BH374"/>
  <c r="BX374"/>
  <c r="CN374"/>
  <c r="DD374"/>
  <c r="AC377"/>
  <c r="AS377"/>
  <c r="BI377"/>
  <c r="CG377"/>
  <c r="CW377"/>
  <c r="DM377"/>
  <c r="AF378"/>
  <c r="AV378"/>
  <c r="BL378"/>
  <c r="CB378"/>
  <c r="CR378"/>
  <c r="CZ378"/>
  <c r="BR590"/>
  <c r="Q381"/>
  <c r="AG381"/>
  <c r="AW381"/>
  <c r="BM381"/>
  <c r="CC381"/>
  <c r="CS381"/>
  <c r="DI381"/>
  <c r="AB382"/>
  <c r="AR382"/>
  <c r="AZ382"/>
  <c r="BP382"/>
  <c r="CF382"/>
  <c r="DD382"/>
  <c r="U385"/>
  <c r="AK385"/>
  <c r="BA385"/>
  <c r="BQ385"/>
  <c r="CG385"/>
  <c r="CW385"/>
  <c r="DE385"/>
  <c r="X386"/>
  <c r="AN386"/>
  <c r="AV386"/>
  <c r="BL386"/>
  <c r="CB386"/>
  <c r="CR386"/>
  <c r="DH386"/>
  <c r="DH596" s="1"/>
  <c r="Y389"/>
  <c r="AO389"/>
  <c r="BE389"/>
  <c r="BU389"/>
  <c r="CK389"/>
  <c r="DA389"/>
  <c r="T390"/>
  <c r="AJ390"/>
  <c r="AZ390"/>
  <c r="BP390"/>
  <c r="CF390"/>
  <c r="CV390"/>
  <c r="DB602"/>
  <c r="U393"/>
  <c r="AK393"/>
  <c r="BA393"/>
  <c r="BI393"/>
  <c r="BY393"/>
  <c r="CO393"/>
  <c r="DE393"/>
  <c r="X394"/>
  <c r="AN394"/>
  <c r="BD394"/>
  <c r="BT394"/>
  <c r="CJ394"/>
  <c r="CZ394"/>
  <c r="CP606"/>
  <c r="Y397"/>
  <c r="AO397"/>
  <c r="BE397"/>
  <c r="BU397"/>
  <c r="CK397"/>
  <c r="DA397"/>
  <c r="T398"/>
  <c r="AJ398"/>
  <c r="AZ398"/>
  <c r="BP398"/>
  <c r="CF398"/>
  <c r="CF608" s="1"/>
  <c r="CN398"/>
  <c r="DD398"/>
  <c r="DL398"/>
  <c r="AC401"/>
  <c r="AS401"/>
  <c r="BI401"/>
  <c r="BY401"/>
  <c r="CO401"/>
  <c r="DE401"/>
  <c r="X402"/>
  <c r="AN402"/>
  <c r="BD402"/>
  <c r="CB402"/>
  <c r="CZ402"/>
  <c r="Y405"/>
  <c r="AO405"/>
  <c r="BE405"/>
  <c r="BU405"/>
  <c r="CK405"/>
  <c r="DA405"/>
  <c r="T406"/>
  <c r="AR406"/>
  <c r="BH406"/>
  <c r="BX406"/>
  <c r="CN406"/>
  <c r="DD406"/>
  <c r="U409"/>
  <c r="AK409"/>
  <c r="BA409"/>
  <c r="BQ409"/>
  <c r="CG409"/>
  <c r="CW409"/>
  <c r="DM409"/>
  <c r="AF410"/>
  <c r="AV410"/>
  <c r="BL410"/>
  <c r="CB410"/>
  <c r="CR410"/>
  <c r="DH410"/>
  <c r="Q413"/>
  <c r="AG413"/>
  <c r="AW413"/>
  <c r="BM413"/>
  <c r="CK413"/>
  <c r="DI413"/>
  <c r="AB414"/>
  <c r="AR414"/>
  <c r="BH414"/>
  <c r="BX414"/>
  <c r="CN414"/>
  <c r="CV414"/>
  <c r="DL414"/>
  <c r="BV626"/>
  <c r="AC417"/>
  <c r="AS417"/>
  <c r="BI417"/>
  <c r="BY417"/>
  <c r="CO417"/>
  <c r="DE417"/>
  <c r="X418"/>
  <c r="AN418"/>
  <c r="BD418"/>
  <c r="BD628" s="1"/>
  <c r="BT418"/>
  <c r="CB418"/>
  <c r="CR418"/>
  <c r="BG629"/>
  <c r="Q421"/>
  <c r="AG421"/>
  <c r="AW421"/>
  <c r="BM421"/>
  <c r="CC421"/>
  <c r="CS421"/>
  <c r="DI421"/>
  <c r="X480"/>
  <c r="AN480"/>
  <c r="BD480"/>
  <c r="BT480"/>
  <c r="CJ480"/>
  <c r="CZ480"/>
  <c r="S481"/>
  <c r="AI481"/>
  <c r="AY481"/>
  <c r="BO481"/>
  <c r="CE481"/>
  <c r="CU481"/>
  <c r="CU586" s="1"/>
  <c r="DK481"/>
  <c r="AB484"/>
  <c r="AR484"/>
  <c r="BH484"/>
  <c r="BX484"/>
  <c r="CN484"/>
  <c r="DD484"/>
  <c r="W485"/>
  <c r="W590" s="1"/>
  <c r="AM485"/>
  <c r="BC485"/>
  <c r="BS485"/>
  <c r="CQ485"/>
  <c r="DG485"/>
  <c r="X488"/>
  <c r="X593" s="1"/>
  <c r="AN488"/>
  <c r="BD488"/>
  <c r="BT488"/>
  <c r="CJ488"/>
  <c r="CZ488"/>
  <c r="S489"/>
  <c r="AI489"/>
  <c r="AY489"/>
  <c r="BW489"/>
  <c r="BW594" s="1"/>
  <c r="CM489"/>
  <c r="DC489"/>
  <c r="T492"/>
  <c r="AB492"/>
  <c r="CM492"/>
  <c r="CM597" s="1"/>
  <c r="AM494"/>
  <c r="CY494"/>
  <c r="W495"/>
  <c r="AR495"/>
  <c r="CI495"/>
  <c r="BS496"/>
  <c r="BD497"/>
  <c r="CJ497"/>
  <c r="CE498"/>
  <c r="CZ498"/>
  <c r="X499"/>
  <c r="BO499"/>
  <c r="CJ499"/>
  <c r="S500"/>
  <c r="AY500"/>
  <c r="AF501"/>
  <c r="BL501"/>
  <c r="CB501"/>
  <c r="DH501"/>
  <c r="AA502"/>
  <c r="AQ502"/>
  <c r="BG502"/>
  <c r="BW502"/>
  <c r="CM502"/>
  <c r="DC502"/>
  <c r="AB505"/>
  <c r="AR505"/>
  <c r="BH505"/>
  <c r="BX505"/>
  <c r="CN505"/>
  <c r="DD505"/>
  <c r="W506"/>
  <c r="AM506"/>
  <c r="BC506"/>
  <c r="CI506"/>
  <c r="X509"/>
  <c r="BD509"/>
  <c r="CJ509"/>
  <c r="S510"/>
  <c r="AY510"/>
  <c r="CE510"/>
  <c r="DK510"/>
  <c r="T513"/>
  <c r="AZ513"/>
  <c r="CF513"/>
  <c r="DL513"/>
  <c r="AU514"/>
  <c r="CA514"/>
  <c r="DG514"/>
  <c r="AF517"/>
  <c r="BL517"/>
  <c r="CR517"/>
  <c r="AA518"/>
  <c r="BG518"/>
  <c r="DC518"/>
  <c r="AR521"/>
  <c r="BX521"/>
  <c r="W522"/>
  <c r="CY522"/>
  <c r="AN525"/>
  <c r="BT525"/>
  <c r="CZ525"/>
  <c r="AI526"/>
  <c r="BO526"/>
  <c r="CU526"/>
  <c r="AP732"/>
  <c r="BV732"/>
  <c r="DB732"/>
  <c r="AK733"/>
  <c r="BQ733"/>
  <c r="CW733"/>
  <c r="AL736"/>
  <c r="BR736"/>
  <c r="CH736"/>
  <c r="Q737"/>
  <c r="AW737"/>
  <c r="CS737"/>
  <c r="AH740"/>
  <c r="BN740"/>
  <c r="CT740"/>
  <c r="AC741"/>
  <c r="BI741"/>
  <c r="BY741"/>
  <c r="DE741"/>
  <c r="BJ744"/>
  <c r="CP744"/>
  <c r="Y745"/>
  <c r="BU745"/>
  <c r="Z748"/>
  <c r="BF748"/>
  <c r="CL748"/>
  <c r="U749"/>
  <c r="BA749"/>
  <c r="CG749"/>
  <c r="CW749"/>
  <c r="AL752"/>
  <c r="BR752"/>
  <c r="CX752"/>
  <c r="AG753"/>
  <c r="BM753"/>
  <c r="CS753"/>
  <c r="R756"/>
  <c r="AH756"/>
  <c r="BN756"/>
  <c r="CT756"/>
  <c r="AC757"/>
  <c r="BI757"/>
  <c r="CO757"/>
  <c r="AD760"/>
  <c r="BJ760"/>
  <c r="CP760"/>
  <c r="AO761"/>
  <c r="AP764"/>
  <c r="BV764"/>
  <c r="AK765"/>
  <c r="CW765"/>
  <c r="V768"/>
  <c r="CH768"/>
  <c r="AW769"/>
  <c r="DI769"/>
  <c r="BN772"/>
  <c r="AC773"/>
  <c r="CO773"/>
  <c r="BZ776"/>
  <c r="AO777"/>
  <c r="DA777"/>
  <c r="Q838"/>
  <c r="CC838"/>
  <c r="AR839"/>
  <c r="BX839"/>
  <c r="AC842"/>
  <c r="CO842"/>
  <c r="CJ843"/>
  <c r="AO846"/>
  <c r="DA846"/>
  <c r="BP847"/>
  <c r="U850"/>
  <c r="CG850"/>
  <c r="DM850"/>
  <c r="CB851"/>
  <c r="CB956" s="1"/>
  <c r="DH851"/>
  <c r="AG854"/>
  <c r="CS854"/>
  <c r="BH855"/>
  <c r="AS858"/>
  <c r="DE858"/>
  <c r="BT859"/>
  <c r="Y862"/>
  <c r="CK862"/>
  <c r="AZ863"/>
  <c r="DL863"/>
  <c r="BQ866"/>
  <c r="AF867"/>
  <c r="Q870"/>
  <c r="CC870"/>
  <c r="AR871"/>
  <c r="DD871"/>
  <c r="AC874"/>
  <c r="CO874"/>
  <c r="BD875"/>
  <c r="BU878"/>
  <c r="AJ879"/>
  <c r="DM882"/>
  <c r="CL300"/>
  <c r="AP292"/>
  <c r="AP106"/>
  <c r="BV102"/>
  <c r="BZ98"/>
  <c r="BY97"/>
  <c r="BB94"/>
  <c r="AH90"/>
  <c r="R83"/>
  <c r="R293" s="1"/>
  <c r="Q167"/>
  <c r="Q171"/>
  <c r="Q175"/>
  <c r="Q179"/>
  <c r="Q183"/>
  <c r="Q187"/>
  <c r="Q191"/>
  <c r="Q195"/>
  <c r="Q199"/>
  <c r="Q203"/>
  <c r="Q207"/>
  <c r="Q211"/>
  <c r="U164"/>
  <c r="Y164"/>
  <c r="AC164"/>
  <c r="AG164"/>
  <c r="AK164"/>
  <c r="AO164"/>
  <c r="AS164"/>
  <c r="AW164"/>
  <c r="BA164"/>
  <c r="BE164"/>
  <c r="BI164"/>
  <c r="BM164"/>
  <c r="BQ164"/>
  <c r="BU164"/>
  <c r="BY164"/>
  <c r="CC164"/>
  <c r="CG164"/>
  <c r="CK164"/>
  <c r="CO164"/>
  <c r="CS164"/>
  <c r="CW164"/>
  <c r="DA164"/>
  <c r="DE164"/>
  <c r="DI164"/>
  <c r="DM164"/>
  <c r="U165"/>
  <c r="Y165"/>
  <c r="AC165"/>
  <c r="AG165"/>
  <c r="AK165"/>
  <c r="AO165"/>
  <c r="AS165"/>
  <c r="AW165"/>
  <c r="BA165"/>
  <c r="BE165"/>
  <c r="BI165"/>
  <c r="BM165"/>
  <c r="BQ165"/>
  <c r="BU165"/>
  <c r="BY165"/>
  <c r="CC165"/>
  <c r="CG165"/>
  <c r="CK165"/>
  <c r="CO165"/>
  <c r="CS165"/>
  <c r="CW165"/>
  <c r="DA165"/>
  <c r="DE165"/>
  <c r="DI165"/>
  <c r="DM165"/>
  <c r="U166"/>
  <c r="Y166"/>
  <c r="AC166"/>
  <c r="AG166"/>
  <c r="AK166"/>
  <c r="AO166"/>
  <c r="AS166"/>
  <c r="AW166"/>
  <c r="BA166"/>
  <c r="BE166"/>
  <c r="BI166"/>
  <c r="BM166"/>
  <c r="BQ166"/>
  <c r="BU166"/>
  <c r="BY166"/>
  <c r="CC166"/>
  <c r="CG166"/>
  <c r="CK166"/>
  <c r="CO166"/>
  <c r="CS166"/>
  <c r="CW166"/>
  <c r="DA166"/>
  <c r="DE166"/>
  <c r="DI166"/>
  <c r="DM166"/>
  <c r="U167"/>
  <c r="Y167"/>
  <c r="AC167"/>
  <c r="AG167"/>
  <c r="AK167"/>
  <c r="AO167"/>
  <c r="AS167"/>
  <c r="AW167"/>
  <c r="BA167"/>
  <c r="BE167"/>
  <c r="BI167"/>
  <c r="BM167"/>
  <c r="BQ167"/>
  <c r="BU167"/>
  <c r="BY167"/>
  <c r="CC167"/>
  <c r="CG167"/>
  <c r="CK167"/>
  <c r="CO167"/>
  <c r="CS167"/>
  <c r="CW167"/>
  <c r="DA167"/>
  <c r="DE167"/>
  <c r="DI167"/>
  <c r="DM167"/>
  <c r="U168"/>
  <c r="Y168"/>
  <c r="AC168"/>
  <c r="AG168"/>
  <c r="AK168"/>
  <c r="AO168"/>
  <c r="AS168"/>
  <c r="AW168"/>
  <c r="BA168"/>
  <c r="BE168"/>
  <c r="BI168"/>
  <c r="BM168"/>
  <c r="BQ168"/>
  <c r="BU168"/>
  <c r="BY168"/>
  <c r="CC168"/>
  <c r="CG168"/>
  <c r="CK168"/>
  <c r="CO168"/>
  <c r="CS168"/>
  <c r="CW168"/>
  <c r="DA168"/>
  <c r="DE168"/>
  <c r="DI168"/>
  <c r="DM168"/>
  <c r="DM273" s="1"/>
  <c r="U169"/>
  <c r="Y169"/>
  <c r="AC169"/>
  <c r="AG169"/>
  <c r="AK169"/>
  <c r="AO169"/>
  <c r="AS169"/>
  <c r="AW169"/>
  <c r="BA169"/>
  <c r="BE169"/>
  <c r="BI169"/>
  <c r="BM169"/>
  <c r="BQ169"/>
  <c r="BU169"/>
  <c r="BY169"/>
  <c r="CC169"/>
  <c r="CG169"/>
  <c r="CK169"/>
  <c r="CO169"/>
  <c r="CS169"/>
  <c r="CW169"/>
  <c r="DA169"/>
  <c r="DE169"/>
  <c r="DI169"/>
  <c r="DM169"/>
  <c r="U170"/>
  <c r="Y170"/>
  <c r="AC170"/>
  <c r="AG170"/>
  <c r="AK170"/>
  <c r="AO170"/>
  <c r="AS170"/>
  <c r="AW170"/>
  <c r="BA170"/>
  <c r="BE170"/>
  <c r="BI170"/>
  <c r="BM170"/>
  <c r="BQ170"/>
  <c r="BU170"/>
  <c r="BY170"/>
  <c r="CC170"/>
  <c r="CG170"/>
  <c r="CK170"/>
  <c r="CO170"/>
  <c r="CS170"/>
  <c r="CW170"/>
  <c r="DA170"/>
  <c r="DE170"/>
  <c r="DI170"/>
  <c r="DM170"/>
  <c r="U171"/>
  <c r="Y171"/>
  <c r="AC171"/>
  <c r="AG171"/>
  <c r="AK171"/>
  <c r="AO171"/>
  <c r="AS171"/>
  <c r="AW171"/>
  <c r="BA171"/>
  <c r="BE171"/>
  <c r="BI171"/>
  <c r="BM171"/>
  <c r="BQ171"/>
  <c r="BU171"/>
  <c r="BY171"/>
  <c r="CC171"/>
  <c r="CG171"/>
  <c r="CK171"/>
  <c r="CO171"/>
  <c r="CS171"/>
  <c r="CW171"/>
  <c r="DA171"/>
  <c r="DE171"/>
  <c r="DI171"/>
  <c r="DM171"/>
  <c r="U172"/>
  <c r="Y172"/>
  <c r="AC172"/>
  <c r="AG172"/>
  <c r="AK172"/>
  <c r="AO172"/>
  <c r="AS172"/>
  <c r="AW172"/>
  <c r="BA172"/>
  <c r="BE172"/>
  <c r="BI172"/>
  <c r="BM172"/>
  <c r="BQ172"/>
  <c r="BU172"/>
  <c r="BY172"/>
  <c r="CC172"/>
  <c r="CG172"/>
  <c r="CK172"/>
  <c r="CO172"/>
  <c r="CS172"/>
  <c r="CW172"/>
  <c r="DA172"/>
  <c r="DE172"/>
  <c r="DI172"/>
  <c r="DM172"/>
  <c r="U173"/>
  <c r="Y173"/>
  <c r="AC173"/>
  <c r="AG173"/>
  <c r="AK173"/>
  <c r="AO173"/>
  <c r="AS173"/>
  <c r="AW173"/>
  <c r="BA173"/>
  <c r="BE173"/>
  <c r="BI173"/>
  <c r="BM173"/>
  <c r="BQ173"/>
  <c r="BU173"/>
  <c r="BY173"/>
  <c r="CC173"/>
  <c r="CG173"/>
  <c r="CK173"/>
  <c r="CO173"/>
  <c r="CS173"/>
  <c r="CW173"/>
  <c r="DA173"/>
  <c r="DE173"/>
  <c r="DI173"/>
  <c r="DM173"/>
  <c r="U174"/>
  <c r="Y174"/>
  <c r="AC174"/>
  <c r="AG174"/>
  <c r="AK174"/>
  <c r="AO174"/>
  <c r="AS174"/>
  <c r="AW174"/>
  <c r="BA174"/>
  <c r="BE174"/>
  <c r="BI174"/>
  <c r="BM174"/>
  <c r="BQ174"/>
  <c r="BU174"/>
  <c r="BY174"/>
  <c r="CC174"/>
  <c r="CG174"/>
  <c r="CK174"/>
  <c r="CO174"/>
  <c r="CS174"/>
  <c r="CW174"/>
  <c r="DA174"/>
  <c r="DE174"/>
  <c r="DI174"/>
  <c r="DM174"/>
  <c r="U175"/>
  <c r="Y175"/>
  <c r="AC175"/>
  <c r="AG175"/>
  <c r="AK175"/>
  <c r="AO175"/>
  <c r="AS175"/>
  <c r="AW175"/>
  <c r="BA175"/>
  <c r="BE175"/>
  <c r="BI175"/>
  <c r="BM175"/>
  <c r="BQ175"/>
  <c r="BU175"/>
  <c r="BY175"/>
  <c r="CC175"/>
  <c r="CG175"/>
  <c r="CK175"/>
  <c r="CO175"/>
  <c r="CS175"/>
  <c r="CW175"/>
  <c r="DA175"/>
  <c r="DE175"/>
  <c r="DI175"/>
  <c r="DM175"/>
  <c r="U176"/>
  <c r="Y176"/>
  <c r="AC176"/>
  <c r="AG176"/>
  <c r="AK176"/>
  <c r="AO176"/>
  <c r="AS176"/>
  <c r="AW176"/>
  <c r="BA176"/>
  <c r="BE176"/>
  <c r="BI176"/>
  <c r="BM176"/>
  <c r="BQ176"/>
  <c r="BU176"/>
  <c r="BY176"/>
  <c r="CC176"/>
  <c r="CG176"/>
  <c r="CK176"/>
  <c r="CO176"/>
  <c r="CS176"/>
  <c r="CW176"/>
  <c r="DA176"/>
  <c r="DE176"/>
  <c r="DI176"/>
  <c r="DM176"/>
  <c r="U177"/>
  <c r="Y177"/>
  <c r="AC177"/>
  <c r="AG177"/>
  <c r="AK177"/>
  <c r="AO177"/>
  <c r="AS177"/>
  <c r="AW177"/>
  <c r="BA177"/>
  <c r="BE177"/>
  <c r="BI177"/>
  <c r="BM177"/>
  <c r="BQ177"/>
  <c r="BU177"/>
  <c r="BY177"/>
  <c r="CC177"/>
  <c r="CG177"/>
  <c r="CK177"/>
  <c r="CO177"/>
  <c r="CS177"/>
  <c r="CW177"/>
  <c r="DA177"/>
  <c r="DE177"/>
  <c r="DI177"/>
  <c r="DM177"/>
  <c r="U178"/>
  <c r="Y178"/>
  <c r="AC178"/>
  <c r="AG178"/>
  <c r="AK178"/>
  <c r="AO178"/>
  <c r="AS178"/>
  <c r="AW178"/>
  <c r="BA178"/>
  <c r="BE178"/>
  <c r="BI178"/>
  <c r="BM178"/>
  <c r="BQ178"/>
  <c r="BU178"/>
  <c r="BY178"/>
  <c r="CC178"/>
  <c r="CG178"/>
  <c r="CK178"/>
  <c r="CO178"/>
  <c r="CS178"/>
  <c r="CW178"/>
  <c r="DA178"/>
  <c r="DE178"/>
  <c r="DI178"/>
  <c r="DM178"/>
  <c r="U179"/>
  <c r="Y179"/>
  <c r="AC179"/>
  <c r="AG179"/>
  <c r="AK179"/>
  <c r="AO179"/>
  <c r="AS179"/>
  <c r="AW179"/>
  <c r="BA179"/>
  <c r="BE179"/>
  <c r="BI179"/>
  <c r="BM179"/>
  <c r="BQ179"/>
  <c r="BU179"/>
  <c r="BY179"/>
  <c r="CC179"/>
  <c r="CG179"/>
  <c r="CK179"/>
  <c r="CO179"/>
  <c r="CS179"/>
  <c r="CW179"/>
  <c r="DA179"/>
  <c r="DE179"/>
  <c r="DI179"/>
  <c r="DM179"/>
  <c r="U180"/>
  <c r="Y180"/>
  <c r="AC180"/>
  <c r="AG180"/>
  <c r="AK180"/>
  <c r="AO180"/>
  <c r="AS180"/>
  <c r="AW180"/>
  <c r="BA180"/>
  <c r="BE180"/>
  <c r="BI180"/>
  <c r="BM180"/>
  <c r="BQ180"/>
  <c r="BU180"/>
  <c r="BY180"/>
  <c r="CC180"/>
  <c r="CG180"/>
  <c r="CK180"/>
  <c r="CO180"/>
  <c r="CS180"/>
  <c r="CW180"/>
  <c r="DA180"/>
  <c r="DE180"/>
  <c r="DI180"/>
  <c r="DM180"/>
  <c r="U181"/>
  <c r="Y181"/>
  <c r="AC181"/>
  <c r="AG181"/>
  <c r="AK181"/>
  <c r="AO181"/>
  <c r="AS181"/>
  <c r="AW181"/>
  <c r="BA181"/>
  <c r="BE181"/>
  <c r="BI181"/>
  <c r="BM181"/>
  <c r="BQ181"/>
  <c r="BU181"/>
  <c r="BY181"/>
  <c r="CC181"/>
  <c r="CG181"/>
  <c r="CK181"/>
  <c r="CO181"/>
  <c r="CS181"/>
  <c r="CW181"/>
  <c r="DA181"/>
  <c r="DE181"/>
  <c r="DI181"/>
  <c r="DI286" s="1"/>
  <c r="DM181"/>
  <c r="U182"/>
  <c r="Y182"/>
  <c r="AC182"/>
  <c r="AG182"/>
  <c r="AK182"/>
  <c r="AO182"/>
  <c r="AS182"/>
  <c r="AW182"/>
  <c r="BA182"/>
  <c r="BE182"/>
  <c r="BI182"/>
  <c r="BM182"/>
  <c r="BQ182"/>
  <c r="BU182"/>
  <c r="BY182"/>
  <c r="CC182"/>
  <c r="CG182"/>
  <c r="CK182"/>
  <c r="CO182"/>
  <c r="CS182"/>
  <c r="CW182"/>
  <c r="DA182"/>
  <c r="DE182"/>
  <c r="DI182"/>
  <c r="DM182"/>
  <c r="U183"/>
  <c r="Y183"/>
  <c r="AC183"/>
  <c r="AG183"/>
  <c r="AK183"/>
  <c r="AO183"/>
  <c r="AS183"/>
  <c r="AW183"/>
  <c r="BA183"/>
  <c r="BE183"/>
  <c r="BI183"/>
  <c r="BM183"/>
  <c r="BQ183"/>
  <c r="BU183"/>
  <c r="BY183"/>
  <c r="CC183"/>
  <c r="CG183"/>
  <c r="CK183"/>
  <c r="CO183"/>
  <c r="CS183"/>
  <c r="CW183"/>
  <c r="DA183"/>
  <c r="DE183"/>
  <c r="DI183"/>
  <c r="DM183"/>
  <c r="U184"/>
  <c r="Y184"/>
  <c r="AC184"/>
  <c r="AG184"/>
  <c r="AK184"/>
  <c r="AO184"/>
  <c r="AS184"/>
  <c r="AW184"/>
  <c r="BA184"/>
  <c r="BE184"/>
  <c r="BI184"/>
  <c r="BM184"/>
  <c r="BQ184"/>
  <c r="BU184"/>
  <c r="BY184"/>
  <c r="CC184"/>
  <c r="CG184"/>
  <c r="CK184"/>
  <c r="CO184"/>
  <c r="CS184"/>
  <c r="CW184"/>
  <c r="DA184"/>
  <c r="DE184"/>
  <c r="DI184"/>
  <c r="DM184"/>
  <c r="U185"/>
  <c r="Y185"/>
  <c r="AC185"/>
  <c r="AG185"/>
  <c r="AK185"/>
  <c r="AO185"/>
  <c r="AS185"/>
  <c r="AW185"/>
  <c r="BA185"/>
  <c r="BE185"/>
  <c r="BI185"/>
  <c r="BM185"/>
  <c r="BQ185"/>
  <c r="BU185"/>
  <c r="BY185"/>
  <c r="CC185"/>
  <c r="CG185"/>
  <c r="CK185"/>
  <c r="CO185"/>
  <c r="CS185"/>
  <c r="CW185"/>
  <c r="DA185"/>
  <c r="DE185"/>
  <c r="DI185"/>
  <c r="DM185"/>
  <c r="U186"/>
  <c r="Y186"/>
  <c r="AC186"/>
  <c r="AG186"/>
  <c r="AK186"/>
  <c r="AO186"/>
  <c r="AS186"/>
  <c r="AW186"/>
  <c r="BA186"/>
  <c r="BE186"/>
  <c r="BI186"/>
  <c r="BM186"/>
  <c r="BQ186"/>
  <c r="BU186"/>
  <c r="BY186"/>
  <c r="CC186"/>
  <c r="CG186"/>
  <c r="CK186"/>
  <c r="CO186"/>
  <c r="CO291" s="1"/>
  <c r="CS186"/>
  <c r="CW186"/>
  <c r="DA186"/>
  <c r="DE186"/>
  <c r="DI186"/>
  <c r="DM186"/>
  <c r="U187"/>
  <c r="Y187"/>
  <c r="AC187"/>
  <c r="AG187"/>
  <c r="AK187"/>
  <c r="AO187"/>
  <c r="AS187"/>
  <c r="AW187"/>
  <c r="BA187"/>
  <c r="BE187"/>
  <c r="BI187"/>
  <c r="BM187"/>
  <c r="BQ187"/>
  <c r="BU187"/>
  <c r="BY187"/>
  <c r="CC187"/>
  <c r="CG187"/>
  <c r="CK187"/>
  <c r="CO187"/>
  <c r="CS187"/>
  <c r="CW187"/>
  <c r="DA187"/>
  <c r="DE187"/>
  <c r="DI187"/>
  <c r="DM187"/>
  <c r="U188"/>
  <c r="Y188"/>
  <c r="AC188"/>
  <c r="AG188"/>
  <c r="AK188"/>
  <c r="AO188"/>
  <c r="AS188"/>
  <c r="AW188"/>
  <c r="BA188"/>
  <c r="BE188"/>
  <c r="BI188"/>
  <c r="BM188"/>
  <c r="BQ188"/>
  <c r="BU188"/>
  <c r="BY188"/>
  <c r="CC188"/>
  <c r="CG188"/>
  <c r="CK188"/>
  <c r="CO188"/>
  <c r="CS188"/>
  <c r="CW188"/>
  <c r="DA188"/>
  <c r="DE188"/>
  <c r="DI188"/>
  <c r="DM188"/>
  <c r="U189"/>
  <c r="Y189"/>
  <c r="Y294" s="1"/>
  <c r="AC189"/>
  <c r="AG189"/>
  <c r="AK189"/>
  <c r="AO189"/>
  <c r="AS189"/>
  <c r="AW189"/>
  <c r="BA189"/>
  <c r="BE189"/>
  <c r="BI189"/>
  <c r="BM189"/>
  <c r="BQ189"/>
  <c r="BU189"/>
  <c r="BY189"/>
  <c r="CC189"/>
  <c r="CG189"/>
  <c r="CK189"/>
  <c r="CO189"/>
  <c r="CS189"/>
  <c r="CW189"/>
  <c r="DA189"/>
  <c r="DE189"/>
  <c r="DI189"/>
  <c r="DM189"/>
  <c r="U190"/>
  <c r="Y190"/>
  <c r="AC190"/>
  <c r="AG190"/>
  <c r="AK190"/>
  <c r="AO190"/>
  <c r="AS190"/>
  <c r="AW190"/>
  <c r="BA190"/>
  <c r="BE190"/>
  <c r="BI190"/>
  <c r="BM190"/>
  <c r="BQ190"/>
  <c r="BU190"/>
  <c r="BY190"/>
  <c r="CC190"/>
  <c r="CC295" s="1"/>
  <c r="CG190"/>
  <c r="CK190"/>
  <c r="CO190"/>
  <c r="CS190"/>
  <c r="CW190"/>
  <c r="DA190"/>
  <c r="DE190"/>
  <c r="DI190"/>
  <c r="DM190"/>
  <c r="U191"/>
  <c r="Y191"/>
  <c r="AC191"/>
  <c r="AG191"/>
  <c r="AK191"/>
  <c r="AO191"/>
  <c r="AS191"/>
  <c r="AW191"/>
  <c r="BA191"/>
  <c r="BE191"/>
  <c r="BI191"/>
  <c r="BM191"/>
  <c r="BQ191"/>
  <c r="BU191"/>
  <c r="BY191"/>
  <c r="CC191"/>
  <c r="CG191"/>
  <c r="CK191"/>
  <c r="CO191"/>
  <c r="CS191"/>
  <c r="CW191"/>
  <c r="DA191"/>
  <c r="DE191"/>
  <c r="DI191"/>
  <c r="DM191"/>
  <c r="U192"/>
  <c r="Y192"/>
  <c r="AC192"/>
  <c r="AG192"/>
  <c r="AK192"/>
  <c r="AO192"/>
  <c r="AS192"/>
  <c r="AW192"/>
  <c r="BA192"/>
  <c r="BE192"/>
  <c r="BI192"/>
  <c r="BM192"/>
  <c r="BQ192"/>
  <c r="BU192"/>
  <c r="BY192"/>
  <c r="CC192"/>
  <c r="CG192"/>
  <c r="CK192"/>
  <c r="CO192"/>
  <c r="CS192"/>
  <c r="CW192"/>
  <c r="DA192"/>
  <c r="DE192"/>
  <c r="DI192"/>
  <c r="DM192"/>
  <c r="U193"/>
  <c r="Y193"/>
  <c r="AC193"/>
  <c r="AG193"/>
  <c r="AK193"/>
  <c r="AO193"/>
  <c r="AS193"/>
  <c r="AW193"/>
  <c r="BA193"/>
  <c r="BE193"/>
  <c r="BI193"/>
  <c r="BM193"/>
  <c r="BQ193"/>
  <c r="BU193"/>
  <c r="BY193"/>
  <c r="CC193"/>
  <c r="CG193"/>
  <c r="CK193"/>
  <c r="CO193"/>
  <c r="CS193"/>
  <c r="CW193"/>
  <c r="DA193"/>
  <c r="DE193"/>
  <c r="DI193"/>
  <c r="DM193"/>
  <c r="U194"/>
  <c r="Y194"/>
  <c r="AC194"/>
  <c r="AG194"/>
  <c r="AK194"/>
  <c r="AO194"/>
  <c r="AS194"/>
  <c r="AW194"/>
  <c r="BA194"/>
  <c r="BE194"/>
  <c r="BI194"/>
  <c r="BM194"/>
  <c r="BQ194"/>
  <c r="BU194"/>
  <c r="BY194"/>
  <c r="CC194"/>
  <c r="CG194"/>
  <c r="CK194"/>
  <c r="CO194"/>
  <c r="CS194"/>
  <c r="CW194"/>
  <c r="CW299" s="1"/>
  <c r="DA194"/>
  <c r="DE194"/>
  <c r="DI194"/>
  <c r="DM194"/>
  <c r="U195"/>
  <c r="Y195"/>
  <c r="AC195"/>
  <c r="AG195"/>
  <c r="AK195"/>
  <c r="AO195"/>
  <c r="AS195"/>
  <c r="AW195"/>
  <c r="BA195"/>
  <c r="BE195"/>
  <c r="BI195"/>
  <c r="BM195"/>
  <c r="BQ195"/>
  <c r="BU195"/>
  <c r="BY195"/>
  <c r="CC195"/>
  <c r="CG195"/>
  <c r="CK195"/>
  <c r="CO195"/>
  <c r="CS195"/>
  <c r="CW195"/>
  <c r="DA195"/>
  <c r="DE195"/>
  <c r="DI195"/>
  <c r="DM195"/>
  <c r="U196"/>
  <c r="Y196"/>
  <c r="AC196"/>
  <c r="AG196"/>
  <c r="AK196"/>
  <c r="AO196"/>
  <c r="AS196"/>
  <c r="AW196"/>
  <c r="BA196"/>
  <c r="BE196"/>
  <c r="BI196"/>
  <c r="BM196"/>
  <c r="BQ196"/>
  <c r="BU196"/>
  <c r="BY196"/>
  <c r="CC196"/>
  <c r="CG196"/>
  <c r="CK196"/>
  <c r="CO196"/>
  <c r="CS196"/>
  <c r="CW196"/>
  <c r="DA196"/>
  <c r="DE196"/>
  <c r="DI196"/>
  <c r="DM196"/>
  <c r="U197"/>
  <c r="Y197"/>
  <c r="AC197"/>
  <c r="AG197"/>
  <c r="AK197"/>
  <c r="AO197"/>
  <c r="AS197"/>
  <c r="AW197"/>
  <c r="BA197"/>
  <c r="BE197"/>
  <c r="BI197"/>
  <c r="BM197"/>
  <c r="BQ197"/>
  <c r="BU197"/>
  <c r="BY197"/>
  <c r="CC197"/>
  <c r="CG197"/>
  <c r="CK197"/>
  <c r="CO197"/>
  <c r="CS197"/>
  <c r="CW197"/>
  <c r="DA197"/>
  <c r="DE197"/>
  <c r="DI197"/>
  <c r="DM197"/>
  <c r="U198"/>
  <c r="Y198"/>
  <c r="AC198"/>
  <c r="AG198"/>
  <c r="AK198"/>
  <c r="AO198"/>
  <c r="AS198"/>
  <c r="AW198"/>
  <c r="BA198"/>
  <c r="BE198"/>
  <c r="BI198"/>
  <c r="BM198"/>
  <c r="BQ198"/>
  <c r="BU198"/>
  <c r="BY198"/>
  <c r="CC198"/>
  <c r="CG198"/>
  <c r="CK198"/>
  <c r="CO198"/>
  <c r="CS198"/>
  <c r="CW198"/>
  <c r="DA198"/>
  <c r="DE198"/>
  <c r="DI198"/>
  <c r="DM198"/>
  <c r="U199"/>
  <c r="Y199"/>
  <c r="AC199"/>
  <c r="AG199"/>
  <c r="AK199"/>
  <c r="AO199"/>
  <c r="AS199"/>
  <c r="AW199"/>
  <c r="AW304" s="1"/>
  <c r="BA199"/>
  <c r="BE199"/>
  <c r="BI199"/>
  <c r="BM199"/>
  <c r="BQ199"/>
  <c r="BU199"/>
  <c r="BY199"/>
  <c r="CC199"/>
  <c r="CG199"/>
  <c r="CK199"/>
  <c r="CO199"/>
  <c r="CS199"/>
  <c r="CW199"/>
  <c r="DA199"/>
  <c r="DE199"/>
  <c r="DI199"/>
  <c r="DM199"/>
  <c r="U200"/>
  <c r="Y200"/>
  <c r="AC200"/>
  <c r="AG200"/>
  <c r="AK200"/>
  <c r="AO200"/>
  <c r="AS200"/>
  <c r="AW200"/>
  <c r="BA200"/>
  <c r="BE200"/>
  <c r="BI200"/>
  <c r="BM200"/>
  <c r="BQ200"/>
  <c r="BU200"/>
  <c r="BY200"/>
  <c r="CC200"/>
  <c r="CG200"/>
  <c r="CK200"/>
  <c r="CO200"/>
  <c r="CS200"/>
  <c r="CW200"/>
  <c r="DA200"/>
  <c r="DE200"/>
  <c r="DI200"/>
  <c r="DM200"/>
  <c r="U201"/>
  <c r="Y201"/>
  <c r="AC201"/>
  <c r="AG201"/>
  <c r="AK201"/>
  <c r="AO201"/>
  <c r="AS201"/>
  <c r="AW201"/>
  <c r="BA201"/>
  <c r="BE201"/>
  <c r="BI201"/>
  <c r="BM201"/>
  <c r="BQ201"/>
  <c r="BU201"/>
  <c r="BY201"/>
  <c r="CC201"/>
  <c r="CG201"/>
  <c r="CK201"/>
  <c r="CO201"/>
  <c r="CS201"/>
  <c r="CW201"/>
  <c r="DA201"/>
  <c r="DE201"/>
  <c r="DI201"/>
  <c r="DM201"/>
  <c r="U202"/>
  <c r="Y202"/>
  <c r="AC202"/>
  <c r="AC307" s="1"/>
  <c r="AG202"/>
  <c r="AK202"/>
  <c r="AO202"/>
  <c r="AS202"/>
  <c r="AW202"/>
  <c r="BA202"/>
  <c r="BE202"/>
  <c r="BI202"/>
  <c r="BM202"/>
  <c r="BQ202"/>
  <c r="BU202"/>
  <c r="BY202"/>
  <c r="CC202"/>
  <c r="CG202"/>
  <c r="CK202"/>
  <c r="CO202"/>
  <c r="CS202"/>
  <c r="CW202"/>
  <c r="DA202"/>
  <c r="DE202"/>
  <c r="DI202"/>
  <c r="DM202"/>
  <c r="U203"/>
  <c r="Y203"/>
  <c r="AC203"/>
  <c r="AG203"/>
  <c r="AK203"/>
  <c r="AO203"/>
  <c r="AS203"/>
  <c r="AW203"/>
  <c r="BA203"/>
  <c r="BE203"/>
  <c r="BI203"/>
  <c r="BM203"/>
  <c r="BQ203"/>
  <c r="BU203"/>
  <c r="BY203"/>
  <c r="CC203"/>
  <c r="CG203"/>
  <c r="CK203"/>
  <c r="CO203"/>
  <c r="CS203"/>
  <c r="CW203"/>
  <c r="DA203"/>
  <c r="DE203"/>
  <c r="DI203"/>
  <c r="DM203"/>
  <c r="U204"/>
  <c r="Y204"/>
  <c r="AC204"/>
  <c r="AG204"/>
  <c r="AK204"/>
  <c r="AO204"/>
  <c r="AS204"/>
  <c r="AW204"/>
  <c r="BA204"/>
  <c r="BE204"/>
  <c r="BI204"/>
  <c r="BM204"/>
  <c r="BQ204"/>
  <c r="BU204"/>
  <c r="BY204"/>
  <c r="CC204"/>
  <c r="CG204"/>
  <c r="CK204"/>
  <c r="CO204"/>
  <c r="CS204"/>
  <c r="CW204"/>
  <c r="DA204"/>
  <c r="DE204"/>
  <c r="DI204"/>
  <c r="DM204"/>
  <c r="U205"/>
  <c r="Y205"/>
  <c r="AC205"/>
  <c r="AG205"/>
  <c r="AK205"/>
  <c r="AO205"/>
  <c r="AS205"/>
  <c r="AW205"/>
  <c r="BA205"/>
  <c r="BE205"/>
  <c r="BI205"/>
  <c r="BM205"/>
  <c r="BQ205"/>
  <c r="BU205"/>
  <c r="BY205"/>
  <c r="CC205"/>
  <c r="CG205"/>
  <c r="CK205"/>
  <c r="CO205"/>
  <c r="CS205"/>
  <c r="CW205"/>
  <c r="DA205"/>
  <c r="DE205"/>
  <c r="DI205"/>
  <c r="DM205"/>
  <c r="U206"/>
  <c r="U311" s="1"/>
  <c r="Y206"/>
  <c r="AC206"/>
  <c r="AG206"/>
  <c r="AK206"/>
  <c r="AO206"/>
  <c r="AS206"/>
  <c r="AW206"/>
  <c r="BA206"/>
  <c r="BA311" s="1"/>
  <c r="BE206"/>
  <c r="BI206"/>
  <c r="BM206"/>
  <c r="BQ206"/>
  <c r="BQ311" s="1"/>
  <c r="BU206"/>
  <c r="BY206"/>
  <c r="CC206"/>
  <c r="CG206"/>
  <c r="CG311" s="1"/>
  <c r="CK206"/>
  <c r="CO206"/>
  <c r="CS206"/>
  <c r="CW206"/>
  <c r="DA206"/>
  <c r="DE206"/>
  <c r="DI206"/>
  <c r="DM206"/>
  <c r="U207"/>
  <c r="Y207"/>
  <c r="AC207"/>
  <c r="AG207"/>
  <c r="AK207"/>
  <c r="AO207"/>
  <c r="AS207"/>
  <c r="AW207"/>
  <c r="BA207"/>
  <c r="BE207"/>
  <c r="BI207"/>
  <c r="BM207"/>
  <c r="BQ207"/>
  <c r="BU207"/>
  <c r="BY207"/>
  <c r="CC207"/>
  <c r="CG207"/>
  <c r="CK207"/>
  <c r="CO207"/>
  <c r="CS207"/>
  <c r="CW207"/>
  <c r="DA207"/>
  <c r="DE207"/>
  <c r="DI207"/>
  <c r="DM207"/>
  <c r="U208"/>
  <c r="Y208"/>
  <c r="AC208"/>
  <c r="AG208"/>
  <c r="AK208"/>
  <c r="AO208"/>
  <c r="AS208"/>
  <c r="AW208"/>
  <c r="BA208"/>
  <c r="BE208"/>
  <c r="BI208"/>
  <c r="BM208"/>
  <c r="BQ208"/>
  <c r="BU208"/>
  <c r="BY208"/>
  <c r="CC208"/>
  <c r="CG208"/>
  <c r="CK208"/>
  <c r="CO208"/>
  <c r="CS208"/>
  <c r="CW208"/>
  <c r="DA208"/>
  <c r="DE208"/>
  <c r="DI208"/>
  <c r="DM208"/>
  <c r="U209"/>
  <c r="Y209"/>
  <c r="AC209"/>
  <c r="AG209"/>
  <c r="AK209"/>
  <c r="AO209"/>
  <c r="AS209"/>
  <c r="AW209"/>
  <c r="BA209"/>
  <c r="BE209"/>
  <c r="BI209"/>
  <c r="BM209"/>
  <c r="BQ209"/>
  <c r="BU209"/>
  <c r="BY209"/>
  <c r="CC209"/>
  <c r="CG209"/>
  <c r="CK209"/>
  <c r="CO209"/>
  <c r="CS209"/>
  <c r="CW209"/>
  <c r="DA209"/>
  <c r="DE209"/>
  <c r="DI209"/>
  <c r="DM209"/>
  <c r="U210"/>
  <c r="Y210"/>
  <c r="AC210"/>
  <c r="AG210"/>
  <c r="AK210"/>
  <c r="AO210"/>
  <c r="AS210"/>
  <c r="AS315" s="1"/>
  <c r="AW210"/>
  <c r="BA210"/>
  <c r="BA315" s="1"/>
  <c r="BE210"/>
  <c r="BI210"/>
  <c r="BI315" s="1"/>
  <c r="BM210"/>
  <c r="BQ210"/>
  <c r="BU210"/>
  <c r="BY210"/>
  <c r="BY315" s="1"/>
  <c r="CC210"/>
  <c r="CG210"/>
  <c r="CK210"/>
  <c r="CO210"/>
  <c r="CS210"/>
  <c r="CW210"/>
  <c r="DA210"/>
  <c r="DE210"/>
  <c r="DE315" s="1"/>
  <c r="DI210"/>
  <c r="DM210"/>
  <c r="Q374"/>
  <c r="Y374"/>
  <c r="AG374"/>
  <c r="AO374"/>
  <c r="AW374"/>
  <c r="BE374"/>
  <c r="BM374"/>
  <c r="BU374"/>
  <c r="CC374"/>
  <c r="CK374"/>
  <c r="CS374"/>
  <c r="DA374"/>
  <c r="DI374"/>
  <c r="T375"/>
  <c r="AB375"/>
  <c r="AJ375"/>
  <c r="AR375"/>
  <c r="AZ375"/>
  <c r="BH375"/>
  <c r="BP375"/>
  <c r="BX375"/>
  <c r="CF375"/>
  <c r="CN375"/>
  <c r="CV375"/>
  <c r="DD375"/>
  <c r="DL375"/>
  <c r="W376"/>
  <c r="AE376"/>
  <c r="AM376"/>
  <c r="AU376"/>
  <c r="BC376"/>
  <c r="BK376"/>
  <c r="BS376"/>
  <c r="CA376"/>
  <c r="CI376"/>
  <c r="CQ376"/>
  <c r="CY376"/>
  <c r="DG376"/>
  <c r="R377"/>
  <c r="Z377"/>
  <c r="AH377"/>
  <c r="AP377"/>
  <c r="AX377"/>
  <c r="BF377"/>
  <c r="BN377"/>
  <c r="BV377"/>
  <c r="CD377"/>
  <c r="CL377"/>
  <c r="CT377"/>
  <c r="DB377"/>
  <c r="DJ377"/>
  <c r="U378"/>
  <c r="AC378"/>
  <c r="AK378"/>
  <c r="AS378"/>
  <c r="BA378"/>
  <c r="BI378"/>
  <c r="BQ378"/>
  <c r="BY378"/>
  <c r="CG378"/>
  <c r="CO378"/>
  <c r="CW378"/>
  <c r="DE378"/>
  <c r="DM378"/>
  <c r="X379"/>
  <c r="AF379"/>
  <c r="AN379"/>
  <c r="AV379"/>
  <c r="BD379"/>
  <c r="BL379"/>
  <c r="BT379"/>
  <c r="CB379"/>
  <c r="CJ379"/>
  <c r="CR379"/>
  <c r="CZ379"/>
  <c r="DH379"/>
  <c r="S380"/>
  <c r="AA380"/>
  <c r="AI380"/>
  <c r="AQ380"/>
  <c r="AY380"/>
  <c r="BG380"/>
  <c r="BO380"/>
  <c r="BW380"/>
  <c r="CE380"/>
  <c r="CM380"/>
  <c r="CU380"/>
  <c r="DC380"/>
  <c r="DK380"/>
  <c r="V381"/>
  <c r="AD381"/>
  <c r="AL381"/>
  <c r="AT381"/>
  <c r="BB381"/>
  <c r="BJ381"/>
  <c r="BR381"/>
  <c r="BZ381"/>
  <c r="CH381"/>
  <c r="CP381"/>
  <c r="CX381"/>
  <c r="DF381"/>
  <c r="Q382"/>
  <c r="Y382"/>
  <c r="AG382"/>
  <c r="AO382"/>
  <c r="AW382"/>
  <c r="BE382"/>
  <c r="BM382"/>
  <c r="BU382"/>
  <c r="CC382"/>
  <c r="CK382"/>
  <c r="CS382"/>
  <c r="DA382"/>
  <c r="DI382"/>
  <c r="T383"/>
  <c r="AB383"/>
  <c r="AJ383"/>
  <c r="AR383"/>
  <c r="AZ383"/>
  <c r="BH383"/>
  <c r="BP383"/>
  <c r="BX383"/>
  <c r="CF383"/>
  <c r="CN383"/>
  <c r="CV383"/>
  <c r="DD383"/>
  <c r="DL383"/>
  <c r="W384"/>
  <c r="AE384"/>
  <c r="AM384"/>
  <c r="AU384"/>
  <c r="BC384"/>
  <c r="BK384"/>
  <c r="BS384"/>
  <c r="CA384"/>
  <c r="CI384"/>
  <c r="CQ384"/>
  <c r="CY384"/>
  <c r="DG384"/>
  <c r="R385"/>
  <c r="Z385"/>
  <c r="AH385"/>
  <c r="AP385"/>
  <c r="AX385"/>
  <c r="BF385"/>
  <c r="BN385"/>
  <c r="BV385"/>
  <c r="CD385"/>
  <c r="CL385"/>
  <c r="CT385"/>
  <c r="DB385"/>
  <c r="DJ385"/>
  <c r="U386"/>
  <c r="AC386"/>
  <c r="AK386"/>
  <c r="AS386"/>
  <c r="BA386"/>
  <c r="BI386"/>
  <c r="BQ386"/>
  <c r="BY386"/>
  <c r="CG386"/>
  <c r="CO386"/>
  <c r="CW386"/>
  <c r="DE386"/>
  <c r="DM386"/>
  <c r="X387"/>
  <c r="AF387"/>
  <c r="AN387"/>
  <c r="AV387"/>
  <c r="BD387"/>
  <c r="BL387"/>
  <c r="BT387"/>
  <c r="CB387"/>
  <c r="CJ387"/>
  <c r="CR387"/>
  <c r="CZ387"/>
  <c r="DH387"/>
  <c r="S388"/>
  <c r="AA388"/>
  <c r="AI388"/>
  <c r="AQ388"/>
  <c r="AY388"/>
  <c r="BG388"/>
  <c r="BO388"/>
  <c r="BO598" s="1"/>
  <c r="BW388"/>
  <c r="BW598" s="1"/>
  <c r="CE388"/>
  <c r="CM388"/>
  <c r="CU388"/>
  <c r="CU598" s="1"/>
  <c r="DC388"/>
  <c r="DK388"/>
  <c r="V389"/>
  <c r="AD389"/>
  <c r="AL389"/>
  <c r="AL599" s="1"/>
  <c r="AT389"/>
  <c r="BB389"/>
  <c r="BJ389"/>
  <c r="BR389"/>
  <c r="BR599" s="1"/>
  <c r="BZ389"/>
  <c r="CH389"/>
  <c r="CP389"/>
  <c r="CX389"/>
  <c r="CX599" s="1"/>
  <c r="DF389"/>
  <c r="Q390"/>
  <c r="Y390"/>
  <c r="AG390"/>
  <c r="AO390"/>
  <c r="AW390"/>
  <c r="BE390"/>
  <c r="BM390"/>
  <c r="BU390"/>
  <c r="CC390"/>
  <c r="CK390"/>
  <c r="CS390"/>
  <c r="DA390"/>
  <c r="DI390"/>
  <c r="T391"/>
  <c r="AB391"/>
  <c r="AB601" s="1"/>
  <c r="AJ391"/>
  <c r="AR391"/>
  <c r="AZ391"/>
  <c r="AZ601" s="1"/>
  <c r="BH391"/>
  <c r="BP391"/>
  <c r="BX391"/>
  <c r="CF391"/>
  <c r="CF601" s="1"/>
  <c r="CN391"/>
  <c r="CV391"/>
  <c r="DD391"/>
  <c r="DL391"/>
  <c r="W392"/>
  <c r="AE392"/>
  <c r="AM392"/>
  <c r="AU392"/>
  <c r="AU602" s="1"/>
  <c r="BC392"/>
  <c r="BC602" s="1"/>
  <c r="BK392"/>
  <c r="BS392"/>
  <c r="CA392"/>
  <c r="CI392"/>
  <c r="CQ392"/>
  <c r="CY392"/>
  <c r="DG392"/>
  <c r="R393"/>
  <c r="Z393"/>
  <c r="AH393"/>
  <c r="AP393"/>
  <c r="AX393"/>
  <c r="BF393"/>
  <c r="BN393"/>
  <c r="BV393"/>
  <c r="CD393"/>
  <c r="CL393"/>
  <c r="CT393"/>
  <c r="DB393"/>
  <c r="DB603" s="1"/>
  <c r="DJ393"/>
  <c r="U394"/>
  <c r="AC394"/>
  <c r="AK394"/>
  <c r="AS394"/>
  <c r="BA394"/>
  <c r="BI394"/>
  <c r="BQ394"/>
  <c r="BY394"/>
  <c r="CG394"/>
  <c r="CO394"/>
  <c r="CW394"/>
  <c r="DE394"/>
  <c r="DM394"/>
  <c r="X395"/>
  <c r="AF395"/>
  <c r="AN395"/>
  <c r="AV395"/>
  <c r="BD395"/>
  <c r="BD605" s="1"/>
  <c r="BL395"/>
  <c r="BL605" s="1"/>
  <c r="BT395"/>
  <c r="CB395"/>
  <c r="CJ395"/>
  <c r="CJ605" s="1"/>
  <c r="CR395"/>
  <c r="CR605" s="1"/>
  <c r="CZ395"/>
  <c r="CZ605" s="1"/>
  <c r="DH395"/>
  <c r="S396"/>
  <c r="AA396"/>
  <c r="AI396"/>
  <c r="AQ396"/>
  <c r="AY396"/>
  <c r="BG396"/>
  <c r="BG606" s="1"/>
  <c r="BO396"/>
  <c r="BO606" s="1"/>
  <c r="BW396"/>
  <c r="CE396"/>
  <c r="CM396"/>
  <c r="CM606" s="1"/>
  <c r="CU396"/>
  <c r="CU606" s="1"/>
  <c r="DC396"/>
  <c r="DK396"/>
  <c r="V397"/>
  <c r="V607" s="1"/>
  <c r="AD397"/>
  <c r="AD607" s="1"/>
  <c r="AL397"/>
  <c r="AT397"/>
  <c r="BB397"/>
  <c r="BJ397"/>
  <c r="BR397"/>
  <c r="BZ397"/>
  <c r="CH397"/>
  <c r="CP397"/>
  <c r="CX397"/>
  <c r="DF397"/>
  <c r="Q398"/>
  <c r="Y398"/>
  <c r="AG398"/>
  <c r="AO398"/>
  <c r="AW398"/>
  <c r="BE398"/>
  <c r="BM398"/>
  <c r="BU398"/>
  <c r="CC398"/>
  <c r="CK398"/>
  <c r="CS398"/>
  <c r="DA398"/>
  <c r="DI398"/>
  <c r="T399"/>
  <c r="T609" s="1"/>
  <c r="AB399"/>
  <c r="AJ399"/>
  <c r="AR399"/>
  <c r="AZ399"/>
  <c r="AZ609" s="1"/>
  <c r="BH399"/>
  <c r="BP399"/>
  <c r="BX399"/>
  <c r="CF399"/>
  <c r="CF609" s="1"/>
  <c r="CN399"/>
  <c r="CV399"/>
  <c r="DD399"/>
  <c r="DL399"/>
  <c r="W400"/>
  <c r="AE400"/>
  <c r="AM400"/>
  <c r="AU400"/>
  <c r="AU610" s="1"/>
  <c r="BC400"/>
  <c r="BK400"/>
  <c r="BS400"/>
  <c r="CA400"/>
  <c r="CI400"/>
  <c r="CQ400"/>
  <c r="CY400"/>
  <c r="DG400"/>
  <c r="DG610" s="1"/>
  <c r="R401"/>
  <c r="Z401"/>
  <c r="AH401"/>
  <c r="AH611" s="1"/>
  <c r="AP401"/>
  <c r="AX401"/>
  <c r="BF401"/>
  <c r="BN401"/>
  <c r="BN611" s="1"/>
  <c r="BV401"/>
  <c r="CD401"/>
  <c r="CL401"/>
  <c r="CT401"/>
  <c r="CT611" s="1"/>
  <c r="DB401"/>
  <c r="DJ401"/>
  <c r="U402"/>
  <c r="AC402"/>
  <c r="AK402"/>
  <c r="AS402"/>
  <c r="BA402"/>
  <c r="BI402"/>
  <c r="BQ402"/>
  <c r="BY402"/>
  <c r="CG402"/>
  <c r="CO402"/>
  <c r="CW402"/>
  <c r="DE402"/>
  <c r="DM402"/>
  <c r="X403"/>
  <c r="AF403"/>
  <c r="AN403"/>
  <c r="AV403"/>
  <c r="BD403"/>
  <c r="BL403"/>
  <c r="BL613" s="1"/>
  <c r="BT403"/>
  <c r="CB403"/>
  <c r="CJ403"/>
  <c r="CR403"/>
  <c r="CR613" s="1"/>
  <c r="CZ403"/>
  <c r="DH403"/>
  <c r="S404"/>
  <c r="AA404"/>
  <c r="AI404"/>
  <c r="AQ404"/>
  <c r="AY404"/>
  <c r="BG404"/>
  <c r="BG614" s="1"/>
  <c r="BO404"/>
  <c r="BW404"/>
  <c r="CE404"/>
  <c r="CE614" s="1"/>
  <c r="CM404"/>
  <c r="CM614" s="1"/>
  <c r="CU404"/>
  <c r="DC404"/>
  <c r="DK404"/>
  <c r="V405"/>
  <c r="V615" s="1"/>
  <c r="AD405"/>
  <c r="AD615" s="1"/>
  <c r="AL405"/>
  <c r="AT405"/>
  <c r="BB405"/>
  <c r="BJ405"/>
  <c r="BJ615" s="1"/>
  <c r="BR405"/>
  <c r="BZ405"/>
  <c r="CH405"/>
  <c r="CP405"/>
  <c r="CP615" s="1"/>
  <c r="CX405"/>
  <c r="DF405"/>
  <c r="Q406"/>
  <c r="Y406"/>
  <c r="AG406"/>
  <c r="AO406"/>
  <c r="AW406"/>
  <c r="BE406"/>
  <c r="BM406"/>
  <c r="BU406"/>
  <c r="CC406"/>
  <c r="CK406"/>
  <c r="CS406"/>
  <c r="DA406"/>
  <c r="DI406"/>
  <c r="T407"/>
  <c r="AB407"/>
  <c r="AJ407"/>
  <c r="AJ617" s="1"/>
  <c r="AR407"/>
  <c r="AR617" s="1"/>
  <c r="AZ407"/>
  <c r="BH407"/>
  <c r="BP407"/>
  <c r="BX407"/>
  <c r="BX617" s="1"/>
  <c r="CF407"/>
  <c r="CN407"/>
  <c r="CV407"/>
  <c r="DD407"/>
  <c r="DL407"/>
  <c r="W408"/>
  <c r="AE408"/>
  <c r="AM408"/>
  <c r="AM618" s="1"/>
  <c r="AU408"/>
  <c r="BC408"/>
  <c r="BK408"/>
  <c r="BS408"/>
  <c r="CA408"/>
  <c r="CI408"/>
  <c r="CQ408"/>
  <c r="CY408"/>
  <c r="DG408"/>
  <c r="R409"/>
  <c r="Z409"/>
  <c r="AH409"/>
  <c r="AH619" s="1"/>
  <c r="AP409"/>
  <c r="AP619" s="1"/>
  <c r="AX409"/>
  <c r="BF409"/>
  <c r="BN409"/>
  <c r="BV409"/>
  <c r="BV619" s="1"/>
  <c r="CD409"/>
  <c r="CL409"/>
  <c r="CT409"/>
  <c r="DB409"/>
  <c r="DJ409"/>
  <c r="U410"/>
  <c r="AC410"/>
  <c r="AK410"/>
  <c r="AS410"/>
  <c r="BA410"/>
  <c r="BI410"/>
  <c r="BQ410"/>
  <c r="BY410"/>
  <c r="CG410"/>
  <c r="CO410"/>
  <c r="CW410"/>
  <c r="DE410"/>
  <c r="DM410"/>
  <c r="X411"/>
  <c r="AF411"/>
  <c r="AN411"/>
  <c r="AV411"/>
  <c r="BD411"/>
  <c r="BD621" s="1"/>
  <c r="BL411"/>
  <c r="BT411"/>
  <c r="CB411"/>
  <c r="CJ411"/>
  <c r="CJ621" s="1"/>
  <c r="CR411"/>
  <c r="CZ411"/>
  <c r="CZ621" s="1"/>
  <c r="DH411"/>
  <c r="DH621" s="1"/>
  <c r="S412"/>
  <c r="S622" s="1"/>
  <c r="AA412"/>
  <c r="AI412"/>
  <c r="AQ412"/>
  <c r="AY412"/>
  <c r="BG412"/>
  <c r="BO412"/>
  <c r="BW412"/>
  <c r="CE412"/>
  <c r="CE622" s="1"/>
  <c r="CM412"/>
  <c r="CU412"/>
  <c r="DC412"/>
  <c r="DK412"/>
  <c r="V413"/>
  <c r="AD413"/>
  <c r="AL413"/>
  <c r="AT413"/>
  <c r="AT623" s="1"/>
  <c r="BB413"/>
  <c r="BB623" s="1"/>
  <c r="BJ413"/>
  <c r="BR413"/>
  <c r="BZ413"/>
  <c r="BZ623" s="1"/>
  <c r="CH413"/>
  <c r="CH623" s="1"/>
  <c r="CP413"/>
  <c r="CX413"/>
  <c r="DF413"/>
  <c r="DF623" s="1"/>
  <c r="Q414"/>
  <c r="Y414"/>
  <c r="AG414"/>
  <c r="AO414"/>
  <c r="AW414"/>
  <c r="BE414"/>
  <c r="BM414"/>
  <c r="BU414"/>
  <c r="CC414"/>
  <c r="CK414"/>
  <c r="CS414"/>
  <c r="DA414"/>
  <c r="DI414"/>
  <c r="AJ415"/>
  <c r="AR415"/>
  <c r="W416"/>
  <c r="AE416"/>
  <c r="AM416"/>
  <c r="AU416"/>
  <c r="BC416"/>
  <c r="BC626" s="1"/>
  <c r="BK416"/>
  <c r="BS416"/>
  <c r="CA416"/>
  <c r="CI416"/>
  <c r="CQ416"/>
  <c r="CY416"/>
  <c r="DG416"/>
  <c r="X419"/>
  <c r="AF419"/>
  <c r="BD419"/>
  <c r="BL419"/>
  <c r="BT419"/>
  <c r="CB419"/>
  <c r="CJ419"/>
  <c r="CR419"/>
  <c r="CZ419"/>
  <c r="CZ629" s="1"/>
  <c r="DH419"/>
  <c r="S420"/>
  <c r="AA420"/>
  <c r="AI420"/>
  <c r="AQ420"/>
  <c r="AY420"/>
  <c r="BG420"/>
  <c r="BO420"/>
  <c r="BO630" s="1"/>
  <c r="BW420"/>
  <c r="CE420"/>
  <c r="CM420"/>
  <c r="CU420"/>
  <c r="CU630" s="1"/>
  <c r="DC420"/>
  <c r="DK420"/>
  <c r="R479"/>
  <c r="Z479"/>
  <c r="AH479"/>
  <c r="AP479"/>
  <c r="AX479"/>
  <c r="BF479"/>
  <c r="BN479"/>
  <c r="BV479"/>
  <c r="CD479"/>
  <c r="CL479"/>
  <c r="CT479"/>
  <c r="DB479"/>
  <c r="DJ479"/>
  <c r="U480"/>
  <c r="AC480"/>
  <c r="AK480"/>
  <c r="AS480"/>
  <c r="BA480"/>
  <c r="BI480"/>
  <c r="BQ480"/>
  <c r="BY480"/>
  <c r="CG480"/>
  <c r="CO480"/>
  <c r="CW480"/>
  <c r="DE480"/>
  <c r="DM480"/>
  <c r="X481"/>
  <c r="AF481"/>
  <c r="AN481"/>
  <c r="AV481"/>
  <c r="BD481"/>
  <c r="BL481"/>
  <c r="BT481"/>
  <c r="CB481"/>
  <c r="CJ481"/>
  <c r="CR481"/>
  <c r="CZ481"/>
  <c r="DH481"/>
  <c r="S482"/>
  <c r="AA482"/>
  <c r="AI482"/>
  <c r="AQ482"/>
  <c r="AY482"/>
  <c r="BG482"/>
  <c r="BO482"/>
  <c r="BW482"/>
  <c r="CE482"/>
  <c r="CM482"/>
  <c r="CU482"/>
  <c r="DC482"/>
  <c r="DK482"/>
  <c r="V483"/>
  <c r="AD483"/>
  <c r="AL483"/>
  <c r="AT483"/>
  <c r="BB483"/>
  <c r="BJ483"/>
  <c r="BR483"/>
  <c r="BZ483"/>
  <c r="CH483"/>
  <c r="CP483"/>
  <c r="CX483"/>
  <c r="DF483"/>
  <c r="Q484"/>
  <c r="Y484"/>
  <c r="AG484"/>
  <c r="AO484"/>
  <c r="AW484"/>
  <c r="BE484"/>
  <c r="BM484"/>
  <c r="BU484"/>
  <c r="CC484"/>
  <c r="CK484"/>
  <c r="CS484"/>
  <c r="DA484"/>
  <c r="DI484"/>
  <c r="T485"/>
  <c r="AB485"/>
  <c r="AJ485"/>
  <c r="AR485"/>
  <c r="AZ485"/>
  <c r="BH485"/>
  <c r="BP485"/>
  <c r="BX485"/>
  <c r="CF485"/>
  <c r="CN485"/>
  <c r="CV485"/>
  <c r="DD485"/>
  <c r="DL485"/>
  <c r="W486"/>
  <c r="AE486"/>
  <c r="AM486"/>
  <c r="AU486"/>
  <c r="BC486"/>
  <c r="BK486"/>
  <c r="BS486"/>
  <c r="CA486"/>
  <c r="CI486"/>
  <c r="CQ486"/>
  <c r="CY486"/>
  <c r="DG486"/>
  <c r="R487"/>
  <c r="Z487"/>
  <c r="AH487"/>
  <c r="AP487"/>
  <c r="AX487"/>
  <c r="BF487"/>
  <c r="BN487"/>
  <c r="BV487"/>
  <c r="CD487"/>
  <c r="CL487"/>
  <c r="CT487"/>
  <c r="DB487"/>
  <c r="DJ487"/>
  <c r="U488"/>
  <c r="AC488"/>
  <c r="AK488"/>
  <c r="AS488"/>
  <c r="BA488"/>
  <c r="BI488"/>
  <c r="BQ488"/>
  <c r="BY488"/>
  <c r="CG488"/>
  <c r="CO488"/>
  <c r="CW488"/>
  <c r="DE488"/>
  <c r="DM488"/>
  <c r="X489"/>
  <c r="AF489"/>
  <c r="AN489"/>
  <c r="AV489"/>
  <c r="BD489"/>
  <c r="BL489"/>
  <c r="BT489"/>
  <c r="CB489"/>
  <c r="CJ489"/>
  <c r="CR489"/>
  <c r="CZ489"/>
  <c r="DH489"/>
  <c r="S490"/>
  <c r="AA490"/>
  <c r="AI490"/>
  <c r="AQ490"/>
  <c r="AY490"/>
  <c r="BG490"/>
  <c r="BO490"/>
  <c r="BW490"/>
  <c r="CE490"/>
  <c r="CM490"/>
  <c r="CU490"/>
  <c r="DC490"/>
  <c r="DK490"/>
  <c r="V491"/>
  <c r="AD491"/>
  <c r="AL491"/>
  <c r="AT491"/>
  <c r="BB491"/>
  <c r="BJ491"/>
  <c r="BR491"/>
  <c r="BZ491"/>
  <c r="CH491"/>
  <c r="CP491"/>
  <c r="CX491"/>
  <c r="DF491"/>
  <c r="Q492"/>
  <c r="Y492"/>
  <c r="AH492"/>
  <c r="AS492"/>
  <c r="BC492"/>
  <c r="BN492"/>
  <c r="BY492"/>
  <c r="CI492"/>
  <c r="CT492"/>
  <c r="DE492"/>
  <c r="R493"/>
  <c r="AC493"/>
  <c r="AN493"/>
  <c r="AX493"/>
  <c r="BI493"/>
  <c r="BT493"/>
  <c r="CD493"/>
  <c r="CO493"/>
  <c r="CZ493"/>
  <c r="DJ493"/>
  <c r="X494"/>
  <c r="AI494"/>
  <c r="AS494"/>
  <c r="BD494"/>
  <c r="BO494"/>
  <c r="BY494"/>
  <c r="CJ494"/>
  <c r="CU494"/>
  <c r="DE494"/>
  <c r="S495"/>
  <c r="AD495"/>
  <c r="AN495"/>
  <c r="AY495"/>
  <c r="BJ495"/>
  <c r="BT495"/>
  <c r="CE495"/>
  <c r="CP495"/>
  <c r="CZ495"/>
  <c r="DK495"/>
  <c r="Y496"/>
  <c r="AI496"/>
  <c r="AT496"/>
  <c r="BE496"/>
  <c r="BO496"/>
  <c r="BZ496"/>
  <c r="CK496"/>
  <c r="CU496"/>
  <c r="DF496"/>
  <c r="T497"/>
  <c r="AD497"/>
  <c r="AO497"/>
  <c r="AZ497"/>
  <c r="BJ497"/>
  <c r="BU497"/>
  <c r="CF497"/>
  <c r="CP497"/>
  <c r="DA497"/>
  <c r="DL497"/>
  <c r="Y498"/>
  <c r="AJ498"/>
  <c r="AU498"/>
  <c r="BE498"/>
  <c r="BP498"/>
  <c r="CA498"/>
  <c r="CK498"/>
  <c r="CV498"/>
  <c r="DG498"/>
  <c r="T499"/>
  <c r="AE499"/>
  <c r="AP499"/>
  <c r="AZ499"/>
  <c r="BK499"/>
  <c r="BV499"/>
  <c r="CF499"/>
  <c r="CQ499"/>
  <c r="DB499"/>
  <c r="DL499"/>
  <c r="Z500"/>
  <c r="AK500"/>
  <c r="AU500"/>
  <c r="BF500"/>
  <c r="BQ500"/>
  <c r="CA500"/>
  <c r="CP500"/>
  <c r="DF500"/>
  <c r="Y501"/>
  <c r="AO501"/>
  <c r="BE501"/>
  <c r="BU501"/>
  <c r="CK501"/>
  <c r="DA501"/>
  <c r="T502"/>
  <c r="AJ502"/>
  <c r="AZ502"/>
  <c r="BP502"/>
  <c r="CF502"/>
  <c r="CV502"/>
  <c r="DL502"/>
  <c r="AE503"/>
  <c r="AU503"/>
  <c r="BK503"/>
  <c r="CA503"/>
  <c r="CQ503"/>
  <c r="DG503"/>
  <c r="Z504"/>
  <c r="AP504"/>
  <c r="BF504"/>
  <c r="BV504"/>
  <c r="CL504"/>
  <c r="DB504"/>
  <c r="U505"/>
  <c r="AK505"/>
  <c r="BA505"/>
  <c r="BQ505"/>
  <c r="CG505"/>
  <c r="CW505"/>
  <c r="DM505"/>
  <c r="AF506"/>
  <c r="AV506"/>
  <c r="BL506"/>
  <c r="CB506"/>
  <c r="CR506"/>
  <c r="DH506"/>
  <c r="AA507"/>
  <c r="AQ507"/>
  <c r="BG507"/>
  <c r="BW507"/>
  <c r="CM507"/>
  <c r="DC507"/>
  <c r="V508"/>
  <c r="AL508"/>
  <c r="BB508"/>
  <c r="BR508"/>
  <c r="CH508"/>
  <c r="CX508"/>
  <c r="Q509"/>
  <c r="AG509"/>
  <c r="AW509"/>
  <c r="BM509"/>
  <c r="CC509"/>
  <c r="CS509"/>
  <c r="DI509"/>
  <c r="AB510"/>
  <c r="AR510"/>
  <c r="BH510"/>
  <c r="BX510"/>
  <c r="CN510"/>
  <c r="DD510"/>
  <c r="AM511"/>
  <c r="BC511"/>
  <c r="R512"/>
  <c r="AH512"/>
  <c r="AX512"/>
  <c r="BN512"/>
  <c r="CD512"/>
  <c r="CT512"/>
  <c r="DJ512"/>
  <c r="BD514"/>
  <c r="CJ514"/>
  <c r="CZ514"/>
  <c r="S515"/>
  <c r="BO515"/>
  <c r="CE515"/>
  <c r="CU515"/>
  <c r="AD516"/>
  <c r="AT516"/>
  <c r="BJ516"/>
  <c r="BZ516"/>
  <c r="CP516"/>
  <c r="DF516"/>
  <c r="T518"/>
  <c r="AJ518"/>
  <c r="AZ518"/>
  <c r="CF518"/>
  <c r="AE519"/>
  <c r="AU519"/>
  <c r="DG519"/>
  <c r="Z520"/>
  <c r="AP520"/>
  <c r="BF520"/>
  <c r="BV520"/>
  <c r="CL520"/>
  <c r="DB520"/>
  <c r="BL522"/>
  <c r="CR522"/>
  <c r="DH522"/>
  <c r="BG523"/>
  <c r="BW523"/>
  <c r="CM523"/>
  <c r="V524"/>
  <c r="AL524"/>
  <c r="BB524"/>
  <c r="BR524"/>
  <c r="CH524"/>
  <c r="CX524"/>
  <c r="AB526"/>
  <c r="AR526"/>
  <c r="BX526"/>
  <c r="X731"/>
  <c r="AN731"/>
  <c r="BD731"/>
  <c r="BT731"/>
  <c r="CJ731"/>
  <c r="CZ731"/>
  <c r="S732"/>
  <c r="AI732"/>
  <c r="AY732"/>
  <c r="BO732"/>
  <c r="CE732"/>
  <c r="CU732"/>
  <c r="DK732"/>
  <c r="AD733"/>
  <c r="AT733"/>
  <c r="BJ733"/>
  <c r="BZ733"/>
  <c r="CP733"/>
  <c r="DF733"/>
  <c r="Y734"/>
  <c r="AO734"/>
  <c r="BE734"/>
  <c r="BU734"/>
  <c r="CK734"/>
  <c r="DA734"/>
  <c r="T735"/>
  <c r="AJ735"/>
  <c r="AZ735"/>
  <c r="BP735"/>
  <c r="CF735"/>
  <c r="CV735"/>
  <c r="DL735"/>
  <c r="AE736"/>
  <c r="AU736"/>
  <c r="BK736"/>
  <c r="CA736"/>
  <c r="CQ736"/>
  <c r="DG736"/>
  <c r="Z737"/>
  <c r="AP737"/>
  <c r="BF737"/>
  <c r="BV737"/>
  <c r="CL737"/>
  <c r="DB737"/>
  <c r="U738"/>
  <c r="AK738"/>
  <c r="BA738"/>
  <c r="BQ738"/>
  <c r="CG738"/>
  <c r="CW738"/>
  <c r="DM738"/>
  <c r="AF739"/>
  <c r="AV739"/>
  <c r="BL739"/>
  <c r="CB739"/>
  <c r="CR739"/>
  <c r="DH739"/>
  <c r="AA740"/>
  <c r="AQ740"/>
  <c r="BG740"/>
  <c r="BW740"/>
  <c r="CM740"/>
  <c r="DC740"/>
  <c r="V741"/>
  <c r="AL741"/>
  <c r="BB741"/>
  <c r="BR741"/>
  <c r="CH741"/>
  <c r="CX741"/>
  <c r="Q742"/>
  <c r="AG742"/>
  <c r="AW742"/>
  <c r="BM742"/>
  <c r="CC742"/>
  <c r="CS742"/>
  <c r="DI742"/>
  <c r="AB743"/>
  <c r="AR743"/>
  <c r="BH743"/>
  <c r="BX743"/>
  <c r="CN743"/>
  <c r="DD743"/>
  <c r="W744"/>
  <c r="AM744"/>
  <c r="BC744"/>
  <c r="BS744"/>
  <c r="CI744"/>
  <c r="CY744"/>
  <c r="R745"/>
  <c r="AH745"/>
  <c r="AX745"/>
  <c r="BN745"/>
  <c r="CD745"/>
  <c r="CT745"/>
  <c r="DJ745"/>
  <c r="AC746"/>
  <c r="AS746"/>
  <c r="BI746"/>
  <c r="BY746"/>
  <c r="CO746"/>
  <c r="DE746"/>
  <c r="X747"/>
  <c r="AN747"/>
  <c r="BD747"/>
  <c r="BT747"/>
  <c r="CJ747"/>
  <c r="CZ747"/>
  <c r="S748"/>
  <c r="AI748"/>
  <c r="AY748"/>
  <c r="BO748"/>
  <c r="CE748"/>
  <c r="DK748"/>
  <c r="AD749"/>
  <c r="AT749"/>
  <c r="BZ749"/>
  <c r="CP749"/>
  <c r="DF749"/>
  <c r="Y750"/>
  <c r="AO750"/>
  <c r="BE750"/>
  <c r="BU750"/>
  <c r="DA750"/>
  <c r="T751"/>
  <c r="AJ751"/>
  <c r="AZ751"/>
  <c r="BP751"/>
  <c r="CF751"/>
  <c r="CV751"/>
  <c r="DL751"/>
  <c r="AE752"/>
  <c r="BK752"/>
  <c r="CQ752"/>
  <c r="Z753"/>
  <c r="BF753"/>
  <c r="BV753"/>
  <c r="CL753"/>
  <c r="DB753"/>
  <c r="U754"/>
  <c r="BA754"/>
  <c r="CG754"/>
  <c r="DM754"/>
  <c r="AF755"/>
  <c r="AV755"/>
  <c r="BL755"/>
  <c r="CB755"/>
  <c r="CR755"/>
  <c r="DH755"/>
  <c r="CM756"/>
  <c r="V757"/>
  <c r="AL757"/>
  <c r="BB757"/>
  <c r="CH757"/>
  <c r="Q758"/>
  <c r="AG758"/>
  <c r="AW758"/>
  <c r="BM758"/>
  <c r="CC758"/>
  <c r="CS758"/>
  <c r="DI758"/>
  <c r="AB759"/>
  <c r="AR759"/>
  <c r="BH759"/>
  <c r="BX759"/>
  <c r="CN759"/>
  <c r="DD759"/>
  <c r="AM760"/>
  <c r="BS760"/>
  <c r="CY760"/>
  <c r="AH761"/>
  <c r="AX761"/>
  <c r="BN761"/>
  <c r="CT761"/>
  <c r="AC762"/>
  <c r="BI762"/>
  <c r="BY762"/>
  <c r="CO762"/>
  <c r="X763"/>
  <c r="AN763"/>
  <c r="BD763"/>
  <c r="BT763"/>
  <c r="CJ763"/>
  <c r="CZ763"/>
  <c r="S764"/>
  <c r="AY764"/>
  <c r="V765"/>
  <c r="CH765"/>
  <c r="Q766"/>
  <c r="AW766"/>
  <c r="DI766"/>
  <c r="AR767"/>
  <c r="BX767"/>
  <c r="DD767"/>
  <c r="BN769"/>
  <c r="X771"/>
  <c r="BD771"/>
  <c r="CJ771"/>
  <c r="BZ773"/>
  <c r="AO774"/>
  <c r="BU774"/>
  <c r="DA774"/>
  <c r="AJ775"/>
  <c r="BP775"/>
  <c r="CV775"/>
  <c r="BF777"/>
  <c r="CG778"/>
  <c r="AR836"/>
  <c r="BX836"/>
  <c r="BX941" s="1"/>
  <c r="DD836"/>
  <c r="AM837"/>
  <c r="BS837"/>
  <c r="CY837"/>
  <c r="AH838"/>
  <c r="BN838"/>
  <c r="CT838"/>
  <c r="AC839"/>
  <c r="BI839"/>
  <c r="CO839"/>
  <c r="X840"/>
  <c r="BD840"/>
  <c r="BD945" s="1"/>
  <c r="CJ840"/>
  <c r="S841"/>
  <c r="AY841"/>
  <c r="CE841"/>
  <c r="DK841"/>
  <c r="AT842"/>
  <c r="BZ842"/>
  <c r="BZ947" s="1"/>
  <c r="DF842"/>
  <c r="AO843"/>
  <c r="BU843"/>
  <c r="DA843"/>
  <c r="DA948" s="1"/>
  <c r="AJ844"/>
  <c r="BP844"/>
  <c r="BP949" s="1"/>
  <c r="CV844"/>
  <c r="AE845"/>
  <c r="BK845"/>
  <c r="CQ845"/>
  <c r="Z846"/>
  <c r="BF846"/>
  <c r="CL846"/>
  <c r="U847"/>
  <c r="BA847"/>
  <c r="CG847"/>
  <c r="DM847"/>
  <c r="AV848"/>
  <c r="CB848"/>
  <c r="DH848"/>
  <c r="DH953" s="1"/>
  <c r="AQ849"/>
  <c r="BW849"/>
  <c r="DC849"/>
  <c r="BM851"/>
  <c r="CS851"/>
  <c r="CS956" s="1"/>
  <c r="AB852"/>
  <c r="W853"/>
  <c r="BC853"/>
  <c r="CI853"/>
  <c r="AS855"/>
  <c r="BY855"/>
  <c r="AN856"/>
  <c r="BT856"/>
  <c r="BT961" s="1"/>
  <c r="AI857"/>
  <c r="BO857"/>
  <c r="CU857"/>
  <c r="BE859"/>
  <c r="BE964" s="1"/>
  <c r="CK859"/>
  <c r="T860"/>
  <c r="DL860"/>
  <c r="DL965" s="1"/>
  <c r="AU861"/>
  <c r="CA861"/>
  <c r="DG861"/>
  <c r="AK863"/>
  <c r="BL864"/>
  <c r="BL969" s="1"/>
  <c r="AA865"/>
  <c r="BG865"/>
  <c r="CM865"/>
  <c r="V866"/>
  <c r="V971" s="1"/>
  <c r="CH866"/>
  <c r="Q867"/>
  <c r="AW867"/>
  <c r="DI867"/>
  <c r="DI972" s="1"/>
  <c r="DD868"/>
  <c r="AM869"/>
  <c r="BS869"/>
  <c r="CY869"/>
  <c r="AC871"/>
  <c r="BD872"/>
  <c r="CJ872"/>
  <c r="S873"/>
  <c r="AY873"/>
  <c r="CE873"/>
  <c r="DK873"/>
  <c r="DA875"/>
  <c r="DA980" s="1"/>
  <c r="CV876"/>
  <c r="CV981" s="1"/>
  <c r="AE877"/>
  <c r="BK877"/>
  <c r="CQ877"/>
  <c r="CG879"/>
  <c r="AV880"/>
  <c r="CB880"/>
  <c r="CB985" s="1"/>
  <c r="BG881"/>
  <c r="AW883"/>
  <c r="AW988" s="1"/>
  <c r="DI883"/>
  <c r="U419"/>
  <c r="U415"/>
  <c r="U411"/>
  <c r="U407"/>
  <c r="U403"/>
  <c r="U399"/>
  <c r="U395"/>
  <c r="U391"/>
  <c r="U387"/>
  <c r="U383"/>
  <c r="U379"/>
  <c r="U375"/>
  <c r="U420"/>
  <c r="U416"/>
  <c r="U412"/>
  <c r="U408"/>
  <c r="U404"/>
  <c r="U400"/>
  <c r="U396"/>
  <c r="U392"/>
  <c r="U388"/>
  <c r="U384"/>
  <c r="U380"/>
  <c r="U376"/>
  <c r="AC419"/>
  <c r="AC415"/>
  <c r="AC411"/>
  <c r="AC407"/>
  <c r="AC403"/>
  <c r="AC399"/>
  <c r="AC395"/>
  <c r="AC391"/>
  <c r="AC387"/>
  <c r="AC383"/>
  <c r="AC379"/>
  <c r="AC375"/>
  <c r="AC420"/>
  <c r="AC416"/>
  <c r="AC412"/>
  <c r="AC408"/>
  <c r="AC404"/>
  <c r="AC400"/>
  <c r="AC610" s="1"/>
  <c r="AC396"/>
  <c r="AC392"/>
  <c r="AC388"/>
  <c r="AC384"/>
  <c r="AC380"/>
  <c r="AC376"/>
  <c r="AK419"/>
  <c r="AK415"/>
  <c r="AK411"/>
  <c r="AK407"/>
  <c r="AK403"/>
  <c r="AK399"/>
  <c r="AK395"/>
  <c r="AK391"/>
  <c r="AK387"/>
  <c r="AK383"/>
  <c r="AK593" s="1"/>
  <c r="AK379"/>
  <c r="AK375"/>
  <c r="AK420"/>
  <c r="AK416"/>
  <c r="AK626" s="1"/>
  <c r="AK412"/>
  <c r="AK408"/>
  <c r="AK404"/>
  <c r="AK400"/>
  <c r="AK396"/>
  <c r="AK392"/>
  <c r="AK388"/>
  <c r="AK384"/>
  <c r="AK380"/>
  <c r="AK376"/>
  <c r="AS419"/>
  <c r="AS415"/>
  <c r="AS411"/>
  <c r="AS407"/>
  <c r="AS403"/>
  <c r="AS399"/>
  <c r="AS395"/>
  <c r="AS391"/>
  <c r="AS387"/>
  <c r="AS383"/>
  <c r="AS593" s="1"/>
  <c r="AS379"/>
  <c r="AS375"/>
  <c r="AS420"/>
  <c r="AS416"/>
  <c r="AS626" s="1"/>
  <c r="AS412"/>
  <c r="AS408"/>
  <c r="AS404"/>
  <c r="AS400"/>
  <c r="AS610" s="1"/>
  <c r="AS396"/>
  <c r="AS392"/>
  <c r="AS602" s="1"/>
  <c r="AS388"/>
  <c r="AS384"/>
  <c r="AS380"/>
  <c r="AS376"/>
  <c r="BA419"/>
  <c r="BA415"/>
  <c r="BA411"/>
  <c r="BA407"/>
  <c r="BA403"/>
  <c r="BA399"/>
  <c r="BA395"/>
  <c r="BA605" s="1"/>
  <c r="BA391"/>
  <c r="BA387"/>
  <c r="BA383"/>
  <c r="BA379"/>
  <c r="BA375"/>
  <c r="BA420"/>
  <c r="BA416"/>
  <c r="BA412"/>
  <c r="BA408"/>
  <c r="BA404"/>
  <c r="BA400"/>
  <c r="BA610" s="1"/>
  <c r="BA396"/>
  <c r="BA392"/>
  <c r="BA388"/>
  <c r="BA384"/>
  <c r="BA380"/>
  <c r="BA376"/>
  <c r="BI419"/>
  <c r="BI415"/>
  <c r="BI411"/>
  <c r="BI407"/>
  <c r="BI403"/>
  <c r="BI613" s="1"/>
  <c r="BI399"/>
  <c r="BI395"/>
  <c r="BI391"/>
  <c r="BI387"/>
  <c r="BI383"/>
  <c r="BI379"/>
  <c r="BI375"/>
  <c r="BI420"/>
  <c r="BI416"/>
  <c r="BI626" s="1"/>
  <c r="BI412"/>
  <c r="BI408"/>
  <c r="BI404"/>
  <c r="BI400"/>
  <c r="BI610" s="1"/>
  <c r="BI396"/>
  <c r="BI392"/>
  <c r="BI388"/>
  <c r="BI384"/>
  <c r="BI380"/>
  <c r="BI376"/>
  <c r="BQ419"/>
  <c r="BQ415"/>
  <c r="BQ411"/>
  <c r="BQ407"/>
  <c r="BQ403"/>
  <c r="BQ399"/>
  <c r="BQ395"/>
  <c r="BQ391"/>
  <c r="BQ387"/>
  <c r="BQ383"/>
  <c r="BQ593" s="1"/>
  <c r="BQ379"/>
  <c r="BQ375"/>
  <c r="BQ585" s="1"/>
  <c r="BQ420"/>
  <c r="BQ416"/>
  <c r="BQ626" s="1"/>
  <c r="BQ412"/>
  <c r="BQ408"/>
  <c r="BQ404"/>
  <c r="BQ400"/>
  <c r="BQ610" s="1"/>
  <c r="BQ396"/>
  <c r="BQ392"/>
  <c r="BQ388"/>
  <c r="BQ384"/>
  <c r="BQ380"/>
  <c r="BQ376"/>
  <c r="BY419"/>
  <c r="BY415"/>
  <c r="BY411"/>
  <c r="BY407"/>
  <c r="BY403"/>
  <c r="BY399"/>
  <c r="BY395"/>
  <c r="BY391"/>
  <c r="BY387"/>
  <c r="BY383"/>
  <c r="BY593" s="1"/>
  <c r="BY379"/>
  <c r="BY375"/>
  <c r="BY420"/>
  <c r="BY416"/>
  <c r="BY626" s="1"/>
  <c r="BY412"/>
  <c r="BY408"/>
  <c r="BY404"/>
  <c r="BY400"/>
  <c r="BY610" s="1"/>
  <c r="BY396"/>
  <c r="BY392"/>
  <c r="BY388"/>
  <c r="BY384"/>
  <c r="BY380"/>
  <c r="BY376"/>
  <c r="CG419"/>
  <c r="CG415"/>
  <c r="CG411"/>
  <c r="CG621" s="1"/>
  <c r="CG407"/>
  <c r="CG403"/>
  <c r="CG399"/>
  <c r="CG395"/>
  <c r="CG391"/>
  <c r="CG387"/>
  <c r="CG383"/>
  <c r="CG379"/>
  <c r="CG589" s="1"/>
  <c r="CG375"/>
  <c r="CG420"/>
  <c r="CG416"/>
  <c r="CG626" s="1"/>
  <c r="CG412"/>
  <c r="CG408"/>
  <c r="CG404"/>
  <c r="CG400"/>
  <c r="CG396"/>
  <c r="CG392"/>
  <c r="CG388"/>
  <c r="CG384"/>
  <c r="CG380"/>
  <c r="CG376"/>
  <c r="CO419"/>
  <c r="CO415"/>
  <c r="CO411"/>
  <c r="CO407"/>
  <c r="CO403"/>
  <c r="CO399"/>
  <c r="CO395"/>
  <c r="CO391"/>
  <c r="CO387"/>
  <c r="CO383"/>
  <c r="CO379"/>
  <c r="CO589" s="1"/>
  <c r="CO375"/>
  <c r="CO420"/>
  <c r="CO416"/>
  <c r="CO626" s="1"/>
  <c r="CO412"/>
  <c r="CO408"/>
  <c r="CO404"/>
  <c r="CO400"/>
  <c r="CO610" s="1"/>
  <c r="CO396"/>
  <c r="CO392"/>
  <c r="CO388"/>
  <c r="CO384"/>
  <c r="CO380"/>
  <c r="CO376"/>
  <c r="CW419"/>
  <c r="CW415"/>
  <c r="CW411"/>
  <c r="CW407"/>
  <c r="CW403"/>
  <c r="CW399"/>
  <c r="CW395"/>
  <c r="CW391"/>
  <c r="CW387"/>
  <c r="CW383"/>
  <c r="CW593" s="1"/>
  <c r="CW379"/>
  <c r="CW589" s="1"/>
  <c r="CW375"/>
  <c r="CW585" s="1"/>
  <c r="CW420"/>
  <c r="CW416"/>
  <c r="CW626" s="1"/>
  <c r="CW412"/>
  <c r="CW408"/>
  <c r="CW618" s="1"/>
  <c r="CW404"/>
  <c r="CW400"/>
  <c r="CW396"/>
  <c r="CW392"/>
  <c r="CW388"/>
  <c r="CW384"/>
  <c r="CW380"/>
  <c r="CW376"/>
  <c r="DE419"/>
  <c r="DE415"/>
  <c r="DE411"/>
  <c r="DE407"/>
  <c r="DE403"/>
  <c r="DE399"/>
  <c r="DE395"/>
  <c r="DE391"/>
  <c r="DE387"/>
  <c r="DE383"/>
  <c r="DE593" s="1"/>
  <c r="DE379"/>
  <c r="DE589" s="1"/>
  <c r="DE375"/>
  <c r="DE420"/>
  <c r="DE416"/>
  <c r="DE626" s="1"/>
  <c r="DE412"/>
  <c r="DE408"/>
  <c r="DE404"/>
  <c r="DE400"/>
  <c r="DE610" s="1"/>
  <c r="DE396"/>
  <c r="DE392"/>
  <c r="DE388"/>
  <c r="DE384"/>
  <c r="DE380"/>
  <c r="DE376"/>
  <c r="DM419"/>
  <c r="DM415"/>
  <c r="DM411"/>
  <c r="DM407"/>
  <c r="DM403"/>
  <c r="DM399"/>
  <c r="DM395"/>
  <c r="DM391"/>
  <c r="DM387"/>
  <c r="DM383"/>
  <c r="DM379"/>
  <c r="DM589" s="1"/>
  <c r="DM375"/>
  <c r="DM420"/>
  <c r="DM416"/>
  <c r="DM626" s="1"/>
  <c r="DM412"/>
  <c r="DM408"/>
  <c r="DM404"/>
  <c r="DM400"/>
  <c r="DM610" s="1"/>
  <c r="DM396"/>
  <c r="DM392"/>
  <c r="DM388"/>
  <c r="DM384"/>
  <c r="DM380"/>
  <c r="DM376"/>
  <c r="X523"/>
  <c r="X519"/>
  <c r="X515"/>
  <c r="X511"/>
  <c r="X507"/>
  <c r="X503"/>
  <c r="X524"/>
  <c r="X520"/>
  <c r="X516"/>
  <c r="X512"/>
  <c r="X508"/>
  <c r="X504"/>
  <c r="X500"/>
  <c r="X496"/>
  <c r="X601" s="1"/>
  <c r="X521"/>
  <c r="X513"/>
  <c r="X505"/>
  <c r="X490"/>
  <c r="X486"/>
  <c r="X482"/>
  <c r="X526"/>
  <c r="X518"/>
  <c r="X510"/>
  <c r="X502"/>
  <c r="X491"/>
  <c r="X487"/>
  <c r="X483"/>
  <c r="X479"/>
  <c r="AF523"/>
  <c r="AF519"/>
  <c r="AF515"/>
  <c r="AF511"/>
  <c r="AF507"/>
  <c r="AF503"/>
  <c r="AF524"/>
  <c r="AF520"/>
  <c r="AF516"/>
  <c r="AF512"/>
  <c r="AF617" s="1"/>
  <c r="AF508"/>
  <c r="AF504"/>
  <c r="AF500"/>
  <c r="AF496"/>
  <c r="AF492"/>
  <c r="AF521"/>
  <c r="AF513"/>
  <c r="AF505"/>
  <c r="AF499"/>
  <c r="AF498"/>
  <c r="AF497"/>
  <c r="AF490"/>
  <c r="AF486"/>
  <c r="AF482"/>
  <c r="AF526"/>
  <c r="AF518"/>
  <c r="AF510"/>
  <c r="AF502"/>
  <c r="AF495"/>
  <c r="AF494"/>
  <c r="AF493"/>
  <c r="AF491"/>
  <c r="AF487"/>
  <c r="AF483"/>
  <c r="AF479"/>
  <c r="AN523"/>
  <c r="AN519"/>
  <c r="AN515"/>
  <c r="AN511"/>
  <c r="AN507"/>
  <c r="AN503"/>
  <c r="AN524"/>
  <c r="AN520"/>
  <c r="AN516"/>
  <c r="AN512"/>
  <c r="AN508"/>
  <c r="AN504"/>
  <c r="AN609" s="1"/>
  <c r="AN500"/>
  <c r="AN496"/>
  <c r="AN492"/>
  <c r="AN521"/>
  <c r="AN513"/>
  <c r="AN505"/>
  <c r="AN490"/>
  <c r="AN486"/>
  <c r="AN482"/>
  <c r="AN526"/>
  <c r="AN518"/>
  <c r="AN510"/>
  <c r="AN502"/>
  <c r="AN491"/>
  <c r="AN487"/>
  <c r="AN483"/>
  <c r="AN479"/>
  <c r="AV523"/>
  <c r="AV519"/>
  <c r="AV515"/>
  <c r="AV511"/>
  <c r="AV507"/>
  <c r="AV503"/>
  <c r="AV524"/>
  <c r="AV520"/>
  <c r="AV516"/>
  <c r="AV512"/>
  <c r="AV617" s="1"/>
  <c r="AV508"/>
  <c r="AV504"/>
  <c r="AV500"/>
  <c r="AV496"/>
  <c r="AV492"/>
  <c r="AV521"/>
  <c r="AV513"/>
  <c r="AV505"/>
  <c r="AV499"/>
  <c r="AV498"/>
  <c r="AV497"/>
  <c r="AV490"/>
  <c r="AV486"/>
  <c r="AV482"/>
  <c r="AV526"/>
  <c r="AV518"/>
  <c r="AV510"/>
  <c r="AV502"/>
  <c r="AV495"/>
  <c r="AV494"/>
  <c r="AV493"/>
  <c r="AV491"/>
  <c r="AV487"/>
  <c r="AV483"/>
  <c r="AV479"/>
  <c r="BH523"/>
  <c r="BH519"/>
  <c r="BH515"/>
  <c r="BH511"/>
  <c r="BH507"/>
  <c r="BH503"/>
  <c r="BH524"/>
  <c r="BH629" s="1"/>
  <c r="BH520"/>
  <c r="BH516"/>
  <c r="BH512"/>
  <c r="BH508"/>
  <c r="BH504"/>
  <c r="BH500"/>
  <c r="BH496"/>
  <c r="BH492"/>
  <c r="BH597" s="1"/>
  <c r="BH525"/>
  <c r="BH517"/>
  <c r="BH509"/>
  <c r="BH501"/>
  <c r="BH490"/>
  <c r="BH486"/>
  <c r="BH482"/>
  <c r="BH522"/>
  <c r="BH514"/>
  <c r="BH506"/>
  <c r="BH499"/>
  <c r="BH498"/>
  <c r="BH497"/>
  <c r="BH491"/>
  <c r="BH487"/>
  <c r="BH483"/>
  <c r="BH479"/>
  <c r="BP523"/>
  <c r="BP519"/>
  <c r="BP515"/>
  <c r="BP511"/>
  <c r="BP507"/>
  <c r="BP503"/>
  <c r="BP524"/>
  <c r="BP520"/>
  <c r="BP625" s="1"/>
  <c r="BP516"/>
  <c r="BP512"/>
  <c r="BP508"/>
  <c r="BP613" s="1"/>
  <c r="BP504"/>
  <c r="BP500"/>
  <c r="BP496"/>
  <c r="BP492"/>
  <c r="BP597" s="1"/>
  <c r="BP525"/>
  <c r="BP517"/>
  <c r="BP509"/>
  <c r="BP501"/>
  <c r="BP495"/>
  <c r="BP494"/>
  <c r="BP493"/>
  <c r="BP490"/>
  <c r="BP486"/>
  <c r="BP482"/>
  <c r="BP522"/>
  <c r="BP514"/>
  <c r="BP506"/>
  <c r="BP491"/>
  <c r="BP487"/>
  <c r="BP483"/>
  <c r="BP479"/>
  <c r="BT523"/>
  <c r="BT519"/>
  <c r="BT515"/>
  <c r="BT511"/>
  <c r="BT507"/>
  <c r="BT503"/>
  <c r="BT524"/>
  <c r="BT520"/>
  <c r="BT625" s="1"/>
  <c r="BT516"/>
  <c r="BT512"/>
  <c r="BT508"/>
  <c r="BT504"/>
  <c r="BT609" s="1"/>
  <c r="BT500"/>
  <c r="BT496"/>
  <c r="BT492"/>
  <c r="BT521"/>
  <c r="BT513"/>
  <c r="BT505"/>
  <c r="BT490"/>
  <c r="BT486"/>
  <c r="BT482"/>
  <c r="BT526"/>
  <c r="BT518"/>
  <c r="BT510"/>
  <c r="BT502"/>
  <c r="BT491"/>
  <c r="BT487"/>
  <c r="BT483"/>
  <c r="BT479"/>
  <c r="CB523"/>
  <c r="CB519"/>
  <c r="CB515"/>
  <c r="CB511"/>
  <c r="CB507"/>
  <c r="CB503"/>
  <c r="CB524"/>
  <c r="CB520"/>
  <c r="CB516"/>
  <c r="CB512"/>
  <c r="CB617" s="1"/>
  <c r="CB508"/>
  <c r="CB504"/>
  <c r="CB500"/>
  <c r="CB496"/>
  <c r="CB601" s="1"/>
  <c r="CB492"/>
  <c r="CB521"/>
  <c r="CB513"/>
  <c r="CB505"/>
  <c r="CB499"/>
  <c r="CB498"/>
  <c r="CB497"/>
  <c r="CB490"/>
  <c r="CB486"/>
  <c r="CB482"/>
  <c r="CB526"/>
  <c r="CB518"/>
  <c r="CB510"/>
  <c r="CB502"/>
  <c r="CB495"/>
  <c r="CB494"/>
  <c r="CB493"/>
  <c r="CB491"/>
  <c r="CB487"/>
  <c r="CB483"/>
  <c r="CB479"/>
  <c r="CN523"/>
  <c r="CN519"/>
  <c r="CN515"/>
  <c r="CN511"/>
  <c r="CN507"/>
  <c r="CN503"/>
  <c r="CN524"/>
  <c r="CN520"/>
  <c r="CN516"/>
  <c r="CN512"/>
  <c r="CN508"/>
  <c r="CN613" s="1"/>
  <c r="CN504"/>
  <c r="CN500"/>
  <c r="CN496"/>
  <c r="CN492"/>
  <c r="CN525"/>
  <c r="CN517"/>
  <c r="CN509"/>
  <c r="CN501"/>
  <c r="CN490"/>
  <c r="CN486"/>
  <c r="CN482"/>
  <c r="CN522"/>
  <c r="CN514"/>
  <c r="CN506"/>
  <c r="CN499"/>
  <c r="CN498"/>
  <c r="CN497"/>
  <c r="CN491"/>
  <c r="CN487"/>
  <c r="CN483"/>
  <c r="CN479"/>
  <c r="CV523"/>
  <c r="CV519"/>
  <c r="CV515"/>
  <c r="CV511"/>
  <c r="CV507"/>
  <c r="CV503"/>
  <c r="CV524"/>
  <c r="CV629" s="1"/>
  <c r="CV520"/>
  <c r="CV516"/>
  <c r="CV512"/>
  <c r="CV508"/>
  <c r="CV504"/>
  <c r="CV500"/>
  <c r="CV496"/>
  <c r="CV492"/>
  <c r="CV525"/>
  <c r="CV517"/>
  <c r="CV509"/>
  <c r="CV501"/>
  <c r="CV495"/>
  <c r="CV494"/>
  <c r="CV493"/>
  <c r="CV490"/>
  <c r="CV486"/>
  <c r="CV482"/>
  <c r="CV522"/>
  <c r="CV514"/>
  <c r="CV506"/>
  <c r="CV491"/>
  <c r="CV487"/>
  <c r="CV483"/>
  <c r="CV479"/>
  <c r="DD523"/>
  <c r="DD519"/>
  <c r="DD515"/>
  <c r="DD511"/>
  <c r="DD507"/>
  <c r="DD503"/>
  <c r="DD524"/>
  <c r="DD629" s="1"/>
  <c r="DD520"/>
  <c r="DD625" s="1"/>
  <c r="DD516"/>
  <c r="DD512"/>
  <c r="DD508"/>
  <c r="DD613" s="1"/>
  <c r="DD504"/>
  <c r="DD500"/>
  <c r="DD496"/>
  <c r="DD492"/>
  <c r="DD525"/>
  <c r="DD517"/>
  <c r="DD509"/>
  <c r="DD501"/>
  <c r="DD490"/>
  <c r="DD486"/>
  <c r="DD482"/>
  <c r="DD522"/>
  <c r="DD514"/>
  <c r="DD506"/>
  <c r="DD499"/>
  <c r="DD498"/>
  <c r="DD497"/>
  <c r="DD491"/>
  <c r="DD487"/>
  <c r="DD483"/>
  <c r="DD479"/>
  <c r="DL523"/>
  <c r="DL519"/>
  <c r="DL515"/>
  <c r="DL511"/>
  <c r="DL507"/>
  <c r="DL503"/>
  <c r="DL524"/>
  <c r="DL629" s="1"/>
  <c r="DL520"/>
  <c r="DL516"/>
  <c r="DL512"/>
  <c r="DL508"/>
  <c r="DL504"/>
  <c r="DL500"/>
  <c r="DL496"/>
  <c r="DL492"/>
  <c r="DL597" s="1"/>
  <c r="DL525"/>
  <c r="DL517"/>
  <c r="DL509"/>
  <c r="DL501"/>
  <c r="DL495"/>
  <c r="DL494"/>
  <c r="DL493"/>
  <c r="DL490"/>
  <c r="DL486"/>
  <c r="DL482"/>
  <c r="DL522"/>
  <c r="DL514"/>
  <c r="DL506"/>
  <c r="DL491"/>
  <c r="DL487"/>
  <c r="DL483"/>
  <c r="DL479"/>
  <c r="R778"/>
  <c r="R774"/>
  <c r="R770"/>
  <c r="R766"/>
  <c r="R775"/>
  <c r="R771"/>
  <c r="R767"/>
  <c r="R776"/>
  <c r="R768"/>
  <c r="R762"/>
  <c r="R758"/>
  <c r="R754"/>
  <c r="R750"/>
  <c r="R746"/>
  <c r="R742"/>
  <c r="R738"/>
  <c r="R734"/>
  <c r="R773"/>
  <c r="R765"/>
  <c r="R763"/>
  <c r="R759"/>
  <c r="R755"/>
  <c r="R751"/>
  <c r="R747"/>
  <c r="R743"/>
  <c r="R739"/>
  <c r="R735"/>
  <c r="R731"/>
  <c r="R760"/>
  <c r="R752"/>
  <c r="R744"/>
  <c r="R736"/>
  <c r="R777"/>
  <c r="R757"/>
  <c r="R749"/>
  <c r="R959" s="1"/>
  <c r="R741"/>
  <c r="R733"/>
  <c r="Z778"/>
  <c r="Z774"/>
  <c r="Z770"/>
  <c r="Z766"/>
  <c r="Z775"/>
  <c r="Z771"/>
  <c r="Z767"/>
  <c r="Z776"/>
  <c r="Z986" s="1"/>
  <c r="Z768"/>
  <c r="Z762"/>
  <c r="Z758"/>
  <c r="Z754"/>
  <c r="Z750"/>
  <c r="Z746"/>
  <c r="Z742"/>
  <c r="Z738"/>
  <c r="Z734"/>
  <c r="Z773"/>
  <c r="Z983" s="1"/>
  <c r="Z765"/>
  <c r="Z763"/>
  <c r="Z759"/>
  <c r="Z755"/>
  <c r="Z751"/>
  <c r="Z747"/>
  <c r="Z743"/>
  <c r="Z739"/>
  <c r="Z735"/>
  <c r="Z731"/>
  <c r="Z772"/>
  <c r="Z760"/>
  <c r="Z752"/>
  <c r="Z744"/>
  <c r="Z736"/>
  <c r="Z769"/>
  <c r="Z757"/>
  <c r="Z749"/>
  <c r="Z741"/>
  <c r="Z733"/>
  <c r="AH778"/>
  <c r="AH774"/>
  <c r="AH770"/>
  <c r="AH766"/>
  <c r="AH775"/>
  <c r="AH771"/>
  <c r="AH767"/>
  <c r="AH776"/>
  <c r="AH768"/>
  <c r="AH978" s="1"/>
  <c r="AH762"/>
  <c r="AH758"/>
  <c r="AH754"/>
  <c r="AH750"/>
  <c r="AH746"/>
  <c r="AH742"/>
  <c r="AH738"/>
  <c r="AH734"/>
  <c r="AH773"/>
  <c r="AH765"/>
  <c r="AH763"/>
  <c r="AH759"/>
  <c r="AH755"/>
  <c r="AH751"/>
  <c r="AH747"/>
  <c r="AH743"/>
  <c r="AH739"/>
  <c r="AH735"/>
  <c r="AH731"/>
  <c r="AH760"/>
  <c r="AH752"/>
  <c r="AH744"/>
  <c r="AH736"/>
  <c r="AH777"/>
  <c r="AH757"/>
  <c r="AH749"/>
  <c r="AH741"/>
  <c r="AH733"/>
  <c r="AP778"/>
  <c r="AP774"/>
  <c r="AP770"/>
  <c r="AP766"/>
  <c r="AP775"/>
  <c r="AP771"/>
  <c r="AP767"/>
  <c r="AP776"/>
  <c r="AP768"/>
  <c r="AP762"/>
  <c r="AP758"/>
  <c r="AP754"/>
  <c r="AP750"/>
  <c r="AP746"/>
  <c r="AP742"/>
  <c r="AP738"/>
  <c r="AP734"/>
  <c r="AP773"/>
  <c r="AP765"/>
  <c r="AP763"/>
  <c r="AP759"/>
  <c r="AP755"/>
  <c r="AP751"/>
  <c r="AP747"/>
  <c r="AP743"/>
  <c r="AP739"/>
  <c r="AP735"/>
  <c r="AP731"/>
  <c r="AP772"/>
  <c r="AP760"/>
  <c r="AP752"/>
  <c r="AP744"/>
  <c r="AP736"/>
  <c r="AP769"/>
  <c r="AP757"/>
  <c r="AP967" s="1"/>
  <c r="AP749"/>
  <c r="AP741"/>
  <c r="AP733"/>
  <c r="AT778"/>
  <c r="AT774"/>
  <c r="AT770"/>
  <c r="AT766"/>
  <c r="AT775"/>
  <c r="AT771"/>
  <c r="AT767"/>
  <c r="AT772"/>
  <c r="AT982" s="1"/>
  <c r="AT762"/>
  <c r="AT758"/>
  <c r="AT754"/>
  <c r="AT750"/>
  <c r="AT746"/>
  <c r="AT742"/>
  <c r="AT738"/>
  <c r="AT734"/>
  <c r="AT777"/>
  <c r="AT769"/>
  <c r="AT979" s="1"/>
  <c r="AT763"/>
  <c r="AT759"/>
  <c r="AT755"/>
  <c r="AT751"/>
  <c r="AT747"/>
  <c r="AT743"/>
  <c r="AT739"/>
  <c r="AT735"/>
  <c r="AT731"/>
  <c r="AT768"/>
  <c r="AT764"/>
  <c r="AT756"/>
  <c r="AT748"/>
  <c r="AT740"/>
  <c r="AT732"/>
  <c r="AT765"/>
  <c r="AT761"/>
  <c r="AT753"/>
  <c r="AT745"/>
  <c r="AT737"/>
  <c r="BB778"/>
  <c r="BB774"/>
  <c r="BB770"/>
  <c r="BB766"/>
  <c r="BB775"/>
  <c r="BB771"/>
  <c r="BB767"/>
  <c r="BB772"/>
  <c r="BB762"/>
  <c r="BB758"/>
  <c r="BB754"/>
  <c r="BB750"/>
  <c r="BB746"/>
  <c r="BB742"/>
  <c r="BB738"/>
  <c r="BB734"/>
  <c r="BB777"/>
  <c r="BB769"/>
  <c r="BB763"/>
  <c r="BB759"/>
  <c r="BB755"/>
  <c r="BB751"/>
  <c r="BB747"/>
  <c r="BB743"/>
  <c r="BB739"/>
  <c r="BB735"/>
  <c r="BB731"/>
  <c r="BB776"/>
  <c r="BB764"/>
  <c r="BB756"/>
  <c r="BB748"/>
  <c r="BB740"/>
  <c r="BB732"/>
  <c r="BB773"/>
  <c r="BB761"/>
  <c r="BB971" s="1"/>
  <c r="BB753"/>
  <c r="BB745"/>
  <c r="BB737"/>
  <c r="BJ778"/>
  <c r="BJ774"/>
  <c r="BJ770"/>
  <c r="BJ766"/>
  <c r="BJ775"/>
  <c r="BJ771"/>
  <c r="BJ767"/>
  <c r="BJ772"/>
  <c r="BJ762"/>
  <c r="BJ758"/>
  <c r="BJ754"/>
  <c r="BJ750"/>
  <c r="BJ746"/>
  <c r="BJ742"/>
  <c r="BJ738"/>
  <c r="BJ734"/>
  <c r="BJ777"/>
  <c r="BJ769"/>
  <c r="BJ979" s="1"/>
  <c r="BJ763"/>
  <c r="BJ759"/>
  <c r="BJ755"/>
  <c r="BJ751"/>
  <c r="BJ747"/>
  <c r="BJ743"/>
  <c r="BJ739"/>
  <c r="BJ735"/>
  <c r="BJ731"/>
  <c r="BJ768"/>
  <c r="BJ764"/>
  <c r="BJ756"/>
  <c r="BJ966" s="1"/>
  <c r="BJ748"/>
  <c r="BJ740"/>
  <c r="BJ732"/>
  <c r="BJ765"/>
  <c r="BJ761"/>
  <c r="BJ753"/>
  <c r="BJ745"/>
  <c r="BJ737"/>
  <c r="BJ947" s="1"/>
  <c r="BR778"/>
  <c r="BR774"/>
  <c r="BR770"/>
  <c r="BR766"/>
  <c r="BR775"/>
  <c r="BR771"/>
  <c r="BR767"/>
  <c r="BR772"/>
  <c r="BR762"/>
  <c r="BR758"/>
  <c r="BR754"/>
  <c r="BR750"/>
  <c r="BR746"/>
  <c r="BR742"/>
  <c r="BR738"/>
  <c r="BR734"/>
  <c r="BR777"/>
  <c r="BR769"/>
  <c r="BR763"/>
  <c r="BR759"/>
  <c r="BR755"/>
  <c r="BR751"/>
  <c r="BR747"/>
  <c r="BR743"/>
  <c r="BR739"/>
  <c r="BR735"/>
  <c r="BR731"/>
  <c r="BR776"/>
  <c r="BR764"/>
  <c r="BR756"/>
  <c r="BR748"/>
  <c r="BR958" s="1"/>
  <c r="BR740"/>
  <c r="BR732"/>
  <c r="BR773"/>
  <c r="BR761"/>
  <c r="BR971" s="1"/>
  <c r="BR753"/>
  <c r="BR745"/>
  <c r="BR737"/>
  <c r="CD778"/>
  <c r="CD774"/>
  <c r="CD770"/>
  <c r="CD766"/>
  <c r="CD775"/>
  <c r="CD771"/>
  <c r="CD767"/>
  <c r="CD776"/>
  <c r="CD768"/>
  <c r="CD762"/>
  <c r="CD758"/>
  <c r="CD754"/>
  <c r="CD750"/>
  <c r="CD746"/>
  <c r="CD742"/>
  <c r="CD738"/>
  <c r="CD734"/>
  <c r="CD773"/>
  <c r="CD765"/>
  <c r="CD763"/>
  <c r="CD759"/>
  <c r="CD755"/>
  <c r="CD751"/>
  <c r="CD747"/>
  <c r="CD743"/>
  <c r="CD739"/>
  <c r="CD735"/>
  <c r="CD731"/>
  <c r="CD764"/>
  <c r="CD760"/>
  <c r="CD752"/>
  <c r="CD744"/>
  <c r="CD736"/>
  <c r="CD777"/>
  <c r="CD757"/>
  <c r="CD749"/>
  <c r="CD741"/>
  <c r="CD733"/>
  <c r="CL778"/>
  <c r="CL774"/>
  <c r="CL770"/>
  <c r="CL766"/>
  <c r="CL775"/>
  <c r="CL771"/>
  <c r="CL767"/>
  <c r="CL776"/>
  <c r="CL768"/>
  <c r="CL762"/>
  <c r="CL758"/>
  <c r="CL754"/>
  <c r="CL750"/>
  <c r="CL746"/>
  <c r="CL742"/>
  <c r="CL738"/>
  <c r="CL734"/>
  <c r="CL773"/>
  <c r="CL765"/>
  <c r="CL763"/>
  <c r="CL759"/>
  <c r="CL755"/>
  <c r="CL751"/>
  <c r="CL747"/>
  <c r="CL743"/>
  <c r="CL739"/>
  <c r="CL735"/>
  <c r="CL731"/>
  <c r="CL772"/>
  <c r="CL760"/>
  <c r="CL752"/>
  <c r="CL744"/>
  <c r="CL954" s="1"/>
  <c r="CL736"/>
  <c r="CL769"/>
  <c r="CL757"/>
  <c r="CL967" s="1"/>
  <c r="CL749"/>
  <c r="CL741"/>
  <c r="CL733"/>
  <c r="CT778"/>
  <c r="CT774"/>
  <c r="CT770"/>
  <c r="CT766"/>
  <c r="CT775"/>
  <c r="CT771"/>
  <c r="CT767"/>
  <c r="CT776"/>
  <c r="CT768"/>
  <c r="CT978" s="1"/>
  <c r="CT762"/>
  <c r="CT758"/>
  <c r="CT754"/>
  <c r="CT750"/>
  <c r="CT746"/>
  <c r="CT742"/>
  <c r="CT738"/>
  <c r="CT734"/>
  <c r="CT773"/>
  <c r="CT765"/>
  <c r="CT763"/>
  <c r="CT759"/>
  <c r="CT755"/>
  <c r="CT751"/>
  <c r="CT747"/>
  <c r="CT743"/>
  <c r="CT739"/>
  <c r="CT735"/>
  <c r="CT731"/>
  <c r="CT764"/>
  <c r="CT760"/>
  <c r="CT752"/>
  <c r="CT744"/>
  <c r="CT736"/>
  <c r="CT946" s="1"/>
  <c r="CT777"/>
  <c r="CT757"/>
  <c r="CT749"/>
  <c r="CT959" s="1"/>
  <c r="CT741"/>
  <c r="CT733"/>
  <c r="CX778"/>
  <c r="CX774"/>
  <c r="CX770"/>
  <c r="CX766"/>
  <c r="CX775"/>
  <c r="CX771"/>
  <c r="CX767"/>
  <c r="CX772"/>
  <c r="CX764"/>
  <c r="CX762"/>
  <c r="CX758"/>
  <c r="CX754"/>
  <c r="CX750"/>
  <c r="CX746"/>
  <c r="CX742"/>
  <c r="CX738"/>
  <c r="CX734"/>
  <c r="CX777"/>
  <c r="CX769"/>
  <c r="CX763"/>
  <c r="CX759"/>
  <c r="CX755"/>
  <c r="CX751"/>
  <c r="CX747"/>
  <c r="CX743"/>
  <c r="CX739"/>
  <c r="CX735"/>
  <c r="CX731"/>
  <c r="CX776"/>
  <c r="CX756"/>
  <c r="CX748"/>
  <c r="CX740"/>
  <c r="CX732"/>
  <c r="CX773"/>
  <c r="CX761"/>
  <c r="CX971" s="1"/>
  <c r="CX753"/>
  <c r="CX745"/>
  <c r="CX955" s="1"/>
  <c r="CX737"/>
  <c r="DF778"/>
  <c r="DF774"/>
  <c r="DF770"/>
  <c r="DF766"/>
  <c r="DF775"/>
  <c r="DF771"/>
  <c r="DF767"/>
  <c r="DF772"/>
  <c r="DF982" s="1"/>
  <c r="DF764"/>
  <c r="DF762"/>
  <c r="DF758"/>
  <c r="DF754"/>
  <c r="DF750"/>
  <c r="DF746"/>
  <c r="DF742"/>
  <c r="DF738"/>
  <c r="DF734"/>
  <c r="DF777"/>
  <c r="DF769"/>
  <c r="DF763"/>
  <c r="DF759"/>
  <c r="DF755"/>
  <c r="DF751"/>
  <c r="DF747"/>
  <c r="DF743"/>
  <c r="DF739"/>
  <c r="DF735"/>
  <c r="DF731"/>
  <c r="DF768"/>
  <c r="DF756"/>
  <c r="DF748"/>
  <c r="DF740"/>
  <c r="DF732"/>
  <c r="DF765"/>
  <c r="DF761"/>
  <c r="DF753"/>
  <c r="DF745"/>
  <c r="DF737"/>
  <c r="DJ778"/>
  <c r="DJ774"/>
  <c r="DJ770"/>
  <c r="DJ766"/>
  <c r="DJ775"/>
  <c r="DJ771"/>
  <c r="DJ767"/>
  <c r="DJ776"/>
  <c r="DJ768"/>
  <c r="DJ762"/>
  <c r="DJ758"/>
  <c r="DJ754"/>
  <c r="DJ750"/>
  <c r="DJ746"/>
  <c r="DJ742"/>
  <c r="DJ738"/>
  <c r="DJ734"/>
  <c r="DJ773"/>
  <c r="DJ765"/>
  <c r="DJ975" s="1"/>
  <c r="DJ763"/>
  <c r="DJ759"/>
  <c r="DJ755"/>
  <c r="DJ751"/>
  <c r="DJ747"/>
  <c r="DJ743"/>
  <c r="DJ739"/>
  <c r="DJ735"/>
  <c r="DJ731"/>
  <c r="DJ764"/>
  <c r="DJ760"/>
  <c r="DJ752"/>
  <c r="DJ962" s="1"/>
  <c r="DJ744"/>
  <c r="DJ736"/>
  <c r="DJ777"/>
  <c r="DJ757"/>
  <c r="DJ749"/>
  <c r="DJ959" s="1"/>
  <c r="DJ741"/>
  <c r="DJ733"/>
  <c r="DJ943" s="1"/>
  <c r="U880"/>
  <c r="U876"/>
  <c r="U872"/>
  <c r="U868"/>
  <c r="U864"/>
  <c r="U860"/>
  <c r="U856"/>
  <c r="U852"/>
  <c r="U848"/>
  <c r="U844"/>
  <c r="U840"/>
  <c r="U836"/>
  <c r="U883"/>
  <c r="U988" s="1"/>
  <c r="U881"/>
  <c r="U877"/>
  <c r="U873"/>
  <c r="U869"/>
  <c r="U865"/>
  <c r="U861"/>
  <c r="U857"/>
  <c r="U853"/>
  <c r="U849"/>
  <c r="U845"/>
  <c r="U841"/>
  <c r="U837"/>
  <c r="U878"/>
  <c r="U870"/>
  <c r="U862"/>
  <c r="U854"/>
  <c r="U846"/>
  <c r="U838"/>
  <c r="U875"/>
  <c r="U867"/>
  <c r="U859"/>
  <c r="U851"/>
  <c r="U843"/>
  <c r="U874"/>
  <c r="U858"/>
  <c r="U842"/>
  <c r="U871"/>
  <c r="U855"/>
  <c r="U839"/>
  <c r="Y882"/>
  <c r="Y880"/>
  <c r="Y876"/>
  <c r="Y981" s="1"/>
  <c r="Y872"/>
  <c r="Y868"/>
  <c r="Y864"/>
  <c r="Y969" s="1"/>
  <c r="Y860"/>
  <c r="Y965" s="1"/>
  <c r="Y856"/>
  <c r="Y961" s="1"/>
  <c r="Y852"/>
  <c r="Y848"/>
  <c r="Y953" s="1"/>
  <c r="Y844"/>
  <c r="Y949" s="1"/>
  <c r="Y840"/>
  <c r="Y945" s="1"/>
  <c r="Y836"/>
  <c r="Y881"/>
  <c r="Y877"/>
  <c r="Y982" s="1"/>
  <c r="Y873"/>
  <c r="Y869"/>
  <c r="Y865"/>
  <c r="Y861"/>
  <c r="Y966" s="1"/>
  <c r="Y857"/>
  <c r="Y853"/>
  <c r="Y849"/>
  <c r="Y845"/>
  <c r="Y950" s="1"/>
  <c r="Y841"/>
  <c r="Y837"/>
  <c r="Y874"/>
  <c r="Y866"/>
  <c r="Y858"/>
  <c r="Y850"/>
  <c r="Y842"/>
  <c r="Y883"/>
  <c r="Y988" s="1"/>
  <c r="Y879"/>
  <c r="Y984" s="1"/>
  <c r="Y871"/>
  <c r="Y863"/>
  <c r="Y855"/>
  <c r="Y960" s="1"/>
  <c r="Y847"/>
  <c r="Y952" s="1"/>
  <c r="Y839"/>
  <c r="Y870"/>
  <c r="Y854"/>
  <c r="Y959" s="1"/>
  <c r="Y838"/>
  <c r="Y867"/>
  <c r="Y851"/>
  <c r="AG881"/>
  <c r="AG986" s="1"/>
  <c r="AG882"/>
  <c r="AG880"/>
  <c r="AG876"/>
  <c r="AG872"/>
  <c r="AG977" s="1"/>
  <c r="AG868"/>
  <c r="AG864"/>
  <c r="AG860"/>
  <c r="AG856"/>
  <c r="AG961" s="1"/>
  <c r="AG852"/>
  <c r="AG848"/>
  <c r="AG844"/>
  <c r="AG840"/>
  <c r="AG945" s="1"/>
  <c r="AG836"/>
  <c r="AG877"/>
  <c r="AG873"/>
  <c r="AG869"/>
  <c r="AG974" s="1"/>
  <c r="AG865"/>
  <c r="AG861"/>
  <c r="AG857"/>
  <c r="AG853"/>
  <c r="AG958" s="1"/>
  <c r="AG849"/>
  <c r="AG845"/>
  <c r="AG841"/>
  <c r="AG837"/>
  <c r="AG942" s="1"/>
  <c r="AG874"/>
  <c r="AG866"/>
  <c r="AG858"/>
  <c r="AG850"/>
  <c r="AG842"/>
  <c r="AG879"/>
  <c r="AG871"/>
  <c r="AG863"/>
  <c r="AG968" s="1"/>
  <c r="AG855"/>
  <c r="AG960" s="1"/>
  <c r="AG847"/>
  <c r="AG839"/>
  <c r="AG878"/>
  <c r="AG983" s="1"/>
  <c r="AG862"/>
  <c r="AG967" s="1"/>
  <c r="AG846"/>
  <c r="AG883"/>
  <c r="AG875"/>
  <c r="AG980" s="1"/>
  <c r="AG859"/>
  <c r="AG843"/>
  <c r="AO881"/>
  <c r="AO882"/>
  <c r="AO880"/>
  <c r="AO876"/>
  <c r="AO872"/>
  <c r="AO868"/>
  <c r="AO973" s="1"/>
  <c r="AO864"/>
  <c r="AO860"/>
  <c r="AO856"/>
  <c r="AO852"/>
  <c r="AO957" s="1"/>
  <c r="AO848"/>
  <c r="AO844"/>
  <c r="AO840"/>
  <c r="AO836"/>
  <c r="AO941" s="1"/>
  <c r="AO877"/>
  <c r="AO873"/>
  <c r="AO869"/>
  <c r="AO865"/>
  <c r="AO970" s="1"/>
  <c r="AO861"/>
  <c r="AO857"/>
  <c r="AO853"/>
  <c r="AO849"/>
  <c r="AO954" s="1"/>
  <c r="AO845"/>
  <c r="AO841"/>
  <c r="AO837"/>
  <c r="AO874"/>
  <c r="AO979" s="1"/>
  <c r="AO866"/>
  <c r="AO858"/>
  <c r="AO850"/>
  <c r="AO842"/>
  <c r="AO883"/>
  <c r="AO879"/>
  <c r="AO871"/>
  <c r="AO976" s="1"/>
  <c r="AO863"/>
  <c r="AO968" s="1"/>
  <c r="AO855"/>
  <c r="AO847"/>
  <c r="AO952" s="1"/>
  <c r="AO839"/>
  <c r="AO870"/>
  <c r="AO975" s="1"/>
  <c r="AO854"/>
  <c r="AO838"/>
  <c r="AO867"/>
  <c r="AO851"/>
  <c r="AO956" s="1"/>
  <c r="BA881"/>
  <c r="BA880"/>
  <c r="BA876"/>
  <c r="BA872"/>
  <c r="BA868"/>
  <c r="BA864"/>
  <c r="BA860"/>
  <c r="BA856"/>
  <c r="BA852"/>
  <c r="BA848"/>
  <c r="BA844"/>
  <c r="BA840"/>
  <c r="BA836"/>
  <c r="BA883"/>
  <c r="BA877"/>
  <c r="BA873"/>
  <c r="BA869"/>
  <c r="BA865"/>
  <c r="BA861"/>
  <c r="BA857"/>
  <c r="BA853"/>
  <c r="BA849"/>
  <c r="BA845"/>
  <c r="BA841"/>
  <c r="BA837"/>
  <c r="BA878"/>
  <c r="BA870"/>
  <c r="BA862"/>
  <c r="BA854"/>
  <c r="BA846"/>
  <c r="BA838"/>
  <c r="BA875"/>
  <c r="BA867"/>
  <c r="BA972" s="1"/>
  <c r="BA859"/>
  <c r="BA851"/>
  <c r="BA843"/>
  <c r="BA948" s="1"/>
  <c r="BA874"/>
  <c r="BA858"/>
  <c r="BA842"/>
  <c r="BA871"/>
  <c r="BA855"/>
  <c r="BA839"/>
  <c r="BI881"/>
  <c r="BI880"/>
  <c r="BI876"/>
  <c r="BI872"/>
  <c r="BI868"/>
  <c r="BI864"/>
  <c r="BI860"/>
  <c r="BI856"/>
  <c r="BI852"/>
  <c r="BI848"/>
  <c r="BI844"/>
  <c r="BI840"/>
  <c r="BI836"/>
  <c r="BI883"/>
  <c r="BI877"/>
  <c r="BI873"/>
  <c r="BI869"/>
  <c r="BI865"/>
  <c r="BI861"/>
  <c r="BI857"/>
  <c r="BI853"/>
  <c r="BI849"/>
  <c r="BI845"/>
  <c r="BI841"/>
  <c r="BI837"/>
  <c r="BI882"/>
  <c r="BI878"/>
  <c r="BI870"/>
  <c r="BI862"/>
  <c r="BI854"/>
  <c r="BI846"/>
  <c r="BI838"/>
  <c r="BI875"/>
  <c r="BI867"/>
  <c r="BI972" s="1"/>
  <c r="BI859"/>
  <c r="BI851"/>
  <c r="BI956" s="1"/>
  <c r="BI843"/>
  <c r="BI866"/>
  <c r="BI850"/>
  <c r="BI879"/>
  <c r="BI863"/>
  <c r="BI847"/>
  <c r="BQ881"/>
  <c r="BQ880"/>
  <c r="BQ876"/>
  <c r="BQ872"/>
  <c r="BQ868"/>
  <c r="BQ864"/>
  <c r="BQ860"/>
  <c r="BQ856"/>
  <c r="BQ852"/>
  <c r="BQ848"/>
  <c r="BQ844"/>
  <c r="BQ840"/>
  <c r="BQ836"/>
  <c r="BQ883"/>
  <c r="BQ877"/>
  <c r="BQ873"/>
  <c r="BQ869"/>
  <c r="BQ865"/>
  <c r="BQ861"/>
  <c r="BQ857"/>
  <c r="BQ853"/>
  <c r="BQ849"/>
  <c r="BQ845"/>
  <c r="BQ841"/>
  <c r="BQ837"/>
  <c r="BQ878"/>
  <c r="BQ870"/>
  <c r="BQ862"/>
  <c r="BQ854"/>
  <c r="BQ846"/>
  <c r="BQ838"/>
  <c r="BQ875"/>
  <c r="BQ867"/>
  <c r="BQ972" s="1"/>
  <c r="BQ859"/>
  <c r="BQ851"/>
  <c r="BQ843"/>
  <c r="BQ948" s="1"/>
  <c r="BQ882"/>
  <c r="BQ874"/>
  <c r="BQ858"/>
  <c r="BQ842"/>
  <c r="BQ871"/>
  <c r="BQ855"/>
  <c r="BQ839"/>
  <c r="BU881"/>
  <c r="BU986" s="1"/>
  <c r="BU882"/>
  <c r="BU880"/>
  <c r="BU876"/>
  <c r="BU981" s="1"/>
  <c r="BU872"/>
  <c r="BU977" s="1"/>
  <c r="BU868"/>
  <c r="BU864"/>
  <c r="BU860"/>
  <c r="BU856"/>
  <c r="BU961" s="1"/>
  <c r="BU852"/>
  <c r="BU848"/>
  <c r="BU844"/>
  <c r="BU840"/>
  <c r="BU945" s="1"/>
  <c r="BU836"/>
  <c r="BU877"/>
  <c r="BU873"/>
  <c r="BU978" s="1"/>
  <c r="BU869"/>
  <c r="BU974" s="1"/>
  <c r="BU865"/>
  <c r="BU861"/>
  <c r="BU857"/>
  <c r="BU853"/>
  <c r="BU958" s="1"/>
  <c r="BU849"/>
  <c r="BU845"/>
  <c r="BU841"/>
  <c r="BU837"/>
  <c r="BU942" s="1"/>
  <c r="BU874"/>
  <c r="BU866"/>
  <c r="BU858"/>
  <c r="BU850"/>
  <c r="BU842"/>
  <c r="BU883"/>
  <c r="BU879"/>
  <c r="BU871"/>
  <c r="BU976" s="1"/>
  <c r="BU863"/>
  <c r="BU855"/>
  <c r="BU960" s="1"/>
  <c r="BU847"/>
  <c r="BU839"/>
  <c r="BU944" s="1"/>
  <c r="BU870"/>
  <c r="BU975" s="1"/>
  <c r="BU854"/>
  <c r="BU838"/>
  <c r="BU867"/>
  <c r="BU972" s="1"/>
  <c r="BU851"/>
  <c r="CC881"/>
  <c r="CC882"/>
  <c r="CC880"/>
  <c r="CC876"/>
  <c r="CC872"/>
  <c r="CC868"/>
  <c r="CC864"/>
  <c r="CC860"/>
  <c r="CC856"/>
  <c r="CC852"/>
  <c r="CC848"/>
  <c r="CC844"/>
  <c r="CC840"/>
  <c r="CC836"/>
  <c r="CC877"/>
  <c r="CC873"/>
  <c r="CC869"/>
  <c r="CC865"/>
  <c r="CC861"/>
  <c r="CC857"/>
  <c r="CC853"/>
  <c r="CC849"/>
  <c r="CC845"/>
  <c r="CC841"/>
  <c r="CC837"/>
  <c r="CC874"/>
  <c r="CC866"/>
  <c r="CC858"/>
  <c r="CC850"/>
  <c r="CC842"/>
  <c r="CC879"/>
  <c r="CC871"/>
  <c r="CC863"/>
  <c r="CC855"/>
  <c r="CC847"/>
  <c r="CC839"/>
  <c r="CC878"/>
  <c r="CC862"/>
  <c r="CC846"/>
  <c r="CC875"/>
  <c r="CC859"/>
  <c r="CC843"/>
  <c r="CO881"/>
  <c r="CO880"/>
  <c r="CO876"/>
  <c r="CO872"/>
  <c r="CO868"/>
  <c r="CO864"/>
  <c r="CO860"/>
  <c r="CO856"/>
  <c r="CO852"/>
  <c r="CO848"/>
  <c r="CO844"/>
  <c r="CO840"/>
  <c r="CO836"/>
  <c r="CO883"/>
  <c r="CO877"/>
  <c r="CO873"/>
  <c r="CO869"/>
  <c r="CO865"/>
  <c r="CO861"/>
  <c r="CO857"/>
  <c r="CO853"/>
  <c r="CO849"/>
  <c r="CO845"/>
  <c r="CO841"/>
  <c r="CO837"/>
  <c r="CO882"/>
  <c r="CO878"/>
  <c r="CO870"/>
  <c r="CO862"/>
  <c r="CO854"/>
  <c r="CO846"/>
  <c r="CO838"/>
  <c r="CO875"/>
  <c r="CO980" s="1"/>
  <c r="CO867"/>
  <c r="CO972" s="1"/>
  <c r="CO859"/>
  <c r="CO851"/>
  <c r="CO843"/>
  <c r="CO866"/>
  <c r="CO850"/>
  <c r="CO879"/>
  <c r="CO863"/>
  <c r="CO847"/>
  <c r="CW881"/>
  <c r="CW880"/>
  <c r="CW876"/>
  <c r="CW872"/>
  <c r="CW868"/>
  <c r="CW864"/>
  <c r="CW860"/>
  <c r="CW856"/>
  <c r="CW852"/>
  <c r="CW848"/>
  <c r="CW844"/>
  <c r="CW840"/>
  <c r="CW836"/>
  <c r="CW883"/>
  <c r="CW988" s="1"/>
  <c r="CW877"/>
  <c r="CW873"/>
  <c r="CW869"/>
  <c r="CW865"/>
  <c r="CW861"/>
  <c r="CW857"/>
  <c r="CW853"/>
  <c r="CW849"/>
  <c r="CW845"/>
  <c r="CW841"/>
  <c r="CW837"/>
  <c r="CW878"/>
  <c r="CW870"/>
  <c r="CW862"/>
  <c r="CW854"/>
  <c r="CW846"/>
  <c r="CW838"/>
  <c r="CW943" s="1"/>
  <c r="CW875"/>
  <c r="CW867"/>
  <c r="CW859"/>
  <c r="CW851"/>
  <c r="CW956" s="1"/>
  <c r="CW843"/>
  <c r="CW882"/>
  <c r="CW874"/>
  <c r="CW858"/>
  <c r="CW842"/>
  <c r="CW871"/>
  <c r="CW855"/>
  <c r="CW839"/>
  <c r="DE881"/>
  <c r="DE880"/>
  <c r="DE876"/>
  <c r="DE872"/>
  <c r="DE868"/>
  <c r="DE864"/>
  <c r="DE860"/>
  <c r="DE856"/>
  <c r="DE852"/>
  <c r="DE848"/>
  <c r="DE844"/>
  <c r="DE840"/>
  <c r="DE836"/>
  <c r="DE883"/>
  <c r="DE877"/>
  <c r="DE873"/>
  <c r="DE869"/>
  <c r="DE865"/>
  <c r="DE861"/>
  <c r="DE857"/>
  <c r="DE853"/>
  <c r="DE849"/>
  <c r="DE845"/>
  <c r="DE841"/>
  <c r="DE837"/>
  <c r="DE882"/>
  <c r="DE878"/>
  <c r="DE870"/>
  <c r="DE862"/>
  <c r="DE854"/>
  <c r="DE846"/>
  <c r="DE838"/>
  <c r="DE875"/>
  <c r="DE867"/>
  <c r="DE972" s="1"/>
  <c r="DE859"/>
  <c r="DE851"/>
  <c r="DE843"/>
  <c r="DE866"/>
  <c r="DE850"/>
  <c r="DE879"/>
  <c r="DE863"/>
  <c r="DE847"/>
  <c r="DM881"/>
  <c r="DM880"/>
  <c r="DM876"/>
  <c r="DM872"/>
  <c r="DM868"/>
  <c r="DM864"/>
  <c r="DM860"/>
  <c r="DM856"/>
  <c r="DM852"/>
  <c r="DM848"/>
  <c r="DM844"/>
  <c r="DM840"/>
  <c r="DM836"/>
  <c r="DM883"/>
  <c r="DM877"/>
  <c r="DM873"/>
  <c r="DM869"/>
  <c r="DM865"/>
  <c r="DM861"/>
  <c r="DM857"/>
  <c r="DM853"/>
  <c r="DM849"/>
  <c r="DM845"/>
  <c r="DM841"/>
  <c r="DM837"/>
  <c r="DM878"/>
  <c r="DM870"/>
  <c r="DM862"/>
  <c r="DM854"/>
  <c r="DM846"/>
  <c r="DM838"/>
  <c r="DM875"/>
  <c r="DM867"/>
  <c r="DM859"/>
  <c r="DM851"/>
  <c r="DM843"/>
  <c r="DM874"/>
  <c r="DM858"/>
  <c r="DM842"/>
  <c r="DM871"/>
  <c r="DM855"/>
  <c r="DM839"/>
  <c r="CD943"/>
  <c r="T420"/>
  <c r="T630" s="1"/>
  <c r="T416"/>
  <c r="T412"/>
  <c r="T408"/>
  <c r="T404"/>
  <c r="T400"/>
  <c r="T396"/>
  <c r="T606" s="1"/>
  <c r="T392"/>
  <c r="T388"/>
  <c r="T384"/>
  <c r="T380"/>
  <c r="T376"/>
  <c r="T586" s="1"/>
  <c r="T421"/>
  <c r="T417"/>
  <c r="T413"/>
  <c r="T409"/>
  <c r="T405"/>
  <c r="T401"/>
  <c r="T397"/>
  <c r="T393"/>
  <c r="T389"/>
  <c r="T385"/>
  <c r="T381"/>
  <c r="T377"/>
  <c r="AB420"/>
  <c r="AB416"/>
  <c r="AB412"/>
  <c r="AB622" s="1"/>
  <c r="AB408"/>
  <c r="AB404"/>
  <c r="AB614" s="1"/>
  <c r="AB400"/>
  <c r="AB396"/>
  <c r="AB606" s="1"/>
  <c r="AB392"/>
  <c r="AB388"/>
  <c r="AB384"/>
  <c r="AB380"/>
  <c r="AB376"/>
  <c r="AB421"/>
  <c r="AB417"/>
  <c r="AB413"/>
  <c r="AB409"/>
  <c r="AB405"/>
  <c r="AB401"/>
  <c r="AB397"/>
  <c r="AB607" s="1"/>
  <c r="AB393"/>
  <c r="AB389"/>
  <c r="AB385"/>
  <c r="AB381"/>
  <c r="AB591" s="1"/>
  <c r="AB377"/>
  <c r="AN420"/>
  <c r="AN416"/>
  <c r="AN412"/>
  <c r="AN408"/>
  <c r="AN404"/>
  <c r="AN400"/>
  <c r="AN610" s="1"/>
  <c r="AN396"/>
  <c r="AN392"/>
  <c r="AN388"/>
  <c r="AN598" s="1"/>
  <c r="AN384"/>
  <c r="AN380"/>
  <c r="AN376"/>
  <c r="AN421"/>
  <c r="AN417"/>
  <c r="AN413"/>
  <c r="AN409"/>
  <c r="AN405"/>
  <c r="AN401"/>
  <c r="AN397"/>
  <c r="AN393"/>
  <c r="AN389"/>
  <c r="AN385"/>
  <c r="AN381"/>
  <c r="AN377"/>
  <c r="AV420"/>
  <c r="AV416"/>
  <c r="AV412"/>
  <c r="AV408"/>
  <c r="AV404"/>
  <c r="AV400"/>
  <c r="AV396"/>
  <c r="AV392"/>
  <c r="AV388"/>
  <c r="AV384"/>
  <c r="AV380"/>
  <c r="AV376"/>
  <c r="AV421"/>
  <c r="AV631" s="1"/>
  <c r="AV417"/>
  <c r="AV627" s="1"/>
  <c r="AV413"/>
  <c r="AV409"/>
  <c r="AV619" s="1"/>
  <c r="AV405"/>
  <c r="AV401"/>
  <c r="AV397"/>
  <c r="AV393"/>
  <c r="AV389"/>
  <c r="AV385"/>
  <c r="AV381"/>
  <c r="AV377"/>
  <c r="AZ420"/>
  <c r="AZ416"/>
  <c r="AZ412"/>
  <c r="AZ622" s="1"/>
  <c r="AZ408"/>
  <c r="AZ404"/>
  <c r="AZ614" s="1"/>
  <c r="AZ400"/>
  <c r="AZ396"/>
  <c r="AZ606" s="1"/>
  <c r="AZ392"/>
  <c r="AZ388"/>
  <c r="AZ598" s="1"/>
  <c r="AZ384"/>
  <c r="AZ380"/>
  <c r="AZ376"/>
  <c r="AZ586" s="1"/>
  <c r="AZ421"/>
  <c r="AZ417"/>
  <c r="AZ627" s="1"/>
  <c r="AZ413"/>
  <c r="AZ409"/>
  <c r="AZ405"/>
  <c r="AZ401"/>
  <c r="AZ397"/>
  <c r="AZ393"/>
  <c r="AZ389"/>
  <c r="AZ599" s="1"/>
  <c r="AZ385"/>
  <c r="AZ381"/>
  <c r="AZ591" s="1"/>
  <c r="AZ377"/>
  <c r="BH420"/>
  <c r="BH416"/>
  <c r="BH412"/>
  <c r="BH408"/>
  <c r="BH404"/>
  <c r="BH614" s="1"/>
  <c r="BH400"/>
  <c r="BH396"/>
  <c r="BH392"/>
  <c r="BH602" s="1"/>
  <c r="BH388"/>
  <c r="BH384"/>
  <c r="BH380"/>
  <c r="BH376"/>
  <c r="BH421"/>
  <c r="BH631" s="1"/>
  <c r="BH417"/>
  <c r="BH413"/>
  <c r="BH409"/>
  <c r="BH619" s="1"/>
  <c r="BH405"/>
  <c r="BH615" s="1"/>
  <c r="BH401"/>
  <c r="BH397"/>
  <c r="BH393"/>
  <c r="BH389"/>
  <c r="BH385"/>
  <c r="BH381"/>
  <c r="BH377"/>
  <c r="BP420"/>
  <c r="BP416"/>
  <c r="BP412"/>
  <c r="BP408"/>
  <c r="BP404"/>
  <c r="BP614" s="1"/>
  <c r="BP400"/>
  <c r="BP396"/>
  <c r="BP392"/>
  <c r="BP388"/>
  <c r="BP598" s="1"/>
  <c r="BP384"/>
  <c r="BP380"/>
  <c r="BP376"/>
  <c r="BP421"/>
  <c r="BP417"/>
  <c r="BP627" s="1"/>
  <c r="BP413"/>
  <c r="BP623" s="1"/>
  <c r="BP409"/>
  <c r="BP405"/>
  <c r="BP401"/>
  <c r="BP397"/>
  <c r="BP393"/>
  <c r="BP603" s="1"/>
  <c r="BP389"/>
  <c r="BP385"/>
  <c r="BP381"/>
  <c r="BP377"/>
  <c r="BX420"/>
  <c r="BX416"/>
  <c r="BX412"/>
  <c r="BX622" s="1"/>
  <c r="BX408"/>
  <c r="BX404"/>
  <c r="BX614" s="1"/>
  <c r="BX400"/>
  <c r="BX396"/>
  <c r="BX606" s="1"/>
  <c r="BX392"/>
  <c r="BX388"/>
  <c r="BX384"/>
  <c r="BX380"/>
  <c r="BX376"/>
  <c r="BX421"/>
  <c r="BX417"/>
  <c r="BX413"/>
  <c r="BX623" s="1"/>
  <c r="BX409"/>
  <c r="BX405"/>
  <c r="BX401"/>
  <c r="BX397"/>
  <c r="BX393"/>
  <c r="BX389"/>
  <c r="BX385"/>
  <c r="BX381"/>
  <c r="BX591" s="1"/>
  <c r="BX377"/>
  <c r="CF420"/>
  <c r="CF416"/>
  <c r="CF412"/>
  <c r="CF408"/>
  <c r="CF404"/>
  <c r="CF614" s="1"/>
  <c r="CF400"/>
  <c r="CF396"/>
  <c r="CF392"/>
  <c r="CF388"/>
  <c r="CF598" s="1"/>
  <c r="CF384"/>
  <c r="CF380"/>
  <c r="CF376"/>
  <c r="CF421"/>
  <c r="CF417"/>
  <c r="CF413"/>
  <c r="CF409"/>
  <c r="CF405"/>
  <c r="CF401"/>
  <c r="CF397"/>
  <c r="CF393"/>
  <c r="CF389"/>
  <c r="CF385"/>
  <c r="CF381"/>
  <c r="CF377"/>
  <c r="CN420"/>
  <c r="CN416"/>
  <c r="CN412"/>
  <c r="CN408"/>
  <c r="CN404"/>
  <c r="CN614" s="1"/>
  <c r="CN400"/>
  <c r="CN396"/>
  <c r="CN392"/>
  <c r="CN602" s="1"/>
  <c r="CN388"/>
  <c r="CN384"/>
  <c r="CN380"/>
  <c r="CN376"/>
  <c r="CN421"/>
  <c r="CN631" s="1"/>
  <c r="CN417"/>
  <c r="CN413"/>
  <c r="CN409"/>
  <c r="CN619" s="1"/>
  <c r="CN405"/>
  <c r="CN401"/>
  <c r="CN397"/>
  <c r="CN607" s="1"/>
  <c r="CN393"/>
  <c r="CN389"/>
  <c r="CN385"/>
  <c r="CN381"/>
  <c r="CN377"/>
  <c r="CV420"/>
  <c r="CV416"/>
  <c r="CV412"/>
  <c r="CV408"/>
  <c r="CV404"/>
  <c r="CV614" s="1"/>
  <c r="CV400"/>
  <c r="CV396"/>
  <c r="CV392"/>
  <c r="CV602" s="1"/>
  <c r="CV388"/>
  <c r="CV598" s="1"/>
  <c r="CV384"/>
  <c r="CV380"/>
  <c r="CV376"/>
  <c r="CV421"/>
  <c r="CV417"/>
  <c r="CV627" s="1"/>
  <c r="CV413"/>
  <c r="CV623" s="1"/>
  <c r="CV409"/>
  <c r="CV405"/>
  <c r="CV401"/>
  <c r="CV397"/>
  <c r="CV393"/>
  <c r="CV389"/>
  <c r="CV385"/>
  <c r="CV381"/>
  <c r="CV377"/>
  <c r="DD420"/>
  <c r="DD416"/>
  <c r="DD412"/>
  <c r="DD408"/>
  <c r="DD404"/>
  <c r="DD614" s="1"/>
  <c r="DD400"/>
  <c r="DD396"/>
  <c r="DD392"/>
  <c r="DD602" s="1"/>
  <c r="DD388"/>
  <c r="DD384"/>
  <c r="DD380"/>
  <c r="DD376"/>
  <c r="DD421"/>
  <c r="DD631" s="1"/>
  <c r="DD417"/>
  <c r="DD413"/>
  <c r="DD409"/>
  <c r="DD619" s="1"/>
  <c r="DD405"/>
  <c r="DD401"/>
  <c r="DD397"/>
  <c r="DD393"/>
  <c r="DD389"/>
  <c r="DD385"/>
  <c r="DD381"/>
  <c r="DD377"/>
  <c r="DL420"/>
  <c r="DL416"/>
  <c r="DL412"/>
  <c r="DL408"/>
  <c r="DL618" s="1"/>
  <c r="DL404"/>
  <c r="DL614" s="1"/>
  <c r="DL400"/>
  <c r="DL396"/>
  <c r="DL392"/>
  <c r="DL388"/>
  <c r="DL598" s="1"/>
  <c r="DL384"/>
  <c r="DL380"/>
  <c r="DL376"/>
  <c r="DL586" s="1"/>
  <c r="DL421"/>
  <c r="DL417"/>
  <c r="DL627" s="1"/>
  <c r="DL413"/>
  <c r="DL623" s="1"/>
  <c r="DL409"/>
  <c r="DL405"/>
  <c r="DL401"/>
  <c r="DL397"/>
  <c r="DL393"/>
  <c r="DL603" s="1"/>
  <c r="DL389"/>
  <c r="DL385"/>
  <c r="DL381"/>
  <c r="DL377"/>
  <c r="W524"/>
  <c r="W520"/>
  <c r="W516"/>
  <c r="W512"/>
  <c r="W617" s="1"/>
  <c r="W508"/>
  <c r="W504"/>
  <c r="W525"/>
  <c r="W630" s="1"/>
  <c r="W521"/>
  <c r="W517"/>
  <c r="W513"/>
  <c r="W509"/>
  <c r="W614" s="1"/>
  <c r="W505"/>
  <c r="W501"/>
  <c r="W497"/>
  <c r="W493"/>
  <c r="W598" s="1"/>
  <c r="W526"/>
  <c r="W518"/>
  <c r="W510"/>
  <c r="W502"/>
  <c r="W491"/>
  <c r="W487"/>
  <c r="W483"/>
  <c r="W479"/>
  <c r="W523"/>
  <c r="W515"/>
  <c r="W507"/>
  <c r="W500"/>
  <c r="W499"/>
  <c r="W498"/>
  <c r="W492"/>
  <c r="W488"/>
  <c r="W484"/>
  <c r="W480"/>
  <c r="AA524"/>
  <c r="AA520"/>
  <c r="AA516"/>
  <c r="AA512"/>
  <c r="AA508"/>
  <c r="AA504"/>
  <c r="AA525"/>
  <c r="AA521"/>
  <c r="AA517"/>
  <c r="AA513"/>
  <c r="AA618" s="1"/>
  <c r="AA509"/>
  <c r="AA505"/>
  <c r="AA501"/>
  <c r="AA497"/>
  <c r="AA493"/>
  <c r="AA522"/>
  <c r="AA514"/>
  <c r="AA506"/>
  <c r="AA500"/>
  <c r="AA605" s="1"/>
  <c r="AA499"/>
  <c r="AA498"/>
  <c r="AA491"/>
  <c r="AA487"/>
  <c r="AA483"/>
  <c r="AA479"/>
  <c r="AA519"/>
  <c r="AA511"/>
  <c r="AA503"/>
  <c r="AA496"/>
  <c r="AA495"/>
  <c r="AA494"/>
  <c r="AA492"/>
  <c r="AA488"/>
  <c r="AA484"/>
  <c r="AA589" s="1"/>
  <c r="AA480"/>
  <c r="AI524"/>
  <c r="AI520"/>
  <c r="AI516"/>
  <c r="AI512"/>
  <c r="AI508"/>
  <c r="AI504"/>
  <c r="AI525"/>
  <c r="AI521"/>
  <c r="AI517"/>
  <c r="AI513"/>
  <c r="AI509"/>
  <c r="AI505"/>
  <c r="AI610" s="1"/>
  <c r="AI501"/>
  <c r="AI497"/>
  <c r="AI602" s="1"/>
  <c r="AI493"/>
  <c r="AI522"/>
  <c r="AI514"/>
  <c r="AI506"/>
  <c r="AI492"/>
  <c r="AI491"/>
  <c r="AI487"/>
  <c r="AI483"/>
  <c r="AI479"/>
  <c r="AI519"/>
  <c r="AI511"/>
  <c r="AI503"/>
  <c r="AI488"/>
  <c r="AI484"/>
  <c r="AI480"/>
  <c r="AQ524"/>
  <c r="AQ520"/>
  <c r="AQ516"/>
  <c r="AQ512"/>
  <c r="AQ508"/>
  <c r="AQ504"/>
  <c r="AQ525"/>
  <c r="AQ521"/>
  <c r="AQ517"/>
  <c r="AQ513"/>
  <c r="AQ618" s="1"/>
  <c r="AQ509"/>
  <c r="AQ505"/>
  <c r="AQ501"/>
  <c r="AQ497"/>
  <c r="AQ602" s="1"/>
  <c r="AQ493"/>
  <c r="AQ522"/>
  <c r="AQ514"/>
  <c r="AQ506"/>
  <c r="AQ500"/>
  <c r="AQ605" s="1"/>
  <c r="AQ499"/>
  <c r="AQ498"/>
  <c r="AQ491"/>
  <c r="AQ487"/>
  <c r="AQ483"/>
  <c r="AQ479"/>
  <c r="AQ519"/>
  <c r="AQ511"/>
  <c r="AQ503"/>
  <c r="AQ496"/>
  <c r="AQ495"/>
  <c r="AQ494"/>
  <c r="AQ488"/>
  <c r="AQ484"/>
  <c r="AQ480"/>
  <c r="AY524"/>
  <c r="AY520"/>
  <c r="AY516"/>
  <c r="AY512"/>
  <c r="AY508"/>
  <c r="AY613" s="1"/>
  <c r="AY504"/>
  <c r="AY525"/>
  <c r="AY521"/>
  <c r="AY517"/>
  <c r="AY513"/>
  <c r="AY509"/>
  <c r="AY505"/>
  <c r="AY610" s="1"/>
  <c r="AY501"/>
  <c r="AY497"/>
  <c r="AY493"/>
  <c r="AY522"/>
  <c r="AY514"/>
  <c r="AY506"/>
  <c r="AY492"/>
  <c r="AY491"/>
  <c r="AY487"/>
  <c r="AY483"/>
  <c r="AY479"/>
  <c r="AY519"/>
  <c r="AY511"/>
  <c r="AY503"/>
  <c r="AY488"/>
  <c r="AY484"/>
  <c r="AY589" s="1"/>
  <c r="AY480"/>
  <c r="BK524"/>
  <c r="BK520"/>
  <c r="BK516"/>
  <c r="BK512"/>
  <c r="BK508"/>
  <c r="BK504"/>
  <c r="BK525"/>
  <c r="BK630" s="1"/>
  <c r="BK521"/>
  <c r="BK517"/>
  <c r="BK513"/>
  <c r="BK509"/>
  <c r="BK505"/>
  <c r="BK501"/>
  <c r="BK497"/>
  <c r="BK493"/>
  <c r="BK526"/>
  <c r="BK518"/>
  <c r="BK510"/>
  <c r="BK502"/>
  <c r="BK496"/>
  <c r="BK601" s="1"/>
  <c r="BK495"/>
  <c r="BK494"/>
  <c r="BK491"/>
  <c r="BK487"/>
  <c r="BK483"/>
  <c r="BK479"/>
  <c r="BK523"/>
  <c r="BK515"/>
  <c r="BK507"/>
  <c r="BK492"/>
  <c r="BK488"/>
  <c r="BK484"/>
  <c r="BK480"/>
  <c r="BS524"/>
  <c r="BS520"/>
  <c r="BS625" s="1"/>
  <c r="BS516"/>
  <c r="BS512"/>
  <c r="BS508"/>
  <c r="BS504"/>
  <c r="BS609" s="1"/>
  <c r="BS525"/>
  <c r="BS521"/>
  <c r="BS517"/>
  <c r="BS513"/>
  <c r="BS509"/>
  <c r="BS614" s="1"/>
  <c r="BS505"/>
  <c r="BS501"/>
  <c r="BS497"/>
  <c r="BS493"/>
  <c r="BS598" s="1"/>
  <c r="BS526"/>
  <c r="BS518"/>
  <c r="BS510"/>
  <c r="BS502"/>
  <c r="BS491"/>
  <c r="BS487"/>
  <c r="BS483"/>
  <c r="BS479"/>
  <c r="BS523"/>
  <c r="BS515"/>
  <c r="BS507"/>
  <c r="BS500"/>
  <c r="BS499"/>
  <c r="BS498"/>
  <c r="BS488"/>
  <c r="BS593" s="1"/>
  <c r="BS484"/>
  <c r="BS480"/>
  <c r="CA524"/>
  <c r="CA520"/>
  <c r="CA625" s="1"/>
  <c r="CA516"/>
  <c r="CA512"/>
  <c r="CA617" s="1"/>
  <c r="CA508"/>
  <c r="CA504"/>
  <c r="CA609" s="1"/>
  <c r="CA525"/>
  <c r="CA521"/>
  <c r="CA517"/>
  <c r="CA513"/>
  <c r="CA509"/>
  <c r="CA614" s="1"/>
  <c r="CA505"/>
  <c r="CA501"/>
  <c r="CA497"/>
  <c r="CA493"/>
  <c r="CA598" s="1"/>
  <c r="CA526"/>
  <c r="CA518"/>
  <c r="CA510"/>
  <c r="CA502"/>
  <c r="CA496"/>
  <c r="CA495"/>
  <c r="CA494"/>
  <c r="CA491"/>
  <c r="CA487"/>
  <c r="CA483"/>
  <c r="CA479"/>
  <c r="CA523"/>
  <c r="CA515"/>
  <c r="CA507"/>
  <c r="CA492"/>
  <c r="CA488"/>
  <c r="CA593" s="1"/>
  <c r="CA484"/>
  <c r="CA480"/>
  <c r="CI524"/>
  <c r="CI520"/>
  <c r="CI516"/>
  <c r="CI512"/>
  <c r="CI508"/>
  <c r="CI504"/>
  <c r="CI609" s="1"/>
  <c r="CI500"/>
  <c r="CI525"/>
  <c r="CI521"/>
  <c r="CI517"/>
  <c r="CI622" s="1"/>
  <c r="CI513"/>
  <c r="CI509"/>
  <c r="CI505"/>
  <c r="CI501"/>
  <c r="CI606" s="1"/>
  <c r="CI497"/>
  <c r="CI493"/>
  <c r="CI526"/>
  <c r="CI518"/>
  <c r="CI510"/>
  <c r="CI502"/>
  <c r="CI491"/>
  <c r="CI487"/>
  <c r="CI483"/>
  <c r="CI479"/>
  <c r="CI523"/>
  <c r="CI515"/>
  <c r="CI507"/>
  <c r="CI499"/>
  <c r="CI498"/>
  <c r="CI488"/>
  <c r="CI593" s="1"/>
  <c r="CI484"/>
  <c r="CI480"/>
  <c r="CQ524"/>
  <c r="CQ520"/>
  <c r="CQ516"/>
  <c r="CQ512"/>
  <c r="CQ508"/>
  <c r="CQ504"/>
  <c r="CQ500"/>
  <c r="CQ525"/>
  <c r="CQ521"/>
  <c r="CQ517"/>
  <c r="CQ622" s="1"/>
  <c r="CQ513"/>
  <c r="CQ509"/>
  <c r="CQ505"/>
  <c r="CQ501"/>
  <c r="CQ497"/>
  <c r="CQ493"/>
  <c r="CQ598" s="1"/>
  <c r="CQ526"/>
  <c r="CQ518"/>
  <c r="CQ510"/>
  <c r="CQ502"/>
  <c r="CQ496"/>
  <c r="CQ601" s="1"/>
  <c r="CQ495"/>
  <c r="CQ494"/>
  <c r="CQ491"/>
  <c r="CQ487"/>
  <c r="CQ483"/>
  <c r="CQ479"/>
  <c r="CQ523"/>
  <c r="CQ515"/>
  <c r="CQ507"/>
  <c r="CQ492"/>
  <c r="CQ488"/>
  <c r="CQ484"/>
  <c r="CQ480"/>
  <c r="CY524"/>
  <c r="CY520"/>
  <c r="CY516"/>
  <c r="CY512"/>
  <c r="CY617" s="1"/>
  <c r="CY508"/>
  <c r="CY504"/>
  <c r="CY500"/>
  <c r="CY525"/>
  <c r="CY630" s="1"/>
  <c r="CY521"/>
  <c r="CY517"/>
  <c r="CY513"/>
  <c r="CY509"/>
  <c r="CY505"/>
  <c r="CY501"/>
  <c r="CY497"/>
  <c r="CY493"/>
  <c r="CY526"/>
  <c r="CY518"/>
  <c r="CY510"/>
  <c r="CY502"/>
  <c r="CY491"/>
  <c r="CY487"/>
  <c r="CY483"/>
  <c r="CY479"/>
  <c r="CY523"/>
  <c r="CY515"/>
  <c r="CY507"/>
  <c r="CY499"/>
  <c r="CY498"/>
  <c r="CY488"/>
  <c r="CY484"/>
  <c r="CY480"/>
  <c r="DC524"/>
  <c r="DC520"/>
  <c r="DC516"/>
  <c r="DC512"/>
  <c r="DC508"/>
  <c r="DC504"/>
  <c r="DC500"/>
  <c r="DC525"/>
  <c r="DC521"/>
  <c r="DC517"/>
  <c r="DC513"/>
  <c r="DC618" s="1"/>
  <c r="DC509"/>
  <c r="DC505"/>
  <c r="DC501"/>
  <c r="DC497"/>
  <c r="DC602" s="1"/>
  <c r="DC493"/>
  <c r="DC522"/>
  <c r="DC514"/>
  <c r="DC506"/>
  <c r="DC499"/>
  <c r="DC498"/>
  <c r="DC491"/>
  <c r="DC487"/>
  <c r="DC483"/>
  <c r="DC479"/>
  <c r="DC519"/>
  <c r="DC511"/>
  <c r="DC503"/>
  <c r="DC496"/>
  <c r="DC495"/>
  <c r="DC494"/>
  <c r="DC488"/>
  <c r="DC484"/>
  <c r="DC480"/>
  <c r="DK524"/>
  <c r="DK520"/>
  <c r="DK516"/>
  <c r="DK512"/>
  <c r="DK508"/>
  <c r="DK504"/>
  <c r="DK500"/>
  <c r="DK525"/>
  <c r="DK521"/>
  <c r="DK517"/>
  <c r="DK513"/>
  <c r="DK509"/>
  <c r="DK505"/>
  <c r="DK501"/>
  <c r="DK497"/>
  <c r="DK493"/>
  <c r="DK522"/>
  <c r="DK514"/>
  <c r="DK506"/>
  <c r="DK492"/>
  <c r="DK491"/>
  <c r="DK487"/>
  <c r="DK483"/>
  <c r="DK479"/>
  <c r="DK519"/>
  <c r="DK511"/>
  <c r="DK503"/>
  <c r="DK488"/>
  <c r="DK484"/>
  <c r="DK480"/>
  <c r="U775"/>
  <c r="U771"/>
  <c r="U767"/>
  <c r="U776"/>
  <c r="U772"/>
  <c r="U768"/>
  <c r="U777"/>
  <c r="U769"/>
  <c r="U763"/>
  <c r="U759"/>
  <c r="U755"/>
  <c r="U751"/>
  <c r="U747"/>
  <c r="U743"/>
  <c r="U739"/>
  <c r="U735"/>
  <c r="U731"/>
  <c r="U774"/>
  <c r="U984" s="1"/>
  <c r="U766"/>
  <c r="U764"/>
  <c r="U760"/>
  <c r="U756"/>
  <c r="U752"/>
  <c r="U748"/>
  <c r="U744"/>
  <c r="U740"/>
  <c r="U736"/>
  <c r="U732"/>
  <c r="U773"/>
  <c r="U761"/>
  <c r="U753"/>
  <c r="U745"/>
  <c r="U737"/>
  <c r="U770"/>
  <c r="U758"/>
  <c r="U750"/>
  <c r="U742"/>
  <c r="U734"/>
  <c r="AC775"/>
  <c r="AC771"/>
  <c r="AC767"/>
  <c r="AC776"/>
  <c r="AC772"/>
  <c r="AC768"/>
  <c r="AC777"/>
  <c r="AC769"/>
  <c r="AC763"/>
  <c r="AC759"/>
  <c r="AC755"/>
  <c r="AC751"/>
  <c r="AC747"/>
  <c r="AC743"/>
  <c r="AC739"/>
  <c r="AC735"/>
  <c r="AC731"/>
  <c r="AC774"/>
  <c r="AC766"/>
  <c r="AC764"/>
  <c r="AC760"/>
  <c r="AC756"/>
  <c r="AC752"/>
  <c r="AC748"/>
  <c r="AC744"/>
  <c r="AC740"/>
  <c r="AC736"/>
  <c r="AC732"/>
  <c r="AC765"/>
  <c r="AC761"/>
  <c r="AC753"/>
  <c r="AC745"/>
  <c r="AC737"/>
  <c r="AC778"/>
  <c r="AC758"/>
  <c r="AC750"/>
  <c r="AC742"/>
  <c r="AC734"/>
  <c r="AK775"/>
  <c r="AK771"/>
  <c r="AK767"/>
  <c r="AK776"/>
  <c r="AK772"/>
  <c r="AK768"/>
  <c r="AK777"/>
  <c r="AK769"/>
  <c r="AK763"/>
  <c r="AK759"/>
  <c r="AK755"/>
  <c r="AK751"/>
  <c r="AK747"/>
  <c r="AK743"/>
  <c r="AK739"/>
  <c r="AK735"/>
  <c r="AK731"/>
  <c r="AK774"/>
  <c r="AK766"/>
  <c r="AK764"/>
  <c r="AK760"/>
  <c r="AK756"/>
  <c r="AK752"/>
  <c r="AK748"/>
  <c r="AK744"/>
  <c r="AK740"/>
  <c r="AK736"/>
  <c r="AK732"/>
  <c r="AK773"/>
  <c r="AK761"/>
  <c r="AK753"/>
  <c r="AK745"/>
  <c r="AK737"/>
  <c r="AK770"/>
  <c r="AK758"/>
  <c r="AK750"/>
  <c r="AK742"/>
  <c r="AK734"/>
  <c r="AS775"/>
  <c r="AS771"/>
  <c r="AS767"/>
  <c r="AS776"/>
  <c r="AS772"/>
  <c r="AS768"/>
  <c r="AS777"/>
  <c r="AS769"/>
  <c r="AS763"/>
  <c r="AS759"/>
  <c r="AS755"/>
  <c r="AS751"/>
  <c r="AS747"/>
  <c r="AS743"/>
  <c r="AS739"/>
  <c r="AS735"/>
  <c r="AS731"/>
  <c r="AS774"/>
  <c r="AS766"/>
  <c r="AS764"/>
  <c r="AS760"/>
  <c r="AS756"/>
  <c r="AS752"/>
  <c r="AS748"/>
  <c r="AS744"/>
  <c r="AS740"/>
  <c r="AS736"/>
  <c r="AS732"/>
  <c r="AS765"/>
  <c r="AS761"/>
  <c r="AS753"/>
  <c r="AS745"/>
  <c r="AS737"/>
  <c r="AS778"/>
  <c r="AS758"/>
  <c r="AS750"/>
  <c r="AS742"/>
  <c r="AS734"/>
  <c r="BA775"/>
  <c r="BA771"/>
  <c r="BA767"/>
  <c r="BA776"/>
  <c r="BA772"/>
  <c r="BA768"/>
  <c r="BA777"/>
  <c r="BA769"/>
  <c r="BA763"/>
  <c r="BA759"/>
  <c r="BA755"/>
  <c r="BA751"/>
  <c r="BA747"/>
  <c r="BA743"/>
  <c r="BA739"/>
  <c r="BA735"/>
  <c r="BA731"/>
  <c r="BA774"/>
  <c r="BA984" s="1"/>
  <c r="BA766"/>
  <c r="BA764"/>
  <c r="BA760"/>
  <c r="BA756"/>
  <c r="BA752"/>
  <c r="BA748"/>
  <c r="BA744"/>
  <c r="BA740"/>
  <c r="BA736"/>
  <c r="BA732"/>
  <c r="BA773"/>
  <c r="BA761"/>
  <c r="BA753"/>
  <c r="BA745"/>
  <c r="BA737"/>
  <c r="BA770"/>
  <c r="BA758"/>
  <c r="BA750"/>
  <c r="BA742"/>
  <c r="BA734"/>
  <c r="BI775"/>
  <c r="BI771"/>
  <c r="BI767"/>
  <c r="BI776"/>
  <c r="BI772"/>
  <c r="BI768"/>
  <c r="BI777"/>
  <c r="BI769"/>
  <c r="BI763"/>
  <c r="BI759"/>
  <c r="BI755"/>
  <c r="BI751"/>
  <c r="BI747"/>
  <c r="BI743"/>
  <c r="BI739"/>
  <c r="BI735"/>
  <c r="BI731"/>
  <c r="BI774"/>
  <c r="BI766"/>
  <c r="BI976" s="1"/>
  <c r="BI764"/>
  <c r="BI760"/>
  <c r="BI756"/>
  <c r="BI752"/>
  <c r="BI748"/>
  <c r="BI744"/>
  <c r="BI740"/>
  <c r="BI736"/>
  <c r="BI732"/>
  <c r="BI765"/>
  <c r="BI761"/>
  <c r="BI753"/>
  <c r="BI745"/>
  <c r="BI737"/>
  <c r="BI778"/>
  <c r="BI758"/>
  <c r="BI750"/>
  <c r="BI742"/>
  <c r="BI734"/>
  <c r="BQ775"/>
  <c r="BQ771"/>
  <c r="BQ767"/>
  <c r="BQ776"/>
  <c r="BQ772"/>
  <c r="BQ768"/>
  <c r="BQ777"/>
  <c r="BQ769"/>
  <c r="BQ763"/>
  <c r="BQ759"/>
  <c r="BQ755"/>
  <c r="BQ751"/>
  <c r="BQ747"/>
  <c r="BQ743"/>
  <c r="BQ739"/>
  <c r="BQ735"/>
  <c r="BQ731"/>
  <c r="BQ774"/>
  <c r="BQ766"/>
  <c r="BQ764"/>
  <c r="BQ760"/>
  <c r="BQ756"/>
  <c r="BQ752"/>
  <c r="BQ748"/>
  <c r="BQ744"/>
  <c r="BQ740"/>
  <c r="BQ736"/>
  <c r="BQ732"/>
  <c r="BQ773"/>
  <c r="BQ761"/>
  <c r="BQ753"/>
  <c r="BQ745"/>
  <c r="BQ737"/>
  <c r="BQ770"/>
  <c r="BQ758"/>
  <c r="BQ968" s="1"/>
  <c r="BQ750"/>
  <c r="BQ742"/>
  <c r="BQ734"/>
  <c r="CC775"/>
  <c r="CC771"/>
  <c r="CC767"/>
  <c r="CC776"/>
  <c r="CC772"/>
  <c r="CC768"/>
  <c r="CC764"/>
  <c r="CC773"/>
  <c r="CC765"/>
  <c r="CC763"/>
  <c r="CC759"/>
  <c r="CC755"/>
  <c r="CC751"/>
  <c r="CC747"/>
  <c r="CC743"/>
  <c r="CC739"/>
  <c r="CC735"/>
  <c r="CC731"/>
  <c r="CC778"/>
  <c r="CC770"/>
  <c r="CC760"/>
  <c r="CC756"/>
  <c r="CC752"/>
  <c r="CC748"/>
  <c r="CC744"/>
  <c r="CC740"/>
  <c r="CC736"/>
  <c r="CC732"/>
  <c r="CC777"/>
  <c r="CC757"/>
  <c r="CC749"/>
  <c r="CC741"/>
  <c r="CC733"/>
  <c r="CC774"/>
  <c r="CC762"/>
  <c r="CC972" s="1"/>
  <c r="CC754"/>
  <c r="CC746"/>
  <c r="CC738"/>
  <c r="CK775"/>
  <c r="CK771"/>
  <c r="CK767"/>
  <c r="CK776"/>
  <c r="CK772"/>
  <c r="CK768"/>
  <c r="CK764"/>
  <c r="CK773"/>
  <c r="CK765"/>
  <c r="CK763"/>
  <c r="CK759"/>
  <c r="CK755"/>
  <c r="CK751"/>
  <c r="CK747"/>
  <c r="CK743"/>
  <c r="CK739"/>
  <c r="CK735"/>
  <c r="CK731"/>
  <c r="CK778"/>
  <c r="CK770"/>
  <c r="CK760"/>
  <c r="CK756"/>
  <c r="CK752"/>
  <c r="CK748"/>
  <c r="CK744"/>
  <c r="CK740"/>
  <c r="CK736"/>
  <c r="CK732"/>
  <c r="CK769"/>
  <c r="CK757"/>
  <c r="CK749"/>
  <c r="CK741"/>
  <c r="CK733"/>
  <c r="CK766"/>
  <c r="CK762"/>
  <c r="CK754"/>
  <c r="CK746"/>
  <c r="CK738"/>
  <c r="CO775"/>
  <c r="CO771"/>
  <c r="CO767"/>
  <c r="CO776"/>
  <c r="CO772"/>
  <c r="CO768"/>
  <c r="CO764"/>
  <c r="CO777"/>
  <c r="CO769"/>
  <c r="CO763"/>
  <c r="CO759"/>
  <c r="CO755"/>
  <c r="CO751"/>
  <c r="CO747"/>
  <c r="CO743"/>
  <c r="CO739"/>
  <c r="CO735"/>
  <c r="CO731"/>
  <c r="CO774"/>
  <c r="CO766"/>
  <c r="CO976" s="1"/>
  <c r="CO760"/>
  <c r="CO756"/>
  <c r="CO752"/>
  <c r="CO748"/>
  <c r="CO744"/>
  <c r="CO740"/>
  <c r="CO736"/>
  <c r="CO732"/>
  <c r="CO765"/>
  <c r="CO761"/>
  <c r="CO753"/>
  <c r="CO745"/>
  <c r="CO737"/>
  <c r="CO778"/>
  <c r="CO758"/>
  <c r="CO750"/>
  <c r="CO742"/>
  <c r="CO734"/>
  <c r="CW775"/>
  <c r="CW771"/>
  <c r="CW767"/>
  <c r="CW776"/>
  <c r="CW772"/>
  <c r="CW768"/>
  <c r="CW764"/>
  <c r="CW777"/>
  <c r="CW769"/>
  <c r="CW763"/>
  <c r="CW759"/>
  <c r="CW755"/>
  <c r="CW751"/>
  <c r="CW747"/>
  <c r="CW743"/>
  <c r="CW739"/>
  <c r="CW735"/>
  <c r="CW731"/>
  <c r="CW774"/>
  <c r="CW766"/>
  <c r="CW760"/>
  <c r="CW756"/>
  <c r="CW752"/>
  <c r="CW748"/>
  <c r="CW744"/>
  <c r="CW740"/>
  <c r="CW736"/>
  <c r="CW732"/>
  <c r="CW773"/>
  <c r="CW761"/>
  <c r="CW753"/>
  <c r="CW745"/>
  <c r="CW737"/>
  <c r="CW770"/>
  <c r="CW758"/>
  <c r="CW968" s="1"/>
  <c r="CW750"/>
  <c r="CW742"/>
  <c r="CW734"/>
  <c r="DE775"/>
  <c r="DE771"/>
  <c r="DE767"/>
  <c r="DE776"/>
  <c r="DE772"/>
  <c r="DE768"/>
  <c r="DE764"/>
  <c r="DE777"/>
  <c r="DE769"/>
  <c r="DE763"/>
  <c r="DE759"/>
  <c r="DE755"/>
  <c r="DE751"/>
  <c r="DE747"/>
  <c r="DE743"/>
  <c r="DE739"/>
  <c r="DE735"/>
  <c r="DE731"/>
  <c r="DE774"/>
  <c r="DE766"/>
  <c r="DE760"/>
  <c r="DE756"/>
  <c r="DE752"/>
  <c r="DE748"/>
  <c r="DE744"/>
  <c r="DE740"/>
  <c r="DE736"/>
  <c r="DE732"/>
  <c r="DE765"/>
  <c r="DE761"/>
  <c r="DE753"/>
  <c r="DE745"/>
  <c r="DE737"/>
  <c r="DE778"/>
  <c r="DE758"/>
  <c r="DE750"/>
  <c r="DE960" s="1"/>
  <c r="DE742"/>
  <c r="DE734"/>
  <c r="DM775"/>
  <c r="DM771"/>
  <c r="DM767"/>
  <c r="DM776"/>
  <c r="DM772"/>
  <c r="DM768"/>
  <c r="DM764"/>
  <c r="DM777"/>
  <c r="DM769"/>
  <c r="DM763"/>
  <c r="DM759"/>
  <c r="DM755"/>
  <c r="DM751"/>
  <c r="DM747"/>
  <c r="DM743"/>
  <c r="DM739"/>
  <c r="DM735"/>
  <c r="DM731"/>
  <c r="DM774"/>
  <c r="DM984" s="1"/>
  <c r="DM766"/>
  <c r="DM760"/>
  <c r="DM756"/>
  <c r="DM752"/>
  <c r="DM748"/>
  <c r="DM744"/>
  <c r="DM740"/>
  <c r="DM736"/>
  <c r="DM732"/>
  <c r="DM773"/>
  <c r="DM761"/>
  <c r="DM753"/>
  <c r="DM745"/>
  <c r="DM737"/>
  <c r="DM770"/>
  <c r="DM758"/>
  <c r="DM750"/>
  <c r="DM742"/>
  <c r="DM734"/>
  <c r="X882"/>
  <c r="X987" s="1"/>
  <c r="X881"/>
  <c r="X986" s="1"/>
  <c r="X877"/>
  <c r="X873"/>
  <c r="X978" s="1"/>
  <c r="X869"/>
  <c r="X865"/>
  <c r="X970" s="1"/>
  <c r="X861"/>
  <c r="X857"/>
  <c r="X853"/>
  <c r="X849"/>
  <c r="X954" s="1"/>
  <c r="X845"/>
  <c r="X841"/>
  <c r="X837"/>
  <c r="X878"/>
  <c r="X983" s="1"/>
  <c r="X874"/>
  <c r="X870"/>
  <c r="X975" s="1"/>
  <c r="X866"/>
  <c r="X971" s="1"/>
  <c r="X862"/>
  <c r="X858"/>
  <c r="X963" s="1"/>
  <c r="X854"/>
  <c r="X850"/>
  <c r="X955" s="1"/>
  <c r="X846"/>
  <c r="X842"/>
  <c r="X947" s="1"/>
  <c r="X838"/>
  <c r="X883"/>
  <c r="X988" s="1"/>
  <c r="X879"/>
  <c r="X984" s="1"/>
  <c r="X871"/>
  <c r="X863"/>
  <c r="X855"/>
  <c r="X847"/>
  <c r="X839"/>
  <c r="X876"/>
  <c r="X981" s="1"/>
  <c r="X868"/>
  <c r="X860"/>
  <c r="X852"/>
  <c r="X844"/>
  <c r="X836"/>
  <c r="X867"/>
  <c r="X851"/>
  <c r="X880"/>
  <c r="X985" s="1"/>
  <c r="X864"/>
  <c r="X848"/>
  <c r="X953" s="1"/>
  <c r="AF881"/>
  <c r="AF882"/>
  <c r="AF987" s="1"/>
  <c r="AF877"/>
  <c r="AF982" s="1"/>
  <c r="AF873"/>
  <c r="AF869"/>
  <c r="AF865"/>
  <c r="AF861"/>
  <c r="AF857"/>
  <c r="AF962" s="1"/>
  <c r="AF853"/>
  <c r="AF849"/>
  <c r="AF845"/>
  <c r="AF841"/>
  <c r="AF946" s="1"/>
  <c r="AF837"/>
  <c r="AF878"/>
  <c r="AF874"/>
  <c r="AF979" s="1"/>
  <c r="AF870"/>
  <c r="AF866"/>
  <c r="AF862"/>
  <c r="AF858"/>
  <c r="AF854"/>
  <c r="AF959" s="1"/>
  <c r="AF850"/>
  <c r="AF846"/>
  <c r="AF842"/>
  <c r="AF838"/>
  <c r="AF943" s="1"/>
  <c r="AF879"/>
  <c r="AF871"/>
  <c r="AF863"/>
  <c r="AF855"/>
  <c r="AF960" s="1"/>
  <c r="AF847"/>
  <c r="AF839"/>
  <c r="AF876"/>
  <c r="AF981" s="1"/>
  <c r="AF868"/>
  <c r="AF860"/>
  <c r="AF965" s="1"/>
  <c r="AF852"/>
  <c r="AF844"/>
  <c r="AF836"/>
  <c r="AF941" s="1"/>
  <c r="AF883"/>
  <c r="AF988" s="1"/>
  <c r="AF875"/>
  <c r="AF859"/>
  <c r="AF843"/>
  <c r="AF948" s="1"/>
  <c r="AF872"/>
  <c r="AF977" s="1"/>
  <c r="AF856"/>
  <c r="AF961" s="1"/>
  <c r="AF840"/>
  <c r="AF945" s="1"/>
  <c r="AJ881"/>
  <c r="AJ882"/>
  <c r="AJ883"/>
  <c r="AJ877"/>
  <c r="AJ873"/>
  <c r="AJ978" s="1"/>
  <c r="AJ869"/>
  <c r="AJ974" s="1"/>
  <c r="AJ865"/>
  <c r="AJ861"/>
  <c r="AJ966" s="1"/>
  <c r="AJ857"/>
  <c r="AJ853"/>
  <c r="AJ958" s="1"/>
  <c r="AJ849"/>
  <c r="AJ845"/>
  <c r="AJ950" s="1"/>
  <c r="AJ841"/>
  <c r="AJ837"/>
  <c r="AJ942" s="1"/>
  <c r="AJ878"/>
  <c r="AJ874"/>
  <c r="AJ870"/>
  <c r="AJ975" s="1"/>
  <c r="AJ866"/>
  <c r="AJ862"/>
  <c r="AJ858"/>
  <c r="AJ854"/>
  <c r="AJ959" s="1"/>
  <c r="AJ850"/>
  <c r="AJ846"/>
  <c r="AJ842"/>
  <c r="AJ838"/>
  <c r="AJ943" s="1"/>
  <c r="AJ875"/>
  <c r="AJ867"/>
  <c r="AJ859"/>
  <c r="AJ851"/>
  <c r="AJ843"/>
  <c r="AJ880"/>
  <c r="AJ872"/>
  <c r="AJ864"/>
  <c r="AJ969" s="1"/>
  <c r="AJ856"/>
  <c r="AJ848"/>
  <c r="AJ953" s="1"/>
  <c r="AJ840"/>
  <c r="AJ871"/>
  <c r="AJ855"/>
  <c r="AJ960" s="1"/>
  <c r="AJ839"/>
  <c r="AJ868"/>
  <c r="AJ852"/>
  <c r="AJ957" s="1"/>
  <c r="AJ836"/>
  <c r="AJ941" s="1"/>
  <c r="AR881"/>
  <c r="AR882"/>
  <c r="AR987" s="1"/>
  <c r="AR883"/>
  <c r="AR988" s="1"/>
  <c r="AR877"/>
  <c r="AR873"/>
  <c r="AR978" s="1"/>
  <c r="AR869"/>
  <c r="AR865"/>
  <c r="AR970" s="1"/>
  <c r="AR861"/>
  <c r="AR857"/>
  <c r="AR853"/>
  <c r="AR849"/>
  <c r="AR954" s="1"/>
  <c r="AR845"/>
  <c r="AR841"/>
  <c r="AR837"/>
  <c r="AR878"/>
  <c r="AR983" s="1"/>
  <c r="AR874"/>
  <c r="AR870"/>
  <c r="AR975" s="1"/>
  <c r="AR866"/>
  <c r="AR971" s="1"/>
  <c r="AR862"/>
  <c r="AR967" s="1"/>
  <c r="AR858"/>
  <c r="AR854"/>
  <c r="AR959" s="1"/>
  <c r="AR850"/>
  <c r="AR955" s="1"/>
  <c r="AR846"/>
  <c r="AR951" s="1"/>
  <c r="AR842"/>
  <c r="AR838"/>
  <c r="AR943" s="1"/>
  <c r="AR875"/>
  <c r="AR980" s="1"/>
  <c r="AR867"/>
  <c r="AR859"/>
  <c r="AR851"/>
  <c r="AR843"/>
  <c r="AR948" s="1"/>
  <c r="AR880"/>
  <c r="AR985" s="1"/>
  <c r="AR872"/>
  <c r="AR977" s="1"/>
  <c r="AR864"/>
  <c r="AR856"/>
  <c r="AR961" s="1"/>
  <c r="AR848"/>
  <c r="AR840"/>
  <c r="AR879"/>
  <c r="AR863"/>
  <c r="AR968" s="1"/>
  <c r="AR847"/>
  <c r="AR952" s="1"/>
  <c r="AR876"/>
  <c r="AR981" s="1"/>
  <c r="AR860"/>
  <c r="AR965" s="1"/>
  <c r="AR844"/>
  <c r="AR949" s="1"/>
  <c r="AZ881"/>
  <c r="AZ986" s="1"/>
  <c r="AZ882"/>
  <c r="AZ883"/>
  <c r="AZ877"/>
  <c r="AZ873"/>
  <c r="AZ978" s="1"/>
  <c r="AZ869"/>
  <c r="AZ865"/>
  <c r="AZ970" s="1"/>
  <c r="AZ861"/>
  <c r="AZ966" s="1"/>
  <c r="AZ857"/>
  <c r="AZ962" s="1"/>
  <c r="AZ853"/>
  <c r="AZ849"/>
  <c r="AZ954" s="1"/>
  <c r="AZ845"/>
  <c r="AZ950" s="1"/>
  <c r="AZ841"/>
  <c r="AZ946" s="1"/>
  <c r="AZ837"/>
  <c r="AZ878"/>
  <c r="AZ874"/>
  <c r="AZ870"/>
  <c r="AZ975" s="1"/>
  <c r="AZ866"/>
  <c r="AZ862"/>
  <c r="AZ858"/>
  <c r="AZ854"/>
  <c r="AZ959" s="1"/>
  <c r="AZ850"/>
  <c r="AZ846"/>
  <c r="AZ842"/>
  <c r="AZ838"/>
  <c r="AZ943" s="1"/>
  <c r="AZ875"/>
  <c r="AZ867"/>
  <c r="AZ859"/>
  <c r="AZ851"/>
  <c r="AZ843"/>
  <c r="AZ880"/>
  <c r="AZ872"/>
  <c r="AZ977" s="1"/>
  <c r="AZ864"/>
  <c r="AZ969" s="1"/>
  <c r="AZ856"/>
  <c r="AZ848"/>
  <c r="AZ840"/>
  <c r="AZ871"/>
  <c r="AZ976" s="1"/>
  <c r="AZ855"/>
  <c r="AZ839"/>
  <c r="AZ868"/>
  <c r="AZ852"/>
  <c r="AZ957" s="1"/>
  <c r="AZ836"/>
  <c r="BH881"/>
  <c r="BH882"/>
  <c r="BH883"/>
  <c r="BH988" s="1"/>
  <c r="BH877"/>
  <c r="BH873"/>
  <c r="BH869"/>
  <c r="BH974" s="1"/>
  <c r="BH865"/>
  <c r="BH861"/>
  <c r="BH966" s="1"/>
  <c r="BH857"/>
  <c r="BH853"/>
  <c r="BH958" s="1"/>
  <c r="BH849"/>
  <c r="BH845"/>
  <c r="BH950" s="1"/>
  <c r="BH841"/>
  <c r="BH837"/>
  <c r="BH942" s="1"/>
  <c r="BH878"/>
  <c r="BH983" s="1"/>
  <c r="BH874"/>
  <c r="BH870"/>
  <c r="BH866"/>
  <c r="BH862"/>
  <c r="BH967" s="1"/>
  <c r="BH858"/>
  <c r="BH854"/>
  <c r="BH850"/>
  <c r="BH846"/>
  <c r="BH951" s="1"/>
  <c r="BH842"/>
  <c r="BH838"/>
  <c r="BH875"/>
  <c r="BH867"/>
  <c r="BH859"/>
  <c r="BH851"/>
  <c r="BH843"/>
  <c r="BH948" s="1"/>
  <c r="BH880"/>
  <c r="BH985" s="1"/>
  <c r="BH872"/>
  <c r="BH977" s="1"/>
  <c r="BH864"/>
  <c r="BH969" s="1"/>
  <c r="BH856"/>
  <c r="BH961" s="1"/>
  <c r="BH848"/>
  <c r="BH840"/>
  <c r="BH879"/>
  <c r="BH984" s="1"/>
  <c r="BH863"/>
  <c r="BH968" s="1"/>
  <c r="BH847"/>
  <c r="BH876"/>
  <c r="BH860"/>
  <c r="BH844"/>
  <c r="BH949" s="1"/>
  <c r="BP881"/>
  <c r="BP986" s="1"/>
  <c r="BP882"/>
  <c r="BP987" s="1"/>
  <c r="BP883"/>
  <c r="BP877"/>
  <c r="BP982" s="1"/>
  <c r="BP873"/>
  <c r="BP869"/>
  <c r="BP865"/>
  <c r="BP861"/>
  <c r="BP857"/>
  <c r="BP962" s="1"/>
  <c r="BP853"/>
  <c r="BP849"/>
  <c r="BP845"/>
  <c r="BP841"/>
  <c r="BP946" s="1"/>
  <c r="BP837"/>
  <c r="BP878"/>
  <c r="BP874"/>
  <c r="BP979" s="1"/>
  <c r="BP870"/>
  <c r="BP866"/>
  <c r="BP971" s="1"/>
  <c r="BP862"/>
  <c r="BP858"/>
  <c r="BP963" s="1"/>
  <c r="BP854"/>
  <c r="BP850"/>
  <c r="BP955" s="1"/>
  <c r="BP846"/>
  <c r="BP842"/>
  <c r="BP947" s="1"/>
  <c r="BP838"/>
  <c r="BP875"/>
  <c r="BP980" s="1"/>
  <c r="BP867"/>
  <c r="BP859"/>
  <c r="BP851"/>
  <c r="BP843"/>
  <c r="BP880"/>
  <c r="BP985" s="1"/>
  <c r="BP872"/>
  <c r="BP977" s="1"/>
  <c r="BP864"/>
  <c r="BP856"/>
  <c r="BP961" s="1"/>
  <c r="BP848"/>
  <c r="BP840"/>
  <c r="BP871"/>
  <c r="BP976" s="1"/>
  <c r="BP855"/>
  <c r="BP839"/>
  <c r="BP944" s="1"/>
  <c r="BP868"/>
  <c r="BP973" s="1"/>
  <c r="BP852"/>
  <c r="BP957" s="1"/>
  <c r="BP836"/>
  <c r="BX881"/>
  <c r="BX986" s="1"/>
  <c r="BX882"/>
  <c r="BX883"/>
  <c r="BX877"/>
  <c r="BX873"/>
  <c r="BX869"/>
  <c r="BX865"/>
  <c r="BX970" s="1"/>
  <c r="BX861"/>
  <c r="BX857"/>
  <c r="BX962" s="1"/>
  <c r="BX853"/>
  <c r="BX958" s="1"/>
  <c r="BX849"/>
  <c r="BX954" s="1"/>
  <c r="BX845"/>
  <c r="BX841"/>
  <c r="BX946" s="1"/>
  <c r="BX837"/>
  <c r="BX942" s="1"/>
  <c r="BX878"/>
  <c r="BX983" s="1"/>
  <c r="BX874"/>
  <c r="BX870"/>
  <c r="BX866"/>
  <c r="BX862"/>
  <c r="BX967" s="1"/>
  <c r="BX858"/>
  <c r="BX854"/>
  <c r="BX850"/>
  <c r="BX846"/>
  <c r="BX951" s="1"/>
  <c r="BX842"/>
  <c r="BX838"/>
  <c r="BX875"/>
  <c r="BX980" s="1"/>
  <c r="BX867"/>
  <c r="BX859"/>
  <c r="BX851"/>
  <c r="BX843"/>
  <c r="BX880"/>
  <c r="BX985" s="1"/>
  <c r="BX872"/>
  <c r="BX864"/>
  <c r="BX856"/>
  <c r="BX961" s="1"/>
  <c r="BX848"/>
  <c r="BX840"/>
  <c r="BX945" s="1"/>
  <c r="BX879"/>
  <c r="BX984" s="1"/>
  <c r="BX863"/>
  <c r="BX847"/>
  <c r="BX952" s="1"/>
  <c r="BX876"/>
  <c r="BX860"/>
  <c r="BX844"/>
  <c r="CF881"/>
  <c r="CF986" s="1"/>
  <c r="CF882"/>
  <c r="CF883"/>
  <c r="CF877"/>
  <c r="CF982" s="1"/>
  <c r="CF873"/>
  <c r="CF978" s="1"/>
  <c r="CF869"/>
  <c r="CF865"/>
  <c r="CF861"/>
  <c r="CF857"/>
  <c r="CF962" s="1"/>
  <c r="CF853"/>
  <c r="CF849"/>
  <c r="CF845"/>
  <c r="CF841"/>
  <c r="CF946" s="1"/>
  <c r="CF837"/>
  <c r="CF878"/>
  <c r="CF874"/>
  <c r="CF870"/>
  <c r="CF866"/>
  <c r="CF862"/>
  <c r="CF858"/>
  <c r="CF854"/>
  <c r="CF850"/>
  <c r="CF846"/>
  <c r="CF842"/>
  <c r="CF838"/>
  <c r="CF875"/>
  <c r="CF867"/>
  <c r="CF859"/>
  <c r="CF851"/>
  <c r="CF843"/>
  <c r="CF880"/>
  <c r="CF872"/>
  <c r="CF864"/>
  <c r="CF856"/>
  <c r="CF848"/>
  <c r="CF840"/>
  <c r="CF871"/>
  <c r="CF855"/>
  <c r="CF839"/>
  <c r="CF868"/>
  <c r="CF852"/>
  <c r="CF836"/>
  <c r="CN881"/>
  <c r="CN882"/>
  <c r="CN883"/>
  <c r="CN988" s="1"/>
  <c r="CN877"/>
  <c r="CN982" s="1"/>
  <c r="CN873"/>
  <c r="CN869"/>
  <c r="CN974" s="1"/>
  <c r="CN865"/>
  <c r="CN970" s="1"/>
  <c r="CN861"/>
  <c r="CN857"/>
  <c r="CN853"/>
  <c r="CN849"/>
  <c r="CN954" s="1"/>
  <c r="CN845"/>
  <c r="CN841"/>
  <c r="CN837"/>
  <c r="CN878"/>
  <c r="CN983" s="1"/>
  <c r="CN874"/>
  <c r="CN870"/>
  <c r="CN866"/>
  <c r="CN971" s="1"/>
  <c r="CN862"/>
  <c r="CN858"/>
  <c r="CN963" s="1"/>
  <c r="CN854"/>
  <c r="CN850"/>
  <c r="CN955" s="1"/>
  <c r="CN846"/>
  <c r="CN842"/>
  <c r="CN947" s="1"/>
  <c r="CN838"/>
  <c r="CN875"/>
  <c r="CN867"/>
  <c r="CN859"/>
  <c r="CN851"/>
  <c r="CN843"/>
  <c r="CN948" s="1"/>
  <c r="CN880"/>
  <c r="CN872"/>
  <c r="CN864"/>
  <c r="CN856"/>
  <c r="CN961" s="1"/>
  <c r="CN848"/>
  <c r="CN953" s="1"/>
  <c r="CN840"/>
  <c r="CN879"/>
  <c r="CN863"/>
  <c r="CN847"/>
  <c r="CN952" s="1"/>
  <c r="CN876"/>
  <c r="CN860"/>
  <c r="CN844"/>
  <c r="CR881"/>
  <c r="CR986" s="1"/>
  <c r="CR882"/>
  <c r="CR877"/>
  <c r="CR873"/>
  <c r="CR869"/>
  <c r="CR974" s="1"/>
  <c r="CR865"/>
  <c r="CR861"/>
  <c r="CR966" s="1"/>
  <c r="CR857"/>
  <c r="CR962" s="1"/>
  <c r="CR853"/>
  <c r="CR958" s="1"/>
  <c r="CR849"/>
  <c r="CR845"/>
  <c r="CR950" s="1"/>
  <c r="CR841"/>
  <c r="CR946" s="1"/>
  <c r="CR837"/>
  <c r="CR942" s="1"/>
  <c r="CR878"/>
  <c r="CR874"/>
  <c r="CR870"/>
  <c r="CR866"/>
  <c r="CR971" s="1"/>
  <c r="CR862"/>
  <c r="CR858"/>
  <c r="CR854"/>
  <c r="CR850"/>
  <c r="CR955" s="1"/>
  <c r="CR846"/>
  <c r="CR842"/>
  <c r="CR838"/>
  <c r="CR879"/>
  <c r="CR984" s="1"/>
  <c r="CR871"/>
  <c r="CR976" s="1"/>
  <c r="CR863"/>
  <c r="CR855"/>
  <c r="CR960" s="1"/>
  <c r="CR847"/>
  <c r="CR839"/>
  <c r="CR876"/>
  <c r="CR868"/>
  <c r="CR860"/>
  <c r="CR852"/>
  <c r="CR844"/>
  <c r="CR836"/>
  <c r="CR941" s="1"/>
  <c r="CR883"/>
  <c r="CR988" s="1"/>
  <c r="CR875"/>
  <c r="CR859"/>
  <c r="CR843"/>
  <c r="CR948" s="1"/>
  <c r="CR872"/>
  <c r="CR977" s="1"/>
  <c r="CR856"/>
  <c r="CR961" s="1"/>
  <c r="CR840"/>
  <c r="CZ881"/>
  <c r="CZ986" s="1"/>
  <c r="CZ882"/>
  <c r="CZ987" s="1"/>
  <c r="CZ877"/>
  <c r="CZ873"/>
  <c r="CZ869"/>
  <c r="CZ865"/>
  <c r="CZ861"/>
  <c r="CZ966" s="1"/>
  <c r="CZ857"/>
  <c r="CZ853"/>
  <c r="CZ958" s="1"/>
  <c r="CZ849"/>
  <c r="CZ845"/>
  <c r="CZ950" s="1"/>
  <c r="CZ841"/>
  <c r="CZ837"/>
  <c r="CZ942" s="1"/>
  <c r="CZ878"/>
  <c r="CZ983" s="1"/>
  <c r="CZ874"/>
  <c r="CZ870"/>
  <c r="CZ975" s="1"/>
  <c r="CZ866"/>
  <c r="CZ971" s="1"/>
  <c r="CZ862"/>
  <c r="CZ967" s="1"/>
  <c r="CZ858"/>
  <c r="CZ854"/>
  <c r="CZ959" s="1"/>
  <c r="CZ850"/>
  <c r="CZ955" s="1"/>
  <c r="CZ846"/>
  <c r="CZ951" s="1"/>
  <c r="CZ842"/>
  <c r="CZ838"/>
  <c r="CZ943" s="1"/>
  <c r="CZ883"/>
  <c r="CZ988" s="1"/>
  <c r="CZ879"/>
  <c r="CZ871"/>
  <c r="CZ863"/>
  <c r="CZ855"/>
  <c r="CZ847"/>
  <c r="CZ839"/>
  <c r="CZ876"/>
  <c r="CZ868"/>
  <c r="CZ860"/>
  <c r="CZ852"/>
  <c r="CZ957" s="1"/>
  <c r="CZ844"/>
  <c r="CZ836"/>
  <c r="CZ867"/>
  <c r="CZ972" s="1"/>
  <c r="CZ851"/>
  <c r="CZ956" s="1"/>
  <c r="CZ880"/>
  <c r="CZ864"/>
  <c r="CZ969" s="1"/>
  <c r="CZ848"/>
  <c r="CZ953" s="1"/>
  <c r="DH881"/>
  <c r="DH986" s="1"/>
  <c r="DH882"/>
  <c r="DH987" s="1"/>
  <c r="DH877"/>
  <c r="DH982" s="1"/>
  <c r="DH873"/>
  <c r="DH978" s="1"/>
  <c r="DH869"/>
  <c r="DH865"/>
  <c r="DH861"/>
  <c r="DH857"/>
  <c r="DH962" s="1"/>
  <c r="DH853"/>
  <c r="DH849"/>
  <c r="DH845"/>
  <c r="DH841"/>
  <c r="DH946" s="1"/>
  <c r="DH837"/>
  <c r="DH878"/>
  <c r="DH874"/>
  <c r="DH979" s="1"/>
  <c r="DH870"/>
  <c r="DH866"/>
  <c r="DH971" s="1"/>
  <c r="DH862"/>
  <c r="DH858"/>
  <c r="DH963" s="1"/>
  <c r="DH854"/>
  <c r="DH850"/>
  <c r="DH955" s="1"/>
  <c r="DH846"/>
  <c r="DH842"/>
  <c r="DH947" s="1"/>
  <c r="DH838"/>
  <c r="DH879"/>
  <c r="DH984" s="1"/>
  <c r="DH871"/>
  <c r="DH863"/>
  <c r="DH855"/>
  <c r="DH847"/>
  <c r="DH839"/>
  <c r="DH876"/>
  <c r="DH981" s="1"/>
  <c r="DH868"/>
  <c r="DH973" s="1"/>
  <c r="DH860"/>
  <c r="DH852"/>
  <c r="DH844"/>
  <c r="DH836"/>
  <c r="DH875"/>
  <c r="DH859"/>
  <c r="DH843"/>
  <c r="DH872"/>
  <c r="DH856"/>
  <c r="DH840"/>
  <c r="R418"/>
  <c r="R628" s="1"/>
  <c r="R414"/>
  <c r="R624" s="1"/>
  <c r="R410"/>
  <c r="R406"/>
  <c r="R402"/>
  <c r="R612" s="1"/>
  <c r="R398"/>
  <c r="R608" s="1"/>
  <c r="R394"/>
  <c r="R390"/>
  <c r="R386"/>
  <c r="R382"/>
  <c r="R378"/>
  <c r="R374"/>
  <c r="R584" s="1"/>
  <c r="R419"/>
  <c r="R629" s="1"/>
  <c r="R415"/>
  <c r="R411"/>
  <c r="R621" s="1"/>
  <c r="R407"/>
  <c r="R403"/>
  <c r="R613" s="1"/>
  <c r="R399"/>
  <c r="R395"/>
  <c r="R391"/>
  <c r="R387"/>
  <c r="R597" s="1"/>
  <c r="R383"/>
  <c r="R593" s="1"/>
  <c r="R379"/>
  <c r="R375"/>
  <c r="V418"/>
  <c r="V628" s="1"/>
  <c r="V414"/>
  <c r="V410"/>
  <c r="V620" s="1"/>
  <c r="V406"/>
  <c r="V402"/>
  <c r="V612" s="1"/>
  <c r="V398"/>
  <c r="V394"/>
  <c r="V390"/>
  <c r="V386"/>
  <c r="V382"/>
  <c r="V592" s="1"/>
  <c r="V378"/>
  <c r="V374"/>
  <c r="V584" s="1"/>
  <c r="V419"/>
  <c r="V415"/>
  <c r="V625" s="1"/>
  <c r="V411"/>
  <c r="V407"/>
  <c r="V403"/>
  <c r="V399"/>
  <c r="V609" s="1"/>
  <c r="V395"/>
  <c r="V391"/>
  <c r="V601" s="1"/>
  <c r="V387"/>
  <c r="V383"/>
  <c r="V593" s="1"/>
  <c r="V379"/>
  <c r="V375"/>
  <c r="Z418"/>
  <c r="Z414"/>
  <c r="Z624" s="1"/>
  <c r="Z410"/>
  <c r="Z406"/>
  <c r="Z402"/>
  <c r="Z398"/>
  <c r="Z394"/>
  <c r="Z390"/>
  <c r="Z386"/>
  <c r="Z596" s="1"/>
  <c r="Z382"/>
  <c r="Z378"/>
  <c r="Z374"/>
  <c r="Z419"/>
  <c r="Z629" s="1"/>
  <c r="Z415"/>
  <c r="Z411"/>
  <c r="Z621" s="1"/>
  <c r="Z407"/>
  <c r="Z403"/>
  <c r="Z613" s="1"/>
  <c r="Z399"/>
  <c r="Z395"/>
  <c r="Z391"/>
  <c r="Z387"/>
  <c r="Z597" s="1"/>
  <c r="Z383"/>
  <c r="Z593" s="1"/>
  <c r="Z379"/>
  <c r="Z375"/>
  <c r="AD418"/>
  <c r="AD628" s="1"/>
  <c r="AD414"/>
  <c r="AD410"/>
  <c r="AD406"/>
  <c r="AD616" s="1"/>
  <c r="AD402"/>
  <c r="AD398"/>
  <c r="AD394"/>
  <c r="AD390"/>
  <c r="AD386"/>
  <c r="AD382"/>
  <c r="AD378"/>
  <c r="AD588" s="1"/>
  <c r="AD374"/>
  <c r="AD419"/>
  <c r="AD629" s="1"/>
  <c r="AD415"/>
  <c r="AD625" s="1"/>
  <c r="AD411"/>
  <c r="AD621" s="1"/>
  <c r="AD407"/>
  <c r="AD403"/>
  <c r="AD613" s="1"/>
  <c r="AD399"/>
  <c r="AD609" s="1"/>
  <c r="AD395"/>
  <c r="AD391"/>
  <c r="AD387"/>
  <c r="AD597" s="1"/>
  <c r="AD383"/>
  <c r="AD379"/>
  <c r="AD589" s="1"/>
  <c r="AD375"/>
  <c r="AH418"/>
  <c r="AH414"/>
  <c r="AH624" s="1"/>
  <c r="AH410"/>
  <c r="AH406"/>
  <c r="AH402"/>
  <c r="AH612" s="1"/>
  <c r="AH398"/>
  <c r="AH608" s="1"/>
  <c r="AH394"/>
  <c r="AH390"/>
  <c r="AH386"/>
  <c r="AH596" s="1"/>
  <c r="AH382"/>
  <c r="AH378"/>
  <c r="AH374"/>
  <c r="AH419"/>
  <c r="AH629" s="1"/>
  <c r="AH415"/>
  <c r="AH411"/>
  <c r="AH407"/>
  <c r="AH403"/>
  <c r="AH399"/>
  <c r="AH395"/>
  <c r="AH391"/>
  <c r="AH387"/>
  <c r="AH383"/>
  <c r="AH379"/>
  <c r="AH589" s="1"/>
  <c r="AH375"/>
  <c r="AL418"/>
  <c r="AL628" s="1"/>
  <c r="AL414"/>
  <c r="AL624" s="1"/>
  <c r="AL410"/>
  <c r="AL406"/>
  <c r="AL402"/>
  <c r="AL398"/>
  <c r="AL394"/>
  <c r="AL390"/>
  <c r="AL386"/>
  <c r="AL382"/>
  <c r="AL378"/>
  <c r="AL374"/>
  <c r="AL584" s="1"/>
  <c r="AL419"/>
  <c r="AL415"/>
  <c r="AL411"/>
  <c r="AL407"/>
  <c r="AL403"/>
  <c r="AL399"/>
  <c r="AL395"/>
  <c r="AL391"/>
  <c r="AL387"/>
  <c r="AL383"/>
  <c r="AL379"/>
  <c r="AL375"/>
  <c r="AP418"/>
  <c r="AP414"/>
  <c r="AP410"/>
  <c r="AP406"/>
  <c r="AP616" s="1"/>
  <c r="AP402"/>
  <c r="AP398"/>
  <c r="AP608" s="1"/>
  <c r="AP394"/>
  <c r="AP390"/>
  <c r="AP600" s="1"/>
  <c r="AP386"/>
  <c r="AP596" s="1"/>
  <c r="AP382"/>
  <c r="AP378"/>
  <c r="AP374"/>
  <c r="AP419"/>
  <c r="AP415"/>
  <c r="AP411"/>
  <c r="AP407"/>
  <c r="AP403"/>
  <c r="AP613" s="1"/>
  <c r="AP399"/>
  <c r="AP395"/>
  <c r="AP391"/>
  <c r="AP387"/>
  <c r="AP383"/>
  <c r="AP593" s="1"/>
  <c r="AP379"/>
  <c r="AP375"/>
  <c r="AT418"/>
  <c r="AT414"/>
  <c r="AT410"/>
  <c r="AT406"/>
  <c r="AT402"/>
  <c r="AT612" s="1"/>
  <c r="AT398"/>
  <c r="AT394"/>
  <c r="AT390"/>
  <c r="AT600" s="1"/>
  <c r="AT386"/>
  <c r="AT596" s="1"/>
  <c r="AT382"/>
  <c r="AT378"/>
  <c r="AT374"/>
  <c r="AT419"/>
  <c r="AT629" s="1"/>
  <c r="AT415"/>
  <c r="AT625" s="1"/>
  <c r="AT411"/>
  <c r="AT407"/>
  <c r="AT403"/>
  <c r="AT613" s="1"/>
  <c r="AT399"/>
  <c r="AT609" s="1"/>
  <c r="AT395"/>
  <c r="AT391"/>
  <c r="AT387"/>
  <c r="AT383"/>
  <c r="AT593" s="1"/>
  <c r="AT379"/>
  <c r="AT375"/>
  <c r="AX418"/>
  <c r="AX628" s="1"/>
  <c r="AX414"/>
  <c r="AX624" s="1"/>
  <c r="AX410"/>
  <c r="AX406"/>
  <c r="AX402"/>
  <c r="AX612" s="1"/>
  <c r="AX398"/>
  <c r="AX608" s="1"/>
  <c r="AX394"/>
  <c r="AX604" s="1"/>
  <c r="AX390"/>
  <c r="AX386"/>
  <c r="AX596" s="1"/>
  <c r="AX382"/>
  <c r="AX378"/>
  <c r="AX374"/>
  <c r="AX584" s="1"/>
  <c r="AX419"/>
  <c r="AX415"/>
  <c r="AX625" s="1"/>
  <c r="AX411"/>
  <c r="AX407"/>
  <c r="AX617" s="1"/>
  <c r="AX403"/>
  <c r="AX613" s="1"/>
  <c r="AX399"/>
  <c r="AX395"/>
  <c r="AX391"/>
  <c r="AX387"/>
  <c r="AX597" s="1"/>
  <c r="AX383"/>
  <c r="AX593" s="1"/>
  <c r="AX379"/>
  <c r="AX375"/>
  <c r="BB418"/>
  <c r="BB414"/>
  <c r="BB410"/>
  <c r="BB406"/>
  <c r="BB402"/>
  <c r="BB612" s="1"/>
  <c r="BB398"/>
  <c r="BB394"/>
  <c r="BB604" s="1"/>
  <c r="BB390"/>
  <c r="BB386"/>
  <c r="BB382"/>
  <c r="BB378"/>
  <c r="BB374"/>
  <c r="BB419"/>
  <c r="BB629" s="1"/>
  <c r="BB415"/>
  <c r="BB625" s="1"/>
  <c r="BB411"/>
  <c r="BB407"/>
  <c r="BB403"/>
  <c r="BB613" s="1"/>
  <c r="BB399"/>
  <c r="BB609" s="1"/>
  <c r="BB395"/>
  <c r="BB391"/>
  <c r="BB601" s="1"/>
  <c r="BB387"/>
  <c r="BB383"/>
  <c r="BB593" s="1"/>
  <c r="BB379"/>
  <c r="BB375"/>
  <c r="BF418"/>
  <c r="BF414"/>
  <c r="BF624" s="1"/>
  <c r="BF410"/>
  <c r="BF406"/>
  <c r="BF402"/>
  <c r="BF398"/>
  <c r="BF394"/>
  <c r="BF390"/>
  <c r="BF386"/>
  <c r="BF382"/>
  <c r="BF378"/>
  <c r="BF374"/>
  <c r="BF419"/>
  <c r="BF629" s="1"/>
  <c r="BF415"/>
  <c r="BF411"/>
  <c r="BF407"/>
  <c r="BF403"/>
  <c r="BF399"/>
  <c r="BF395"/>
  <c r="BF605" s="1"/>
  <c r="BF391"/>
  <c r="BF387"/>
  <c r="BF597" s="1"/>
  <c r="BF383"/>
  <c r="BF379"/>
  <c r="BF589" s="1"/>
  <c r="BF375"/>
  <c r="BJ418"/>
  <c r="BJ628" s="1"/>
  <c r="BJ414"/>
  <c r="BJ410"/>
  <c r="BJ406"/>
  <c r="BJ402"/>
  <c r="BJ398"/>
  <c r="BJ394"/>
  <c r="BJ390"/>
  <c r="BJ386"/>
  <c r="BJ382"/>
  <c r="BJ378"/>
  <c r="BJ588" s="1"/>
  <c r="BJ374"/>
  <c r="BJ419"/>
  <c r="BJ629" s="1"/>
  <c r="BJ415"/>
  <c r="BJ625" s="1"/>
  <c r="BJ411"/>
  <c r="BJ407"/>
  <c r="BJ403"/>
  <c r="BJ399"/>
  <c r="BJ609" s="1"/>
  <c r="BJ395"/>
  <c r="BJ391"/>
  <c r="BJ387"/>
  <c r="BJ597" s="1"/>
  <c r="BJ383"/>
  <c r="BJ379"/>
  <c r="BJ589" s="1"/>
  <c r="BJ375"/>
  <c r="BN418"/>
  <c r="BN414"/>
  <c r="BN624" s="1"/>
  <c r="BN410"/>
  <c r="BN406"/>
  <c r="BN402"/>
  <c r="BN612" s="1"/>
  <c r="BN398"/>
  <c r="BN608" s="1"/>
  <c r="BN394"/>
  <c r="BN390"/>
  <c r="BN600" s="1"/>
  <c r="BN386"/>
  <c r="BN596" s="1"/>
  <c r="BN382"/>
  <c r="BN378"/>
  <c r="BN374"/>
  <c r="BN419"/>
  <c r="BN629" s="1"/>
  <c r="BN415"/>
  <c r="BN625" s="1"/>
  <c r="BN411"/>
  <c r="BN407"/>
  <c r="BN403"/>
  <c r="BN399"/>
  <c r="BN395"/>
  <c r="BN391"/>
  <c r="BN387"/>
  <c r="BN383"/>
  <c r="BN379"/>
  <c r="BN589" s="1"/>
  <c r="BN375"/>
  <c r="BR418"/>
  <c r="BR628" s="1"/>
  <c r="BR414"/>
  <c r="BR410"/>
  <c r="BR406"/>
  <c r="BR402"/>
  <c r="BR398"/>
  <c r="BR394"/>
  <c r="BR390"/>
  <c r="BR386"/>
  <c r="BR382"/>
  <c r="BR378"/>
  <c r="BR374"/>
  <c r="BR419"/>
  <c r="BR415"/>
  <c r="BR625" s="1"/>
  <c r="BR411"/>
  <c r="BR407"/>
  <c r="BR403"/>
  <c r="BR399"/>
  <c r="BR609" s="1"/>
  <c r="BR395"/>
  <c r="BR391"/>
  <c r="BR387"/>
  <c r="BR597" s="1"/>
  <c r="BR383"/>
  <c r="BR379"/>
  <c r="BR589" s="1"/>
  <c r="BR375"/>
  <c r="BV418"/>
  <c r="BV414"/>
  <c r="BV410"/>
  <c r="BV406"/>
  <c r="BV616" s="1"/>
  <c r="BV402"/>
  <c r="BV398"/>
  <c r="BV608" s="1"/>
  <c r="BV394"/>
  <c r="BV604" s="1"/>
  <c r="BV390"/>
  <c r="BV600" s="1"/>
  <c r="BV386"/>
  <c r="BV382"/>
  <c r="BV378"/>
  <c r="BV374"/>
  <c r="BV419"/>
  <c r="BV415"/>
  <c r="BV411"/>
  <c r="BV407"/>
  <c r="BV617" s="1"/>
  <c r="BV403"/>
  <c r="BV613" s="1"/>
  <c r="BV399"/>
  <c r="BV395"/>
  <c r="BV391"/>
  <c r="BV387"/>
  <c r="BV383"/>
  <c r="BV593" s="1"/>
  <c r="BV379"/>
  <c r="BV375"/>
  <c r="BZ418"/>
  <c r="BZ414"/>
  <c r="BZ410"/>
  <c r="BZ406"/>
  <c r="BZ402"/>
  <c r="BZ612" s="1"/>
  <c r="BZ398"/>
  <c r="BZ394"/>
  <c r="BZ390"/>
  <c r="BZ386"/>
  <c r="BZ596" s="1"/>
  <c r="BZ382"/>
  <c r="BZ592" s="1"/>
  <c r="BZ378"/>
  <c r="BZ374"/>
  <c r="BZ419"/>
  <c r="BZ629" s="1"/>
  <c r="BZ415"/>
  <c r="BZ625" s="1"/>
  <c r="BZ411"/>
  <c r="BZ621" s="1"/>
  <c r="BZ407"/>
  <c r="BZ403"/>
  <c r="BZ613" s="1"/>
  <c r="BZ399"/>
  <c r="BZ609" s="1"/>
  <c r="BZ395"/>
  <c r="BZ391"/>
  <c r="BZ601" s="1"/>
  <c r="BZ387"/>
  <c r="BZ383"/>
  <c r="BZ593" s="1"/>
  <c r="BZ379"/>
  <c r="BZ375"/>
  <c r="CD418"/>
  <c r="CD414"/>
  <c r="CD410"/>
  <c r="CD406"/>
  <c r="CD402"/>
  <c r="CD398"/>
  <c r="CD394"/>
  <c r="CD604" s="1"/>
  <c r="CD390"/>
  <c r="CD386"/>
  <c r="CD382"/>
  <c r="CD378"/>
  <c r="CD374"/>
  <c r="CD419"/>
  <c r="CD415"/>
  <c r="CD411"/>
  <c r="CD407"/>
  <c r="CD403"/>
  <c r="CD399"/>
  <c r="CD395"/>
  <c r="CD391"/>
  <c r="CD387"/>
  <c r="CD383"/>
  <c r="CD379"/>
  <c r="CD375"/>
  <c r="CH418"/>
  <c r="CH414"/>
  <c r="CH410"/>
  <c r="CH406"/>
  <c r="CH402"/>
  <c r="CH398"/>
  <c r="CH394"/>
  <c r="CH390"/>
  <c r="CH386"/>
  <c r="CH382"/>
  <c r="CH378"/>
  <c r="CH588" s="1"/>
  <c r="CH374"/>
  <c r="CH419"/>
  <c r="CH415"/>
  <c r="CH411"/>
  <c r="CH407"/>
  <c r="CH403"/>
  <c r="CH399"/>
  <c r="CH395"/>
  <c r="CH391"/>
  <c r="CH387"/>
  <c r="CH383"/>
  <c r="CH379"/>
  <c r="CH375"/>
  <c r="CL418"/>
  <c r="CL414"/>
  <c r="CL624" s="1"/>
  <c r="CL410"/>
  <c r="CL406"/>
  <c r="CL402"/>
  <c r="CL398"/>
  <c r="CL608" s="1"/>
  <c r="CL394"/>
  <c r="CL390"/>
  <c r="CL386"/>
  <c r="CL596" s="1"/>
  <c r="CL382"/>
  <c r="CL378"/>
  <c r="CL374"/>
  <c r="CL419"/>
  <c r="CL629" s="1"/>
  <c r="CL415"/>
  <c r="CL411"/>
  <c r="CL407"/>
  <c r="CL403"/>
  <c r="CL613" s="1"/>
  <c r="CL399"/>
  <c r="CL395"/>
  <c r="CL605" s="1"/>
  <c r="CL391"/>
  <c r="CL601" s="1"/>
  <c r="CL387"/>
  <c r="CL597" s="1"/>
  <c r="CL383"/>
  <c r="CL593" s="1"/>
  <c r="CL379"/>
  <c r="CL375"/>
  <c r="CL585" s="1"/>
  <c r="CP418"/>
  <c r="CP628" s="1"/>
  <c r="CP414"/>
  <c r="CP410"/>
  <c r="CP406"/>
  <c r="CP402"/>
  <c r="CP398"/>
  <c r="CP394"/>
  <c r="CP390"/>
  <c r="CP600" s="1"/>
  <c r="CP386"/>
  <c r="CP382"/>
  <c r="CP378"/>
  <c r="CP588" s="1"/>
  <c r="CP374"/>
  <c r="CP419"/>
  <c r="CP629" s="1"/>
  <c r="CP415"/>
  <c r="CP411"/>
  <c r="CP621" s="1"/>
  <c r="CP407"/>
  <c r="CP403"/>
  <c r="CP613" s="1"/>
  <c r="CP399"/>
  <c r="CP609" s="1"/>
  <c r="CP395"/>
  <c r="CP605" s="1"/>
  <c r="CP391"/>
  <c r="CP387"/>
  <c r="CP597" s="1"/>
  <c r="CP383"/>
  <c r="CP379"/>
  <c r="CP589" s="1"/>
  <c r="CP375"/>
  <c r="CT418"/>
  <c r="CT628" s="1"/>
  <c r="CT414"/>
  <c r="CT624" s="1"/>
  <c r="CT410"/>
  <c r="CT406"/>
  <c r="CT402"/>
  <c r="CT398"/>
  <c r="CT394"/>
  <c r="CT390"/>
  <c r="CT386"/>
  <c r="CT382"/>
  <c r="CT378"/>
  <c r="CT374"/>
  <c r="CT419"/>
  <c r="CT629" s="1"/>
  <c r="CT415"/>
  <c r="CT411"/>
  <c r="CT407"/>
  <c r="CT403"/>
  <c r="CT399"/>
  <c r="CT609" s="1"/>
  <c r="CT395"/>
  <c r="CT391"/>
  <c r="CT387"/>
  <c r="CT383"/>
  <c r="CT379"/>
  <c r="CT589" s="1"/>
  <c r="CT375"/>
  <c r="CX418"/>
  <c r="CX628" s="1"/>
  <c r="CX414"/>
  <c r="CX410"/>
  <c r="CX406"/>
  <c r="CX402"/>
  <c r="CX398"/>
  <c r="CX608" s="1"/>
  <c r="CX394"/>
  <c r="CX390"/>
  <c r="CX386"/>
  <c r="CX382"/>
  <c r="CX378"/>
  <c r="CX374"/>
  <c r="CX419"/>
  <c r="CX415"/>
  <c r="CX625" s="1"/>
  <c r="CX411"/>
  <c r="CX407"/>
  <c r="CX403"/>
  <c r="CX399"/>
  <c r="CX395"/>
  <c r="CX605" s="1"/>
  <c r="CX391"/>
  <c r="CX387"/>
  <c r="CX597" s="1"/>
  <c r="CX383"/>
  <c r="CX379"/>
  <c r="CX375"/>
  <c r="CX585" s="1"/>
  <c r="DB418"/>
  <c r="DB414"/>
  <c r="DB410"/>
  <c r="DB406"/>
  <c r="DB402"/>
  <c r="DB398"/>
  <c r="DB608" s="1"/>
  <c r="DB394"/>
  <c r="DB604" s="1"/>
  <c r="DB390"/>
  <c r="DB386"/>
  <c r="DB596" s="1"/>
  <c r="DB382"/>
  <c r="DB378"/>
  <c r="DB374"/>
  <c r="DB419"/>
  <c r="DB629" s="1"/>
  <c r="DB415"/>
  <c r="DB411"/>
  <c r="DB621" s="1"/>
  <c r="DB407"/>
  <c r="DB403"/>
  <c r="DB613" s="1"/>
  <c r="DB399"/>
  <c r="DB395"/>
  <c r="DB391"/>
  <c r="DB387"/>
  <c r="DB383"/>
  <c r="DB593" s="1"/>
  <c r="DB379"/>
  <c r="DB375"/>
  <c r="DF418"/>
  <c r="DF414"/>
  <c r="DF410"/>
  <c r="DF406"/>
  <c r="DF402"/>
  <c r="DF612" s="1"/>
  <c r="DF398"/>
  <c r="DF394"/>
  <c r="DF604" s="1"/>
  <c r="DF390"/>
  <c r="DF600" s="1"/>
  <c r="DF386"/>
  <c r="DF596" s="1"/>
  <c r="DF382"/>
  <c r="DF378"/>
  <c r="DF374"/>
  <c r="DF419"/>
  <c r="DF415"/>
  <c r="DF625" s="1"/>
  <c r="DF411"/>
  <c r="DF407"/>
  <c r="DF403"/>
  <c r="DF613" s="1"/>
  <c r="DF399"/>
  <c r="DF395"/>
  <c r="DF605" s="1"/>
  <c r="DF391"/>
  <c r="DF387"/>
  <c r="DF383"/>
  <c r="DF593" s="1"/>
  <c r="DF379"/>
  <c r="DF375"/>
  <c r="DJ418"/>
  <c r="DJ628" s="1"/>
  <c r="DJ414"/>
  <c r="DJ410"/>
  <c r="DJ406"/>
  <c r="DJ402"/>
  <c r="DJ398"/>
  <c r="DJ608" s="1"/>
  <c r="DJ394"/>
  <c r="DJ604" s="1"/>
  <c r="DJ390"/>
  <c r="DJ386"/>
  <c r="DJ382"/>
  <c r="DJ378"/>
  <c r="DJ374"/>
  <c r="DJ584" s="1"/>
  <c r="DJ419"/>
  <c r="DJ415"/>
  <c r="DJ625" s="1"/>
  <c r="DJ411"/>
  <c r="DJ407"/>
  <c r="DJ617" s="1"/>
  <c r="DJ403"/>
  <c r="DJ613" s="1"/>
  <c r="DJ399"/>
  <c r="DJ609" s="1"/>
  <c r="DJ395"/>
  <c r="DJ391"/>
  <c r="DJ387"/>
  <c r="DJ597" s="1"/>
  <c r="DJ383"/>
  <c r="DJ593" s="1"/>
  <c r="DJ379"/>
  <c r="DJ375"/>
  <c r="Q526"/>
  <c r="Q522"/>
  <c r="Q518"/>
  <c r="Q514"/>
  <c r="Q510"/>
  <c r="Q506"/>
  <c r="Q502"/>
  <c r="Q523"/>
  <c r="Q519"/>
  <c r="Q515"/>
  <c r="Q511"/>
  <c r="Q507"/>
  <c r="Q503"/>
  <c r="Q499"/>
  <c r="Q495"/>
  <c r="Q524"/>
  <c r="Q516"/>
  <c r="Q508"/>
  <c r="Q500"/>
  <c r="Q489"/>
  <c r="Q485"/>
  <c r="Q481"/>
  <c r="Q521"/>
  <c r="Q513"/>
  <c r="Q505"/>
  <c r="Q498"/>
  <c r="Q497"/>
  <c r="Q496"/>
  <c r="Q490"/>
  <c r="Q486"/>
  <c r="Q482"/>
  <c r="U526"/>
  <c r="U522"/>
  <c r="U518"/>
  <c r="U514"/>
  <c r="U510"/>
  <c r="U506"/>
  <c r="U502"/>
  <c r="U523"/>
  <c r="U628" s="1"/>
  <c r="U519"/>
  <c r="U515"/>
  <c r="U511"/>
  <c r="U507"/>
  <c r="U503"/>
  <c r="U499"/>
  <c r="U495"/>
  <c r="U520"/>
  <c r="U512"/>
  <c r="U504"/>
  <c r="U498"/>
  <c r="U497"/>
  <c r="U496"/>
  <c r="U489"/>
  <c r="U485"/>
  <c r="U481"/>
  <c r="U525"/>
  <c r="U517"/>
  <c r="U509"/>
  <c r="U501"/>
  <c r="U494"/>
  <c r="U493"/>
  <c r="U490"/>
  <c r="U486"/>
  <c r="U482"/>
  <c r="Y526"/>
  <c r="Y522"/>
  <c r="Y518"/>
  <c r="Y514"/>
  <c r="Y510"/>
  <c r="Y506"/>
  <c r="Y502"/>
  <c r="Y523"/>
  <c r="Y519"/>
  <c r="Y515"/>
  <c r="Y511"/>
  <c r="Y507"/>
  <c r="Y503"/>
  <c r="Y499"/>
  <c r="Y495"/>
  <c r="Y524"/>
  <c r="Y516"/>
  <c r="Y508"/>
  <c r="Y494"/>
  <c r="Y493"/>
  <c r="Y489"/>
  <c r="Y485"/>
  <c r="Y481"/>
  <c r="Y521"/>
  <c r="Y513"/>
  <c r="Y505"/>
  <c r="Y490"/>
  <c r="Y486"/>
  <c r="Y482"/>
  <c r="AC526"/>
  <c r="AC522"/>
  <c r="AC518"/>
  <c r="AC514"/>
  <c r="AC510"/>
  <c r="AC506"/>
  <c r="AC502"/>
  <c r="AC523"/>
  <c r="AC628" s="1"/>
  <c r="AC519"/>
  <c r="AC515"/>
  <c r="AC511"/>
  <c r="AC507"/>
  <c r="AC503"/>
  <c r="AC499"/>
  <c r="AC495"/>
  <c r="AC520"/>
  <c r="AC512"/>
  <c r="AC504"/>
  <c r="AC489"/>
  <c r="AC485"/>
  <c r="AC481"/>
  <c r="AC525"/>
  <c r="AC517"/>
  <c r="AC509"/>
  <c r="AC501"/>
  <c r="AC500"/>
  <c r="AC490"/>
  <c r="AC486"/>
  <c r="AC482"/>
  <c r="AG526"/>
  <c r="AG522"/>
  <c r="AG518"/>
  <c r="AG514"/>
  <c r="AG510"/>
  <c r="AG506"/>
  <c r="AG502"/>
  <c r="AG523"/>
  <c r="AG519"/>
  <c r="AG515"/>
  <c r="AG511"/>
  <c r="AG507"/>
  <c r="AG503"/>
  <c r="AG499"/>
  <c r="AG495"/>
  <c r="AG524"/>
  <c r="AG516"/>
  <c r="AG508"/>
  <c r="AG500"/>
  <c r="AG489"/>
  <c r="AG485"/>
  <c r="AG481"/>
  <c r="AG521"/>
  <c r="AG513"/>
  <c r="AG505"/>
  <c r="AG498"/>
  <c r="AG497"/>
  <c r="AG496"/>
  <c r="AG490"/>
  <c r="AG486"/>
  <c r="AG482"/>
  <c r="AK526"/>
  <c r="AK522"/>
  <c r="AK518"/>
  <c r="AK514"/>
  <c r="AK510"/>
  <c r="AK506"/>
  <c r="AK502"/>
  <c r="AK523"/>
  <c r="AK519"/>
  <c r="AK515"/>
  <c r="AK511"/>
  <c r="AK507"/>
  <c r="AK503"/>
  <c r="AK499"/>
  <c r="AK495"/>
  <c r="AK520"/>
  <c r="AK512"/>
  <c r="AK504"/>
  <c r="AK498"/>
  <c r="AK497"/>
  <c r="AK496"/>
  <c r="AK489"/>
  <c r="AK485"/>
  <c r="AK481"/>
  <c r="AK525"/>
  <c r="AK517"/>
  <c r="AK509"/>
  <c r="AK501"/>
  <c r="AK494"/>
  <c r="AK493"/>
  <c r="AK492"/>
  <c r="AK490"/>
  <c r="AK486"/>
  <c r="AK482"/>
  <c r="AO526"/>
  <c r="AO522"/>
  <c r="AO518"/>
  <c r="AO514"/>
  <c r="AO510"/>
  <c r="AO506"/>
  <c r="AO502"/>
  <c r="AO523"/>
  <c r="AO519"/>
  <c r="AO515"/>
  <c r="AO511"/>
  <c r="AO507"/>
  <c r="AO503"/>
  <c r="AO499"/>
  <c r="AO495"/>
  <c r="AO524"/>
  <c r="AO516"/>
  <c r="AO508"/>
  <c r="AO494"/>
  <c r="AO493"/>
  <c r="AO492"/>
  <c r="AO489"/>
  <c r="AO485"/>
  <c r="AO481"/>
  <c r="AO521"/>
  <c r="AO513"/>
  <c r="AO505"/>
  <c r="AO490"/>
  <c r="AO486"/>
  <c r="AO482"/>
  <c r="AS526"/>
  <c r="AS522"/>
  <c r="AS518"/>
  <c r="AS514"/>
  <c r="AS510"/>
  <c r="AS506"/>
  <c r="AS502"/>
  <c r="AS523"/>
  <c r="AS628" s="1"/>
  <c r="AS519"/>
  <c r="AS515"/>
  <c r="AS511"/>
  <c r="AS507"/>
  <c r="AS503"/>
  <c r="AS499"/>
  <c r="AS495"/>
  <c r="AS520"/>
  <c r="AS512"/>
  <c r="AS504"/>
  <c r="AS489"/>
  <c r="AS485"/>
  <c r="AS481"/>
  <c r="AS525"/>
  <c r="AS517"/>
  <c r="AS509"/>
  <c r="AS501"/>
  <c r="AS500"/>
  <c r="AS490"/>
  <c r="AS486"/>
  <c r="AS482"/>
  <c r="AW526"/>
  <c r="AW522"/>
  <c r="AW518"/>
  <c r="AW514"/>
  <c r="AW510"/>
  <c r="AW506"/>
  <c r="AW502"/>
  <c r="AW523"/>
  <c r="AW519"/>
  <c r="AW515"/>
  <c r="AW511"/>
  <c r="AW507"/>
  <c r="AW503"/>
  <c r="AW499"/>
  <c r="AW495"/>
  <c r="AW524"/>
  <c r="AW516"/>
  <c r="AW508"/>
  <c r="AW500"/>
  <c r="AW489"/>
  <c r="AW485"/>
  <c r="AW481"/>
  <c r="AW521"/>
  <c r="AW513"/>
  <c r="AW505"/>
  <c r="AW498"/>
  <c r="AW497"/>
  <c r="AW496"/>
  <c r="AW490"/>
  <c r="AW486"/>
  <c r="AW482"/>
  <c r="BA526"/>
  <c r="BA522"/>
  <c r="BA518"/>
  <c r="BA514"/>
  <c r="BA510"/>
  <c r="BA506"/>
  <c r="BA502"/>
  <c r="BA523"/>
  <c r="BA628" s="1"/>
  <c r="BA519"/>
  <c r="BA515"/>
  <c r="BA511"/>
  <c r="BA507"/>
  <c r="BA503"/>
  <c r="BA499"/>
  <c r="BA495"/>
  <c r="BA520"/>
  <c r="BA512"/>
  <c r="BA504"/>
  <c r="BA498"/>
  <c r="BA497"/>
  <c r="BA496"/>
  <c r="BA489"/>
  <c r="BA485"/>
  <c r="BA481"/>
  <c r="BA525"/>
  <c r="BA517"/>
  <c r="BA509"/>
  <c r="BA501"/>
  <c r="BA494"/>
  <c r="BA493"/>
  <c r="BA492"/>
  <c r="BA490"/>
  <c r="BA486"/>
  <c r="BA482"/>
  <c r="BE526"/>
  <c r="BE522"/>
  <c r="BE518"/>
  <c r="BE514"/>
  <c r="BE510"/>
  <c r="BE506"/>
  <c r="BE502"/>
  <c r="BE523"/>
  <c r="BE519"/>
  <c r="BE515"/>
  <c r="BE511"/>
  <c r="BE507"/>
  <c r="BE503"/>
  <c r="BE499"/>
  <c r="BE495"/>
  <c r="BE524"/>
  <c r="BE516"/>
  <c r="BE508"/>
  <c r="BE494"/>
  <c r="BE493"/>
  <c r="BE492"/>
  <c r="BE489"/>
  <c r="BE485"/>
  <c r="BE481"/>
  <c r="BE521"/>
  <c r="BE513"/>
  <c r="BE505"/>
  <c r="BE490"/>
  <c r="BE486"/>
  <c r="BE482"/>
  <c r="BI526"/>
  <c r="BI522"/>
  <c r="BI518"/>
  <c r="BI514"/>
  <c r="BI510"/>
  <c r="BI506"/>
  <c r="BI502"/>
  <c r="BI523"/>
  <c r="BI628" s="1"/>
  <c r="BI519"/>
  <c r="BI515"/>
  <c r="BI511"/>
  <c r="BI507"/>
  <c r="BI503"/>
  <c r="BI499"/>
  <c r="BI495"/>
  <c r="BI520"/>
  <c r="BI512"/>
  <c r="BI504"/>
  <c r="BI489"/>
  <c r="BI485"/>
  <c r="BI481"/>
  <c r="BI525"/>
  <c r="BI517"/>
  <c r="BI509"/>
  <c r="BI501"/>
  <c r="BI500"/>
  <c r="BI490"/>
  <c r="BI486"/>
  <c r="BI482"/>
  <c r="BM526"/>
  <c r="BM522"/>
  <c r="BM518"/>
  <c r="BM514"/>
  <c r="BM510"/>
  <c r="BM506"/>
  <c r="BM502"/>
  <c r="BM523"/>
  <c r="BM519"/>
  <c r="BM515"/>
  <c r="BM511"/>
  <c r="BM507"/>
  <c r="BM503"/>
  <c r="BM499"/>
  <c r="BM495"/>
  <c r="BM524"/>
  <c r="BM516"/>
  <c r="BM508"/>
  <c r="BM500"/>
  <c r="BM489"/>
  <c r="BM485"/>
  <c r="BM481"/>
  <c r="BM521"/>
  <c r="BM513"/>
  <c r="BM505"/>
  <c r="BM498"/>
  <c r="BM497"/>
  <c r="BM496"/>
  <c r="BM490"/>
  <c r="BM486"/>
  <c r="BM482"/>
  <c r="BQ526"/>
  <c r="BQ522"/>
  <c r="BQ518"/>
  <c r="BQ514"/>
  <c r="BQ510"/>
  <c r="BQ506"/>
  <c r="BQ502"/>
  <c r="BQ523"/>
  <c r="BQ628" s="1"/>
  <c r="BQ519"/>
  <c r="BQ515"/>
  <c r="BQ511"/>
  <c r="BQ507"/>
  <c r="BQ503"/>
  <c r="BQ499"/>
  <c r="BQ495"/>
  <c r="BQ520"/>
  <c r="BQ512"/>
  <c r="BQ504"/>
  <c r="BQ498"/>
  <c r="BQ497"/>
  <c r="BQ496"/>
  <c r="BQ489"/>
  <c r="BQ485"/>
  <c r="BQ481"/>
  <c r="BQ525"/>
  <c r="BQ517"/>
  <c r="BQ509"/>
  <c r="BQ501"/>
  <c r="BQ494"/>
  <c r="BQ493"/>
  <c r="BQ492"/>
  <c r="BQ490"/>
  <c r="BQ486"/>
  <c r="BQ482"/>
  <c r="BU526"/>
  <c r="BU522"/>
  <c r="BU518"/>
  <c r="BU514"/>
  <c r="BU510"/>
  <c r="BU506"/>
  <c r="BU502"/>
  <c r="BU523"/>
  <c r="BU519"/>
  <c r="BU515"/>
  <c r="BU511"/>
  <c r="BU507"/>
  <c r="BU503"/>
  <c r="BU499"/>
  <c r="BU495"/>
  <c r="BU524"/>
  <c r="BU516"/>
  <c r="BU508"/>
  <c r="BU494"/>
  <c r="BU493"/>
  <c r="BU492"/>
  <c r="BU489"/>
  <c r="BU485"/>
  <c r="BU481"/>
  <c r="BU521"/>
  <c r="BU513"/>
  <c r="BU505"/>
  <c r="BU490"/>
  <c r="BU486"/>
  <c r="BU482"/>
  <c r="BY526"/>
  <c r="BY522"/>
  <c r="BY518"/>
  <c r="BY514"/>
  <c r="BY510"/>
  <c r="BY506"/>
  <c r="BY502"/>
  <c r="BY523"/>
  <c r="BY628" s="1"/>
  <c r="BY519"/>
  <c r="BY515"/>
  <c r="BY511"/>
  <c r="BY507"/>
  <c r="BY503"/>
  <c r="BY499"/>
  <c r="BY495"/>
  <c r="BY520"/>
  <c r="BY512"/>
  <c r="BY504"/>
  <c r="BY489"/>
  <c r="BY485"/>
  <c r="BY481"/>
  <c r="BY525"/>
  <c r="BY517"/>
  <c r="BY509"/>
  <c r="BY501"/>
  <c r="BY500"/>
  <c r="BY490"/>
  <c r="BY486"/>
  <c r="BY482"/>
  <c r="CC526"/>
  <c r="CC522"/>
  <c r="CC518"/>
  <c r="CC514"/>
  <c r="CC510"/>
  <c r="CC506"/>
  <c r="CC502"/>
  <c r="CC523"/>
  <c r="CC519"/>
  <c r="CC515"/>
  <c r="CC511"/>
  <c r="CC507"/>
  <c r="CC503"/>
  <c r="CC499"/>
  <c r="CC495"/>
  <c r="CC524"/>
  <c r="CC516"/>
  <c r="CC508"/>
  <c r="CC500"/>
  <c r="CC489"/>
  <c r="CC485"/>
  <c r="CC481"/>
  <c r="CC521"/>
  <c r="CC513"/>
  <c r="CC505"/>
  <c r="CC498"/>
  <c r="CC497"/>
  <c r="CC496"/>
  <c r="CC490"/>
  <c r="CC486"/>
  <c r="CC482"/>
  <c r="CG526"/>
  <c r="CG522"/>
  <c r="CG518"/>
  <c r="CG514"/>
  <c r="CG510"/>
  <c r="CG506"/>
  <c r="CG502"/>
  <c r="CG523"/>
  <c r="CG628" s="1"/>
  <c r="CG519"/>
  <c r="CG515"/>
  <c r="CG511"/>
  <c r="CG507"/>
  <c r="CG503"/>
  <c r="CG499"/>
  <c r="CG495"/>
  <c r="CG520"/>
  <c r="CG512"/>
  <c r="CG504"/>
  <c r="CG498"/>
  <c r="CG497"/>
  <c r="CG496"/>
  <c r="CG489"/>
  <c r="CG485"/>
  <c r="CG481"/>
  <c r="CG525"/>
  <c r="CG517"/>
  <c r="CG509"/>
  <c r="CG501"/>
  <c r="CG494"/>
  <c r="CG493"/>
  <c r="CG492"/>
  <c r="CG490"/>
  <c r="CG486"/>
  <c r="CG482"/>
  <c r="CK526"/>
  <c r="CK522"/>
  <c r="CK518"/>
  <c r="CK514"/>
  <c r="CK510"/>
  <c r="CK506"/>
  <c r="CK502"/>
  <c r="CK523"/>
  <c r="CK519"/>
  <c r="CK515"/>
  <c r="CK511"/>
  <c r="CK507"/>
  <c r="CK503"/>
  <c r="CK499"/>
  <c r="CK495"/>
  <c r="CK524"/>
  <c r="CK516"/>
  <c r="CK508"/>
  <c r="CK500"/>
  <c r="CK494"/>
  <c r="CK493"/>
  <c r="CK492"/>
  <c r="CK489"/>
  <c r="CK485"/>
  <c r="CK481"/>
  <c r="CK521"/>
  <c r="CK513"/>
  <c r="CK505"/>
  <c r="CK490"/>
  <c r="CK486"/>
  <c r="CK482"/>
  <c r="CO526"/>
  <c r="CO522"/>
  <c r="CO518"/>
  <c r="CO514"/>
  <c r="CO510"/>
  <c r="CO506"/>
  <c r="CO502"/>
  <c r="CO523"/>
  <c r="CO628" s="1"/>
  <c r="CO519"/>
  <c r="CO515"/>
  <c r="CO511"/>
  <c r="CO507"/>
  <c r="CO503"/>
  <c r="CO499"/>
  <c r="CO495"/>
  <c r="CO520"/>
  <c r="CO512"/>
  <c r="CO504"/>
  <c r="CO489"/>
  <c r="CO485"/>
  <c r="CO481"/>
  <c r="CO525"/>
  <c r="CO517"/>
  <c r="CO509"/>
  <c r="CO501"/>
  <c r="CO490"/>
  <c r="CO486"/>
  <c r="CO482"/>
  <c r="CS526"/>
  <c r="CS522"/>
  <c r="CS518"/>
  <c r="CS514"/>
  <c r="CS510"/>
  <c r="CS506"/>
  <c r="CS502"/>
  <c r="CS523"/>
  <c r="CS519"/>
  <c r="CS515"/>
  <c r="CS511"/>
  <c r="CS507"/>
  <c r="CS503"/>
  <c r="CS499"/>
  <c r="CS495"/>
  <c r="CS524"/>
  <c r="CS516"/>
  <c r="CS508"/>
  <c r="CS500"/>
  <c r="CS489"/>
  <c r="CS485"/>
  <c r="CS481"/>
  <c r="CS521"/>
  <c r="CS513"/>
  <c r="CS505"/>
  <c r="CS498"/>
  <c r="CS497"/>
  <c r="CS496"/>
  <c r="CS490"/>
  <c r="CS486"/>
  <c r="CS482"/>
  <c r="CW526"/>
  <c r="CW522"/>
  <c r="CW518"/>
  <c r="CW514"/>
  <c r="CW510"/>
  <c r="CW506"/>
  <c r="CW502"/>
  <c r="CW523"/>
  <c r="CW628" s="1"/>
  <c r="CW519"/>
  <c r="CW515"/>
  <c r="CW511"/>
  <c r="CW507"/>
  <c r="CW503"/>
  <c r="CW499"/>
  <c r="CW495"/>
  <c r="CW520"/>
  <c r="CW512"/>
  <c r="CW504"/>
  <c r="CW498"/>
  <c r="CW497"/>
  <c r="CW496"/>
  <c r="CW489"/>
  <c r="CW485"/>
  <c r="CW481"/>
  <c r="CW525"/>
  <c r="CW517"/>
  <c r="CW509"/>
  <c r="CW501"/>
  <c r="CW494"/>
  <c r="CW493"/>
  <c r="CW492"/>
  <c r="CW490"/>
  <c r="CW486"/>
  <c r="CW482"/>
  <c r="DA526"/>
  <c r="DA522"/>
  <c r="DA518"/>
  <c r="DA514"/>
  <c r="DA510"/>
  <c r="DA506"/>
  <c r="DA502"/>
  <c r="DA523"/>
  <c r="DA519"/>
  <c r="DA515"/>
  <c r="DA511"/>
  <c r="DA507"/>
  <c r="DA503"/>
  <c r="DA499"/>
  <c r="DA495"/>
  <c r="DA524"/>
  <c r="DA516"/>
  <c r="DA508"/>
  <c r="DA500"/>
  <c r="DA494"/>
  <c r="DA493"/>
  <c r="DA492"/>
  <c r="DA489"/>
  <c r="DA485"/>
  <c r="DA481"/>
  <c r="DA521"/>
  <c r="DA513"/>
  <c r="DA505"/>
  <c r="DA490"/>
  <c r="DA486"/>
  <c r="DA482"/>
  <c r="DE526"/>
  <c r="DE522"/>
  <c r="DE518"/>
  <c r="DE514"/>
  <c r="DE510"/>
  <c r="DE506"/>
  <c r="DE502"/>
  <c r="DE523"/>
  <c r="DE628" s="1"/>
  <c r="DE519"/>
  <c r="DE515"/>
  <c r="DE511"/>
  <c r="DE507"/>
  <c r="DE503"/>
  <c r="DE499"/>
  <c r="DE495"/>
  <c r="DE520"/>
  <c r="DE512"/>
  <c r="DE504"/>
  <c r="DE489"/>
  <c r="DE485"/>
  <c r="DE481"/>
  <c r="DE525"/>
  <c r="DE517"/>
  <c r="DE509"/>
  <c r="DE501"/>
  <c r="DE490"/>
  <c r="DE486"/>
  <c r="DE482"/>
  <c r="DI526"/>
  <c r="DI522"/>
  <c r="DI518"/>
  <c r="DI514"/>
  <c r="DI510"/>
  <c r="DI506"/>
  <c r="DI502"/>
  <c r="DI523"/>
  <c r="DI519"/>
  <c r="DI515"/>
  <c r="DI511"/>
  <c r="DI507"/>
  <c r="DI503"/>
  <c r="DI499"/>
  <c r="DI495"/>
  <c r="DI524"/>
  <c r="DI516"/>
  <c r="DI508"/>
  <c r="DI500"/>
  <c r="DI489"/>
  <c r="DI485"/>
  <c r="DI481"/>
  <c r="DI521"/>
  <c r="DI513"/>
  <c r="DI505"/>
  <c r="DI498"/>
  <c r="DI497"/>
  <c r="DI496"/>
  <c r="DI490"/>
  <c r="DI486"/>
  <c r="DI482"/>
  <c r="DM526"/>
  <c r="DM522"/>
  <c r="DM518"/>
  <c r="DM514"/>
  <c r="DM510"/>
  <c r="DM506"/>
  <c r="DM502"/>
  <c r="DM523"/>
  <c r="DM628" s="1"/>
  <c r="DM519"/>
  <c r="DM515"/>
  <c r="DM511"/>
  <c r="DM507"/>
  <c r="DM503"/>
  <c r="DM499"/>
  <c r="DM495"/>
  <c r="DM520"/>
  <c r="DM512"/>
  <c r="DM504"/>
  <c r="DM498"/>
  <c r="DM497"/>
  <c r="DM496"/>
  <c r="DM489"/>
  <c r="DM485"/>
  <c r="DM481"/>
  <c r="DM525"/>
  <c r="DM517"/>
  <c r="DM509"/>
  <c r="DM501"/>
  <c r="DM494"/>
  <c r="DM493"/>
  <c r="DM492"/>
  <c r="DM490"/>
  <c r="DM486"/>
  <c r="DM482"/>
  <c r="S777"/>
  <c r="S773"/>
  <c r="S769"/>
  <c r="S765"/>
  <c r="S778"/>
  <c r="S774"/>
  <c r="S770"/>
  <c r="S766"/>
  <c r="S771"/>
  <c r="S761"/>
  <c r="S757"/>
  <c r="S753"/>
  <c r="S749"/>
  <c r="S745"/>
  <c r="S741"/>
  <c r="S737"/>
  <c r="S733"/>
  <c r="S776"/>
  <c r="S768"/>
  <c r="S762"/>
  <c r="S758"/>
  <c r="S754"/>
  <c r="S750"/>
  <c r="S746"/>
  <c r="S742"/>
  <c r="S738"/>
  <c r="S734"/>
  <c r="S767"/>
  <c r="S763"/>
  <c r="S755"/>
  <c r="S747"/>
  <c r="S739"/>
  <c r="S731"/>
  <c r="S760"/>
  <c r="S752"/>
  <c r="S962" s="1"/>
  <c r="S744"/>
  <c r="S736"/>
  <c r="W777"/>
  <c r="W773"/>
  <c r="W769"/>
  <c r="W765"/>
  <c r="W778"/>
  <c r="W774"/>
  <c r="W770"/>
  <c r="W766"/>
  <c r="W775"/>
  <c r="W767"/>
  <c r="W761"/>
  <c r="W757"/>
  <c r="W753"/>
  <c r="W749"/>
  <c r="W745"/>
  <c r="W741"/>
  <c r="W737"/>
  <c r="W733"/>
  <c r="W772"/>
  <c r="W762"/>
  <c r="W758"/>
  <c r="W754"/>
  <c r="W750"/>
  <c r="W746"/>
  <c r="W742"/>
  <c r="W738"/>
  <c r="W734"/>
  <c r="W759"/>
  <c r="W751"/>
  <c r="W961" s="1"/>
  <c r="W743"/>
  <c r="W735"/>
  <c r="W776"/>
  <c r="W764"/>
  <c r="W974" s="1"/>
  <c r="W756"/>
  <c r="W748"/>
  <c r="W740"/>
  <c r="W732"/>
  <c r="W942" s="1"/>
  <c r="AA777"/>
  <c r="AA773"/>
  <c r="AA769"/>
  <c r="AA765"/>
  <c r="AA778"/>
  <c r="AA774"/>
  <c r="AA770"/>
  <c r="AA766"/>
  <c r="AA771"/>
  <c r="AA761"/>
  <c r="AA757"/>
  <c r="AA753"/>
  <c r="AA749"/>
  <c r="AA745"/>
  <c r="AA741"/>
  <c r="AA737"/>
  <c r="AA733"/>
  <c r="AA776"/>
  <c r="AA768"/>
  <c r="AA762"/>
  <c r="AA758"/>
  <c r="AA754"/>
  <c r="AA750"/>
  <c r="AA746"/>
  <c r="AA742"/>
  <c r="AA738"/>
  <c r="AA734"/>
  <c r="AA775"/>
  <c r="AA763"/>
  <c r="AA755"/>
  <c r="AA747"/>
  <c r="AA739"/>
  <c r="AA731"/>
  <c r="AA941" s="1"/>
  <c r="AA772"/>
  <c r="AA760"/>
  <c r="AA752"/>
  <c r="AA744"/>
  <c r="AA736"/>
  <c r="AE777"/>
  <c r="AE773"/>
  <c r="AE769"/>
  <c r="AE765"/>
  <c r="AE778"/>
  <c r="AE774"/>
  <c r="AE770"/>
  <c r="AE766"/>
  <c r="AE775"/>
  <c r="AE767"/>
  <c r="AE761"/>
  <c r="AE757"/>
  <c r="AE753"/>
  <c r="AE749"/>
  <c r="AE745"/>
  <c r="AE741"/>
  <c r="AE737"/>
  <c r="AE733"/>
  <c r="AE772"/>
  <c r="AE762"/>
  <c r="AE758"/>
  <c r="AE754"/>
  <c r="AE750"/>
  <c r="AE746"/>
  <c r="AE742"/>
  <c r="AE738"/>
  <c r="AE734"/>
  <c r="AE771"/>
  <c r="AE759"/>
  <c r="AE751"/>
  <c r="AE743"/>
  <c r="AE735"/>
  <c r="AE768"/>
  <c r="AE764"/>
  <c r="AE756"/>
  <c r="AE966" s="1"/>
  <c r="AE748"/>
  <c r="AE740"/>
  <c r="AE732"/>
  <c r="AI777"/>
  <c r="AI773"/>
  <c r="AI769"/>
  <c r="AI765"/>
  <c r="AI778"/>
  <c r="AI774"/>
  <c r="AI770"/>
  <c r="AI766"/>
  <c r="AI771"/>
  <c r="AI761"/>
  <c r="AI757"/>
  <c r="AI753"/>
  <c r="AI749"/>
  <c r="AI745"/>
  <c r="AI741"/>
  <c r="AI737"/>
  <c r="AI733"/>
  <c r="AI776"/>
  <c r="AI768"/>
  <c r="AI762"/>
  <c r="AI758"/>
  <c r="AI754"/>
  <c r="AI750"/>
  <c r="AI746"/>
  <c r="AI742"/>
  <c r="AI738"/>
  <c r="AI734"/>
  <c r="AI767"/>
  <c r="AI763"/>
  <c r="AI755"/>
  <c r="AI965" s="1"/>
  <c r="AI747"/>
  <c r="AI739"/>
  <c r="AI731"/>
  <c r="AI760"/>
  <c r="AI752"/>
  <c r="AI744"/>
  <c r="AI736"/>
  <c r="AI946" s="1"/>
  <c r="AM777"/>
  <c r="AM773"/>
  <c r="AM769"/>
  <c r="AM765"/>
  <c r="AM778"/>
  <c r="AM774"/>
  <c r="AM770"/>
  <c r="AM766"/>
  <c r="AM775"/>
  <c r="AM767"/>
  <c r="AM761"/>
  <c r="AM757"/>
  <c r="AM753"/>
  <c r="AM749"/>
  <c r="AM745"/>
  <c r="AM741"/>
  <c r="AM737"/>
  <c r="AM733"/>
  <c r="AM772"/>
  <c r="AM762"/>
  <c r="AM758"/>
  <c r="AM754"/>
  <c r="AM750"/>
  <c r="AM746"/>
  <c r="AM742"/>
  <c r="AM738"/>
  <c r="AM734"/>
  <c r="AM759"/>
  <c r="AM751"/>
  <c r="AM743"/>
  <c r="AM735"/>
  <c r="AM776"/>
  <c r="AM764"/>
  <c r="AM756"/>
  <c r="AM748"/>
  <c r="AM740"/>
  <c r="AM732"/>
  <c r="AQ777"/>
  <c r="AQ773"/>
  <c r="AQ769"/>
  <c r="AQ765"/>
  <c r="AQ778"/>
  <c r="AQ774"/>
  <c r="AQ770"/>
  <c r="AQ766"/>
  <c r="AQ771"/>
  <c r="AQ761"/>
  <c r="AQ757"/>
  <c r="AQ753"/>
  <c r="AQ749"/>
  <c r="AQ745"/>
  <c r="AQ741"/>
  <c r="AQ737"/>
  <c r="AQ733"/>
  <c r="AQ776"/>
  <c r="AQ768"/>
  <c r="AQ762"/>
  <c r="AQ758"/>
  <c r="AQ754"/>
  <c r="AQ750"/>
  <c r="AQ746"/>
  <c r="AQ742"/>
  <c r="AQ738"/>
  <c r="AQ734"/>
  <c r="AQ775"/>
  <c r="AQ763"/>
  <c r="AQ755"/>
  <c r="AQ747"/>
  <c r="AQ739"/>
  <c r="AQ731"/>
  <c r="AQ772"/>
  <c r="AQ760"/>
  <c r="AQ970" s="1"/>
  <c r="AQ752"/>
  <c r="AQ744"/>
  <c r="AQ736"/>
  <c r="AU777"/>
  <c r="AU773"/>
  <c r="AU769"/>
  <c r="AU765"/>
  <c r="AU778"/>
  <c r="AU774"/>
  <c r="AU770"/>
  <c r="AU766"/>
  <c r="AU775"/>
  <c r="AU767"/>
  <c r="AU761"/>
  <c r="AU757"/>
  <c r="AU753"/>
  <c r="AU749"/>
  <c r="AU745"/>
  <c r="AU741"/>
  <c r="AU737"/>
  <c r="AU733"/>
  <c r="AU772"/>
  <c r="AU762"/>
  <c r="AU758"/>
  <c r="AU754"/>
  <c r="AU750"/>
  <c r="AU746"/>
  <c r="AU742"/>
  <c r="AU738"/>
  <c r="AU734"/>
  <c r="AU771"/>
  <c r="AU759"/>
  <c r="AU751"/>
  <c r="AU743"/>
  <c r="AU735"/>
  <c r="AU768"/>
  <c r="AU764"/>
  <c r="AU756"/>
  <c r="AU748"/>
  <c r="AU740"/>
  <c r="AU732"/>
  <c r="AY777"/>
  <c r="AY773"/>
  <c r="AY769"/>
  <c r="AY765"/>
  <c r="AY778"/>
  <c r="AY774"/>
  <c r="AY770"/>
  <c r="AY766"/>
  <c r="AY771"/>
  <c r="AY761"/>
  <c r="AY757"/>
  <c r="AY753"/>
  <c r="AY749"/>
  <c r="AY745"/>
  <c r="AY741"/>
  <c r="AY737"/>
  <c r="AY733"/>
  <c r="AY776"/>
  <c r="AY768"/>
  <c r="AY762"/>
  <c r="AY758"/>
  <c r="AY754"/>
  <c r="AY750"/>
  <c r="AY746"/>
  <c r="AY742"/>
  <c r="AY738"/>
  <c r="AY734"/>
  <c r="AY767"/>
  <c r="AY763"/>
  <c r="AY755"/>
  <c r="AY747"/>
  <c r="AY739"/>
  <c r="AY731"/>
  <c r="AY760"/>
  <c r="AY752"/>
  <c r="AY962" s="1"/>
  <c r="AY744"/>
  <c r="AY736"/>
  <c r="BC777"/>
  <c r="BC773"/>
  <c r="BC769"/>
  <c r="BC765"/>
  <c r="BC778"/>
  <c r="BC774"/>
  <c r="BC770"/>
  <c r="BC766"/>
  <c r="BC775"/>
  <c r="BC767"/>
  <c r="BC761"/>
  <c r="BC757"/>
  <c r="BC753"/>
  <c r="BC749"/>
  <c r="BC745"/>
  <c r="BC741"/>
  <c r="BC737"/>
  <c r="BC733"/>
  <c r="BC772"/>
  <c r="BC762"/>
  <c r="BC758"/>
  <c r="BC754"/>
  <c r="BC750"/>
  <c r="BC746"/>
  <c r="BC742"/>
  <c r="BC738"/>
  <c r="BC734"/>
  <c r="BC759"/>
  <c r="BC751"/>
  <c r="BC961" s="1"/>
  <c r="BC743"/>
  <c r="BC735"/>
  <c r="BC776"/>
  <c r="BC764"/>
  <c r="BC974" s="1"/>
  <c r="BC756"/>
  <c r="BC748"/>
  <c r="BC740"/>
  <c r="BC732"/>
  <c r="BC942" s="1"/>
  <c r="BG777"/>
  <c r="BG773"/>
  <c r="BG769"/>
  <c r="BG765"/>
  <c r="BG778"/>
  <c r="BG774"/>
  <c r="BG770"/>
  <c r="BG766"/>
  <c r="BG771"/>
  <c r="BG761"/>
  <c r="BG757"/>
  <c r="BG753"/>
  <c r="BG749"/>
  <c r="BG745"/>
  <c r="BG741"/>
  <c r="BG737"/>
  <c r="BG733"/>
  <c r="BG776"/>
  <c r="BG768"/>
  <c r="BG762"/>
  <c r="BG758"/>
  <c r="BG754"/>
  <c r="BG750"/>
  <c r="BG746"/>
  <c r="BG742"/>
  <c r="BG738"/>
  <c r="BG734"/>
  <c r="BG775"/>
  <c r="BG763"/>
  <c r="BG755"/>
  <c r="BG747"/>
  <c r="BG739"/>
  <c r="BG731"/>
  <c r="BG941" s="1"/>
  <c r="BG772"/>
  <c r="BG760"/>
  <c r="BG752"/>
  <c r="BG744"/>
  <c r="BG736"/>
  <c r="BK777"/>
  <c r="BK773"/>
  <c r="BK769"/>
  <c r="BK765"/>
  <c r="BK778"/>
  <c r="BK774"/>
  <c r="BK770"/>
  <c r="BK766"/>
  <c r="BK775"/>
  <c r="BK767"/>
  <c r="BK761"/>
  <c r="BK757"/>
  <c r="BK753"/>
  <c r="BK749"/>
  <c r="BK745"/>
  <c r="BK741"/>
  <c r="BK737"/>
  <c r="BK733"/>
  <c r="BK772"/>
  <c r="BK762"/>
  <c r="BK758"/>
  <c r="BK754"/>
  <c r="BK750"/>
  <c r="BK746"/>
  <c r="BK742"/>
  <c r="BK738"/>
  <c r="BK734"/>
  <c r="BK771"/>
  <c r="BK759"/>
  <c r="BK751"/>
  <c r="BK743"/>
  <c r="BK735"/>
  <c r="BK768"/>
  <c r="BK764"/>
  <c r="BK756"/>
  <c r="BK748"/>
  <c r="BK740"/>
  <c r="BK732"/>
  <c r="BO777"/>
  <c r="BO773"/>
  <c r="BO769"/>
  <c r="BO765"/>
  <c r="BO778"/>
  <c r="BO774"/>
  <c r="BO770"/>
  <c r="BO766"/>
  <c r="BO771"/>
  <c r="BO761"/>
  <c r="BO757"/>
  <c r="BO753"/>
  <c r="BO749"/>
  <c r="BO745"/>
  <c r="BO741"/>
  <c r="BO737"/>
  <c r="BO733"/>
  <c r="BO776"/>
  <c r="BO768"/>
  <c r="BO762"/>
  <c r="BO758"/>
  <c r="BO754"/>
  <c r="BO750"/>
  <c r="BO746"/>
  <c r="BO742"/>
  <c r="BO738"/>
  <c r="BO734"/>
  <c r="BO767"/>
  <c r="BO763"/>
  <c r="BO755"/>
  <c r="BO747"/>
  <c r="BO739"/>
  <c r="BO731"/>
  <c r="BO760"/>
  <c r="BO752"/>
  <c r="BO744"/>
  <c r="BO736"/>
  <c r="BS777"/>
  <c r="BS773"/>
  <c r="BS769"/>
  <c r="BS765"/>
  <c r="BS778"/>
  <c r="BS774"/>
  <c r="BS770"/>
  <c r="BS766"/>
  <c r="BS775"/>
  <c r="BS767"/>
  <c r="BS761"/>
  <c r="BS757"/>
  <c r="BS753"/>
  <c r="BS749"/>
  <c r="BS745"/>
  <c r="BS741"/>
  <c r="BS737"/>
  <c r="BS733"/>
  <c r="BS772"/>
  <c r="BS762"/>
  <c r="BS758"/>
  <c r="BS754"/>
  <c r="BS750"/>
  <c r="BS746"/>
  <c r="BS742"/>
  <c r="BS738"/>
  <c r="BS734"/>
  <c r="BS759"/>
  <c r="BS751"/>
  <c r="BS743"/>
  <c r="BS735"/>
  <c r="BS945" s="1"/>
  <c r="BS776"/>
  <c r="BS764"/>
  <c r="BS756"/>
  <c r="BS748"/>
  <c r="BS740"/>
  <c r="BS732"/>
  <c r="BW777"/>
  <c r="BW773"/>
  <c r="BW769"/>
  <c r="BW765"/>
  <c r="BW778"/>
  <c r="BW774"/>
  <c r="BW770"/>
  <c r="BW766"/>
  <c r="BW771"/>
  <c r="BW761"/>
  <c r="BW757"/>
  <c r="BW753"/>
  <c r="BW749"/>
  <c r="BW745"/>
  <c r="BW741"/>
  <c r="BW737"/>
  <c r="BW733"/>
  <c r="BW776"/>
  <c r="BW768"/>
  <c r="BW762"/>
  <c r="BW758"/>
  <c r="BW754"/>
  <c r="BW750"/>
  <c r="BW746"/>
  <c r="BW742"/>
  <c r="BW738"/>
  <c r="BW734"/>
  <c r="BW775"/>
  <c r="BW763"/>
  <c r="BW755"/>
  <c r="BW747"/>
  <c r="BW957" s="1"/>
  <c r="BW739"/>
  <c r="BW731"/>
  <c r="BW772"/>
  <c r="BW760"/>
  <c r="BW970" s="1"/>
  <c r="BW752"/>
  <c r="BW744"/>
  <c r="BW736"/>
  <c r="CA777"/>
  <c r="CA773"/>
  <c r="CA769"/>
  <c r="CA765"/>
  <c r="CA778"/>
  <c r="CA774"/>
  <c r="CA770"/>
  <c r="CA766"/>
  <c r="CA775"/>
  <c r="CA767"/>
  <c r="CA761"/>
  <c r="CA757"/>
  <c r="CA753"/>
  <c r="CA749"/>
  <c r="CA745"/>
  <c r="CA741"/>
  <c r="CA737"/>
  <c r="CA733"/>
  <c r="CA772"/>
  <c r="CA764"/>
  <c r="CA762"/>
  <c r="CA758"/>
  <c r="CA754"/>
  <c r="CA750"/>
  <c r="CA746"/>
  <c r="CA742"/>
  <c r="CA738"/>
  <c r="CA734"/>
  <c r="CA771"/>
  <c r="CA759"/>
  <c r="CA751"/>
  <c r="CA743"/>
  <c r="CA735"/>
  <c r="CA768"/>
  <c r="CA756"/>
  <c r="CA748"/>
  <c r="CA740"/>
  <c r="CA732"/>
  <c r="CE777"/>
  <c r="CE773"/>
  <c r="CE769"/>
  <c r="CE765"/>
  <c r="CE778"/>
  <c r="CE774"/>
  <c r="CE770"/>
  <c r="CE766"/>
  <c r="CE771"/>
  <c r="CE761"/>
  <c r="CE757"/>
  <c r="CE753"/>
  <c r="CE749"/>
  <c r="CE745"/>
  <c r="CE741"/>
  <c r="CE737"/>
  <c r="CE733"/>
  <c r="CE776"/>
  <c r="CE768"/>
  <c r="CE762"/>
  <c r="CE758"/>
  <c r="CE754"/>
  <c r="CE750"/>
  <c r="CE746"/>
  <c r="CE742"/>
  <c r="CE738"/>
  <c r="CE734"/>
  <c r="CE767"/>
  <c r="CE763"/>
  <c r="CE755"/>
  <c r="CE747"/>
  <c r="CE739"/>
  <c r="CE731"/>
  <c r="CE764"/>
  <c r="CE760"/>
  <c r="CE752"/>
  <c r="CE744"/>
  <c r="CE736"/>
  <c r="CI777"/>
  <c r="CI773"/>
  <c r="CI769"/>
  <c r="CI765"/>
  <c r="CI778"/>
  <c r="CI774"/>
  <c r="CI770"/>
  <c r="CI766"/>
  <c r="CI775"/>
  <c r="CI767"/>
  <c r="CI761"/>
  <c r="CI757"/>
  <c r="CI753"/>
  <c r="CI749"/>
  <c r="CI745"/>
  <c r="CI741"/>
  <c r="CI737"/>
  <c r="CI733"/>
  <c r="CI772"/>
  <c r="CI764"/>
  <c r="CI762"/>
  <c r="CI758"/>
  <c r="CI754"/>
  <c r="CI750"/>
  <c r="CI746"/>
  <c r="CI742"/>
  <c r="CI738"/>
  <c r="CI734"/>
  <c r="CI759"/>
  <c r="CI751"/>
  <c r="CI743"/>
  <c r="CI735"/>
  <c r="CI776"/>
  <c r="CI756"/>
  <c r="CI748"/>
  <c r="CI740"/>
  <c r="CI732"/>
  <c r="CM777"/>
  <c r="CM773"/>
  <c r="CM769"/>
  <c r="CM765"/>
  <c r="CM778"/>
  <c r="CM774"/>
  <c r="CM770"/>
  <c r="CM766"/>
  <c r="CM771"/>
  <c r="CM761"/>
  <c r="CM757"/>
  <c r="CM753"/>
  <c r="CM749"/>
  <c r="CM745"/>
  <c r="CM741"/>
  <c r="CM737"/>
  <c r="CM733"/>
  <c r="CM776"/>
  <c r="CM768"/>
  <c r="CM762"/>
  <c r="CM758"/>
  <c r="CM754"/>
  <c r="CM750"/>
  <c r="CM746"/>
  <c r="CM742"/>
  <c r="CM738"/>
  <c r="CM734"/>
  <c r="CM775"/>
  <c r="CM763"/>
  <c r="CM755"/>
  <c r="CM747"/>
  <c r="CM739"/>
  <c r="CM731"/>
  <c r="CM772"/>
  <c r="CM760"/>
  <c r="CM752"/>
  <c r="CM744"/>
  <c r="CM736"/>
  <c r="CQ777"/>
  <c r="CQ773"/>
  <c r="CQ769"/>
  <c r="CQ765"/>
  <c r="CQ778"/>
  <c r="CQ774"/>
  <c r="CQ770"/>
  <c r="CQ766"/>
  <c r="CQ775"/>
  <c r="CQ985" s="1"/>
  <c r="CQ767"/>
  <c r="CQ761"/>
  <c r="CQ757"/>
  <c r="CQ753"/>
  <c r="CQ749"/>
  <c r="CQ745"/>
  <c r="CQ741"/>
  <c r="CQ737"/>
  <c r="CQ733"/>
  <c r="CQ772"/>
  <c r="CQ764"/>
  <c r="CQ762"/>
  <c r="CQ758"/>
  <c r="CQ754"/>
  <c r="CQ750"/>
  <c r="CQ746"/>
  <c r="CQ742"/>
  <c r="CQ738"/>
  <c r="CQ734"/>
  <c r="CQ771"/>
  <c r="CQ759"/>
  <c r="CQ751"/>
  <c r="CQ743"/>
  <c r="CQ735"/>
  <c r="CQ768"/>
  <c r="CQ756"/>
  <c r="CQ748"/>
  <c r="CQ740"/>
  <c r="CQ732"/>
  <c r="CU777"/>
  <c r="CU773"/>
  <c r="CU769"/>
  <c r="CU765"/>
  <c r="CU778"/>
  <c r="CU774"/>
  <c r="CU770"/>
  <c r="CU766"/>
  <c r="CU771"/>
  <c r="CU761"/>
  <c r="CU757"/>
  <c r="CU753"/>
  <c r="CU749"/>
  <c r="CU745"/>
  <c r="CU741"/>
  <c r="CU737"/>
  <c r="CU733"/>
  <c r="CU776"/>
  <c r="CU768"/>
  <c r="CU978" s="1"/>
  <c r="CU762"/>
  <c r="CU758"/>
  <c r="CU754"/>
  <c r="CU750"/>
  <c r="CU746"/>
  <c r="CU742"/>
  <c r="CU738"/>
  <c r="CU734"/>
  <c r="CU767"/>
  <c r="CU763"/>
  <c r="CU755"/>
  <c r="CU965" s="1"/>
  <c r="CU747"/>
  <c r="CU739"/>
  <c r="CU731"/>
  <c r="CU764"/>
  <c r="CU760"/>
  <c r="CU752"/>
  <c r="CU744"/>
  <c r="CU736"/>
  <c r="CY777"/>
  <c r="CY773"/>
  <c r="CY769"/>
  <c r="CY765"/>
  <c r="CY778"/>
  <c r="CY774"/>
  <c r="CY770"/>
  <c r="CY766"/>
  <c r="CY775"/>
  <c r="CY767"/>
  <c r="CY761"/>
  <c r="CY757"/>
  <c r="CY753"/>
  <c r="CY749"/>
  <c r="CY745"/>
  <c r="CY741"/>
  <c r="CY737"/>
  <c r="CY733"/>
  <c r="CY772"/>
  <c r="CY764"/>
  <c r="CY762"/>
  <c r="CY758"/>
  <c r="CY754"/>
  <c r="CY750"/>
  <c r="CY746"/>
  <c r="CY742"/>
  <c r="CY738"/>
  <c r="CY734"/>
  <c r="CY759"/>
  <c r="CY751"/>
  <c r="CY743"/>
  <c r="CY735"/>
  <c r="CY776"/>
  <c r="CY756"/>
  <c r="CY748"/>
  <c r="CY740"/>
  <c r="CY732"/>
  <c r="DC777"/>
  <c r="DC773"/>
  <c r="DC769"/>
  <c r="DC765"/>
  <c r="DC778"/>
  <c r="DC774"/>
  <c r="DC770"/>
  <c r="DC766"/>
  <c r="DC771"/>
  <c r="DC761"/>
  <c r="DC757"/>
  <c r="DC753"/>
  <c r="DC749"/>
  <c r="DC745"/>
  <c r="DC741"/>
  <c r="DC737"/>
  <c r="DC733"/>
  <c r="DC776"/>
  <c r="DC768"/>
  <c r="DC762"/>
  <c r="DC758"/>
  <c r="DC754"/>
  <c r="DC750"/>
  <c r="DC746"/>
  <c r="DC742"/>
  <c r="DC738"/>
  <c r="DC734"/>
  <c r="DC775"/>
  <c r="DC763"/>
  <c r="DC755"/>
  <c r="DC747"/>
  <c r="DC957" s="1"/>
  <c r="DC739"/>
  <c r="DC731"/>
  <c r="DC772"/>
  <c r="DC760"/>
  <c r="DC752"/>
  <c r="DC744"/>
  <c r="DC736"/>
  <c r="DG777"/>
  <c r="DG773"/>
  <c r="DG769"/>
  <c r="DG765"/>
  <c r="DG778"/>
  <c r="DG774"/>
  <c r="DG770"/>
  <c r="DG766"/>
  <c r="DG775"/>
  <c r="DG767"/>
  <c r="DG761"/>
  <c r="DG757"/>
  <c r="DG753"/>
  <c r="DG749"/>
  <c r="DG745"/>
  <c r="DG741"/>
  <c r="DG737"/>
  <c r="DG733"/>
  <c r="DG772"/>
  <c r="DG764"/>
  <c r="DG762"/>
  <c r="DG758"/>
  <c r="DG754"/>
  <c r="DG750"/>
  <c r="DG746"/>
  <c r="DG742"/>
  <c r="DG738"/>
  <c r="DG734"/>
  <c r="DG771"/>
  <c r="DG759"/>
  <c r="DG969" s="1"/>
  <c r="DG751"/>
  <c r="DG743"/>
  <c r="DG735"/>
  <c r="DG768"/>
  <c r="DG756"/>
  <c r="DG748"/>
  <c r="DG740"/>
  <c r="DG732"/>
  <c r="DK777"/>
  <c r="DK773"/>
  <c r="DK769"/>
  <c r="DK765"/>
  <c r="DK778"/>
  <c r="DK774"/>
  <c r="DK770"/>
  <c r="DK766"/>
  <c r="DK771"/>
  <c r="DK761"/>
  <c r="DK757"/>
  <c r="DK753"/>
  <c r="DK749"/>
  <c r="DK745"/>
  <c r="DK741"/>
  <c r="DK737"/>
  <c r="DK733"/>
  <c r="DK776"/>
  <c r="DK768"/>
  <c r="DK762"/>
  <c r="DK758"/>
  <c r="DK754"/>
  <c r="DK750"/>
  <c r="DK746"/>
  <c r="DK742"/>
  <c r="DK738"/>
  <c r="DK734"/>
  <c r="DK767"/>
  <c r="DK763"/>
  <c r="DK755"/>
  <c r="DK747"/>
  <c r="DK739"/>
  <c r="DK731"/>
  <c r="DK764"/>
  <c r="DK760"/>
  <c r="DK752"/>
  <c r="DK962" s="1"/>
  <c r="DK744"/>
  <c r="DK736"/>
  <c r="R883"/>
  <c r="R879"/>
  <c r="R875"/>
  <c r="R871"/>
  <c r="R867"/>
  <c r="R972" s="1"/>
  <c r="R863"/>
  <c r="R859"/>
  <c r="R964" s="1"/>
  <c r="R855"/>
  <c r="R960" s="1"/>
  <c r="R851"/>
  <c r="R956" s="1"/>
  <c r="R847"/>
  <c r="R843"/>
  <c r="R948" s="1"/>
  <c r="R839"/>
  <c r="R944" s="1"/>
  <c r="R882"/>
  <c r="R880"/>
  <c r="R985" s="1"/>
  <c r="R876"/>
  <c r="R872"/>
  <c r="R868"/>
  <c r="R864"/>
  <c r="R969" s="1"/>
  <c r="R860"/>
  <c r="R856"/>
  <c r="R852"/>
  <c r="R848"/>
  <c r="R953" s="1"/>
  <c r="R844"/>
  <c r="R840"/>
  <c r="R836"/>
  <c r="R877"/>
  <c r="R869"/>
  <c r="R861"/>
  <c r="R853"/>
  <c r="R845"/>
  <c r="R837"/>
  <c r="R874"/>
  <c r="R866"/>
  <c r="R858"/>
  <c r="R850"/>
  <c r="R842"/>
  <c r="R881"/>
  <c r="R865"/>
  <c r="R970" s="1"/>
  <c r="R849"/>
  <c r="R878"/>
  <c r="R862"/>
  <c r="R846"/>
  <c r="V883"/>
  <c r="V879"/>
  <c r="V984" s="1"/>
  <c r="V875"/>
  <c r="V871"/>
  <c r="V976" s="1"/>
  <c r="V867"/>
  <c r="V863"/>
  <c r="V968" s="1"/>
  <c r="V859"/>
  <c r="V855"/>
  <c r="V960" s="1"/>
  <c r="V851"/>
  <c r="V847"/>
  <c r="V952" s="1"/>
  <c r="V843"/>
  <c r="V839"/>
  <c r="V944" s="1"/>
  <c r="V880"/>
  <c r="V876"/>
  <c r="V981" s="1"/>
  <c r="V872"/>
  <c r="V868"/>
  <c r="V973" s="1"/>
  <c r="V864"/>
  <c r="V860"/>
  <c r="V965" s="1"/>
  <c r="V856"/>
  <c r="V961" s="1"/>
  <c r="V852"/>
  <c r="V957" s="1"/>
  <c r="V848"/>
  <c r="V844"/>
  <c r="V949" s="1"/>
  <c r="V840"/>
  <c r="V945" s="1"/>
  <c r="V836"/>
  <c r="V941" s="1"/>
  <c r="V881"/>
  <c r="V873"/>
  <c r="V865"/>
  <c r="V857"/>
  <c r="V849"/>
  <c r="V841"/>
  <c r="V878"/>
  <c r="V983" s="1"/>
  <c r="V870"/>
  <c r="V975" s="1"/>
  <c r="V862"/>
  <c r="V854"/>
  <c r="V846"/>
  <c r="V838"/>
  <c r="V943" s="1"/>
  <c r="V877"/>
  <c r="V861"/>
  <c r="V966" s="1"/>
  <c r="V845"/>
  <c r="V874"/>
  <c r="V858"/>
  <c r="V842"/>
  <c r="V947" s="1"/>
  <c r="Z883"/>
  <c r="Z988" s="1"/>
  <c r="Z879"/>
  <c r="Z875"/>
  <c r="Z980" s="1"/>
  <c r="Z871"/>
  <c r="Z976" s="1"/>
  <c r="Z867"/>
  <c r="Z863"/>
  <c r="Z859"/>
  <c r="Z855"/>
  <c r="Z960" s="1"/>
  <c r="Z851"/>
  <c r="Z847"/>
  <c r="Z843"/>
  <c r="Z839"/>
  <c r="Z944" s="1"/>
  <c r="Z882"/>
  <c r="Z987" s="1"/>
  <c r="Z880"/>
  <c r="Z876"/>
  <c r="Z872"/>
  <c r="Z868"/>
  <c r="Z864"/>
  <c r="Z860"/>
  <c r="Z856"/>
  <c r="Z852"/>
  <c r="Z848"/>
  <c r="Z844"/>
  <c r="Z840"/>
  <c r="Z836"/>
  <c r="Z877"/>
  <c r="Z869"/>
  <c r="Z861"/>
  <c r="Z853"/>
  <c r="Z845"/>
  <c r="Z837"/>
  <c r="Z874"/>
  <c r="Z866"/>
  <c r="Z858"/>
  <c r="Z963" s="1"/>
  <c r="Z850"/>
  <c r="Z842"/>
  <c r="Z947" s="1"/>
  <c r="Z873"/>
  <c r="Z978" s="1"/>
  <c r="Z857"/>
  <c r="Z841"/>
  <c r="Z870"/>
  <c r="Z854"/>
  <c r="Z838"/>
  <c r="AD883"/>
  <c r="AD881"/>
  <c r="AD879"/>
  <c r="AD875"/>
  <c r="AD980" s="1"/>
  <c r="AD871"/>
  <c r="AD976" s="1"/>
  <c r="AD867"/>
  <c r="AD863"/>
  <c r="AD859"/>
  <c r="AD964" s="1"/>
  <c r="AD855"/>
  <c r="AD960" s="1"/>
  <c r="AD851"/>
  <c r="AD847"/>
  <c r="AD843"/>
  <c r="AD948" s="1"/>
  <c r="AD839"/>
  <c r="AD944" s="1"/>
  <c r="AD880"/>
  <c r="AD876"/>
  <c r="AD872"/>
  <c r="AD977" s="1"/>
  <c r="AD868"/>
  <c r="AD864"/>
  <c r="AD969" s="1"/>
  <c r="AD860"/>
  <c r="AD856"/>
  <c r="AD961" s="1"/>
  <c r="AD852"/>
  <c r="AD848"/>
  <c r="AD953" s="1"/>
  <c r="AD844"/>
  <c r="AD840"/>
  <c r="AD945" s="1"/>
  <c r="AD836"/>
  <c r="AD873"/>
  <c r="AD978" s="1"/>
  <c r="AD865"/>
  <c r="AD857"/>
  <c r="AD849"/>
  <c r="AD841"/>
  <c r="AD882"/>
  <c r="AD878"/>
  <c r="AD870"/>
  <c r="AD862"/>
  <c r="AD854"/>
  <c r="AD846"/>
  <c r="AD838"/>
  <c r="AD869"/>
  <c r="AD853"/>
  <c r="AD837"/>
  <c r="AD942" s="1"/>
  <c r="AD866"/>
  <c r="AD850"/>
  <c r="AH883"/>
  <c r="AH879"/>
  <c r="AH984" s="1"/>
  <c r="AH875"/>
  <c r="AH871"/>
  <c r="AH867"/>
  <c r="AH863"/>
  <c r="AH859"/>
  <c r="AH855"/>
  <c r="AH851"/>
  <c r="AH847"/>
  <c r="AH843"/>
  <c r="AH839"/>
  <c r="AH882"/>
  <c r="AH880"/>
  <c r="AH876"/>
  <c r="AH872"/>
  <c r="AH977" s="1"/>
  <c r="AH868"/>
  <c r="AH864"/>
  <c r="AH860"/>
  <c r="AH856"/>
  <c r="AH961" s="1"/>
  <c r="AH852"/>
  <c r="AH848"/>
  <c r="AH844"/>
  <c r="AH840"/>
  <c r="AH945" s="1"/>
  <c r="AH836"/>
  <c r="AH881"/>
  <c r="AH877"/>
  <c r="AH869"/>
  <c r="AH861"/>
  <c r="AH853"/>
  <c r="AH845"/>
  <c r="AH837"/>
  <c r="AH874"/>
  <c r="AH979" s="1"/>
  <c r="AH866"/>
  <c r="AH971" s="1"/>
  <c r="AH858"/>
  <c r="AH850"/>
  <c r="AH955" s="1"/>
  <c r="AH842"/>
  <c r="AH865"/>
  <c r="AH849"/>
  <c r="AH878"/>
  <c r="AH983" s="1"/>
  <c r="AH862"/>
  <c r="AH846"/>
  <c r="AL883"/>
  <c r="AL881"/>
  <c r="AL879"/>
  <c r="AL984" s="1"/>
  <c r="AL875"/>
  <c r="AL980" s="1"/>
  <c r="AL871"/>
  <c r="AL867"/>
  <c r="AL972" s="1"/>
  <c r="AL863"/>
  <c r="AL968" s="1"/>
  <c r="AL859"/>
  <c r="AL964" s="1"/>
  <c r="AL855"/>
  <c r="AL851"/>
  <c r="AL956" s="1"/>
  <c r="AL847"/>
  <c r="AL952" s="1"/>
  <c r="AL843"/>
  <c r="AL948" s="1"/>
  <c r="AL839"/>
  <c r="AL880"/>
  <c r="AL985" s="1"/>
  <c r="AL876"/>
  <c r="AL981" s="1"/>
  <c r="AL872"/>
  <c r="AL868"/>
  <c r="AL864"/>
  <c r="AL860"/>
  <c r="AL856"/>
  <c r="AL852"/>
  <c r="AL848"/>
  <c r="AL844"/>
  <c r="AL840"/>
  <c r="AL836"/>
  <c r="AL873"/>
  <c r="AL865"/>
  <c r="AL857"/>
  <c r="AL849"/>
  <c r="AL841"/>
  <c r="AL878"/>
  <c r="AL870"/>
  <c r="AL862"/>
  <c r="AL854"/>
  <c r="AL846"/>
  <c r="AL838"/>
  <c r="AL877"/>
  <c r="AL861"/>
  <c r="AL845"/>
  <c r="AL882"/>
  <c r="AL874"/>
  <c r="AL858"/>
  <c r="AL842"/>
  <c r="AP883"/>
  <c r="AP988" s="1"/>
  <c r="AP879"/>
  <c r="AP875"/>
  <c r="AP871"/>
  <c r="AP867"/>
  <c r="AP863"/>
  <c r="AP859"/>
  <c r="AP855"/>
  <c r="AP851"/>
  <c r="AP847"/>
  <c r="AP843"/>
  <c r="AP839"/>
  <c r="AP882"/>
  <c r="AP880"/>
  <c r="AP876"/>
  <c r="AP981" s="1"/>
  <c r="AP872"/>
  <c r="AP868"/>
  <c r="AP864"/>
  <c r="AP860"/>
  <c r="AP965" s="1"/>
  <c r="AP856"/>
  <c r="AP852"/>
  <c r="AP848"/>
  <c r="AP844"/>
  <c r="AP949" s="1"/>
  <c r="AP840"/>
  <c r="AP836"/>
  <c r="AP877"/>
  <c r="AP869"/>
  <c r="AP861"/>
  <c r="AP853"/>
  <c r="AP845"/>
  <c r="AP837"/>
  <c r="AP874"/>
  <c r="AP979" s="1"/>
  <c r="AP866"/>
  <c r="AP858"/>
  <c r="AP963" s="1"/>
  <c r="AP850"/>
  <c r="AP842"/>
  <c r="AP881"/>
  <c r="AP873"/>
  <c r="AP857"/>
  <c r="AP841"/>
  <c r="AP870"/>
  <c r="AP854"/>
  <c r="AP959" s="1"/>
  <c r="AP838"/>
  <c r="AP943" s="1"/>
  <c r="AT883"/>
  <c r="AT881"/>
  <c r="AT879"/>
  <c r="AT984" s="1"/>
  <c r="AT875"/>
  <c r="AT980" s="1"/>
  <c r="AT871"/>
  <c r="AT976" s="1"/>
  <c r="AT867"/>
  <c r="AT863"/>
  <c r="AT968" s="1"/>
  <c r="AT859"/>
  <c r="AT964" s="1"/>
  <c r="AT855"/>
  <c r="AT960" s="1"/>
  <c r="AT851"/>
  <c r="AT847"/>
  <c r="AT952" s="1"/>
  <c r="AT843"/>
  <c r="AT948" s="1"/>
  <c r="AT839"/>
  <c r="AT944" s="1"/>
  <c r="AT880"/>
  <c r="AT876"/>
  <c r="AT981" s="1"/>
  <c r="AT872"/>
  <c r="AT977" s="1"/>
  <c r="AT868"/>
  <c r="AT864"/>
  <c r="AT860"/>
  <c r="AT856"/>
  <c r="AT852"/>
  <c r="AT848"/>
  <c r="AT844"/>
  <c r="AT840"/>
  <c r="AT836"/>
  <c r="AT873"/>
  <c r="AT865"/>
  <c r="AT857"/>
  <c r="AT849"/>
  <c r="AT841"/>
  <c r="AT882"/>
  <c r="AT878"/>
  <c r="AT983" s="1"/>
  <c r="AT870"/>
  <c r="AT862"/>
  <c r="AT854"/>
  <c r="AT959" s="1"/>
  <c r="AT846"/>
  <c r="AT838"/>
  <c r="AT943" s="1"/>
  <c r="AT869"/>
  <c r="AT853"/>
  <c r="AT837"/>
  <c r="AT866"/>
  <c r="AT850"/>
  <c r="AX883"/>
  <c r="AX879"/>
  <c r="AX875"/>
  <c r="AX871"/>
  <c r="AX867"/>
  <c r="AX863"/>
  <c r="AX968" s="1"/>
  <c r="AX859"/>
  <c r="AX964" s="1"/>
  <c r="AX855"/>
  <c r="AX960" s="1"/>
  <c r="AX851"/>
  <c r="AX847"/>
  <c r="AX952" s="1"/>
  <c r="AX843"/>
  <c r="AX948" s="1"/>
  <c r="AX839"/>
  <c r="AX944" s="1"/>
  <c r="AX882"/>
  <c r="AX880"/>
  <c r="AX876"/>
  <c r="AX872"/>
  <c r="AX977" s="1"/>
  <c r="AX868"/>
  <c r="AX973" s="1"/>
  <c r="AX864"/>
  <c r="AX860"/>
  <c r="AX856"/>
  <c r="AX961" s="1"/>
  <c r="AX852"/>
  <c r="AX957" s="1"/>
  <c r="AX848"/>
  <c r="AX844"/>
  <c r="AX840"/>
  <c r="AX945" s="1"/>
  <c r="AX836"/>
  <c r="AX941" s="1"/>
  <c r="AX881"/>
  <c r="AX986" s="1"/>
  <c r="AX877"/>
  <c r="AX869"/>
  <c r="AX861"/>
  <c r="AX853"/>
  <c r="AX845"/>
  <c r="AX837"/>
  <c r="AX874"/>
  <c r="AX866"/>
  <c r="AX971" s="1"/>
  <c r="AX858"/>
  <c r="AX850"/>
  <c r="AX842"/>
  <c r="AX865"/>
  <c r="AX849"/>
  <c r="AX878"/>
  <c r="AX983" s="1"/>
  <c r="AX862"/>
  <c r="AX846"/>
  <c r="AX951" s="1"/>
  <c r="BB883"/>
  <c r="BB881"/>
  <c r="BB879"/>
  <c r="BB875"/>
  <c r="BB871"/>
  <c r="BB867"/>
  <c r="BB972" s="1"/>
  <c r="BB863"/>
  <c r="BB859"/>
  <c r="BB855"/>
  <c r="BB851"/>
  <c r="BB956" s="1"/>
  <c r="BB847"/>
  <c r="BB843"/>
  <c r="BB839"/>
  <c r="BB880"/>
  <c r="BB985" s="1"/>
  <c r="BB876"/>
  <c r="BB872"/>
  <c r="BB868"/>
  <c r="BB864"/>
  <c r="BB860"/>
  <c r="BB856"/>
  <c r="BB961" s="1"/>
  <c r="BB852"/>
  <c r="BB848"/>
  <c r="BB844"/>
  <c r="BB840"/>
  <c r="BB945" s="1"/>
  <c r="BB836"/>
  <c r="BB873"/>
  <c r="BB865"/>
  <c r="BB857"/>
  <c r="BB849"/>
  <c r="BB841"/>
  <c r="BB878"/>
  <c r="BB870"/>
  <c r="BB975" s="1"/>
  <c r="BB862"/>
  <c r="BB854"/>
  <c r="BB846"/>
  <c r="BB838"/>
  <c r="BB877"/>
  <c r="BB861"/>
  <c r="BB845"/>
  <c r="BB950" s="1"/>
  <c r="BB874"/>
  <c r="BB979" s="1"/>
  <c r="BB858"/>
  <c r="BB842"/>
  <c r="BF883"/>
  <c r="BF879"/>
  <c r="BF984" s="1"/>
  <c r="BF875"/>
  <c r="BF980" s="1"/>
  <c r="BF871"/>
  <c r="BF976" s="1"/>
  <c r="BF867"/>
  <c r="BF863"/>
  <c r="BF968" s="1"/>
  <c r="BF859"/>
  <c r="BF855"/>
  <c r="BF960" s="1"/>
  <c r="BF851"/>
  <c r="BF847"/>
  <c r="BF952" s="1"/>
  <c r="BF843"/>
  <c r="BF839"/>
  <c r="BF944" s="1"/>
  <c r="BF882"/>
  <c r="BF987" s="1"/>
  <c r="BF880"/>
  <c r="BF876"/>
  <c r="BF872"/>
  <c r="BF868"/>
  <c r="BF864"/>
  <c r="BF860"/>
  <c r="BF856"/>
  <c r="BF852"/>
  <c r="BF848"/>
  <c r="BF844"/>
  <c r="BF840"/>
  <c r="BF836"/>
  <c r="BF877"/>
  <c r="BF869"/>
  <c r="BF861"/>
  <c r="BF853"/>
  <c r="BF845"/>
  <c r="BF837"/>
  <c r="BF874"/>
  <c r="BF979" s="1"/>
  <c r="BF866"/>
  <c r="BF858"/>
  <c r="BF963" s="1"/>
  <c r="BF850"/>
  <c r="BF842"/>
  <c r="BF873"/>
  <c r="BF857"/>
  <c r="BF962" s="1"/>
  <c r="BF841"/>
  <c r="BF870"/>
  <c r="BF854"/>
  <c r="BF838"/>
  <c r="BF943" s="1"/>
  <c r="BJ883"/>
  <c r="BJ881"/>
  <c r="BJ879"/>
  <c r="BJ984" s="1"/>
  <c r="BJ875"/>
  <c r="BJ980" s="1"/>
  <c r="BJ871"/>
  <c r="BJ976" s="1"/>
  <c r="BJ867"/>
  <c r="BJ863"/>
  <c r="BJ968" s="1"/>
  <c r="BJ859"/>
  <c r="BJ964" s="1"/>
  <c r="BJ855"/>
  <c r="BJ960" s="1"/>
  <c r="BJ851"/>
  <c r="BJ847"/>
  <c r="BJ952" s="1"/>
  <c r="BJ843"/>
  <c r="BJ948" s="1"/>
  <c r="BJ839"/>
  <c r="BJ944" s="1"/>
  <c r="BJ880"/>
  <c r="BJ876"/>
  <c r="BJ981" s="1"/>
  <c r="BJ872"/>
  <c r="BJ977" s="1"/>
  <c r="BJ868"/>
  <c r="BJ864"/>
  <c r="BJ860"/>
  <c r="BJ856"/>
  <c r="BJ852"/>
  <c r="BJ848"/>
  <c r="BJ844"/>
  <c r="BJ840"/>
  <c r="BJ836"/>
  <c r="BJ873"/>
  <c r="BJ978" s="1"/>
  <c r="BJ865"/>
  <c r="BJ857"/>
  <c r="BJ849"/>
  <c r="BJ841"/>
  <c r="BJ882"/>
  <c r="BJ878"/>
  <c r="BJ870"/>
  <c r="BJ862"/>
  <c r="BJ967" s="1"/>
  <c r="BJ854"/>
  <c r="BJ959" s="1"/>
  <c r="BJ846"/>
  <c r="BJ838"/>
  <c r="BJ869"/>
  <c r="BJ974" s="1"/>
  <c r="BJ853"/>
  <c r="BJ837"/>
  <c r="BJ866"/>
  <c r="BJ850"/>
  <c r="BJ955" s="1"/>
  <c r="BN883"/>
  <c r="BN988" s="1"/>
  <c r="BN879"/>
  <c r="BN875"/>
  <c r="BN871"/>
  <c r="BN976" s="1"/>
  <c r="BN867"/>
  <c r="BN863"/>
  <c r="BN859"/>
  <c r="BN855"/>
  <c r="BN960" s="1"/>
  <c r="BN851"/>
  <c r="BN847"/>
  <c r="BN843"/>
  <c r="BN839"/>
  <c r="BN944" s="1"/>
  <c r="BN882"/>
  <c r="BN987" s="1"/>
  <c r="BN880"/>
  <c r="BN985" s="1"/>
  <c r="BN876"/>
  <c r="BN872"/>
  <c r="BN977" s="1"/>
  <c r="BN868"/>
  <c r="BN864"/>
  <c r="BN969" s="1"/>
  <c r="BN860"/>
  <c r="BN856"/>
  <c r="BN961" s="1"/>
  <c r="BN852"/>
  <c r="BN848"/>
  <c r="BN953" s="1"/>
  <c r="BN844"/>
  <c r="BN840"/>
  <c r="BN945" s="1"/>
  <c r="BN836"/>
  <c r="BN881"/>
  <c r="BN986" s="1"/>
  <c r="BN877"/>
  <c r="BN869"/>
  <c r="BN861"/>
  <c r="BN853"/>
  <c r="BN845"/>
  <c r="BN950" s="1"/>
  <c r="BN837"/>
  <c r="BN874"/>
  <c r="BN866"/>
  <c r="BN858"/>
  <c r="BN850"/>
  <c r="BN955" s="1"/>
  <c r="BN842"/>
  <c r="BN947" s="1"/>
  <c r="BN865"/>
  <c r="BN970" s="1"/>
  <c r="BN849"/>
  <c r="BN878"/>
  <c r="BN983" s="1"/>
  <c r="BN862"/>
  <c r="BN846"/>
  <c r="BN951" s="1"/>
  <c r="BR883"/>
  <c r="BR881"/>
  <c r="BR879"/>
  <c r="BR875"/>
  <c r="BR871"/>
  <c r="BR867"/>
  <c r="BR972" s="1"/>
  <c r="BR863"/>
  <c r="BR859"/>
  <c r="BR855"/>
  <c r="BR851"/>
  <c r="BR956" s="1"/>
  <c r="BR847"/>
  <c r="BR843"/>
  <c r="BR839"/>
  <c r="BR880"/>
  <c r="BR985" s="1"/>
  <c r="BR876"/>
  <c r="BR872"/>
  <c r="BR868"/>
  <c r="BR864"/>
  <c r="BR860"/>
  <c r="BR856"/>
  <c r="BR961" s="1"/>
  <c r="BR852"/>
  <c r="BR848"/>
  <c r="BR844"/>
  <c r="BR840"/>
  <c r="BR945" s="1"/>
  <c r="BR836"/>
  <c r="BR873"/>
  <c r="BR865"/>
  <c r="BR857"/>
  <c r="BR849"/>
  <c r="BR841"/>
  <c r="BR946" s="1"/>
  <c r="BR878"/>
  <c r="BR870"/>
  <c r="BR862"/>
  <c r="BR967" s="1"/>
  <c r="BR854"/>
  <c r="BR959" s="1"/>
  <c r="BR846"/>
  <c r="BR951" s="1"/>
  <c r="BR838"/>
  <c r="BR877"/>
  <c r="BR861"/>
  <c r="BR966" s="1"/>
  <c r="BR845"/>
  <c r="BR950" s="1"/>
  <c r="BR882"/>
  <c r="BR987" s="1"/>
  <c r="BR874"/>
  <c r="BR979" s="1"/>
  <c r="BR858"/>
  <c r="BR842"/>
  <c r="BV883"/>
  <c r="BV879"/>
  <c r="BV875"/>
  <c r="BV980" s="1"/>
  <c r="BV871"/>
  <c r="BV976" s="1"/>
  <c r="BV867"/>
  <c r="BV863"/>
  <c r="BV859"/>
  <c r="BV964" s="1"/>
  <c r="BV855"/>
  <c r="BV851"/>
  <c r="BV847"/>
  <c r="BV843"/>
  <c r="BV948" s="1"/>
  <c r="BV839"/>
  <c r="BV882"/>
  <c r="BV880"/>
  <c r="BV876"/>
  <c r="BV981" s="1"/>
  <c r="BV872"/>
  <c r="BV977" s="1"/>
  <c r="BV868"/>
  <c r="BV973" s="1"/>
  <c r="BV864"/>
  <c r="BV860"/>
  <c r="BV965" s="1"/>
  <c r="BV856"/>
  <c r="BV961" s="1"/>
  <c r="BV852"/>
  <c r="BV957" s="1"/>
  <c r="BV848"/>
  <c r="BV844"/>
  <c r="BV949" s="1"/>
  <c r="BV840"/>
  <c r="BV945" s="1"/>
  <c r="BV836"/>
  <c r="BV941" s="1"/>
  <c r="BV877"/>
  <c r="BV869"/>
  <c r="BV974" s="1"/>
  <c r="BV861"/>
  <c r="BV853"/>
  <c r="BV845"/>
  <c r="BV837"/>
  <c r="BV942" s="1"/>
  <c r="BV874"/>
  <c r="BV866"/>
  <c r="BV858"/>
  <c r="BV850"/>
  <c r="BV842"/>
  <c r="BV881"/>
  <c r="BV986" s="1"/>
  <c r="BV873"/>
  <c r="BV857"/>
  <c r="BV962" s="1"/>
  <c r="BV841"/>
  <c r="BV946" s="1"/>
  <c r="BV870"/>
  <c r="BV975" s="1"/>
  <c r="BV854"/>
  <c r="BV959" s="1"/>
  <c r="BV838"/>
  <c r="BV943" s="1"/>
  <c r="BZ883"/>
  <c r="BZ988" s="1"/>
  <c r="BZ881"/>
  <c r="BZ879"/>
  <c r="BZ984" s="1"/>
  <c r="BZ875"/>
  <c r="BZ980" s="1"/>
  <c r="BZ871"/>
  <c r="BZ867"/>
  <c r="BZ972" s="1"/>
  <c r="BZ863"/>
  <c r="BZ859"/>
  <c r="BZ964" s="1"/>
  <c r="BZ855"/>
  <c r="BZ960" s="1"/>
  <c r="BZ851"/>
  <c r="BZ956" s="1"/>
  <c r="BZ847"/>
  <c r="BZ843"/>
  <c r="BZ948" s="1"/>
  <c r="BZ839"/>
  <c r="BZ944" s="1"/>
  <c r="BZ880"/>
  <c r="BZ985" s="1"/>
  <c r="BZ876"/>
  <c r="BZ981" s="1"/>
  <c r="BZ872"/>
  <c r="BZ977" s="1"/>
  <c r="BZ868"/>
  <c r="BZ864"/>
  <c r="BZ969" s="1"/>
  <c r="BZ860"/>
  <c r="BZ965" s="1"/>
  <c r="BZ856"/>
  <c r="BZ961" s="1"/>
  <c r="BZ852"/>
  <c r="BZ848"/>
  <c r="BZ953" s="1"/>
  <c r="BZ844"/>
  <c r="BZ949" s="1"/>
  <c r="BZ840"/>
  <c r="BZ945" s="1"/>
  <c r="BZ836"/>
  <c r="BZ873"/>
  <c r="BZ978" s="1"/>
  <c r="BZ865"/>
  <c r="BZ857"/>
  <c r="BZ849"/>
  <c r="BZ841"/>
  <c r="BZ882"/>
  <c r="BZ987" s="1"/>
  <c r="BZ878"/>
  <c r="BZ983" s="1"/>
  <c r="BZ870"/>
  <c r="BZ975" s="1"/>
  <c r="BZ862"/>
  <c r="BZ854"/>
  <c r="BZ846"/>
  <c r="BZ951" s="1"/>
  <c r="BZ838"/>
  <c r="BZ943" s="1"/>
  <c r="BZ869"/>
  <c r="BZ974" s="1"/>
  <c r="BZ853"/>
  <c r="BZ837"/>
  <c r="BZ942" s="1"/>
  <c r="BZ866"/>
  <c r="BZ971" s="1"/>
  <c r="BZ850"/>
  <c r="BZ955" s="1"/>
  <c r="CD883"/>
  <c r="CD879"/>
  <c r="CD875"/>
  <c r="CD871"/>
  <c r="CD976" s="1"/>
  <c r="CD867"/>
  <c r="CD863"/>
  <c r="CD968" s="1"/>
  <c r="CD859"/>
  <c r="CD855"/>
  <c r="CD851"/>
  <c r="CD847"/>
  <c r="CD952" s="1"/>
  <c r="CD843"/>
  <c r="CD839"/>
  <c r="CD882"/>
  <c r="CD880"/>
  <c r="CD876"/>
  <c r="CD872"/>
  <c r="CD868"/>
  <c r="CD864"/>
  <c r="CD860"/>
  <c r="CD856"/>
  <c r="CD852"/>
  <c r="CD848"/>
  <c r="CD844"/>
  <c r="CD840"/>
  <c r="CD836"/>
  <c r="CD881"/>
  <c r="CD877"/>
  <c r="CD869"/>
  <c r="CD861"/>
  <c r="CD853"/>
  <c r="CD845"/>
  <c r="CD837"/>
  <c r="CD874"/>
  <c r="CD866"/>
  <c r="CD858"/>
  <c r="CD850"/>
  <c r="CD842"/>
  <c r="CD865"/>
  <c r="CD849"/>
  <c r="CD878"/>
  <c r="CD862"/>
  <c r="CD846"/>
  <c r="CH883"/>
  <c r="CH988" s="1"/>
  <c r="CH881"/>
  <c r="CH879"/>
  <c r="CH875"/>
  <c r="CH980" s="1"/>
  <c r="CH871"/>
  <c r="CH976" s="1"/>
  <c r="CH867"/>
  <c r="CH863"/>
  <c r="CH859"/>
  <c r="CH964" s="1"/>
  <c r="CH855"/>
  <c r="CH960" s="1"/>
  <c r="CH851"/>
  <c r="CH847"/>
  <c r="CH843"/>
  <c r="CH948" s="1"/>
  <c r="CH839"/>
  <c r="CH944" s="1"/>
  <c r="CH880"/>
  <c r="CH876"/>
  <c r="CH872"/>
  <c r="CH977" s="1"/>
  <c r="CH868"/>
  <c r="CH973" s="1"/>
  <c r="CH864"/>
  <c r="CH860"/>
  <c r="CH856"/>
  <c r="CH852"/>
  <c r="CH957" s="1"/>
  <c r="CH848"/>
  <c r="CH844"/>
  <c r="CH840"/>
  <c r="CH945" s="1"/>
  <c r="CH836"/>
  <c r="CH941" s="1"/>
  <c r="CH873"/>
  <c r="CH865"/>
  <c r="CH857"/>
  <c r="CH849"/>
  <c r="CH841"/>
  <c r="CH878"/>
  <c r="CH870"/>
  <c r="CH862"/>
  <c r="CH854"/>
  <c r="CH846"/>
  <c r="CH838"/>
  <c r="CH877"/>
  <c r="CH861"/>
  <c r="CH845"/>
  <c r="CH874"/>
  <c r="CH858"/>
  <c r="CH842"/>
  <c r="CL883"/>
  <c r="CL879"/>
  <c r="CL984" s="1"/>
  <c r="CL875"/>
  <c r="CL871"/>
  <c r="CL867"/>
  <c r="CL972" s="1"/>
  <c r="CL863"/>
  <c r="CL968" s="1"/>
  <c r="CL859"/>
  <c r="CL964" s="1"/>
  <c r="CL855"/>
  <c r="CL960" s="1"/>
  <c r="CL851"/>
  <c r="CL956" s="1"/>
  <c r="CL847"/>
  <c r="CL952" s="1"/>
  <c r="CL843"/>
  <c r="CL948" s="1"/>
  <c r="CL839"/>
  <c r="CL944" s="1"/>
  <c r="CL882"/>
  <c r="CL987" s="1"/>
  <c r="CL880"/>
  <c r="CL985" s="1"/>
  <c r="CL876"/>
  <c r="CL872"/>
  <c r="CL868"/>
  <c r="CL864"/>
  <c r="CL969" s="1"/>
  <c r="CL860"/>
  <c r="CL856"/>
  <c r="CL852"/>
  <c r="CL848"/>
  <c r="CL953" s="1"/>
  <c r="CL844"/>
  <c r="CL840"/>
  <c r="CL836"/>
  <c r="CL877"/>
  <c r="CL982" s="1"/>
  <c r="CL869"/>
  <c r="CL861"/>
  <c r="CL853"/>
  <c r="CL958" s="1"/>
  <c r="CL845"/>
  <c r="CL837"/>
  <c r="CL874"/>
  <c r="CL979" s="1"/>
  <c r="CL866"/>
  <c r="CL858"/>
  <c r="CL850"/>
  <c r="CL842"/>
  <c r="CL947" s="1"/>
  <c r="CL873"/>
  <c r="CL857"/>
  <c r="CL962" s="1"/>
  <c r="CL841"/>
  <c r="CL870"/>
  <c r="CL854"/>
  <c r="CL838"/>
  <c r="CL943" s="1"/>
  <c r="CP883"/>
  <c r="CP988" s="1"/>
  <c r="CP881"/>
  <c r="CP879"/>
  <c r="CP984" s="1"/>
  <c r="CP875"/>
  <c r="CP980" s="1"/>
  <c r="CP871"/>
  <c r="CP867"/>
  <c r="CP972" s="1"/>
  <c r="CP863"/>
  <c r="CP859"/>
  <c r="CP964" s="1"/>
  <c r="CP855"/>
  <c r="CP960" s="1"/>
  <c r="CP851"/>
  <c r="CP956" s="1"/>
  <c r="CP847"/>
  <c r="CP843"/>
  <c r="CP948" s="1"/>
  <c r="CP839"/>
  <c r="CP944" s="1"/>
  <c r="CP880"/>
  <c r="CP985" s="1"/>
  <c r="CP876"/>
  <c r="CP981" s="1"/>
  <c r="CP872"/>
  <c r="CP977" s="1"/>
  <c r="CP868"/>
  <c r="CP864"/>
  <c r="CP969" s="1"/>
  <c r="CP860"/>
  <c r="CP965" s="1"/>
  <c r="CP856"/>
  <c r="CP961" s="1"/>
  <c r="CP852"/>
  <c r="CP848"/>
  <c r="CP953" s="1"/>
  <c r="CP844"/>
  <c r="CP949" s="1"/>
  <c r="CP840"/>
  <c r="CP945" s="1"/>
  <c r="CP836"/>
  <c r="CP873"/>
  <c r="CP978" s="1"/>
  <c r="CP865"/>
  <c r="CP970" s="1"/>
  <c r="CP857"/>
  <c r="CP849"/>
  <c r="CP841"/>
  <c r="CP882"/>
  <c r="CP987" s="1"/>
  <c r="CP878"/>
  <c r="CP983" s="1"/>
  <c r="CP870"/>
  <c r="CP975" s="1"/>
  <c r="CP862"/>
  <c r="CP854"/>
  <c r="CP846"/>
  <c r="CP951" s="1"/>
  <c r="CP838"/>
  <c r="CP869"/>
  <c r="CP974" s="1"/>
  <c r="CP853"/>
  <c r="CP837"/>
  <c r="CP942" s="1"/>
  <c r="CP866"/>
  <c r="CP971" s="1"/>
  <c r="CP850"/>
  <c r="CP955" s="1"/>
  <c r="CT883"/>
  <c r="CT879"/>
  <c r="CT875"/>
  <c r="CT871"/>
  <c r="CT976" s="1"/>
  <c r="CT867"/>
  <c r="CT863"/>
  <c r="CT968" s="1"/>
  <c r="CT859"/>
  <c r="CT964" s="1"/>
  <c r="CT855"/>
  <c r="CT851"/>
  <c r="CT847"/>
  <c r="CT952" s="1"/>
  <c r="CT843"/>
  <c r="CT948" s="1"/>
  <c r="CT839"/>
  <c r="CT882"/>
  <c r="CT880"/>
  <c r="CT985" s="1"/>
  <c r="CT876"/>
  <c r="CT981" s="1"/>
  <c r="CT872"/>
  <c r="CT977" s="1"/>
  <c r="CT868"/>
  <c r="CT973" s="1"/>
  <c r="CT864"/>
  <c r="CT969" s="1"/>
  <c r="CT860"/>
  <c r="CT965" s="1"/>
  <c r="CT856"/>
  <c r="CT961" s="1"/>
  <c r="CT852"/>
  <c r="CT957" s="1"/>
  <c r="CT848"/>
  <c r="CT953" s="1"/>
  <c r="CT844"/>
  <c r="CT949" s="1"/>
  <c r="CT840"/>
  <c r="CT945" s="1"/>
  <c r="CT836"/>
  <c r="CT941" s="1"/>
  <c r="CT881"/>
  <c r="CT986" s="1"/>
  <c r="CT877"/>
  <c r="CT869"/>
  <c r="CT861"/>
  <c r="CT853"/>
  <c r="CT845"/>
  <c r="CT837"/>
  <c r="CT874"/>
  <c r="CT979" s="1"/>
  <c r="CT866"/>
  <c r="CT858"/>
  <c r="CT850"/>
  <c r="CT955" s="1"/>
  <c r="CT842"/>
  <c r="CT865"/>
  <c r="CT849"/>
  <c r="CT954" s="1"/>
  <c r="CT878"/>
  <c r="CT862"/>
  <c r="CT846"/>
  <c r="CT951" s="1"/>
  <c r="CX883"/>
  <c r="CX881"/>
  <c r="CX986" s="1"/>
  <c r="CX879"/>
  <c r="CX984" s="1"/>
  <c r="CX875"/>
  <c r="CX980" s="1"/>
  <c r="CX871"/>
  <c r="CX976" s="1"/>
  <c r="CX867"/>
  <c r="CX972" s="1"/>
  <c r="CX863"/>
  <c r="CX859"/>
  <c r="CX855"/>
  <c r="CX851"/>
  <c r="CX956" s="1"/>
  <c r="CX847"/>
  <c r="CX843"/>
  <c r="CX839"/>
  <c r="CX880"/>
  <c r="CX985" s="1"/>
  <c r="CX876"/>
  <c r="CX981" s="1"/>
  <c r="CX872"/>
  <c r="CX977" s="1"/>
  <c r="CX868"/>
  <c r="CX973" s="1"/>
  <c r="CX864"/>
  <c r="CX969" s="1"/>
  <c r="CX860"/>
  <c r="CX965" s="1"/>
  <c r="CX856"/>
  <c r="CX961" s="1"/>
  <c r="CX852"/>
  <c r="CX957" s="1"/>
  <c r="CX848"/>
  <c r="CX953" s="1"/>
  <c r="CX844"/>
  <c r="CX949" s="1"/>
  <c r="CX840"/>
  <c r="CX945" s="1"/>
  <c r="CX836"/>
  <c r="CX941" s="1"/>
  <c r="CX873"/>
  <c r="CX865"/>
  <c r="CX857"/>
  <c r="CX962" s="1"/>
  <c r="CX849"/>
  <c r="CX841"/>
  <c r="CX878"/>
  <c r="CX983" s="1"/>
  <c r="CX870"/>
  <c r="CX862"/>
  <c r="CX967" s="1"/>
  <c r="CX854"/>
  <c r="CX846"/>
  <c r="CX838"/>
  <c r="CX943" s="1"/>
  <c r="CX877"/>
  <c r="CX982" s="1"/>
  <c r="CX861"/>
  <c r="CX966" s="1"/>
  <c r="CX845"/>
  <c r="CX882"/>
  <c r="CX987" s="1"/>
  <c r="CX874"/>
  <c r="CX858"/>
  <c r="CX842"/>
  <c r="CX947" s="1"/>
  <c r="DB883"/>
  <c r="DB988" s="1"/>
  <c r="DB879"/>
  <c r="DB875"/>
  <c r="DB980" s="1"/>
  <c r="DB871"/>
  <c r="DB976" s="1"/>
  <c r="DB867"/>
  <c r="DB972" s="1"/>
  <c r="DB863"/>
  <c r="DB968" s="1"/>
  <c r="DB859"/>
  <c r="DB964" s="1"/>
  <c r="DB855"/>
  <c r="DB851"/>
  <c r="DB956" s="1"/>
  <c r="DB847"/>
  <c r="DB952" s="1"/>
  <c r="DB843"/>
  <c r="DB948" s="1"/>
  <c r="DB839"/>
  <c r="DB882"/>
  <c r="DB880"/>
  <c r="DB985" s="1"/>
  <c r="DB876"/>
  <c r="DB872"/>
  <c r="DB977" s="1"/>
  <c r="DB868"/>
  <c r="DB973" s="1"/>
  <c r="DB864"/>
  <c r="DB969" s="1"/>
  <c r="DB860"/>
  <c r="DB856"/>
  <c r="DB961" s="1"/>
  <c r="DB852"/>
  <c r="DB957" s="1"/>
  <c r="DB848"/>
  <c r="DB953" s="1"/>
  <c r="DB844"/>
  <c r="DB840"/>
  <c r="DB945" s="1"/>
  <c r="DB836"/>
  <c r="DB941" s="1"/>
  <c r="DB877"/>
  <c r="DB982" s="1"/>
  <c r="DB869"/>
  <c r="DB861"/>
  <c r="DB853"/>
  <c r="DB958" s="1"/>
  <c r="DB845"/>
  <c r="DB837"/>
  <c r="DB874"/>
  <c r="DB866"/>
  <c r="DB971" s="1"/>
  <c r="DB858"/>
  <c r="DB850"/>
  <c r="DB842"/>
  <c r="DB881"/>
  <c r="DB986" s="1"/>
  <c r="DB873"/>
  <c r="DB978" s="1"/>
  <c r="DB857"/>
  <c r="DB962" s="1"/>
  <c r="DB841"/>
  <c r="DB870"/>
  <c r="DB975" s="1"/>
  <c r="DB854"/>
  <c r="DB959" s="1"/>
  <c r="DB838"/>
  <c r="DF883"/>
  <c r="DF881"/>
  <c r="DF879"/>
  <c r="DF984" s="1"/>
  <c r="DF875"/>
  <c r="DF980" s="1"/>
  <c r="DF871"/>
  <c r="DF976" s="1"/>
  <c r="DF867"/>
  <c r="DF863"/>
  <c r="DF859"/>
  <c r="DF964" s="1"/>
  <c r="DF855"/>
  <c r="DF851"/>
  <c r="DF847"/>
  <c r="DF843"/>
  <c r="DF948" s="1"/>
  <c r="DF839"/>
  <c r="DF880"/>
  <c r="DF985" s="1"/>
  <c r="DF876"/>
  <c r="DF981" s="1"/>
  <c r="DF872"/>
  <c r="DF977" s="1"/>
  <c r="DF868"/>
  <c r="DF973" s="1"/>
  <c r="DF864"/>
  <c r="DF969" s="1"/>
  <c r="DF860"/>
  <c r="DF965" s="1"/>
  <c r="DF856"/>
  <c r="DF961" s="1"/>
  <c r="DF852"/>
  <c r="DF957" s="1"/>
  <c r="DF848"/>
  <c r="DF953" s="1"/>
  <c r="DF844"/>
  <c r="DF949" s="1"/>
  <c r="DF840"/>
  <c r="DF945" s="1"/>
  <c r="DF836"/>
  <c r="DF941" s="1"/>
  <c r="DF873"/>
  <c r="DF978" s="1"/>
  <c r="DF865"/>
  <c r="DF857"/>
  <c r="DF849"/>
  <c r="DF841"/>
  <c r="DF882"/>
  <c r="DF987" s="1"/>
  <c r="DF878"/>
  <c r="DF983" s="1"/>
  <c r="DF870"/>
  <c r="DF862"/>
  <c r="DF967" s="1"/>
  <c r="DF854"/>
  <c r="DF846"/>
  <c r="DF838"/>
  <c r="DF943" s="1"/>
  <c r="DF869"/>
  <c r="DF974" s="1"/>
  <c r="DF853"/>
  <c r="DF837"/>
  <c r="DF866"/>
  <c r="DF850"/>
  <c r="DF955" s="1"/>
  <c r="DJ883"/>
  <c r="DJ879"/>
  <c r="DJ984" s="1"/>
  <c r="DJ875"/>
  <c r="DJ871"/>
  <c r="DJ867"/>
  <c r="DJ972" s="1"/>
  <c r="DJ863"/>
  <c r="DJ859"/>
  <c r="DJ855"/>
  <c r="DJ960" s="1"/>
  <c r="DJ851"/>
  <c r="DJ956" s="1"/>
  <c r="DJ847"/>
  <c r="DJ843"/>
  <c r="DJ839"/>
  <c r="DJ944" s="1"/>
  <c r="DJ882"/>
  <c r="DJ987" s="1"/>
  <c r="DJ880"/>
  <c r="DJ985" s="1"/>
  <c r="DJ876"/>
  <c r="DJ981" s="1"/>
  <c r="DJ872"/>
  <c r="DJ977" s="1"/>
  <c r="DJ868"/>
  <c r="DJ973" s="1"/>
  <c r="DJ864"/>
  <c r="DJ969" s="1"/>
  <c r="DJ860"/>
  <c r="DJ965" s="1"/>
  <c r="DJ856"/>
  <c r="DJ961" s="1"/>
  <c r="DJ852"/>
  <c r="DJ957" s="1"/>
  <c r="DJ848"/>
  <c r="DJ953" s="1"/>
  <c r="DJ844"/>
  <c r="DJ949" s="1"/>
  <c r="DJ840"/>
  <c r="DJ945" s="1"/>
  <c r="DJ836"/>
  <c r="DJ941" s="1"/>
  <c r="DJ881"/>
  <c r="DJ877"/>
  <c r="DJ869"/>
  <c r="DJ974" s="1"/>
  <c r="DJ861"/>
  <c r="DJ853"/>
  <c r="DJ845"/>
  <c r="DJ837"/>
  <c r="DJ874"/>
  <c r="DJ979" s="1"/>
  <c r="DJ866"/>
  <c r="DJ971" s="1"/>
  <c r="DJ858"/>
  <c r="DJ850"/>
  <c r="DJ955" s="1"/>
  <c r="DJ842"/>
  <c r="DJ947" s="1"/>
  <c r="DJ865"/>
  <c r="DJ970" s="1"/>
  <c r="DJ849"/>
  <c r="DJ878"/>
  <c r="DJ983" s="1"/>
  <c r="DJ862"/>
  <c r="DJ846"/>
  <c r="DJ951" s="1"/>
  <c r="AL749"/>
  <c r="R753"/>
  <c r="AX753"/>
  <c r="CT753"/>
  <c r="AT757"/>
  <c r="CP757"/>
  <c r="Z761"/>
  <c r="BF761"/>
  <c r="CL761"/>
  <c r="CX765"/>
  <c r="AX769"/>
  <c r="AD773"/>
  <c r="AP777"/>
  <c r="DB777"/>
  <c r="AS839"/>
  <c r="DE839"/>
  <c r="CP947"/>
  <c r="BE843"/>
  <c r="BE948" s="1"/>
  <c r="AP951"/>
  <c r="AK847"/>
  <c r="CW847"/>
  <c r="CW952" s="1"/>
  <c r="BB955"/>
  <c r="Q851"/>
  <c r="CC851"/>
  <c r="DD957"/>
  <c r="AC855"/>
  <c r="CO855"/>
  <c r="CO960" s="1"/>
  <c r="CV965"/>
  <c r="BA863"/>
  <c r="DM863"/>
  <c r="CB969"/>
  <c r="BM867"/>
  <c r="CS867"/>
  <c r="CN973"/>
  <c r="AS871"/>
  <c r="AS976" s="1"/>
  <c r="BE875"/>
  <c r="BE980" s="1"/>
  <c r="BQ879"/>
  <c r="BQ984" s="1"/>
  <c r="Q883"/>
  <c r="Q85"/>
  <c r="AB374"/>
  <c r="AJ374"/>
  <c r="AZ374"/>
  <c r="BP374"/>
  <c r="CF374"/>
  <c r="CV374"/>
  <c r="DL374"/>
  <c r="BF586"/>
  <c r="U377"/>
  <c r="U587" s="1"/>
  <c r="AK377"/>
  <c r="BA377"/>
  <c r="BQ377"/>
  <c r="BY377"/>
  <c r="CO377"/>
  <c r="DE377"/>
  <c r="X378"/>
  <c r="AN378"/>
  <c r="BD378"/>
  <c r="BT378"/>
  <c r="CJ378"/>
  <c r="DH378"/>
  <c r="DH588" s="1"/>
  <c r="AT590"/>
  <c r="DF590"/>
  <c r="Y381"/>
  <c r="Y591" s="1"/>
  <c r="AO381"/>
  <c r="AO591" s="1"/>
  <c r="BE381"/>
  <c r="BE591" s="1"/>
  <c r="BU381"/>
  <c r="CK381"/>
  <c r="DA381"/>
  <c r="T382"/>
  <c r="AJ382"/>
  <c r="AJ592" s="1"/>
  <c r="BH382"/>
  <c r="BH592" s="1"/>
  <c r="BX382"/>
  <c r="BX592" s="1"/>
  <c r="CN382"/>
  <c r="CN592" s="1"/>
  <c r="CV382"/>
  <c r="CV592" s="1"/>
  <c r="DL382"/>
  <c r="DL592" s="1"/>
  <c r="AU593"/>
  <c r="CQ593"/>
  <c r="CY593"/>
  <c r="R594"/>
  <c r="AC385"/>
  <c r="AC595" s="1"/>
  <c r="AS385"/>
  <c r="BI385"/>
  <c r="BI595" s="1"/>
  <c r="BY385"/>
  <c r="BY595" s="1"/>
  <c r="CO385"/>
  <c r="CO595" s="1"/>
  <c r="DM385"/>
  <c r="AF386"/>
  <c r="AF596" s="1"/>
  <c r="BD386"/>
  <c r="BD596" s="1"/>
  <c r="BT386"/>
  <c r="BT596" s="1"/>
  <c r="CJ386"/>
  <c r="CJ596" s="1"/>
  <c r="CZ386"/>
  <c r="CZ596" s="1"/>
  <c r="Q389"/>
  <c r="AG389"/>
  <c r="AW389"/>
  <c r="AW599" s="1"/>
  <c r="BM389"/>
  <c r="CC389"/>
  <c r="CS389"/>
  <c r="DI389"/>
  <c r="AB390"/>
  <c r="AR390"/>
  <c r="BH390"/>
  <c r="BX390"/>
  <c r="CN390"/>
  <c r="DD390"/>
  <c r="DL390"/>
  <c r="AC393"/>
  <c r="AS393"/>
  <c r="BQ393"/>
  <c r="BQ603" s="1"/>
  <c r="CG393"/>
  <c r="CW393"/>
  <c r="DM393"/>
  <c r="DM603" s="1"/>
  <c r="AF394"/>
  <c r="AV394"/>
  <c r="BL394"/>
  <c r="CB394"/>
  <c r="CR394"/>
  <c r="DH394"/>
  <c r="BR606"/>
  <c r="DF606"/>
  <c r="Q397"/>
  <c r="Q607" s="1"/>
  <c r="AG397"/>
  <c r="AW397"/>
  <c r="BM397"/>
  <c r="CC397"/>
  <c r="CS397"/>
  <c r="DI397"/>
  <c r="AB398"/>
  <c r="AB608" s="1"/>
  <c r="AR398"/>
  <c r="AR608" s="1"/>
  <c r="BH398"/>
  <c r="BH608" s="1"/>
  <c r="BX398"/>
  <c r="BX608" s="1"/>
  <c r="CV398"/>
  <c r="CV608" s="1"/>
  <c r="W609"/>
  <c r="R610"/>
  <c r="BV610"/>
  <c r="U401"/>
  <c r="AK401"/>
  <c r="BA401"/>
  <c r="BQ401"/>
  <c r="CG401"/>
  <c r="CW401"/>
  <c r="DM401"/>
  <c r="AF402"/>
  <c r="AF612" s="1"/>
  <c r="AV402"/>
  <c r="AV612" s="1"/>
  <c r="BL402"/>
  <c r="BL612" s="1"/>
  <c r="BT402"/>
  <c r="CJ402"/>
  <c r="CJ612" s="1"/>
  <c r="CR402"/>
  <c r="CR612" s="1"/>
  <c r="DH402"/>
  <c r="DH612" s="1"/>
  <c r="CE613"/>
  <c r="Q405"/>
  <c r="AG405"/>
  <c r="AG615" s="1"/>
  <c r="AW405"/>
  <c r="BM405"/>
  <c r="BM615" s="1"/>
  <c r="CC405"/>
  <c r="CS405"/>
  <c r="CS615" s="1"/>
  <c r="DI405"/>
  <c r="AB406"/>
  <c r="AB616" s="1"/>
  <c r="AJ406"/>
  <c r="AZ406"/>
  <c r="BP406"/>
  <c r="CF406"/>
  <c r="CV406"/>
  <c r="DL406"/>
  <c r="DJ618"/>
  <c r="AC409"/>
  <c r="AS409"/>
  <c r="BI409"/>
  <c r="BY409"/>
  <c r="CO409"/>
  <c r="DE409"/>
  <c r="X410"/>
  <c r="AN410"/>
  <c r="BD410"/>
  <c r="BD620" s="1"/>
  <c r="BT410"/>
  <c r="CJ410"/>
  <c r="CZ410"/>
  <c r="BO621"/>
  <c r="AL622"/>
  <c r="CP622"/>
  <c r="Y413"/>
  <c r="AO413"/>
  <c r="BE413"/>
  <c r="BU413"/>
  <c r="CC413"/>
  <c r="CS413"/>
  <c r="DA413"/>
  <c r="T414"/>
  <c r="AJ414"/>
  <c r="AJ624" s="1"/>
  <c r="AZ414"/>
  <c r="AZ624" s="1"/>
  <c r="BP414"/>
  <c r="BP624" s="1"/>
  <c r="CF414"/>
  <c r="CF624" s="1"/>
  <c r="DD414"/>
  <c r="DD624" s="1"/>
  <c r="W625"/>
  <c r="U417"/>
  <c r="AK417"/>
  <c r="BA417"/>
  <c r="BQ417"/>
  <c r="BQ627" s="1"/>
  <c r="CG417"/>
  <c r="CW417"/>
  <c r="CW627" s="1"/>
  <c r="DM417"/>
  <c r="AF418"/>
  <c r="AF628" s="1"/>
  <c r="AV418"/>
  <c r="AV628" s="1"/>
  <c r="BL418"/>
  <c r="BL628" s="1"/>
  <c r="CJ418"/>
  <c r="CJ628" s="1"/>
  <c r="CZ418"/>
  <c r="CZ628" s="1"/>
  <c r="DH418"/>
  <c r="DH628" s="1"/>
  <c r="CU629"/>
  <c r="AT630"/>
  <c r="Y421"/>
  <c r="AO421"/>
  <c r="AO631" s="1"/>
  <c r="BE421"/>
  <c r="BE631" s="1"/>
  <c r="BU421"/>
  <c r="CK421"/>
  <c r="CK631" s="1"/>
  <c r="DA421"/>
  <c r="DA631" s="1"/>
  <c r="AF480"/>
  <c r="AV480"/>
  <c r="BL480"/>
  <c r="CB480"/>
  <c r="CR480"/>
  <c r="CR585" s="1"/>
  <c r="DH480"/>
  <c r="DH585" s="1"/>
  <c r="AA481"/>
  <c r="AQ481"/>
  <c r="BG481"/>
  <c r="BW481"/>
  <c r="CM481"/>
  <c r="DC481"/>
  <c r="T484"/>
  <c r="AJ484"/>
  <c r="AZ484"/>
  <c r="BP484"/>
  <c r="CF484"/>
  <c r="CF589" s="1"/>
  <c r="CV484"/>
  <c r="CV589" s="1"/>
  <c r="DL484"/>
  <c r="AE485"/>
  <c r="AU485"/>
  <c r="BK485"/>
  <c r="CA485"/>
  <c r="CI485"/>
  <c r="CY485"/>
  <c r="AF488"/>
  <c r="AF593" s="1"/>
  <c r="AV488"/>
  <c r="BL488"/>
  <c r="CB488"/>
  <c r="CB593" s="1"/>
  <c r="CR488"/>
  <c r="DH488"/>
  <c r="AA489"/>
  <c r="AA594" s="1"/>
  <c r="AQ489"/>
  <c r="BG489"/>
  <c r="BO489"/>
  <c r="CE489"/>
  <c r="CE594" s="1"/>
  <c r="CU489"/>
  <c r="DK489"/>
  <c r="BG492"/>
  <c r="AR493"/>
  <c r="BX493"/>
  <c r="DD493"/>
  <c r="AB494"/>
  <c r="BH494"/>
  <c r="BS494"/>
  <c r="CN494"/>
  <c r="BC495"/>
  <c r="BX495"/>
  <c r="DD495"/>
  <c r="AM496"/>
  <c r="CY496"/>
  <c r="X497"/>
  <c r="S498"/>
  <c r="AN498"/>
  <c r="AY498"/>
  <c r="BT498"/>
  <c r="DK498"/>
  <c r="AI499"/>
  <c r="BD499"/>
  <c r="CU499"/>
  <c r="AV501"/>
  <c r="CR501"/>
  <c r="BS506"/>
  <c r="CY506"/>
  <c r="AN509"/>
  <c r="BT509"/>
  <c r="CZ509"/>
  <c r="AI510"/>
  <c r="BO510"/>
  <c r="CU510"/>
  <c r="AJ513"/>
  <c r="BP513"/>
  <c r="CV513"/>
  <c r="AE514"/>
  <c r="BK514"/>
  <c r="CQ514"/>
  <c r="AV517"/>
  <c r="CB517"/>
  <c r="DH517"/>
  <c r="AQ518"/>
  <c r="BW518"/>
  <c r="CM518"/>
  <c r="AB521"/>
  <c r="BH521"/>
  <c r="CN521"/>
  <c r="DD521"/>
  <c r="AM522"/>
  <c r="BC522"/>
  <c r="BS522"/>
  <c r="CI522"/>
  <c r="X525"/>
  <c r="BD525"/>
  <c r="CJ525"/>
  <c r="S526"/>
  <c r="AY526"/>
  <c r="CE526"/>
  <c r="DK526"/>
  <c r="Z732"/>
  <c r="BF732"/>
  <c r="CL732"/>
  <c r="U733"/>
  <c r="BA733"/>
  <c r="CG733"/>
  <c r="DM733"/>
  <c r="V736"/>
  <c r="BB736"/>
  <c r="CX736"/>
  <c r="AG737"/>
  <c r="BM737"/>
  <c r="CC737"/>
  <c r="DI737"/>
  <c r="R740"/>
  <c r="AX740"/>
  <c r="CD740"/>
  <c r="DJ740"/>
  <c r="AS741"/>
  <c r="CO741"/>
  <c r="AD744"/>
  <c r="AT744"/>
  <c r="BZ744"/>
  <c r="DF744"/>
  <c r="AO745"/>
  <c r="BE745"/>
  <c r="CK745"/>
  <c r="DA745"/>
  <c r="AP748"/>
  <c r="BV748"/>
  <c r="DB748"/>
  <c r="AK749"/>
  <c r="BQ749"/>
  <c r="DM749"/>
  <c r="V752"/>
  <c r="BB752"/>
  <c r="CH752"/>
  <c r="Q753"/>
  <c r="AW753"/>
  <c r="CC753"/>
  <c r="DI753"/>
  <c r="AX756"/>
  <c r="CD756"/>
  <c r="DJ756"/>
  <c r="AS757"/>
  <c r="BY757"/>
  <c r="DE757"/>
  <c r="AT760"/>
  <c r="BZ760"/>
  <c r="DF760"/>
  <c r="Y761"/>
  <c r="BE761"/>
  <c r="BU761"/>
  <c r="CK761"/>
  <c r="DA761"/>
  <c r="Z764"/>
  <c r="BF764"/>
  <c r="DB764"/>
  <c r="BQ765"/>
  <c r="BB768"/>
  <c r="Q769"/>
  <c r="CC769"/>
  <c r="AH772"/>
  <c r="CT772"/>
  <c r="BI773"/>
  <c r="AT776"/>
  <c r="DF776"/>
  <c r="BU777"/>
  <c r="AW838"/>
  <c r="AW943" s="1"/>
  <c r="DI838"/>
  <c r="DI943" s="1"/>
  <c r="DD839"/>
  <c r="DD944" s="1"/>
  <c r="BI842"/>
  <c r="X843"/>
  <c r="BD843"/>
  <c r="BD948" s="1"/>
  <c r="BU846"/>
  <c r="AJ847"/>
  <c r="AJ952" s="1"/>
  <c r="CV847"/>
  <c r="CV952" s="1"/>
  <c r="BA850"/>
  <c r="AV851"/>
  <c r="BM854"/>
  <c r="AB855"/>
  <c r="AB960" s="1"/>
  <c r="CN855"/>
  <c r="CN960" s="1"/>
  <c r="BY858"/>
  <c r="AN859"/>
  <c r="CZ859"/>
  <c r="CP966"/>
  <c r="BE862"/>
  <c r="BE967" s="1"/>
  <c r="T863"/>
  <c r="T968" s="1"/>
  <c r="CF863"/>
  <c r="AK866"/>
  <c r="CW866"/>
  <c r="CW971" s="1"/>
  <c r="BL867"/>
  <c r="BL972" s="1"/>
  <c r="CR867"/>
  <c r="V974"/>
  <c r="AW870"/>
  <c r="AW975" s="1"/>
  <c r="DI870"/>
  <c r="DI975" s="1"/>
  <c r="BX871"/>
  <c r="BX976" s="1"/>
  <c r="BI874"/>
  <c r="BI979" s="1"/>
  <c r="X875"/>
  <c r="CJ875"/>
  <c r="AO878"/>
  <c r="AO983" s="1"/>
  <c r="DA878"/>
  <c r="BP879"/>
  <c r="BP984" s="1"/>
  <c r="CV879"/>
  <c r="BA882"/>
  <c r="CB883"/>
  <c r="BF106"/>
  <c r="U105"/>
  <c r="U315" s="1"/>
  <c r="Z102"/>
  <c r="Z98"/>
  <c r="BR94"/>
  <c r="AP91"/>
  <c r="BR87"/>
  <c r="BR297" s="1"/>
  <c r="AH64"/>
  <c r="Q166"/>
  <c r="Q170"/>
  <c r="Q174"/>
  <c r="Q279" s="1"/>
  <c r="Q178"/>
  <c r="Q182"/>
  <c r="Q186"/>
  <c r="Q190"/>
  <c r="Q194"/>
  <c r="Q198"/>
  <c r="Q202"/>
  <c r="Q206"/>
  <c r="T164"/>
  <c r="X164"/>
  <c r="AB164"/>
  <c r="AF164"/>
  <c r="AJ164"/>
  <c r="AN164"/>
  <c r="AR164"/>
  <c r="AV164"/>
  <c r="AZ164"/>
  <c r="BD164"/>
  <c r="BH164"/>
  <c r="BL164"/>
  <c r="BP164"/>
  <c r="BT164"/>
  <c r="BX164"/>
  <c r="CB164"/>
  <c r="CF164"/>
  <c r="CJ164"/>
  <c r="CN164"/>
  <c r="CR164"/>
  <c r="CV164"/>
  <c r="CZ164"/>
  <c r="DD164"/>
  <c r="DH164"/>
  <c r="DL164"/>
  <c r="T165"/>
  <c r="X165"/>
  <c r="AB165"/>
  <c r="AF165"/>
  <c r="AJ165"/>
  <c r="AN165"/>
  <c r="AR165"/>
  <c r="AV165"/>
  <c r="AZ165"/>
  <c r="BD165"/>
  <c r="BH165"/>
  <c r="BL165"/>
  <c r="BP165"/>
  <c r="BT165"/>
  <c r="BX165"/>
  <c r="CB165"/>
  <c r="CF165"/>
  <c r="CJ165"/>
  <c r="CN165"/>
  <c r="CR165"/>
  <c r="CV165"/>
  <c r="CZ165"/>
  <c r="DD165"/>
  <c r="DH165"/>
  <c r="DL165"/>
  <c r="T166"/>
  <c r="X166"/>
  <c r="AB166"/>
  <c r="AF166"/>
  <c r="AJ166"/>
  <c r="AN166"/>
  <c r="AR166"/>
  <c r="AV166"/>
  <c r="AZ166"/>
  <c r="BD166"/>
  <c r="BH166"/>
  <c r="BL166"/>
  <c r="BP166"/>
  <c r="BT166"/>
  <c r="BX166"/>
  <c r="CB166"/>
  <c r="CF166"/>
  <c r="CJ166"/>
  <c r="CN166"/>
  <c r="CR166"/>
  <c r="CV166"/>
  <c r="CZ166"/>
  <c r="DD166"/>
  <c r="DH166"/>
  <c r="DL166"/>
  <c r="T167"/>
  <c r="X167"/>
  <c r="AB167"/>
  <c r="AF167"/>
  <c r="AJ167"/>
  <c r="AN167"/>
  <c r="AR167"/>
  <c r="AV167"/>
  <c r="AZ167"/>
  <c r="BD167"/>
  <c r="BH167"/>
  <c r="BL167"/>
  <c r="BP167"/>
  <c r="BT167"/>
  <c r="BX167"/>
  <c r="CB167"/>
  <c r="CF167"/>
  <c r="CJ167"/>
  <c r="CN167"/>
  <c r="CR167"/>
  <c r="CV167"/>
  <c r="CZ167"/>
  <c r="DD167"/>
  <c r="DH167"/>
  <c r="DL167"/>
  <c r="T168"/>
  <c r="X168"/>
  <c r="AB168"/>
  <c r="AF168"/>
  <c r="AJ168"/>
  <c r="AN168"/>
  <c r="AR168"/>
  <c r="AV168"/>
  <c r="AZ168"/>
  <c r="BD168"/>
  <c r="BH168"/>
  <c r="BL168"/>
  <c r="BP168"/>
  <c r="BT168"/>
  <c r="BX168"/>
  <c r="CB168"/>
  <c r="CF168"/>
  <c r="CJ168"/>
  <c r="CN168"/>
  <c r="CR168"/>
  <c r="CV168"/>
  <c r="CZ168"/>
  <c r="DD168"/>
  <c r="DH168"/>
  <c r="DL168"/>
  <c r="T169"/>
  <c r="X169"/>
  <c r="AB169"/>
  <c r="AF169"/>
  <c r="AJ169"/>
  <c r="AN169"/>
  <c r="AR169"/>
  <c r="AV169"/>
  <c r="AZ169"/>
  <c r="BD169"/>
  <c r="BH169"/>
  <c r="BL169"/>
  <c r="BP169"/>
  <c r="BT169"/>
  <c r="BX169"/>
  <c r="CB169"/>
  <c r="CF169"/>
  <c r="CJ169"/>
  <c r="CN169"/>
  <c r="CR169"/>
  <c r="CV169"/>
  <c r="CZ169"/>
  <c r="DD169"/>
  <c r="DH169"/>
  <c r="DL169"/>
  <c r="T170"/>
  <c r="X170"/>
  <c r="AB170"/>
  <c r="AF170"/>
  <c r="AJ170"/>
  <c r="AN170"/>
  <c r="AR170"/>
  <c r="AV170"/>
  <c r="AZ170"/>
  <c r="BD170"/>
  <c r="BH170"/>
  <c r="BL170"/>
  <c r="BP170"/>
  <c r="BT170"/>
  <c r="BX170"/>
  <c r="CB170"/>
  <c r="CF170"/>
  <c r="CJ170"/>
  <c r="CN170"/>
  <c r="CR170"/>
  <c r="CV170"/>
  <c r="CZ170"/>
  <c r="DD170"/>
  <c r="DH170"/>
  <c r="DL170"/>
  <c r="T171"/>
  <c r="X171"/>
  <c r="AB171"/>
  <c r="AF171"/>
  <c r="AJ171"/>
  <c r="AN171"/>
  <c r="AR171"/>
  <c r="AV171"/>
  <c r="AZ171"/>
  <c r="BD171"/>
  <c r="BH171"/>
  <c r="BL171"/>
  <c r="BP171"/>
  <c r="BT171"/>
  <c r="BX171"/>
  <c r="CB171"/>
  <c r="CF171"/>
  <c r="CJ171"/>
  <c r="CN171"/>
  <c r="CR171"/>
  <c r="CV171"/>
  <c r="CZ171"/>
  <c r="DD171"/>
  <c r="DH171"/>
  <c r="DL171"/>
  <c r="T172"/>
  <c r="X172"/>
  <c r="AB172"/>
  <c r="AF172"/>
  <c r="AJ172"/>
  <c r="AN172"/>
  <c r="AR172"/>
  <c r="AV172"/>
  <c r="AZ172"/>
  <c r="BD172"/>
  <c r="BH172"/>
  <c r="BL172"/>
  <c r="BP172"/>
  <c r="BT172"/>
  <c r="BX172"/>
  <c r="CB172"/>
  <c r="CF172"/>
  <c r="CJ172"/>
  <c r="CN172"/>
  <c r="CR172"/>
  <c r="CV172"/>
  <c r="CZ172"/>
  <c r="DD172"/>
  <c r="DH172"/>
  <c r="DL172"/>
  <c r="T173"/>
  <c r="X173"/>
  <c r="AB173"/>
  <c r="AF173"/>
  <c r="AJ173"/>
  <c r="AN173"/>
  <c r="AR173"/>
  <c r="AV173"/>
  <c r="AZ173"/>
  <c r="BD173"/>
  <c r="BH173"/>
  <c r="BL173"/>
  <c r="BP173"/>
  <c r="BT173"/>
  <c r="BX173"/>
  <c r="CB173"/>
  <c r="CF173"/>
  <c r="CJ173"/>
  <c r="CN173"/>
  <c r="CR173"/>
  <c r="CV173"/>
  <c r="CZ173"/>
  <c r="DD173"/>
  <c r="DH173"/>
  <c r="DL173"/>
  <c r="T174"/>
  <c r="X174"/>
  <c r="AB174"/>
  <c r="AF174"/>
  <c r="AJ174"/>
  <c r="AN174"/>
  <c r="AR174"/>
  <c r="AV174"/>
  <c r="AZ174"/>
  <c r="BD174"/>
  <c r="BH174"/>
  <c r="BL174"/>
  <c r="BP174"/>
  <c r="BT174"/>
  <c r="BX174"/>
  <c r="CB174"/>
  <c r="CF174"/>
  <c r="CJ174"/>
  <c r="CN174"/>
  <c r="CR174"/>
  <c r="CV174"/>
  <c r="CZ174"/>
  <c r="DD174"/>
  <c r="DH174"/>
  <c r="DL174"/>
  <c r="T175"/>
  <c r="X175"/>
  <c r="AB175"/>
  <c r="AF175"/>
  <c r="AJ175"/>
  <c r="AN175"/>
  <c r="AR175"/>
  <c r="AV175"/>
  <c r="AZ175"/>
  <c r="BD175"/>
  <c r="BH175"/>
  <c r="BL175"/>
  <c r="BP175"/>
  <c r="BT175"/>
  <c r="BX175"/>
  <c r="CB175"/>
  <c r="CF175"/>
  <c r="CJ175"/>
  <c r="CN175"/>
  <c r="CR175"/>
  <c r="CV175"/>
  <c r="CZ175"/>
  <c r="DD175"/>
  <c r="DH175"/>
  <c r="DL175"/>
  <c r="T176"/>
  <c r="X176"/>
  <c r="AB176"/>
  <c r="AF176"/>
  <c r="AJ176"/>
  <c r="AN176"/>
  <c r="AR176"/>
  <c r="AV176"/>
  <c r="AZ176"/>
  <c r="BD176"/>
  <c r="BH176"/>
  <c r="BL176"/>
  <c r="BP176"/>
  <c r="BT176"/>
  <c r="BX176"/>
  <c r="CB176"/>
  <c r="CF176"/>
  <c r="CJ176"/>
  <c r="CN176"/>
  <c r="CR176"/>
  <c r="CV176"/>
  <c r="CZ176"/>
  <c r="DD176"/>
  <c r="DH176"/>
  <c r="DL176"/>
  <c r="T177"/>
  <c r="X177"/>
  <c r="AB177"/>
  <c r="AF177"/>
  <c r="AJ177"/>
  <c r="AN177"/>
  <c r="AR177"/>
  <c r="AV177"/>
  <c r="AZ177"/>
  <c r="BD177"/>
  <c r="BH177"/>
  <c r="BL177"/>
  <c r="BP177"/>
  <c r="BT177"/>
  <c r="BX177"/>
  <c r="CB177"/>
  <c r="CF177"/>
  <c r="CJ177"/>
  <c r="CN177"/>
  <c r="CR177"/>
  <c r="CV177"/>
  <c r="CZ177"/>
  <c r="DD177"/>
  <c r="DH177"/>
  <c r="DL177"/>
  <c r="T178"/>
  <c r="X178"/>
  <c r="AB178"/>
  <c r="AF178"/>
  <c r="AJ178"/>
  <c r="AN178"/>
  <c r="AR178"/>
  <c r="AV178"/>
  <c r="AZ178"/>
  <c r="BD178"/>
  <c r="BH178"/>
  <c r="BL178"/>
  <c r="BP178"/>
  <c r="BT178"/>
  <c r="BX178"/>
  <c r="CB178"/>
  <c r="CF178"/>
  <c r="CJ178"/>
  <c r="CN178"/>
  <c r="CR178"/>
  <c r="CV178"/>
  <c r="CZ178"/>
  <c r="DD178"/>
  <c r="DH178"/>
  <c r="DL178"/>
  <c r="T179"/>
  <c r="X179"/>
  <c r="AB179"/>
  <c r="AF179"/>
  <c r="AJ179"/>
  <c r="AN179"/>
  <c r="AR179"/>
  <c r="AV179"/>
  <c r="AZ179"/>
  <c r="BD179"/>
  <c r="BH179"/>
  <c r="BL179"/>
  <c r="BP179"/>
  <c r="BT179"/>
  <c r="BX179"/>
  <c r="CB179"/>
  <c r="CF179"/>
  <c r="CJ179"/>
  <c r="CN179"/>
  <c r="CR179"/>
  <c r="CV179"/>
  <c r="CZ179"/>
  <c r="DD179"/>
  <c r="DH179"/>
  <c r="DL179"/>
  <c r="T180"/>
  <c r="X180"/>
  <c r="AB180"/>
  <c r="AF180"/>
  <c r="AJ180"/>
  <c r="AN180"/>
  <c r="AR180"/>
  <c r="AV180"/>
  <c r="AZ180"/>
  <c r="BD180"/>
  <c r="BH180"/>
  <c r="BL180"/>
  <c r="BP180"/>
  <c r="BT180"/>
  <c r="BX180"/>
  <c r="CB180"/>
  <c r="CF180"/>
  <c r="CJ180"/>
  <c r="CN180"/>
  <c r="CR180"/>
  <c r="CV180"/>
  <c r="CZ180"/>
  <c r="DD180"/>
  <c r="DH180"/>
  <c r="DL180"/>
  <c r="T181"/>
  <c r="X181"/>
  <c r="AB181"/>
  <c r="AF181"/>
  <c r="AJ181"/>
  <c r="AN181"/>
  <c r="AR181"/>
  <c r="AV181"/>
  <c r="AZ181"/>
  <c r="BD181"/>
  <c r="BH181"/>
  <c r="BL181"/>
  <c r="BP181"/>
  <c r="BT181"/>
  <c r="BX181"/>
  <c r="CB181"/>
  <c r="CF181"/>
  <c r="CJ181"/>
  <c r="CN181"/>
  <c r="CR181"/>
  <c r="CV181"/>
  <c r="CZ181"/>
  <c r="DD181"/>
  <c r="DH181"/>
  <c r="DL181"/>
  <c r="T182"/>
  <c r="X182"/>
  <c r="AB182"/>
  <c r="AF182"/>
  <c r="AJ182"/>
  <c r="AN182"/>
  <c r="AR182"/>
  <c r="AV182"/>
  <c r="AZ182"/>
  <c r="BD182"/>
  <c r="BH182"/>
  <c r="BL182"/>
  <c r="BP182"/>
  <c r="BT182"/>
  <c r="BX182"/>
  <c r="CB182"/>
  <c r="CF182"/>
  <c r="CJ182"/>
  <c r="CN182"/>
  <c r="CR182"/>
  <c r="CV182"/>
  <c r="CZ182"/>
  <c r="DD182"/>
  <c r="DH182"/>
  <c r="DL182"/>
  <c r="T183"/>
  <c r="X183"/>
  <c r="AB183"/>
  <c r="AF183"/>
  <c r="AJ183"/>
  <c r="AN183"/>
  <c r="AR183"/>
  <c r="AV183"/>
  <c r="AZ183"/>
  <c r="BD183"/>
  <c r="BH183"/>
  <c r="BL183"/>
  <c r="BP183"/>
  <c r="BT183"/>
  <c r="BX183"/>
  <c r="CB183"/>
  <c r="CF183"/>
  <c r="CJ183"/>
  <c r="CN183"/>
  <c r="CR183"/>
  <c r="CV183"/>
  <c r="CZ183"/>
  <c r="DD183"/>
  <c r="DH183"/>
  <c r="DL183"/>
  <c r="T184"/>
  <c r="X184"/>
  <c r="AB184"/>
  <c r="AF184"/>
  <c r="AJ184"/>
  <c r="AN184"/>
  <c r="AR184"/>
  <c r="AV184"/>
  <c r="AZ184"/>
  <c r="BD184"/>
  <c r="BH184"/>
  <c r="BL184"/>
  <c r="BP184"/>
  <c r="BT184"/>
  <c r="BX184"/>
  <c r="CB184"/>
  <c r="CF184"/>
  <c r="CJ184"/>
  <c r="CN184"/>
  <c r="CR184"/>
  <c r="CV184"/>
  <c r="CZ184"/>
  <c r="DD184"/>
  <c r="DH184"/>
  <c r="DL184"/>
  <c r="T185"/>
  <c r="X185"/>
  <c r="AB185"/>
  <c r="AF185"/>
  <c r="AJ185"/>
  <c r="AN185"/>
  <c r="AR185"/>
  <c r="AV185"/>
  <c r="AZ185"/>
  <c r="BD185"/>
  <c r="BH185"/>
  <c r="BL185"/>
  <c r="BP185"/>
  <c r="BT185"/>
  <c r="BX185"/>
  <c r="CB185"/>
  <c r="CF185"/>
  <c r="CJ185"/>
  <c r="CN185"/>
  <c r="CR185"/>
  <c r="CV185"/>
  <c r="CZ185"/>
  <c r="DD185"/>
  <c r="DH185"/>
  <c r="DL185"/>
  <c r="T186"/>
  <c r="X186"/>
  <c r="AB186"/>
  <c r="AF186"/>
  <c r="AJ186"/>
  <c r="AN186"/>
  <c r="AR186"/>
  <c r="AV186"/>
  <c r="AZ186"/>
  <c r="BD186"/>
  <c r="BH186"/>
  <c r="BL186"/>
  <c r="BP186"/>
  <c r="BT186"/>
  <c r="BX186"/>
  <c r="CB186"/>
  <c r="CF186"/>
  <c r="CJ186"/>
  <c r="CN186"/>
  <c r="CR186"/>
  <c r="CV186"/>
  <c r="CZ186"/>
  <c r="DD186"/>
  <c r="DH186"/>
  <c r="DL186"/>
  <c r="T187"/>
  <c r="X187"/>
  <c r="AB187"/>
  <c r="AF187"/>
  <c r="AJ187"/>
  <c r="AN187"/>
  <c r="AR187"/>
  <c r="AV187"/>
  <c r="AZ187"/>
  <c r="BD187"/>
  <c r="BH187"/>
  <c r="BL187"/>
  <c r="BP187"/>
  <c r="BT187"/>
  <c r="BX187"/>
  <c r="CB187"/>
  <c r="CF187"/>
  <c r="CJ187"/>
  <c r="CN187"/>
  <c r="CR187"/>
  <c r="CV187"/>
  <c r="CZ187"/>
  <c r="DD187"/>
  <c r="DH187"/>
  <c r="DL187"/>
  <c r="T188"/>
  <c r="X188"/>
  <c r="AB188"/>
  <c r="AF188"/>
  <c r="AJ188"/>
  <c r="AN188"/>
  <c r="AR188"/>
  <c r="AV188"/>
  <c r="AZ188"/>
  <c r="BD188"/>
  <c r="BH188"/>
  <c r="BL188"/>
  <c r="BP188"/>
  <c r="BT188"/>
  <c r="BX188"/>
  <c r="CB188"/>
  <c r="CF188"/>
  <c r="CJ188"/>
  <c r="CN188"/>
  <c r="CR188"/>
  <c r="CV188"/>
  <c r="CZ188"/>
  <c r="DD188"/>
  <c r="DH188"/>
  <c r="DL188"/>
  <c r="T189"/>
  <c r="X189"/>
  <c r="AB189"/>
  <c r="AF189"/>
  <c r="AJ189"/>
  <c r="AN189"/>
  <c r="AR189"/>
  <c r="AV189"/>
  <c r="AZ189"/>
  <c r="BD189"/>
  <c r="BH189"/>
  <c r="BL189"/>
  <c r="BP189"/>
  <c r="BT189"/>
  <c r="BX189"/>
  <c r="CB189"/>
  <c r="CF189"/>
  <c r="CJ189"/>
  <c r="CN189"/>
  <c r="CR189"/>
  <c r="CV189"/>
  <c r="CZ189"/>
  <c r="DD189"/>
  <c r="DH189"/>
  <c r="DL189"/>
  <c r="T190"/>
  <c r="X190"/>
  <c r="AB190"/>
  <c r="AF190"/>
  <c r="AJ190"/>
  <c r="AN190"/>
  <c r="AR190"/>
  <c r="AV190"/>
  <c r="AZ190"/>
  <c r="BD190"/>
  <c r="BH190"/>
  <c r="BL190"/>
  <c r="BP190"/>
  <c r="BT190"/>
  <c r="BX190"/>
  <c r="CB190"/>
  <c r="CF190"/>
  <c r="CJ190"/>
  <c r="CN190"/>
  <c r="CR190"/>
  <c r="CV190"/>
  <c r="CZ190"/>
  <c r="DD190"/>
  <c r="DH190"/>
  <c r="DL190"/>
  <c r="T191"/>
  <c r="X191"/>
  <c r="AB191"/>
  <c r="AF191"/>
  <c r="AJ191"/>
  <c r="AN191"/>
  <c r="AR191"/>
  <c r="AV191"/>
  <c r="AZ191"/>
  <c r="BD191"/>
  <c r="BH191"/>
  <c r="BL191"/>
  <c r="BP191"/>
  <c r="BT191"/>
  <c r="BX191"/>
  <c r="CB191"/>
  <c r="CF191"/>
  <c r="CJ191"/>
  <c r="CN191"/>
  <c r="CR191"/>
  <c r="CV191"/>
  <c r="CZ191"/>
  <c r="DD191"/>
  <c r="DH191"/>
  <c r="DL191"/>
  <c r="T192"/>
  <c r="X192"/>
  <c r="AB192"/>
  <c r="AF192"/>
  <c r="AJ192"/>
  <c r="AN192"/>
  <c r="AR192"/>
  <c r="AV192"/>
  <c r="AZ192"/>
  <c r="BD192"/>
  <c r="BH192"/>
  <c r="BL192"/>
  <c r="BP192"/>
  <c r="BT192"/>
  <c r="BX192"/>
  <c r="CB192"/>
  <c r="CF192"/>
  <c r="CJ192"/>
  <c r="CN192"/>
  <c r="CR192"/>
  <c r="CV192"/>
  <c r="CZ192"/>
  <c r="DD192"/>
  <c r="DH192"/>
  <c r="DL192"/>
  <c r="T193"/>
  <c r="X193"/>
  <c r="AB193"/>
  <c r="AF193"/>
  <c r="AJ193"/>
  <c r="AN193"/>
  <c r="AR193"/>
  <c r="AV193"/>
  <c r="AZ193"/>
  <c r="BD193"/>
  <c r="BH193"/>
  <c r="BL193"/>
  <c r="BP193"/>
  <c r="BT193"/>
  <c r="BX193"/>
  <c r="CB193"/>
  <c r="CF193"/>
  <c r="CJ193"/>
  <c r="CN193"/>
  <c r="CR193"/>
  <c r="CV193"/>
  <c r="CZ193"/>
  <c r="DD193"/>
  <c r="DH193"/>
  <c r="DL193"/>
  <c r="T194"/>
  <c r="X194"/>
  <c r="AB194"/>
  <c r="AF194"/>
  <c r="AJ194"/>
  <c r="AN194"/>
  <c r="AR194"/>
  <c r="AV194"/>
  <c r="AZ194"/>
  <c r="BD194"/>
  <c r="BH194"/>
  <c r="BL194"/>
  <c r="BP194"/>
  <c r="BT194"/>
  <c r="BX194"/>
  <c r="CB194"/>
  <c r="CF194"/>
  <c r="CJ194"/>
  <c r="CN194"/>
  <c r="CR194"/>
  <c r="CV194"/>
  <c r="CZ194"/>
  <c r="DD194"/>
  <c r="DH194"/>
  <c r="DL194"/>
  <c r="T195"/>
  <c r="X195"/>
  <c r="AB195"/>
  <c r="AF195"/>
  <c r="AJ195"/>
  <c r="AN195"/>
  <c r="AR195"/>
  <c r="AV195"/>
  <c r="AZ195"/>
  <c r="BD195"/>
  <c r="BH195"/>
  <c r="BL195"/>
  <c r="BP195"/>
  <c r="BT195"/>
  <c r="BX195"/>
  <c r="CB195"/>
  <c r="CF195"/>
  <c r="CJ195"/>
  <c r="CN195"/>
  <c r="CR195"/>
  <c r="CV195"/>
  <c r="CZ195"/>
  <c r="DD195"/>
  <c r="DH195"/>
  <c r="DL195"/>
  <c r="T196"/>
  <c r="X196"/>
  <c r="AB196"/>
  <c r="AF196"/>
  <c r="AJ196"/>
  <c r="AN196"/>
  <c r="AR196"/>
  <c r="AV196"/>
  <c r="AZ196"/>
  <c r="BD196"/>
  <c r="BH196"/>
  <c r="BL196"/>
  <c r="BP196"/>
  <c r="BT196"/>
  <c r="BX196"/>
  <c r="CB196"/>
  <c r="CF196"/>
  <c r="CJ196"/>
  <c r="CN196"/>
  <c r="CR196"/>
  <c r="CV196"/>
  <c r="CZ196"/>
  <c r="DD196"/>
  <c r="DH196"/>
  <c r="DL196"/>
  <c r="T197"/>
  <c r="X197"/>
  <c r="AB197"/>
  <c r="AF197"/>
  <c r="AJ197"/>
  <c r="AN197"/>
  <c r="AR197"/>
  <c r="AV197"/>
  <c r="AZ197"/>
  <c r="BD197"/>
  <c r="BH197"/>
  <c r="BL197"/>
  <c r="BP197"/>
  <c r="BT197"/>
  <c r="BX197"/>
  <c r="BX302" s="1"/>
  <c r="CB197"/>
  <c r="CF197"/>
  <c r="CJ197"/>
  <c r="CN197"/>
  <c r="CR197"/>
  <c r="CV197"/>
  <c r="CZ197"/>
  <c r="DD197"/>
  <c r="DH197"/>
  <c r="DL197"/>
  <c r="T198"/>
  <c r="X198"/>
  <c r="AB198"/>
  <c r="AF198"/>
  <c r="AJ198"/>
  <c r="AN198"/>
  <c r="AR198"/>
  <c r="AV198"/>
  <c r="AZ198"/>
  <c r="BD198"/>
  <c r="BH198"/>
  <c r="BL198"/>
  <c r="BP198"/>
  <c r="BP303" s="1"/>
  <c r="BT198"/>
  <c r="BX198"/>
  <c r="CB198"/>
  <c r="CF198"/>
  <c r="CJ198"/>
  <c r="CN198"/>
  <c r="CR198"/>
  <c r="CV198"/>
  <c r="CZ198"/>
  <c r="DD198"/>
  <c r="DH198"/>
  <c r="DL198"/>
  <c r="T199"/>
  <c r="X199"/>
  <c r="AB199"/>
  <c r="AF199"/>
  <c r="AJ199"/>
  <c r="AN199"/>
  <c r="AR199"/>
  <c r="AV199"/>
  <c r="AZ199"/>
  <c r="BD199"/>
  <c r="BH199"/>
  <c r="BL199"/>
  <c r="BP199"/>
  <c r="BT199"/>
  <c r="BX199"/>
  <c r="CB199"/>
  <c r="CF199"/>
  <c r="CJ199"/>
  <c r="CN199"/>
  <c r="CR199"/>
  <c r="CV199"/>
  <c r="CZ199"/>
  <c r="DD199"/>
  <c r="DH199"/>
  <c r="DL199"/>
  <c r="T200"/>
  <c r="X200"/>
  <c r="AB200"/>
  <c r="AF200"/>
  <c r="AJ200"/>
  <c r="AN200"/>
  <c r="AR200"/>
  <c r="AV200"/>
  <c r="AZ200"/>
  <c r="BD200"/>
  <c r="BH200"/>
  <c r="BL200"/>
  <c r="BP200"/>
  <c r="BT200"/>
  <c r="BX200"/>
  <c r="CB200"/>
  <c r="CF200"/>
  <c r="CJ200"/>
  <c r="CN200"/>
  <c r="CR200"/>
  <c r="CV200"/>
  <c r="CZ200"/>
  <c r="DD200"/>
  <c r="DH200"/>
  <c r="DL200"/>
  <c r="T201"/>
  <c r="X201"/>
  <c r="AB201"/>
  <c r="AF201"/>
  <c r="AJ201"/>
  <c r="AN201"/>
  <c r="AR201"/>
  <c r="AV201"/>
  <c r="AV306" s="1"/>
  <c r="AZ201"/>
  <c r="BD201"/>
  <c r="BH201"/>
  <c r="BL201"/>
  <c r="BP201"/>
  <c r="BT201"/>
  <c r="BX201"/>
  <c r="CB201"/>
  <c r="CF201"/>
  <c r="CJ201"/>
  <c r="CN201"/>
  <c r="CR201"/>
  <c r="CV201"/>
  <c r="CZ201"/>
  <c r="DD201"/>
  <c r="DH201"/>
  <c r="DH306" s="1"/>
  <c r="DL201"/>
  <c r="T202"/>
  <c r="X202"/>
  <c r="AB202"/>
  <c r="AF202"/>
  <c r="AJ202"/>
  <c r="AN202"/>
  <c r="AR202"/>
  <c r="AV202"/>
  <c r="AZ202"/>
  <c r="BD202"/>
  <c r="BH202"/>
  <c r="BL202"/>
  <c r="BP202"/>
  <c r="BT202"/>
  <c r="BX202"/>
  <c r="CB202"/>
  <c r="CF202"/>
  <c r="CJ202"/>
  <c r="CN202"/>
  <c r="CR202"/>
  <c r="CV202"/>
  <c r="CZ202"/>
  <c r="DD202"/>
  <c r="DH202"/>
  <c r="DL202"/>
  <c r="T203"/>
  <c r="X203"/>
  <c r="AB203"/>
  <c r="AF203"/>
  <c r="AJ203"/>
  <c r="AN203"/>
  <c r="AR203"/>
  <c r="AV203"/>
  <c r="AZ203"/>
  <c r="BD203"/>
  <c r="BH203"/>
  <c r="BL203"/>
  <c r="BP203"/>
  <c r="BT203"/>
  <c r="BX203"/>
  <c r="CB203"/>
  <c r="CF203"/>
  <c r="CJ203"/>
  <c r="CN203"/>
  <c r="CR203"/>
  <c r="CV203"/>
  <c r="CZ203"/>
  <c r="DD203"/>
  <c r="DH203"/>
  <c r="DL203"/>
  <c r="T204"/>
  <c r="X204"/>
  <c r="AB204"/>
  <c r="AF204"/>
  <c r="AJ204"/>
  <c r="AN204"/>
  <c r="AR204"/>
  <c r="AV204"/>
  <c r="AZ204"/>
  <c r="BD204"/>
  <c r="BH204"/>
  <c r="BL204"/>
  <c r="BP204"/>
  <c r="BT204"/>
  <c r="BX204"/>
  <c r="CB204"/>
  <c r="CF204"/>
  <c r="CJ204"/>
  <c r="CN204"/>
  <c r="CR204"/>
  <c r="CV204"/>
  <c r="CZ204"/>
  <c r="DD204"/>
  <c r="DH204"/>
  <c r="DL204"/>
  <c r="T205"/>
  <c r="X205"/>
  <c r="X310" s="1"/>
  <c r="AB205"/>
  <c r="AF205"/>
  <c r="AJ205"/>
  <c r="AN205"/>
  <c r="AR205"/>
  <c r="AV205"/>
  <c r="AZ205"/>
  <c r="BD205"/>
  <c r="BH205"/>
  <c r="BL205"/>
  <c r="BP205"/>
  <c r="BT205"/>
  <c r="BX205"/>
  <c r="CB205"/>
  <c r="CF205"/>
  <c r="CJ205"/>
  <c r="CJ310" s="1"/>
  <c r="CN205"/>
  <c r="CR205"/>
  <c r="CV205"/>
  <c r="CZ205"/>
  <c r="DD205"/>
  <c r="DH205"/>
  <c r="DL205"/>
  <c r="T206"/>
  <c r="X206"/>
  <c r="AB206"/>
  <c r="AF206"/>
  <c r="AJ206"/>
  <c r="AN206"/>
  <c r="AR206"/>
  <c r="AV206"/>
  <c r="AZ206"/>
  <c r="BD206"/>
  <c r="BH206"/>
  <c r="BL206"/>
  <c r="BP206"/>
  <c r="BT206"/>
  <c r="BX206"/>
  <c r="CB206"/>
  <c r="CF206"/>
  <c r="CJ206"/>
  <c r="CN206"/>
  <c r="CR206"/>
  <c r="CV206"/>
  <c r="CZ206"/>
  <c r="DD206"/>
  <c r="DH206"/>
  <c r="DL206"/>
  <c r="T207"/>
  <c r="X207"/>
  <c r="AB207"/>
  <c r="AF207"/>
  <c r="AJ207"/>
  <c r="AN207"/>
  <c r="AR207"/>
  <c r="AR312" s="1"/>
  <c r="AV207"/>
  <c r="AZ207"/>
  <c r="BD207"/>
  <c r="BH207"/>
  <c r="BH312" s="1"/>
  <c r="BL207"/>
  <c r="BP207"/>
  <c r="BT207"/>
  <c r="BX207"/>
  <c r="CB207"/>
  <c r="CF207"/>
  <c r="CJ207"/>
  <c r="CN207"/>
  <c r="CN312" s="1"/>
  <c r="CR207"/>
  <c r="CV207"/>
  <c r="CZ207"/>
  <c r="DD207"/>
  <c r="DD312" s="1"/>
  <c r="DH207"/>
  <c r="DL207"/>
  <c r="T208"/>
  <c r="X208"/>
  <c r="AB208"/>
  <c r="AF208"/>
  <c r="AJ208"/>
  <c r="AN208"/>
  <c r="AR208"/>
  <c r="AV208"/>
  <c r="AZ208"/>
  <c r="BD208"/>
  <c r="BH208"/>
  <c r="BL208"/>
  <c r="BP208"/>
  <c r="BT208"/>
  <c r="BX208"/>
  <c r="CB208"/>
  <c r="CF208"/>
  <c r="CJ208"/>
  <c r="CN208"/>
  <c r="CR208"/>
  <c r="CV208"/>
  <c r="CZ208"/>
  <c r="DD208"/>
  <c r="DH208"/>
  <c r="DL208"/>
  <c r="T209"/>
  <c r="X209"/>
  <c r="AB209"/>
  <c r="AB314" s="1"/>
  <c r="AF209"/>
  <c r="AF314" s="1"/>
  <c r="AJ209"/>
  <c r="AN209"/>
  <c r="AR209"/>
  <c r="AV209"/>
  <c r="AZ209"/>
  <c r="BD209"/>
  <c r="BH209"/>
  <c r="BL209"/>
  <c r="BL314" s="1"/>
  <c r="BP209"/>
  <c r="BT209"/>
  <c r="BX209"/>
  <c r="CB209"/>
  <c r="CF209"/>
  <c r="CJ209"/>
  <c r="CN209"/>
  <c r="CR209"/>
  <c r="CR314" s="1"/>
  <c r="CV209"/>
  <c r="CZ209"/>
  <c r="DD209"/>
  <c r="DH209"/>
  <c r="DL209"/>
  <c r="T210"/>
  <c r="X210"/>
  <c r="AB210"/>
  <c r="AF210"/>
  <c r="AJ210"/>
  <c r="AN210"/>
  <c r="AR210"/>
  <c r="AV210"/>
  <c r="AZ210"/>
  <c r="BD210"/>
  <c r="BD315" s="1"/>
  <c r="BH210"/>
  <c r="BL210"/>
  <c r="BP210"/>
  <c r="BT210"/>
  <c r="BT315" s="1"/>
  <c r="BX210"/>
  <c r="CB210"/>
  <c r="CF210"/>
  <c r="CJ210"/>
  <c r="CN210"/>
  <c r="CR210"/>
  <c r="CV210"/>
  <c r="CZ210"/>
  <c r="CZ315" s="1"/>
  <c r="DD210"/>
  <c r="DH210"/>
  <c r="DL210"/>
  <c r="X374"/>
  <c r="X584" s="1"/>
  <c r="AF374"/>
  <c r="AN374"/>
  <c r="AN584" s="1"/>
  <c r="AV374"/>
  <c r="BD374"/>
  <c r="BD584" s="1"/>
  <c r="BL374"/>
  <c r="BT374"/>
  <c r="BT584" s="1"/>
  <c r="CB374"/>
  <c r="CJ374"/>
  <c r="CJ584" s="1"/>
  <c r="CR374"/>
  <c r="CZ374"/>
  <c r="CZ584" s="1"/>
  <c r="DH374"/>
  <c r="S375"/>
  <c r="S585" s="1"/>
  <c r="AA375"/>
  <c r="AI375"/>
  <c r="AI585" s="1"/>
  <c r="AQ375"/>
  <c r="AY375"/>
  <c r="AY585" s="1"/>
  <c r="BG375"/>
  <c r="BG585" s="1"/>
  <c r="BO375"/>
  <c r="BW375"/>
  <c r="BW585" s="1"/>
  <c r="CE375"/>
  <c r="CE585" s="1"/>
  <c r="CM375"/>
  <c r="CM585" s="1"/>
  <c r="CU375"/>
  <c r="DC375"/>
  <c r="DC585" s="1"/>
  <c r="DK375"/>
  <c r="DK585" s="1"/>
  <c r="V376"/>
  <c r="V586" s="1"/>
  <c r="AD376"/>
  <c r="AL376"/>
  <c r="AT376"/>
  <c r="AT586" s="1"/>
  <c r="BB376"/>
  <c r="BB586" s="1"/>
  <c r="BJ376"/>
  <c r="BR376"/>
  <c r="BZ376"/>
  <c r="BZ586" s="1"/>
  <c r="CH376"/>
  <c r="CP376"/>
  <c r="CX376"/>
  <c r="CX586" s="1"/>
  <c r="DF376"/>
  <c r="DF586" s="1"/>
  <c r="Q377"/>
  <c r="Y377"/>
  <c r="AG377"/>
  <c r="AO377"/>
  <c r="AW377"/>
  <c r="BE377"/>
  <c r="BM377"/>
  <c r="BU377"/>
  <c r="CC377"/>
  <c r="CK377"/>
  <c r="CS377"/>
  <c r="DA377"/>
  <c r="DA587" s="1"/>
  <c r="DI377"/>
  <c r="T378"/>
  <c r="AB378"/>
  <c r="AJ378"/>
  <c r="AJ588" s="1"/>
  <c r="AR378"/>
  <c r="AZ378"/>
  <c r="BH378"/>
  <c r="BP378"/>
  <c r="BX378"/>
  <c r="CF378"/>
  <c r="CN378"/>
  <c r="CV378"/>
  <c r="DD378"/>
  <c r="DL378"/>
  <c r="W379"/>
  <c r="AE379"/>
  <c r="AE589" s="1"/>
  <c r="AM379"/>
  <c r="AM589" s="1"/>
  <c r="AU379"/>
  <c r="BC379"/>
  <c r="BK379"/>
  <c r="BK589" s="1"/>
  <c r="BS379"/>
  <c r="CA379"/>
  <c r="CA589" s="1"/>
  <c r="CI379"/>
  <c r="CQ379"/>
  <c r="CY379"/>
  <c r="DG379"/>
  <c r="R380"/>
  <c r="R590" s="1"/>
  <c r="Z380"/>
  <c r="Z590" s="1"/>
  <c r="AH380"/>
  <c r="AH590" s="1"/>
  <c r="AP380"/>
  <c r="AX380"/>
  <c r="BF380"/>
  <c r="BF590" s="1"/>
  <c r="BN380"/>
  <c r="BN590" s="1"/>
  <c r="BV380"/>
  <c r="CD380"/>
  <c r="CL380"/>
  <c r="CL590" s="1"/>
  <c r="CT380"/>
  <c r="CT590" s="1"/>
  <c r="DB380"/>
  <c r="DJ380"/>
  <c r="U381"/>
  <c r="AC381"/>
  <c r="AK381"/>
  <c r="AS381"/>
  <c r="BA381"/>
  <c r="BA591" s="1"/>
  <c r="BI381"/>
  <c r="BQ381"/>
  <c r="BY381"/>
  <c r="CG381"/>
  <c r="CG591" s="1"/>
  <c r="CO381"/>
  <c r="CW381"/>
  <c r="DE381"/>
  <c r="DM381"/>
  <c r="DM591" s="1"/>
  <c r="X382"/>
  <c r="AF382"/>
  <c r="AF592" s="1"/>
  <c r="AN382"/>
  <c r="AV382"/>
  <c r="AV592" s="1"/>
  <c r="BD382"/>
  <c r="BL382"/>
  <c r="BL592" s="1"/>
  <c r="BT382"/>
  <c r="CB382"/>
  <c r="CB592" s="1"/>
  <c r="CJ382"/>
  <c r="CR382"/>
  <c r="CR592" s="1"/>
  <c r="CZ382"/>
  <c r="DH382"/>
  <c r="DH592" s="1"/>
  <c r="S383"/>
  <c r="AA383"/>
  <c r="AA593" s="1"/>
  <c r="AI383"/>
  <c r="AQ383"/>
  <c r="AQ593" s="1"/>
  <c r="AY383"/>
  <c r="AY593" s="1"/>
  <c r="BG383"/>
  <c r="BO383"/>
  <c r="BO593" s="1"/>
  <c r="BW383"/>
  <c r="BW593" s="1"/>
  <c r="CE383"/>
  <c r="CM383"/>
  <c r="CU383"/>
  <c r="CU593" s="1"/>
  <c r="DC383"/>
  <c r="DC593" s="1"/>
  <c r="DK383"/>
  <c r="DK593" s="1"/>
  <c r="V384"/>
  <c r="AD384"/>
  <c r="AD594" s="1"/>
  <c r="AL384"/>
  <c r="AL594" s="1"/>
  <c r="AT384"/>
  <c r="BB384"/>
  <c r="BJ384"/>
  <c r="BJ594" s="1"/>
  <c r="BR384"/>
  <c r="BR594" s="1"/>
  <c r="BZ384"/>
  <c r="CH384"/>
  <c r="CH594" s="1"/>
  <c r="CP384"/>
  <c r="CP594" s="1"/>
  <c r="CX384"/>
  <c r="DF384"/>
  <c r="Q385"/>
  <c r="Y385"/>
  <c r="AG385"/>
  <c r="AO385"/>
  <c r="AW385"/>
  <c r="BE385"/>
  <c r="BM385"/>
  <c r="BU385"/>
  <c r="CC385"/>
  <c r="CK385"/>
  <c r="CK595" s="1"/>
  <c r="CS385"/>
  <c r="DA385"/>
  <c r="DI385"/>
  <c r="T386"/>
  <c r="T596" s="1"/>
  <c r="AB386"/>
  <c r="AB596" s="1"/>
  <c r="AJ386"/>
  <c r="AJ596" s="1"/>
  <c r="AR386"/>
  <c r="AR596" s="1"/>
  <c r="AZ386"/>
  <c r="AZ596" s="1"/>
  <c r="BH386"/>
  <c r="BH596" s="1"/>
  <c r="BP386"/>
  <c r="BX386"/>
  <c r="BX596" s="1"/>
  <c r="CF386"/>
  <c r="CF596" s="1"/>
  <c r="CN386"/>
  <c r="CN596" s="1"/>
  <c r="CV386"/>
  <c r="DD386"/>
  <c r="DD596" s="1"/>
  <c r="DL386"/>
  <c r="W387"/>
  <c r="W597" s="1"/>
  <c r="AE387"/>
  <c r="AM387"/>
  <c r="AM597" s="1"/>
  <c r="AU387"/>
  <c r="AU597" s="1"/>
  <c r="BC387"/>
  <c r="BC597" s="1"/>
  <c r="BK387"/>
  <c r="BK597" s="1"/>
  <c r="BS387"/>
  <c r="CA387"/>
  <c r="CI387"/>
  <c r="CI597" s="1"/>
  <c r="CQ387"/>
  <c r="CY387"/>
  <c r="DG387"/>
  <c r="DG597" s="1"/>
  <c r="R388"/>
  <c r="R598" s="1"/>
  <c r="Z388"/>
  <c r="AH388"/>
  <c r="AH598" s="1"/>
  <c r="AP388"/>
  <c r="AX388"/>
  <c r="BF388"/>
  <c r="BF598" s="1"/>
  <c r="BN388"/>
  <c r="BV388"/>
  <c r="CD388"/>
  <c r="CD598" s="1"/>
  <c r="CL388"/>
  <c r="CL598" s="1"/>
  <c r="CT388"/>
  <c r="DB388"/>
  <c r="DJ388"/>
  <c r="DJ598" s="1"/>
  <c r="U389"/>
  <c r="AC389"/>
  <c r="AK389"/>
  <c r="AS389"/>
  <c r="AS599" s="1"/>
  <c r="BA389"/>
  <c r="BI389"/>
  <c r="BQ389"/>
  <c r="BY389"/>
  <c r="CG389"/>
  <c r="CO389"/>
  <c r="CW389"/>
  <c r="DE389"/>
  <c r="DE599" s="1"/>
  <c r="DM389"/>
  <c r="X390"/>
  <c r="AF390"/>
  <c r="AF600" s="1"/>
  <c r="AN390"/>
  <c r="AN600" s="1"/>
  <c r="AV390"/>
  <c r="AV600" s="1"/>
  <c r="BD390"/>
  <c r="BL390"/>
  <c r="BL600" s="1"/>
  <c r="BT390"/>
  <c r="BT600" s="1"/>
  <c r="CB390"/>
  <c r="CB600" s="1"/>
  <c r="CJ390"/>
  <c r="CR390"/>
  <c r="CR600" s="1"/>
  <c r="CZ390"/>
  <c r="DH390"/>
  <c r="DH600" s="1"/>
  <c r="S391"/>
  <c r="AA391"/>
  <c r="AA601" s="1"/>
  <c r="AI391"/>
  <c r="AI601" s="1"/>
  <c r="AQ391"/>
  <c r="AQ601" s="1"/>
  <c r="AY391"/>
  <c r="BG391"/>
  <c r="BG601" s="1"/>
  <c r="BO391"/>
  <c r="BO601" s="1"/>
  <c r="BW391"/>
  <c r="CE391"/>
  <c r="CM391"/>
  <c r="CU391"/>
  <c r="CU601" s="1"/>
  <c r="DC391"/>
  <c r="DK391"/>
  <c r="V392"/>
  <c r="AD392"/>
  <c r="AL392"/>
  <c r="AL602" s="1"/>
  <c r="AT392"/>
  <c r="AT602" s="1"/>
  <c r="BB392"/>
  <c r="BJ392"/>
  <c r="BJ602" s="1"/>
  <c r="BR392"/>
  <c r="BR602" s="1"/>
  <c r="BZ392"/>
  <c r="CH392"/>
  <c r="CP392"/>
  <c r="CP602" s="1"/>
  <c r="CX392"/>
  <c r="CX602" s="1"/>
  <c r="DF392"/>
  <c r="DF602" s="1"/>
  <c r="Q393"/>
  <c r="Y393"/>
  <c r="Y603" s="1"/>
  <c r="AG393"/>
  <c r="AO393"/>
  <c r="AW393"/>
  <c r="AW603" s="1"/>
  <c r="BE393"/>
  <c r="BM393"/>
  <c r="BU393"/>
  <c r="BU603" s="1"/>
  <c r="CC393"/>
  <c r="CC603" s="1"/>
  <c r="CK393"/>
  <c r="CK603" s="1"/>
  <c r="CS393"/>
  <c r="DA393"/>
  <c r="DI393"/>
  <c r="DI603" s="1"/>
  <c r="T394"/>
  <c r="T604" s="1"/>
  <c r="AB394"/>
  <c r="AB604" s="1"/>
  <c r="AJ394"/>
  <c r="AR394"/>
  <c r="AR604" s="1"/>
  <c r="AZ394"/>
  <c r="AZ604" s="1"/>
  <c r="BH394"/>
  <c r="BH604" s="1"/>
  <c r="BP394"/>
  <c r="BX394"/>
  <c r="BX604" s="1"/>
  <c r="CF394"/>
  <c r="CN394"/>
  <c r="CN604" s="1"/>
  <c r="CV394"/>
  <c r="DD394"/>
  <c r="DD604" s="1"/>
  <c r="DL394"/>
  <c r="DL604" s="1"/>
  <c r="W395"/>
  <c r="AE395"/>
  <c r="AM395"/>
  <c r="AM605" s="1"/>
  <c r="AU395"/>
  <c r="AU605" s="1"/>
  <c r="BC395"/>
  <c r="BK395"/>
  <c r="BS395"/>
  <c r="CA395"/>
  <c r="CA605" s="1"/>
  <c r="CI395"/>
  <c r="CQ395"/>
  <c r="CQ605" s="1"/>
  <c r="CY395"/>
  <c r="DG395"/>
  <c r="DG605" s="1"/>
  <c r="R396"/>
  <c r="Z396"/>
  <c r="AH396"/>
  <c r="AP396"/>
  <c r="AP606" s="1"/>
  <c r="AX396"/>
  <c r="AX606" s="1"/>
  <c r="BF396"/>
  <c r="BN396"/>
  <c r="BV396"/>
  <c r="BV606" s="1"/>
  <c r="CD396"/>
  <c r="CD606" s="1"/>
  <c r="CL396"/>
  <c r="CT396"/>
  <c r="DB396"/>
  <c r="DB606" s="1"/>
  <c r="DJ396"/>
  <c r="DJ606" s="1"/>
  <c r="U397"/>
  <c r="AC397"/>
  <c r="AC607" s="1"/>
  <c r="AK397"/>
  <c r="AS397"/>
  <c r="BA397"/>
  <c r="BA607" s="1"/>
  <c r="BI397"/>
  <c r="BI607" s="1"/>
  <c r="BQ397"/>
  <c r="BQ607" s="1"/>
  <c r="BY397"/>
  <c r="CG397"/>
  <c r="CG607" s="1"/>
  <c r="CO397"/>
  <c r="CW397"/>
  <c r="CW607" s="1"/>
  <c r="DE397"/>
  <c r="DM397"/>
  <c r="DM607" s="1"/>
  <c r="X398"/>
  <c r="AF398"/>
  <c r="AN398"/>
  <c r="AN608" s="1"/>
  <c r="AV398"/>
  <c r="BD398"/>
  <c r="BD608" s="1"/>
  <c r="BL398"/>
  <c r="BL608" s="1"/>
  <c r="BT398"/>
  <c r="BT608" s="1"/>
  <c r="CB398"/>
  <c r="CJ398"/>
  <c r="CJ608" s="1"/>
  <c r="CR398"/>
  <c r="CR608" s="1"/>
  <c r="CZ398"/>
  <c r="CZ608" s="1"/>
  <c r="DH398"/>
  <c r="S399"/>
  <c r="AA399"/>
  <c r="AI399"/>
  <c r="AI609" s="1"/>
  <c r="AQ399"/>
  <c r="AY399"/>
  <c r="BG399"/>
  <c r="BG609" s="1"/>
  <c r="BO399"/>
  <c r="BW399"/>
  <c r="BW609" s="1"/>
  <c r="CE399"/>
  <c r="CM399"/>
  <c r="CM609" s="1"/>
  <c r="CU399"/>
  <c r="DC399"/>
  <c r="DC609" s="1"/>
  <c r="DK399"/>
  <c r="V400"/>
  <c r="V610" s="1"/>
  <c r="AD400"/>
  <c r="AL400"/>
  <c r="AT400"/>
  <c r="AT610" s="1"/>
  <c r="BB400"/>
  <c r="BB610" s="1"/>
  <c r="BJ400"/>
  <c r="BR400"/>
  <c r="BZ400"/>
  <c r="BZ610" s="1"/>
  <c r="CH400"/>
  <c r="CH610" s="1"/>
  <c r="CP400"/>
  <c r="CX400"/>
  <c r="DF400"/>
  <c r="DF610" s="1"/>
  <c r="Q401"/>
  <c r="Q611" s="1"/>
  <c r="Y401"/>
  <c r="AG401"/>
  <c r="AG611" s="1"/>
  <c r="AO401"/>
  <c r="AW401"/>
  <c r="AW611" s="1"/>
  <c r="BE401"/>
  <c r="BM401"/>
  <c r="BM611" s="1"/>
  <c r="BU401"/>
  <c r="CC401"/>
  <c r="CC611" s="1"/>
  <c r="CK401"/>
  <c r="CS401"/>
  <c r="CS611" s="1"/>
  <c r="DA401"/>
  <c r="DI401"/>
  <c r="DI611" s="1"/>
  <c r="T402"/>
  <c r="AB402"/>
  <c r="AB612" s="1"/>
  <c r="AJ402"/>
  <c r="AJ612" s="1"/>
  <c r="AR402"/>
  <c r="AR612" s="1"/>
  <c r="AZ402"/>
  <c r="AZ612" s="1"/>
  <c r="BH402"/>
  <c r="BH612" s="1"/>
  <c r="BP402"/>
  <c r="BX402"/>
  <c r="BX612" s="1"/>
  <c r="CF402"/>
  <c r="CF612" s="1"/>
  <c r="CN402"/>
  <c r="CN612" s="1"/>
  <c r="CV402"/>
  <c r="DD402"/>
  <c r="DD612" s="1"/>
  <c r="DL402"/>
  <c r="W403"/>
  <c r="W613" s="1"/>
  <c r="AE403"/>
  <c r="AM403"/>
  <c r="AU403"/>
  <c r="BC403"/>
  <c r="BC613" s="1"/>
  <c r="BK403"/>
  <c r="BS403"/>
  <c r="BS613" s="1"/>
  <c r="CA403"/>
  <c r="CA613" s="1"/>
  <c r="CI403"/>
  <c r="CQ403"/>
  <c r="CY403"/>
  <c r="CY613" s="1"/>
  <c r="DG403"/>
  <c r="R404"/>
  <c r="R614" s="1"/>
  <c r="Z404"/>
  <c r="Z614" s="1"/>
  <c r="AH404"/>
  <c r="AH614" s="1"/>
  <c r="AP404"/>
  <c r="AX404"/>
  <c r="BF404"/>
  <c r="BF614" s="1"/>
  <c r="BN404"/>
  <c r="BN614" s="1"/>
  <c r="BV404"/>
  <c r="CD404"/>
  <c r="CL404"/>
  <c r="CL614" s="1"/>
  <c r="CT404"/>
  <c r="CT614" s="1"/>
  <c r="DB404"/>
  <c r="DJ404"/>
  <c r="U405"/>
  <c r="U615" s="1"/>
  <c r="AC405"/>
  <c r="AC615" s="1"/>
  <c r="AK405"/>
  <c r="AS405"/>
  <c r="BA405"/>
  <c r="BI405"/>
  <c r="BI615" s="1"/>
  <c r="BQ405"/>
  <c r="BY405"/>
  <c r="CG405"/>
  <c r="CO405"/>
  <c r="CW405"/>
  <c r="DE405"/>
  <c r="DM405"/>
  <c r="X406"/>
  <c r="X616" s="1"/>
  <c r="AF406"/>
  <c r="AN406"/>
  <c r="AV406"/>
  <c r="BD406"/>
  <c r="BL406"/>
  <c r="BL616" s="1"/>
  <c r="BT406"/>
  <c r="CB406"/>
  <c r="CJ406"/>
  <c r="CR406"/>
  <c r="CR616" s="1"/>
  <c r="CZ406"/>
  <c r="DH406"/>
  <c r="DH616" s="1"/>
  <c r="S407"/>
  <c r="S617" s="1"/>
  <c r="AA407"/>
  <c r="AI407"/>
  <c r="AQ407"/>
  <c r="AY407"/>
  <c r="BG407"/>
  <c r="BO407"/>
  <c r="BO617" s="1"/>
  <c r="BW407"/>
  <c r="CE407"/>
  <c r="CE617" s="1"/>
  <c r="CM407"/>
  <c r="CU407"/>
  <c r="CU617" s="1"/>
  <c r="DC407"/>
  <c r="DK407"/>
  <c r="DK617" s="1"/>
  <c r="V408"/>
  <c r="AD408"/>
  <c r="AD618" s="1"/>
  <c r="AL408"/>
  <c r="AL618" s="1"/>
  <c r="AT408"/>
  <c r="BB408"/>
  <c r="BJ408"/>
  <c r="BJ618" s="1"/>
  <c r="BR408"/>
  <c r="BR618" s="1"/>
  <c r="BZ408"/>
  <c r="CH408"/>
  <c r="CP408"/>
  <c r="CP618" s="1"/>
  <c r="CX408"/>
  <c r="CX618" s="1"/>
  <c r="DF408"/>
  <c r="Q409"/>
  <c r="Y409"/>
  <c r="Y619" s="1"/>
  <c r="AG409"/>
  <c r="AO409"/>
  <c r="AW409"/>
  <c r="BE409"/>
  <c r="BM409"/>
  <c r="BU409"/>
  <c r="CC409"/>
  <c r="CK409"/>
  <c r="CS409"/>
  <c r="DA409"/>
  <c r="DI409"/>
  <c r="T410"/>
  <c r="T620" s="1"/>
  <c r="AB410"/>
  <c r="AJ410"/>
  <c r="AJ620" s="1"/>
  <c r="AR410"/>
  <c r="AZ410"/>
  <c r="BH410"/>
  <c r="BP410"/>
  <c r="BX410"/>
  <c r="CF410"/>
  <c r="CN410"/>
  <c r="CV410"/>
  <c r="DD410"/>
  <c r="DL410"/>
  <c r="W411"/>
  <c r="AE411"/>
  <c r="AE621" s="1"/>
  <c r="AM411"/>
  <c r="AM621" s="1"/>
  <c r="AU411"/>
  <c r="AU621" s="1"/>
  <c r="BC411"/>
  <c r="BK411"/>
  <c r="BS411"/>
  <c r="CA411"/>
  <c r="CI411"/>
  <c r="CQ411"/>
  <c r="CQ621" s="1"/>
  <c r="CY411"/>
  <c r="DG411"/>
  <c r="DG621" s="1"/>
  <c r="R412"/>
  <c r="Z412"/>
  <c r="AH412"/>
  <c r="AP412"/>
  <c r="AP622" s="1"/>
  <c r="AX412"/>
  <c r="AX622" s="1"/>
  <c r="BF412"/>
  <c r="BN412"/>
  <c r="BV412"/>
  <c r="BV622" s="1"/>
  <c r="CD412"/>
  <c r="CD622" s="1"/>
  <c r="CL412"/>
  <c r="CL622" s="1"/>
  <c r="CT412"/>
  <c r="DB412"/>
  <c r="DB622" s="1"/>
  <c r="DJ412"/>
  <c r="DJ622" s="1"/>
  <c r="U413"/>
  <c r="U623" s="1"/>
  <c r="AC413"/>
  <c r="AK413"/>
  <c r="AS413"/>
  <c r="AS623" s="1"/>
  <c r="BA413"/>
  <c r="BA623" s="1"/>
  <c r="BI413"/>
  <c r="BQ413"/>
  <c r="BQ623" s="1"/>
  <c r="BY413"/>
  <c r="BY623" s="1"/>
  <c r="CG413"/>
  <c r="CG623" s="1"/>
  <c r="CO413"/>
  <c r="CW413"/>
  <c r="CW623" s="1"/>
  <c r="DE413"/>
  <c r="DM413"/>
  <c r="DM623" s="1"/>
  <c r="X414"/>
  <c r="AF414"/>
  <c r="AN414"/>
  <c r="AN624" s="1"/>
  <c r="AV414"/>
  <c r="BD414"/>
  <c r="BD624" s="1"/>
  <c r="BL414"/>
  <c r="BT414"/>
  <c r="BT624" s="1"/>
  <c r="CB414"/>
  <c r="CJ414"/>
  <c r="CJ624" s="1"/>
  <c r="CR414"/>
  <c r="CZ414"/>
  <c r="CZ624" s="1"/>
  <c r="DH414"/>
  <c r="DH624" s="1"/>
  <c r="S415"/>
  <c r="AA415"/>
  <c r="AI415"/>
  <c r="AI625" s="1"/>
  <c r="AQ415"/>
  <c r="AY415"/>
  <c r="BG415"/>
  <c r="BG625" s="1"/>
  <c r="BO415"/>
  <c r="BW415"/>
  <c r="BW625" s="1"/>
  <c r="CE415"/>
  <c r="CM415"/>
  <c r="CM625" s="1"/>
  <c r="CU415"/>
  <c r="DC415"/>
  <c r="DC625" s="1"/>
  <c r="DK415"/>
  <c r="V416"/>
  <c r="V626" s="1"/>
  <c r="AD416"/>
  <c r="AL416"/>
  <c r="AT416"/>
  <c r="AT626" s="1"/>
  <c r="BB416"/>
  <c r="BB626" s="1"/>
  <c r="BJ416"/>
  <c r="BR416"/>
  <c r="BZ416"/>
  <c r="BZ626" s="1"/>
  <c r="CH416"/>
  <c r="CH626" s="1"/>
  <c r="CP416"/>
  <c r="CX416"/>
  <c r="DF416"/>
  <c r="DF626" s="1"/>
  <c r="Q417"/>
  <c r="Y417"/>
  <c r="AG417"/>
  <c r="AG627" s="1"/>
  <c r="AO417"/>
  <c r="AW417"/>
  <c r="AW627" s="1"/>
  <c r="BE417"/>
  <c r="BM417"/>
  <c r="BM627" s="1"/>
  <c r="BU417"/>
  <c r="CC417"/>
  <c r="CC627" s="1"/>
  <c r="CK417"/>
  <c r="CS417"/>
  <c r="CS627" s="1"/>
  <c r="DA417"/>
  <c r="DI417"/>
  <c r="DI627" s="1"/>
  <c r="T418"/>
  <c r="AB418"/>
  <c r="AB628" s="1"/>
  <c r="AJ418"/>
  <c r="AJ628" s="1"/>
  <c r="AR418"/>
  <c r="AR628" s="1"/>
  <c r="AZ418"/>
  <c r="AZ628" s="1"/>
  <c r="BH418"/>
  <c r="BH628" s="1"/>
  <c r="BP418"/>
  <c r="BX418"/>
  <c r="BX628" s="1"/>
  <c r="CF418"/>
  <c r="CF628" s="1"/>
  <c r="CN418"/>
  <c r="CN628" s="1"/>
  <c r="CV418"/>
  <c r="DD418"/>
  <c r="DD628" s="1"/>
  <c r="DL418"/>
  <c r="W419"/>
  <c r="W629" s="1"/>
  <c r="AE419"/>
  <c r="AM419"/>
  <c r="AU419"/>
  <c r="BC419"/>
  <c r="BC629" s="1"/>
  <c r="BK419"/>
  <c r="BS419"/>
  <c r="BS629" s="1"/>
  <c r="CA419"/>
  <c r="CA629" s="1"/>
  <c r="CI419"/>
  <c r="CQ419"/>
  <c r="CY419"/>
  <c r="CY629" s="1"/>
  <c r="DG419"/>
  <c r="R420"/>
  <c r="R630" s="1"/>
  <c r="Z420"/>
  <c r="Z630" s="1"/>
  <c r="AH420"/>
  <c r="AH630" s="1"/>
  <c r="AP420"/>
  <c r="AX420"/>
  <c r="AX630" s="1"/>
  <c r="BF420"/>
  <c r="BF630" s="1"/>
  <c r="BN420"/>
  <c r="BN630" s="1"/>
  <c r="BV420"/>
  <c r="CD420"/>
  <c r="CD630" s="1"/>
  <c r="CL420"/>
  <c r="CL630" s="1"/>
  <c r="CT420"/>
  <c r="CT630" s="1"/>
  <c r="DB420"/>
  <c r="DJ420"/>
  <c r="DJ630" s="1"/>
  <c r="U421"/>
  <c r="AC421"/>
  <c r="AK421"/>
  <c r="AS421"/>
  <c r="AS631" s="1"/>
  <c r="BA421"/>
  <c r="BI421"/>
  <c r="BQ421"/>
  <c r="BY421"/>
  <c r="BY631" s="1"/>
  <c r="CG421"/>
  <c r="CO421"/>
  <c r="CW421"/>
  <c r="DE421"/>
  <c r="DM421"/>
  <c r="Q479"/>
  <c r="Y479"/>
  <c r="AG479"/>
  <c r="AO479"/>
  <c r="AW479"/>
  <c r="BE479"/>
  <c r="BM479"/>
  <c r="BU479"/>
  <c r="CC479"/>
  <c r="CK479"/>
  <c r="CS479"/>
  <c r="DA479"/>
  <c r="DI479"/>
  <c r="T480"/>
  <c r="AB480"/>
  <c r="AJ480"/>
  <c r="AR480"/>
  <c r="AZ480"/>
  <c r="BH480"/>
  <c r="BP480"/>
  <c r="BX480"/>
  <c r="CF480"/>
  <c r="CN480"/>
  <c r="CV480"/>
  <c r="DD480"/>
  <c r="DL480"/>
  <c r="W481"/>
  <c r="AE481"/>
  <c r="AM481"/>
  <c r="AU481"/>
  <c r="BC481"/>
  <c r="BK481"/>
  <c r="BS481"/>
  <c r="CA481"/>
  <c r="CI481"/>
  <c r="CQ481"/>
  <c r="CY481"/>
  <c r="DG481"/>
  <c r="R482"/>
  <c r="Z482"/>
  <c r="AH482"/>
  <c r="AP482"/>
  <c r="AX482"/>
  <c r="BF482"/>
  <c r="BN482"/>
  <c r="BV482"/>
  <c r="CD482"/>
  <c r="CL482"/>
  <c r="CT482"/>
  <c r="DB482"/>
  <c r="DJ482"/>
  <c r="U483"/>
  <c r="AC483"/>
  <c r="AK483"/>
  <c r="AS483"/>
  <c r="BA483"/>
  <c r="BI483"/>
  <c r="BQ483"/>
  <c r="BY483"/>
  <c r="CG483"/>
  <c r="CO483"/>
  <c r="CW483"/>
  <c r="DE483"/>
  <c r="DM483"/>
  <c r="X484"/>
  <c r="AF484"/>
  <c r="AN484"/>
  <c r="AV484"/>
  <c r="BD484"/>
  <c r="BL484"/>
  <c r="BT484"/>
  <c r="CB484"/>
  <c r="CJ484"/>
  <c r="CR484"/>
  <c r="CZ484"/>
  <c r="DH484"/>
  <c r="S485"/>
  <c r="AA485"/>
  <c r="AI485"/>
  <c r="AQ485"/>
  <c r="AY485"/>
  <c r="BG485"/>
  <c r="BO485"/>
  <c r="BW485"/>
  <c r="CE485"/>
  <c r="CM485"/>
  <c r="CU485"/>
  <c r="DC485"/>
  <c r="DK485"/>
  <c r="V486"/>
  <c r="AD486"/>
  <c r="AL486"/>
  <c r="AT486"/>
  <c r="BB486"/>
  <c r="BJ486"/>
  <c r="BR486"/>
  <c r="BZ486"/>
  <c r="CH486"/>
  <c r="CP486"/>
  <c r="CX486"/>
  <c r="DF486"/>
  <c r="Q487"/>
  <c r="Y487"/>
  <c r="AG487"/>
  <c r="AO487"/>
  <c r="AW487"/>
  <c r="BE487"/>
  <c r="BM487"/>
  <c r="BU487"/>
  <c r="CC487"/>
  <c r="CK487"/>
  <c r="CS487"/>
  <c r="DA487"/>
  <c r="DI487"/>
  <c r="T488"/>
  <c r="AB488"/>
  <c r="AJ488"/>
  <c r="AR488"/>
  <c r="AZ488"/>
  <c r="BH488"/>
  <c r="BP488"/>
  <c r="BX488"/>
  <c r="CF488"/>
  <c r="CN488"/>
  <c r="CV488"/>
  <c r="DD488"/>
  <c r="DL488"/>
  <c r="W489"/>
  <c r="AE489"/>
  <c r="AM489"/>
  <c r="AU489"/>
  <c r="BC489"/>
  <c r="BK489"/>
  <c r="BS489"/>
  <c r="CA489"/>
  <c r="CI489"/>
  <c r="CQ489"/>
  <c r="CY489"/>
  <c r="DG489"/>
  <c r="R490"/>
  <c r="Z490"/>
  <c r="AH490"/>
  <c r="AP490"/>
  <c r="AX490"/>
  <c r="BF490"/>
  <c r="BN490"/>
  <c r="BV490"/>
  <c r="CD490"/>
  <c r="CL490"/>
  <c r="CT490"/>
  <c r="DB490"/>
  <c r="DJ490"/>
  <c r="U491"/>
  <c r="AC491"/>
  <c r="AK491"/>
  <c r="AS491"/>
  <c r="BA491"/>
  <c r="BI491"/>
  <c r="BQ491"/>
  <c r="BY491"/>
  <c r="CG491"/>
  <c r="CO491"/>
  <c r="CW491"/>
  <c r="DE491"/>
  <c r="DM491"/>
  <c r="X492"/>
  <c r="AG492"/>
  <c r="AQ492"/>
  <c r="BB492"/>
  <c r="BM492"/>
  <c r="BW492"/>
  <c r="BW597" s="1"/>
  <c r="CH492"/>
  <c r="CS492"/>
  <c r="DC492"/>
  <c r="DC597" s="1"/>
  <c r="Q493"/>
  <c r="AB493"/>
  <c r="AL493"/>
  <c r="AW493"/>
  <c r="BH493"/>
  <c r="BR493"/>
  <c r="CC493"/>
  <c r="CN493"/>
  <c r="CX493"/>
  <c r="CX598" s="1"/>
  <c r="DI493"/>
  <c r="W494"/>
  <c r="AG494"/>
  <c r="AR494"/>
  <c r="BC494"/>
  <c r="BM494"/>
  <c r="BX494"/>
  <c r="CI494"/>
  <c r="CS494"/>
  <c r="DD494"/>
  <c r="R495"/>
  <c r="AB495"/>
  <c r="AM495"/>
  <c r="AX495"/>
  <c r="BH495"/>
  <c r="BS495"/>
  <c r="CD495"/>
  <c r="CN495"/>
  <c r="CY495"/>
  <c r="DJ495"/>
  <c r="W496"/>
  <c r="AH496"/>
  <c r="AS496"/>
  <c r="BC496"/>
  <c r="BC601" s="1"/>
  <c r="BN496"/>
  <c r="BY496"/>
  <c r="CI496"/>
  <c r="CT496"/>
  <c r="DE496"/>
  <c r="R497"/>
  <c r="AC497"/>
  <c r="AN497"/>
  <c r="AX497"/>
  <c r="BI497"/>
  <c r="BT497"/>
  <c r="CD497"/>
  <c r="CO497"/>
  <c r="CZ497"/>
  <c r="DJ497"/>
  <c r="X498"/>
  <c r="AI498"/>
  <c r="AS498"/>
  <c r="BD498"/>
  <c r="BO498"/>
  <c r="BY498"/>
  <c r="CJ498"/>
  <c r="CU498"/>
  <c r="DE498"/>
  <c r="S499"/>
  <c r="AD499"/>
  <c r="AN499"/>
  <c r="AY499"/>
  <c r="BJ499"/>
  <c r="BT499"/>
  <c r="CE499"/>
  <c r="CP499"/>
  <c r="CZ499"/>
  <c r="DK499"/>
  <c r="Y500"/>
  <c r="AI500"/>
  <c r="AI605" s="1"/>
  <c r="AT500"/>
  <c r="BE500"/>
  <c r="BO500"/>
  <c r="BZ500"/>
  <c r="CO500"/>
  <c r="DE500"/>
  <c r="X501"/>
  <c r="AN501"/>
  <c r="BD501"/>
  <c r="BT501"/>
  <c r="CJ501"/>
  <c r="CZ501"/>
  <c r="S502"/>
  <c r="AI502"/>
  <c r="AY502"/>
  <c r="BO502"/>
  <c r="CE502"/>
  <c r="CU502"/>
  <c r="DK502"/>
  <c r="AD503"/>
  <c r="AT503"/>
  <c r="BJ503"/>
  <c r="BZ503"/>
  <c r="CP503"/>
  <c r="DF503"/>
  <c r="Y504"/>
  <c r="AO504"/>
  <c r="BE504"/>
  <c r="BU504"/>
  <c r="CK504"/>
  <c r="DA504"/>
  <c r="T505"/>
  <c r="AJ505"/>
  <c r="AZ505"/>
  <c r="BP505"/>
  <c r="CF505"/>
  <c r="CV505"/>
  <c r="DL505"/>
  <c r="AE506"/>
  <c r="AU506"/>
  <c r="BK506"/>
  <c r="CA506"/>
  <c r="CQ506"/>
  <c r="DG506"/>
  <c r="Z507"/>
  <c r="AP507"/>
  <c r="BF507"/>
  <c r="BV507"/>
  <c r="CL507"/>
  <c r="DB507"/>
  <c r="U508"/>
  <c r="AK508"/>
  <c r="BA508"/>
  <c r="BQ508"/>
  <c r="CG508"/>
  <c r="CW508"/>
  <c r="DM508"/>
  <c r="AF509"/>
  <c r="AV509"/>
  <c r="BL509"/>
  <c r="CB509"/>
  <c r="CR509"/>
  <c r="DH509"/>
  <c r="AA510"/>
  <c r="AQ510"/>
  <c r="BG510"/>
  <c r="BW510"/>
  <c r="CM510"/>
  <c r="DC510"/>
  <c r="V511"/>
  <c r="AL511"/>
  <c r="BB511"/>
  <c r="BR511"/>
  <c r="CH511"/>
  <c r="CX511"/>
  <c r="Q512"/>
  <c r="AG512"/>
  <c r="AW512"/>
  <c r="BM512"/>
  <c r="CC512"/>
  <c r="CS512"/>
  <c r="DI512"/>
  <c r="AB513"/>
  <c r="AR513"/>
  <c r="BH513"/>
  <c r="BX513"/>
  <c r="CN513"/>
  <c r="DD513"/>
  <c r="W514"/>
  <c r="AM514"/>
  <c r="BC514"/>
  <c r="BS514"/>
  <c r="CI514"/>
  <c r="CY514"/>
  <c r="R515"/>
  <c r="AH515"/>
  <c r="AX515"/>
  <c r="BN515"/>
  <c r="CD515"/>
  <c r="CT515"/>
  <c r="DJ515"/>
  <c r="AC516"/>
  <c r="AS516"/>
  <c r="BI516"/>
  <c r="BY516"/>
  <c r="CO516"/>
  <c r="DE516"/>
  <c r="X517"/>
  <c r="AN517"/>
  <c r="BD517"/>
  <c r="BT517"/>
  <c r="CJ517"/>
  <c r="CZ517"/>
  <c r="S518"/>
  <c r="AI518"/>
  <c r="AY518"/>
  <c r="BO518"/>
  <c r="CE518"/>
  <c r="CU518"/>
  <c r="DK518"/>
  <c r="AD519"/>
  <c r="AT519"/>
  <c r="BJ519"/>
  <c r="BZ519"/>
  <c r="CP519"/>
  <c r="DF519"/>
  <c r="Y520"/>
  <c r="AO520"/>
  <c r="BE520"/>
  <c r="BU520"/>
  <c r="CK520"/>
  <c r="DA520"/>
  <c r="T521"/>
  <c r="AJ521"/>
  <c r="AZ521"/>
  <c r="BP521"/>
  <c r="CF521"/>
  <c r="CV521"/>
  <c r="DL521"/>
  <c r="AE522"/>
  <c r="AU522"/>
  <c r="BK522"/>
  <c r="CA522"/>
  <c r="CQ522"/>
  <c r="DG522"/>
  <c r="Z523"/>
  <c r="AP523"/>
  <c r="BF523"/>
  <c r="BV523"/>
  <c r="CL523"/>
  <c r="DB523"/>
  <c r="U524"/>
  <c r="AK524"/>
  <c r="BA524"/>
  <c r="BQ524"/>
  <c r="CG524"/>
  <c r="CW524"/>
  <c r="DM524"/>
  <c r="AF525"/>
  <c r="AV525"/>
  <c r="BL525"/>
  <c r="CB525"/>
  <c r="CR525"/>
  <c r="DH525"/>
  <c r="AA526"/>
  <c r="AQ526"/>
  <c r="BG526"/>
  <c r="BW526"/>
  <c r="CM526"/>
  <c r="DC526"/>
  <c r="W731"/>
  <c r="AM731"/>
  <c r="BC731"/>
  <c r="BS731"/>
  <c r="CI731"/>
  <c r="CY731"/>
  <c r="R732"/>
  <c r="AH732"/>
  <c r="AX732"/>
  <c r="BN732"/>
  <c r="CD732"/>
  <c r="CT732"/>
  <c r="DJ732"/>
  <c r="AC733"/>
  <c r="AS733"/>
  <c r="BI733"/>
  <c r="BY733"/>
  <c r="CO733"/>
  <c r="DE733"/>
  <c r="X734"/>
  <c r="AN734"/>
  <c r="BD734"/>
  <c r="BT734"/>
  <c r="CJ734"/>
  <c r="CZ734"/>
  <c r="S735"/>
  <c r="AI735"/>
  <c r="AY735"/>
  <c r="BO735"/>
  <c r="CE735"/>
  <c r="CU735"/>
  <c r="DK735"/>
  <c r="AD736"/>
  <c r="AT736"/>
  <c r="BJ736"/>
  <c r="BZ736"/>
  <c r="CP736"/>
  <c r="DF736"/>
  <c r="Y737"/>
  <c r="AO737"/>
  <c r="BE737"/>
  <c r="BU737"/>
  <c r="CK737"/>
  <c r="DA737"/>
  <c r="T738"/>
  <c r="AJ738"/>
  <c r="AZ738"/>
  <c r="BP738"/>
  <c r="CF738"/>
  <c r="CV738"/>
  <c r="DL738"/>
  <c r="AE739"/>
  <c r="AU739"/>
  <c r="BK739"/>
  <c r="CA739"/>
  <c r="CQ739"/>
  <c r="DG739"/>
  <c r="Z740"/>
  <c r="AP740"/>
  <c r="BF740"/>
  <c r="BV740"/>
  <c r="CL740"/>
  <c r="DB740"/>
  <c r="U741"/>
  <c r="AK741"/>
  <c r="BA741"/>
  <c r="BQ741"/>
  <c r="CG741"/>
  <c r="CW741"/>
  <c r="DM741"/>
  <c r="AF742"/>
  <c r="AV742"/>
  <c r="BL742"/>
  <c r="CB742"/>
  <c r="CR742"/>
  <c r="DH742"/>
  <c r="AA743"/>
  <c r="AQ743"/>
  <c r="BG743"/>
  <c r="BW743"/>
  <c r="CM743"/>
  <c r="DC743"/>
  <c r="V744"/>
  <c r="AL744"/>
  <c r="BB744"/>
  <c r="BR744"/>
  <c r="CH744"/>
  <c r="CX744"/>
  <c r="Q745"/>
  <c r="AG745"/>
  <c r="AW745"/>
  <c r="BM745"/>
  <c r="CC745"/>
  <c r="CS745"/>
  <c r="DI745"/>
  <c r="AB746"/>
  <c r="AR746"/>
  <c r="BH746"/>
  <c r="BX746"/>
  <c r="CN746"/>
  <c r="DD746"/>
  <c r="W747"/>
  <c r="AM747"/>
  <c r="BC747"/>
  <c r="BS747"/>
  <c r="CI747"/>
  <c r="CY747"/>
  <c r="R748"/>
  <c r="AH748"/>
  <c r="AX748"/>
  <c r="BN748"/>
  <c r="CD748"/>
  <c r="CT748"/>
  <c r="DJ748"/>
  <c r="AC749"/>
  <c r="AS749"/>
  <c r="BI749"/>
  <c r="BY749"/>
  <c r="CO749"/>
  <c r="DE749"/>
  <c r="X750"/>
  <c r="AN750"/>
  <c r="BD750"/>
  <c r="BT750"/>
  <c r="CJ750"/>
  <c r="CZ750"/>
  <c r="S751"/>
  <c r="AI751"/>
  <c r="AY751"/>
  <c r="BO751"/>
  <c r="CE751"/>
  <c r="CU751"/>
  <c r="DK751"/>
  <c r="AD752"/>
  <c r="AT752"/>
  <c r="BJ752"/>
  <c r="BZ752"/>
  <c r="CP752"/>
  <c r="DF752"/>
  <c r="Y753"/>
  <c r="AO753"/>
  <c r="BE753"/>
  <c r="BU753"/>
  <c r="CK753"/>
  <c r="DA753"/>
  <c r="T754"/>
  <c r="AJ754"/>
  <c r="AZ754"/>
  <c r="BP754"/>
  <c r="CF754"/>
  <c r="CV754"/>
  <c r="DL754"/>
  <c r="AE755"/>
  <c r="AU755"/>
  <c r="BK755"/>
  <c r="CA755"/>
  <c r="CQ755"/>
  <c r="DG755"/>
  <c r="Z756"/>
  <c r="AP756"/>
  <c r="BF756"/>
  <c r="BV756"/>
  <c r="CL756"/>
  <c r="DB756"/>
  <c r="U757"/>
  <c r="AK757"/>
  <c r="BA757"/>
  <c r="BQ757"/>
  <c r="CG757"/>
  <c r="CW757"/>
  <c r="DM757"/>
  <c r="AF758"/>
  <c r="AV758"/>
  <c r="BL758"/>
  <c r="CB758"/>
  <c r="CR758"/>
  <c r="DH758"/>
  <c r="AA759"/>
  <c r="AQ759"/>
  <c r="BG759"/>
  <c r="BW759"/>
  <c r="CM759"/>
  <c r="DC759"/>
  <c r="V760"/>
  <c r="AL760"/>
  <c r="BB760"/>
  <c r="BR760"/>
  <c r="CH760"/>
  <c r="CX760"/>
  <c r="Q761"/>
  <c r="AG761"/>
  <c r="AW761"/>
  <c r="BM761"/>
  <c r="CC761"/>
  <c r="CS761"/>
  <c r="DI761"/>
  <c r="AB762"/>
  <c r="AR762"/>
  <c r="BH762"/>
  <c r="BX762"/>
  <c r="CN762"/>
  <c r="DD762"/>
  <c r="W763"/>
  <c r="AM763"/>
  <c r="BC763"/>
  <c r="BS763"/>
  <c r="CI763"/>
  <c r="CY763"/>
  <c r="R764"/>
  <c r="AH764"/>
  <c r="AX764"/>
  <c r="BN764"/>
  <c r="CL764"/>
  <c r="U765"/>
  <c r="BA765"/>
  <c r="CG765"/>
  <c r="DM765"/>
  <c r="AV766"/>
  <c r="CB766"/>
  <c r="DH766"/>
  <c r="AQ767"/>
  <c r="BW767"/>
  <c r="DC767"/>
  <c r="AL768"/>
  <c r="BR768"/>
  <c r="CX768"/>
  <c r="AG769"/>
  <c r="BM769"/>
  <c r="CS769"/>
  <c r="AB770"/>
  <c r="BH770"/>
  <c r="CN770"/>
  <c r="W771"/>
  <c r="BC771"/>
  <c r="CI771"/>
  <c r="R772"/>
  <c r="AX772"/>
  <c r="CD772"/>
  <c r="DJ772"/>
  <c r="AS773"/>
  <c r="BY773"/>
  <c r="DE773"/>
  <c r="AN774"/>
  <c r="BT774"/>
  <c r="CZ774"/>
  <c r="AI775"/>
  <c r="BO775"/>
  <c r="CU775"/>
  <c r="AD776"/>
  <c r="BJ776"/>
  <c r="CP776"/>
  <c r="Y777"/>
  <c r="BE777"/>
  <c r="CK777"/>
  <c r="T778"/>
  <c r="AZ778"/>
  <c r="CF778"/>
  <c r="DL778"/>
  <c r="AQ836"/>
  <c r="BW836"/>
  <c r="BW941" s="1"/>
  <c r="DC836"/>
  <c r="AL837"/>
  <c r="BR837"/>
  <c r="CX837"/>
  <c r="CX942" s="1"/>
  <c r="AG838"/>
  <c r="AG943" s="1"/>
  <c r="BM838"/>
  <c r="BM943" s="1"/>
  <c r="CS838"/>
  <c r="CS943" s="1"/>
  <c r="AB839"/>
  <c r="BH839"/>
  <c r="BH944" s="1"/>
  <c r="CN839"/>
  <c r="CN944" s="1"/>
  <c r="W840"/>
  <c r="BC840"/>
  <c r="CI840"/>
  <c r="R841"/>
  <c r="R946" s="1"/>
  <c r="AX841"/>
  <c r="AX946" s="1"/>
  <c r="CD841"/>
  <c r="DJ841"/>
  <c r="AS842"/>
  <c r="BY842"/>
  <c r="BY947" s="1"/>
  <c r="DE842"/>
  <c r="AN843"/>
  <c r="AN948" s="1"/>
  <c r="BT843"/>
  <c r="CZ843"/>
  <c r="CZ948" s="1"/>
  <c r="AI844"/>
  <c r="BO844"/>
  <c r="CU844"/>
  <c r="CU949" s="1"/>
  <c r="AD845"/>
  <c r="AD950" s="1"/>
  <c r="BJ845"/>
  <c r="BJ950" s="1"/>
  <c r="CP845"/>
  <c r="Y846"/>
  <c r="Y951" s="1"/>
  <c r="BE846"/>
  <c r="CK846"/>
  <c r="T847"/>
  <c r="AZ847"/>
  <c r="AZ952" s="1"/>
  <c r="CF847"/>
  <c r="DL847"/>
  <c r="DL952" s="1"/>
  <c r="AU848"/>
  <c r="AU953" s="1"/>
  <c r="CA848"/>
  <c r="DG848"/>
  <c r="AP849"/>
  <c r="BV849"/>
  <c r="BV954" s="1"/>
  <c r="DB849"/>
  <c r="DB954" s="1"/>
  <c r="AK850"/>
  <c r="BQ850"/>
  <c r="CW850"/>
  <c r="AF851"/>
  <c r="AF956" s="1"/>
  <c r="BL851"/>
  <c r="CR851"/>
  <c r="CR956" s="1"/>
  <c r="AA852"/>
  <c r="AA957" s="1"/>
  <c r="BG852"/>
  <c r="BG957" s="1"/>
  <c r="CM852"/>
  <c r="V853"/>
  <c r="BB853"/>
  <c r="CH853"/>
  <c r="Q854"/>
  <c r="AW854"/>
  <c r="CC854"/>
  <c r="DI854"/>
  <c r="AR855"/>
  <c r="BX855"/>
  <c r="BX960" s="1"/>
  <c r="DD855"/>
  <c r="AM856"/>
  <c r="BS856"/>
  <c r="CY856"/>
  <c r="AH857"/>
  <c r="BN857"/>
  <c r="BN962" s="1"/>
  <c r="CT857"/>
  <c r="AC858"/>
  <c r="AC963" s="1"/>
  <c r="BI858"/>
  <c r="CO858"/>
  <c r="CO963" s="1"/>
  <c r="X859"/>
  <c r="X964" s="1"/>
  <c r="BD859"/>
  <c r="CJ859"/>
  <c r="CJ964" s="1"/>
  <c r="S860"/>
  <c r="AY860"/>
  <c r="CE860"/>
  <c r="DK860"/>
  <c r="AT861"/>
  <c r="AT966" s="1"/>
  <c r="BZ861"/>
  <c r="BZ966" s="1"/>
  <c r="DF861"/>
  <c r="AO862"/>
  <c r="AO967" s="1"/>
  <c r="BU862"/>
  <c r="BU967" s="1"/>
  <c r="DA862"/>
  <c r="DA967" s="1"/>
  <c r="AJ863"/>
  <c r="BP863"/>
  <c r="BP968" s="1"/>
  <c r="CV863"/>
  <c r="AE864"/>
  <c r="BK864"/>
  <c r="BK969" s="1"/>
  <c r="CQ864"/>
  <c r="Z865"/>
  <c r="BF865"/>
  <c r="BF970" s="1"/>
  <c r="CL865"/>
  <c r="CL970" s="1"/>
  <c r="U866"/>
  <c r="U971" s="1"/>
  <c r="BA866"/>
  <c r="BA971" s="1"/>
  <c r="CG866"/>
  <c r="DM866"/>
  <c r="DM971" s="1"/>
  <c r="AV867"/>
  <c r="AV972" s="1"/>
  <c r="CB867"/>
  <c r="DH867"/>
  <c r="DH972" s="1"/>
  <c r="AQ868"/>
  <c r="AQ973" s="1"/>
  <c r="BW868"/>
  <c r="BW973" s="1"/>
  <c r="DC868"/>
  <c r="DC973" s="1"/>
  <c r="AL869"/>
  <c r="BR869"/>
  <c r="BR974" s="1"/>
  <c r="CX869"/>
  <c r="AG870"/>
  <c r="AG975" s="1"/>
  <c r="BM870"/>
  <c r="BM975" s="1"/>
  <c r="CS870"/>
  <c r="CS975" s="1"/>
  <c r="AB871"/>
  <c r="BH871"/>
  <c r="BH976" s="1"/>
  <c r="CN871"/>
  <c r="CN976" s="1"/>
  <c r="W872"/>
  <c r="BC872"/>
  <c r="CI872"/>
  <c r="R873"/>
  <c r="AX873"/>
  <c r="CD873"/>
  <c r="DJ873"/>
  <c r="DJ978" s="1"/>
  <c r="AS874"/>
  <c r="AS979" s="1"/>
  <c r="BY874"/>
  <c r="BY979" s="1"/>
  <c r="DE874"/>
  <c r="AN875"/>
  <c r="AN980" s="1"/>
  <c r="BT875"/>
  <c r="CZ875"/>
  <c r="AI876"/>
  <c r="BO876"/>
  <c r="BO981" s="1"/>
  <c r="CU876"/>
  <c r="AD877"/>
  <c r="AD982" s="1"/>
  <c r="BJ877"/>
  <c r="BJ982" s="1"/>
  <c r="CP877"/>
  <c r="Y878"/>
  <c r="Y983" s="1"/>
  <c r="BE878"/>
  <c r="BE983" s="1"/>
  <c r="CK878"/>
  <c r="T879"/>
  <c r="AZ879"/>
  <c r="AZ984" s="1"/>
  <c r="CF879"/>
  <c r="DL879"/>
  <c r="AU880"/>
  <c r="AU985" s="1"/>
  <c r="CA880"/>
  <c r="DG880"/>
  <c r="DG985" s="1"/>
  <c r="BF881"/>
  <c r="U882"/>
  <c r="CG882"/>
  <c r="AV883"/>
  <c r="DH883"/>
  <c r="DH988" s="1"/>
  <c r="DM66"/>
  <c r="DM74"/>
  <c r="CG105"/>
  <c r="DM106"/>
  <c r="DM316" s="1"/>
  <c r="DM98"/>
  <c r="DM82"/>
  <c r="DM90"/>
  <c r="DM93"/>
  <c r="DM303" s="1"/>
  <c r="DM77"/>
  <c r="DM61"/>
  <c r="DM271" s="1"/>
  <c r="DM102"/>
  <c r="DM94"/>
  <c r="DM86"/>
  <c r="DM78"/>
  <c r="DM70"/>
  <c r="DM62"/>
  <c r="DM101"/>
  <c r="DM85"/>
  <c r="DM295" s="1"/>
  <c r="DM69"/>
  <c r="DM105"/>
  <c r="DM315" s="1"/>
  <c r="DM97"/>
  <c r="DM89"/>
  <c r="DM299" s="1"/>
  <c r="DM81"/>
  <c r="DM73"/>
  <c r="DM283" s="1"/>
  <c r="DM65"/>
  <c r="CL102"/>
  <c r="DF86"/>
  <c r="DJ102"/>
  <c r="CL98"/>
  <c r="DJ92"/>
  <c r="CO101"/>
  <c r="CH96"/>
  <c r="CH306" s="1"/>
  <c r="DM104"/>
  <c r="DM314" s="1"/>
  <c r="DM100"/>
  <c r="DM96"/>
  <c r="DM306" s="1"/>
  <c r="DM92"/>
  <c r="DM88"/>
  <c r="DM298" s="1"/>
  <c r="DM84"/>
  <c r="DM80"/>
  <c r="DM290" s="1"/>
  <c r="DM76"/>
  <c r="DM72"/>
  <c r="DM282" s="1"/>
  <c r="DM68"/>
  <c r="DM64"/>
  <c r="DM274" s="1"/>
  <c r="DM60"/>
  <c r="CD106"/>
  <c r="DF95"/>
  <c r="DJ90"/>
  <c r="DB106"/>
  <c r="DB316" s="1"/>
  <c r="DF98"/>
  <c r="DM59"/>
  <c r="DM103"/>
  <c r="DM99"/>
  <c r="DM95"/>
  <c r="DM91"/>
  <c r="DM87"/>
  <c r="DM83"/>
  <c r="DM79"/>
  <c r="DM75"/>
  <c r="DM71"/>
  <c r="DM67"/>
  <c r="Q89"/>
  <c r="CJ105"/>
  <c r="X105"/>
  <c r="AB102"/>
  <c r="DE101"/>
  <c r="AJ93"/>
  <c r="DJ106"/>
  <c r="CL106"/>
  <c r="CL316" s="1"/>
  <c r="BP106"/>
  <c r="BP316" s="1"/>
  <c r="AX106"/>
  <c r="Z106"/>
  <c r="CW105"/>
  <c r="CW315" s="1"/>
  <c r="BQ105"/>
  <c r="AK105"/>
  <c r="AK315" s="1"/>
  <c r="CN104"/>
  <c r="CT102"/>
  <c r="BX102"/>
  <c r="BF102"/>
  <c r="AH102"/>
  <c r="DH101"/>
  <c r="BI101"/>
  <c r="AN100"/>
  <c r="CP98"/>
  <c r="BJ98"/>
  <c r="AD98"/>
  <c r="V96"/>
  <c r="DI94"/>
  <c r="BV91"/>
  <c r="AX90"/>
  <c r="DF88"/>
  <c r="CX87"/>
  <c r="AT86"/>
  <c r="BN81"/>
  <c r="AF71"/>
  <c r="BH104"/>
  <c r="CZ100"/>
  <c r="BT88"/>
  <c r="CT106"/>
  <c r="BV106"/>
  <c r="AH106"/>
  <c r="AH316" s="1"/>
  <c r="DB102"/>
  <c r="DB312" s="1"/>
  <c r="CD102"/>
  <c r="AP102"/>
  <c r="R102"/>
  <c r="DB98"/>
  <c r="BV98"/>
  <c r="AP98"/>
  <c r="BI97"/>
  <c r="AT95"/>
  <c r="CD92"/>
  <c r="DB91"/>
  <c r="CT90"/>
  <c r="CT300" s="1"/>
  <c r="AT88"/>
  <c r="BJ86"/>
  <c r="BV82"/>
  <c r="CL73"/>
  <c r="DL100"/>
  <c r="DL101"/>
  <c r="DL105"/>
  <c r="DL93"/>
  <c r="DL104"/>
  <c r="DL96"/>
  <c r="DH102"/>
  <c r="DH106"/>
  <c r="DH316" s="1"/>
  <c r="DH100"/>
  <c r="DH89"/>
  <c r="DD94"/>
  <c r="DD101"/>
  <c r="DD311" s="1"/>
  <c r="DD105"/>
  <c r="DD100"/>
  <c r="CZ102"/>
  <c r="CZ104"/>
  <c r="CZ106"/>
  <c r="CZ316" s="1"/>
  <c r="CZ90"/>
  <c r="CV84"/>
  <c r="CV100"/>
  <c r="CV101"/>
  <c r="CV105"/>
  <c r="CV104"/>
  <c r="CR89"/>
  <c r="CR102"/>
  <c r="CR106"/>
  <c r="CR316" s="1"/>
  <c r="CR96"/>
  <c r="CR100"/>
  <c r="CR310" s="1"/>
  <c r="CR71"/>
  <c r="CR101"/>
  <c r="CN101"/>
  <c r="CN105"/>
  <c r="CN315" s="1"/>
  <c r="CN92"/>
  <c r="CN66"/>
  <c r="CN100"/>
  <c r="CJ90"/>
  <c r="CJ300" s="1"/>
  <c r="CJ102"/>
  <c r="CJ104"/>
  <c r="CJ106"/>
  <c r="CJ316" s="1"/>
  <c r="CJ88"/>
  <c r="CJ81"/>
  <c r="CJ101"/>
  <c r="CF100"/>
  <c r="CF101"/>
  <c r="CF105"/>
  <c r="CF75"/>
  <c r="CF84"/>
  <c r="CF93"/>
  <c r="CF104"/>
  <c r="CB102"/>
  <c r="CB106"/>
  <c r="CB316" s="1"/>
  <c r="CB100"/>
  <c r="CB310" s="1"/>
  <c r="CB89"/>
  <c r="CB101"/>
  <c r="BX101"/>
  <c r="BX105"/>
  <c r="BX315" s="1"/>
  <c r="BX94"/>
  <c r="BX100"/>
  <c r="BT102"/>
  <c r="BT104"/>
  <c r="BT106"/>
  <c r="BT316" s="1"/>
  <c r="BT79"/>
  <c r="BT101"/>
  <c r="BP100"/>
  <c r="BP101"/>
  <c r="BP105"/>
  <c r="BP104"/>
  <c r="BP84"/>
  <c r="BL89"/>
  <c r="BL102"/>
  <c r="BL106"/>
  <c r="BL316" s="1"/>
  <c r="BL96"/>
  <c r="BL306" s="1"/>
  <c r="BL100"/>
  <c r="BL101"/>
  <c r="BH101"/>
  <c r="BH105"/>
  <c r="BH315" s="1"/>
  <c r="BH83"/>
  <c r="BH92"/>
  <c r="BH94"/>
  <c r="BH100"/>
  <c r="BD102"/>
  <c r="BD104"/>
  <c r="BD106"/>
  <c r="BD316" s="1"/>
  <c r="BD88"/>
  <c r="BD90"/>
  <c r="BD101"/>
  <c r="AZ100"/>
  <c r="AZ105"/>
  <c r="AZ93"/>
  <c r="AZ104"/>
  <c r="AV102"/>
  <c r="AV106"/>
  <c r="AV316" s="1"/>
  <c r="AV100"/>
  <c r="AV89"/>
  <c r="AR94"/>
  <c r="AR105"/>
  <c r="AR315" s="1"/>
  <c r="AR100"/>
  <c r="AN102"/>
  <c r="AN104"/>
  <c r="AN106"/>
  <c r="AN316" s="1"/>
  <c r="AN90"/>
  <c r="AJ100"/>
  <c r="AJ105"/>
  <c r="AJ104"/>
  <c r="AJ77"/>
  <c r="AF89"/>
  <c r="AF102"/>
  <c r="AF106"/>
  <c r="AF316" s="1"/>
  <c r="AF96"/>
  <c r="AF100"/>
  <c r="AB105"/>
  <c r="AB92"/>
  <c r="AB100"/>
  <c r="X90"/>
  <c r="X102"/>
  <c r="X104"/>
  <c r="X106"/>
  <c r="X316" s="1"/>
  <c r="X81"/>
  <c r="X88"/>
  <c r="T100"/>
  <c r="T105"/>
  <c r="T93"/>
  <c r="T104"/>
  <c r="T75"/>
  <c r="T285" s="1"/>
  <c r="Q101"/>
  <c r="CO105"/>
  <c r="AC105"/>
  <c r="DD104"/>
  <c r="BX104"/>
  <c r="AR104"/>
  <c r="CW101"/>
  <c r="BD100"/>
  <c r="CO97"/>
  <c r="CV93"/>
  <c r="DD92"/>
  <c r="AR92"/>
  <c r="BT90"/>
  <c r="CZ88"/>
  <c r="AN88"/>
  <c r="CB80"/>
  <c r="CB290" s="1"/>
  <c r="Q60"/>
  <c r="Q65"/>
  <c r="Q81"/>
  <c r="Q97"/>
  <c r="Q61"/>
  <c r="Q77"/>
  <c r="Q93"/>
  <c r="DI78"/>
  <c r="DI288" s="1"/>
  <c r="DI85"/>
  <c r="DI295" s="1"/>
  <c r="DI101"/>
  <c r="DI105"/>
  <c r="DI315" s="1"/>
  <c r="DI87"/>
  <c r="DI97"/>
  <c r="DI307" s="1"/>
  <c r="DE87"/>
  <c r="DE297" s="1"/>
  <c r="DE90"/>
  <c r="DE300" s="1"/>
  <c r="DE81"/>
  <c r="DA77"/>
  <c r="DA95"/>
  <c r="DA97"/>
  <c r="DA101"/>
  <c r="DA105"/>
  <c r="DA93"/>
  <c r="CW82"/>
  <c r="CW91"/>
  <c r="CW97"/>
  <c r="CW80"/>
  <c r="CS89"/>
  <c r="CS299" s="1"/>
  <c r="CS87"/>
  <c r="CS101"/>
  <c r="CS311" s="1"/>
  <c r="CS105"/>
  <c r="CS85"/>
  <c r="CS295" s="1"/>
  <c r="CS94"/>
  <c r="CS304" s="1"/>
  <c r="CS97"/>
  <c r="CS307" s="1"/>
  <c r="CK90"/>
  <c r="CK93"/>
  <c r="CK97"/>
  <c r="CK101"/>
  <c r="CK105"/>
  <c r="CK95"/>
  <c r="CK305" s="1"/>
  <c r="CG80"/>
  <c r="CG89"/>
  <c r="CG97"/>
  <c r="CG307" s="1"/>
  <c r="CG91"/>
  <c r="CC59"/>
  <c r="CC94"/>
  <c r="CC101"/>
  <c r="CC105"/>
  <c r="CC315" s="1"/>
  <c r="CC87"/>
  <c r="CC97"/>
  <c r="CC307" s="1"/>
  <c r="BY72"/>
  <c r="BY90"/>
  <c r="BY300" s="1"/>
  <c r="BU90"/>
  <c r="BU95"/>
  <c r="BU305" s="1"/>
  <c r="BU97"/>
  <c r="BU101"/>
  <c r="BU105"/>
  <c r="BU93"/>
  <c r="BQ85"/>
  <c r="BQ295" s="1"/>
  <c r="BQ91"/>
  <c r="BQ97"/>
  <c r="BQ307" s="1"/>
  <c r="BM76"/>
  <c r="BM85"/>
  <c r="BM87"/>
  <c r="BM94"/>
  <c r="BM304" s="1"/>
  <c r="BM78"/>
  <c r="BM101"/>
  <c r="BM105"/>
  <c r="BM315" s="1"/>
  <c r="BM97"/>
  <c r="BI87"/>
  <c r="BI72"/>
  <c r="BI90"/>
  <c r="BI300" s="1"/>
  <c r="BE67"/>
  <c r="BE93"/>
  <c r="BE97"/>
  <c r="BE77"/>
  <c r="BE101"/>
  <c r="BE105"/>
  <c r="BE95"/>
  <c r="BA85"/>
  <c r="BA82"/>
  <c r="BA89"/>
  <c r="BA97"/>
  <c r="BA307" s="1"/>
  <c r="BA91"/>
  <c r="AW78"/>
  <c r="AW288" s="1"/>
  <c r="AW76"/>
  <c r="AW101"/>
  <c r="AW85"/>
  <c r="AW295" s="1"/>
  <c r="AW105"/>
  <c r="AW87"/>
  <c r="AW97"/>
  <c r="AS87"/>
  <c r="AS81"/>
  <c r="AS90"/>
  <c r="AS300" s="1"/>
  <c r="AS101"/>
  <c r="AO77"/>
  <c r="AO95"/>
  <c r="AO97"/>
  <c r="AO105"/>
  <c r="AO93"/>
  <c r="AO101"/>
  <c r="AK82"/>
  <c r="AK80"/>
  <c r="AK91"/>
  <c r="AK97"/>
  <c r="AK307" s="1"/>
  <c r="AG89"/>
  <c r="AG299" s="1"/>
  <c r="AG101"/>
  <c r="AG105"/>
  <c r="AG315" s="1"/>
  <c r="AG85"/>
  <c r="AG94"/>
  <c r="AG97"/>
  <c r="AC81"/>
  <c r="AC101"/>
  <c r="Y90"/>
  <c r="Y93"/>
  <c r="Y97"/>
  <c r="Y105"/>
  <c r="Y95"/>
  <c r="Y305" s="1"/>
  <c r="Y101"/>
  <c r="U80"/>
  <c r="U290" s="1"/>
  <c r="U89"/>
  <c r="U299" s="1"/>
  <c r="U97"/>
  <c r="U91"/>
  <c r="Q105"/>
  <c r="Q73"/>
  <c r="Q283" s="1"/>
  <c r="DD106"/>
  <c r="DD316" s="1"/>
  <c r="CN106"/>
  <c r="CN316" s="1"/>
  <c r="BX106"/>
  <c r="BX316" s="1"/>
  <c r="BH106"/>
  <c r="BH316" s="1"/>
  <c r="AR106"/>
  <c r="AR316" s="1"/>
  <c r="AB106"/>
  <c r="AB316" s="1"/>
  <c r="DH105"/>
  <c r="CR105"/>
  <c r="CB105"/>
  <c r="BL105"/>
  <c r="AV105"/>
  <c r="AF105"/>
  <c r="DH104"/>
  <c r="CB104"/>
  <c r="AV104"/>
  <c r="DL102"/>
  <c r="CV102"/>
  <c r="CF102"/>
  <c r="BP102"/>
  <c r="AZ102"/>
  <c r="AJ102"/>
  <c r="T102"/>
  <c r="CZ101"/>
  <c r="BY101"/>
  <c r="AK101"/>
  <c r="BT100"/>
  <c r="DE97"/>
  <c r="AS97"/>
  <c r="CB96"/>
  <c r="CN94"/>
  <c r="AB94"/>
  <c r="CO90"/>
  <c r="AC90"/>
  <c r="AC300" s="1"/>
  <c r="DL84"/>
  <c r="CV77"/>
  <c r="DF106"/>
  <c r="CX106"/>
  <c r="CX316" s="1"/>
  <c r="CP106"/>
  <c r="CH106"/>
  <c r="BZ106"/>
  <c r="BZ316" s="1"/>
  <c r="BR106"/>
  <c r="BR316" s="1"/>
  <c r="BJ106"/>
  <c r="BB106"/>
  <c r="AT106"/>
  <c r="AL106"/>
  <c r="AD106"/>
  <c r="V106"/>
  <c r="DF102"/>
  <c r="CX102"/>
  <c r="CP102"/>
  <c r="CH102"/>
  <c r="BZ102"/>
  <c r="BR102"/>
  <c r="BJ102"/>
  <c r="BB102"/>
  <c r="AT102"/>
  <c r="AL102"/>
  <c r="AD102"/>
  <c r="V102"/>
  <c r="DJ98"/>
  <c r="CT98"/>
  <c r="CD98"/>
  <c r="BN98"/>
  <c r="AX98"/>
  <c r="AH98"/>
  <c r="R98"/>
  <c r="CP95"/>
  <c r="BJ95"/>
  <c r="BJ305" s="1"/>
  <c r="AD95"/>
  <c r="CX94"/>
  <c r="AL94"/>
  <c r="CL91"/>
  <c r="BF91"/>
  <c r="Z91"/>
  <c r="CD90"/>
  <c r="R90"/>
  <c r="R300" s="1"/>
  <c r="CH87"/>
  <c r="BB87"/>
  <c r="BZ86"/>
  <c r="CP79"/>
  <c r="AH69"/>
  <c r="CX98"/>
  <c r="CH98"/>
  <c r="BR98"/>
  <c r="BR308" s="1"/>
  <c r="BB98"/>
  <c r="AL98"/>
  <c r="V98"/>
  <c r="CX96"/>
  <c r="BR96"/>
  <c r="AL96"/>
  <c r="CH94"/>
  <c r="V94"/>
  <c r="CT92"/>
  <c r="BN92"/>
  <c r="AH92"/>
  <c r="BN90"/>
  <c r="BN300" s="1"/>
  <c r="CP88"/>
  <c r="CP298" s="1"/>
  <c r="BJ88"/>
  <c r="AD88"/>
  <c r="CP86"/>
  <c r="AD86"/>
  <c r="AD296" s="1"/>
  <c r="CD83"/>
  <c r="CH78"/>
  <c r="BZ77"/>
  <c r="Z73"/>
  <c r="CX69"/>
  <c r="DK62"/>
  <c r="DK66"/>
  <c r="DK59"/>
  <c r="DK63"/>
  <c r="DK273" s="1"/>
  <c r="DK67"/>
  <c r="DK60"/>
  <c r="DK64"/>
  <c r="DK68"/>
  <c r="DK71"/>
  <c r="DK75"/>
  <c r="DK61"/>
  <c r="DK72"/>
  <c r="DK65"/>
  <c r="DK69"/>
  <c r="DK279" s="1"/>
  <c r="DK73"/>
  <c r="DK77"/>
  <c r="DK81"/>
  <c r="DK74"/>
  <c r="DK284" s="1"/>
  <c r="DK82"/>
  <c r="DK84"/>
  <c r="DK78"/>
  <c r="DK80"/>
  <c r="DK290" s="1"/>
  <c r="DK85"/>
  <c r="DK295" s="1"/>
  <c r="DK76"/>
  <c r="DK83"/>
  <c r="DK86"/>
  <c r="DK90"/>
  <c r="DK94"/>
  <c r="DG62"/>
  <c r="DG272" s="1"/>
  <c r="DG66"/>
  <c r="DG276" s="1"/>
  <c r="DG59"/>
  <c r="DG63"/>
  <c r="DG67"/>
  <c r="DG60"/>
  <c r="DG64"/>
  <c r="DG68"/>
  <c r="DG71"/>
  <c r="DG75"/>
  <c r="DG72"/>
  <c r="DG76"/>
  <c r="DG286" s="1"/>
  <c r="DG61"/>
  <c r="DG69"/>
  <c r="DG73"/>
  <c r="DG77"/>
  <c r="DG81"/>
  <c r="DG65"/>
  <c r="DG70"/>
  <c r="DG78"/>
  <c r="DG288" s="1"/>
  <c r="DG80"/>
  <c r="DG84"/>
  <c r="DG74"/>
  <c r="DG83"/>
  <c r="DG85"/>
  <c r="DG79"/>
  <c r="DG86"/>
  <c r="DG90"/>
  <c r="DG94"/>
  <c r="DG304" s="1"/>
  <c r="DC62"/>
  <c r="DC272" s="1"/>
  <c r="DC66"/>
  <c r="DC59"/>
  <c r="DC63"/>
  <c r="DC67"/>
  <c r="DC277" s="1"/>
  <c r="DC60"/>
  <c r="DC64"/>
  <c r="DC68"/>
  <c r="DC65"/>
  <c r="DC71"/>
  <c r="DC75"/>
  <c r="DC72"/>
  <c r="DC76"/>
  <c r="DC69"/>
  <c r="DC73"/>
  <c r="DC77"/>
  <c r="DC81"/>
  <c r="DC83"/>
  <c r="DC84"/>
  <c r="DC61"/>
  <c r="DC271" s="1"/>
  <c r="DC70"/>
  <c r="DC79"/>
  <c r="DC85"/>
  <c r="DC74"/>
  <c r="DC82"/>
  <c r="DC292" s="1"/>
  <c r="DC86"/>
  <c r="DC90"/>
  <c r="DC300" s="1"/>
  <c r="DC94"/>
  <c r="CY62"/>
  <c r="CY66"/>
  <c r="CY59"/>
  <c r="CY63"/>
  <c r="CY67"/>
  <c r="CY60"/>
  <c r="CY64"/>
  <c r="CY68"/>
  <c r="CY61"/>
  <c r="CY271" s="1"/>
  <c r="CY71"/>
  <c r="CY281" s="1"/>
  <c r="CY75"/>
  <c r="CY65"/>
  <c r="CY72"/>
  <c r="CY76"/>
  <c r="CY286" s="1"/>
  <c r="CY69"/>
  <c r="CY73"/>
  <c r="CY77"/>
  <c r="CY287" s="1"/>
  <c r="CY81"/>
  <c r="CY79"/>
  <c r="CY84"/>
  <c r="CY82"/>
  <c r="CY292" s="1"/>
  <c r="CY85"/>
  <c r="CY70"/>
  <c r="CY78"/>
  <c r="CY80"/>
  <c r="CY290" s="1"/>
  <c r="CY86"/>
  <c r="CY90"/>
  <c r="CY300" s="1"/>
  <c r="CY94"/>
  <c r="CU62"/>
  <c r="CU66"/>
  <c r="CU59"/>
  <c r="CU269" s="1"/>
  <c r="CU63"/>
  <c r="CU67"/>
  <c r="CU60"/>
  <c r="CU270" s="1"/>
  <c r="CU64"/>
  <c r="CU68"/>
  <c r="CU71"/>
  <c r="CU281" s="1"/>
  <c r="CU75"/>
  <c r="CU61"/>
  <c r="CU72"/>
  <c r="CU282" s="1"/>
  <c r="CU76"/>
  <c r="CU65"/>
  <c r="CU275" s="1"/>
  <c r="CU69"/>
  <c r="CU73"/>
  <c r="CU77"/>
  <c r="CU287" s="1"/>
  <c r="CU81"/>
  <c r="CU291" s="1"/>
  <c r="CU74"/>
  <c r="CU82"/>
  <c r="CU84"/>
  <c r="CU78"/>
  <c r="CU80"/>
  <c r="CU85"/>
  <c r="CU83"/>
  <c r="CU293" s="1"/>
  <c r="CU86"/>
  <c r="CU90"/>
  <c r="CU300" s="1"/>
  <c r="CU94"/>
  <c r="CQ62"/>
  <c r="CQ66"/>
  <c r="CQ276" s="1"/>
  <c r="CQ59"/>
  <c r="CQ63"/>
  <c r="CQ67"/>
  <c r="CQ60"/>
  <c r="CQ270" s="1"/>
  <c r="CQ64"/>
  <c r="CQ68"/>
  <c r="CQ71"/>
  <c r="CQ281" s="1"/>
  <c r="CQ75"/>
  <c r="CQ285" s="1"/>
  <c r="CQ72"/>
  <c r="CQ76"/>
  <c r="CQ61"/>
  <c r="CQ271" s="1"/>
  <c r="CQ69"/>
  <c r="CQ279" s="1"/>
  <c r="CQ73"/>
  <c r="CQ77"/>
  <c r="CQ81"/>
  <c r="CQ70"/>
  <c r="CQ78"/>
  <c r="CQ80"/>
  <c r="CQ84"/>
  <c r="CQ294" s="1"/>
  <c r="CQ65"/>
  <c r="CQ275" s="1"/>
  <c r="CQ74"/>
  <c r="CQ83"/>
  <c r="CQ85"/>
  <c r="CQ295" s="1"/>
  <c r="CQ79"/>
  <c r="CQ86"/>
  <c r="CQ90"/>
  <c r="CQ94"/>
  <c r="CM62"/>
  <c r="CM272" s="1"/>
  <c r="CM66"/>
  <c r="CM276" s="1"/>
  <c r="CM59"/>
  <c r="CM63"/>
  <c r="CM273" s="1"/>
  <c r="CM67"/>
  <c r="CM277" s="1"/>
  <c r="CM60"/>
  <c r="CM270" s="1"/>
  <c r="CM64"/>
  <c r="CM68"/>
  <c r="CM65"/>
  <c r="CM275" s="1"/>
  <c r="CM71"/>
  <c r="CM281" s="1"/>
  <c r="CM75"/>
  <c r="CM72"/>
  <c r="CM76"/>
  <c r="CM69"/>
  <c r="CM73"/>
  <c r="CM77"/>
  <c r="CM81"/>
  <c r="CM83"/>
  <c r="CM293" s="1"/>
  <c r="CM84"/>
  <c r="CM70"/>
  <c r="CM79"/>
  <c r="CM289" s="1"/>
  <c r="CM85"/>
  <c r="CM61"/>
  <c r="CM74"/>
  <c r="CM284" s="1"/>
  <c r="CM82"/>
  <c r="CM86"/>
  <c r="CM90"/>
  <c r="CM94"/>
  <c r="CI62"/>
  <c r="CI66"/>
  <c r="CI59"/>
  <c r="CI63"/>
  <c r="CI67"/>
  <c r="CI277" s="1"/>
  <c r="CI60"/>
  <c r="CI64"/>
  <c r="CI68"/>
  <c r="CI61"/>
  <c r="CI71"/>
  <c r="CI75"/>
  <c r="CI65"/>
  <c r="CI72"/>
  <c r="CI76"/>
  <c r="CI69"/>
  <c r="CI73"/>
  <c r="CI283" s="1"/>
  <c r="CI77"/>
  <c r="CI81"/>
  <c r="CI79"/>
  <c r="CI84"/>
  <c r="CI82"/>
  <c r="CI85"/>
  <c r="CI70"/>
  <c r="CI78"/>
  <c r="CI80"/>
  <c r="CI86"/>
  <c r="CI90"/>
  <c r="CI94"/>
  <c r="CI304" s="1"/>
  <c r="CE62"/>
  <c r="CE272" s="1"/>
  <c r="CE66"/>
  <c r="CE59"/>
  <c r="CE63"/>
  <c r="CE273" s="1"/>
  <c r="CE67"/>
  <c r="CE60"/>
  <c r="CE64"/>
  <c r="CE68"/>
  <c r="CE278" s="1"/>
  <c r="CE71"/>
  <c r="CE75"/>
  <c r="CE61"/>
  <c r="CE72"/>
  <c r="CE282" s="1"/>
  <c r="CE76"/>
  <c r="CE65"/>
  <c r="CE69"/>
  <c r="CE73"/>
  <c r="CE283" s="1"/>
  <c r="CE77"/>
  <c r="CE81"/>
  <c r="CE74"/>
  <c r="CE82"/>
  <c r="CE84"/>
  <c r="CE78"/>
  <c r="CE80"/>
  <c r="CE85"/>
  <c r="CE83"/>
  <c r="CE86"/>
  <c r="CE90"/>
  <c r="CE94"/>
  <c r="CA62"/>
  <c r="CA66"/>
  <c r="CA59"/>
  <c r="CA269" s="1"/>
  <c r="CA63"/>
  <c r="CA67"/>
  <c r="CA60"/>
  <c r="CA64"/>
  <c r="CA274" s="1"/>
  <c r="CA68"/>
  <c r="CA71"/>
  <c r="CA75"/>
  <c r="CA285" s="1"/>
  <c r="CA72"/>
  <c r="CA76"/>
  <c r="CA61"/>
  <c r="CA69"/>
  <c r="CA73"/>
  <c r="CA77"/>
  <c r="CA81"/>
  <c r="CA291" s="1"/>
  <c r="CA70"/>
  <c r="CA78"/>
  <c r="CA80"/>
  <c r="CA290" s="1"/>
  <c r="CA84"/>
  <c r="CA74"/>
  <c r="CA83"/>
  <c r="CA85"/>
  <c r="CA295" s="1"/>
  <c r="CA65"/>
  <c r="CA79"/>
  <c r="CA86"/>
  <c r="CA90"/>
  <c r="CA300" s="1"/>
  <c r="CA94"/>
  <c r="BW62"/>
  <c r="BW66"/>
  <c r="BW59"/>
  <c r="BW269" s="1"/>
  <c r="BW63"/>
  <c r="BW67"/>
  <c r="BW60"/>
  <c r="BW64"/>
  <c r="BW68"/>
  <c r="BW278" s="1"/>
  <c r="BW65"/>
  <c r="BW71"/>
  <c r="BW75"/>
  <c r="BW72"/>
  <c r="BW282" s="1"/>
  <c r="BW76"/>
  <c r="BW69"/>
  <c r="BW73"/>
  <c r="BW283" s="1"/>
  <c r="BW77"/>
  <c r="BW287" s="1"/>
  <c r="BW81"/>
  <c r="BW83"/>
  <c r="BW84"/>
  <c r="BW294" s="1"/>
  <c r="BW70"/>
  <c r="BW79"/>
  <c r="BW85"/>
  <c r="BW74"/>
  <c r="BW82"/>
  <c r="BW86"/>
  <c r="BW90"/>
  <c r="BW94"/>
  <c r="BW304" s="1"/>
  <c r="BS62"/>
  <c r="BS272" s="1"/>
  <c r="BS66"/>
  <c r="BS59"/>
  <c r="BS63"/>
  <c r="BS67"/>
  <c r="BS60"/>
  <c r="BS64"/>
  <c r="BS68"/>
  <c r="BS61"/>
  <c r="BS71"/>
  <c r="BS75"/>
  <c r="BS65"/>
  <c r="BS275" s="1"/>
  <c r="BS72"/>
  <c r="BS76"/>
  <c r="BS69"/>
  <c r="BS279" s="1"/>
  <c r="BS73"/>
  <c r="BS77"/>
  <c r="BS81"/>
  <c r="BS79"/>
  <c r="BS84"/>
  <c r="BS82"/>
  <c r="BS85"/>
  <c r="BS295" s="1"/>
  <c r="BS70"/>
  <c r="BS78"/>
  <c r="BS80"/>
  <c r="BS86"/>
  <c r="BS90"/>
  <c r="BS94"/>
  <c r="BS304" s="1"/>
  <c r="BO62"/>
  <c r="BO66"/>
  <c r="BO59"/>
  <c r="BO63"/>
  <c r="BO67"/>
  <c r="BO60"/>
  <c r="BO64"/>
  <c r="BO68"/>
  <c r="BO71"/>
  <c r="BO281" s="1"/>
  <c r="BO75"/>
  <c r="BO61"/>
  <c r="BO72"/>
  <c r="BO282" s="1"/>
  <c r="BO76"/>
  <c r="BO65"/>
  <c r="BO69"/>
  <c r="BO73"/>
  <c r="BO283" s="1"/>
  <c r="BO77"/>
  <c r="BO287" s="1"/>
  <c r="BO81"/>
  <c r="BO74"/>
  <c r="BO82"/>
  <c r="BO84"/>
  <c r="BO294" s="1"/>
  <c r="BO78"/>
  <c r="BO80"/>
  <c r="BO85"/>
  <c r="BO83"/>
  <c r="BO86"/>
  <c r="BO90"/>
  <c r="BO94"/>
  <c r="BO304" s="1"/>
  <c r="BK62"/>
  <c r="BK66"/>
  <c r="BK59"/>
  <c r="BK63"/>
  <c r="BK67"/>
  <c r="BK60"/>
  <c r="BK64"/>
  <c r="BK68"/>
  <c r="BK71"/>
  <c r="BK281" s="1"/>
  <c r="BK75"/>
  <c r="BK72"/>
  <c r="BK76"/>
  <c r="BK61"/>
  <c r="BK69"/>
  <c r="BK73"/>
  <c r="BK77"/>
  <c r="BK81"/>
  <c r="BK70"/>
  <c r="BK280" s="1"/>
  <c r="BK78"/>
  <c r="BK80"/>
  <c r="BK290" s="1"/>
  <c r="BK74"/>
  <c r="BK83"/>
  <c r="BK85"/>
  <c r="BK79"/>
  <c r="BK86"/>
  <c r="BK90"/>
  <c r="BK94"/>
  <c r="BG62"/>
  <c r="BG272" s="1"/>
  <c r="BG66"/>
  <c r="BG276" s="1"/>
  <c r="BG59"/>
  <c r="BG63"/>
  <c r="BG67"/>
  <c r="BG277" s="1"/>
  <c r="BG60"/>
  <c r="BG64"/>
  <c r="BG68"/>
  <c r="BG65"/>
  <c r="BG71"/>
  <c r="BG281" s="1"/>
  <c r="BG75"/>
  <c r="BG72"/>
  <c r="BG76"/>
  <c r="BG69"/>
  <c r="BG73"/>
  <c r="BG77"/>
  <c r="BG81"/>
  <c r="BG61"/>
  <c r="BG83"/>
  <c r="BG70"/>
  <c r="BG79"/>
  <c r="BG85"/>
  <c r="BG74"/>
  <c r="BG82"/>
  <c r="BG84"/>
  <c r="BG294" s="1"/>
  <c r="BG86"/>
  <c r="BG90"/>
  <c r="BG94"/>
  <c r="BC62"/>
  <c r="BC272" s="1"/>
  <c r="BC66"/>
  <c r="BC59"/>
  <c r="BC63"/>
  <c r="BC67"/>
  <c r="BC60"/>
  <c r="BC64"/>
  <c r="BC68"/>
  <c r="BC61"/>
  <c r="BC271" s="1"/>
  <c r="BC71"/>
  <c r="BC281" s="1"/>
  <c r="BC75"/>
  <c r="BC65"/>
  <c r="BC72"/>
  <c r="BC282" s="1"/>
  <c r="BC76"/>
  <c r="BC69"/>
  <c r="BC73"/>
  <c r="BC283" s="1"/>
  <c r="BC77"/>
  <c r="BC287" s="1"/>
  <c r="BC81"/>
  <c r="BC79"/>
  <c r="BC82"/>
  <c r="BC84"/>
  <c r="BC85"/>
  <c r="BC70"/>
  <c r="BC78"/>
  <c r="BC80"/>
  <c r="BC290" s="1"/>
  <c r="BC86"/>
  <c r="BC90"/>
  <c r="BC94"/>
  <c r="AY62"/>
  <c r="AY272" s="1"/>
  <c r="AY66"/>
  <c r="AY276" s="1"/>
  <c r="AY59"/>
  <c r="AY63"/>
  <c r="AY67"/>
  <c r="AY277" s="1"/>
  <c r="AY60"/>
  <c r="AY64"/>
  <c r="AY68"/>
  <c r="AY71"/>
  <c r="AY75"/>
  <c r="AY61"/>
  <c r="AY72"/>
  <c r="AY282" s="1"/>
  <c r="AY76"/>
  <c r="AY65"/>
  <c r="AY69"/>
  <c r="AY73"/>
  <c r="AY77"/>
  <c r="AY81"/>
  <c r="AY74"/>
  <c r="AY82"/>
  <c r="AY84"/>
  <c r="AY78"/>
  <c r="AY80"/>
  <c r="AY85"/>
  <c r="AY83"/>
  <c r="AY293" s="1"/>
  <c r="AY86"/>
  <c r="AY90"/>
  <c r="AY94"/>
  <c r="AU62"/>
  <c r="AU272" s="1"/>
  <c r="AU66"/>
  <c r="AU276" s="1"/>
  <c r="AU59"/>
  <c r="AU63"/>
  <c r="AU67"/>
  <c r="AU277" s="1"/>
  <c r="AU60"/>
  <c r="AU270" s="1"/>
  <c r="AU64"/>
  <c r="AU274" s="1"/>
  <c r="AU68"/>
  <c r="AU71"/>
  <c r="AU75"/>
  <c r="AU69"/>
  <c r="AU72"/>
  <c r="AU76"/>
  <c r="AU61"/>
  <c r="AU73"/>
  <c r="AU77"/>
  <c r="AU81"/>
  <c r="AU291" s="1"/>
  <c r="AU65"/>
  <c r="AU275" s="1"/>
  <c r="AU70"/>
  <c r="AU78"/>
  <c r="AU80"/>
  <c r="AU290" s="1"/>
  <c r="AU74"/>
  <c r="AU83"/>
  <c r="AU85"/>
  <c r="AU79"/>
  <c r="AU86"/>
  <c r="AU90"/>
  <c r="AU94"/>
  <c r="AQ62"/>
  <c r="AQ272" s="1"/>
  <c r="AQ66"/>
  <c r="AQ59"/>
  <c r="AQ63"/>
  <c r="AQ273" s="1"/>
  <c r="AQ67"/>
  <c r="AQ277" s="1"/>
  <c r="AQ60"/>
  <c r="AQ64"/>
  <c r="AQ68"/>
  <c r="AQ65"/>
  <c r="AQ275" s="1"/>
  <c r="AQ69"/>
  <c r="AQ279" s="1"/>
  <c r="AQ71"/>
  <c r="AQ75"/>
  <c r="AQ72"/>
  <c r="AQ282" s="1"/>
  <c r="AQ76"/>
  <c r="AQ73"/>
  <c r="AQ77"/>
  <c r="AQ81"/>
  <c r="AQ83"/>
  <c r="AQ61"/>
  <c r="AQ70"/>
  <c r="AQ79"/>
  <c r="AQ289" s="1"/>
  <c r="AQ85"/>
  <c r="AQ295" s="1"/>
  <c r="AQ74"/>
  <c r="AQ82"/>
  <c r="AQ84"/>
  <c r="AQ86"/>
  <c r="AQ90"/>
  <c r="AQ300" s="1"/>
  <c r="AQ94"/>
  <c r="AM62"/>
  <c r="AM272" s="1"/>
  <c r="AM66"/>
  <c r="AM276" s="1"/>
  <c r="AM59"/>
  <c r="AM63"/>
  <c r="AM67"/>
  <c r="AM60"/>
  <c r="AM64"/>
  <c r="AM68"/>
  <c r="AM61"/>
  <c r="AM71"/>
  <c r="AM75"/>
  <c r="AM65"/>
  <c r="AM72"/>
  <c r="AM76"/>
  <c r="AM73"/>
  <c r="AM77"/>
  <c r="AM81"/>
  <c r="AM291" s="1"/>
  <c r="AM79"/>
  <c r="AM82"/>
  <c r="AM292" s="1"/>
  <c r="AM84"/>
  <c r="AM85"/>
  <c r="AM295" s="1"/>
  <c r="AM69"/>
  <c r="AM70"/>
  <c r="AM78"/>
  <c r="AM80"/>
  <c r="AM290" s="1"/>
  <c r="AM86"/>
  <c r="AM90"/>
  <c r="AM94"/>
  <c r="AI62"/>
  <c r="AI66"/>
  <c r="AI59"/>
  <c r="AI63"/>
  <c r="AI67"/>
  <c r="AI60"/>
  <c r="AI64"/>
  <c r="AI68"/>
  <c r="AI278" s="1"/>
  <c r="AI71"/>
  <c r="AI75"/>
  <c r="AI61"/>
  <c r="AI72"/>
  <c r="AI76"/>
  <c r="AI65"/>
  <c r="AI275" s="1"/>
  <c r="AI69"/>
  <c r="AI73"/>
  <c r="AI77"/>
  <c r="AI81"/>
  <c r="AI291" s="1"/>
  <c r="AI74"/>
  <c r="AI82"/>
  <c r="AI84"/>
  <c r="AI78"/>
  <c r="AI80"/>
  <c r="AI85"/>
  <c r="AI83"/>
  <c r="AI293" s="1"/>
  <c r="AI86"/>
  <c r="AI90"/>
  <c r="AI94"/>
  <c r="AE62"/>
  <c r="AE272" s="1"/>
  <c r="AE66"/>
  <c r="AE276" s="1"/>
  <c r="AE59"/>
  <c r="AE63"/>
  <c r="AE67"/>
  <c r="AE60"/>
  <c r="AE64"/>
  <c r="AE68"/>
  <c r="AE71"/>
  <c r="AE75"/>
  <c r="AE285" s="1"/>
  <c r="AE69"/>
  <c r="AE72"/>
  <c r="AE76"/>
  <c r="AE61"/>
  <c r="AE271" s="1"/>
  <c r="AE73"/>
  <c r="AE77"/>
  <c r="AE81"/>
  <c r="AE70"/>
  <c r="AE78"/>
  <c r="AE80"/>
  <c r="AE290" s="1"/>
  <c r="AE65"/>
  <c r="AE74"/>
  <c r="AE83"/>
  <c r="AE85"/>
  <c r="AE295" s="1"/>
  <c r="AE79"/>
  <c r="AE86"/>
  <c r="AE90"/>
  <c r="AE94"/>
  <c r="AE304" s="1"/>
  <c r="AA62"/>
  <c r="AA66"/>
  <c r="AA59"/>
  <c r="AA63"/>
  <c r="AA67"/>
  <c r="AA277" s="1"/>
  <c r="AA60"/>
  <c r="AA64"/>
  <c r="AA68"/>
  <c r="AA65"/>
  <c r="AA275" s="1"/>
  <c r="AA69"/>
  <c r="AA71"/>
  <c r="AA75"/>
  <c r="AA72"/>
  <c r="AA282" s="1"/>
  <c r="AA76"/>
  <c r="AA286" s="1"/>
  <c r="AA73"/>
  <c r="AA77"/>
  <c r="AA287" s="1"/>
  <c r="AA81"/>
  <c r="AA83"/>
  <c r="AA293" s="1"/>
  <c r="AA70"/>
  <c r="AA79"/>
  <c r="AA289" s="1"/>
  <c r="AA85"/>
  <c r="AA295" s="1"/>
  <c r="AA61"/>
  <c r="AA74"/>
  <c r="AA82"/>
  <c r="AA84"/>
  <c r="AA86"/>
  <c r="AA90"/>
  <c r="AA94"/>
  <c r="W62"/>
  <c r="W66"/>
  <c r="W276" s="1"/>
  <c r="W59"/>
  <c r="W63"/>
  <c r="W67"/>
  <c r="W60"/>
  <c r="W64"/>
  <c r="W68"/>
  <c r="W61"/>
  <c r="W271" s="1"/>
  <c r="W71"/>
  <c r="W75"/>
  <c r="W65"/>
  <c r="W275" s="1"/>
  <c r="W72"/>
  <c r="W76"/>
  <c r="W69"/>
  <c r="W73"/>
  <c r="W77"/>
  <c r="W287" s="1"/>
  <c r="W81"/>
  <c r="W291" s="1"/>
  <c r="W79"/>
  <c r="W82"/>
  <c r="W84"/>
  <c r="W85"/>
  <c r="W70"/>
  <c r="W280" s="1"/>
  <c r="W78"/>
  <c r="W80"/>
  <c r="W290" s="1"/>
  <c r="W86"/>
  <c r="W90"/>
  <c r="W94"/>
  <c r="W304" s="1"/>
  <c r="S62"/>
  <c r="S66"/>
  <c r="S59"/>
  <c r="S63"/>
  <c r="S273" s="1"/>
  <c r="S67"/>
  <c r="S60"/>
  <c r="S64"/>
  <c r="S68"/>
  <c r="S71"/>
  <c r="S281" s="1"/>
  <c r="S75"/>
  <c r="S61"/>
  <c r="S72"/>
  <c r="S76"/>
  <c r="S286" s="1"/>
  <c r="S65"/>
  <c r="S275" s="1"/>
  <c r="S73"/>
  <c r="S77"/>
  <c r="S81"/>
  <c r="S291" s="1"/>
  <c r="S74"/>
  <c r="S82"/>
  <c r="S84"/>
  <c r="S69"/>
  <c r="S78"/>
  <c r="S80"/>
  <c r="S85"/>
  <c r="S83"/>
  <c r="S86"/>
  <c r="S90"/>
  <c r="S94"/>
  <c r="DL59"/>
  <c r="DL269" s="1"/>
  <c r="DL63"/>
  <c r="DL67"/>
  <c r="DL60"/>
  <c r="DL64"/>
  <c r="DL68"/>
  <c r="DL61"/>
  <c r="DL65"/>
  <c r="DL62"/>
  <c r="DL72"/>
  <c r="DL66"/>
  <c r="DL69"/>
  <c r="DL73"/>
  <c r="DL70"/>
  <c r="DL74"/>
  <c r="DL78"/>
  <c r="DL82"/>
  <c r="DL80"/>
  <c r="DL85"/>
  <c r="DL76"/>
  <c r="DL83"/>
  <c r="DL293" s="1"/>
  <c r="DL86"/>
  <c r="DL71"/>
  <c r="DL79"/>
  <c r="DL81"/>
  <c r="DL87"/>
  <c r="DL91"/>
  <c r="DL95"/>
  <c r="DH59"/>
  <c r="DH63"/>
  <c r="DH67"/>
  <c r="DH60"/>
  <c r="DH64"/>
  <c r="DH274" s="1"/>
  <c r="DH68"/>
  <c r="DH61"/>
  <c r="DH65"/>
  <c r="DH72"/>
  <c r="DH282" s="1"/>
  <c r="DH76"/>
  <c r="DH62"/>
  <c r="DH69"/>
  <c r="DH73"/>
  <c r="DH66"/>
  <c r="DH70"/>
  <c r="DH74"/>
  <c r="DH78"/>
  <c r="DH82"/>
  <c r="DH75"/>
  <c r="DH83"/>
  <c r="DH85"/>
  <c r="DH79"/>
  <c r="DH81"/>
  <c r="DH86"/>
  <c r="DH77"/>
  <c r="DH87"/>
  <c r="DH91"/>
  <c r="DH95"/>
  <c r="DD59"/>
  <c r="DD63"/>
  <c r="DD67"/>
  <c r="DD60"/>
  <c r="DD64"/>
  <c r="DD68"/>
  <c r="DD61"/>
  <c r="DD65"/>
  <c r="DD72"/>
  <c r="DD76"/>
  <c r="DD69"/>
  <c r="DD73"/>
  <c r="DD62"/>
  <c r="DD70"/>
  <c r="DD74"/>
  <c r="DD78"/>
  <c r="DD82"/>
  <c r="DD71"/>
  <c r="DD79"/>
  <c r="DD81"/>
  <c r="DD85"/>
  <c r="DD295" s="1"/>
  <c r="DD75"/>
  <c r="DD77"/>
  <c r="DD86"/>
  <c r="DD66"/>
  <c r="DD80"/>
  <c r="DD87"/>
  <c r="DD91"/>
  <c r="DD95"/>
  <c r="CZ59"/>
  <c r="CZ63"/>
  <c r="CZ67"/>
  <c r="CZ60"/>
  <c r="CZ64"/>
  <c r="CZ68"/>
  <c r="CZ61"/>
  <c r="CZ65"/>
  <c r="CZ66"/>
  <c r="CZ72"/>
  <c r="CZ76"/>
  <c r="CZ69"/>
  <c r="CZ73"/>
  <c r="CZ70"/>
  <c r="CZ74"/>
  <c r="CZ78"/>
  <c r="CZ288" s="1"/>
  <c r="CZ82"/>
  <c r="CZ77"/>
  <c r="CZ85"/>
  <c r="CZ71"/>
  <c r="CZ80"/>
  <c r="CZ86"/>
  <c r="CZ75"/>
  <c r="CZ83"/>
  <c r="CZ87"/>
  <c r="CZ91"/>
  <c r="CZ95"/>
  <c r="CV59"/>
  <c r="CV269" s="1"/>
  <c r="CV63"/>
  <c r="CV67"/>
  <c r="CV60"/>
  <c r="CV64"/>
  <c r="CV68"/>
  <c r="CV61"/>
  <c r="CV65"/>
  <c r="CV62"/>
  <c r="CV72"/>
  <c r="CV76"/>
  <c r="CV66"/>
  <c r="CV69"/>
  <c r="CV73"/>
  <c r="CV70"/>
  <c r="CV74"/>
  <c r="CV78"/>
  <c r="CV82"/>
  <c r="CV80"/>
  <c r="CV85"/>
  <c r="CV83"/>
  <c r="CV293" s="1"/>
  <c r="CV86"/>
  <c r="CV71"/>
  <c r="CV79"/>
  <c r="CV81"/>
  <c r="CV87"/>
  <c r="CV91"/>
  <c r="CV95"/>
  <c r="CR59"/>
  <c r="CR63"/>
  <c r="CR67"/>
  <c r="CR60"/>
  <c r="CR64"/>
  <c r="CR274" s="1"/>
  <c r="CR68"/>
  <c r="CR61"/>
  <c r="CR65"/>
  <c r="CR72"/>
  <c r="CR282" s="1"/>
  <c r="CR76"/>
  <c r="CR62"/>
  <c r="CR69"/>
  <c r="CR73"/>
  <c r="CR66"/>
  <c r="CR70"/>
  <c r="CR74"/>
  <c r="CR78"/>
  <c r="CR82"/>
  <c r="CR75"/>
  <c r="CR83"/>
  <c r="CR85"/>
  <c r="CR79"/>
  <c r="CR81"/>
  <c r="CR86"/>
  <c r="CR77"/>
  <c r="CR87"/>
  <c r="CR91"/>
  <c r="CR95"/>
  <c r="CN59"/>
  <c r="CN63"/>
  <c r="CN67"/>
  <c r="CN60"/>
  <c r="CN64"/>
  <c r="CN68"/>
  <c r="CN61"/>
  <c r="CN65"/>
  <c r="CN72"/>
  <c r="CN76"/>
  <c r="CN69"/>
  <c r="CN73"/>
  <c r="CN62"/>
  <c r="CN70"/>
  <c r="CN74"/>
  <c r="CN78"/>
  <c r="CN82"/>
  <c r="CN71"/>
  <c r="CN79"/>
  <c r="CN81"/>
  <c r="CN85"/>
  <c r="CN295" s="1"/>
  <c r="CN75"/>
  <c r="CN77"/>
  <c r="CN86"/>
  <c r="CN80"/>
  <c r="CN87"/>
  <c r="CN91"/>
  <c r="CN95"/>
  <c r="CJ59"/>
  <c r="CJ63"/>
  <c r="CJ67"/>
  <c r="CJ60"/>
  <c r="CJ64"/>
  <c r="CJ68"/>
  <c r="CJ61"/>
  <c r="CJ65"/>
  <c r="CJ66"/>
  <c r="CJ276" s="1"/>
  <c r="CJ72"/>
  <c r="CJ76"/>
  <c r="CJ69"/>
  <c r="CJ73"/>
  <c r="CJ70"/>
  <c r="CJ74"/>
  <c r="CJ78"/>
  <c r="CJ82"/>
  <c r="CJ292" s="1"/>
  <c r="CJ62"/>
  <c r="CJ77"/>
  <c r="CJ85"/>
  <c r="CJ71"/>
  <c r="CJ80"/>
  <c r="CJ86"/>
  <c r="CJ75"/>
  <c r="CJ83"/>
  <c r="CJ87"/>
  <c r="CJ91"/>
  <c r="CJ95"/>
  <c r="CF59"/>
  <c r="CF269" s="1"/>
  <c r="CF63"/>
  <c r="CF67"/>
  <c r="CF60"/>
  <c r="CF64"/>
  <c r="CF68"/>
  <c r="CF61"/>
  <c r="CF65"/>
  <c r="CF62"/>
  <c r="CF72"/>
  <c r="CF76"/>
  <c r="CF66"/>
  <c r="CF69"/>
  <c r="CF73"/>
  <c r="CF70"/>
  <c r="CF74"/>
  <c r="CF78"/>
  <c r="CF82"/>
  <c r="CF80"/>
  <c r="CF85"/>
  <c r="CF83"/>
  <c r="CF293" s="1"/>
  <c r="CF86"/>
  <c r="CF71"/>
  <c r="CF79"/>
  <c r="CF81"/>
  <c r="CF87"/>
  <c r="CF91"/>
  <c r="CF95"/>
  <c r="CB59"/>
  <c r="CB63"/>
  <c r="CB67"/>
  <c r="CB60"/>
  <c r="CB64"/>
  <c r="CB274" s="1"/>
  <c r="CB68"/>
  <c r="CB61"/>
  <c r="CB65"/>
  <c r="CB72"/>
  <c r="CB282" s="1"/>
  <c r="CB76"/>
  <c r="CB62"/>
  <c r="CB69"/>
  <c r="CB73"/>
  <c r="CB66"/>
  <c r="CB70"/>
  <c r="CB74"/>
  <c r="CB78"/>
  <c r="CB82"/>
  <c r="CB75"/>
  <c r="CB83"/>
  <c r="CB85"/>
  <c r="CB79"/>
  <c r="CB81"/>
  <c r="CB86"/>
  <c r="CB77"/>
  <c r="CB87"/>
  <c r="CB91"/>
  <c r="CB95"/>
  <c r="BX59"/>
  <c r="BX63"/>
  <c r="BX67"/>
  <c r="BX60"/>
  <c r="BX64"/>
  <c r="BX68"/>
  <c r="BX61"/>
  <c r="BX65"/>
  <c r="BX72"/>
  <c r="BX76"/>
  <c r="BX69"/>
  <c r="BX73"/>
  <c r="BX62"/>
  <c r="BX70"/>
  <c r="BX74"/>
  <c r="BX78"/>
  <c r="BX82"/>
  <c r="BX66"/>
  <c r="BX71"/>
  <c r="BX79"/>
  <c r="BX81"/>
  <c r="BX291" s="1"/>
  <c r="BX85"/>
  <c r="BX75"/>
  <c r="BX77"/>
  <c r="BX86"/>
  <c r="BX80"/>
  <c r="BX87"/>
  <c r="BX91"/>
  <c r="BX95"/>
  <c r="BT59"/>
  <c r="BT63"/>
  <c r="BT67"/>
  <c r="BT60"/>
  <c r="BT64"/>
  <c r="BT68"/>
  <c r="BT61"/>
  <c r="BT65"/>
  <c r="BT66"/>
  <c r="BT72"/>
  <c r="BT76"/>
  <c r="BT69"/>
  <c r="BT73"/>
  <c r="BT70"/>
  <c r="BT74"/>
  <c r="BT78"/>
  <c r="BT288" s="1"/>
  <c r="BT82"/>
  <c r="BT77"/>
  <c r="BT85"/>
  <c r="BT62"/>
  <c r="BT272" s="1"/>
  <c r="BT71"/>
  <c r="BT80"/>
  <c r="BT86"/>
  <c r="BT75"/>
  <c r="BT83"/>
  <c r="BT87"/>
  <c r="BT91"/>
  <c r="BT95"/>
  <c r="BP59"/>
  <c r="BP63"/>
  <c r="BP67"/>
  <c r="BP60"/>
  <c r="BP64"/>
  <c r="BP68"/>
  <c r="BP61"/>
  <c r="BP65"/>
  <c r="BP62"/>
  <c r="BP72"/>
  <c r="BP76"/>
  <c r="BP66"/>
  <c r="BP69"/>
  <c r="BP73"/>
  <c r="BP70"/>
  <c r="BP74"/>
  <c r="BP78"/>
  <c r="BP82"/>
  <c r="BP80"/>
  <c r="BP85"/>
  <c r="BP83"/>
  <c r="BP86"/>
  <c r="BP71"/>
  <c r="BP79"/>
  <c r="BP289" s="1"/>
  <c r="BP81"/>
  <c r="BP87"/>
  <c r="BP91"/>
  <c r="BP95"/>
  <c r="BP305" s="1"/>
  <c r="BL59"/>
  <c r="BL63"/>
  <c r="BL67"/>
  <c r="BL60"/>
  <c r="BL270" s="1"/>
  <c r="BL64"/>
  <c r="BL68"/>
  <c r="BL61"/>
  <c r="BL65"/>
  <c r="BL72"/>
  <c r="BL76"/>
  <c r="BL62"/>
  <c r="BL69"/>
  <c r="BL73"/>
  <c r="BL66"/>
  <c r="BL70"/>
  <c r="BL74"/>
  <c r="BL78"/>
  <c r="BL82"/>
  <c r="BL75"/>
  <c r="BL83"/>
  <c r="BL85"/>
  <c r="BL79"/>
  <c r="BL81"/>
  <c r="BL86"/>
  <c r="BL77"/>
  <c r="BL84"/>
  <c r="BL87"/>
  <c r="BL91"/>
  <c r="BL95"/>
  <c r="BH59"/>
  <c r="BH269" s="1"/>
  <c r="BH63"/>
  <c r="BH67"/>
  <c r="BH60"/>
  <c r="BH64"/>
  <c r="BH68"/>
  <c r="BH61"/>
  <c r="BH271" s="1"/>
  <c r="BH65"/>
  <c r="BH72"/>
  <c r="BH76"/>
  <c r="BH69"/>
  <c r="BH279" s="1"/>
  <c r="BH73"/>
  <c r="BH62"/>
  <c r="BH70"/>
  <c r="BH74"/>
  <c r="BH78"/>
  <c r="BH82"/>
  <c r="BH71"/>
  <c r="BH79"/>
  <c r="BH81"/>
  <c r="BH85"/>
  <c r="BH66"/>
  <c r="BH75"/>
  <c r="BH77"/>
  <c r="BH84"/>
  <c r="BH86"/>
  <c r="BH80"/>
  <c r="BH87"/>
  <c r="BH91"/>
  <c r="BH95"/>
  <c r="BD59"/>
  <c r="BD63"/>
  <c r="BD67"/>
  <c r="BD60"/>
  <c r="BD64"/>
  <c r="BD68"/>
  <c r="BD61"/>
  <c r="BD65"/>
  <c r="BD66"/>
  <c r="BD276" s="1"/>
  <c r="BD72"/>
  <c r="BD76"/>
  <c r="BD69"/>
  <c r="BD73"/>
  <c r="BD70"/>
  <c r="BD74"/>
  <c r="BD78"/>
  <c r="BD82"/>
  <c r="BD292" s="1"/>
  <c r="BD77"/>
  <c r="BD84"/>
  <c r="BD85"/>
  <c r="BD71"/>
  <c r="BD80"/>
  <c r="BD86"/>
  <c r="BD62"/>
  <c r="BD75"/>
  <c r="BD83"/>
  <c r="BD87"/>
  <c r="BD91"/>
  <c r="BD95"/>
  <c r="AZ59"/>
  <c r="AZ63"/>
  <c r="AZ67"/>
  <c r="AZ60"/>
  <c r="AZ64"/>
  <c r="AZ68"/>
  <c r="AZ61"/>
  <c r="AZ65"/>
  <c r="AZ62"/>
  <c r="AZ72"/>
  <c r="AZ76"/>
  <c r="AZ66"/>
  <c r="AZ69"/>
  <c r="AZ73"/>
  <c r="AZ283" s="1"/>
  <c r="AZ70"/>
  <c r="AZ74"/>
  <c r="AZ78"/>
  <c r="AZ82"/>
  <c r="AZ80"/>
  <c r="AZ85"/>
  <c r="AZ83"/>
  <c r="AZ86"/>
  <c r="AZ71"/>
  <c r="AZ79"/>
  <c r="AZ289" s="1"/>
  <c r="AZ81"/>
  <c r="AZ87"/>
  <c r="AZ91"/>
  <c r="AZ95"/>
  <c r="AZ305" s="1"/>
  <c r="AV59"/>
  <c r="AV63"/>
  <c r="AV67"/>
  <c r="AV60"/>
  <c r="AV270" s="1"/>
  <c r="AV64"/>
  <c r="AV68"/>
  <c r="AV61"/>
  <c r="AV65"/>
  <c r="AV69"/>
  <c r="AV72"/>
  <c r="AV76"/>
  <c r="AV62"/>
  <c r="AV73"/>
  <c r="AV66"/>
  <c r="AV276" s="1"/>
  <c r="AV70"/>
  <c r="AV74"/>
  <c r="AV78"/>
  <c r="AV82"/>
  <c r="AV75"/>
  <c r="AV83"/>
  <c r="AV85"/>
  <c r="AV79"/>
  <c r="AV81"/>
  <c r="AV86"/>
  <c r="AV77"/>
  <c r="AV84"/>
  <c r="AV87"/>
  <c r="AV91"/>
  <c r="AV95"/>
  <c r="AR59"/>
  <c r="AR269" s="1"/>
  <c r="AR63"/>
  <c r="AR67"/>
  <c r="AR60"/>
  <c r="AR64"/>
  <c r="AR68"/>
  <c r="AR61"/>
  <c r="AR271" s="1"/>
  <c r="AR65"/>
  <c r="AR69"/>
  <c r="AR72"/>
  <c r="AR76"/>
  <c r="AR73"/>
  <c r="AR62"/>
  <c r="AR70"/>
  <c r="AR74"/>
  <c r="AR78"/>
  <c r="AR82"/>
  <c r="AR71"/>
  <c r="AR79"/>
  <c r="AR81"/>
  <c r="AR85"/>
  <c r="AR75"/>
  <c r="AR77"/>
  <c r="AR287" s="1"/>
  <c r="AR84"/>
  <c r="AR86"/>
  <c r="AR66"/>
  <c r="AR80"/>
  <c r="AR87"/>
  <c r="AR91"/>
  <c r="AR95"/>
  <c r="AN59"/>
  <c r="AN63"/>
  <c r="AN67"/>
  <c r="AN60"/>
  <c r="AN64"/>
  <c r="AN68"/>
  <c r="AN61"/>
  <c r="AN65"/>
  <c r="AN69"/>
  <c r="AN66"/>
  <c r="AN72"/>
  <c r="AN282" s="1"/>
  <c r="AN76"/>
  <c r="AN73"/>
  <c r="AN70"/>
  <c r="AN74"/>
  <c r="AN78"/>
  <c r="AN82"/>
  <c r="AN292" s="1"/>
  <c r="AN77"/>
  <c r="AN84"/>
  <c r="AN294" s="1"/>
  <c r="AN85"/>
  <c r="AN71"/>
  <c r="AN80"/>
  <c r="AN86"/>
  <c r="AN75"/>
  <c r="AN83"/>
  <c r="AN87"/>
  <c r="AN91"/>
  <c r="AN95"/>
  <c r="AJ59"/>
  <c r="AJ269" s="1"/>
  <c r="AJ63"/>
  <c r="AJ67"/>
  <c r="AJ60"/>
  <c r="AJ64"/>
  <c r="AJ68"/>
  <c r="AJ61"/>
  <c r="AJ271" s="1"/>
  <c r="AJ65"/>
  <c r="AJ69"/>
  <c r="AJ62"/>
  <c r="AJ72"/>
  <c r="AJ76"/>
  <c r="AJ66"/>
  <c r="AJ73"/>
  <c r="AJ70"/>
  <c r="AJ74"/>
  <c r="AJ78"/>
  <c r="AJ82"/>
  <c r="AJ80"/>
  <c r="AJ85"/>
  <c r="AJ83"/>
  <c r="AJ293" s="1"/>
  <c r="AJ86"/>
  <c r="AJ71"/>
  <c r="AJ79"/>
  <c r="AJ81"/>
  <c r="AJ87"/>
  <c r="AJ91"/>
  <c r="AJ301" s="1"/>
  <c r="AJ95"/>
  <c r="AF59"/>
  <c r="AF63"/>
  <c r="AF67"/>
  <c r="AF60"/>
  <c r="AF64"/>
  <c r="AF274" s="1"/>
  <c r="AF68"/>
  <c r="AF61"/>
  <c r="AF65"/>
  <c r="AF69"/>
  <c r="AF72"/>
  <c r="AF76"/>
  <c r="AF286" s="1"/>
  <c r="AF62"/>
  <c r="AF73"/>
  <c r="AF66"/>
  <c r="AF70"/>
  <c r="AF280" s="1"/>
  <c r="AF74"/>
  <c r="AF78"/>
  <c r="AF82"/>
  <c r="AF75"/>
  <c r="AF83"/>
  <c r="AF85"/>
  <c r="AF79"/>
  <c r="AF81"/>
  <c r="AF86"/>
  <c r="AF77"/>
  <c r="AF84"/>
  <c r="AF87"/>
  <c r="AF91"/>
  <c r="AF95"/>
  <c r="AB59"/>
  <c r="AB63"/>
  <c r="AB273" s="1"/>
  <c r="AB67"/>
  <c r="AB60"/>
  <c r="AB64"/>
  <c r="AB68"/>
  <c r="AB61"/>
  <c r="AB65"/>
  <c r="AB275" s="1"/>
  <c r="AB69"/>
  <c r="AB72"/>
  <c r="AB76"/>
  <c r="AB73"/>
  <c r="AB283" s="1"/>
  <c r="AB62"/>
  <c r="AB70"/>
  <c r="AB74"/>
  <c r="AB78"/>
  <c r="AB82"/>
  <c r="AB71"/>
  <c r="AB281" s="1"/>
  <c r="AB79"/>
  <c r="AB81"/>
  <c r="AB291" s="1"/>
  <c r="AB85"/>
  <c r="AB75"/>
  <c r="AB285" s="1"/>
  <c r="AB77"/>
  <c r="AB84"/>
  <c r="AB86"/>
  <c r="AB80"/>
  <c r="AB87"/>
  <c r="AB91"/>
  <c r="AB95"/>
  <c r="X59"/>
  <c r="X63"/>
  <c r="X67"/>
  <c r="X60"/>
  <c r="X64"/>
  <c r="X274" s="1"/>
  <c r="X68"/>
  <c r="X61"/>
  <c r="X65"/>
  <c r="X69"/>
  <c r="X66"/>
  <c r="X72"/>
  <c r="X76"/>
  <c r="X73"/>
  <c r="X70"/>
  <c r="X74"/>
  <c r="X284" s="1"/>
  <c r="X78"/>
  <c r="X82"/>
  <c r="X292" s="1"/>
  <c r="X62"/>
  <c r="X77"/>
  <c r="X84"/>
  <c r="X85"/>
  <c r="X71"/>
  <c r="X80"/>
  <c r="X86"/>
  <c r="X75"/>
  <c r="X83"/>
  <c r="X87"/>
  <c r="X91"/>
  <c r="X95"/>
  <c r="T59"/>
  <c r="T63"/>
  <c r="T273" s="1"/>
  <c r="T67"/>
  <c r="T60"/>
  <c r="T64"/>
  <c r="T68"/>
  <c r="T61"/>
  <c r="T65"/>
  <c r="T275" s="1"/>
  <c r="T69"/>
  <c r="T62"/>
  <c r="T72"/>
  <c r="T76"/>
  <c r="T66"/>
  <c r="T73"/>
  <c r="T70"/>
  <c r="T74"/>
  <c r="T78"/>
  <c r="T82"/>
  <c r="T80"/>
  <c r="T85"/>
  <c r="T295" s="1"/>
  <c r="T83"/>
  <c r="T86"/>
  <c r="T71"/>
  <c r="T79"/>
  <c r="T289" s="1"/>
  <c r="T81"/>
  <c r="T87"/>
  <c r="T297" s="1"/>
  <c r="T91"/>
  <c r="T95"/>
  <c r="T305" s="1"/>
  <c r="DK103"/>
  <c r="DG103"/>
  <c r="DC103"/>
  <c r="DC313" s="1"/>
  <c r="CY103"/>
  <c r="CU103"/>
  <c r="CQ103"/>
  <c r="CM103"/>
  <c r="CI103"/>
  <c r="CI313" s="1"/>
  <c r="CE103"/>
  <c r="CA103"/>
  <c r="BW103"/>
  <c r="BS103"/>
  <c r="BO103"/>
  <c r="BK103"/>
  <c r="BG103"/>
  <c r="BG313" s="1"/>
  <c r="BC103"/>
  <c r="AY103"/>
  <c r="AU103"/>
  <c r="AU313" s="1"/>
  <c r="AQ103"/>
  <c r="AM103"/>
  <c r="AM313" s="1"/>
  <c r="AI103"/>
  <c r="AE103"/>
  <c r="AE313" s="1"/>
  <c r="AA103"/>
  <c r="AA313" s="1"/>
  <c r="W103"/>
  <c r="S103"/>
  <c r="DK99"/>
  <c r="DK309" s="1"/>
  <c r="DG99"/>
  <c r="DC99"/>
  <c r="DC309" s="1"/>
  <c r="CY99"/>
  <c r="CU99"/>
  <c r="CU309" s="1"/>
  <c r="CQ99"/>
  <c r="CQ309" s="1"/>
  <c r="CM99"/>
  <c r="CI99"/>
  <c r="CE99"/>
  <c r="CE309" s="1"/>
  <c r="CA99"/>
  <c r="CA309" s="1"/>
  <c r="BW99"/>
  <c r="BS99"/>
  <c r="BO99"/>
  <c r="BO309" s="1"/>
  <c r="BK99"/>
  <c r="BG99"/>
  <c r="BC99"/>
  <c r="AY99"/>
  <c r="AU99"/>
  <c r="AU309" s="1"/>
  <c r="AQ99"/>
  <c r="AQ309" s="1"/>
  <c r="AM99"/>
  <c r="AI99"/>
  <c r="AE99"/>
  <c r="AA99"/>
  <c r="W99"/>
  <c r="S99"/>
  <c r="S309" s="1"/>
  <c r="DC96"/>
  <c r="CM96"/>
  <c r="BW96"/>
  <c r="BG96"/>
  <c r="BG306" s="1"/>
  <c r="AQ96"/>
  <c r="AA96"/>
  <c r="DK95"/>
  <c r="CU95"/>
  <c r="CE95"/>
  <c r="BO95"/>
  <c r="AY95"/>
  <c r="AI95"/>
  <c r="S95"/>
  <c r="DG93"/>
  <c r="CQ93"/>
  <c r="CA93"/>
  <c r="BK93"/>
  <c r="BK303" s="1"/>
  <c r="AU93"/>
  <c r="AE93"/>
  <c r="CY92"/>
  <c r="CY302" s="1"/>
  <c r="CI92"/>
  <c r="BS92"/>
  <c r="BS302" s="1"/>
  <c r="BC92"/>
  <c r="AM92"/>
  <c r="AM302" s="1"/>
  <c r="W92"/>
  <c r="DG91"/>
  <c r="CQ91"/>
  <c r="CA91"/>
  <c r="CA301" s="1"/>
  <c r="BK91"/>
  <c r="AU91"/>
  <c r="AE91"/>
  <c r="DC89"/>
  <c r="DC299" s="1"/>
  <c r="CM89"/>
  <c r="BW89"/>
  <c r="BG89"/>
  <c r="AQ89"/>
  <c r="AA89"/>
  <c r="DK88"/>
  <c r="DK298" s="1"/>
  <c r="CU88"/>
  <c r="CE88"/>
  <c r="CE298" s="1"/>
  <c r="BO88"/>
  <c r="AY88"/>
  <c r="AI88"/>
  <c r="S88"/>
  <c r="S298" s="1"/>
  <c r="DC87"/>
  <c r="CM87"/>
  <c r="CM297" s="1"/>
  <c r="BW87"/>
  <c r="BG87"/>
  <c r="AQ87"/>
  <c r="AA87"/>
  <c r="AU84"/>
  <c r="CY83"/>
  <c r="CY293" s="1"/>
  <c r="AM83"/>
  <c r="AM293" s="1"/>
  <c r="CQ82"/>
  <c r="CQ292" s="1"/>
  <c r="AE82"/>
  <c r="AE292" s="1"/>
  <c r="BG80"/>
  <c r="BG290" s="1"/>
  <c r="DK79"/>
  <c r="AY79"/>
  <c r="DC78"/>
  <c r="AQ78"/>
  <c r="BC74"/>
  <c r="BC284" s="1"/>
  <c r="BO70"/>
  <c r="BW61"/>
  <c r="Q106"/>
  <c r="Q102"/>
  <c r="Q98"/>
  <c r="Q94"/>
  <c r="Q90"/>
  <c r="Q86"/>
  <c r="Q82"/>
  <c r="Q78"/>
  <c r="Q74"/>
  <c r="Q70"/>
  <c r="Q66"/>
  <c r="Q62"/>
  <c r="DK106"/>
  <c r="DG106"/>
  <c r="DG316" s="1"/>
  <c r="DC106"/>
  <c r="CY106"/>
  <c r="CU106"/>
  <c r="CQ106"/>
  <c r="CM106"/>
  <c r="CI106"/>
  <c r="CE106"/>
  <c r="CE316" s="1"/>
  <c r="CA106"/>
  <c r="CA316" s="1"/>
  <c r="BW106"/>
  <c r="BS106"/>
  <c r="BS316" s="1"/>
  <c r="BO106"/>
  <c r="BO316" s="1"/>
  <c r="BK106"/>
  <c r="BK316" s="1"/>
  <c r="BG106"/>
  <c r="BC106"/>
  <c r="AY106"/>
  <c r="AU106"/>
  <c r="AU316" s="1"/>
  <c r="AQ106"/>
  <c r="AM106"/>
  <c r="AI106"/>
  <c r="AI316" s="1"/>
  <c r="AE106"/>
  <c r="AA106"/>
  <c r="W106"/>
  <c r="W316" s="1"/>
  <c r="S106"/>
  <c r="S316" s="1"/>
  <c r="DJ105"/>
  <c r="DF105"/>
  <c r="DB105"/>
  <c r="CX105"/>
  <c r="CT105"/>
  <c r="CP105"/>
  <c r="CL105"/>
  <c r="CH105"/>
  <c r="CD105"/>
  <c r="BZ105"/>
  <c r="BV105"/>
  <c r="BR105"/>
  <c r="BN105"/>
  <c r="BJ105"/>
  <c r="BJ315" s="1"/>
  <c r="BF105"/>
  <c r="BB105"/>
  <c r="AX105"/>
  <c r="AX315" s="1"/>
  <c r="AT105"/>
  <c r="AT315" s="1"/>
  <c r="AP105"/>
  <c r="AL105"/>
  <c r="AH105"/>
  <c r="AH315" s="1"/>
  <c r="AD105"/>
  <c r="Z105"/>
  <c r="V105"/>
  <c r="R105"/>
  <c r="R315" s="1"/>
  <c r="DI104"/>
  <c r="DE104"/>
  <c r="DA104"/>
  <c r="DA314" s="1"/>
  <c r="CW104"/>
  <c r="CW314" s="1"/>
  <c r="CS104"/>
  <c r="CO104"/>
  <c r="CK104"/>
  <c r="CK314" s="1"/>
  <c r="CG104"/>
  <c r="CG314" s="1"/>
  <c r="CC104"/>
  <c r="BY104"/>
  <c r="BU104"/>
  <c r="BU314" s="1"/>
  <c r="BQ104"/>
  <c r="BQ314" s="1"/>
  <c r="BM104"/>
  <c r="BI104"/>
  <c r="BE104"/>
  <c r="BE314" s="1"/>
  <c r="BA104"/>
  <c r="BA314" s="1"/>
  <c r="AW104"/>
  <c r="AS104"/>
  <c r="AO104"/>
  <c r="AO314" s="1"/>
  <c r="AK104"/>
  <c r="AK314" s="1"/>
  <c r="AG104"/>
  <c r="AC104"/>
  <c r="Y104"/>
  <c r="Y314" s="1"/>
  <c r="U104"/>
  <c r="U314" s="1"/>
  <c r="DL103"/>
  <c r="DL313" s="1"/>
  <c r="DH103"/>
  <c r="DD103"/>
  <c r="CZ103"/>
  <c r="CV103"/>
  <c r="CV313" s="1"/>
  <c r="CR103"/>
  <c r="CN103"/>
  <c r="CJ103"/>
  <c r="CF103"/>
  <c r="CF313" s="1"/>
  <c r="CB103"/>
  <c r="BX103"/>
  <c r="BT103"/>
  <c r="BP103"/>
  <c r="BP313" s="1"/>
  <c r="BL103"/>
  <c r="BH103"/>
  <c r="BD103"/>
  <c r="AZ103"/>
  <c r="AZ313" s="1"/>
  <c r="AV103"/>
  <c r="AR103"/>
  <c r="AN103"/>
  <c r="AJ103"/>
  <c r="AJ313" s="1"/>
  <c r="AF103"/>
  <c r="AB103"/>
  <c r="X103"/>
  <c r="T103"/>
  <c r="T313" s="1"/>
  <c r="DK102"/>
  <c r="DG102"/>
  <c r="DC102"/>
  <c r="CY102"/>
  <c r="CU102"/>
  <c r="CQ102"/>
  <c r="CM102"/>
  <c r="CM312" s="1"/>
  <c r="CI102"/>
  <c r="CE102"/>
  <c r="CA102"/>
  <c r="BW102"/>
  <c r="BS102"/>
  <c r="BS312" s="1"/>
  <c r="BO102"/>
  <c r="BK102"/>
  <c r="BG102"/>
  <c r="BC102"/>
  <c r="BC312" s="1"/>
  <c r="AY102"/>
  <c r="AU102"/>
  <c r="AQ102"/>
  <c r="AM102"/>
  <c r="AI102"/>
  <c r="AI312" s="1"/>
  <c r="AE102"/>
  <c r="AA102"/>
  <c r="W102"/>
  <c r="W312" s="1"/>
  <c r="S102"/>
  <c r="DJ101"/>
  <c r="DF101"/>
  <c r="DB101"/>
  <c r="CX101"/>
  <c r="CT101"/>
  <c r="CP101"/>
  <c r="CL101"/>
  <c r="CH101"/>
  <c r="CD101"/>
  <c r="CD311" s="1"/>
  <c r="BZ101"/>
  <c r="BV101"/>
  <c r="BR101"/>
  <c r="BN101"/>
  <c r="BJ101"/>
  <c r="BF101"/>
  <c r="BB101"/>
  <c r="AX101"/>
  <c r="AT101"/>
  <c r="AP101"/>
  <c r="AL101"/>
  <c r="AH101"/>
  <c r="AD101"/>
  <c r="Z101"/>
  <c r="V101"/>
  <c r="R101"/>
  <c r="DI100"/>
  <c r="DE100"/>
  <c r="DA100"/>
  <c r="CW100"/>
  <c r="CS100"/>
  <c r="CO100"/>
  <c r="CK100"/>
  <c r="CG100"/>
  <c r="CC100"/>
  <c r="BY100"/>
  <c r="BU100"/>
  <c r="BQ100"/>
  <c r="BM100"/>
  <c r="BI100"/>
  <c r="BE100"/>
  <c r="BA100"/>
  <c r="AW100"/>
  <c r="AS100"/>
  <c r="AO100"/>
  <c r="AK100"/>
  <c r="AG100"/>
  <c r="AC100"/>
  <c r="Y100"/>
  <c r="U100"/>
  <c r="DL99"/>
  <c r="DH99"/>
  <c r="DD99"/>
  <c r="CZ99"/>
  <c r="CV99"/>
  <c r="CR99"/>
  <c r="CN99"/>
  <c r="CJ99"/>
  <c r="CF99"/>
  <c r="CB99"/>
  <c r="BX99"/>
  <c r="BT99"/>
  <c r="BP99"/>
  <c r="BL99"/>
  <c r="BH99"/>
  <c r="BD99"/>
  <c r="AZ99"/>
  <c r="AV99"/>
  <c r="AR99"/>
  <c r="AN99"/>
  <c r="AJ99"/>
  <c r="AF99"/>
  <c r="AB99"/>
  <c r="X99"/>
  <c r="T99"/>
  <c r="DK98"/>
  <c r="DK308" s="1"/>
  <c r="DG98"/>
  <c r="DC98"/>
  <c r="CY98"/>
  <c r="CY308" s="1"/>
  <c r="CU98"/>
  <c r="CU308" s="1"/>
  <c r="CQ98"/>
  <c r="CQ308" s="1"/>
  <c r="CM98"/>
  <c r="CM308" s="1"/>
  <c r="CI98"/>
  <c r="CE98"/>
  <c r="CE308" s="1"/>
  <c r="CA98"/>
  <c r="BW98"/>
  <c r="BW308" s="1"/>
  <c r="BS98"/>
  <c r="BO98"/>
  <c r="BK98"/>
  <c r="BK308" s="1"/>
  <c r="BG98"/>
  <c r="BC98"/>
  <c r="AY98"/>
  <c r="AU98"/>
  <c r="AQ98"/>
  <c r="AM98"/>
  <c r="AI98"/>
  <c r="AE98"/>
  <c r="AA98"/>
  <c r="W98"/>
  <c r="S98"/>
  <c r="DJ97"/>
  <c r="DF97"/>
  <c r="DB97"/>
  <c r="DB307" s="1"/>
  <c r="CX97"/>
  <c r="CT97"/>
  <c r="CP97"/>
  <c r="CP307" s="1"/>
  <c r="CL97"/>
  <c r="CH97"/>
  <c r="CD97"/>
  <c r="BZ97"/>
  <c r="BV97"/>
  <c r="BR97"/>
  <c r="BN97"/>
  <c r="BJ97"/>
  <c r="BF97"/>
  <c r="BB97"/>
  <c r="BB307" s="1"/>
  <c r="AX97"/>
  <c r="AX307" s="1"/>
  <c r="AT97"/>
  <c r="AP97"/>
  <c r="AP307" s="1"/>
  <c r="AL97"/>
  <c r="AH97"/>
  <c r="AH307" s="1"/>
  <c r="AD97"/>
  <c r="Z97"/>
  <c r="Z307" s="1"/>
  <c r="V97"/>
  <c r="R97"/>
  <c r="R307" s="1"/>
  <c r="DI96"/>
  <c r="DD96"/>
  <c r="CY96"/>
  <c r="CT96"/>
  <c r="CT306" s="1"/>
  <c r="CN96"/>
  <c r="CI96"/>
  <c r="CD96"/>
  <c r="BX96"/>
  <c r="BS96"/>
  <c r="BN96"/>
  <c r="BH96"/>
  <c r="BC96"/>
  <c r="AX96"/>
  <c r="AR96"/>
  <c r="AM96"/>
  <c r="AM306" s="1"/>
  <c r="AH96"/>
  <c r="AB96"/>
  <c r="W96"/>
  <c r="R96"/>
  <c r="DG95"/>
  <c r="DB95"/>
  <c r="CW95"/>
  <c r="CQ95"/>
  <c r="CL95"/>
  <c r="CL305" s="1"/>
  <c r="CG95"/>
  <c r="CA95"/>
  <c r="BV95"/>
  <c r="BQ95"/>
  <c r="BK95"/>
  <c r="BF95"/>
  <c r="BA95"/>
  <c r="AU95"/>
  <c r="AP95"/>
  <c r="AK95"/>
  <c r="AE95"/>
  <c r="Z95"/>
  <c r="U95"/>
  <c r="DJ94"/>
  <c r="DE94"/>
  <c r="CZ94"/>
  <c r="CT94"/>
  <c r="CO94"/>
  <c r="CO304" s="1"/>
  <c r="CJ94"/>
  <c r="CJ304" s="1"/>
  <c r="CD94"/>
  <c r="BY94"/>
  <c r="BT94"/>
  <c r="BN94"/>
  <c r="BI94"/>
  <c r="BI304" s="1"/>
  <c r="BD94"/>
  <c r="BD304" s="1"/>
  <c r="AX94"/>
  <c r="AS94"/>
  <c r="AN94"/>
  <c r="AH94"/>
  <c r="AC94"/>
  <c r="AC304" s="1"/>
  <c r="X94"/>
  <c r="X304" s="1"/>
  <c r="R94"/>
  <c r="DH93"/>
  <c r="DC93"/>
  <c r="CW93"/>
  <c r="CW303" s="1"/>
  <c r="CR93"/>
  <c r="CM93"/>
  <c r="CM303" s="1"/>
  <c r="CG93"/>
  <c r="CB93"/>
  <c r="BW93"/>
  <c r="BQ93"/>
  <c r="BQ303" s="1"/>
  <c r="BL93"/>
  <c r="BG93"/>
  <c r="BA93"/>
  <c r="AV93"/>
  <c r="AQ93"/>
  <c r="AK93"/>
  <c r="AK303" s="1"/>
  <c r="AF93"/>
  <c r="AA93"/>
  <c r="U93"/>
  <c r="DK92"/>
  <c r="DF92"/>
  <c r="CZ92"/>
  <c r="CU92"/>
  <c r="CP92"/>
  <c r="CJ92"/>
  <c r="CE92"/>
  <c r="BZ92"/>
  <c r="BZ302" s="1"/>
  <c r="BT92"/>
  <c r="BT302" s="1"/>
  <c r="BO92"/>
  <c r="BJ92"/>
  <c r="BD92"/>
  <c r="AY92"/>
  <c r="AT92"/>
  <c r="AN92"/>
  <c r="AI92"/>
  <c r="AD92"/>
  <c r="X92"/>
  <c r="S92"/>
  <c r="S302" s="1"/>
  <c r="DI91"/>
  <c r="DC91"/>
  <c r="DC301" s="1"/>
  <c r="CX91"/>
  <c r="CX301" s="1"/>
  <c r="CS91"/>
  <c r="CM91"/>
  <c r="CH91"/>
  <c r="CC91"/>
  <c r="BW91"/>
  <c r="BR91"/>
  <c r="BR301" s="1"/>
  <c r="BM91"/>
  <c r="BG91"/>
  <c r="BB91"/>
  <c r="AW91"/>
  <c r="AQ91"/>
  <c r="AL91"/>
  <c r="AG91"/>
  <c r="AA91"/>
  <c r="V91"/>
  <c r="DL90"/>
  <c r="DF90"/>
  <c r="DF300" s="1"/>
  <c r="DA90"/>
  <c r="CV90"/>
  <c r="CP90"/>
  <c r="CF90"/>
  <c r="BZ90"/>
  <c r="BP90"/>
  <c r="BJ90"/>
  <c r="BE90"/>
  <c r="AZ90"/>
  <c r="AT90"/>
  <c r="AT300" s="1"/>
  <c r="AO90"/>
  <c r="AJ90"/>
  <c r="AD90"/>
  <c r="T90"/>
  <c r="DI89"/>
  <c r="DI299" s="1"/>
  <c r="DD89"/>
  <c r="DD299" s="1"/>
  <c r="CY89"/>
  <c r="CN89"/>
  <c r="CN299" s="1"/>
  <c r="CI89"/>
  <c r="CI299" s="1"/>
  <c r="CC89"/>
  <c r="BX89"/>
  <c r="BS89"/>
  <c r="BM89"/>
  <c r="BM299" s="1"/>
  <c r="BH89"/>
  <c r="BH299" s="1"/>
  <c r="BC89"/>
  <c r="BC299" s="1"/>
  <c r="AW89"/>
  <c r="AR89"/>
  <c r="AM89"/>
  <c r="AB89"/>
  <c r="W89"/>
  <c r="DL88"/>
  <c r="DG88"/>
  <c r="DB88"/>
  <c r="CV88"/>
  <c r="CQ88"/>
  <c r="CL88"/>
  <c r="CF88"/>
  <c r="CA88"/>
  <c r="BV88"/>
  <c r="BP88"/>
  <c r="BK88"/>
  <c r="BF88"/>
  <c r="AZ88"/>
  <c r="AU88"/>
  <c r="AU298" s="1"/>
  <c r="AP88"/>
  <c r="AJ88"/>
  <c r="AE88"/>
  <c r="Z88"/>
  <c r="T88"/>
  <c r="DJ87"/>
  <c r="CY87"/>
  <c r="CT87"/>
  <c r="CO87"/>
  <c r="CI87"/>
  <c r="CD87"/>
  <c r="BY87"/>
  <c r="BY297" s="1"/>
  <c r="BS87"/>
  <c r="BS297" s="1"/>
  <c r="BN87"/>
  <c r="BC87"/>
  <c r="AX87"/>
  <c r="AE87"/>
  <c r="DJ86"/>
  <c r="CT86"/>
  <c r="CD86"/>
  <c r="BN86"/>
  <c r="BN296" s="1"/>
  <c r="AX86"/>
  <c r="AH86"/>
  <c r="AH296" s="1"/>
  <c r="R86"/>
  <c r="CW85"/>
  <c r="CG85"/>
  <c r="CG295" s="1"/>
  <c r="AK85"/>
  <c r="U85"/>
  <c r="U295" s="1"/>
  <c r="CZ84"/>
  <c r="CJ84"/>
  <c r="CJ294" s="1"/>
  <c r="BT84"/>
  <c r="AZ84"/>
  <c r="AE84"/>
  <c r="DD83"/>
  <c r="DD293" s="1"/>
  <c r="CI83"/>
  <c r="BN83"/>
  <c r="AR83"/>
  <c r="W83"/>
  <c r="CA82"/>
  <c r="BF82"/>
  <c r="BF292" s="1"/>
  <c r="DJ81"/>
  <c r="BT81"/>
  <c r="AX81"/>
  <c r="DC80"/>
  <c r="DC290" s="1"/>
  <c r="BL80"/>
  <c r="AQ80"/>
  <c r="AQ290" s="1"/>
  <c r="CU79"/>
  <c r="BZ79"/>
  <c r="BD79"/>
  <c r="AI79"/>
  <c r="AI289" s="1"/>
  <c r="CM78"/>
  <c r="BR78"/>
  <c r="AA78"/>
  <c r="CF77"/>
  <c r="CF287" s="1"/>
  <c r="BJ77"/>
  <c r="BJ287" s="1"/>
  <c r="T77"/>
  <c r="T287" s="1"/>
  <c r="CV75"/>
  <c r="AJ75"/>
  <c r="AJ285" s="1"/>
  <c r="BS74"/>
  <c r="BS284" s="1"/>
  <c r="DB73"/>
  <c r="DB283" s="1"/>
  <c r="AP73"/>
  <c r="DH71"/>
  <c r="AV71"/>
  <c r="CE70"/>
  <c r="CE280" s="1"/>
  <c r="S70"/>
  <c r="BB69"/>
  <c r="CT64"/>
  <c r="AN62"/>
  <c r="AN272" s="1"/>
  <c r="DI60"/>
  <c r="DI64"/>
  <c r="DI68"/>
  <c r="DI61"/>
  <c r="DI65"/>
  <c r="DI275" s="1"/>
  <c r="DI62"/>
  <c r="DI272" s="1"/>
  <c r="DI66"/>
  <c r="DI63"/>
  <c r="DI69"/>
  <c r="DI279" s="1"/>
  <c r="DI73"/>
  <c r="DI67"/>
  <c r="DI70"/>
  <c r="DI280" s="1"/>
  <c r="DI74"/>
  <c r="DI71"/>
  <c r="DI75"/>
  <c r="DI79"/>
  <c r="DI83"/>
  <c r="DI81"/>
  <c r="DI86"/>
  <c r="DI59"/>
  <c r="DI77"/>
  <c r="DI287" s="1"/>
  <c r="DI72"/>
  <c r="DI80"/>
  <c r="DI82"/>
  <c r="DI292" s="1"/>
  <c r="DI84"/>
  <c r="DI88"/>
  <c r="DI92"/>
  <c r="DE60"/>
  <c r="DE64"/>
  <c r="DE68"/>
  <c r="DE61"/>
  <c r="DE65"/>
  <c r="DE275" s="1"/>
  <c r="DE62"/>
  <c r="DE272" s="1"/>
  <c r="DE66"/>
  <c r="DE59"/>
  <c r="DE69"/>
  <c r="DE279" s="1"/>
  <c r="DE73"/>
  <c r="DE63"/>
  <c r="DE273" s="1"/>
  <c r="DE70"/>
  <c r="DE280" s="1"/>
  <c r="DE74"/>
  <c r="DE67"/>
  <c r="DE71"/>
  <c r="DE281" s="1"/>
  <c r="DE75"/>
  <c r="DE79"/>
  <c r="DE289" s="1"/>
  <c r="DE83"/>
  <c r="DE76"/>
  <c r="DE77"/>
  <c r="DE86"/>
  <c r="DE80"/>
  <c r="DE82"/>
  <c r="DE78"/>
  <c r="DE288" s="1"/>
  <c r="DE84"/>
  <c r="DE88"/>
  <c r="DE92"/>
  <c r="DE96"/>
  <c r="DA60"/>
  <c r="DA270" s="1"/>
  <c r="DA64"/>
  <c r="DA68"/>
  <c r="DA278" s="1"/>
  <c r="DA61"/>
  <c r="DA65"/>
  <c r="DA62"/>
  <c r="DA66"/>
  <c r="DA69"/>
  <c r="DA73"/>
  <c r="DA59"/>
  <c r="DA269" s="1"/>
  <c r="DA70"/>
  <c r="DA74"/>
  <c r="DA63"/>
  <c r="DA71"/>
  <c r="DA281" s="1"/>
  <c r="DA75"/>
  <c r="DA79"/>
  <c r="DA289" s="1"/>
  <c r="DA83"/>
  <c r="DA67"/>
  <c r="DA277" s="1"/>
  <c r="DA72"/>
  <c r="DA282" s="1"/>
  <c r="DA80"/>
  <c r="DA82"/>
  <c r="DA292" s="1"/>
  <c r="DA86"/>
  <c r="DA76"/>
  <c r="DA286" s="1"/>
  <c r="DA78"/>
  <c r="DA81"/>
  <c r="DA84"/>
  <c r="DA88"/>
  <c r="DA298" s="1"/>
  <c r="DA92"/>
  <c r="DA96"/>
  <c r="DA306" s="1"/>
  <c r="CW60"/>
  <c r="CW270" s="1"/>
  <c r="CW64"/>
  <c r="CW68"/>
  <c r="CW278" s="1"/>
  <c r="CW61"/>
  <c r="CW271" s="1"/>
  <c r="CW65"/>
  <c r="CW62"/>
  <c r="CW66"/>
  <c r="CW67"/>
  <c r="CW277" s="1"/>
  <c r="CW69"/>
  <c r="CW73"/>
  <c r="CW283" s="1"/>
  <c r="CW70"/>
  <c r="CW74"/>
  <c r="CW59"/>
  <c r="CW71"/>
  <c r="CW75"/>
  <c r="CW79"/>
  <c r="CW289" s="1"/>
  <c r="CW83"/>
  <c r="CW78"/>
  <c r="CW86"/>
  <c r="CW63"/>
  <c r="CW273" s="1"/>
  <c r="CW72"/>
  <c r="CW282" s="1"/>
  <c r="CW81"/>
  <c r="CW291" s="1"/>
  <c r="CW76"/>
  <c r="CW286" s="1"/>
  <c r="CW77"/>
  <c r="CW287" s="1"/>
  <c r="CW84"/>
  <c r="CW294" s="1"/>
  <c r="CW88"/>
  <c r="CW92"/>
  <c r="CW302" s="1"/>
  <c r="CW96"/>
  <c r="CS60"/>
  <c r="CS64"/>
  <c r="CS68"/>
  <c r="CS61"/>
  <c r="CS65"/>
  <c r="CS275" s="1"/>
  <c r="CS62"/>
  <c r="CS272" s="1"/>
  <c r="CS66"/>
  <c r="CS63"/>
  <c r="CS69"/>
  <c r="CS279" s="1"/>
  <c r="CS73"/>
  <c r="CS67"/>
  <c r="CS70"/>
  <c r="CS280" s="1"/>
  <c r="CS74"/>
  <c r="CS71"/>
  <c r="CS75"/>
  <c r="CS79"/>
  <c r="CS83"/>
  <c r="CS81"/>
  <c r="CS86"/>
  <c r="CS77"/>
  <c r="CS59"/>
  <c r="CS72"/>
  <c r="CS80"/>
  <c r="CS82"/>
  <c r="CS292" s="1"/>
  <c r="CS84"/>
  <c r="CS88"/>
  <c r="CS92"/>
  <c r="CS96"/>
  <c r="CS306" s="1"/>
  <c r="CO60"/>
  <c r="CO64"/>
  <c r="CO68"/>
  <c r="CO61"/>
  <c r="CO271" s="1"/>
  <c r="CO65"/>
  <c r="CO62"/>
  <c r="CO66"/>
  <c r="CO276" s="1"/>
  <c r="CO59"/>
  <c r="CO269" s="1"/>
  <c r="CO69"/>
  <c r="CO73"/>
  <c r="CO63"/>
  <c r="CO70"/>
  <c r="CO74"/>
  <c r="CO284" s="1"/>
  <c r="CO67"/>
  <c r="CO277" s="1"/>
  <c r="CO71"/>
  <c r="CO75"/>
  <c r="CO285" s="1"/>
  <c r="CO79"/>
  <c r="CO83"/>
  <c r="CO293" s="1"/>
  <c r="CO76"/>
  <c r="CO77"/>
  <c r="CO287" s="1"/>
  <c r="CO86"/>
  <c r="CO296" s="1"/>
  <c r="CO80"/>
  <c r="CO82"/>
  <c r="CO292" s="1"/>
  <c r="CO78"/>
  <c r="CO84"/>
  <c r="CO88"/>
  <c r="CO92"/>
  <c r="CO96"/>
  <c r="CK60"/>
  <c r="CK64"/>
  <c r="CK274" s="1"/>
  <c r="CK68"/>
  <c r="CK61"/>
  <c r="CK65"/>
  <c r="CK62"/>
  <c r="CK66"/>
  <c r="CK69"/>
  <c r="CK73"/>
  <c r="CK59"/>
  <c r="CK70"/>
  <c r="CK74"/>
  <c r="CK284" s="1"/>
  <c r="CK63"/>
  <c r="CK273" s="1"/>
  <c r="CK71"/>
  <c r="CK75"/>
  <c r="CK285" s="1"/>
  <c r="CK79"/>
  <c r="CK83"/>
  <c r="CK293" s="1"/>
  <c r="CK72"/>
  <c r="CK282" s="1"/>
  <c r="CK80"/>
  <c r="CK82"/>
  <c r="CK292" s="1"/>
  <c r="CK86"/>
  <c r="CK67"/>
  <c r="CK76"/>
  <c r="CK78"/>
  <c r="CK288" s="1"/>
  <c r="CK81"/>
  <c r="CK84"/>
  <c r="CK294" s="1"/>
  <c r="CK88"/>
  <c r="CK92"/>
  <c r="CK302" s="1"/>
  <c r="CK96"/>
  <c r="CG60"/>
  <c r="CG64"/>
  <c r="CG274" s="1"/>
  <c r="CG68"/>
  <c r="CG61"/>
  <c r="CG65"/>
  <c r="CG275" s="1"/>
  <c r="CG62"/>
  <c r="CG66"/>
  <c r="CG67"/>
  <c r="CG69"/>
  <c r="CG279" s="1"/>
  <c r="CG73"/>
  <c r="CG70"/>
  <c r="CG74"/>
  <c r="CG59"/>
  <c r="CG71"/>
  <c r="CG75"/>
  <c r="CG285" s="1"/>
  <c r="CG79"/>
  <c r="CG83"/>
  <c r="CG78"/>
  <c r="CG86"/>
  <c r="CG72"/>
  <c r="CG282" s="1"/>
  <c r="CG81"/>
  <c r="CG291" s="1"/>
  <c r="CG63"/>
  <c r="CG76"/>
  <c r="CG77"/>
  <c r="CG84"/>
  <c r="CG88"/>
  <c r="CG298" s="1"/>
  <c r="CG92"/>
  <c r="CG96"/>
  <c r="CG306" s="1"/>
  <c r="CC60"/>
  <c r="CC64"/>
  <c r="CC68"/>
  <c r="CC278" s="1"/>
  <c r="CC61"/>
  <c r="CC271" s="1"/>
  <c r="CC65"/>
  <c r="CC62"/>
  <c r="CC66"/>
  <c r="CC276" s="1"/>
  <c r="CC63"/>
  <c r="CC69"/>
  <c r="CC73"/>
  <c r="CC283" s="1"/>
  <c r="CC67"/>
  <c r="CC70"/>
  <c r="CC74"/>
  <c r="CC284" s="1"/>
  <c r="CC71"/>
  <c r="CC75"/>
  <c r="CC79"/>
  <c r="CC83"/>
  <c r="CC81"/>
  <c r="CC291" s="1"/>
  <c r="CC86"/>
  <c r="CC296" s="1"/>
  <c r="CC77"/>
  <c r="CC287" s="1"/>
  <c r="CC72"/>
  <c r="CC80"/>
  <c r="CC82"/>
  <c r="CC292" s="1"/>
  <c r="CC84"/>
  <c r="CC88"/>
  <c r="CC92"/>
  <c r="CC96"/>
  <c r="CC306" s="1"/>
  <c r="BY60"/>
  <c r="BY64"/>
  <c r="BY68"/>
  <c r="BY61"/>
  <c r="BY271" s="1"/>
  <c r="BY65"/>
  <c r="BY62"/>
  <c r="BY66"/>
  <c r="BY276" s="1"/>
  <c r="BY59"/>
  <c r="BY269" s="1"/>
  <c r="BY69"/>
  <c r="BY73"/>
  <c r="BY63"/>
  <c r="BY70"/>
  <c r="BY74"/>
  <c r="BY284" s="1"/>
  <c r="BY67"/>
  <c r="BY277" s="1"/>
  <c r="BY71"/>
  <c r="BY75"/>
  <c r="BY285" s="1"/>
  <c r="BY79"/>
  <c r="BY83"/>
  <c r="BY293" s="1"/>
  <c r="BY76"/>
  <c r="BY77"/>
  <c r="BY287" s="1"/>
  <c r="BY86"/>
  <c r="BY296" s="1"/>
  <c r="BY80"/>
  <c r="BY82"/>
  <c r="BY292" s="1"/>
  <c r="BY78"/>
  <c r="BY84"/>
  <c r="BY88"/>
  <c r="BY92"/>
  <c r="BY96"/>
  <c r="BU60"/>
  <c r="BU64"/>
  <c r="BU274" s="1"/>
  <c r="BU68"/>
  <c r="BU61"/>
  <c r="BU65"/>
  <c r="BU62"/>
  <c r="BU66"/>
  <c r="BU69"/>
  <c r="BU73"/>
  <c r="BU59"/>
  <c r="BU70"/>
  <c r="BU74"/>
  <c r="BU284" s="1"/>
  <c r="BU63"/>
  <c r="BU273" s="1"/>
  <c r="BU71"/>
  <c r="BU75"/>
  <c r="BU285" s="1"/>
  <c r="BU79"/>
  <c r="BU83"/>
  <c r="BU293" s="1"/>
  <c r="BU72"/>
  <c r="BU282" s="1"/>
  <c r="BU80"/>
  <c r="BU82"/>
  <c r="BU292" s="1"/>
  <c r="BU86"/>
  <c r="BU76"/>
  <c r="BU286" s="1"/>
  <c r="BU78"/>
  <c r="BU67"/>
  <c r="BU81"/>
  <c r="BU84"/>
  <c r="BU294" s="1"/>
  <c r="BU88"/>
  <c r="BU92"/>
  <c r="BU302" s="1"/>
  <c r="BU96"/>
  <c r="BQ60"/>
  <c r="BQ64"/>
  <c r="BQ274" s="1"/>
  <c r="BQ68"/>
  <c r="BQ61"/>
  <c r="BQ65"/>
  <c r="BQ275" s="1"/>
  <c r="BQ62"/>
  <c r="BQ66"/>
  <c r="BQ67"/>
  <c r="BQ69"/>
  <c r="BQ279" s="1"/>
  <c r="BQ73"/>
  <c r="BQ70"/>
  <c r="BQ74"/>
  <c r="BQ59"/>
  <c r="BQ71"/>
  <c r="BQ75"/>
  <c r="BQ285" s="1"/>
  <c r="BQ79"/>
  <c r="BQ83"/>
  <c r="BQ78"/>
  <c r="BQ86"/>
  <c r="BQ72"/>
  <c r="BQ282" s="1"/>
  <c r="BQ81"/>
  <c r="BQ291" s="1"/>
  <c r="BQ76"/>
  <c r="BQ286" s="1"/>
  <c r="BQ77"/>
  <c r="BQ287" s="1"/>
  <c r="BQ84"/>
  <c r="BQ294" s="1"/>
  <c r="BQ88"/>
  <c r="BQ92"/>
  <c r="BQ302" s="1"/>
  <c r="BQ96"/>
  <c r="BM60"/>
  <c r="BM64"/>
  <c r="BM68"/>
  <c r="BM61"/>
  <c r="BM65"/>
  <c r="BM275" s="1"/>
  <c r="BM62"/>
  <c r="BM272" s="1"/>
  <c r="BM66"/>
  <c r="BM63"/>
  <c r="BM69"/>
  <c r="BM279" s="1"/>
  <c r="BM73"/>
  <c r="BM67"/>
  <c r="BM70"/>
  <c r="BM280" s="1"/>
  <c r="BM74"/>
  <c r="BM71"/>
  <c r="BM75"/>
  <c r="BM79"/>
  <c r="BM83"/>
  <c r="BM59"/>
  <c r="BM81"/>
  <c r="BM291" s="1"/>
  <c r="BM86"/>
  <c r="BM296" s="1"/>
  <c r="BM77"/>
  <c r="BM287" s="1"/>
  <c r="BM84"/>
  <c r="BM72"/>
  <c r="BM80"/>
  <c r="BM290" s="1"/>
  <c r="BM82"/>
  <c r="BM88"/>
  <c r="BM92"/>
  <c r="BM96"/>
  <c r="BM306" s="1"/>
  <c r="BI60"/>
  <c r="BI64"/>
  <c r="BI68"/>
  <c r="BI61"/>
  <c r="BI271" s="1"/>
  <c r="BI65"/>
  <c r="BI62"/>
  <c r="BI66"/>
  <c r="BI276" s="1"/>
  <c r="BI59"/>
  <c r="BI269" s="1"/>
  <c r="BI69"/>
  <c r="BI73"/>
  <c r="BI63"/>
  <c r="BI70"/>
  <c r="BI74"/>
  <c r="BI284" s="1"/>
  <c r="BI67"/>
  <c r="BI277" s="1"/>
  <c r="BI71"/>
  <c r="BI75"/>
  <c r="BI285" s="1"/>
  <c r="BI79"/>
  <c r="BI83"/>
  <c r="BI293" s="1"/>
  <c r="BI76"/>
  <c r="BI77"/>
  <c r="BI287" s="1"/>
  <c r="BI84"/>
  <c r="BI86"/>
  <c r="BI80"/>
  <c r="BI82"/>
  <c r="BI78"/>
  <c r="BI288" s="1"/>
  <c r="BI88"/>
  <c r="BI92"/>
  <c r="BI96"/>
  <c r="BE60"/>
  <c r="BE64"/>
  <c r="BE274" s="1"/>
  <c r="BE68"/>
  <c r="BE61"/>
  <c r="BE65"/>
  <c r="BE62"/>
  <c r="BE66"/>
  <c r="BE69"/>
  <c r="BE73"/>
  <c r="BE59"/>
  <c r="BE70"/>
  <c r="BE74"/>
  <c r="BE284" s="1"/>
  <c r="BE63"/>
  <c r="BE273" s="1"/>
  <c r="BE71"/>
  <c r="BE75"/>
  <c r="BE285" s="1"/>
  <c r="BE79"/>
  <c r="BE83"/>
  <c r="BE293" s="1"/>
  <c r="BE72"/>
  <c r="BE282" s="1"/>
  <c r="BE80"/>
  <c r="BE82"/>
  <c r="BE292" s="1"/>
  <c r="BE86"/>
  <c r="BE76"/>
  <c r="BE286" s="1"/>
  <c r="BE78"/>
  <c r="BE81"/>
  <c r="BE88"/>
  <c r="BE92"/>
  <c r="BE302" s="1"/>
  <c r="BE96"/>
  <c r="BA60"/>
  <c r="BA64"/>
  <c r="BA274" s="1"/>
  <c r="BA68"/>
  <c r="BA61"/>
  <c r="BA65"/>
  <c r="BA275" s="1"/>
  <c r="BA62"/>
  <c r="BA66"/>
  <c r="BA67"/>
  <c r="BA69"/>
  <c r="BA279" s="1"/>
  <c r="BA73"/>
  <c r="BA70"/>
  <c r="BA74"/>
  <c r="BA59"/>
  <c r="BA269" s="1"/>
  <c r="BA71"/>
  <c r="BA75"/>
  <c r="BA79"/>
  <c r="BA83"/>
  <c r="BA293" s="1"/>
  <c r="BA63"/>
  <c r="BA78"/>
  <c r="BA86"/>
  <c r="BA72"/>
  <c r="BA81"/>
  <c r="BA76"/>
  <c r="BA77"/>
  <c r="BA84"/>
  <c r="BA88"/>
  <c r="BA298" s="1"/>
  <c r="BA92"/>
  <c r="BA96"/>
  <c r="BA306" s="1"/>
  <c r="AW60"/>
  <c r="AW270" s="1"/>
  <c r="AW64"/>
  <c r="AW68"/>
  <c r="AW61"/>
  <c r="AW271" s="1"/>
  <c r="AW65"/>
  <c r="AW62"/>
  <c r="AW66"/>
  <c r="AW276" s="1"/>
  <c r="AW63"/>
  <c r="AW69"/>
  <c r="AW73"/>
  <c r="AW283" s="1"/>
  <c r="AW67"/>
  <c r="AW70"/>
  <c r="AW74"/>
  <c r="AW284" s="1"/>
  <c r="AW71"/>
  <c r="AW75"/>
  <c r="AW79"/>
  <c r="AW83"/>
  <c r="AW81"/>
  <c r="AW291" s="1"/>
  <c r="AW86"/>
  <c r="AW296" s="1"/>
  <c r="AW59"/>
  <c r="AW77"/>
  <c r="AW84"/>
  <c r="AW72"/>
  <c r="AW80"/>
  <c r="AW82"/>
  <c r="AW292" s="1"/>
  <c r="AW88"/>
  <c r="AW92"/>
  <c r="AW96"/>
  <c r="AS60"/>
  <c r="AS64"/>
  <c r="AS68"/>
  <c r="AS61"/>
  <c r="AS65"/>
  <c r="AS275" s="1"/>
  <c r="AS62"/>
  <c r="AS272" s="1"/>
  <c r="AS66"/>
  <c r="AS59"/>
  <c r="AS73"/>
  <c r="AS283" s="1"/>
  <c r="AS63"/>
  <c r="AS70"/>
  <c r="AS74"/>
  <c r="AS284" s="1"/>
  <c r="AS67"/>
  <c r="AS277" s="1"/>
  <c r="AS71"/>
  <c r="AS75"/>
  <c r="AS285" s="1"/>
  <c r="AS79"/>
  <c r="AS83"/>
  <c r="AS293" s="1"/>
  <c r="AS76"/>
  <c r="AS77"/>
  <c r="AS84"/>
  <c r="AS86"/>
  <c r="AS69"/>
  <c r="AS80"/>
  <c r="AS82"/>
  <c r="AS292" s="1"/>
  <c r="AS78"/>
  <c r="AS88"/>
  <c r="AS92"/>
  <c r="AS96"/>
  <c r="AO60"/>
  <c r="AO270" s="1"/>
  <c r="AO64"/>
  <c r="AO68"/>
  <c r="AO278" s="1"/>
  <c r="AO61"/>
  <c r="AO65"/>
  <c r="AO62"/>
  <c r="AO66"/>
  <c r="AO73"/>
  <c r="AO59"/>
  <c r="AO70"/>
  <c r="AO74"/>
  <c r="AO63"/>
  <c r="AO273" s="1"/>
  <c r="AO69"/>
  <c r="AO71"/>
  <c r="AO281" s="1"/>
  <c r="AO75"/>
  <c r="AO79"/>
  <c r="AO289" s="1"/>
  <c r="AO83"/>
  <c r="AO67"/>
  <c r="AO277" s="1"/>
  <c r="AO72"/>
  <c r="AO282" s="1"/>
  <c r="AO80"/>
  <c r="AO82"/>
  <c r="AO292" s="1"/>
  <c r="AO86"/>
  <c r="AO76"/>
  <c r="AO286" s="1"/>
  <c r="AO78"/>
  <c r="AO87"/>
  <c r="AO81"/>
  <c r="AO88"/>
  <c r="AO298" s="1"/>
  <c r="AO92"/>
  <c r="AO96"/>
  <c r="AO306" s="1"/>
  <c r="AK60"/>
  <c r="AK270" s="1"/>
  <c r="AK64"/>
  <c r="AK68"/>
  <c r="AK278" s="1"/>
  <c r="AK61"/>
  <c r="AK271" s="1"/>
  <c r="AK65"/>
  <c r="AK62"/>
  <c r="AK66"/>
  <c r="AK67"/>
  <c r="AK277" s="1"/>
  <c r="AK73"/>
  <c r="AK69"/>
  <c r="AK279" s="1"/>
  <c r="AK70"/>
  <c r="AK74"/>
  <c r="AK59"/>
  <c r="AK71"/>
  <c r="AK75"/>
  <c r="AK79"/>
  <c r="AK289" s="1"/>
  <c r="AK83"/>
  <c r="AK78"/>
  <c r="AK86"/>
  <c r="AK63"/>
  <c r="AK273" s="1"/>
  <c r="AK72"/>
  <c r="AK282" s="1"/>
  <c r="AK81"/>
  <c r="AK291" s="1"/>
  <c r="AK87"/>
  <c r="AK76"/>
  <c r="AK77"/>
  <c r="AK84"/>
  <c r="AK88"/>
  <c r="AK298" s="1"/>
  <c r="AK92"/>
  <c r="AK96"/>
  <c r="AK306" s="1"/>
  <c r="AG60"/>
  <c r="AG64"/>
  <c r="AG68"/>
  <c r="AG278" s="1"/>
  <c r="AG61"/>
  <c r="AG271" s="1"/>
  <c r="AG65"/>
  <c r="AG62"/>
  <c r="AG66"/>
  <c r="AG276" s="1"/>
  <c r="AG63"/>
  <c r="AG69"/>
  <c r="AG73"/>
  <c r="AG283" s="1"/>
  <c r="AG67"/>
  <c r="AG70"/>
  <c r="AG74"/>
  <c r="AG284" s="1"/>
  <c r="AG71"/>
  <c r="AG75"/>
  <c r="AG79"/>
  <c r="AG83"/>
  <c r="AG81"/>
  <c r="AG291" s="1"/>
  <c r="AG86"/>
  <c r="AG296" s="1"/>
  <c r="AG77"/>
  <c r="AG287" s="1"/>
  <c r="AG84"/>
  <c r="AG87"/>
  <c r="AG59"/>
  <c r="AG72"/>
  <c r="AG80"/>
  <c r="AG82"/>
  <c r="AG88"/>
  <c r="AG298" s="1"/>
  <c r="AG92"/>
  <c r="AG96"/>
  <c r="AC60"/>
  <c r="AC64"/>
  <c r="AC68"/>
  <c r="AC61"/>
  <c r="AC65"/>
  <c r="AC62"/>
  <c r="AC66"/>
  <c r="AC276" s="1"/>
  <c r="AC59"/>
  <c r="AC269" s="1"/>
  <c r="AC73"/>
  <c r="AC63"/>
  <c r="AC273" s="1"/>
  <c r="AC70"/>
  <c r="AC280" s="1"/>
  <c r="AC74"/>
  <c r="AC67"/>
  <c r="AC71"/>
  <c r="AC281" s="1"/>
  <c r="AC75"/>
  <c r="AC79"/>
  <c r="AC289" s="1"/>
  <c r="AC83"/>
  <c r="AC69"/>
  <c r="AC279" s="1"/>
  <c r="AC76"/>
  <c r="AC77"/>
  <c r="AC84"/>
  <c r="AC86"/>
  <c r="AC80"/>
  <c r="AC82"/>
  <c r="AC87"/>
  <c r="AC78"/>
  <c r="AC88"/>
  <c r="AC92"/>
  <c r="AC96"/>
  <c r="Y60"/>
  <c r="Y270" s="1"/>
  <c r="Y64"/>
  <c r="Y68"/>
  <c r="Y278" s="1"/>
  <c r="Y61"/>
  <c r="Y65"/>
  <c r="Y69"/>
  <c r="Y62"/>
  <c r="Y66"/>
  <c r="Y73"/>
  <c r="Y59"/>
  <c r="Y269" s="1"/>
  <c r="Y70"/>
  <c r="Y74"/>
  <c r="Y63"/>
  <c r="Y71"/>
  <c r="Y281" s="1"/>
  <c r="Y75"/>
  <c r="Y79"/>
  <c r="Y289" s="1"/>
  <c r="Y83"/>
  <c r="Y72"/>
  <c r="Y80"/>
  <c r="Y290" s="1"/>
  <c r="Y82"/>
  <c r="Y86"/>
  <c r="Y296" s="1"/>
  <c r="Y67"/>
  <c r="Y277" s="1"/>
  <c r="Y76"/>
  <c r="Y286" s="1"/>
  <c r="Y78"/>
  <c r="Y87"/>
  <c r="Y81"/>
  <c r="Y88"/>
  <c r="Y298" s="1"/>
  <c r="Y92"/>
  <c r="Y96"/>
  <c r="Y306" s="1"/>
  <c r="U60"/>
  <c r="U270" s="1"/>
  <c r="U64"/>
  <c r="U68"/>
  <c r="U278" s="1"/>
  <c r="U61"/>
  <c r="U271" s="1"/>
  <c r="U65"/>
  <c r="U69"/>
  <c r="U279" s="1"/>
  <c r="U62"/>
  <c r="U66"/>
  <c r="U67"/>
  <c r="U73"/>
  <c r="U283" s="1"/>
  <c r="U70"/>
  <c r="U74"/>
  <c r="U59"/>
  <c r="U71"/>
  <c r="U75"/>
  <c r="U79"/>
  <c r="U289" s="1"/>
  <c r="U83"/>
  <c r="U78"/>
  <c r="U86"/>
  <c r="U72"/>
  <c r="U81"/>
  <c r="U87"/>
  <c r="U63"/>
  <c r="U76"/>
  <c r="U77"/>
  <c r="U84"/>
  <c r="U88"/>
  <c r="U298" s="1"/>
  <c r="U92"/>
  <c r="U96"/>
  <c r="U306" s="1"/>
  <c r="Q59"/>
  <c r="Q103"/>
  <c r="Q99"/>
  <c r="Q309" s="1"/>
  <c r="Q95"/>
  <c r="Q91"/>
  <c r="Q87"/>
  <c r="Q297" s="1"/>
  <c r="Q83"/>
  <c r="Q79"/>
  <c r="Q75"/>
  <c r="Q71"/>
  <c r="Q67"/>
  <c r="Q277" s="1"/>
  <c r="Q63"/>
  <c r="DK105"/>
  <c r="DG105"/>
  <c r="DC105"/>
  <c r="DC315" s="1"/>
  <c r="CY105"/>
  <c r="CY315" s="1"/>
  <c r="CU105"/>
  <c r="CQ105"/>
  <c r="CQ315" s="1"/>
  <c r="CM105"/>
  <c r="CI105"/>
  <c r="CE105"/>
  <c r="CE315" s="1"/>
  <c r="CA105"/>
  <c r="BW105"/>
  <c r="BW315" s="1"/>
  <c r="BS105"/>
  <c r="BS315" s="1"/>
  <c r="BO105"/>
  <c r="BK105"/>
  <c r="BG105"/>
  <c r="BC105"/>
  <c r="BC315" s="1"/>
  <c r="AY105"/>
  <c r="AU105"/>
  <c r="AQ105"/>
  <c r="AM105"/>
  <c r="AM315" s="1"/>
  <c r="AI105"/>
  <c r="AI315" s="1"/>
  <c r="AE105"/>
  <c r="AA105"/>
  <c r="AA315" s="1"/>
  <c r="W105"/>
  <c r="W315" s="1"/>
  <c r="S105"/>
  <c r="DJ104"/>
  <c r="DJ314" s="1"/>
  <c r="DF104"/>
  <c r="DF314" s="1"/>
  <c r="DB104"/>
  <c r="CX104"/>
  <c r="CT104"/>
  <c r="CT314" s="1"/>
  <c r="CP104"/>
  <c r="CL104"/>
  <c r="CH104"/>
  <c r="CH314" s="1"/>
  <c r="CD104"/>
  <c r="BZ104"/>
  <c r="BZ314" s="1"/>
  <c r="BV104"/>
  <c r="BV314" s="1"/>
  <c r="BR104"/>
  <c r="BN104"/>
  <c r="BN314" s="1"/>
  <c r="BJ104"/>
  <c r="BF104"/>
  <c r="BF314" s="1"/>
  <c r="BB104"/>
  <c r="AX104"/>
  <c r="AT104"/>
  <c r="AT314" s="1"/>
  <c r="AP104"/>
  <c r="AL104"/>
  <c r="AL314" s="1"/>
  <c r="AH104"/>
  <c r="AD104"/>
  <c r="Z104"/>
  <c r="Z314" s="1"/>
  <c r="V104"/>
  <c r="R104"/>
  <c r="DI103"/>
  <c r="DE103"/>
  <c r="DA103"/>
  <c r="CW103"/>
  <c r="CS103"/>
  <c r="CO103"/>
  <c r="CK103"/>
  <c r="CG103"/>
  <c r="CC103"/>
  <c r="BY103"/>
  <c r="BU103"/>
  <c r="BQ103"/>
  <c r="BM103"/>
  <c r="BI103"/>
  <c r="BE103"/>
  <c r="BA103"/>
  <c r="AW103"/>
  <c r="AS103"/>
  <c r="AO103"/>
  <c r="AK103"/>
  <c r="AG103"/>
  <c r="AC103"/>
  <c r="Y103"/>
  <c r="U103"/>
  <c r="DK101"/>
  <c r="DK311" s="1"/>
  <c r="DG101"/>
  <c r="DG311" s="1"/>
  <c r="DC101"/>
  <c r="CY101"/>
  <c r="CY311" s="1"/>
  <c r="CU101"/>
  <c r="CU311" s="1"/>
  <c r="CQ101"/>
  <c r="CQ311" s="1"/>
  <c r="CM101"/>
  <c r="CI101"/>
  <c r="CE101"/>
  <c r="CA101"/>
  <c r="CA311" s="1"/>
  <c r="BW101"/>
  <c r="BW311" s="1"/>
  <c r="BS101"/>
  <c r="BO101"/>
  <c r="BO311" s="1"/>
  <c r="BK101"/>
  <c r="BG101"/>
  <c r="BG311" s="1"/>
  <c r="BC101"/>
  <c r="AY101"/>
  <c r="AY311" s="1"/>
  <c r="AU101"/>
  <c r="AU311" s="1"/>
  <c r="AQ101"/>
  <c r="AM101"/>
  <c r="AM311" s="1"/>
  <c r="AI101"/>
  <c r="AE101"/>
  <c r="AA101"/>
  <c r="AA311" s="1"/>
  <c r="W101"/>
  <c r="W311" s="1"/>
  <c r="S101"/>
  <c r="S311" s="1"/>
  <c r="DJ100"/>
  <c r="DJ310" s="1"/>
  <c r="DF100"/>
  <c r="DB100"/>
  <c r="CX100"/>
  <c r="CT100"/>
  <c r="CP100"/>
  <c r="CL100"/>
  <c r="CL310" s="1"/>
  <c r="CH100"/>
  <c r="CD100"/>
  <c r="CD310" s="1"/>
  <c r="BZ100"/>
  <c r="BV100"/>
  <c r="BV310" s="1"/>
  <c r="BR100"/>
  <c r="BN100"/>
  <c r="BN310" s="1"/>
  <c r="BJ100"/>
  <c r="BF100"/>
  <c r="BB100"/>
  <c r="BB310" s="1"/>
  <c r="AX100"/>
  <c r="AX310" s="1"/>
  <c r="AT100"/>
  <c r="AP100"/>
  <c r="AL100"/>
  <c r="AH100"/>
  <c r="AH310" s="1"/>
  <c r="AD100"/>
  <c r="AD310" s="1"/>
  <c r="Z100"/>
  <c r="V100"/>
  <c r="V310" s="1"/>
  <c r="R100"/>
  <c r="R310" s="1"/>
  <c r="DI99"/>
  <c r="DE99"/>
  <c r="DA99"/>
  <c r="CW99"/>
  <c r="CS99"/>
  <c r="CO99"/>
  <c r="CK99"/>
  <c r="CG99"/>
  <c r="CC99"/>
  <c r="BY99"/>
  <c r="BU99"/>
  <c r="BQ99"/>
  <c r="BM99"/>
  <c r="BI99"/>
  <c r="BE99"/>
  <c r="BA99"/>
  <c r="AW99"/>
  <c r="AS99"/>
  <c r="AO99"/>
  <c r="AK99"/>
  <c r="AG99"/>
  <c r="AC99"/>
  <c r="Y99"/>
  <c r="U99"/>
  <c r="DL98"/>
  <c r="DH98"/>
  <c r="DD98"/>
  <c r="CZ98"/>
  <c r="CV98"/>
  <c r="CR98"/>
  <c r="CN98"/>
  <c r="CJ98"/>
  <c r="CF98"/>
  <c r="CB98"/>
  <c r="BX98"/>
  <c r="BT98"/>
  <c r="BP98"/>
  <c r="BL98"/>
  <c r="BH98"/>
  <c r="BD98"/>
  <c r="AZ98"/>
  <c r="AV98"/>
  <c r="AR98"/>
  <c r="AN98"/>
  <c r="AJ98"/>
  <c r="AF98"/>
  <c r="AB98"/>
  <c r="X98"/>
  <c r="T98"/>
  <c r="DK97"/>
  <c r="DG97"/>
  <c r="DG307" s="1"/>
  <c r="DC97"/>
  <c r="CY97"/>
  <c r="CU97"/>
  <c r="CU307" s="1"/>
  <c r="CQ97"/>
  <c r="CQ307" s="1"/>
  <c r="CM97"/>
  <c r="CI97"/>
  <c r="CI307" s="1"/>
  <c r="CE97"/>
  <c r="CA97"/>
  <c r="CA307" s="1"/>
  <c r="BW97"/>
  <c r="BS97"/>
  <c r="BO97"/>
  <c r="BK97"/>
  <c r="BK307" s="1"/>
  <c r="BG97"/>
  <c r="BG307" s="1"/>
  <c r="BC97"/>
  <c r="AY97"/>
  <c r="AY307" s="1"/>
  <c r="AU97"/>
  <c r="AQ97"/>
  <c r="AQ307" s="1"/>
  <c r="AM97"/>
  <c r="AI97"/>
  <c r="AE97"/>
  <c r="AA97"/>
  <c r="AA307" s="1"/>
  <c r="W97"/>
  <c r="S97"/>
  <c r="DJ96"/>
  <c r="DF96"/>
  <c r="DF306" s="1"/>
  <c r="CZ96"/>
  <c r="CZ306" s="1"/>
  <c r="CU96"/>
  <c r="CP96"/>
  <c r="CJ96"/>
  <c r="CE96"/>
  <c r="BZ96"/>
  <c r="BT96"/>
  <c r="BT306" s="1"/>
  <c r="BO96"/>
  <c r="BO306" s="1"/>
  <c r="BJ96"/>
  <c r="BJ306" s="1"/>
  <c r="BD96"/>
  <c r="AY96"/>
  <c r="AT96"/>
  <c r="AT306" s="1"/>
  <c r="AN96"/>
  <c r="AN306" s="1"/>
  <c r="AI96"/>
  <c r="AD96"/>
  <c r="X96"/>
  <c r="S96"/>
  <c r="DI95"/>
  <c r="DC95"/>
  <c r="DC305" s="1"/>
  <c r="CX95"/>
  <c r="CX305" s="1"/>
  <c r="CS95"/>
  <c r="CM95"/>
  <c r="CM305" s="1"/>
  <c r="CH95"/>
  <c r="CH305" s="1"/>
  <c r="CC95"/>
  <c r="BW95"/>
  <c r="BR95"/>
  <c r="BM95"/>
  <c r="BG95"/>
  <c r="BG305" s="1"/>
  <c r="BB95"/>
  <c r="AW95"/>
  <c r="AQ95"/>
  <c r="AQ305" s="1"/>
  <c r="AL95"/>
  <c r="AL305" s="1"/>
  <c r="AG95"/>
  <c r="AA95"/>
  <c r="V95"/>
  <c r="DL94"/>
  <c r="DF94"/>
  <c r="DA94"/>
  <c r="CV94"/>
  <c r="CP94"/>
  <c r="CP304" s="1"/>
  <c r="CK94"/>
  <c r="CF94"/>
  <c r="BZ94"/>
  <c r="BU94"/>
  <c r="BP94"/>
  <c r="BJ94"/>
  <c r="BE94"/>
  <c r="BE304" s="1"/>
  <c r="AZ94"/>
  <c r="AT94"/>
  <c r="AO94"/>
  <c r="AJ94"/>
  <c r="Y94"/>
  <c r="T94"/>
  <c r="DI93"/>
  <c r="DI303" s="1"/>
  <c r="DD93"/>
  <c r="DD303" s="1"/>
  <c r="CY93"/>
  <c r="CY303" s="1"/>
  <c r="CS93"/>
  <c r="CN93"/>
  <c r="CI93"/>
  <c r="CC93"/>
  <c r="CC303" s="1"/>
  <c r="BX93"/>
  <c r="BX303" s="1"/>
  <c r="BS93"/>
  <c r="BM93"/>
  <c r="BH93"/>
  <c r="BC93"/>
  <c r="AW93"/>
  <c r="AW303" s="1"/>
  <c r="AR93"/>
  <c r="AR303" s="1"/>
  <c r="AM93"/>
  <c r="AM303" s="1"/>
  <c r="AG93"/>
  <c r="AB93"/>
  <c r="W93"/>
  <c r="W303" s="1"/>
  <c r="DL92"/>
  <c r="DG92"/>
  <c r="DG302" s="1"/>
  <c r="DB92"/>
  <c r="DB302" s="1"/>
  <c r="CV92"/>
  <c r="CQ92"/>
  <c r="CL92"/>
  <c r="CF92"/>
  <c r="CA92"/>
  <c r="BV92"/>
  <c r="BV302" s="1"/>
  <c r="BP92"/>
  <c r="BK92"/>
  <c r="BK302" s="1"/>
  <c r="BF92"/>
  <c r="BF302" s="1"/>
  <c r="AZ92"/>
  <c r="AU92"/>
  <c r="AP92"/>
  <c r="AJ92"/>
  <c r="AE92"/>
  <c r="Z92"/>
  <c r="T92"/>
  <c r="DJ91"/>
  <c r="DJ301" s="1"/>
  <c r="DE91"/>
  <c r="CY91"/>
  <c r="CY301" s="1"/>
  <c r="CT91"/>
  <c r="CO91"/>
  <c r="CO301" s="1"/>
  <c r="CI91"/>
  <c r="BY91"/>
  <c r="BY301" s="1"/>
  <c r="BS91"/>
  <c r="BI91"/>
  <c r="BI301" s="1"/>
  <c r="BC91"/>
  <c r="BC301" s="1"/>
  <c r="AX91"/>
  <c r="AS91"/>
  <c r="AM91"/>
  <c r="AM301" s="1"/>
  <c r="AH91"/>
  <c r="AH301" s="1"/>
  <c r="AC91"/>
  <c r="AC301" s="1"/>
  <c r="W91"/>
  <c r="DH90"/>
  <c r="DH300" s="1"/>
  <c r="DB90"/>
  <c r="DB300" s="1"/>
  <c r="CW90"/>
  <c r="CR90"/>
  <c r="CG90"/>
  <c r="CB90"/>
  <c r="BQ90"/>
  <c r="BL90"/>
  <c r="BF90"/>
  <c r="BF300" s="1"/>
  <c r="BA90"/>
  <c r="AV90"/>
  <c r="AV300" s="1"/>
  <c r="AP90"/>
  <c r="AP300" s="1"/>
  <c r="AK90"/>
  <c r="AF90"/>
  <c r="U90"/>
  <c r="DK89"/>
  <c r="DK299" s="1"/>
  <c r="DE89"/>
  <c r="DE299" s="1"/>
  <c r="CZ89"/>
  <c r="CU89"/>
  <c r="CO89"/>
  <c r="CJ89"/>
  <c r="CE89"/>
  <c r="BY89"/>
  <c r="BT89"/>
  <c r="BO89"/>
  <c r="BO299" s="1"/>
  <c r="BI89"/>
  <c r="BD89"/>
  <c r="AY89"/>
  <c r="AS89"/>
  <c r="AS299" s="1"/>
  <c r="AN89"/>
  <c r="AI89"/>
  <c r="AC89"/>
  <c r="X89"/>
  <c r="S89"/>
  <c r="S299" s="1"/>
  <c r="DH88"/>
  <c r="DH298" s="1"/>
  <c r="DC88"/>
  <c r="DC298" s="1"/>
  <c r="CX88"/>
  <c r="CR88"/>
  <c r="CM88"/>
  <c r="CH88"/>
  <c r="CB88"/>
  <c r="CB298" s="1"/>
  <c r="BW88"/>
  <c r="BW298" s="1"/>
  <c r="BR88"/>
  <c r="BL88"/>
  <c r="BG88"/>
  <c r="BB88"/>
  <c r="BB298" s="1"/>
  <c r="AV88"/>
  <c r="AV298" s="1"/>
  <c r="AQ88"/>
  <c r="AL88"/>
  <c r="AL298" s="1"/>
  <c r="AF88"/>
  <c r="AA88"/>
  <c r="V88"/>
  <c r="V298" s="1"/>
  <c r="DK87"/>
  <c r="DK297" s="1"/>
  <c r="DF87"/>
  <c r="DA87"/>
  <c r="CU87"/>
  <c r="CK87"/>
  <c r="CE87"/>
  <c r="CE297" s="1"/>
  <c r="BU87"/>
  <c r="BO87"/>
  <c r="BJ87"/>
  <c r="BJ297" s="1"/>
  <c r="BE87"/>
  <c r="BE297" s="1"/>
  <c r="AY87"/>
  <c r="AT87"/>
  <c r="AI87"/>
  <c r="AI297" s="1"/>
  <c r="S87"/>
  <c r="S297" s="1"/>
  <c r="BR86"/>
  <c r="BB86"/>
  <c r="V86"/>
  <c r="V296" s="1"/>
  <c r="DA85"/>
  <c r="CK85"/>
  <c r="BU85"/>
  <c r="BE85"/>
  <c r="AO85"/>
  <c r="Y85"/>
  <c r="DD84"/>
  <c r="CN84"/>
  <c r="BX84"/>
  <c r="BE84"/>
  <c r="BE294" s="1"/>
  <c r="AJ84"/>
  <c r="CN83"/>
  <c r="CN293" s="1"/>
  <c r="BS83"/>
  <c r="BS293" s="1"/>
  <c r="AB83"/>
  <c r="AB293" s="1"/>
  <c r="CG82"/>
  <c r="BK82"/>
  <c r="U82"/>
  <c r="BY81"/>
  <c r="BD81"/>
  <c r="DH80"/>
  <c r="DH290" s="1"/>
  <c r="CM80"/>
  <c r="CM290" s="1"/>
  <c r="BQ80"/>
  <c r="AV80"/>
  <c r="AA80"/>
  <c r="AA290" s="1"/>
  <c r="CZ79"/>
  <c r="CE79"/>
  <c r="AN79"/>
  <c r="S79"/>
  <c r="S289" s="1"/>
  <c r="CS78"/>
  <c r="BW78"/>
  <c r="AG78"/>
  <c r="CK77"/>
  <c r="BP77"/>
  <c r="AT77"/>
  <c r="Y77"/>
  <c r="CC76"/>
  <c r="CC286" s="1"/>
  <c r="DL75"/>
  <c r="AZ75"/>
  <c r="AZ285" s="1"/>
  <c r="CI74"/>
  <c r="W74"/>
  <c r="W284" s="1"/>
  <c r="CO72"/>
  <c r="AC72"/>
  <c r="BL71"/>
  <c r="CU70"/>
  <c r="CU280" s="1"/>
  <c r="AI70"/>
  <c r="AI280" s="1"/>
  <c r="BK65"/>
  <c r="BK275" s="1"/>
  <c r="CZ62"/>
  <c r="DJ61"/>
  <c r="DJ65"/>
  <c r="DJ275" s="1"/>
  <c r="DJ62"/>
  <c r="DJ66"/>
  <c r="DJ276" s="1"/>
  <c r="DJ59"/>
  <c r="DJ269" s="1"/>
  <c r="DJ63"/>
  <c r="DJ67"/>
  <c r="DJ277" s="1"/>
  <c r="DJ68"/>
  <c r="DJ278" s="1"/>
  <c r="DJ70"/>
  <c r="DJ280" s="1"/>
  <c r="DJ74"/>
  <c r="DJ71"/>
  <c r="DJ75"/>
  <c r="DJ285" s="1"/>
  <c r="DJ60"/>
  <c r="DJ72"/>
  <c r="DJ282" s="1"/>
  <c r="DJ76"/>
  <c r="DJ80"/>
  <c r="DJ290" s="1"/>
  <c r="DJ69"/>
  <c r="DJ77"/>
  <c r="DJ287" s="1"/>
  <c r="DJ79"/>
  <c r="DJ73"/>
  <c r="DJ82"/>
  <c r="DJ292" s="1"/>
  <c r="DJ84"/>
  <c r="DJ294" s="1"/>
  <c r="DJ64"/>
  <c r="DJ78"/>
  <c r="DJ85"/>
  <c r="DJ89"/>
  <c r="DJ299" s="1"/>
  <c r="DJ93"/>
  <c r="DF61"/>
  <c r="DF271" s="1"/>
  <c r="DF65"/>
  <c r="DF62"/>
  <c r="DF66"/>
  <c r="DF276" s="1"/>
  <c r="DF59"/>
  <c r="DF63"/>
  <c r="DF273" s="1"/>
  <c r="DF67"/>
  <c r="DF277" s="1"/>
  <c r="DF64"/>
  <c r="DF70"/>
  <c r="DF74"/>
  <c r="DF284" s="1"/>
  <c r="DF68"/>
  <c r="DF278" s="1"/>
  <c r="DF71"/>
  <c r="DF75"/>
  <c r="DF285" s="1"/>
  <c r="DF72"/>
  <c r="DF282" s="1"/>
  <c r="DF76"/>
  <c r="DF286" s="1"/>
  <c r="DF80"/>
  <c r="DF82"/>
  <c r="DF292" s="1"/>
  <c r="DF69"/>
  <c r="DF279" s="1"/>
  <c r="DF78"/>
  <c r="DF84"/>
  <c r="DF73"/>
  <c r="DF81"/>
  <c r="DF291" s="1"/>
  <c r="DF83"/>
  <c r="DF85"/>
  <c r="DF89"/>
  <c r="DF299" s="1"/>
  <c r="DF93"/>
  <c r="DF303" s="1"/>
  <c r="DB61"/>
  <c r="DB271" s="1"/>
  <c r="DB65"/>
  <c r="DB62"/>
  <c r="DB66"/>
  <c r="DB59"/>
  <c r="DB269" s="1"/>
  <c r="DB63"/>
  <c r="DB67"/>
  <c r="DB277" s="1"/>
  <c r="DB60"/>
  <c r="DB270" s="1"/>
  <c r="DB70"/>
  <c r="DB280" s="1"/>
  <c r="DB74"/>
  <c r="DB64"/>
  <c r="DB71"/>
  <c r="DB75"/>
  <c r="DB285" s="1"/>
  <c r="DB68"/>
  <c r="DB72"/>
  <c r="DB76"/>
  <c r="DB286" s="1"/>
  <c r="DB80"/>
  <c r="DB78"/>
  <c r="DB81"/>
  <c r="DB83"/>
  <c r="DB293" s="1"/>
  <c r="DB84"/>
  <c r="DB69"/>
  <c r="DB77"/>
  <c r="DB287" s="1"/>
  <c r="DB79"/>
  <c r="DB85"/>
  <c r="DB295" s="1"/>
  <c r="DB89"/>
  <c r="DB93"/>
  <c r="DB303" s="1"/>
  <c r="CX61"/>
  <c r="CX271" s="1"/>
  <c r="CX65"/>
  <c r="CX275" s="1"/>
  <c r="CX62"/>
  <c r="CX66"/>
  <c r="CX59"/>
  <c r="CX269" s="1"/>
  <c r="CX63"/>
  <c r="CX273" s="1"/>
  <c r="CX67"/>
  <c r="CX70"/>
  <c r="CX280" s="1"/>
  <c r="CX74"/>
  <c r="CX284" s="1"/>
  <c r="CX60"/>
  <c r="CX270" s="1"/>
  <c r="CX71"/>
  <c r="CX75"/>
  <c r="CX64"/>
  <c r="CX72"/>
  <c r="CX76"/>
  <c r="CX286" s="1"/>
  <c r="CX80"/>
  <c r="CX73"/>
  <c r="CX81"/>
  <c r="CX83"/>
  <c r="CX77"/>
  <c r="CX79"/>
  <c r="CX289" s="1"/>
  <c r="CX84"/>
  <c r="CX294" s="1"/>
  <c r="CX68"/>
  <c r="CX278" s="1"/>
  <c r="CX82"/>
  <c r="CX85"/>
  <c r="CX89"/>
  <c r="CX93"/>
  <c r="CT61"/>
  <c r="CT271" s="1"/>
  <c r="CT65"/>
  <c r="CT62"/>
  <c r="CT66"/>
  <c r="CT276" s="1"/>
  <c r="CT59"/>
  <c r="CT63"/>
  <c r="CT67"/>
  <c r="CT277" s="1"/>
  <c r="CT68"/>
  <c r="CT278" s="1"/>
  <c r="CT70"/>
  <c r="CT74"/>
  <c r="CT284" s="1"/>
  <c r="CT71"/>
  <c r="CT281" s="1"/>
  <c r="CT75"/>
  <c r="CT60"/>
  <c r="CT72"/>
  <c r="CT282" s="1"/>
  <c r="CT76"/>
  <c r="CT286" s="1"/>
  <c r="CT80"/>
  <c r="CT69"/>
  <c r="CT279" s="1"/>
  <c r="CT77"/>
  <c r="CT287" s="1"/>
  <c r="CT79"/>
  <c r="CT289" s="1"/>
  <c r="CT73"/>
  <c r="CT82"/>
  <c r="CT84"/>
  <c r="CT78"/>
  <c r="CT288" s="1"/>
  <c r="CT85"/>
  <c r="CT295" s="1"/>
  <c r="CT89"/>
  <c r="CT93"/>
  <c r="CT303" s="1"/>
  <c r="CP61"/>
  <c r="CP271" s="1"/>
  <c r="CP65"/>
  <c r="CP275" s="1"/>
  <c r="CP62"/>
  <c r="CP66"/>
  <c r="CP59"/>
  <c r="CP269" s="1"/>
  <c r="CP63"/>
  <c r="CP67"/>
  <c r="CP64"/>
  <c r="CP274" s="1"/>
  <c r="CP70"/>
  <c r="CP280" s="1"/>
  <c r="CP74"/>
  <c r="CP68"/>
  <c r="CP71"/>
  <c r="CP281" s="1"/>
  <c r="CP75"/>
  <c r="CP285" s="1"/>
  <c r="CP72"/>
  <c r="CP282" s="1"/>
  <c r="CP76"/>
  <c r="CP80"/>
  <c r="CP290" s="1"/>
  <c r="CP60"/>
  <c r="CP82"/>
  <c r="CP69"/>
  <c r="CP279" s="1"/>
  <c r="CP78"/>
  <c r="CP288" s="1"/>
  <c r="CP84"/>
  <c r="CP73"/>
  <c r="CP81"/>
  <c r="CP83"/>
  <c r="CP85"/>
  <c r="CP295" s="1"/>
  <c r="CP89"/>
  <c r="CP93"/>
  <c r="CP303" s="1"/>
  <c r="CL61"/>
  <c r="CL271" s="1"/>
  <c r="CL65"/>
  <c r="CL275" s="1"/>
  <c r="CL62"/>
  <c r="CL66"/>
  <c r="CL59"/>
  <c r="CL63"/>
  <c r="CL273" s="1"/>
  <c r="CL67"/>
  <c r="CL60"/>
  <c r="CL70"/>
  <c r="CL280" s="1"/>
  <c r="CL74"/>
  <c r="CL284" s="1"/>
  <c r="CL64"/>
  <c r="CL71"/>
  <c r="CL281" s="1"/>
  <c r="CL75"/>
  <c r="CL68"/>
  <c r="CL278" s="1"/>
  <c r="CL72"/>
  <c r="CL282" s="1"/>
  <c r="CL76"/>
  <c r="CL80"/>
  <c r="CL290" s="1"/>
  <c r="CL78"/>
  <c r="CL288" s="1"/>
  <c r="CL81"/>
  <c r="CL83"/>
  <c r="CL84"/>
  <c r="CL294" s="1"/>
  <c r="CL69"/>
  <c r="CL279" s="1"/>
  <c r="CL77"/>
  <c r="CL79"/>
  <c r="CL289" s="1"/>
  <c r="CL85"/>
  <c r="CL295" s="1"/>
  <c r="CL89"/>
  <c r="CL299" s="1"/>
  <c r="CL93"/>
  <c r="CH61"/>
  <c r="CH65"/>
  <c r="CH275" s="1"/>
  <c r="CH62"/>
  <c r="CH272" s="1"/>
  <c r="CH66"/>
  <c r="CH59"/>
  <c r="CH269" s="1"/>
  <c r="CH63"/>
  <c r="CH273" s="1"/>
  <c r="CH67"/>
  <c r="CH277" s="1"/>
  <c r="CH70"/>
  <c r="CH74"/>
  <c r="CH60"/>
  <c r="CH270" s="1"/>
  <c r="CH71"/>
  <c r="CH281" s="1"/>
  <c r="CH75"/>
  <c r="CH64"/>
  <c r="CH72"/>
  <c r="CH282" s="1"/>
  <c r="CH76"/>
  <c r="CH286" s="1"/>
  <c r="CH80"/>
  <c r="CH73"/>
  <c r="CH81"/>
  <c r="CH291" s="1"/>
  <c r="CH83"/>
  <c r="CH77"/>
  <c r="CH79"/>
  <c r="CH289" s="1"/>
  <c r="CH84"/>
  <c r="CH294" s="1"/>
  <c r="CH82"/>
  <c r="CH292" s="1"/>
  <c r="CH85"/>
  <c r="CH89"/>
  <c r="CH93"/>
  <c r="CH303" s="1"/>
  <c r="CD61"/>
  <c r="CD65"/>
  <c r="CD275" s="1"/>
  <c r="CD62"/>
  <c r="CD66"/>
  <c r="CD276" s="1"/>
  <c r="CD59"/>
  <c r="CD269" s="1"/>
  <c r="CD63"/>
  <c r="CD67"/>
  <c r="CD277" s="1"/>
  <c r="CD68"/>
  <c r="CD70"/>
  <c r="CD74"/>
  <c r="CD284" s="1"/>
  <c r="CD71"/>
  <c r="CD75"/>
  <c r="CD60"/>
  <c r="CD72"/>
  <c r="CD76"/>
  <c r="CD80"/>
  <c r="CD290" s="1"/>
  <c r="CD64"/>
  <c r="CD69"/>
  <c r="CD77"/>
  <c r="CD79"/>
  <c r="CD289" s="1"/>
  <c r="CD73"/>
  <c r="CD82"/>
  <c r="CD84"/>
  <c r="CD78"/>
  <c r="CD288" s="1"/>
  <c r="CD85"/>
  <c r="CD89"/>
  <c r="CD93"/>
  <c r="BZ61"/>
  <c r="BZ271" s="1"/>
  <c r="BZ65"/>
  <c r="BZ62"/>
  <c r="BZ66"/>
  <c r="BZ59"/>
  <c r="BZ269" s="1"/>
  <c r="BZ63"/>
  <c r="BZ273" s="1"/>
  <c r="BZ67"/>
  <c r="BZ277" s="1"/>
  <c r="BZ64"/>
  <c r="BZ70"/>
  <c r="BZ74"/>
  <c r="BZ284" s="1"/>
  <c r="BZ68"/>
  <c r="BZ278" s="1"/>
  <c r="BZ71"/>
  <c r="BZ75"/>
  <c r="BZ285" s="1"/>
  <c r="BZ72"/>
  <c r="BZ76"/>
  <c r="BZ286" s="1"/>
  <c r="BZ80"/>
  <c r="BZ82"/>
  <c r="BZ292" s="1"/>
  <c r="BZ60"/>
  <c r="BZ270" s="1"/>
  <c r="BZ69"/>
  <c r="BZ78"/>
  <c r="BZ288" s="1"/>
  <c r="BZ84"/>
  <c r="BZ294" s="1"/>
  <c r="BZ73"/>
  <c r="BZ283" s="1"/>
  <c r="BZ81"/>
  <c r="BZ291" s="1"/>
  <c r="BZ83"/>
  <c r="BZ293" s="1"/>
  <c r="BZ85"/>
  <c r="BZ295" s="1"/>
  <c r="BZ89"/>
  <c r="BZ299" s="1"/>
  <c r="BZ93"/>
  <c r="BV61"/>
  <c r="BV65"/>
  <c r="BV275" s="1"/>
  <c r="BV62"/>
  <c r="BV66"/>
  <c r="BV59"/>
  <c r="BV269" s="1"/>
  <c r="BV63"/>
  <c r="BV273" s="1"/>
  <c r="BV67"/>
  <c r="BV277" s="1"/>
  <c r="BV60"/>
  <c r="BV70"/>
  <c r="BV74"/>
  <c r="BV284" s="1"/>
  <c r="BV64"/>
  <c r="BV274" s="1"/>
  <c r="BV71"/>
  <c r="BV75"/>
  <c r="BV285" s="1"/>
  <c r="BV68"/>
  <c r="BV278" s="1"/>
  <c r="BV72"/>
  <c r="BV76"/>
  <c r="BV80"/>
  <c r="BV290" s="1"/>
  <c r="BV78"/>
  <c r="BV288" s="1"/>
  <c r="BV81"/>
  <c r="BV291" s="1"/>
  <c r="BV83"/>
  <c r="BV84"/>
  <c r="BV69"/>
  <c r="BV279" s="1"/>
  <c r="BV77"/>
  <c r="BV79"/>
  <c r="BV85"/>
  <c r="BV89"/>
  <c r="BV299" s="1"/>
  <c r="BV93"/>
  <c r="BR61"/>
  <c r="BR271" s="1"/>
  <c r="BR65"/>
  <c r="BR62"/>
  <c r="BR66"/>
  <c r="BR276" s="1"/>
  <c r="BR59"/>
  <c r="BR269" s="1"/>
  <c r="BR63"/>
  <c r="BR67"/>
  <c r="BR70"/>
  <c r="BR280" s="1"/>
  <c r="BR74"/>
  <c r="BR60"/>
  <c r="BR270" s="1"/>
  <c r="BR71"/>
  <c r="BR281" s="1"/>
  <c r="BR75"/>
  <c r="BR64"/>
  <c r="BR72"/>
  <c r="BR76"/>
  <c r="BR286" s="1"/>
  <c r="BR80"/>
  <c r="BR68"/>
  <c r="BR278" s="1"/>
  <c r="BR73"/>
  <c r="BR81"/>
  <c r="BR291" s="1"/>
  <c r="BR83"/>
  <c r="BR293" s="1"/>
  <c r="BR77"/>
  <c r="BR79"/>
  <c r="BR84"/>
  <c r="BR294" s="1"/>
  <c r="BR82"/>
  <c r="BR292" s="1"/>
  <c r="BR85"/>
  <c r="BR89"/>
  <c r="BR93"/>
  <c r="BR303" s="1"/>
  <c r="BN61"/>
  <c r="BN271" s="1"/>
  <c r="BN65"/>
  <c r="BN62"/>
  <c r="BN66"/>
  <c r="BN276" s="1"/>
  <c r="BN59"/>
  <c r="BN269" s="1"/>
  <c r="BN63"/>
  <c r="BN67"/>
  <c r="BN68"/>
  <c r="BN278" s="1"/>
  <c r="BN70"/>
  <c r="BN280" s="1"/>
  <c r="BN74"/>
  <c r="BN71"/>
  <c r="BN281" s="1"/>
  <c r="BN75"/>
  <c r="BN285" s="1"/>
  <c r="BN60"/>
  <c r="BN270" s="1"/>
  <c r="BN72"/>
  <c r="BN76"/>
  <c r="BN286" s="1"/>
  <c r="BN80"/>
  <c r="BN290" s="1"/>
  <c r="BN84"/>
  <c r="BN69"/>
  <c r="BN279" s="1"/>
  <c r="BN77"/>
  <c r="BN287" s="1"/>
  <c r="BN79"/>
  <c r="BN64"/>
  <c r="BN274" s="1"/>
  <c r="BN73"/>
  <c r="BN82"/>
  <c r="BN78"/>
  <c r="BN288" s="1"/>
  <c r="BN85"/>
  <c r="BN295" s="1"/>
  <c r="BN89"/>
  <c r="BN93"/>
  <c r="BN303" s="1"/>
  <c r="BJ61"/>
  <c r="BJ271" s="1"/>
  <c r="BJ65"/>
  <c r="BJ275" s="1"/>
  <c r="BJ62"/>
  <c r="BJ66"/>
  <c r="BJ276" s="1"/>
  <c r="BJ59"/>
  <c r="BJ269" s="1"/>
  <c r="BJ63"/>
  <c r="BJ273" s="1"/>
  <c r="BJ67"/>
  <c r="BJ64"/>
  <c r="BJ274" s="1"/>
  <c r="BJ70"/>
  <c r="BJ280" s="1"/>
  <c r="BJ74"/>
  <c r="BJ284" s="1"/>
  <c r="BJ68"/>
  <c r="BJ71"/>
  <c r="BJ75"/>
  <c r="BJ285" s="1"/>
  <c r="BJ72"/>
  <c r="BJ282" s="1"/>
  <c r="BJ76"/>
  <c r="BJ80"/>
  <c r="BJ290" s="1"/>
  <c r="BJ84"/>
  <c r="BJ294" s="1"/>
  <c r="BJ82"/>
  <c r="BJ292" s="1"/>
  <c r="BJ69"/>
  <c r="BJ78"/>
  <c r="BJ60"/>
  <c r="BJ270" s="1"/>
  <c r="BJ73"/>
  <c r="BJ81"/>
  <c r="BJ83"/>
  <c r="BJ85"/>
  <c r="BJ89"/>
  <c r="BJ299" s="1"/>
  <c r="BJ93"/>
  <c r="BF61"/>
  <c r="BF65"/>
  <c r="BF275" s="1"/>
  <c r="BF62"/>
  <c r="BF272" s="1"/>
  <c r="BF66"/>
  <c r="BF59"/>
  <c r="BF269" s="1"/>
  <c r="BF63"/>
  <c r="BF273" s="1"/>
  <c r="BF67"/>
  <c r="BF277" s="1"/>
  <c r="BF60"/>
  <c r="BF70"/>
  <c r="BF280" s="1"/>
  <c r="BF74"/>
  <c r="BF284" s="1"/>
  <c r="BF64"/>
  <c r="BF274" s="1"/>
  <c r="BF71"/>
  <c r="BF75"/>
  <c r="BF285" s="1"/>
  <c r="BF68"/>
  <c r="BF278" s="1"/>
  <c r="BF72"/>
  <c r="BF282" s="1"/>
  <c r="BF76"/>
  <c r="BF286" s="1"/>
  <c r="BF80"/>
  <c r="BF84"/>
  <c r="BF294" s="1"/>
  <c r="BF78"/>
  <c r="BF288" s="1"/>
  <c r="BF81"/>
  <c r="BF291" s="1"/>
  <c r="BF83"/>
  <c r="BF293" s="1"/>
  <c r="BF69"/>
  <c r="BF279" s="1"/>
  <c r="BF77"/>
  <c r="BF79"/>
  <c r="BF85"/>
  <c r="BF89"/>
  <c r="BF299" s="1"/>
  <c r="BF93"/>
  <c r="BB61"/>
  <c r="BB65"/>
  <c r="BB275" s="1"/>
  <c r="BB62"/>
  <c r="BB272" s="1"/>
  <c r="BB66"/>
  <c r="BB276" s="1"/>
  <c r="BB59"/>
  <c r="BB63"/>
  <c r="BB273" s="1"/>
  <c r="BB67"/>
  <c r="BB277" s="1"/>
  <c r="BB70"/>
  <c r="BB74"/>
  <c r="BB284" s="1"/>
  <c r="BB60"/>
  <c r="BB270" s="1"/>
  <c r="BB71"/>
  <c r="BB281" s="1"/>
  <c r="BB75"/>
  <c r="BB285" s="1"/>
  <c r="BB64"/>
  <c r="BB72"/>
  <c r="BB76"/>
  <c r="BB80"/>
  <c r="BB290" s="1"/>
  <c r="BB84"/>
  <c r="BB73"/>
  <c r="BB81"/>
  <c r="BB291" s="1"/>
  <c r="BB83"/>
  <c r="BB68"/>
  <c r="BB77"/>
  <c r="BB79"/>
  <c r="BB289" s="1"/>
  <c r="BB82"/>
  <c r="BB292" s="1"/>
  <c r="BB85"/>
  <c r="BB89"/>
  <c r="BB299" s="1"/>
  <c r="BB93"/>
  <c r="BB303" s="1"/>
  <c r="AX61"/>
  <c r="AX271" s="1"/>
  <c r="AX65"/>
  <c r="AX62"/>
  <c r="AX66"/>
  <c r="AX276" s="1"/>
  <c r="AX59"/>
  <c r="AX269" s="1"/>
  <c r="AX63"/>
  <c r="AX67"/>
  <c r="AX68"/>
  <c r="AX278" s="1"/>
  <c r="AX70"/>
  <c r="AX280" s="1"/>
  <c r="AX74"/>
  <c r="AX71"/>
  <c r="AX281" s="1"/>
  <c r="AX75"/>
  <c r="AX285" s="1"/>
  <c r="AX60"/>
  <c r="AX270" s="1"/>
  <c r="AX72"/>
  <c r="AX76"/>
  <c r="AX80"/>
  <c r="AX290" s="1"/>
  <c r="AX84"/>
  <c r="AX294" s="1"/>
  <c r="AX69"/>
  <c r="AX279" s="1"/>
  <c r="AX77"/>
  <c r="AX287" s="1"/>
  <c r="AX79"/>
  <c r="AX73"/>
  <c r="AX82"/>
  <c r="AX64"/>
  <c r="AX78"/>
  <c r="AX288" s="1"/>
  <c r="AX85"/>
  <c r="AX295" s="1"/>
  <c r="AX89"/>
  <c r="AX93"/>
  <c r="AX303" s="1"/>
  <c r="AT61"/>
  <c r="AT271" s="1"/>
  <c r="AT65"/>
  <c r="AT275" s="1"/>
  <c r="AT62"/>
  <c r="AT66"/>
  <c r="AT276" s="1"/>
  <c r="AT59"/>
  <c r="AT269" s="1"/>
  <c r="AT63"/>
  <c r="AT273" s="1"/>
  <c r="AT67"/>
  <c r="AT64"/>
  <c r="AT70"/>
  <c r="AT280" s="1"/>
  <c r="AT74"/>
  <c r="AT284" s="1"/>
  <c r="AT68"/>
  <c r="AT71"/>
  <c r="AT75"/>
  <c r="AT285" s="1"/>
  <c r="AT69"/>
  <c r="AT72"/>
  <c r="AT76"/>
  <c r="AT286" s="1"/>
  <c r="AT80"/>
  <c r="AT290" s="1"/>
  <c r="AT84"/>
  <c r="AT294" s="1"/>
  <c r="AT82"/>
  <c r="AT292" s="1"/>
  <c r="AT78"/>
  <c r="AT73"/>
  <c r="AT283" s="1"/>
  <c r="AT81"/>
  <c r="AT291" s="1"/>
  <c r="AT83"/>
  <c r="AT85"/>
  <c r="AT89"/>
  <c r="AT299" s="1"/>
  <c r="AT93"/>
  <c r="AT303" s="1"/>
  <c r="AP61"/>
  <c r="AP65"/>
  <c r="AP62"/>
  <c r="AP272" s="1"/>
  <c r="AP66"/>
  <c r="AP59"/>
  <c r="AP269" s="1"/>
  <c r="AP63"/>
  <c r="AP67"/>
  <c r="AP277" s="1"/>
  <c r="AP60"/>
  <c r="AP270" s="1"/>
  <c r="AP70"/>
  <c r="AP74"/>
  <c r="AP64"/>
  <c r="AP274" s="1"/>
  <c r="AP69"/>
  <c r="AP279" s="1"/>
  <c r="AP71"/>
  <c r="AP75"/>
  <c r="AP285" s="1"/>
  <c r="AP68"/>
  <c r="AP278" s="1"/>
  <c r="AP72"/>
  <c r="AP282" s="1"/>
  <c r="AP76"/>
  <c r="AP80"/>
  <c r="AP84"/>
  <c r="AP294" s="1"/>
  <c r="AP78"/>
  <c r="AP288" s="1"/>
  <c r="AP87"/>
  <c r="AP81"/>
  <c r="AP83"/>
  <c r="AP293" s="1"/>
  <c r="AP77"/>
  <c r="AP287" s="1"/>
  <c r="AP79"/>
  <c r="AP85"/>
  <c r="AP295" s="1"/>
  <c r="AP89"/>
  <c r="AP299" s="1"/>
  <c r="AP93"/>
  <c r="AP303" s="1"/>
  <c r="AL61"/>
  <c r="AL65"/>
  <c r="AL275" s="1"/>
  <c r="AL62"/>
  <c r="AL272" s="1"/>
  <c r="AL66"/>
  <c r="AL59"/>
  <c r="AL63"/>
  <c r="AL67"/>
  <c r="AL277" s="1"/>
  <c r="AL69"/>
  <c r="AL279" s="1"/>
  <c r="AL70"/>
  <c r="AL74"/>
  <c r="AL284" s="1"/>
  <c r="AL60"/>
  <c r="AL71"/>
  <c r="AL281" s="1"/>
  <c r="AL75"/>
  <c r="AL64"/>
  <c r="AL72"/>
  <c r="AL282" s="1"/>
  <c r="AL76"/>
  <c r="AL286" s="1"/>
  <c r="AL80"/>
  <c r="AL84"/>
  <c r="AL294" s="1"/>
  <c r="AL73"/>
  <c r="AL283" s="1"/>
  <c r="AL81"/>
  <c r="AL291" s="1"/>
  <c r="AL83"/>
  <c r="AL293" s="1"/>
  <c r="AL87"/>
  <c r="AL297" s="1"/>
  <c r="AL77"/>
  <c r="AL287" s="1"/>
  <c r="AL79"/>
  <c r="AL68"/>
  <c r="AL82"/>
  <c r="AL292" s="1"/>
  <c r="AL85"/>
  <c r="AL295" s="1"/>
  <c r="AL89"/>
  <c r="AL299" s="1"/>
  <c r="AL93"/>
  <c r="AH61"/>
  <c r="AH271" s="1"/>
  <c r="AH65"/>
  <c r="AH275" s="1"/>
  <c r="AH62"/>
  <c r="AH66"/>
  <c r="AH59"/>
  <c r="AH269" s="1"/>
  <c r="AH63"/>
  <c r="AH273" s="1"/>
  <c r="AH67"/>
  <c r="AH277" s="1"/>
  <c r="AH68"/>
  <c r="AH70"/>
  <c r="AH74"/>
  <c r="AH284" s="1"/>
  <c r="AH71"/>
  <c r="AH75"/>
  <c r="AH285" s="1"/>
  <c r="AH60"/>
  <c r="AH270" s="1"/>
  <c r="AH72"/>
  <c r="AH282" s="1"/>
  <c r="AH76"/>
  <c r="AH80"/>
  <c r="AH84"/>
  <c r="AH77"/>
  <c r="AH79"/>
  <c r="AH87"/>
  <c r="AH73"/>
  <c r="AH82"/>
  <c r="AH292" s="1"/>
  <c r="AH78"/>
  <c r="AH288" s="1"/>
  <c r="AH85"/>
  <c r="AH89"/>
  <c r="AH93"/>
  <c r="AD61"/>
  <c r="AD271" s="1"/>
  <c r="AD65"/>
  <c r="AD275" s="1"/>
  <c r="AD62"/>
  <c r="AD272" s="1"/>
  <c r="AD66"/>
  <c r="AD276" s="1"/>
  <c r="AD59"/>
  <c r="AD269" s="1"/>
  <c r="AD63"/>
  <c r="AD67"/>
  <c r="AD64"/>
  <c r="AD70"/>
  <c r="AD280" s="1"/>
  <c r="AD74"/>
  <c r="AD68"/>
  <c r="AD71"/>
  <c r="AD281" s="1"/>
  <c r="AD75"/>
  <c r="AD285" s="1"/>
  <c r="AD69"/>
  <c r="AD72"/>
  <c r="AD282" s="1"/>
  <c r="AD76"/>
  <c r="AD286" s="1"/>
  <c r="AD80"/>
  <c r="AD290" s="1"/>
  <c r="AD84"/>
  <c r="AD60"/>
  <c r="AD82"/>
  <c r="AD292" s="1"/>
  <c r="AD87"/>
  <c r="AD297" s="1"/>
  <c r="AD78"/>
  <c r="AD288" s="1"/>
  <c r="AD73"/>
  <c r="AD81"/>
  <c r="AD291" s="1"/>
  <c r="AD83"/>
  <c r="AD293" s="1"/>
  <c r="AD85"/>
  <c r="AD295" s="1"/>
  <c r="AD89"/>
  <c r="AD93"/>
  <c r="Z61"/>
  <c r="Z271" s="1"/>
  <c r="Z65"/>
  <c r="Z62"/>
  <c r="Z272" s="1"/>
  <c r="Z66"/>
  <c r="Z276" s="1"/>
  <c r="Z59"/>
  <c r="Z269" s="1"/>
  <c r="Z63"/>
  <c r="Z67"/>
  <c r="Z277" s="1"/>
  <c r="Z60"/>
  <c r="Z270" s="1"/>
  <c r="Z70"/>
  <c r="Z280" s="1"/>
  <c r="Z74"/>
  <c r="Z284" s="1"/>
  <c r="Z64"/>
  <c r="Z69"/>
  <c r="Z71"/>
  <c r="Z75"/>
  <c r="Z285" s="1"/>
  <c r="Z68"/>
  <c r="Z72"/>
  <c r="Z282" s="1"/>
  <c r="Z76"/>
  <c r="Z286" s="1"/>
  <c r="Z80"/>
  <c r="Z290" s="1"/>
  <c r="Z84"/>
  <c r="Z78"/>
  <c r="Z288" s="1"/>
  <c r="Z87"/>
  <c r="Z81"/>
  <c r="Z83"/>
  <c r="Z293" s="1"/>
  <c r="Z77"/>
  <c r="Z79"/>
  <c r="Z85"/>
  <c r="Z89"/>
  <c r="Z93"/>
  <c r="V61"/>
  <c r="V271" s="1"/>
  <c r="V65"/>
  <c r="V69"/>
  <c r="V279" s="1"/>
  <c r="V62"/>
  <c r="V272" s="1"/>
  <c r="V66"/>
  <c r="V276" s="1"/>
  <c r="V59"/>
  <c r="V63"/>
  <c r="V273" s="1"/>
  <c r="V67"/>
  <c r="V277" s="1"/>
  <c r="V70"/>
  <c r="V280" s="1"/>
  <c r="V74"/>
  <c r="V60"/>
  <c r="V71"/>
  <c r="V281" s="1"/>
  <c r="V75"/>
  <c r="V64"/>
  <c r="V274" s="1"/>
  <c r="V72"/>
  <c r="V282" s="1"/>
  <c r="V76"/>
  <c r="V286" s="1"/>
  <c r="V80"/>
  <c r="V290" s="1"/>
  <c r="V84"/>
  <c r="V73"/>
  <c r="V81"/>
  <c r="V291" s="1"/>
  <c r="V83"/>
  <c r="V87"/>
  <c r="V297" s="1"/>
  <c r="V77"/>
  <c r="V79"/>
  <c r="V289" s="1"/>
  <c r="V82"/>
  <c r="V292" s="1"/>
  <c r="V85"/>
  <c r="V89"/>
  <c r="V299" s="1"/>
  <c r="V93"/>
  <c r="R61"/>
  <c r="R271" s="1"/>
  <c r="R65"/>
  <c r="R69"/>
  <c r="R279" s="1"/>
  <c r="R62"/>
  <c r="R272" s="1"/>
  <c r="R66"/>
  <c r="R59"/>
  <c r="R63"/>
  <c r="R273" s="1"/>
  <c r="R67"/>
  <c r="R277" s="1"/>
  <c r="R68"/>
  <c r="R70"/>
  <c r="R74"/>
  <c r="R284" s="1"/>
  <c r="R71"/>
  <c r="R75"/>
  <c r="R285" s="1"/>
  <c r="R60"/>
  <c r="R72"/>
  <c r="R282" s="1"/>
  <c r="R76"/>
  <c r="R286" s="1"/>
  <c r="R80"/>
  <c r="R290" s="1"/>
  <c r="R84"/>
  <c r="R64"/>
  <c r="R77"/>
  <c r="R287" s="1"/>
  <c r="R79"/>
  <c r="R289" s="1"/>
  <c r="R87"/>
  <c r="R73"/>
  <c r="R82"/>
  <c r="R292" s="1"/>
  <c r="R78"/>
  <c r="R288" s="1"/>
  <c r="R85"/>
  <c r="R295" s="1"/>
  <c r="R89"/>
  <c r="R93"/>
  <c r="R303" s="1"/>
  <c r="Q104"/>
  <c r="Q100"/>
  <c r="Q310" s="1"/>
  <c r="Q96"/>
  <c r="Q92"/>
  <c r="Q302" s="1"/>
  <c r="Q88"/>
  <c r="Q298" s="1"/>
  <c r="Q84"/>
  <c r="Q294" s="1"/>
  <c r="Q80"/>
  <c r="Q76"/>
  <c r="Q286" s="1"/>
  <c r="Q72"/>
  <c r="Q282" s="1"/>
  <c r="Q68"/>
  <c r="Q64"/>
  <c r="Q274" s="1"/>
  <c r="DI106"/>
  <c r="DI316" s="1"/>
  <c r="DE106"/>
  <c r="DE316" s="1"/>
  <c r="DA106"/>
  <c r="DA316" s="1"/>
  <c r="CW106"/>
  <c r="CW316" s="1"/>
  <c r="CS106"/>
  <c r="CS316" s="1"/>
  <c r="CO106"/>
  <c r="CO316" s="1"/>
  <c r="CK106"/>
  <c r="CK316" s="1"/>
  <c r="CG106"/>
  <c r="CG316" s="1"/>
  <c r="CC106"/>
  <c r="CC316" s="1"/>
  <c r="BY106"/>
  <c r="BY316" s="1"/>
  <c r="BU106"/>
  <c r="BU316" s="1"/>
  <c r="BQ106"/>
  <c r="BQ316" s="1"/>
  <c r="BM106"/>
  <c r="BM316" s="1"/>
  <c r="BI106"/>
  <c r="BI316" s="1"/>
  <c r="BE106"/>
  <c r="BE316" s="1"/>
  <c r="BA106"/>
  <c r="BA316" s="1"/>
  <c r="AW106"/>
  <c r="AW316" s="1"/>
  <c r="AS106"/>
  <c r="AS316" s="1"/>
  <c r="AO106"/>
  <c r="AO316" s="1"/>
  <c r="AK106"/>
  <c r="AK316" s="1"/>
  <c r="AG106"/>
  <c r="AG316" s="1"/>
  <c r="AC106"/>
  <c r="AC316" s="1"/>
  <c r="Y106"/>
  <c r="Y316" s="1"/>
  <c r="U106"/>
  <c r="U316" s="1"/>
  <c r="DK104"/>
  <c r="DK314" s="1"/>
  <c r="DG104"/>
  <c r="DG314" s="1"/>
  <c r="DC104"/>
  <c r="DC314" s="1"/>
  <c r="CY104"/>
  <c r="CU104"/>
  <c r="CU314" s="1"/>
  <c r="CQ104"/>
  <c r="CQ314" s="1"/>
  <c r="CM104"/>
  <c r="CI104"/>
  <c r="CI314" s="1"/>
  <c r="CE104"/>
  <c r="CE314" s="1"/>
  <c r="CA104"/>
  <c r="CA314" s="1"/>
  <c r="BW104"/>
  <c r="BS104"/>
  <c r="BS314" s="1"/>
  <c r="BO104"/>
  <c r="BO314" s="1"/>
  <c r="BK104"/>
  <c r="BK314" s="1"/>
  <c r="BG104"/>
  <c r="BC104"/>
  <c r="AY104"/>
  <c r="AY314" s="1"/>
  <c r="AU104"/>
  <c r="AU314" s="1"/>
  <c r="AQ104"/>
  <c r="AM104"/>
  <c r="AI104"/>
  <c r="AI314" s="1"/>
  <c r="AE104"/>
  <c r="AE314" s="1"/>
  <c r="AA104"/>
  <c r="W104"/>
  <c r="S104"/>
  <c r="S314" s="1"/>
  <c r="DJ103"/>
  <c r="DJ313" s="1"/>
  <c r="DF103"/>
  <c r="DB103"/>
  <c r="CX103"/>
  <c r="CX313" s="1"/>
  <c r="CT103"/>
  <c r="CP103"/>
  <c r="CP313" s="1"/>
  <c r="CL103"/>
  <c r="CH103"/>
  <c r="CH313" s="1"/>
  <c r="CD103"/>
  <c r="BZ103"/>
  <c r="BV103"/>
  <c r="BV313" s="1"/>
  <c r="BR103"/>
  <c r="BR313" s="1"/>
  <c r="BN103"/>
  <c r="BJ103"/>
  <c r="BF103"/>
  <c r="BF313" s="1"/>
  <c r="BB103"/>
  <c r="BB313" s="1"/>
  <c r="AX103"/>
  <c r="AX313" s="1"/>
  <c r="AT103"/>
  <c r="AP103"/>
  <c r="AL103"/>
  <c r="AL313" s="1"/>
  <c r="AH103"/>
  <c r="AH313" s="1"/>
  <c r="AD103"/>
  <c r="Z103"/>
  <c r="V103"/>
  <c r="R103"/>
  <c r="R313" s="1"/>
  <c r="DI102"/>
  <c r="DI312" s="1"/>
  <c r="DE102"/>
  <c r="DE312" s="1"/>
  <c r="DA102"/>
  <c r="DA312" s="1"/>
  <c r="CW102"/>
  <c r="CS102"/>
  <c r="CS312" s="1"/>
  <c r="CO102"/>
  <c r="CO312" s="1"/>
  <c r="CK102"/>
  <c r="CK312" s="1"/>
  <c r="CG102"/>
  <c r="CC102"/>
  <c r="CC312" s="1"/>
  <c r="BY102"/>
  <c r="BY312" s="1"/>
  <c r="BU102"/>
  <c r="BU312" s="1"/>
  <c r="BQ102"/>
  <c r="BM102"/>
  <c r="BM312" s="1"/>
  <c r="BI102"/>
  <c r="BI312" s="1"/>
  <c r="BE102"/>
  <c r="BE312" s="1"/>
  <c r="BA102"/>
  <c r="AW102"/>
  <c r="AW312" s="1"/>
  <c r="AS102"/>
  <c r="AS312" s="1"/>
  <c r="AO102"/>
  <c r="AO312" s="1"/>
  <c r="AK102"/>
  <c r="AG102"/>
  <c r="AG312" s="1"/>
  <c r="AC102"/>
  <c r="AC312" s="1"/>
  <c r="Y102"/>
  <c r="Y312" s="1"/>
  <c r="U102"/>
  <c r="AZ101"/>
  <c r="AZ311" s="1"/>
  <c r="AV101"/>
  <c r="AR101"/>
  <c r="AR311" s="1"/>
  <c r="AN101"/>
  <c r="AJ101"/>
  <c r="AJ311" s="1"/>
  <c r="AF101"/>
  <c r="AB101"/>
  <c r="AB311" s="1"/>
  <c r="X101"/>
  <c r="T101"/>
  <c r="T311" s="1"/>
  <c r="DK100"/>
  <c r="DK310" s="1"/>
  <c r="DG100"/>
  <c r="DG310" s="1"/>
  <c r="DC100"/>
  <c r="DC310" s="1"/>
  <c r="CY100"/>
  <c r="CY310" s="1"/>
  <c r="CU100"/>
  <c r="CU310" s="1"/>
  <c r="CQ100"/>
  <c r="CQ310" s="1"/>
  <c r="CM100"/>
  <c r="CI100"/>
  <c r="CI310" s="1"/>
  <c r="CE100"/>
  <c r="CE310" s="1"/>
  <c r="CA100"/>
  <c r="CA310" s="1"/>
  <c r="BW100"/>
  <c r="BW310" s="1"/>
  <c r="BS100"/>
  <c r="BO100"/>
  <c r="BK100"/>
  <c r="BK310" s="1"/>
  <c r="BG100"/>
  <c r="BC100"/>
  <c r="BC310" s="1"/>
  <c r="AY100"/>
  <c r="AY310" s="1"/>
  <c r="AU100"/>
  <c r="AU310" s="1"/>
  <c r="AQ100"/>
  <c r="AM100"/>
  <c r="AI100"/>
  <c r="AE100"/>
  <c r="AE310" s="1"/>
  <c r="AA100"/>
  <c r="AA310" s="1"/>
  <c r="W100"/>
  <c r="S100"/>
  <c r="DJ99"/>
  <c r="DJ309" s="1"/>
  <c r="DF99"/>
  <c r="DF309" s="1"/>
  <c r="DB99"/>
  <c r="CX99"/>
  <c r="CT99"/>
  <c r="CT309" s="1"/>
  <c r="CP99"/>
  <c r="CP309" s="1"/>
  <c r="CL99"/>
  <c r="CL309" s="1"/>
  <c r="CH99"/>
  <c r="CD99"/>
  <c r="CD309" s="1"/>
  <c r="BZ99"/>
  <c r="BV99"/>
  <c r="BR99"/>
  <c r="BN99"/>
  <c r="BN309" s="1"/>
  <c r="BJ99"/>
  <c r="BJ309" s="1"/>
  <c r="BF99"/>
  <c r="BB99"/>
  <c r="AX99"/>
  <c r="AT99"/>
  <c r="AT309" s="1"/>
  <c r="AP99"/>
  <c r="AL99"/>
  <c r="AH99"/>
  <c r="AD99"/>
  <c r="AD309" s="1"/>
  <c r="Z99"/>
  <c r="V99"/>
  <c r="R99"/>
  <c r="DI98"/>
  <c r="DE98"/>
  <c r="DA98"/>
  <c r="CW98"/>
  <c r="CW308" s="1"/>
  <c r="CS98"/>
  <c r="CO98"/>
  <c r="CK98"/>
  <c r="CG98"/>
  <c r="CG308" s="1"/>
  <c r="CC98"/>
  <c r="BY98"/>
  <c r="BU98"/>
  <c r="BQ98"/>
  <c r="BQ308" s="1"/>
  <c r="BM98"/>
  <c r="BI98"/>
  <c r="BE98"/>
  <c r="BA98"/>
  <c r="BA308" s="1"/>
  <c r="AW98"/>
  <c r="AS98"/>
  <c r="AO98"/>
  <c r="AK98"/>
  <c r="AK308" s="1"/>
  <c r="AG98"/>
  <c r="AC98"/>
  <c r="Y98"/>
  <c r="U98"/>
  <c r="U308" s="1"/>
  <c r="DL97"/>
  <c r="DH97"/>
  <c r="DD97"/>
  <c r="CZ97"/>
  <c r="CV97"/>
  <c r="CR97"/>
  <c r="CN97"/>
  <c r="CJ97"/>
  <c r="CF97"/>
  <c r="CB97"/>
  <c r="BX97"/>
  <c r="BT97"/>
  <c r="BP97"/>
  <c r="BL97"/>
  <c r="BH97"/>
  <c r="BD97"/>
  <c r="AZ97"/>
  <c r="AV97"/>
  <c r="AR97"/>
  <c r="AN97"/>
  <c r="AJ97"/>
  <c r="AF97"/>
  <c r="AB97"/>
  <c r="X97"/>
  <c r="T97"/>
  <c r="DK96"/>
  <c r="DG96"/>
  <c r="DB96"/>
  <c r="DB306" s="1"/>
  <c r="CV96"/>
  <c r="CQ96"/>
  <c r="CL96"/>
  <c r="CL306" s="1"/>
  <c r="CF96"/>
  <c r="CA96"/>
  <c r="BV96"/>
  <c r="BP96"/>
  <c r="BK96"/>
  <c r="BK306" s="1"/>
  <c r="BF96"/>
  <c r="BF306" s="1"/>
  <c r="AZ96"/>
  <c r="AU96"/>
  <c r="AU306" s="1"/>
  <c r="AP96"/>
  <c r="AP306" s="1"/>
  <c r="AJ96"/>
  <c r="AE96"/>
  <c r="Z96"/>
  <c r="T96"/>
  <c r="DJ95"/>
  <c r="DE95"/>
  <c r="DE305" s="1"/>
  <c r="CY95"/>
  <c r="CY305" s="1"/>
  <c r="CT95"/>
  <c r="CO95"/>
  <c r="CI95"/>
  <c r="CD95"/>
  <c r="BY95"/>
  <c r="BY305" s="1"/>
  <c r="BS95"/>
  <c r="BS305" s="1"/>
  <c r="BN95"/>
  <c r="BI95"/>
  <c r="BC95"/>
  <c r="BC305" s="1"/>
  <c r="AX95"/>
  <c r="AX305" s="1"/>
  <c r="AS95"/>
  <c r="AS305" s="1"/>
  <c r="AM95"/>
  <c r="AH95"/>
  <c r="AH305" s="1"/>
  <c r="AC95"/>
  <c r="W95"/>
  <c r="R95"/>
  <c r="R305" s="1"/>
  <c r="DH94"/>
  <c r="DH304" s="1"/>
  <c r="DB94"/>
  <c r="DB304" s="1"/>
  <c r="CW94"/>
  <c r="CR94"/>
  <c r="CL94"/>
  <c r="CL304" s="1"/>
  <c r="CG94"/>
  <c r="CB94"/>
  <c r="CB304" s="1"/>
  <c r="BV94"/>
  <c r="BV304" s="1"/>
  <c r="BQ94"/>
  <c r="BQ304" s="1"/>
  <c r="BL94"/>
  <c r="BF94"/>
  <c r="BA94"/>
  <c r="AV94"/>
  <c r="AV304" s="1"/>
  <c r="AP94"/>
  <c r="AP304" s="1"/>
  <c r="AK94"/>
  <c r="AF94"/>
  <c r="Z94"/>
  <c r="Z304" s="1"/>
  <c r="U94"/>
  <c r="DK93"/>
  <c r="DE93"/>
  <c r="CZ93"/>
  <c r="CU93"/>
  <c r="CU303" s="1"/>
  <c r="CO93"/>
  <c r="CJ93"/>
  <c r="CE93"/>
  <c r="CE303" s="1"/>
  <c r="BY93"/>
  <c r="BT93"/>
  <c r="BO93"/>
  <c r="BO303" s="1"/>
  <c r="BI93"/>
  <c r="BI303" s="1"/>
  <c r="BD93"/>
  <c r="AY93"/>
  <c r="AS93"/>
  <c r="AN93"/>
  <c r="AI93"/>
  <c r="AI303" s="1"/>
  <c r="AC93"/>
  <c r="X93"/>
  <c r="S93"/>
  <c r="S303" s="1"/>
  <c r="DH92"/>
  <c r="DC92"/>
  <c r="CX92"/>
  <c r="CX302" s="1"/>
  <c r="CR92"/>
  <c r="CR302" s="1"/>
  <c r="CM92"/>
  <c r="CM302" s="1"/>
  <c r="CH92"/>
  <c r="CH302" s="1"/>
  <c r="CB92"/>
  <c r="BW92"/>
  <c r="BW302" s="1"/>
  <c r="BR92"/>
  <c r="BR302" s="1"/>
  <c r="BL92"/>
  <c r="BL302" s="1"/>
  <c r="BG92"/>
  <c r="BG302" s="1"/>
  <c r="BB92"/>
  <c r="AV92"/>
  <c r="AQ92"/>
  <c r="AL92"/>
  <c r="AL302" s="1"/>
  <c r="AF92"/>
  <c r="AF302" s="1"/>
  <c r="AA92"/>
  <c r="AA302" s="1"/>
  <c r="V92"/>
  <c r="DK91"/>
  <c r="DF91"/>
  <c r="DF301" s="1"/>
  <c r="DA91"/>
  <c r="DA301" s="1"/>
  <c r="CU91"/>
  <c r="CP91"/>
  <c r="CK91"/>
  <c r="CE91"/>
  <c r="BZ91"/>
  <c r="BU91"/>
  <c r="BU301" s="1"/>
  <c r="BO91"/>
  <c r="BO301" s="1"/>
  <c r="BJ91"/>
  <c r="BJ301" s="1"/>
  <c r="BE91"/>
  <c r="AY91"/>
  <c r="AY301" s="1"/>
  <c r="AT91"/>
  <c r="AT301" s="1"/>
  <c r="AO91"/>
  <c r="AO301" s="1"/>
  <c r="AI91"/>
  <c r="AD91"/>
  <c r="Y91"/>
  <c r="S91"/>
  <c r="S301" s="1"/>
  <c r="DI90"/>
  <c r="DI300" s="1"/>
  <c r="DD90"/>
  <c r="CX90"/>
  <c r="CX300" s="1"/>
  <c r="CS90"/>
  <c r="CN90"/>
  <c r="CH90"/>
  <c r="CC90"/>
  <c r="CC300" s="1"/>
  <c r="BX90"/>
  <c r="BR90"/>
  <c r="BM90"/>
  <c r="BH90"/>
  <c r="BB90"/>
  <c r="BB300" s="1"/>
  <c r="AW90"/>
  <c r="AW300" s="1"/>
  <c r="AR90"/>
  <c r="AL90"/>
  <c r="AL300" s="1"/>
  <c r="AG90"/>
  <c r="AB90"/>
  <c r="V90"/>
  <c r="V300" s="1"/>
  <c r="DL89"/>
  <c r="DL299" s="1"/>
  <c r="DG89"/>
  <c r="DA89"/>
  <c r="CV89"/>
  <c r="CQ89"/>
  <c r="CQ299" s="1"/>
  <c r="CK89"/>
  <c r="CF89"/>
  <c r="CF299" s="1"/>
  <c r="CA89"/>
  <c r="CA299" s="1"/>
  <c r="BU89"/>
  <c r="BU299" s="1"/>
  <c r="BP89"/>
  <c r="BK89"/>
  <c r="BE89"/>
  <c r="AZ89"/>
  <c r="AZ299" s="1"/>
  <c r="AU89"/>
  <c r="AO89"/>
  <c r="AJ89"/>
  <c r="AE89"/>
  <c r="AE299" s="1"/>
  <c r="Y89"/>
  <c r="T89"/>
  <c r="T299" s="1"/>
  <c r="DJ88"/>
  <c r="DJ298" s="1"/>
  <c r="DD88"/>
  <c r="CY88"/>
  <c r="CY298" s="1"/>
  <c r="CT88"/>
  <c r="CN88"/>
  <c r="CI88"/>
  <c r="CI298" s="1"/>
  <c r="CD88"/>
  <c r="CD298" s="1"/>
  <c r="BX88"/>
  <c r="BS88"/>
  <c r="BS298" s="1"/>
  <c r="BN88"/>
  <c r="BN298" s="1"/>
  <c r="BH88"/>
  <c r="BC88"/>
  <c r="BC298" s="1"/>
  <c r="AX88"/>
  <c r="AX298" s="1"/>
  <c r="AR88"/>
  <c r="AM88"/>
  <c r="AH88"/>
  <c r="AB88"/>
  <c r="W88"/>
  <c r="W298" s="1"/>
  <c r="R88"/>
  <c r="DG87"/>
  <c r="DG297" s="1"/>
  <c r="DB87"/>
  <c r="CW87"/>
  <c r="CW297" s="1"/>
  <c r="CQ87"/>
  <c r="CQ297" s="1"/>
  <c r="CL87"/>
  <c r="CL297" s="1"/>
  <c r="CG87"/>
  <c r="CA87"/>
  <c r="CA297" s="1"/>
  <c r="BV87"/>
  <c r="BV297" s="1"/>
  <c r="BQ87"/>
  <c r="BK87"/>
  <c r="BK297" s="1"/>
  <c r="BF87"/>
  <c r="BF297" s="1"/>
  <c r="BA87"/>
  <c r="AU87"/>
  <c r="AM87"/>
  <c r="AM297" s="1"/>
  <c r="W87"/>
  <c r="W297" s="1"/>
  <c r="DB86"/>
  <c r="CL86"/>
  <c r="BV86"/>
  <c r="BF86"/>
  <c r="BF296" s="1"/>
  <c r="AP86"/>
  <c r="AP296" s="1"/>
  <c r="Z86"/>
  <c r="DE85"/>
  <c r="CO85"/>
  <c r="CO295" s="1"/>
  <c r="BY85"/>
  <c r="BI85"/>
  <c r="AS85"/>
  <c r="AC85"/>
  <c r="AC295" s="1"/>
  <c r="DH84"/>
  <c r="CR84"/>
  <c r="CR294" s="1"/>
  <c r="CB84"/>
  <c r="BK84"/>
  <c r="BK294" s="1"/>
  <c r="AO84"/>
  <c r="T84"/>
  <c r="CT83"/>
  <c r="BX83"/>
  <c r="BX293" s="1"/>
  <c r="BC83"/>
  <c r="BC293" s="1"/>
  <c r="AH83"/>
  <c r="AH293" s="1"/>
  <c r="DG82"/>
  <c r="CL82"/>
  <c r="CL292" s="1"/>
  <c r="BQ82"/>
  <c r="AU82"/>
  <c r="Z82"/>
  <c r="Z292" s="1"/>
  <c r="CZ81"/>
  <c r="CD81"/>
  <c r="CD291" s="1"/>
  <c r="BI81"/>
  <c r="AN81"/>
  <c r="R81"/>
  <c r="R291" s="1"/>
  <c r="CR80"/>
  <c r="BW80"/>
  <c r="BW290" s="1"/>
  <c r="BA80"/>
  <c r="BA290" s="1"/>
  <c r="AF80"/>
  <c r="AF290" s="1"/>
  <c r="DF79"/>
  <c r="DF289" s="1"/>
  <c r="CJ79"/>
  <c r="BO79"/>
  <c r="BO289" s="1"/>
  <c r="AT79"/>
  <c r="AT289" s="1"/>
  <c r="X79"/>
  <c r="CX78"/>
  <c r="CC78"/>
  <c r="BG78"/>
  <c r="BG288" s="1"/>
  <c r="AL78"/>
  <c r="DL77"/>
  <c r="DL287" s="1"/>
  <c r="CP77"/>
  <c r="BU77"/>
  <c r="BU287" s="1"/>
  <c r="AZ77"/>
  <c r="AD77"/>
  <c r="CS76"/>
  <c r="AG76"/>
  <c r="AG286" s="1"/>
  <c r="BP75"/>
  <c r="CY74"/>
  <c r="AM74"/>
  <c r="BV73"/>
  <c r="BV283" s="1"/>
  <c r="DE72"/>
  <c r="AS72"/>
  <c r="CB71"/>
  <c r="DK70"/>
  <c r="DK280" s="1"/>
  <c r="AY70"/>
  <c r="AY280" s="1"/>
  <c r="CH69"/>
  <c r="CH279" s="1"/>
  <c r="CH68"/>
  <c r="CH278" s="1"/>
  <c r="AB66"/>
  <c r="BQ63"/>
  <c r="DF60"/>
  <c r="B907"/>
  <c r="B912"/>
  <c r="B923"/>
  <c r="B891"/>
  <c r="B933"/>
  <c r="B901"/>
  <c r="K928"/>
  <c r="B896"/>
  <c r="M938"/>
  <c r="B917"/>
  <c r="K893"/>
  <c r="K897"/>
  <c r="I903"/>
  <c r="K905"/>
  <c r="I911"/>
  <c r="K913"/>
  <c r="I919"/>
  <c r="K921"/>
  <c r="K925"/>
  <c r="I927"/>
  <c r="K929"/>
  <c r="I931"/>
  <c r="K933"/>
  <c r="K937"/>
  <c r="B938"/>
  <c r="B934"/>
  <c r="B926"/>
  <c r="B922"/>
  <c r="B918"/>
  <c r="B914"/>
  <c r="B910"/>
  <c r="B906"/>
  <c r="B902"/>
  <c r="B898"/>
  <c r="B894"/>
  <c r="B888"/>
  <c r="B937"/>
  <c r="B935"/>
  <c r="C935" s="1"/>
  <c r="B930"/>
  <c r="B929"/>
  <c r="B925"/>
  <c r="B921"/>
  <c r="B920"/>
  <c r="B919"/>
  <c r="B916"/>
  <c r="B915"/>
  <c r="C915" s="1"/>
  <c r="B913"/>
  <c r="B911"/>
  <c r="B909"/>
  <c r="B908"/>
  <c r="B905"/>
  <c r="B904"/>
  <c r="B903"/>
  <c r="B900"/>
  <c r="B899"/>
  <c r="B897"/>
  <c r="C897" s="1"/>
  <c r="B895"/>
  <c r="B893"/>
  <c r="B892"/>
  <c r="B931"/>
  <c r="B927"/>
  <c r="F888"/>
  <c r="F894"/>
  <c r="F898"/>
  <c r="F902"/>
  <c r="H904"/>
  <c r="F906"/>
  <c r="H908"/>
  <c r="F910"/>
  <c r="H916"/>
  <c r="F918"/>
  <c r="H920"/>
  <c r="F922"/>
  <c r="F930"/>
  <c r="F934"/>
  <c r="H892"/>
  <c r="H896"/>
  <c r="H900"/>
  <c r="H912"/>
  <c r="F914"/>
  <c r="F926"/>
  <c r="I899"/>
  <c r="K901"/>
  <c r="I907"/>
  <c r="K909"/>
  <c r="I915"/>
  <c r="K917"/>
  <c r="I923"/>
  <c r="I935"/>
  <c r="H888"/>
  <c r="E891"/>
  <c r="M891"/>
  <c r="J892"/>
  <c r="G893"/>
  <c r="H894"/>
  <c r="E895"/>
  <c r="M895"/>
  <c r="J896"/>
  <c r="G897"/>
  <c r="H898"/>
  <c r="E899"/>
  <c r="M899"/>
  <c r="J900"/>
  <c r="G901"/>
  <c r="D902"/>
  <c r="L902"/>
  <c r="M903"/>
  <c r="J904"/>
  <c r="G905"/>
  <c r="D906"/>
  <c r="L906"/>
  <c r="M907"/>
  <c r="J908"/>
  <c r="G909"/>
  <c r="D910"/>
  <c r="L910"/>
  <c r="M911"/>
  <c r="J912"/>
  <c r="G913"/>
  <c r="D914"/>
  <c r="L914"/>
  <c r="F916"/>
  <c r="H918"/>
  <c r="E919"/>
  <c r="M919"/>
  <c r="J920"/>
  <c r="G921"/>
  <c r="D922"/>
  <c r="L922"/>
  <c r="M923"/>
  <c r="J924"/>
  <c r="G925"/>
  <c r="H926"/>
  <c r="E927"/>
  <c r="M927"/>
  <c r="J928"/>
  <c r="G929"/>
  <c r="D930"/>
  <c r="L930"/>
  <c r="M931"/>
  <c r="J932"/>
  <c r="G933"/>
  <c r="D934"/>
  <c r="L934"/>
  <c r="M935"/>
  <c r="J936"/>
  <c r="G937"/>
  <c r="H938"/>
  <c r="E888"/>
  <c r="M888"/>
  <c r="K892"/>
  <c r="E894"/>
  <c r="M894"/>
  <c r="K896"/>
  <c r="E898"/>
  <c r="M898"/>
  <c r="K900"/>
  <c r="E902"/>
  <c r="M902"/>
  <c r="K904"/>
  <c r="E906"/>
  <c r="M906"/>
  <c r="K908"/>
  <c r="E910"/>
  <c r="M910"/>
  <c r="K912"/>
  <c r="E914"/>
  <c r="M914"/>
  <c r="K916"/>
  <c r="E918"/>
  <c r="M918"/>
  <c r="K920"/>
  <c r="E922"/>
  <c r="M922"/>
  <c r="K924"/>
  <c r="E926"/>
  <c r="M926"/>
  <c r="E930"/>
  <c r="M930"/>
  <c r="K932"/>
  <c r="E934"/>
  <c r="M934"/>
  <c r="K936"/>
  <c r="E938"/>
  <c r="D888"/>
  <c r="L888"/>
  <c r="I891"/>
  <c r="F892"/>
  <c r="D894"/>
  <c r="L894"/>
  <c r="I895"/>
  <c r="F896"/>
  <c r="D898"/>
  <c r="L898"/>
  <c r="F900"/>
  <c r="H902"/>
  <c r="E903"/>
  <c r="F904"/>
  <c r="H906"/>
  <c r="E907"/>
  <c r="F908"/>
  <c r="H910"/>
  <c r="E911"/>
  <c r="F912"/>
  <c r="H914"/>
  <c r="E915"/>
  <c r="M915"/>
  <c r="J916"/>
  <c r="G917"/>
  <c r="D918"/>
  <c r="L918"/>
  <c r="F920"/>
  <c r="H922"/>
  <c r="E923"/>
  <c r="F924"/>
  <c r="D926"/>
  <c r="L926"/>
  <c r="F928"/>
  <c r="H930"/>
  <c r="E931"/>
  <c r="F932"/>
  <c r="H934"/>
  <c r="E935"/>
  <c r="F936"/>
  <c r="D938"/>
  <c r="L938"/>
  <c r="G888"/>
  <c r="K888"/>
  <c r="D891"/>
  <c r="H891"/>
  <c r="L891"/>
  <c r="E892"/>
  <c r="I892"/>
  <c r="M892"/>
  <c r="F893"/>
  <c r="J893"/>
  <c r="G894"/>
  <c r="K894"/>
  <c r="D895"/>
  <c r="H895"/>
  <c r="L895"/>
  <c r="E896"/>
  <c r="I896"/>
  <c r="M896"/>
  <c r="F897"/>
  <c r="J897"/>
  <c r="G898"/>
  <c r="K898"/>
  <c r="D899"/>
  <c r="H899"/>
  <c r="L899"/>
  <c r="E900"/>
  <c r="I900"/>
  <c r="M900"/>
  <c r="F901"/>
  <c r="J901"/>
  <c r="G902"/>
  <c r="K902"/>
  <c r="D903"/>
  <c r="H903"/>
  <c r="L903"/>
  <c r="E904"/>
  <c r="I904"/>
  <c r="M904"/>
  <c r="F905"/>
  <c r="J905"/>
  <c r="G906"/>
  <c r="K906"/>
  <c r="D907"/>
  <c r="H907"/>
  <c r="L907"/>
  <c r="E908"/>
  <c r="I908"/>
  <c r="M908"/>
  <c r="F909"/>
  <c r="J909"/>
  <c r="G910"/>
  <c r="K910"/>
  <c r="D911"/>
  <c r="H911"/>
  <c r="L911"/>
  <c r="E912"/>
  <c r="I912"/>
  <c r="M912"/>
  <c r="F913"/>
  <c r="J913"/>
  <c r="G914"/>
  <c r="K914"/>
  <c r="D915"/>
  <c r="H915"/>
  <c r="L915"/>
  <c r="E916"/>
  <c r="I916"/>
  <c r="M916"/>
  <c r="F917"/>
  <c r="J917"/>
  <c r="G918"/>
  <c r="K918"/>
  <c r="D919"/>
  <c r="H919"/>
  <c r="L919"/>
  <c r="E920"/>
  <c r="I920"/>
  <c r="M920"/>
  <c r="F921"/>
  <c r="J921"/>
  <c r="G922"/>
  <c r="K922"/>
  <c r="D923"/>
  <c r="H923"/>
  <c r="L923"/>
  <c r="E924"/>
  <c r="I924"/>
  <c r="M924"/>
  <c r="F925"/>
  <c r="J925"/>
  <c r="G926"/>
  <c r="K926"/>
  <c r="D927"/>
  <c r="H927"/>
  <c r="L927"/>
  <c r="E928"/>
  <c r="I928"/>
  <c r="M928"/>
  <c r="F929"/>
  <c r="J929"/>
  <c r="G930"/>
  <c r="K930"/>
  <c r="D931"/>
  <c r="H931"/>
  <c r="L931"/>
  <c r="E932"/>
  <c r="I932"/>
  <c r="M932"/>
  <c r="F933"/>
  <c r="J933"/>
  <c r="G934"/>
  <c r="K934"/>
  <c r="D935"/>
  <c r="H935"/>
  <c r="L935"/>
  <c r="E936"/>
  <c r="I936"/>
  <c r="M936"/>
  <c r="F937"/>
  <c r="J937"/>
  <c r="G938"/>
  <c r="K938"/>
  <c r="F938"/>
  <c r="K891"/>
  <c r="E893"/>
  <c r="M893"/>
  <c r="K895"/>
  <c r="E897"/>
  <c r="M897"/>
  <c r="J898"/>
  <c r="G899"/>
  <c r="D900"/>
  <c r="E901"/>
  <c r="M901"/>
  <c r="J902"/>
  <c r="G903"/>
  <c r="D904"/>
  <c r="E905"/>
  <c r="M905"/>
  <c r="J906"/>
  <c r="G907"/>
  <c r="D908"/>
  <c r="E909"/>
  <c r="M909"/>
  <c r="J910"/>
  <c r="G911"/>
  <c r="D912"/>
  <c r="E913"/>
  <c r="M913"/>
  <c r="J914"/>
  <c r="G915"/>
  <c r="D916"/>
  <c r="L916"/>
  <c r="I917"/>
  <c r="K919"/>
  <c r="E921"/>
  <c r="M921"/>
  <c r="J922"/>
  <c r="G923"/>
  <c r="D924"/>
  <c r="L924"/>
  <c r="I925"/>
  <c r="K927"/>
  <c r="H928"/>
  <c r="E929"/>
  <c r="M929"/>
  <c r="K931"/>
  <c r="H932"/>
  <c r="E933"/>
  <c r="M933"/>
  <c r="K935"/>
  <c r="H936"/>
  <c r="E937"/>
  <c r="M937"/>
  <c r="I888"/>
  <c r="G892"/>
  <c r="I894"/>
  <c r="G896"/>
  <c r="I898"/>
  <c r="G900"/>
  <c r="I902"/>
  <c r="G904"/>
  <c r="I906"/>
  <c r="G908"/>
  <c r="I910"/>
  <c r="G912"/>
  <c r="I914"/>
  <c r="G916"/>
  <c r="I918"/>
  <c r="G920"/>
  <c r="I922"/>
  <c r="G924"/>
  <c r="I926"/>
  <c r="G928"/>
  <c r="I930"/>
  <c r="G932"/>
  <c r="I934"/>
  <c r="G936"/>
  <c r="I938"/>
  <c r="J888"/>
  <c r="G891"/>
  <c r="D892"/>
  <c r="L892"/>
  <c r="I893"/>
  <c r="J894"/>
  <c r="G895"/>
  <c r="D896"/>
  <c r="L896"/>
  <c r="I897"/>
  <c r="K899"/>
  <c r="L900"/>
  <c r="I901"/>
  <c r="K903"/>
  <c r="L904"/>
  <c r="I905"/>
  <c r="K907"/>
  <c r="L908"/>
  <c r="I909"/>
  <c r="K911"/>
  <c r="L912"/>
  <c r="I913"/>
  <c r="K915"/>
  <c r="E917"/>
  <c r="M917"/>
  <c r="J918"/>
  <c r="G919"/>
  <c r="D920"/>
  <c r="L920"/>
  <c r="I921"/>
  <c r="K923"/>
  <c r="H924"/>
  <c r="E925"/>
  <c r="M925"/>
  <c r="J926"/>
  <c r="G927"/>
  <c r="D928"/>
  <c r="L928"/>
  <c r="I929"/>
  <c r="J930"/>
  <c r="G931"/>
  <c r="D932"/>
  <c r="L932"/>
  <c r="I933"/>
  <c r="J934"/>
  <c r="G935"/>
  <c r="D936"/>
  <c r="L936"/>
  <c r="I937"/>
  <c r="J938"/>
  <c r="B924"/>
  <c r="B928"/>
  <c r="B932"/>
  <c r="B936"/>
  <c r="F891"/>
  <c r="J891"/>
  <c r="D893"/>
  <c r="H893"/>
  <c r="L893"/>
  <c r="F895"/>
  <c r="J895"/>
  <c r="D897"/>
  <c r="H897"/>
  <c r="L897"/>
  <c r="F899"/>
  <c r="J899"/>
  <c r="D901"/>
  <c r="H901"/>
  <c r="L901"/>
  <c r="F903"/>
  <c r="J903"/>
  <c r="D905"/>
  <c r="H905"/>
  <c r="L905"/>
  <c r="F907"/>
  <c r="J907"/>
  <c r="D909"/>
  <c r="H909"/>
  <c r="L909"/>
  <c r="F911"/>
  <c r="J911"/>
  <c r="D913"/>
  <c r="H913"/>
  <c r="L913"/>
  <c r="F915"/>
  <c r="J915"/>
  <c r="D917"/>
  <c r="H917"/>
  <c r="L917"/>
  <c r="F919"/>
  <c r="J919"/>
  <c r="D921"/>
  <c r="H921"/>
  <c r="L921"/>
  <c r="F923"/>
  <c r="J923"/>
  <c r="D925"/>
  <c r="H925"/>
  <c r="L925"/>
  <c r="F927"/>
  <c r="J927"/>
  <c r="D929"/>
  <c r="H929"/>
  <c r="L929"/>
  <c r="F931"/>
  <c r="J931"/>
  <c r="D933"/>
  <c r="H933"/>
  <c r="L933"/>
  <c r="F935"/>
  <c r="J935"/>
  <c r="D937"/>
  <c r="H937"/>
  <c r="L937"/>
  <c r="V29" i="1"/>
  <c r="V28"/>
  <c r="BC29" s="1"/>
  <c r="BD29" s="1"/>
  <c r="V27"/>
  <c r="BC28" s="1"/>
  <c r="BD28" s="1"/>
  <c r="S27"/>
  <c r="S28"/>
  <c r="S29"/>
  <c r="C92" i="7"/>
  <c r="D92"/>
  <c r="E92"/>
  <c r="F92"/>
  <c r="G92"/>
  <c r="H92"/>
  <c r="I92"/>
  <c r="J92"/>
  <c r="K92"/>
  <c r="L92"/>
  <c r="C93"/>
  <c r="D93"/>
  <c r="E93"/>
  <c r="F93"/>
  <c r="G93"/>
  <c r="H93"/>
  <c r="I93"/>
  <c r="J93"/>
  <c r="K93"/>
  <c r="L93"/>
  <c r="C94"/>
  <c r="D94"/>
  <c r="E94"/>
  <c r="F94"/>
  <c r="G94"/>
  <c r="H94"/>
  <c r="I94"/>
  <c r="J94"/>
  <c r="K94"/>
  <c r="L94"/>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C46"/>
  <c r="D46"/>
  <c r="E46"/>
  <c r="F46"/>
  <c r="G46"/>
  <c r="H46"/>
  <c r="I46"/>
  <c r="J46"/>
  <c r="K46"/>
  <c r="L46"/>
  <c r="C47"/>
  <c r="D47"/>
  <c r="E47"/>
  <c r="F47"/>
  <c r="G47"/>
  <c r="H47"/>
  <c r="I47"/>
  <c r="J47"/>
  <c r="K47"/>
  <c r="L47"/>
  <c r="C48"/>
  <c r="D48"/>
  <c r="E48"/>
  <c r="F48"/>
  <c r="G48"/>
  <c r="H48"/>
  <c r="I48"/>
  <c r="J48"/>
  <c r="K48"/>
  <c r="L48"/>
  <c r="O4" i="1"/>
  <c r="P29"/>
  <c r="P28"/>
  <c r="P27"/>
  <c r="O30"/>
  <c r="O31" s="1"/>
  <c r="L29"/>
  <c r="L28"/>
  <c r="L27"/>
  <c r="J29"/>
  <c r="AS29" s="1"/>
  <c r="BE29" s="1"/>
  <c r="J28"/>
  <c r="AS28" s="1"/>
  <c r="J27"/>
  <c r="AS27" s="1"/>
  <c r="J26"/>
  <c r="E29"/>
  <c r="E28"/>
  <c r="E27"/>
  <c r="B476" i="2"/>
  <c r="B475"/>
  <c r="B474"/>
  <c r="B473"/>
  <c r="B472"/>
  <c r="B471"/>
  <c r="B470"/>
  <c r="B469"/>
  <c r="B468"/>
  <c r="B467"/>
  <c r="B466"/>
  <c r="B465"/>
  <c r="B464"/>
  <c r="B463"/>
  <c r="B462"/>
  <c r="B461"/>
  <c r="B460"/>
  <c r="B459"/>
  <c r="B458"/>
  <c r="B457"/>
  <c r="B456"/>
  <c r="B455"/>
  <c r="B454"/>
  <c r="B453"/>
  <c r="B452"/>
  <c r="B451"/>
  <c r="B450"/>
  <c r="B449"/>
  <c r="B448"/>
  <c r="B447"/>
  <c r="B446"/>
  <c r="B445"/>
  <c r="B444"/>
  <c r="B443"/>
  <c r="B442"/>
  <c r="B441"/>
  <c r="B440"/>
  <c r="B439"/>
  <c r="B438"/>
  <c r="B437"/>
  <c r="B436"/>
  <c r="B435"/>
  <c r="B434"/>
  <c r="B433"/>
  <c r="B432"/>
  <c r="B431"/>
  <c r="B430"/>
  <c r="B429"/>
  <c r="B426"/>
  <c r="B371"/>
  <c r="B370"/>
  <c r="B369"/>
  <c r="B368"/>
  <c r="B367"/>
  <c r="B366"/>
  <c r="B365"/>
  <c r="B364"/>
  <c r="B363"/>
  <c r="B362"/>
  <c r="B361"/>
  <c r="B360"/>
  <c r="B359"/>
  <c r="B358"/>
  <c r="B357"/>
  <c r="B356"/>
  <c r="B355"/>
  <c r="B354"/>
  <c r="B353"/>
  <c r="B352"/>
  <c r="B351"/>
  <c r="B350"/>
  <c r="B349"/>
  <c r="B348"/>
  <c r="B347"/>
  <c r="B346"/>
  <c r="B345"/>
  <c r="B344"/>
  <c r="B343"/>
  <c r="B342"/>
  <c r="B341"/>
  <c r="B340"/>
  <c r="B339"/>
  <c r="B338"/>
  <c r="B337"/>
  <c r="B336"/>
  <c r="B335"/>
  <c r="B334"/>
  <c r="B333"/>
  <c r="B332"/>
  <c r="B331"/>
  <c r="B330"/>
  <c r="B329"/>
  <c r="B328"/>
  <c r="B327"/>
  <c r="B326"/>
  <c r="B325"/>
  <c r="B324"/>
  <c r="B321"/>
  <c r="C161"/>
  <c r="C160"/>
  <c r="C159"/>
  <c r="C158"/>
  <c r="C157"/>
  <c r="C156"/>
  <c r="C155"/>
  <c r="C154"/>
  <c r="C153"/>
  <c r="C152"/>
  <c r="C151"/>
  <c r="C150"/>
  <c r="C149"/>
  <c r="C148"/>
  <c r="C147"/>
  <c r="C146"/>
  <c r="C145"/>
  <c r="C144"/>
  <c r="C143"/>
  <c r="C142"/>
  <c r="C141"/>
  <c r="C140"/>
  <c r="C139"/>
  <c r="C138"/>
  <c r="C137"/>
  <c r="C136"/>
  <c r="C135"/>
  <c r="C134"/>
  <c r="C133"/>
  <c r="C132"/>
  <c r="C131"/>
  <c r="C130"/>
  <c r="C129"/>
  <c r="C128"/>
  <c r="C127"/>
  <c r="C126"/>
  <c r="C125"/>
  <c r="C124"/>
  <c r="C123"/>
  <c r="C122"/>
  <c r="C121"/>
  <c r="C120"/>
  <c r="C119"/>
  <c r="C118"/>
  <c r="C117"/>
  <c r="C116"/>
  <c r="C115"/>
  <c r="C114"/>
  <c r="C111"/>
  <c r="C56"/>
  <c r="C55"/>
  <c r="C54"/>
  <c r="C53"/>
  <c r="C52"/>
  <c r="C51"/>
  <c r="C50"/>
  <c r="C49"/>
  <c r="C48"/>
  <c r="C47"/>
  <c r="C46"/>
  <c r="C45"/>
  <c r="C44"/>
  <c r="C43"/>
  <c r="C42"/>
  <c r="C41"/>
  <c r="C40"/>
  <c r="C39"/>
  <c r="C38"/>
  <c r="C37"/>
  <c r="C36"/>
  <c r="C35"/>
  <c r="C34"/>
  <c r="C33"/>
  <c r="C32"/>
  <c r="C31"/>
  <c r="C30"/>
  <c r="C29"/>
  <c r="C28"/>
  <c r="C27"/>
  <c r="C26"/>
  <c r="C25"/>
  <c r="C24"/>
  <c r="C23"/>
  <c r="C22"/>
  <c r="C21"/>
  <c r="C20"/>
  <c r="C19"/>
  <c r="C18"/>
  <c r="C17"/>
  <c r="C16"/>
  <c r="C15"/>
  <c r="C14"/>
  <c r="C13"/>
  <c r="C12"/>
  <c r="C11"/>
  <c r="C10"/>
  <c r="C9"/>
  <c r="C6"/>
  <c r="T600" l="1"/>
  <c r="B390"/>
  <c r="Q273"/>
  <c r="CP287"/>
  <c r="DG292"/>
  <c r="DB297"/>
  <c r="DK301"/>
  <c r="BB309"/>
  <c r="BR309"/>
  <c r="S310"/>
  <c r="CL313"/>
  <c r="AM314"/>
  <c r="R299"/>
  <c r="R283"/>
  <c r="V270"/>
  <c r="AH280"/>
  <c r="AL273"/>
  <c r="AP273"/>
  <c r="AT288"/>
  <c r="AX274"/>
  <c r="BF290"/>
  <c r="BZ281"/>
  <c r="CL286"/>
  <c r="DF269"/>
  <c r="Q281"/>
  <c r="CT275"/>
  <c r="CX274"/>
  <c r="DB281"/>
  <c r="BE295"/>
  <c r="BG298"/>
  <c r="CA302"/>
  <c r="DJ306"/>
  <c r="CH310"/>
  <c r="AI311"/>
  <c r="AG313"/>
  <c r="BM313"/>
  <c r="CS313"/>
  <c r="AD314"/>
  <c r="BG315"/>
  <c r="Q293"/>
  <c r="U276"/>
  <c r="Y283"/>
  <c r="Y275"/>
  <c r="AC274"/>
  <c r="AG269"/>
  <c r="AG285"/>
  <c r="AK284"/>
  <c r="AO275"/>
  <c r="AS270"/>
  <c r="AW293"/>
  <c r="BE279"/>
  <c r="BE271"/>
  <c r="BQ296"/>
  <c r="BQ276"/>
  <c r="BU271"/>
  <c r="CC277"/>
  <c r="CG280"/>
  <c r="CO306"/>
  <c r="CS289"/>
  <c r="CS273"/>
  <c r="DA283"/>
  <c r="DE270"/>
  <c r="DI269"/>
  <c r="CT950"/>
  <c r="DK981"/>
  <c r="CA950"/>
  <c r="BK966"/>
  <c r="AU950"/>
  <c r="AA954"/>
  <c r="CX592"/>
  <c r="DH960"/>
  <c r="CZ965"/>
  <c r="BP956"/>
  <c r="AZ956"/>
  <c r="AF973"/>
  <c r="X952"/>
  <c r="CQ585"/>
  <c r="CI625"/>
  <c r="AZ618"/>
  <c r="CW605"/>
  <c r="BQ589"/>
  <c r="BA621"/>
  <c r="U605"/>
  <c r="U621"/>
  <c r="AT308"/>
  <c r="BZ305"/>
  <c r="Q289"/>
  <c r="Q305"/>
  <c r="AE297"/>
  <c r="BK298"/>
  <c r="CY299"/>
  <c r="AD300"/>
  <c r="AA301"/>
  <c r="AQ303"/>
  <c r="DJ304"/>
  <c r="CA305"/>
  <c r="BN306"/>
  <c r="CI306"/>
  <c r="BF307"/>
  <c r="BV307"/>
  <c r="W308"/>
  <c r="AD311"/>
  <c r="AT311"/>
  <c r="BJ311"/>
  <c r="DF311"/>
  <c r="AQ312"/>
  <c r="CD315"/>
  <c r="DJ315"/>
  <c r="CQ316"/>
  <c r="DC297"/>
  <c r="CM299"/>
  <c r="CI302"/>
  <c r="AQ306"/>
  <c r="DC306"/>
  <c r="AE309"/>
  <c r="BK309"/>
  <c r="BW313"/>
  <c r="S296"/>
  <c r="S288"/>
  <c r="S276"/>
  <c r="AA296"/>
  <c r="AA271"/>
  <c r="AA270"/>
  <c r="AA276"/>
  <c r="AE296"/>
  <c r="AE280"/>
  <c r="AI296"/>
  <c r="AI270"/>
  <c r="AM296"/>
  <c r="AM279"/>
  <c r="AM289"/>
  <c r="AM286"/>
  <c r="AM281"/>
  <c r="AQ296"/>
  <c r="AU296"/>
  <c r="AU284"/>
  <c r="BC295"/>
  <c r="BC286"/>
  <c r="BC270"/>
  <c r="BC276"/>
  <c r="BG296"/>
  <c r="BG295"/>
  <c r="BG279"/>
  <c r="BG270"/>
  <c r="BK284"/>
  <c r="BK271"/>
  <c r="BK277"/>
  <c r="BO286"/>
  <c r="BO272"/>
  <c r="BS282"/>
  <c r="BS277"/>
  <c r="BW292"/>
  <c r="CA304"/>
  <c r="CA275"/>
  <c r="CA294"/>
  <c r="CA281"/>
  <c r="CA272"/>
  <c r="CE287"/>
  <c r="CI292"/>
  <c r="CI287"/>
  <c r="CM291"/>
  <c r="CM286"/>
  <c r="CQ280"/>
  <c r="CU296"/>
  <c r="CU285"/>
  <c r="CU276"/>
  <c r="CY295"/>
  <c r="CY270"/>
  <c r="DC296"/>
  <c r="DC279"/>
  <c r="DC281"/>
  <c r="DC270"/>
  <c r="DG283"/>
  <c r="DK300"/>
  <c r="DK283"/>
  <c r="DK271"/>
  <c r="BR306"/>
  <c r="BB308"/>
  <c r="AH279"/>
  <c r="CH297"/>
  <c r="BF301"/>
  <c r="AH308"/>
  <c r="CT308"/>
  <c r="BR312"/>
  <c r="CX312"/>
  <c r="AL316"/>
  <c r="AT305"/>
  <c r="BN291"/>
  <c r="AX300"/>
  <c r="DF308"/>
  <c r="CD316"/>
  <c r="DL589"/>
  <c r="DI599"/>
  <c r="DA596"/>
  <c r="DM592"/>
  <c r="CW584"/>
  <c r="CU953"/>
  <c r="CA941"/>
  <c r="CN957"/>
  <c r="CX627"/>
  <c r="CP630"/>
  <c r="CH622"/>
  <c r="BV599"/>
  <c r="BR627"/>
  <c r="BR614"/>
  <c r="BF607"/>
  <c r="BF623"/>
  <c r="AX627"/>
  <c r="AT622"/>
  <c r="AL630"/>
  <c r="AD614"/>
  <c r="Z626"/>
  <c r="DG614"/>
  <c r="DG617"/>
  <c r="BG621"/>
  <c r="DI597"/>
  <c r="DA630"/>
  <c r="CK630"/>
  <c r="AW597"/>
  <c r="AG598"/>
  <c r="CL285"/>
  <c r="CL269"/>
  <c r="CT294"/>
  <c r="CX295"/>
  <c r="CX283"/>
  <c r="DB289"/>
  <c r="CK287"/>
  <c r="CX298"/>
  <c r="AK300"/>
  <c r="CG300"/>
  <c r="CI303"/>
  <c r="BM305"/>
  <c r="AY306"/>
  <c r="AU307"/>
  <c r="AL310"/>
  <c r="CE311"/>
  <c r="AW313"/>
  <c r="CC313"/>
  <c r="DI313"/>
  <c r="AQ315"/>
  <c r="U284"/>
  <c r="AG277"/>
  <c r="AO279"/>
  <c r="BE291"/>
  <c r="BI306"/>
  <c r="BM289"/>
  <c r="BM273"/>
  <c r="BQ280"/>
  <c r="BU279"/>
  <c r="BY306"/>
  <c r="CC285"/>
  <c r="CG296"/>
  <c r="CG276"/>
  <c r="CK279"/>
  <c r="CK271"/>
  <c r="CW284"/>
  <c r="DA291"/>
  <c r="DA275"/>
  <c r="DE294"/>
  <c r="DI289"/>
  <c r="DI273"/>
  <c r="AD307"/>
  <c r="BN966"/>
  <c r="AL288"/>
  <c r="R298"/>
  <c r="AU299"/>
  <c r="DJ305"/>
  <c r="BZ309"/>
  <c r="BG310"/>
  <c r="CM310"/>
  <c r="BN313"/>
  <c r="CT313"/>
  <c r="Q314"/>
  <c r="Z289"/>
  <c r="Z297"/>
  <c r="Z281"/>
  <c r="AH289"/>
  <c r="AH286"/>
  <c r="AH281"/>
  <c r="AP276"/>
  <c r="AX283"/>
  <c r="BB280"/>
  <c r="BF303"/>
  <c r="BF287"/>
  <c r="BJ283"/>
  <c r="BN294"/>
  <c r="BR290"/>
  <c r="BR285"/>
  <c r="BV303"/>
  <c r="BV287"/>
  <c r="BZ282"/>
  <c r="BZ275"/>
  <c r="CD295"/>
  <c r="CH293"/>
  <c r="CP294"/>
  <c r="CP270"/>
  <c r="CX291"/>
  <c r="CX282"/>
  <c r="DF288"/>
  <c r="DF272"/>
  <c r="DJ273"/>
  <c r="CE299"/>
  <c r="CI301"/>
  <c r="CQ302"/>
  <c r="BW307"/>
  <c r="DC307"/>
  <c r="CT310"/>
  <c r="AP314"/>
  <c r="CL314"/>
  <c r="CI315"/>
  <c r="CY284"/>
  <c r="AU292"/>
  <c r="AU297"/>
  <c r="CT298"/>
  <c r="BK299"/>
  <c r="CU301"/>
  <c r="V302"/>
  <c r="DC302"/>
  <c r="DK303"/>
  <c r="DK306"/>
  <c r="BF309"/>
  <c r="BV309"/>
  <c r="AD313"/>
  <c r="DF313"/>
  <c r="AA314"/>
  <c r="BG314"/>
  <c r="BW314"/>
  <c r="CM314"/>
  <c r="R280"/>
  <c r="R275"/>
  <c r="V294"/>
  <c r="V275"/>
  <c r="Z273"/>
  <c r="AD279"/>
  <c r="AD284"/>
  <c r="AD273"/>
  <c r="AH297"/>
  <c r="AL280"/>
  <c r="AP289"/>
  <c r="AP297"/>
  <c r="AP281"/>
  <c r="AP280"/>
  <c r="AT293"/>
  <c r="AT272"/>
  <c r="AX299"/>
  <c r="AX284"/>
  <c r="AX275"/>
  <c r="BB271"/>
  <c r="BF270"/>
  <c r="BF276"/>
  <c r="BJ303"/>
  <c r="BJ286"/>
  <c r="BJ278"/>
  <c r="BN299"/>
  <c r="BN283"/>
  <c r="BN275"/>
  <c r="BR295"/>
  <c r="BR274"/>
  <c r="BZ303"/>
  <c r="CD279"/>
  <c r="CD282"/>
  <c r="CH295"/>
  <c r="CH287"/>
  <c r="CH290"/>
  <c r="CL274"/>
  <c r="CL277"/>
  <c r="CL272"/>
  <c r="CP273"/>
  <c r="CT283"/>
  <c r="DB278"/>
  <c r="DB284"/>
  <c r="DB273"/>
  <c r="DJ274"/>
  <c r="DJ289"/>
  <c r="DJ281"/>
  <c r="DJ272"/>
  <c r="AT287"/>
  <c r="AY297"/>
  <c r="AA298"/>
  <c r="BR298"/>
  <c r="CM298"/>
  <c r="Z302"/>
  <c r="CL302"/>
  <c r="BC303"/>
  <c r="AT304"/>
  <c r="DF304"/>
  <c r="CE306"/>
  <c r="AM307"/>
  <c r="BS307"/>
  <c r="CY307"/>
  <c r="AT310"/>
  <c r="DF310"/>
  <c r="AQ311"/>
  <c r="CM311"/>
  <c r="DC311"/>
  <c r="V314"/>
  <c r="AY315"/>
  <c r="CU315"/>
  <c r="DK315"/>
  <c r="W293"/>
  <c r="AX296"/>
  <c r="DJ296"/>
  <c r="CI297"/>
  <c r="DJ297"/>
  <c r="CA298"/>
  <c r="BS299"/>
  <c r="AQ301"/>
  <c r="AY302"/>
  <c r="CP302"/>
  <c r="BG303"/>
  <c r="CH307"/>
  <c r="AI308"/>
  <c r="AY308"/>
  <c r="BO308"/>
  <c r="Z311"/>
  <c r="AP311"/>
  <c r="DB311"/>
  <c r="AM312"/>
  <c r="CI312"/>
  <c r="CY312"/>
  <c r="AD315"/>
  <c r="AA316"/>
  <c r="BG316"/>
  <c r="BW316"/>
  <c r="DC316"/>
  <c r="AY289"/>
  <c r="AA297"/>
  <c r="BW299"/>
  <c r="AU303"/>
  <c r="DG303"/>
  <c r="CM306"/>
  <c r="AA309"/>
  <c r="BG309"/>
  <c r="BW309"/>
  <c r="W313"/>
  <c r="CY313"/>
  <c r="CB585"/>
  <c r="CO619"/>
  <c r="CO592"/>
  <c r="DE584"/>
  <c r="CI965"/>
  <c r="AQ974"/>
  <c r="BX957"/>
  <c r="BL953"/>
  <c r="DJ607"/>
  <c r="DJ626"/>
  <c r="DF598"/>
  <c r="DF631"/>
  <c r="DB607"/>
  <c r="DB610"/>
  <c r="CT615"/>
  <c r="CL602"/>
  <c r="CD586"/>
  <c r="BZ631"/>
  <c r="BN615"/>
  <c r="BB590"/>
  <c r="AH594"/>
  <c r="V590"/>
  <c r="V611"/>
  <c r="V630"/>
  <c r="CB957"/>
  <c r="CU605"/>
  <c r="S621"/>
  <c r="BD625"/>
  <c r="CS593"/>
  <c r="CC609"/>
  <c r="CC625"/>
  <c r="BM625"/>
  <c r="BE593"/>
  <c r="AO593"/>
  <c r="AG593"/>
  <c r="AJ281"/>
  <c r="AJ277"/>
  <c r="AN296"/>
  <c r="AN284"/>
  <c r="AR295"/>
  <c r="AR279"/>
  <c r="AV294"/>
  <c r="AV282"/>
  <c r="AV278"/>
  <c r="AZ297"/>
  <c r="AZ273"/>
  <c r="BD296"/>
  <c r="BD284"/>
  <c r="BH295"/>
  <c r="BL294"/>
  <c r="BL286"/>
  <c r="BL278"/>
  <c r="BP297"/>
  <c r="BP273"/>
  <c r="BT280"/>
  <c r="BX279"/>
  <c r="BX271"/>
  <c r="CF301"/>
  <c r="CF281"/>
  <c r="CF277"/>
  <c r="CJ296"/>
  <c r="CJ284"/>
  <c r="CN287"/>
  <c r="CN279"/>
  <c r="CN271"/>
  <c r="CV301"/>
  <c r="CV281"/>
  <c r="CV277"/>
  <c r="CZ296"/>
  <c r="CZ280"/>
  <c r="DD287"/>
  <c r="DD279"/>
  <c r="S292"/>
  <c r="S283"/>
  <c r="S269"/>
  <c r="W289"/>
  <c r="W285"/>
  <c r="AA284"/>
  <c r="AA283"/>
  <c r="AA281"/>
  <c r="AA269"/>
  <c r="AE269"/>
  <c r="AI290"/>
  <c r="AI284"/>
  <c r="AI279"/>
  <c r="AI271"/>
  <c r="AI274"/>
  <c r="AI269"/>
  <c r="AM285"/>
  <c r="AM269"/>
  <c r="AQ269"/>
  <c r="AU300"/>
  <c r="AU293"/>
  <c r="AU280"/>
  <c r="AU279"/>
  <c r="AY300"/>
  <c r="AY290"/>
  <c r="AY284"/>
  <c r="AY279"/>
  <c r="AY274"/>
  <c r="AY269"/>
  <c r="BC300"/>
  <c r="BC289"/>
  <c r="BC279"/>
  <c r="BC285"/>
  <c r="BG300"/>
  <c r="BG284"/>
  <c r="BG293"/>
  <c r="BK300"/>
  <c r="BO288"/>
  <c r="BO291"/>
  <c r="BO275"/>
  <c r="BO285"/>
  <c r="BO276"/>
  <c r="BS276"/>
  <c r="BW296"/>
  <c r="BW291"/>
  <c r="BW286"/>
  <c r="BW275"/>
  <c r="CA289"/>
  <c r="CA270"/>
  <c r="CE285"/>
  <c r="CE270"/>
  <c r="CI291"/>
  <c r="CI286"/>
  <c r="CI281"/>
  <c r="CI270"/>
  <c r="CM296"/>
  <c r="CQ284"/>
  <c r="CQ283"/>
  <c r="CU279"/>
  <c r="CU271"/>
  <c r="CU274"/>
  <c r="CY289"/>
  <c r="CY279"/>
  <c r="CY274"/>
  <c r="DC283"/>
  <c r="DC285"/>
  <c r="DC274"/>
  <c r="DC269"/>
  <c r="DG293"/>
  <c r="DG278"/>
  <c r="DG273"/>
  <c r="DK286"/>
  <c r="DK294"/>
  <c r="DK287"/>
  <c r="R308"/>
  <c r="BJ316"/>
  <c r="CP316"/>
  <c r="BV308"/>
  <c r="CD312"/>
  <c r="AE605"/>
  <c r="DA603"/>
  <c r="S601"/>
  <c r="X600"/>
  <c r="CO599"/>
  <c r="BI599"/>
  <c r="AC599"/>
  <c r="BR304"/>
  <c r="CU594"/>
  <c r="T589"/>
  <c r="AC603"/>
  <c r="DB955"/>
  <c r="BZ967"/>
  <c r="BV971"/>
  <c r="BV987"/>
  <c r="BR943"/>
  <c r="BJ951"/>
  <c r="AP955"/>
  <c r="CM954"/>
  <c r="CM941"/>
  <c r="CM973"/>
  <c r="CE962"/>
  <c r="CA969"/>
  <c r="BR621"/>
  <c r="BF588"/>
  <c r="BF620"/>
  <c r="AP620"/>
  <c r="CR944"/>
  <c r="CN964"/>
  <c r="BH945"/>
  <c r="BS617"/>
  <c r="BK622"/>
  <c r="AY602"/>
  <c r="AY618"/>
  <c r="AQ610"/>
  <c r="DL631"/>
  <c r="BP615"/>
  <c r="AZ631"/>
  <c r="BA988"/>
  <c r="U956"/>
  <c r="DD605"/>
  <c r="CV605"/>
  <c r="BH605"/>
  <c r="AV625"/>
  <c r="X625"/>
  <c r="BY618"/>
  <c r="BQ618"/>
  <c r="BI618"/>
  <c r="BA618"/>
  <c r="AS618"/>
  <c r="AC618"/>
  <c r="AC601"/>
  <c r="Y596"/>
  <c r="DM584"/>
  <c r="CU969"/>
  <c r="CQ970"/>
  <c r="CI970"/>
  <c r="BS981"/>
  <c r="AY982"/>
  <c r="AQ966"/>
  <c r="AI974"/>
  <c r="AE973"/>
  <c r="AA966"/>
  <c r="S966"/>
  <c r="CX606"/>
  <c r="CH627"/>
  <c r="CH630"/>
  <c r="BZ611"/>
  <c r="BZ627"/>
  <c r="BV623"/>
  <c r="BR619"/>
  <c r="BJ603"/>
  <c r="BJ606"/>
  <c r="BJ622"/>
  <c r="BF602"/>
  <c r="BF618"/>
  <c r="BB630"/>
  <c r="AT614"/>
  <c r="AP623"/>
  <c r="AL603"/>
  <c r="AH627"/>
  <c r="R627"/>
  <c r="AY628"/>
  <c r="DL953"/>
  <c r="DL985"/>
  <c r="CV988"/>
  <c r="BL960"/>
  <c r="BD952"/>
  <c r="BD984"/>
  <c r="AV941"/>
  <c r="AV973"/>
  <c r="AV960"/>
  <c r="AN952"/>
  <c r="AB945"/>
  <c r="AB964"/>
  <c r="AE598"/>
  <c r="AE630"/>
  <c r="BU622"/>
  <c r="BE622"/>
  <c r="AO622"/>
  <c r="AO605"/>
  <c r="DF963"/>
  <c r="BN978"/>
  <c r="Z954"/>
  <c r="AX618"/>
  <c r="DB599"/>
  <c r="CL586"/>
  <c r="CA982"/>
  <c r="AA986"/>
  <c r="DJ599"/>
  <c r="DB594"/>
  <c r="CX603"/>
  <c r="CL626"/>
  <c r="CD594"/>
  <c r="BJ619"/>
  <c r="BB611"/>
  <c r="AX615"/>
  <c r="AX631"/>
  <c r="AT627"/>
  <c r="AP607"/>
  <c r="AH626"/>
  <c r="AD603"/>
  <c r="V598"/>
  <c r="AB973"/>
  <c r="DG609"/>
  <c r="AE593"/>
  <c r="CX587"/>
  <c r="BJ300"/>
  <c r="CP300"/>
  <c r="AL301"/>
  <c r="AT302"/>
  <c r="DF302"/>
  <c r="BW303"/>
  <c r="CD304"/>
  <c r="AU305"/>
  <c r="AH306"/>
  <c r="DJ307"/>
  <c r="AE308"/>
  <c r="CH311"/>
  <c r="BO312"/>
  <c r="BF315"/>
  <c r="BV315"/>
  <c r="AM316"/>
  <c r="BW297"/>
  <c r="AE301"/>
  <c r="CQ301"/>
  <c r="AY305"/>
  <c r="BS309"/>
  <c r="CE313"/>
  <c r="DK313"/>
  <c r="S304"/>
  <c r="S294"/>
  <c r="S282"/>
  <c r="AU278"/>
  <c r="AY295"/>
  <c r="AY273"/>
  <c r="BC288"/>
  <c r="BG278"/>
  <c r="BK269"/>
  <c r="BO271"/>
  <c r="BW279"/>
  <c r="BW281"/>
  <c r="CA282"/>
  <c r="CE271"/>
  <c r="CE269"/>
  <c r="CI285"/>
  <c r="CQ290"/>
  <c r="CQ287"/>
  <c r="CQ286"/>
  <c r="CQ278"/>
  <c r="CY288"/>
  <c r="CY283"/>
  <c r="CY273"/>
  <c r="DK291"/>
  <c r="CH288"/>
  <c r="AD298"/>
  <c r="CH304"/>
  <c r="CH308"/>
  <c r="BZ296"/>
  <c r="CD300"/>
  <c r="V312"/>
  <c r="CH316"/>
  <c r="Q315"/>
  <c r="DJ602"/>
  <c r="DK594"/>
  <c r="CR593"/>
  <c r="BK590"/>
  <c r="AJ589"/>
  <c r="AV585"/>
  <c r="Q599"/>
  <c r="CT947"/>
  <c r="BN963"/>
  <c r="AH947"/>
  <c r="DC970"/>
  <c r="CY945"/>
  <c r="CU946"/>
  <c r="BO978"/>
  <c r="AY981"/>
  <c r="DB617"/>
  <c r="CH584"/>
  <c r="BZ584"/>
  <c r="BR584"/>
  <c r="DH957"/>
  <c r="CZ949"/>
  <c r="CZ968"/>
  <c r="BP953"/>
  <c r="BP972"/>
  <c r="AZ972"/>
  <c r="AJ972"/>
  <c r="AF944"/>
  <c r="X949"/>
  <c r="CY606"/>
  <c r="CY622"/>
  <c r="CQ617"/>
  <c r="CI598"/>
  <c r="BS622"/>
  <c r="BK609"/>
  <c r="DD594"/>
  <c r="BX594"/>
  <c r="BI948"/>
  <c r="CL983"/>
  <c r="AH959"/>
  <c r="DE613"/>
  <c r="CO613"/>
  <c r="CO629"/>
  <c r="AS613"/>
  <c r="AS629"/>
  <c r="AC613"/>
  <c r="AC629"/>
  <c r="U597"/>
  <c r="CS596"/>
  <c r="BM596"/>
  <c r="DE592"/>
  <c r="BY592"/>
  <c r="BI584"/>
  <c r="CY949"/>
  <c r="CM942"/>
  <c r="BO974"/>
  <c r="BK973"/>
  <c r="AU941"/>
  <c r="DB615"/>
  <c r="DB631"/>
  <c r="CT607"/>
  <c r="CP631"/>
  <c r="CD599"/>
  <c r="BV594"/>
  <c r="AH623"/>
  <c r="Z627"/>
  <c r="R607"/>
  <c r="CI595"/>
  <c r="DD980"/>
  <c r="CB973"/>
  <c r="T953"/>
  <c r="CK968"/>
  <c r="AD963"/>
  <c r="DA585"/>
  <c r="DA601"/>
  <c r="CK602"/>
  <c r="CK585"/>
  <c r="BU585"/>
  <c r="BU617"/>
  <c r="BM585"/>
  <c r="BE617"/>
  <c r="AO585"/>
  <c r="AG585"/>
  <c r="DF950"/>
  <c r="AX975"/>
  <c r="AQ957"/>
  <c r="BJ611"/>
  <c r="CD618"/>
  <c r="CT610"/>
  <c r="AD606"/>
  <c r="Z602"/>
  <c r="AH591"/>
  <c r="DF614"/>
  <c r="CH598"/>
  <c r="BN610"/>
  <c r="BB627"/>
  <c r="BB598"/>
  <c r="AD630"/>
  <c r="V619"/>
  <c r="R626"/>
  <c r="AZ621"/>
  <c r="AJ621"/>
  <c r="AB629"/>
  <c r="AR957"/>
  <c r="AB941"/>
  <c r="DG585"/>
  <c r="CA601"/>
  <c r="CA606"/>
  <c r="BK625"/>
  <c r="AE585"/>
  <c r="AE614"/>
  <c r="AE617"/>
  <c r="AU609"/>
  <c r="AA629"/>
  <c r="BS977"/>
  <c r="R962"/>
  <c r="CT623"/>
  <c r="V303"/>
  <c r="CP293"/>
  <c r="DJ270"/>
  <c r="DF307"/>
  <c r="BQ292"/>
  <c r="U304"/>
  <c r="AK312"/>
  <c r="BQ312"/>
  <c r="CW312"/>
  <c r="BB293"/>
  <c r="DB294"/>
  <c r="U292"/>
  <c r="AO295"/>
  <c r="BA300"/>
  <c r="CC305"/>
  <c r="Y291"/>
  <c r="Y279"/>
  <c r="AC298"/>
  <c r="AC290"/>
  <c r="AC286"/>
  <c r="AC278"/>
  <c r="AG289"/>
  <c r="AG273"/>
  <c r="AO291"/>
  <c r="AS298"/>
  <c r="AS286"/>
  <c r="AS274"/>
  <c r="AW281"/>
  <c r="BA272"/>
  <c r="BE283"/>
  <c r="BE275"/>
  <c r="BI294"/>
  <c r="BI270"/>
  <c r="BM293"/>
  <c r="BQ284"/>
  <c r="D382"/>
  <c r="D839"/>
  <c r="BF594"/>
  <c r="D869"/>
  <c r="CZ609"/>
  <c r="CJ625"/>
  <c r="BX625"/>
  <c r="AW593"/>
  <c r="AW609"/>
  <c r="V313"/>
  <c r="CD278"/>
  <c r="BR315"/>
  <c r="BV955"/>
  <c r="BB959"/>
  <c r="AP971"/>
  <c r="E777"/>
  <c r="DE282"/>
  <c r="Y299"/>
  <c r="CK299"/>
  <c r="CG304"/>
  <c r="U312"/>
  <c r="BA312"/>
  <c r="CG312"/>
  <c r="V293"/>
  <c r="AT279"/>
  <c r="BV272"/>
  <c r="CO282"/>
  <c r="DA295"/>
  <c r="AX607"/>
  <c r="DB626"/>
  <c r="AX626"/>
  <c r="J167"/>
  <c r="CM610"/>
  <c r="I211"/>
  <c r="R302"/>
  <c r="BU275"/>
  <c r="CG284"/>
  <c r="CK275"/>
  <c r="CO294"/>
  <c r="CS293"/>
  <c r="DE290"/>
  <c r="DI293"/>
  <c r="AP283"/>
  <c r="DB298"/>
  <c r="AW301"/>
  <c r="AI302"/>
  <c r="AM308"/>
  <c r="AA312"/>
  <c r="BG312"/>
  <c r="W302"/>
  <c r="CE305"/>
  <c r="DG309"/>
  <c r="S284"/>
  <c r="W296"/>
  <c r="AE270"/>
  <c r="AI288"/>
  <c r="AM270"/>
  <c r="AQ293"/>
  <c r="AU285"/>
  <c r="BK291"/>
  <c r="BK272"/>
  <c r="BS292"/>
  <c r="BW280"/>
  <c r="BW273"/>
  <c r="CE293"/>
  <c r="CM292"/>
  <c r="DC289"/>
  <c r="DG284"/>
  <c r="DG269"/>
  <c r="DK292"/>
  <c r="DK269"/>
  <c r="AD305"/>
  <c r="AK292"/>
  <c r="BE315"/>
  <c r="CK311"/>
  <c r="DA315"/>
  <c r="Q270"/>
  <c r="AT298"/>
  <c r="AD308"/>
  <c r="CL308"/>
  <c r="DM296"/>
  <c r="U987"/>
  <c r="T984"/>
  <c r="CB972"/>
  <c r="CV968"/>
  <c r="D856"/>
  <c r="M853"/>
  <c r="AS947"/>
  <c r="D837"/>
  <c r="H772"/>
  <c r="G760"/>
  <c r="I755"/>
  <c r="E753"/>
  <c r="G751"/>
  <c r="D746"/>
  <c r="K743"/>
  <c r="H741"/>
  <c r="F521"/>
  <c r="I515"/>
  <c r="D511"/>
  <c r="CI629"/>
  <c r="CX626"/>
  <c r="AL626"/>
  <c r="AV624"/>
  <c r="BF622"/>
  <c r="CV620"/>
  <c r="DF618"/>
  <c r="AT618"/>
  <c r="BD616"/>
  <c r="AA609"/>
  <c r="BY599"/>
  <c r="AX598"/>
  <c r="CV588"/>
  <c r="F170"/>
  <c r="DB984"/>
  <c r="CP941"/>
  <c r="CP957"/>
  <c r="CP973"/>
  <c r="CP976"/>
  <c r="BZ957"/>
  <c r="BZ973"/>
  <c r="BZ976"/>
  <c r="BV979"/>
  <c r="BF978"/>
  <c r="AX967"/>
  <c r="AX972"/>
  <c r="H860"/>
  <c r="AL960"/>
  <c r="V982"/>
  <c r="V986"/>
  <c r="V969"/>
  <c r="DG982"/>
  <c r="I737"/>
  <c r="BG954"/>
  <c r="E770"/>
  <c r="D512"/>
  <c r="CH608"/>
  <c r="BR608"/>
  <c r="AX609"/>
  <c r="Z608"/>
  <c r="R609"/>
  <c r="DH941"/>
  <c r="DH943"/>
  <c r="DH975"/>
  <c r="CZ970"/>
  <c r="CN985"/>
  <c r="CN951"/>
  <c r="BX988"/>
  <c r="BP959"/>
  <c r="BP978"/>
  <c r="BH952"/>
  <c r="BH970"/>
  <c r="AF975"/>
  <c r="X965"/>
  <c r="X967"/>
  <c r="H751"/>
  <c r="CY598"/>
  <c r="CQ609"/>
  <c r="CA630"/>
  <c r="BK617"/>
  <c r="AY629"/>
  <c r="AA621"/>
  <c r="BX619"/>
  <c r="BX602"/>
  <c r="AZ603"/>
  <c r="AB619"/>
  <c r="AB602"/>
  <c r="BU968"/>
  <c r="CL986"/>
  <c r="DL625"/>
  <c r="BH625"/>
  <c r="BA589"/>
  <c r="G380"/>
  <c r="F412"/>
  <c r="DH629"/>
  <c r="T617"/>
  <c r="I401"/>
  <c r="AL607"/>
  <c r="Z603"/>
  <c r="G203"/>
  <c r="I176"/>
  <c r="BW589"/>
  <c r="BW629"/>
  <c r="BG610"/>
  <c r="AU585"/>
  <c r="AU606"/>
  <c r="AI621"/>
  <c r="AH599"/>
  <c r="AS282"/>
  <c r="AD287"/>
  <c r="Z296"/>
  <c r="AO299"/>
  <c r="DA299"/>
  <c r="BR300"/>
  <c r="BZ301"/>
  <c r="AY303"/>
  <c r="AK304"/>
  <c r="BF304"/>
  <c r="CW304"/>
  <c r="W305"/>
  <c r="CI305"/>
  <c r="AE306"/>
  <c r="BV306"/>
  <c r="CQ306"/>
  <c r="W310"/>
  <c r="AM310"/>
  <c r="AT313"/>
  <c r="BZ313"/>
  <c r="AQ314"/>
  <c r="R294"/>
  <c r="R270"/>
  <c r="R269"/>
  <c r="V295"/>
  <c r="Z291"/>
  <c r="Z275"/>
  <c r="AD294"/>
  <c r="AH276"/>
  <c r="AL303"/>
  <c r="AL290"/>
  <c r="AL285"/>
  <c r="AL271"/>
  <c r="AP286"/>
  <c r="AT282"/>
  <c r="AT277"/>
  <c r="AX292"/>
  <c r="AX282"/>
  <c r="BB295"/>
  <c r="BB274"/>
  <c r="BB269"/>
  <c r="BF289"/>
  <c r="BF281"/>
  <c r="BJ291"/>
  <c r="BJ279"/>
  <c r="BJ277"/>
  <c r="BJ272"/>
  <c r="BN284"/>
  <c r="BR284"/>
  <c r="BV289"/>
  <c r="BV286"/>
  <c r="BV281"/>
  <c r="BZ279"/>
  <c r="CD273"/>
  <c r="CH285"/>
  <c r="CH276"/>
  <c r="CL303"/>
  <c r="CL287"/>
  <c r="CP299"/>
  <c r="CP283"/>
  <c r="CT290"/>
  <c r="CT285"/>
  <c r="CX293"/>
  <c r="DB299"/>
  <c r="DB275"/>
  <c r="DF290"/>
  <c r="DF274"/>
  <c r="DJ286"/>
  <c r="AC282"/>
  <c r="BW288"/>
  <c r="Y295"/>
  <c r="CK295"/>
  <c r="AI299"/>
  <c r="CU299"/>
  <c r="U300"/>
  <c r="BQ300"/>
  <c r="CW300"/>
  <c r="AX301"/>
  <c r="AU302"/>
  <c r="AG305"/>
  <c r="BW305"/>
  <c r="CS305"/>
  <c r="S306"/>
  <c r="W307"/>
  <c r="BC307"/>
  <c r="AG309"/>
  <c r="AW309"/>
  <c r="BM309"/>
  <c r="CC309"/>
  <c r="CS309"/>
  <c r="DI309"/>
  <c r="BJ310"/>
  <c r="CP310"/>
  <c r="BR314"/>
  <c r="CX314"/>
  <c r="S315"/>
  <c r="BO315"/>
  <c r="Q301"/>
  <c r="Q269"/>
  <c r="U288"/>
  <c r="AC302"/>
  <c r="AG293"/>
  <c r="AK288"/>
  <c r="AK272"/>
  <c r="AS302"/>
  <c r="AS290"/>
  <c r="AS278"/>
  <c r="AW285"/>
  <c r="AW277"/>
  <c r="BA288"/>
  <c r="BA280"/>
  <c r="BA276"/>
  <c r="BI298"/>
  <c r="BI274"/>
  <c r="BM269"/>
  <c r="BM281"/>
  <c r="BY298"/>
  <c r="BY290"/>
  <c r="BY274"/>
  <c r="CC293"/>
  <c r="CO298"/>
  <c r="CO290"/>
  <c r="CO274"/>
  <c r="CS281"/>
  <c r="CW288"/>
  <c r="CW272"/>
  <c r="DE302"/>
  <c r="DE286"/>
  <c r="DE278"/>
  <c r="DI281"/>
  <c r="BB279"/>
  <c r="W299"/>
  <c r="BM301"/>
  <c r="AD302"/>
  <c r="DK302"/>
  <c r="BN304"/>
  <c r="BV305"/>
  <c r="CQ305"/>
  <c r="R306"/>
  <c r="CD306"/>
  <c r="CY306"/>
  <c r="CX307"/>
  <c r="S308"/>
  <c r="AC310"/>
  <c r="AS310"/>
  <c r="BI310"/>
  <c r="BY310"/>
  <c r="CO310"/>
  <c r="DE310"/>
  <c r="BF311"/>
  <c r="BV311"/>
  <c r="BZ315"/>
  <c r="DF315"/>
  <c r="CM316"/>
  <c r="BO280"/>
  <c r="AY298"/>
  <c r="AU301"/>
  <c r="BO305"/>
  <c r="AA306"/>
  <c r="DM292"/>
  <c r="DM284"/>
  <c r="BG617"/>
  <c r="AP614"/>
  <c r="DG613"/>
  <c r="AU613"/>
  <c r="AD610"/>
  <c r="BO609"/>
  <c r="BW601"/>
  <c r="AE597"/>
  <c r="S593"/>
  <c r="AH274"/>
  <c r="DA983"/>
  <c r="BY963"/>
  <c r="BU951"/>
  <c r="G522"/>
  <c r="AQ594"/>
  <c r="CY590"/>
  <c r="AU590"/>
  <c r="BG586"/>
  <c r="AF585"/>
  <c r="CS623"/>
  <c r="AO623"/>
  <c r="CS972"/>
  <c r="AG959"/>
  <c r="BO586"/>
  <c r="BU291"/>
  <c r="BU283"/>
  <c r="BY294"/>
  <c r="BY270"/>
  <c r="CC289"/>
  <c r="CC273"/>
  <c r="CK291"/>
  <c r="CK283"/>
  <c r="CO270"/>
  <c r="CS269"/>
  <c r="DE298"/>
  <c r="DE274"/>
  <c r="S280"/>
  <c r="AA288"/>
  <c r="DJ291"/>
  <c r="AE294"/>
  <c r="AP298"/>
  <c r="BZ300"/>
  <c r="DI301"/>
  <c r="DC303"/>
  <c r="BF305"/>
  <c r="CL307"/>
  <c r="BC308"/>
  <c r="BW312"/>
  <c r="DC312"/>
  <c r="BN315"/>
  <c r="CT315"/>
  <c r="DK289"/>
  <c r="BO298"/>
  <c r="AA299"/>
  <c r="BK301"/>
  <c r="S285"/>
  <c r="W295"/>
  <c r="W286"/>
  <c r="W270"/>
  <c r="AA279"/>
  <c r="AQ286"/>
  <c r="AQ270"/>
  <c r="AY296"/>
  <c r="AY275"/>
  <c r="AY270"/>
  <c r="BG271"/>
  <c r="BO277"/>
  <c r="BS290"/>
  <c r="CE281"/>
  <c r="CI271"/>
  <c r="CQ289"/>
  <c r="CU288"/>
  <c r="CY296"/>
  <c r="CY291"/>
  <c r="DC293"/>
  <c r="DC276"/>
  <c r="Z283"/>
  <c r="CT302"/>
  <c r="AL312"/>
  <c r="AO307"/>
  <c r="AW297"/>
  <c r="BE303"/>
  <c r="BU303"/>
  <c r="DA287"/>
  <c r="DB308"/>
  <c r="CP982"/>
  <c r="Z970"/>
  <c r="DI959"/>
  <c r="BT948"/>
  <c r="I777"/>
  <c r="J773"/>
  <c r="J759"/>
  <c r="J754"/>
  <c r="M750"/>
  <c r="D748"/>
  <c r="F731"/>
  <c r="E516"/>
  <c r="BR626"/>
  <c r="AQ625"/>
  <c r="CB624"/>
  <c r="Z622"/>
  <c r="BK621"/>
  <c r="BP620"/>
  <c r="F409"/>
  <c r="BZ618"/>
  <c r="AY617"/>
  <c r="CJ616"/>
  <c r="AM613"/>
  <c r="AF608"/>
  <c r="H397"/>
  <c r="CF604"/>
  <c r="BE603"/>
  <c r="AD602"/>
  <c r="CZ600"/>
  <c r="CX594"/>
  <c r="CQ589"/>
  <c r="BP588"/>
  <c r="D206"/>
  <c r="Z312"/>
  <c r="BA987"/>
  <c r="BZ941"/>
  <c r="BF988"/>
  <c r="AX956"/>
  <c r="AL944"/>
  <c r="AL976"/>
  <c r="AD975"/>
  <c r="V963"/>
  <c r="V953"/>
  <c r="M762"/>
  <c r="CT625"/>
  <c r="CH592"/>
  <c r="BR624"/>
  <c r="AH593"/>
  <c r="AD593"/>
  <c r="DH977"/>
  <c r="DH959"/>
  <c r="CZ952"/>
  <c r="CZ954"/>
  <c r="CN967"/>
  <c r="BP969"/>
  <c r="BP943"/>
  <c r="BP975"/>
  <c r="BH954"/>
  <c r="AJ976"/>
  <c r="AJ946"/>
  <c r="AJ962"/>
  <c r="AJ986"/>
  <c r="AF978"/>
  <c r="X972"/>
  <c r="X951"/>
  <c r="M739"/>
  <c r="M949" s="1"/>
  <c r="G776"/>
  <c r="CQ625"/>
  <c r="AM284"/>
  <c r="CT293"/>
  <c r="BV296"/>
  <c r="BE299"/>
  <c r="CH300"/>
  <c r="AD301"/>
  <c r="BA304"/>
  <c r="AM305"/>
  <c r="DG306"/>
  <c r="CH309"/>
  <c r="CX309"/>
  <c r="AI310"/>
  <c r="BO310"/>
  <c r="Z313"/>
  <c r="AP313"/>
  <c r="DB313"/>
  <c r="BC314"/>
  <c r="CY314"/>
  <c r="Q290"/>
  <c r="R274"/>
  <c r="Z299"/>
  <c r="Z294"/>
  <c r="AD270"/>
  <c r="AD278"/>
  <c r="AD277"/>
  <c r="AH299"/>
  <c r="AH283"/>
  <c r="AH294"/>
  <c r="AL274"/>
  <c r="AP291"/>
  <c r="AP284"/>
  <c r="AP275"/>
  <c r="AT295"/>
  <c r="AT274"/>
  <c r="AX286"/>
  <c r="AX277"/>
  <c r="BB287"/>
  <c r="BJ293"/>
  <c r="BN292"/>
  <c r="BR283"/>
  <c r="BR275"/>
  <c r="BV294"/>
  <c r="BV280"/>
  <c r="CD294"/>
  <c r="CH299"/>
  <c r="CL276"/>
  <c r="CT292"/>
  <c r="DB274"/>
  <c r="DB272"/>
  <c r="DJ288"/>
  <c r="AT297"/>
  <c r="CU297"/>
  <c r="AY299"/>
  <c r="BS301"/>
  <c r="AP302"/>
  <c r="CU306"/>
  <c r="BF310"/>
  <c r="AH314"/>
  <c r="BK315"/>
  <c r="CA315"/>
  <c r="CT274"/>
  <c r="CM288"/>
  <c r="CU289"/>
  <c r="BC297"/>
  <c r="CY297"/>
  <c r="CA308"/>
  <c r="DM300"/>
  <c r="BM959"/>
  <c r="AZ584"/>
  <c r="DM968"/>
  <c r="DK982"/>
  <c r="CA973"/>
  <c r="BG945"/>
  <c r="W949"/>
  <c r="S982"/>
  <c r="DL949"/>
  <c r="DH985"/>
  <c r="CF981"/>
  <c r="CH619"/>
  <c r="BV615"/>
  <c r="AD590"/>
  <c r="R586"/>
  <c r="DK620"/>
  <c r="CM620"/>
  <c r="BG591"/>
  <c r="AY591"/>
  <c r="AQ620"/>
  <c r="AA620"/>
  <c r="BL957"/>
  <c r="DG593"/>
  <c r="AU601"/>
  <c r="CZ626"/>
  <c r="CJ626"/>
  <c r="BD626"/>
  <c r="AR595"/>
  <c r="AJ611"/>
  <c r="DA968"/>
  <c r="CK960"/>
  <c r="BM960"/>
  <c r="BF954"/>
  <c r="DH601"/>
  <c r="CR601"/>
  <c r="CR617"/>
  <c r="CF613"/>
  <c r="AZ613"/>
  <c r="CX958"/>
  <c r="R615"/>
  <c r="CP590"/>
  <c r="CX595"/>
  <c r="BF610"/>
  <c r="AH618"/>
  <c r="R631"/>
  <c r="F211"/>
  <c r="DC621"/>
  <c r="DG601"/>
  <c r="DD271"/>
  <c r="DL301"/>
  <c r="DL281"/>
  <c r="DL277"/>
  <c r="S300"/>
  <c r="S290"/>
  <c r="S271"/>
  <c r="S274"/>
  <c r="W300"/>
  <c r="AA300"/>
  <c r="AA280"/>
  <c r="AA274"/>
  <c r="AE300"/>
  <c r="AE293"/>
  <c r="AE279"/>
  <c r="AE274"/>
  <c r="AI300"/>
  <c r="AM300"/>
  <c r="AM280"/>
  <c r="AM283"/>
  <c r="AM274"/>
  <c r="AQ284"/>
  <c r="AQ271"/>
  <c r="AQ283"/>
  <c r="AQ281"/>
  <c r="AQ274"/>
  <c r="AU283"/>
  <c r="AU269"/>
  <c r="AY271"/>
  <c r="BC280"/>
  <c r="BC274"/>
  <c r="BC269"/>
  <c r="BG285"/>
  <c r="BG274"/>
  <c r="BG269"/>
  <c r="BK293"/>
  <c r="BK285"/>
  <c r="BK270"/>
  <c r="BO296"/>
  <c r="BO270"/>
  <c r="BS296"/>
  <c r="BS291"/>
  <c r="BS286"/>
  <c r="BS281"/>
  <c r="BS270"/>
  <c r="BW289"/>
  <c r="BW277"/>
  <c r="BW272"/>
  <c r="CA284"/>
  <c r="CA279"/>
  <c r="CA276"/>
  <c r="CE296"/>
  <c r="CE288"/>
  <c r="CE291"/>
  <c r="CE275"/>
  <c r="CI296"/>
  <c r="CI295"/>
  <c r="CI276"/>
  <c r="CM295"/>
  <c r="CM279"/>
  <c r="CQ296"/>
  <c r="CQ288"/>
  <c r="CQ282"/>
  <c r="CQ274"/>
  <c r="CQ269"/>
  <c r="CU290"/>
  <c r="CU284"/>
  <c r="CY280"/>
  <c r="CY285"/>
  <c r="CY269"/>
  <c r="DC295"/>
  <c r="DC294"/>
  <c r="DG287"/>
  <c r="DK304"/>
  <c r="DK282"/>
  <c r="DK278"/>
  <c r="CX279"/>
  <c r="BJ298"/>
  <c r="BN302"/>
  <c r="AL306"/>
  <c r="CX308"/>
  <c r="BB297"/>
  <c r="Z301"/>
  <c r="CD308"/>
  <c r="BJ312"/>
  <c r="CP312"/>
  <c r="AD316"/>
  <c r="CB314"/>
  <c r="Y311"/>
  <c r="Y303"/>
  <c r="AO315"/>
  <c r="BE307"/>
  <c r="BI282"/>
  <c r="BU307"/>
  <c r="BY282"/>
  <c r="CK315"/>
  <c r="DA303"/>
  <c r="X300"/>
  <c r="AF310"/>
  <c r="AN312"/>
  <c r="CF285"/>
  <c r="CZ300"/>
  <c r="BJ296"/>
  <c r="CD302"/>
  <c r="CT316"/>
  <c r="DF298"/>
  <c r="V306"/>
  <c r="AX316"/>
  <c r="DF305"/>
  <c r="DJ302"/>
  <c r="DM288"/>
  <c r="AV988"/>
  <c r="AJ968"/>
  <c r="AW959"/>
  <c r="AM629"/>
  <c r="CX610"/>
  <c r="BR610"/>
  <c r="AL610"/>
  <c r="BF606"/>
  <c r="Z606"/>
  <c r="BK605"/>
  <c r="BP604"/>
  <c r="BZ602"/>
  <c r="AY601"/>
  <c r="CJ600"/>
  <c r="BG593"/>
  <c r="DG589"/>
  <c r="CP586"/>
  <c r="BJ586"/>
  <c r="AD586"/>
  <c r="BF316"/>
  <c r="X980"/>
  <c r="CZ964"/>
  <c r="X948"/>
  <c r="CY601"/>
  <c r="BG597"/>
  <c r="BO594"/>
  <c r="DH593"/>
  <c r="CA590"/>
  <c r="BT620"/>
  <c r="AS619"/>
  <c r="CC607"/>
  <c r="BD588"/>
  <c r="DF951"/>
  <c r="CX959"/>
  <c r="BR975"/>
  <c r="BR962"/>
  <c r="BJ983"/>
  <c r="BB943"/>
  <c r="AT951"/>
  <c r="AP942"/>
  <c r="AP974"/>
  <c r="AD967"/>
  <c r="V978"/>
  <c r="R966"/>
  <c r="DJ605"/>
  <c r="CX589"/>
  <c r="CX620"/>
  <c r="CT621"/>
  <c r="CT588"/>
  <c r="CP620"/>
  <c r="CL589"/>
  <c r="CH604"/>
  <c r="BF604"/>
  <c r="AX588"/>
  <c r="AP605"/>
  <c r="AL620"/>
  <c r="AH621"/>
  <c r="AD605"/>
  <c r="AD620"/>
  <c r="V604"/>
  <c r="R604"/>
  <c r="BH964"/>
  <c r="BK585"/>
  <c r="BK606"/>
  <c r="BU982"/>
  <c r="BU985"/>
  <c r="BQ964"/>
  <c r="AO943"/>
  <c r="Y941"/>
  <c r="Y957"/>
  <c r="Y973"/>
  <c r="BB987"/>
  <c r="CN621"/>
  <c r="CB609"/>
  <c r="BP621"/>
  <c r="X609"/>
  <c r="DI988"/>
  <c r="BD977"/>
  <c r="CV949"/>
  <c r="S630"/>
  <c r="CP623"/>
  <c r="BJ623"/>
  <c r="AD623"/>
  <c r="CH599"/>
  <c r="BB599"/>
  <c r="BU588"/>
  <c r="BS949"/>
  <c r="BC962"/>
  <c r="AI953"/>
  <c r="CU597"/>
  <c r="S626"/>
  <c r="DI960"/>
  <c r="BU605"/>
  <c r="CJ617"/>
  <c r="BL625"/>
  <c r="AB621"/>
  <c r="T949"/>
  <c r="CH595"/>
  <c r="CY625"/>
  <c r="CA585"/>
  <c r="AF953"/>
  <c r="CM626"/>
  <c r="CE629"/>
  <c r="CE618"/>
  <c r="BW605"/>
  <c r="BO618"/>
  <c r="AU625"/>
  <c r="AM598"/>
  <c r="AM609"/>
  <c r="BG973"/>
  <c r="DJ615"/>
  <c r="V614"/>
  <c r="CF621"/>
  <c r="V311"/>
  <c r="AL311"/>
  <c r="AY312"/>
  <c r="DK312"/>
  <c r="Z315"/>
  <c r="AP315"/>
  <c r="DB315"/>
  <c r="BC316"/>
  <c r="BW271"/>
  <c r="CU298"/>
  <c r="BG299"/>
  <c r="DK305"/>
  <c r="BW306"/>
  <c r="W309"/>
  <c r="BC309"/>
  <c r="CI309"/>
  <c r="AI313"/>
  <c r="S287"/>
  <c r="W288"/>
  <c r="AA278"/>
  <c r="AE282"/>
  <c r="AE273"/>
  <c r="AI304"/>
  <c r="AI273"/>
  <c r="AM273"/>
  <c r="AQ285"/>
  <c r="AU304"/>
  <c r="AU288"/>
  <c r="AY304"/>
  <c r="AY292"/>
  <c r="AY278"/>
  <c r="BC304"/>
  <c r="BC278"/>
  <c r="BG304"/>
  <c r="BG280"/>
  <c r="BG287"/>
  <c r="BK304"/>
  <c r="BK288"/>
  <c r="BO300"/>
  <c r="BO290"/>
  <c r="BO284"/>
  <c r="BS280"/>
  <c r="BS274"/>
  <c r="BS269"/>
  <c r="BW295"/>
  <c r="CA296"/>
  <c r="CE300"/>
  <c r="CE284"/>
  <c r="CI289"/>
  <c r="CM300"/>
  <c r="CM294"/>
  <c r="CM274"/>
  <c r="CU304"/>
  <c r="CU292"/>
  <c r="CU278"/>
  <c r="DC304"/>
  <c r="DC278"/>
  <c r="DG295"/>
  <c r="DG281"/>
  <c r="DK277"/>
  <c r="AH302"/>
  <c r="BB312"/>
  <c r="DB301"/>
  <c r="BV316"/>
  <c r="CX297"/>
  <c r="DJ316"/>
  <c r="DJ300"/>
  <c r="BF986"/>
  <c r="DL984"/>
  <c r="DE979"/>
  <c r="T952"/>
  <c r="CP950"/>
  <c r="F511"/>
  <c r="DB630"/>
  <c r="AP630"/>
  <c r="DG629"/>
  <c r="AU629"/>
  <c r="T628"/>
  <c r="M417"/>
  <c r="AD626"/>
  <c r="CU625"/>
  <c r="BO625"/>
  <c r="R622"/>
  <c r="BC621"/>
  <c r="W621"/>
  <c r="AB620"/>
  <c r="BW617"/>
  <c r="CQ613"/>
  <c r="AE613"/>
  <c r="S609"/>
  <c r="CT606"/>
  <c r="BN606"/>
  <c r="AH606"/>
  <c r="CY605"/>
  <c r="CH602"/>
  <c r="V602"/>
  <c r="CM601"/>
  <c r="CA597"/>
  <c r="AI593"/>
  <c r="CZ592"/>
  <c r="DJ590"/>
  <c r="CD590"/>
  <c r="AX590"/>
  <c r="BC589"/>
  <c r="AB588"/>
  <c r="BR586"/>
  <c r="AL586"/>
  <c r="AQ585"/>
  <c r="DH584"/>
  <c r="AP301"/>
  <c r="CV984"/>
  <c r="CJ980"/>
  <c r="BL593"/>
  <c r="AQ586"/>
  <c r="AZ616"/>
  <c r="BL604"/>
  <c r="DL600"/>
  <c r="T592"/>
  <c r="BM972"/>
  <c r="DJ963"/>
  <c r="BN982"/>
  <c r="AD970"/>
  <c r="Z958"/>
  <c r="CT600"/>
  <c r="CP616"/>
  <c r="BZ616"/>
  <c r="AL600"/>
  <c r="AH600"/>
  <c r="AD617"/>
  <c r="AD584"/>
  <c r="V585"/>
  <c r="R601"/>
  <c r="CI585"/>
  <c r="BU952"/>
  <c r="BA956"/>
  <c r="AL623"/>
  <c r="Z619"/>
  <c r="AH300"/>
  <c r="BL620"/>
  <c r="CU982"/>
  <c r="AY985"/>
  <c r="AA945"/>
  <c r="W946"/>
  <c r="CL607"/>
  <c r="AH607"/>
  <c r="V603"/>
  <c r="BF967"/>
  <c r="CJ601"/>
  <c r="BN316"/>
  <c r="AD587"/>
  <c r="BJ595"/>
  <c r="AT963"/>
  <c r="AX312"/>
  <c r="CG605"/>
  <c r="L395"/>
  <c r="M837"/>
  <c r="CI942"/>
  <c r="CH611"/>
  <c r="M401"/>
  <c r="D174"/>
  <c r="G378"/>
  <c r="J172"/>
  <c r="V285"/>
  <c r="BV282"/>
  <c r="CT272"/>
  <c r="DB314"/>
  <c r="BZ311"/>
  <c r="DE619"/>
  <c r="CB604"/>
  <c r="DL584"/>
  <c r="AS944"/>
  <c r="C201"/>
  <c r="BI291"/>
  <c r="BI295"/>
  <c r="BQ297"/>
  <c r="AH298"/>
  <c r="AC303"/>
  <c r="CO303"/>
  <c r="Q278"/>
  <c r="V269"/>
  <c r="AH290"/>
  <c r="BN282"/>
  <c r="BR287"/>
  <c r="BV270"/>
  <c r="CD292"/>
  <c r="CX303"/>
  <c r="CX281"/>
  <c r="DB288"/>
  <c r="DF295"/>
  <c r="DF281"/>
  <c r="BY291"/>
  <c r="BY299"/>
  <c r="CK304"/>
  <c r="U297"/>
  <c r="U281"/>
  <c r="Y280"/>
  <c r="Y272"/>
  <c r="AC287"/>
  <c r="AC271"/>
  <c r="AG306"/>
  <c r="AG290"/>
  <c r="AG294"/>
  <c r="AG270"/>
  <c r="AK281"/>
  <c r="AO284"/>
  <c r="AO276"/>
  <c r="AS287"/>
  <c r="AW302"/>
  <c r="AW282"/>
  <c r="AW278"/>
  <c r="BA285"/>
  <c r="BE272"/>
  <c r="BI283"/>
  <c r="BM298"/>
  <c r="BM294"/>
  <c r="BM274"/>
  <c r="BQ293"/>
  <c r="BQ269"/>
  <c r="BU272"/>
  <c r="BY283"/>
  <c r="CC298"/>
  <c r="CC282"/>
  <c r="CC270"/>
  <c r="CG293"/>
  <c r="CG269"/>
  <c r="CK272"/>
  <c r="CO283"/>
  <c r="CS298"/>
  <c r="CS282"/>
  <c r="CS274"/>
  <c r="CW281"/>
  <c r="DA280"/>
  <c r="DA276"/>
  <c r="DI298"/>
  <c r="DI282"/>
  <c r="DI274"/>
  <c r="BF298"/>
  <c r="V301"/>
  <c r="CH301"/>
  <c r="BA305"/>
  <c r="AL307"/>
  <c r="AG314"/>
  <c r="AW314"/>
  <c r="BM314"/>
  <c r="CC314"/>
  <c r="CS314"/>
  <c r="DI314"/>
  <c r="AR301"/>
  <c r="AV292"/>
  <c r="BD294"/>
  <c r="BD286"/>
  <c r="BH301"/>
  <c r="BL292"/>
  <c r="BL276"/>
  <c r="BP283"/>
  <c r="BT290"/>
  <c r="BT282"/>
  <c r="BT278"/>
  <c r="BX297"/>
  <c r="BX285"/>
  <c r="BX281"/>
  <c r="BX277"/>
  <c r="CB280"/>
  <c r="CB272"/>
  <c r="CF271"/>
  <c r="CJ286"/>
  <c r="CN301"/>
  <c r="CN289"/>
  <c r="CN277"/>
  <c r="CR280"/>
  <c r="CR272"/>
  <c r="CV271"/>
  <c r="CZ282"/>
  <c r="CZ278"/>
  <c r="DD297"/>
  <c r="DD289"/>
  <c r="DD277"/>
  <c r="DH280"/>
  <c r="DH272"/>
  <c r="DL295"/>
  <c r="DL271"/>
  <c r="BT310"/>
  <c r="U301"/>
  <c r="AS311"/>
  <c r="CK300"/>
  <c r="Q275"/>
  <c r="CZ298"/>
  <c r="CV303"/>
  <c r="CO315"/>
  <c r="T303"/>
  <c r="BD314"/>
  <c r="BL312"/>
  <c r="BP315"/>
  <c r="CB312"/>
  <c r="CJ314"/>
  <c r="CV315"/>
  <c r="DL311"/>
  <c r="AN310"/>
  <c r="BF312"/>
  <c r="AJ303"/>
  <c r="DM285"/>
  <c r="DM301"/>
  <c r="DM269"/>
  <c r="DL616"/>
  <c r="AN588"/>
  <c r="BY587"/>
  <c r="BP584"/>
  <c r="H409"/>
  <c r="F414"/>
  <c r="DF603"/>
  <c r="M845"/>
  <c r="J777"/>
  <c r="L764"/>
  <c r="F747"/>
  <c r="F763"/>
  <c r="Y630"/>
  <c r="CP979"/>
  <c r="BZ982"/>
  <c r="BV970"/>
  <c r="CX614"/>
  <c r="BK953"/>
  <c r="DF622"/>
  <c r="CP627"/>
  <c r="CP614"/>
  <c r="BZ606"/>
  <c r="BZ619"/>
  <c r="BV602"/>
  <c r="AL611"/>
  <c r="AL627"/>
  <c r="Z607"/>
  <c r="Z623"/>
  <c r="BD609"/>
  <c r="AR613"/>
  <c r="E185"/>
  <c r="J204"/>
  <c r="BW626"/>
  <c r="H391"/>
  <c r="J197"/>
  <c r="F778"/>
  <c r="I400"/>
  <c r="BO629"/>
  <c r="BC598"/>
  <c r="BC630"/>
  <c r="F380"/>
  <c r="G187"/>
  <c r="DB983"/>
  <c r="CH606"/>
  <c r="CH590"/>
  <c r="AL608"/>
  <c r="D398"/>
  <c r="D390"/>
  <c r="E390"/>
  <c r="H210"/>
  <c r="M877"/>
  <c r="I769"/>
  <c r="I507"/>
  <c r="D486"/>
  <c r="H769"/>
  <c r="K375"/>
  <c r="DB296"/>
  <c r="R278"/>
  <c r="H407"/>
  <c r="Z306"/>
  <c r="V309"/>
  <c r="AL309"/>
  <c r="Q306"/>
  <c r="V283"/>
  <c r="AD299"/>
  <c r="AD283"/>
  <c r="AP290"/>
  <c r="AX272"/>
  <c r="E389"/>
  <c r="I384"/>
  <c r="K883"/>
  <c r="AI981"/>
  <c r="BC977"/>
  <c r="CQ969"/>
  <c r="DC941"/>
  <c r="J757"/>
  <c r="D502"/>
  <c r="K496"/>
  <c r="D496"/>
  <c r="CW631"/>
  <c r="BQ631"/>
  <c r="Y627"/>
  <c r="CS619"/>
  <c r="BM619"/>
  <c r="AG619"/>
  <c r="DM615"/>
  <c r="BA615"/>
  <c r="Q603"/>
  <c r="CW599"/>
  <c r="BQ599"/>
  <c r="CB584"/>
  <c r="AV584"/>
  <c r="E201"/>
  <c r="I182"/>
  <c r="H165"/>
  <c r="BP616"/>
  <c r="CO587"/>
  <c r="F377"/>
  <c r="DJ976"/>
  <c r="DF956"/>
  <c r="DF972"/>
  <c r="CX948"/>
  <c r="CX964"/>
  <c r="CT970"/>
  <c r="CT971"/>
  <c r="CT984"/>
  <c r="CL963"/>
  <c r="CD984"/>
  <c r="BR963"/>
  <c r="BR953"/>
  <c r="BR969"/>
  <c r="BR986"/>
  <c r="BF947"/>
  <c r="BB953"/>
  <c r="BB969"/>
  <c r="BB986"/>
  <c r="AP986"/>
  <c r="AP941"/>
  <c r="AP957"/>
  <c r="AP973"/>
  <c r="AH970"/>
  <c r="AH953"/>
  <c r="AH969"/>
  <c r="AH985"/>
  <c r="Z962"/>
  <c r="Z952"/>
  <c r="Z968"/>
  <c r="BS958"/>
  <c r="F497"/>
  <c r="CX613"/>
  <c r="CX629"/>
  <c r="CX596"/>
  <c r="BR596"/>
  <c r="AL596"/>
  <c r="AH597"/>
  <c r="DH949"/>
  <c r="BP945"/>
  <c r="X941"/>
  <c r="DL591"/>
  <c r="CV591"/>
  <c r="CV590"/>
  <c r="BP591"/>
  <c r="BP607"/>
  <c r="BP590"/>
  <c r="AV591"/>
  <c r="CW975"/>
  <c r="CO967"/>
  <c r="M869"/>
  <c r="I880"/>
  <c r="BU955"/>
  <c r="I734"/>
  <c r="I750"/>
  <c r="E735"/>
  <c r="D518"/>
  <c r="E492"/>
  <c r="F384"/>
  <c r="F400"/>
  <c r="D399"/>
  <c r="BN619"/>
  <c r="B406"/>
  <c r="E402"/>
  <c r="D872"/>
  <c r="M746"/>
  <c r="CH955"/>
  <c r="AH946"/>
  <c r="Z967"/>
  <c r="F513"/>
  <c r="CZ625"/>
  <c r="AB613"/>
  <c r="DH969"/>
  <c r="AP591"/>
  <c r="DG630"/>
  <c r="BK593"/>
  <c r="BH941"/>
  <c r="AZ949"/>
  <c r="AU617"/>
  <c r="BZ950"/>
  <c r="BJ590"/>
  <c r="H194"/>
  <c r="AD947"/>
  <c r="BB282"/>
  <c r="BF295"/>
  <c r="BF271"/>
  <c r="BJ288"/>
  <c r="BJ281"/>
  <c r="BN277"/>
  <c r="BN272"/>
  <c r="BR299"/>
  <c r="BR289"/>
  <c r="BR282"/>
  <c r="BR273"/>
  <c r="BV295"/>
  <c r="BV271"/>
  <c r="BZ290"/>
  <c r="BZ274"/>
  <c r="BZ276"/>
  <c r="CD303"/>
  <c r="CD287"/>
  <c r="CD286"/>
  <c r="CD281"/>
  <c r="CD272"/>
  <c r="CH283"/>
  <c r="CH274"/>
  <c r="CH284"/>
  <c r="CL293"/>
  <c r="CP291"/>
  <c r="CP286"/>
  <c r="CP278"/>
  <c r="CP277"/>
  <c r="CP272"/>
  <c r="CT299"/>
  <c r="CT270"/>
  <c r="CT280"/>
  <c r="CT269"/>
  <c r="CX292"/>
  <c r="CX287"/>
  <c r="CX290"/>
  <c r="CX285"/>
  <c r="CX276"/>
  <c r="DB291"/>
  <c r="DB282"/>
  <c r="DF283"/>
  <c r="DF280"/>
  <c r="DJ283"/>
  <c r="CI284"/>
  <c r="Y287"/>
  <c r="CG292"/>
  <c r="BU295"/>
  <c r="BB296"/>
  <c r="BO297"/>
  <c r="CH298"/>
  <c r="W301"/>
  <c r="CT301"/>
  <c r="BJ304"/>
  <c r="AA305"/>
  <c r="AW305"/>
  <c r="BR305"/>
  <c r="DI305"/>
  <c r="AI306"/>
  <c r="BZ306"/>
  <c r="S307"/>
  <c r="BO307"/>
  <c r="CE307"/>
  <c r="DK307"/>
  <c r="Z310"/>
  <c r="AP310"/>
  <c r="DB310"/>
  <c r="BS311"/>
  <c r="CI311"/>
  <c r="R314"/>
  <c r="AX314"/>
  <c r="CD314"/>
  <c r="AE315"/>
  <c r="AU315"/>
  <c r="U296"/>
  <c r="U280"/>
  <c r="U272"/>
  <c r="Y271"/>
  <c r="AC306"/>
  <c r="AC294"/>
  <c r="AC270"/>
  <c r="AG297"/>
  <c r="AG281"/>
  <c r="AK296"/>
  <c r="AK280"/>
  <c r="AK276"/>
  <c r="AO283"/>
  <c r="AO271"/>
  <c r="AS306"/>
  <c r="AS294"/>
  <c r="AW269"/>
  <c r="AW289"/>
  <c r="AW273"/>
  <c r="BA296"/>
  <c r="BA284"/>
  <c r="BI302"/>
  <c r="BI290"/>
  <c r="BI286"/>
  <c r="BI278"/>
  <c r="BM285"/>
  <c r="BM277"/>
  <c r="BQ288"/>
  <c r="BQ272"/>
  <c r="BY302"/>
  <c r="BY286"/>
  <c r="BY278"/>
  <c r="CC281"/>
  <c r="CG288"/>
  <c r="CG272"/>
  <c r="CO302"/>
  <c r="CO286"/>
  <c r="CO278"/>
  <c r="CS285"/>
  <c r="CS277"/>
  <c r="CW296"/>
  <c r="CW280"/>
  <c r="CW276"/>
  <c r="DA279"/>
  <c r="DA271"/>
  <c r="DE306"/>
  <c r="DI285"/>
  <c r="DI277"/>
  <c r="AX291"/>
  <c r="CA292"/>
  <c r="CI293"/>
  <c r="CT296"/>
  <c r="CD297"/>
  <c r="BV298"/>
  <c r="CQ298"/>
  <c r="BG301"/>
  <c r="CC301"/>
  <c r="BO302"/>
  <c r="R304"/>
  <c r="Z305"/>
  <c r="BN307"/>
  <c r="CD307"/>
  <c r="CT307"/>
  <c r="AU308"/>
  <c r="BB311"/>
  <c r="BR311"/>
  <c r="CX311"/>
  <c r="S312"/>
  <c r="CE312"/>
  <c r="AC314"/>
  <c r="AS314"/>
  <c r="BI314"/>
  <c r="BY314"/>
  <c r="CO314"/>
  <c r="DE314"/>
  <c r="CL315"/>
  <c r="CI316"/>
  <c r="CY316"/>
  <c r="AU294"/>
  <c r="BC302"/>
  <c r="AE303"/>
  <c r="CQ303"/>
  <c r="AM309"/>
  <c r="CY309"/>
  <c r="S313"/>
  <c r="AY313"/>
  <c r="BO313"/>
  <c r="CU313"/>
  <c r="S295"/>
  <c r="S278"/>
  <c r="W278"/>
  <c r="AA304"/>
  <c r="AA292"/>
  <c r="AA285"/>
  <c r="AA273"/>
  <c r="AI295"/>
  <c r="AI292"/>
  <c r="AI282"/>
  <c r="AM304"/>
  <c r="AM288"/>
  <c r="AM287"/>
  <c r="AM275"/>
  <c r="AM278"/>
  <c r="AQ280"/>
  <c r="AQ287"/>
  <c r="AQ278"/>
  <c r="AU295"/>
  <c r="AU287"/>
  <c r="AU282"/>
  <c r="AU273"/>
  <c r="AY283"/>
  <c r="BC292"/>
  <c r="BC273"/>
  <c r="BG292"/>
  <c r="BG282"/>
  <c r="BK295"/>
  <c r="BK283"/>
  <c r="BK282"/>
  <c r="BK274"/>
  <c r="BO274"/>
  <c r="BO269"/>
  <c r="BS289"/>
  <c r="BW300"/>
  <c r="BW293"/>
  <c r="BW270"/>
  <c r="BW276"/>
  <c r="CA288"/>
  <c r="CE290"/>
  <c r="CE279"/>
  <c r="CE274"/>
  <c r="CI300"/>
  <c r="CI280"/>
  <c r="CI279"/>
  <c r="CI274"/>
  <c r="CI269"/>
  <c r="CM283"/>
  <c r="CQ300"/>
  <c r="CQ293"/>
  <c r="CQ273"/>
  <c r="CU273"/>
  <c r="CY304"/>
  <c r="CY294"/>
  <c r="CY278"/>
  <c r="DC284"/>
  <c r="DC287"/>
  <c r="DC273"/>
  <c r="DG291"/>
  <c r="DG271"/>
  <c r="DG277"/>
  <c r="DK293"/>
  <c r="DK288"/>
  <c r="DK275"/>
  <c r="DK272"/>
  <c r="V308"/>
  <c r="AL304"/>
  <c r="CP305"/>
  <c r="BN308"/>
  <c r="CH312"/>
  <c r="V316"/>
  <c r="BB316"/>
  <c r="Y307"/>
  <c r="AO303"/>
  <c r="AO287"/>
  <c r="BE287"/>
  <c r="BM297"/>
  <c r="BU311"/>
  <c r="CK303"/>
  <c r="CW292"/>
  <c r="DA307"/>
  <c r="BV292"/>
  <c r="AP308"/>
  <c r="AP312"/>
  <c r="CP308"/>
  <c r="AH312"/>
  <c r="Z316"/>
  <c r="DF296"/>
  <c r="DM280"/>
  <c r="DM312"/>
  <c r="CA985"/>
  <c r="BL956"/>
  <c r="BE951"/>
  <c r="W601"/>
  <c r="DM631"/>
  <c r="BA631"/>
  <c r="CQ629"/>
  <c r="AE629"/>
  <c r="S625"/>
  <c r="CT622"/>
  <c r="BN622"/>
  <c r="AH622"/>
  <c r="CY621"/>
  <c r="BX620"/>
  <c r="AR620"/>
  <c r="DI619"/>
  <c r="CC619"/>
  <c r="AW619"/>
  <c r="V618"/>
  <c r="CM617"/>
  <c r="CW615"/>
  <c r="BQ615"/>
  <c r="DB614"/>
  <c r="T612"/>
  <c r="Y611"/>
  <c r="CU609"/>
  <c r="R606"/>
  <c r="BC605"/>
  <c r="W605"/>
  <c r="DM599"/>
  <c r="BA599"/>
  <c r="Z598"/>
  <c r="CJ592"/>
  <c r="BD592"/>
  <c r="CY589"/>
  <c r="BX588"/>
  <c r="AR588"/>
  <c r="CR584"/>
  <c r="BL584"/>
  <c r="AF584"/>
  <c r="CB988"/>
  <c r="BA955"/>
  <c r="K761"/>
  <c r="AV593"/>
  <c r="AZ589"/>
  <c r="CM586"/>
  <c r="BL585"/>
  <c r="Y631"/>
  <c r="DA623"/>
  <c r="BE623"/>
  <c r="CJ620"/>
  <c r="X620"/>
  <c r="CF616"/>
  <c r="CR604"/>
  <c r="AF604"/>
  <c r="BT588"/>
  <c r="DE587"/>
  <c r="CF584"/>
  <c r="AB584"/>
  <c r="DJ986"/>
  <c r="DJ952"/>
  <c r="DJ968"/>
  <c r="DF942"/>
  <c r="DB943"/>
  <c r="DB942"/>
  <c r="DB949"/>
  <c r="DB965"/>
  <c r="DB981"/>
  <c r="CX963"/>
  <c r="CT983"/>
  <c r="CT974"/>
  <c r="CT944"/>
  <c r="CT960"/>
  <c r="CL975"/>
  <c r="CL945"/>
  <c r="CL961"/>
  <c r="CL977"/>
  <c r="CL976"/>
  <c r="M873"/>
  <c r="CH953"/>
  <c r="CH969"/>
  <c r="CH985"/>
  <c r="CH956"/>
  <c r="CH972"/>
  <c r="CD944"/>
  <c r="CD960"/>
  <c r="BZ986"/>
  <c r="BV956"/>
  <c r="BV972"/>
  <c r="BV988"/>
  <c r="BR977"/>
  <c r="BR948"/>
  <c r="BR964"/>
  <c r="BR980"/>
  <c r="BN971"/>
  <c r="BN952"/>
  <c r="BN968"/>
  <c r="BN984"/>
  <c r="BJ942"/>
  <c r="BJ945"/>
  <c r="BJ961"/>
  <c r="BF982"/>
  <c r="BF953"/>
  <c r="BF969"/>
  <c r="BF985"/>
  <c r="BB977"/>
  <c r="BB948"/>
  <c r="BB964"/>
  <c r="BB980"/>
  <c r="AX970"/>
  <c r="AX953"/>
  <c r="AX969"/>
  <c r="AX985"/>
  <c r="AX984"/>
  <c r="AT942"/>
  <c r="AT945"/>
  <c r="AT961"/>
  <c r="AP962"/>
  <c r="AP948"/>
  <c r="AP964"/>
  <c r="AP980"/>
  <c r="F858"/>
  <c r="AL953"/>
  <c r="AL969"/>
  <c r="E881"/>
  <c r="AH944"/>
  <c r="AH960"/>
  <c r="AH976"/>
  <c r="AD955"/>
  <c r="AD974"/>
  <c r="AD985"/>
  <c r="AD956"/>
  <c r="AD972"/>
  <c r="Z975"/>
  <c r="Z979"/>
  <c r="Z945"/>
  <c r="Z961"/>
  <c r="Z977"/>
  <c r="V959"/>
  <c r="R945"/>
  <c r="R961"/>
  <c r="R977"/>
  <c r="R976"/>
  <c r="M766"/>
  <c r="CY958"/>
  <c r="CQ966"/>
  <c r="K756"/>
  <c r="M758"/>
  <c r="M968" s="1"/>
  <c r="I767"/>
  <c r="J746"/>
  <c r="I766"/>
  <c r="DD616"/>
  <c r="AR616"/>
  <c r="AJ600"/>
  <c r="AS587"/>
  <c r="CK596"/>
  <c r="BE596"/>
  <c r="BZ289"/>
  <c r="BN293"/>
  <c r="R296"/>
  <c r="CD296"/>
  <c r="Z298"/>
  <c r="CL298"/>
  <c r="DG298"/>
  <c r="AM299"/>
  <c r="BE300"/>
  <c r="AG301"/>
  <c r="BB301"/>
  <c r="BW301"/>
  <c r="CS301"/>
  <c r="AN302"/>
  <c r="BJ302"/>
  <c r="CE302"/>
  <c r="CZ302"/>
  <c r="AA303"/>
  <c r="AH304"/>
  <c r="CT304"/>
  <c r="U305"/>
  <c r="AP305"/>
  <c r="BK305"/>
  <c r="CG305"/>
  <c r="DB305"/>
  <c r="AX306"/>
  <c r="DI306"/>
  <c r="AT307"/>
  <c r="BJ307"/>
  <c r="BZ307"/>
  <c r="AA308"/>
  <c r="AQ308"/>
  <c r="BG308"/>
  <c r="DC308"/>
  <c r="R311"/>
  <c r="AH311"/>
  <c r="AX311"/>
  <c r="DJ311"/>
  <c r="AU312"/>
  <c r="BK312"/>
  <c r="CA312"/>
  <c r="CQ312"/>
  <c r="DG312"/>
  <c r="AB313"/>
  <c r="AR313"/>
  <c r="BH313"/>
  <c r="BX313"/>
  <c r="CN313"/>
  <c r="DD313"/>
  <c r="V315"/>
  <c r="AL315"/>
  <c r="CH315"/>
  <c r="CX315"/>
  <c r="AY316"/>
  <c r="CU316"/>
  <c r="DK316"/>
  <c r="Q284"/>
  <c r="Q300"/>
  <c r="Q316"/>
  <c r="N316" s="1"/>
  <c r="BG297"/>
  <c r="CA303"/>
  <c r="AI305"/>
  <c r="CU305"/>
  <c r="AY309"/>
  <c r="CA313"/>
  <c r="CQ313"/>
  <c r="DG313"/>
  <c r="T283"/>
  <c r="X290"/>
  <c r="X282"/>
  <c r="AB301"/>
  <c r="AF288"/>
  <c r="AJ291"/>
  <c r="AJ279"/>
  <c r="AN274"/>
  <c r="AR289"/>
  <c r="AR277"/>
  <c r="AV296"/>
  <c r="AV284"/>
  <c r="AV272"/>
  <c r="AZ295"/>
  <c r="AZ275"/>
  <c r="BD274"/>
  <c r="BH285"/>
  <c r="BH289"/>
  <c r="BH277"/>
  <c r="BL296"/>
  <c r="BL284"/>
  <c r="BP295"/>
  <c r="BP275"/>
  <c r="BT270"/>
  <c r="BX305"/>
  <c r="BX269"/>
  <c r="CB288"/>
  <c r="CF291"/>
  <c r="CF279"/>
  <c r="CJ274"/>
  <c r="CN269"/>
  <c r="CR288"/>
  <c r="CV291"/>
  <c r="CV279"/>
  <c r="CZ270"/>
  <c r="DD305"/>
  <c r="DD269"/>
  <c r="DH288"/>
  <c r="DL291"/>
  <c r="DL283"/>
  <c r="S293"/>
  <c r="S279"/>
  <c r="S277"/>
  <c r="S272"/>
  <c r="W294"/>
  <c r="W282"/>
  <c r="W277"/>
  <c r="W272"/>
  <c r="AA294"/>
  <c r="AA291"/>
  <c r="AA272"/>
  <c r="AE275"/>
  <c r="AE291"/>
  <c r="AE286"/>
  <c r="AE281"/>
  <c r="AE277"/>
  <c r="AI294"/>
  <c r="AI286"/>
  <c r="AI281"/>
  <c r="AM282"/>
  <c r="AM271"/>
  <c r="AM277"/>
  <c r="AQ294"/>
  <c r="AQ291"/>
  <c r="AU289"/>
  <c r="AU286"/>
  <c r="AU281"/>
  <c r="AY294"/>
  <c r="AY287"/>
  <c r="AY286"/>
  <c r="BC277"/>
  <c r="BG289"/>
  <c r="BG291"/>
  <c r="BG286"/>
  <c r="BG275"/>
  <c r="BK289"/>
  <c r="BK287"/>
  <c r="BK286"/>
  <c r="BK278"/>
  <c r="BK273"/>
  <c r="BO295"/>
  <c r="BO292"/>
  <c r="BO278"/>
  <c r="BO273"/>
  <c r="BS288"/>
  <c r="BS294"/>
  <c r="BS283"/>
  <c r="BS278"/>
  <c r="BS273"/>
  <c r="BW284"/>
  <c r="BW285"/>
  <c r="BW274"/>
  <c r="CA287"/>
  <c r="CA286"/>
  <c r="CE304"/>
  <c r="CE295"/>
  <c r="CE292"/>
  <c r="CI288"/>
  <c r="CI294"/>
  <c r="CI275"/>
  <c r="CI278"/>
  <c r="CI273"/>
  <c r="CM304"/>
  <c r="CM287"/>
  <c r="CM282"/>
  <c r="CM278"/>
  <c r="CQ304"/>
  <c r="CQ291"/>
  <c r="CQ277"/>
  <c r="CQ272"/>
  <c r="CU294"/>
  <c r="CU286"/>
  <c r="CU277"/>
  <c r="CY282"/>
  <c r="CY277"/>
  <c r="CY272"/>
  <c r="DC280"/>
  <c r="DC291"/>
  <c r="DC286"/>
  <c r="DC275"/>
  <c r="DG289"/>
  <c r="DG294"/>
  <c r="DG275"/>
  <c r="DG279"/>
  <c r="DG270"/>
  <c r="DK296"/>
  <c r="DK285"/>
  <c r="DK270"/>
  <c r="DK276"/>
  <c r="BZ287"/>
  <c r="CP296"/>
  <c r="V304"/>
  <c r="CX306"/>
  <c r="CP289"/>
  <c r="CL301"/>
  <c r="AX308"/>
  <c r="DJ308"/>
  <c r="AT312"/>
  <c r="BZ312"/>
  <c r="DF312"/>
  <c r="AS307"/>
  <c r="BY311"/>
  <c r="Y315"/>
  <c r="AC311"/>
  <c r="AO311"/>
  <c r="AS291"/>
  <c r="BA292"/>
  <c r="BE311"/>
  <c r="BU315"/>
  <c r="BU300"/>
  <c r="CC297"/>
  <c r="CC269"/>
  <c r="CK307"/>
  <c r="CS297"/>
  <c r="CW301"/>
  <c r="DA311"/>
  <c r="DE291"/>
  <c r="DI297"/>
  <c r="Q307"/>
  <c r="BD310"/>
  <c r="X314"/>
  <c r="AZ315"/>
  <c r="BD298"/>
  <c r="BT314"/>
  <c r="CF303"/>
  <c r="CF311"/>
  <c r="CJ298"/>
  <c r="CZ314"/>
  <c r="DL303"/>
  <c r="BI307"/>
  <c r="CZ310"/>
  <c r="AT296"/>
  <c r="BJ308"/>
  <c r="CT312"/>
  <c r="DM277"/>
  <c r="DM293"/>
  <c r="DM309"/>
  <c r="DJ312"/>
  <c r="DM272"/>
  <c r="DM304"/>
  <c r="DM308"/>
  <c r="DM276"/>
  <c r="CZ980"/>
  <c r="AX978"/>
  <c r="W977"/>
  <c r="DF966"/>
  <c r="BD964"/>
  <c r="CY961"/>
  <c r="V958"/>
  <c r="BQ955"/>
  <c r="AP954"/>
  <c r="CK951"/>
  <c r="DE947"/>
  <c r="D840"/>
  <c r="AB944"/>
  <c r="J775"/>
  <c r="G768"/>
  <c r="H765"/>
  <c r="D764"/>
  <c r="H763"/>
  <c r="H761"/>
  <c r="L760"/>
  <c r="L756"/>
  <c r="H756"/>
  <c r="M754"/>
  <c r="E754"/>
  <c r="E749"/>
  <c r="F744"/>
  <c r="H742"/>
  <c r="J741"/>
  <c r="L739"/>
  <c r="E738"/>
  <c r="G731"/>
  <c r="G526"/>
  <c r="E524"/>
  <c r="D519"/>
  <c r="G514"/>
  <c r="E512"/>
  <c r="F505"/>
  <c r="D498"/>
  <c r="I491"/>
  <c r="D487"/>
  <c r="E482"/>
  <c r="F481"/>
  <c r="BI631"/>
  <c r="AC631"/>
  <c r="Q627"/>
  <c r="AA625"/>
  <c r="CR624"/>
  <c r="BL624"/>
  <c r="AF624"/>
  <c r="CA621"/>
  <c r="DL620"/>
  <c r="CF620"/>
  <c r="AZ620"/>
  <c r="M409"/>
  <c r="AI617"/>
  <c r="CZ616"/>
  <c r="BT616"/>
  <c r="AN616"/>
  <c r="BY615"/>
  <c r="AS615"/>
  <c r="DJ614"/>
  <c r="CD614"/>
  <c r="AX614"/>
  <c r="CI613"/>
  <c r="AQ609"/>
  <c r="DH608"/>
  <c r="CB608"/>
  <c r="AV608"/>
  <c r="U607"/>
  <c r="CL606"/>
  <c r="M394"/>
  <c r="AO603"/>
  <c r="DK601"/>
  <c r="CE601"/>
  <c r="CT598"/>
  <c r="BN598"/>
  <c r="CY597"/>
  <c r="BS597"/>
  <c r="BB594"/>
  <c r="V594"/>
  <c r="CM593"/>
  <c r="CW591"/>
  <c r="BQ591"/>
  <c r="DB590"/>
  <c r="BV590"/>
  <c r="AP590"/>
  <c r="AU589"/>
  <c r="DL588"/>
  <c r="CF588"/>
  <c r="AZ588"/>
  <c r="T588"/>
  <c r="CK587"/>
  <c r="CU585"/>
  <c r="BO585"/>
  <c r="E208"/>
  <c r="J205"/>
  <c r="C205"/>
  <c r="I203"/>
  <c r="I198"/>
  <c r="J196"/>
  <c r="E192"/>
  <c r="D190"/>
  <c r="J189"/>
  <c r="H189"/>
  <c r="I184"/>
  <c r="D181"/>
  <c r="E179"/>
  <c r="D175"/>
  <c r="C173"/>
  <c r="H172"/>
  <c r="C169"/>
  <c r="D164"/>
  <c r="D269" s="1"/>
  <c r="CR972"/>
  <c r="BI947"/>
  <c r="CI590"/>
  <c r="AE590"/>
  <c r="BP589"/>
  <c r="T624"/>
  <c r="BU623"/>
  <c r="CZ620"/>
  <c r="AN620"/>
  <c r="BY619"/>
  <c r="CV616"/>
  <c r="AJ616"/>
  <c r="DI607"/>
  <c r="AW607"/>
  <c r="DH604"/>
  <c r="AV604"/>
  <c r="AR600"/>
  <c r="CC599"/>
  <c r="CJ588"/>
  <c r="X588"/>
  <c r="CV584"/>
  <c r="AJ584"/>
  <c r="BA968"/>
  <c r="DJ954"/>
  <c r="DJ948"/>
  <c r="DJ964"/>
  <c r="DF975"/>
  <c r="DB946"/>
  <c r="DB979"/>
  <c r="DB944"/>
  <c r="DB960"/>
  <c r="CX950"/>
  <c r="CX951"/>
  <c r="CT987"/>
  <c r="CT956"/>
  <c r="CT972"/>
  <c r="CP959"/>
  <c r="CL959"/>
  <c r="CL941"/>
  <c r="CL957"/>
  <c r="CL973"/>
  <c r="CH949"/>
  <c r="CH965"/>
  <c r="CH981"/>
  <c r="CH984"/>
  <c r="CD956"/>
  <c r="BV984"/>
  <c r="BR982"/>
  <c r="BR944"/>
  <c r="BR960"/>
  <c r="BR976"/>
  <c r="BN954"/>
  <c r="BN980"/>
  <c r="BJ975"/>
  <c r="BF946"/>
  <c r="BB963"/>
  <c r="BB982"/>
  <c r="BB944"/>
  <c r="BB960"/>
  <c r="BB976"/>
  <c r="AX949"/>
  <c r="AX965"/>
  <c r="AX981"/>
  <c r="AT975"/>
  <c r="AP976"/>
  <c r="D845"/>
  <c r="AH987"/>
  <c r="AB597"/>
  <c r="BS590"/>
  <c r="S586"/>
  <c r="AS592"/>
  <c r="CC588"/>
  <c r="DG970"/>
  <c r="DC974"/>
  <c r="CY962"/>
  <c r="CI962"/>
  <c r="CI949"/>
  <c r="BK941"/>
  <c r="AY953"/>
  <c r="AQ958"/>
  <c r="X977"/>
  <c r="CY595"/>
  <c r="BS608"/>
  <c r="BS595"/>
  <c r="BC608"/>
  <c r="AU595"/>
  <c r="AM595"/>
  <c r="W608"/>
  <c r="CM602"/>
  <c r="BO626"/>
  <c r="BG618"/>
  <c r="BC593"/>
  <c r="AU630"/>
  <c r="DH599"/>
  <c r="CR599"/>
  <c r="BO965"/>
  <c r="AY949"/>
  <c r="S949"/>
  <c r="I523"/>
  <c r="D510"/>
  <c r="DJ589"/>
  <c r="DJ621"/>
  <c r="DJ588"/>
  <c r="DF589"/>
  <c r="DF621"/>
  <c r="DF588"/>
  <c r="DF620"/>
  <c r="DB589"/>
  <c r="DB605"/>
  <c r="DB588"/>
  <c r="DB620"/>
  <c r="CX621"/>
  <c r="CX588"/>
  <c r="CX604"/>
  <c r="CT605"/>
  <c r="CT604"/>
  <c r="CL621"/>
  <c r="CL588"/>
  <c r="CL604"/>
  <c r="CL620"/>
  <c r="L379"/>
  <c r="CH620"/>
  <c r="CD588"/>
  <c r="I410"/>
  <c r="I620" s="1"/>
  <c r="BZ589"/>
  <c r="BZ604"/>
  <c r="BZ620"/>
  <c r="BV589"/>
  <c r="BV621"/>
  <c r="BV588"/>
  <c r="BR605"/>
  <c r="BR588"/>
  <c r="BR604"/>
  <c r="BN605"/>
  <c r="BN588"/>
  <c r="BN604"/>
  <c r="BJ605"/>
  <c r="BB589"/>
  <c r="BB620"/>
  <c r="AX589"/>
  <c r="AX621"/>
  <c r="AT589"/>
  <c r="AT621"/>
  <c r="AT604"/>
  <c r="AT620"/>
  <c r="AP589"/>
  <c r="AP621"/>
  <c r="AP604"/>
  <c r="G379"/>
  <c r="G411"/>
  <c r="AL588"/>
  <c r="AL604"/>
  <c r="AH605"/>
  <c r="AH604"/>
  <c r="Z589"/>
  <c r="Z605"/>
  <c r="Z620"/>
  <c r="V589"/>
  <c r="V605"/>
  <c r="R589"/>
  <c r="R605"/>
  <c r="R588"/>
  <c r="DH980"/>
  <c r="DH965"/>
  <c r="DH942"/>
  <c r="DH958"/>
  <c r="CZ976"/>
  <c r="CR957"/>
  <c r="CR987"/>
  <c r="CN981"/>
  <c r="CN977"/>
  <c r="CN979"/>
  <c r="K843"/>
  <c r="CF942"/>
  <c r="CF958"/>
  <c r="BX977"/>
  <c r="BX964"/>
  <c r="BX947"/>
  <c r="BX963"/>
  <c r="BX982"/>
  <c r="H855"/>
  <c r="AZ980"/>
  <c r="AZ955"/>
  <c r="AZ971"/>
  <c r="AZ987"/>
  <c r="AR945"/>
  <c r="AR950"/>
  <c r="AR966"/>
  <c r="AF984"/>
  <c r="AF955"/>
  <c r="AF971"/>
  <c r="AF986"/>
  <c r="X956"/>
  <c r="X950"/>
  <c r="X966"/>
  <c r="M775"/>
  <c r="E773"/>
  <c r="G744"/>
  <c r="E747"/>
  <c r="DK602"/>
  <c r="DK618"/>
  <c r="DC610"/>
  <c r="DC629"/>
  <c r="BS585"/>
  <c r="D503"/>
  <c r="AQ626"/>
  <c r="AA597"/>
  <c r="AA610"/>
  <c r="W585"/>
  <c r="W606"/>
  <c r="W622"/>
  <c r="M388"/>
  <c r="M420"/>
  <c r="CF630"/>
  <c r="BX615"/>
  <c r="BX631"/>
  <c r="BX630"/>
  <c r="BP631"/>
  <c r="AZ630"/>
  <c r="AV599"/>
  <c r="E405"/>
  <c r="E421"/>
  <c r="AN630"/>
  <c r="AB630"/>
  <c r="T598"/>
  <c r="T614"/>
  <c r="CW959"/>
  <c r="CO964"/>
  <c r="CO983"/>
  <c r="BU959"/>
  <c r="AO946"/>
  <c r="AO962"/>
  <c r="AO949"/>
  <c r="AO965"/>
  <c r="AG948"/>
  <c r="AG984"/>
  <c r="AG950"/>
  <c r="AG966"/>
  <c r="AG982"/>
  <c r="AG953"/>
  <c r="AG969"/>
  <c r="AG985"/>
  <c r="Y972"/>
  <c r="Y942"/>
  <c r="Y958"/>
  <c r="Y974"/>
  <c r="CT975"/>
  <c r="BR955"/>
  <c r="BB942"/>
  <c r="BB974"/>
  <c r="DD621"/>
  <c r="CV621"/>
  <c r="BP605"/>
  <c r="AV609"/>
  <c r="CO585"/>
  <c r="CO601"/>
  <c r="CG618"/>
  <c r="BI585"/>
  <c r="AC585"/>
  <c r="U618"/>
  <c r="AV985"/>
  <c r="T965"/>
  <c r="CB953"/>
  <c r="AT947"/>
  <c r="CJ629"/>
  <c r="BD629"/>
  <c r="AM626"/>
  <c r="AJ625"/>
  <c r="CU622"/>
  <c r="BO622"/>
  <c r="R619"/>
  <c r="BC618"/>
  <c r="AB617"/>
  <c r="CX615"/>
  <c r="BR615"/>
  <c r="AL615"/>
  <c r="BW614"/>
  <c r="DH613"/>
  <c r="CB613"/>
  <c r="AV613"/>
  <c r="BF611"/>
  <c r="Z611"/>
  <c r="AE610"/>
  <c r="CV609"/>
  <c r="BP609"/>
  <c r="AJ609"/>
  <c r="DF607"/>
  <c r="BZ607"/>
  <c r="AT607"/>
  <c r="CE606"/>
  <c r="S606"/>
  <c r="CT603"/>
  <c r="BN603"/>
  <c r="AH603"/>
  <c r="AP316"/>
  <c r="BU983"/>
  <c r="DA951"/>
  <c r="AR944"/>
  <c r="DC594"/>
  <c r="AI594"/>
  <c r="DG590"/>
  <c r="AY586"/>
  <c r="X585"/>
  <c r="CZ588"/>
  <c r="CG592"/>
  <c r="BA592"/>
  <c r="U592"/>
  <c r="DG941"/>
  <c r="DG973"/>
  <c r="CY978"/>
  <c r="CM945"/>
  <c r="AA942"/>
  <c r="CR985"/>
  <c r="BP965"/>
  <c r="DJ610"/>
  <c r="DB623"/>
  <c r="CL631"/>
  <c r="DG616"/>
  <c r="CY616"/>
  <c r="CQ587"/>
  <c r="CA616"/>
  <c r="BK603"/>
  <c r="AE603"/>
  <c r="CM613"/>
  <c r="BC617"/>
  <c r="BY980"/>
  <c r="BM976"/>
  <c r="AC964"/>
  <c r="BX605"/>
  <c r="AB625"/>
  <c r="T613"/>
  <c r="DJ631"/>
  <c r="DF587"/>
  <c r="CT626"/>
  <c r="AP594"/>
  <c r="AL595"/>
  <c r="AD595"/>
  <c r="Z591"/>
  <c r="R599"/>
  <c r="CR953"/>
  <c r="BB595"/>
  <c r="CM594"/>
  <c r="CE602"/>
  <c r="BW613"/>
  <c r="BG626"/>
  <c r="AU622"/>
  <c r="S629"/>
  <c r="AH988"/>
  <c r="AD981"/>
  <c r="AD952"/>
  <c r="AD968"/>
  <c r="AD984"/>
  <c r="V950"/>
  <c r="R986"/>
  <c r="R941"/>
  <c r="R957"/>
  <c r="R973"/>
  <c r="DG950"/>
  <c r="K772"/>
  <c r="I763"/>
  <c r="F733"/>
  <c r="AM977"/>
  <c r="F774"/>
  <c r="S981"/>
  <c r="DJ601"/>
  <c r="DF617"/>
  <c r="DF616"/>
  <c r="DB585"/>
  <c r="DB601"/>
  <c r="CX601"/>
  <c r="CX617"/>
  <c r="CX584"/>
  <c r="CX600"/>
  <c r="CT585"/>
  <c r="CT584"/>
  <c r="CT616"/>
  <c r="CP585"/>
  <c r="CP601"/>
  <c r="CP584"/>
  <c r="CL617"/>
  <c r="CL600"/>
  <c r="CL616"/>
  <c r="BZ617"/>
  <c r="BZ600"/>
  <c r="BR585"/>
  <c r="BR601"/>
  <c r="BN585"/>
  <c r="BN584"/>
  <c r="BN616"/>
  <c r="BJ585"/>
  <c r="BJ601"/>
  <c r="BF585"/>
  <c r="BF601"/>
  <c r="BF617"/>
  <c r="BF600"/>
  <c r="BF616"/>
  <c r="BB617"/>
  <c r="BB584"/>
  <c r="BB600"/>
  <c r="AX601"/>
  <c r="AT617"/>
  <c r="AT616"/>
  <c r="AP617"/>
  <c r="AL585"/>
  <c r="AH585"/>
  <c r="AH584"/>
  <c r="AH616"/>
  <c r="AD585"/>
  <c r="AD601"/>
  <c r="AD600"/>
  <c r="Z585"/>
  <c r="Z601"/>
  <c r="Z600"/>
  <c r="Z616"/>
  <c r="V617"/>
  <c r="V600"/>
  <c r="R585"/>
  <c r="R617"/>
  <c r="R616"/>
  <c r="DH945"/>
  <c r="DH951"/>
  <c r="DH967"/>
  <c r="DH983"/>
  <c r="CZ946"/>
  <c r="CZ962"/>
  <c r="CN965"/>
  <c r="CN943"/>
  <c r="CN959"/>
  <c r="CN978"/>
  <c r="BP951"/>
  <c r="BP967"/>
  <c r="BP983"/>
  <c r="BH946"/>
  <c r="BH962"/>
  <c r="BH986"/>
  <c r="AZ944"/>
  <c r="AR984"/>
  <c r="AJ954"/>
  <c r="AJ970"/>
  <c r="AF980"/>
  <c r="AF983"/>
  <c r="X943"/>
  <c r="X959"/>
  <c r="DK597"/>
  <c r="CQ614"/>
  <c r="CQ630"/>
  <c r="CI630"/>
  <c r="AY597"/>
  <c r="AQ613"/>
  <c r="AI618"/>
  <c r="BX595"/>
  <c r="BH610"/>
  <c r="AZ611"/>
  <c r="AB595"/>
  <c r="DE964"/>
  <c r="BQ956"/>
  <c r="BI980"/>
  <c r="AO942"/>
  <c r="AO958"/>
  <c r="AO974"/>
  <c r="AO945"/>
  <c r="AO961"/>
  <c r="AO986"/>
  <c r="AG988"/>
  <c r="AG963"/>
  <c r="AG978"/>
  <c r="AG981"/>
  <c r="Y975"/>
  <c r="Y986"/>
  <c r="CD959"/>
  <c r="BJ963"/>
  <c r="AP970"/>
  <c r="AH975"/>
  <c r="BT617"/>
  <c r="AN601"/>
  <c r="AN617"/>
  <c r="BY613"/>
  <c r="AS598"/>
  <c r="BF951"/>
  <c r="CM630"/>
  <c r="BG630"/>
  <c r="CR629"/>
  <c r="BL629"/>
  <c r="AU626"/>
  <c r="AR625"/>
  <c r="CL619"/>
  <c r="AM610"/>
  <c r="BX609"/>
  <c r="AR609"/>
  <c r="CH607"/>
  <c r="BB607"/>
  <c r="BV603"/>
  <c r="AP603"/>
  <c r="T601"/>
  <c r="CP599"/>
  <c r="BJ599"/>
  <c r="AD599"/>
  <c r="BV312"/>
  <c r="BT964"/>
  <c r="CN589"/>
  <c r="CZ585"/>
  <c r="CR620"/>
  <c r="BX616"/>
  <c r="T608"/>
  <c r="BY584"/>
  <c r="AS584"/>
  <c r="DK966"/>
  <c r="CU958"/>
  <c r="CA957"/>
  <c r="BW974"/>
  <c r="BS962"/>
  <c r="BO950"/>
  <c r="BK986"/>
  <c r="BG942"/>
  <c r="BG961"/>
  <c r="AY950"/>
  <c r="AU962"/>
  <c r="AE941"/>
  <c r="CN941"/>
  <c r="CP619"/>
  <c r="BR603"/>
  <c r="AP626"/>
  <c r="AD619"/>
  <c r="Z599"/>
  <c r="DK612"/>
  <c r="DG596"/>
  <c r="DG628"/>
  <c r="BO628"/>
  <c r="BG599"/>
  <c r="AY612"/>
  <c r="AU631"/>
  <c r="AM596"/>
  <c r="AM628"/>
  <c r="AM631"/>
  <c r="AI628"/>
  <c r="AE612"/>
  <c r="S612"/>
  <c r="S599"/>
  <c r="DG606"/>
  <c r="CE597"/>
  <c r="BW602"/>
  <c r="BO597"/>
  <c r="AM625"/>
  <c r="AR619"/>
  <c r="AR602"/>
  <c r="CS944"/>
  <c r="BE602"/>
  <c r="V955"/>
  <c r="BB306"/>
  <c r="BN975"/>
  <c r="V606"/>
  <c r="CP611"/>
  <c r="AH586"/>
  <c r="BN591"/>
  <c r="AD289"/>
  <c r="CR609"/>
  <c r="BX597"/>
  <c r="AZ605"/>
  <c r="AR629"/>
  <c r="CZ945"/>
  <c r="BN602"/>
  <c r="F138" i="7"/>
  <c r="K140"/>
  <c r="G140"/>
  <c r="C140"/>
  <c r="BF28" i="1" s="1"/>
  <c r="BJ28" s="1"/>
  <c r="I139" i="7"/>
  <c r="E139"/>
  <c r="K138"/>
  <c r="G138"/>
  <c r="C138"/>
  <c r="BF26" i="1" s="1"/>
  <c r="J138" i="7"/>
  <c r="L138"/>
  <c r="H138"/>
  <c r="BL26" i="1" s="1"/>
  <c r="D138" i="7"/>
  <c r="J140"/>
  <c r="F140"/>
  <c r="L139"/>
  <c r="H139"/>
  <c r="BL27" i="1" s="1"/>
  <c r="BO27" s="1"/>
  <c r="BP27" s="1"/>
  <c r="D139" i="7"/>
  <c r="G139"/>
  <c r="I138"/>
  <c r="E138"/>
  <c r="BE28" i="1"/>
  <c r="BE27"/>
  <c r="B748" i="2"/>
  <c r="E413"/>
  <c r="E381"/>
  <c r="I209"/>
  <c r="H204"/>
  <c r="D200"/>
  <c r="D191"/>
  <c r="C189"/>
  <c r="H188"/>
  <c r="D184"/>
  <c r="L181"/>
  <c r="F180"/>
  <c r="I177"/>
  <c r="J173"/>
  <c r="G171"/>
  <c r="D168"/>
  <c r="D167"/>
  <c r="E841"/>
  <c r="K751"/>
  <c r="M742"/>
  <c r="M733"/>
  <c r="K773"/>
  <c r="J762"/>
  <c r="I753"/>
  <c r="G752"/>
  <c r="F739"/>
  <c r="E746"/>
  <c r="E737"/>
  <c r="E778"/>
  <c r="B767"/>
  <c r="L493"/>
  <c r="I503"/>
  <c r="I519"/>
  <c r="D482"/>
  <c r="F493"/>
  <c r="F517"/>
  <c r="E504"/>
  <c r="D499"/>
  <c r="D515"/>
  <c r="X289"/>
  <c r="BH298"/>
  <c r="DG299"/>
  <c r="BX300"/>
  <c r="BD303"/>
  <c r="AJ306"/>
  <c r="CA306"/>
  <c r="CV306"/>
  <c r="AQ310"/>
  <c r="X311"/>
  <c r="AN311"/>
  <c r="R276"/>
  <c r="AH272"/>
  <c r="CX299"/>
  <c r="DB290"/>
  <c r="DF293"/>
  <c r="DJ284"/>
  <c r="CZ289"/>
  <c r="BX294"/>
  <c r="DF297"/>
  <c r="AN299"/>
  <c r="CZ299"/>
  <c r="AE302"/>
  <c r="AZ302"/>
  <c r="DL302"/>
  <c r="AZ304"/>
  <c r="DL304"/>
  <c r="CM307"/>
  <c r="AE311"/>
  <c r="BK311"/>
  <c r="BD289"/>
  <c r="T298"/>
  <c r="CF298"/>
  <c r="AZ300"/>
  <c r="CM301"/>
  <c r="CU302"/>
  <c r="BL303"/>
  <c r="AX304"/>
  <c r="W306"/>
  <c r="AR306"/>
  <c r="DD306"/>
  <c r="BS308"/>
  <c r="CP311"/>
  <c r="X313"/>
  <c r="AN313"/>
  <c r="BD313"/>
  <c r="BT313"/>
  <c r="CJ313"/>
  <c r="CZ313"/>
  <c r="AE316"/>
  <c r="AQ297"/>
  <c r="S305"/>
  <c r="AQ313"/>
  <c r="CM313"/>
  <c r="T290"/>
  <c r="T280"/>
  <c r="T282"/>
  <c r="X301"/>
  <c r="X275"/>
  <c r="AB296"/>
  <c r="AB292"/>
  <c r="AB272"/>
  <c r="AB274"/>
  <c r="AF289"/>
  <c r="AF273"/>
  <c r="AJ296"/>
  <c r="AJ292"/>
  <c r="AJ272"/>
  <c r="AJ278"/>
  <c r="AN297"/>
  <c r="AN287"/>
  <c r="AN273"/>
  <c r="AR294"/>
  <c r="AR288"/>
  <c r="AR270"/>
  <c r="AV305"/>
  <c r="AV287"/>
  <c r="AV295"/>
  <c r="AV283"/>
  <c r="AV279"/>
  <c r="AV269"/>
  <c r="AZ288"/>
  <c r="AZ272"/>
  <c r="AZ274"/>
  <c r="BD293"/>
  <c r="BD287"/>
  <c r="BD273"/>
  <c r="BH288"/>
  <c r="BH270"/>
  <c r="BL305"/>
  <c r="BL287"/>
  <c r="BL295"/>
  <c r="BL283"/>
  <c r="BL269"/>
  <c r="BP288"/>
  <c r="BP272"/>
  <c r="BP274"/>
  <c r="BT293"/>
  <c r="BT281"/>
  <c r="BT283"/>
  <c r="BT269"/>
  <c r="BX290"/>
  <c r="BX276"/>
  <c r="BX280"/>
  <c r="BX286"/>
  <c r="BX278"/>
  <c r="CB297"/>
  <c r="CB289"/>
  <c r="CB273"/>
  <c r="CF296"/>
  <c r="CF292"/>
  <c r="CF282"/>
  <c r="CF278"/>
  <c r="CJ297"/>
  <c r="CJ273"/>
  <c r="CN280"/>
  <c r="CN286"/>
  <c r="CN278"/>
  <c r="CR297"/>
  <c r="CR289"/>
  <c r="CR273"/>
  <c r="CV296"/>
  <c r="CV292"/>
  <c r="CV282"/>
  <c r="CV278"/>
  <c r="CZ297"/>
  <c r="CZ283"/>
  <c r="CZ269"/>
  <c r="DD290"/>
  <c r="DD280"/>
  <c r="DD286"/>
  <c r="DD278"/>
  <c r="DH297"/>
  <c r="DH289"/>
  <c r="DH273"/>
  <c r="DL296"/>
  <c r="DL290"/>
  <c r="DL280"/>
  <c r="DL282"/>
  <c r="DL278"/>
  <c r="S270"/>
  <c r="W281"/>
  <c r="AE284"/>
  <c r="AI285"/>
  <c r="AI276"/>
  <c r="AQ276"/>
  <c r="AU271"/>
  <c r="AY288"/>
  <c r="AY291"/>
  <c r="AY285"/>
  <c r="BC296"/>
  <c r="BC291"/>
  <c r="BK296"/>
  <c r="BO293"/>
  <c r="BS287"/>
  <c r="BS271"/>
  <c r="CA271"/>
  <c r="CA277"/>
  <c r="CI282"/>
  <c r="CI272"/>
  <c r="CY276"/>
  <c r="DG296"/>
  <c r="DG280"/>
  <c r="DG282"/>
  <c r="DG274"/>
  <c r="DK274"/>
  <c r="AJ312"/>
  <c r="CV312"/>
  <c r="CB315"/>
  <c r="Q271"/>
  <c r="BX314"/>
  <c r="Q311"/>
  <c r="AB310"/>
  <c r="AR310"/>
  <c r="BL299"/>
  <c r="BX304"/>
  <c r="CB299"/>
  <c r="CF314"/>
  <c r="CJ291"/>
  <c r="CN302"/>
  <c r="CR281"/>
  <c r="DL314"/>
  <c r="DL310"/>
  <c r="BX312"/>
  <c r="D180"/>
  <c r="K391"/>
  <c r="B403"/>
  <c r="J397"/>
  <c r="M385"/>
  <c r="B374"/>
  <c r="J387"/>
  <c r="F416"/>
  <c r="F626" s="1"/>
  <c r="F392"/>
  <c r="E376"/>
  <c r="H768"/>
  <c r="M731"/>
  <c r="M865"/>
  <c r="D848"/>
  <c r="BI963"/>
  <c r="BB958"/>
  <c r="I731"/>
  <c r="J499"/>
  <c r="E488"/>
  <c r="I487"/>
  <c r="D483"/>
  <c r="CI621"/>
  <c r="CN620"/>
  <c r="BH620"/>
  <c r="AQ617"/>
  <c r="BK613"/>
  <c r="AY609"/>
  <c r="X608"/>
  <c r="BT592"/>
  <c r="AN592"/>
  <c r="CI589"/>
  <c r="CN588"/>
  <c r="BH588"/>
  <c r="DC586"/>
  <c r="CW611"/>
  <c r="F401"/>
  <c r="G847"/>
  <c r="DJ980"/>
  <c r="DF944"/>
  <c r="DF960"/>
  <c r="DF988"/>
  <c r="DB947"/>
  <c r="CX952"/>
  <c r="CX968"/>
  <c r="AI978"/>
  <c r="DF584"/>
  <c r="BJ616"/>
  <c r="AT584"/>
  <c r="Z617"/>
  <c r="DH944"/>
  <c r="CZ981"/>
  <c r="BP988"/>
  <c r="AZ953"/>
  <c r="AF957"/>
  <c r="X968"/>
  <c r="DM972"/>
  <c r="AG944"/>
  <c r="CO597"/>
  <c r="BY629"/>
  <c r="BI597"/>
  <c r="AC597"/>
  <c r="BU615"/>
  <c r="CS588"/>
  <c r="AG588"/>
  <c r="CA970"/>
  <c r="W965"/>
  <c r="AZ965"/>
  <c r="CL627"/>
  <c r="CV972"/>
  <c r="T625"/>
  <c r="AW585"/>
  <c r="Y617"/>
  <c r="Q585"/>
  <c r="Z618"/>
  <c r="BF599"/>
  <c r="D383"/>
  <c r="K407"/>
  <c r="G395"/>
  <c r="F382"/>
  <c r="K404"/>
  <c r="F376"/>
  <c r="L411"/>
  <c r="M404"/>
  <c r="K398"/>
  <c r="F393"/>
  <c r="B387"/>
  <c r="J381"/>
  <c r="H375"/>
  <c r="F420"/>
  <c r="F404"/>
  <c r="D394"/>
  <c r="D386"/>
  <c r="D378"/>
  <c r="D588" s="1"/>
  <c r="G498"/>
  <c r="K775"/>
  <c r="H871"/>
  <c r="D868"/>
  <c r="F757"/>
  <c r="F756"/>
  <c r="H755"/>
  <c r="H965" s="1"/>
  <c r="D743"/>
  <c r="F742"/>
  <c r="K740"/>
  <c r="H737"/>
  <c r="H735"/>
  <c r="D732"/>
  <c r="B731"/>
  <c r="D526"/>
  <c r="G508"/>
  <c r="G506"/>
  <c r="H505"/>
  <c r="E500"/>
  <c r="I499"/>
  <c r="D495"/>
  <c r="D494"/>
  <c r="D491"/>
  <c r="M490"/>
  <c r="G490"/>
  <c r="F489"/>
  <c r="E484"/>
  <c r="I483"/>
  <c r="D480"/>
  <c r="D479"/>
  <c r="E397"/>
  <c r="J207"/>
  <c r="F202"/>
  <c r="J199"/>
  <c r="I195"/>
  <c r="J194"/>
  <c r="H186"/>
  <c r="J183"/>
  <c r="D178"/>
  <c r="L175"/>
  <c r="I171"/>
  <c r="H749"/>
  <c r="F509"/>
  <c r="F614" s="1"/>
  <c r="F417"/>
  <c r="CB588"/>
  <c r="AA626"/>
  <c r="CB281"/>
  <c r="AN291"/>
  <c r="AB298"/>
  <c r="CN298"/>
  <c r="AR300"/>
  <c r="DD300"/>
  <c r="CP301"/>
  <c r="X303"/>
  <c r="CJ303"/>
  <c r="BP306"/>
  <c r="AF311"/>
  <c r="AV311"/>
  <c r="W314"/>
  <c r="V287"/>
  <c r="Z278"/>
  <c r="Z274"/>
  <c r="AT281"/>
  <c r="BB283"/>
  <c r="CH271"/>
  <c r="CL270"/>
  <c r="BL281"/>
  <c r="AN289"/>
  <c r="BD291"/>
  <c r="AJ294"/>
  <c r="DD294"/>
  <c r="AQ298"/>
  <c r="BT299"/>
  <c r="T302"/>
  <c r="CF302"/>
  <c r="BS303"/>
  <c r="CF304"/>
  <c r="AI307"/>
  <c r="BC311"/>
  <c r="DG315"/>
  <c r="Q313"/>
  <c r="AV281"/>
  <c r="AE298"/>
  <c r="AZ298"/>
  <c r="DL298"/>
  <c r="DL300"/>
  <c r="AF303"/>
  <c r="CR303"/>
  <c r="DG305"/>
  <c r="BC306"/>
  <c r="BX306"/>
  <c r="DG308"/>
  <c r="CU312"/>
  <c r="AF313"/>
  <c r="AV313"/>
  <c r="BL313"/>
  <c r="CB313"/>
  <c r="CR313"/>
  <c r="DH313"/>
  <c r="DC288"/>
  <c r="AI298"/>
  <c r="T288"/>
  <c r="T276"/>
  <c r="T274"/>
  <c r="X293"/>
  <c r="X281"/>
  <c r="X273"/>
  <c r="AB284"/>
  <c r="AB286"/>
  <c r="AF301"/>
  <c r="AF293"/>
  <c r="AF275"/>
  <c r="AJ284"/>
  <c r="AJ286"/>
  <c r="AJ270"/>
  <c r="AN305"/>
  <c r="AN285"/>
  <c r="AN295"/>
  <c r="AN275"/>
  <c r="AR276"/>
  <c r="AR280"/>
  <c r="AR282"/>
  <c r="AR278"/>
  <c r="AV297"/>
  <c r="AV291"/>
  <c r="AV285"/>
  <c r="AV271"/>
  <c r="AV277"/>
  <c r="AZ290"/>
  <c r="AZ280"/>
  <c r="AZ286"/>
  <c r="BD301"/>
  <c r="BD295"/>
  <c r="BD279"/>
  <c r="BD275"/>
  <c r="BH296"/>
  <c r="BH276"/>
  <c r="BH280"/>
  <c r="BH286"/>
  <c r="BH278"/>
  <c r="BL297"/>
  <c r="BL291"/>
  <c r="BL285"/>
  <c r="BL271"/>
  <c r="BL277"/>
  <c r="BP290"/>
  <c r="BP280"/>
  <c r="BP286"/>
  <c r="BT301"/>
  <c r="BT295"/>
  <c r="BT271"/>
  <c r="BT277"/>
  <c r="BX288"/>
  <c r="BX270"/>
  <c r="CB305"/>
  <c r="CB293"/>
  <c r="CB279"/>
  <c r="CB275"/>
  <c r="CF284"/>
  <c r="CF276"/>
  <c r="CF270"/>
  <c r="CJ305"/>
  <c r="CJ285"/>
  <c r="CJ295"/>
  <c r="CJ279"/>
  <c r="CJ275"/>
  <c r="CN296"/>
  <c r="CN288"/>
  <c r="CN270"/>
  <c r="CR305"/>
  <c r="CR293"/>
  <c r="CR279"/>
  <c r="CR275"/>
  <c r="CV284"/>
  <c r="CV276"/>
  <c r="CV270"/>
  <c r="CZ305"/>
  <c r="CZ285"/>
  <c r="CZ295"/>
  <c r="CZ271"/>
  <c r="CZ277"/>
  <c r="DD296"/>
  <c r="DD288"/>
  <c r="DD270"/>
  <c r="DH305"/>
  <c r="DH293"/>
  <c r="DH279"/>
  <c r="DH275"/>
  <c r="DL286"/>
  <c r="DL288"/>
  <c r="DL270"/>
  <c r="W292"/>
  <c r="W283"/>
  <c r="W273"/>
  <c r="AE287"/>
  <c r="AE278"/>
  <c r="AI283"/>
  <c r="AM294"/>
  <c r="AQ304"/>
  <c r="AQ292"/>
  <c r="BC275"/>
  <c r="BG273"/>
  <c r="BO279"/>
  <c r="BS300"/>
  <c r="BS285"/>
  <c r="CA293"/>
  <c r="CA283"/>
  <c r="CM271"/>
  <c r="CM285"/>
  <c r="CM269"/>
  <c r="CU295"/>
  <c r="CU283"/>
  <c r="CY275"/>
  <c r="DC282"/>
  <c r="DG290"/>
  <c r="DK281"/>
  <c r="AB304"/>
  <c r="CZ311"/>
  <c r="BP312"/>
  <c r="AV315"/>
  <c r="DH315"/>
  <c r="Q303"/>
  <c r="DD302"/>
  <c r="T314"/>
  <c r="AR304"/>
  <c r="AZ310"/>
  <c r="BH304"/>
  <c r="BP314"/>
  <c r="BT311"/>
  <c r="CF294"/>
  <c r="CF310"/>
  <c r="CN310"/>
  <c r="CV314"/>
  <c r="CV294"/>
  <c r="DD304"/>
  <c r="BH314"/>
  <c r="CN314"/>
  <c r="X315"/>
  <c r="F398"/>
  <c r="I385"/>
  <c r="M382"/>
  <c r="K414"/>
  <c r="G394"/>
  <c r="K382"/>
  <c r="M374"/>
  <c r="F408"/>
  <c r="F396"/>
  <c r="F388"/>
  <c r="E508"/>
  <c r="G482"/>
  <c r="B739"/>
  <c r="H767"/>
  <c r="D863"/>
  <c r="AE969"/>
  <c r="AQ941"/>
  <c r="AX602"/>
  <c r="BR598"/>
  <c r="U631"/>
  <c r="BK629"/>
  <c r="AY625"/>
  <c r="X624"/>
  <c r="BI623"/>
  <c r="AC623"/>
  <c r="DD620"/>
  <c r="Q619"/>
  <c r="AA617"/>
  <c r="BY607"/>
  <c r="AS607"/>
  <c r="CI605"/>
  <c r="CS603"/>
  <c r="BM603"/>
  <c r="AG603"/>
  <c r="DC601"/>
  <c r="U599"/>
  <c r="CQ597"/>
  <c r="DA595"/>
  <c r="X592"/>
  <c r="DD588"/>
  <c r="BG594"/>
  <c r="BU631"/>
  <c r="BQ611"/>
  <c r="AS595"/>
  <c r="AC960"/>
  <c r="DJ967"/>
  <c r="CX979"/>
  <c r="CL949"/>
  <c r="CL965"/>
  <c r="CL981"/>
  <c r="CL980"/>
  <c r="CD948"/>
  <c r="CD964"/>
  <c r="BR947"/>
  <c r="BR983"/>
  <c r="BR981"/>
  <c r="BR952"/>
  <c r="BR968"/>
  <c r="BR984"/>
  <c r="BB983"/>
  <c r="BB981"/>
  <c r="BB952"/>
  <c r="BB968"/>
  <c r="BB984"/>
  <c r="AP984"/>
  <c r="AH954"/>
  <c r="AH980"/>
  <c r="Z946"/>
  <c r="R949"/>
  <c r="R965"/>
  <c r="R981"/>
  <c r="AU969"/>
  <c r="AE953"/>
  <c r="DB592"/>
  <c r="CL609"/>
  <c r="BV625"/>
  <c r="BV592"/>
  <c r="BN609"/>
  <c r="BB608"/>
  <c r="BB624"/>
  <c r="AP592"/>
  <c r="AH625"/>
  <c r="Z609"/>
  <c r="V624"/>
  <c r="CR965"/>
  <c r="BH953"/>
  <c r="AJ956"/>
  <c r="K755"/>
  <c r="L776"/>
  <c r="D740"/>
  <c r="H745"/>
  <c r="H764"/>
  <c r="AM590"/>
  <c r="CW624"/>
  <c r="BQ624"/>
  <c r="DG625"/>
  <c r="CI614"/>
  <c r="CA622"/>
  <c r="AQ629"/>
  <c r="BJ953"/>
  <c r="BJ969"/>
  <c r="BJ985"/>
  <c r="BJ956"/>
  <c r="BJ972"/>
  <c r="BF975"/>
  <c r="BF945"/>
  <c r="BF961"/>
  <c r="BF977"/>
  <c r="BB947"/>
  <c r="BB966"/>
  <c r="BB946"/>
  <c r="AX955"/>
  <c r="AX976"/>
  <c r="AT955"/>
  <c r="AT974"/>
  <c r="AT967"/>
  <c r="AT978"/>
  <c r="AT953"/>
  <c r="AT969"/>
  <c r="AT985"/>
  <c r="AT956"/>
  <c r="AT972"/>
  <c r="AT986"/>
  <c r="AP975"/>
  <c r="AP958"/>
  <c r="AP987"/>
  <c r="AP956"/>
  <c r="AP972"/>
  <c r="F882"/>
  <c r="E857"/>
  <c r="AL961"/>
  <c r="AH951"/>
  <c r="AH986"/>
  <c r="AH952"/>
  <c r="AH968"/>
  <c r="AD951"/>
  <c r="Z943"/>
  <c r="Z982"/>
  <c r="Z953"/>
  <c r="Z969"/>
  <c r="Z985"/>
  <c r="Z984"/>
  <c r="V979"/>
  <c r="V962"/>
  <c r="R952"/>
  <c r="R968"/>
  <c r="R984"/>
  <c r="DK949"/>
  <c r="L740"/>
  <c r="CI974"/>
  <c r="J764"/>
  <c r="I745"/>
  <c r="I761"/>
  <c r="J774"/>
  <c r="I495"/>
  <c r="I511"/>
  <c r="D490"/>
  <c r="F501"/>
  <c r="D520"/>
  <c r="D507"/>
  <c r="D523"/>
  <c r="DJ629"/>
  <c r="DJ596"/>
  <c r="DJ612"/>
  <c r="DF597"/>
  <c r="DF629"/>
  <c r="DF628"/>
  <c r="DB597"/>
  <c r="CX612"/>
  <c r="CT597"/>
  <c r="CT613"/>
  <c r="CT596"/>
  <c r="CT612"/>
  <c r="CP596"/>
  <c r="CP612"/>
  <c r="L387"/>
  <c r="L403"/>
  <c r="J419"/>
  <c r="BZ597"/>
  <c r="BZ628"/>
  <c r="BV597"/>
  <c r="BV629"/>
  <c r="BV596"/>
  <c r="BR613"/>
  <c r="BR629"/>
  <c r="BR612"/>
  <c r="BN597"/>
  <c r="BN613"/>
  <c r="BN628"/>
  <c r="BJ613"/>
  <c r="BJ596"/>
  <c r="BJ612"/>
  <c r="BF613"/>
  <c r="BF596"/>
  <c r="BB596"/>
  <c r="BB628"/>
  <c r="AX629"/>
  <c r="AT597"/>
  <c r="AT628"/>
  <c r="AP597"/>
  <c r="AP629"/>
  <c r="G387"/>
  <c r="G403"/>
  <c r="G419"/>
  <c r="AL612"/>
  <c r="AH613"/>
  <c r="AH628"/>
  <c r="AD596"/>
  <c r="AD612"/>
  <c r="V597"/>
  <c r="V613"/>
  <c r="V629"/>
  <c r="V596"/>
  <c r="R596"/>
  <c r="DH948"/>
  <c r="CZ973"/>
  <c r="CZ974"/>
  <c r="CR943"/>
  <c r="CR959"/>
  <c r="CR975"/>
  <c r="CN942"/>
  <c r="CN958"/>
  <c r="BX949"/>
  <c r="BX968"/>
  <c r="BX948"/>
  <c r="BX987"/>
  <c r="BP950"/>
  <c r="BP966"/>
  <c r="BH955"/>
  <c r="BH971"/>
  <c r="BH987"/>
  <c r="AZ945"/>
  <c r="AJ973"/>
  <c r="AJ945"/>
  <c r="AJ947"/>
  <c r="AJ963"/>
  <c r="AJ979"/>
  <c r="AJ982"/>
  <c r="AF949"/>
  <c r="AF950"/>
  <c r="AF966"/>
  <c r="DK626"/>
  <c r="BK598"/>
  <c r="BK614"/>
  <c r="AY626"/>
  <c r="AA602"/>
  <c r="W593"/>
  <c r="DL607"/>
  <c r="DL590"/>
  <c r="DL606"/>
  <c r="DD607"/>
  <c r="DD606"/>
  <c r="CV607"/>
  <c r="CV606"/>
  <c r="CN623"/>
  <c r="CN590"/>
  <c r="CN606"/>
  <c r="BX607"/>
  <c r="BP606"/>
  <c r="BH623"/>
  <c r="BH590"/>
  <c r="BH606"/>
  <c r="AZ607"/>
  <c r="AZ623"/>
  <c r="AZ590"/>
  <c r="AV623"/>
  <c r="AV590"/>
  <c r="AB623"/>
  <c r="AB590"/>
  <c r="T590"/>
  <c r="T622"/>
  <c r="DE980"/>
  <c r="BI964"/>
  <c r="BA959"/>
  <c r="AO988"/>
  <c r="AO950"/>
  <c r="AO966"/>
  <c r="AO953"/>
  <c r="AO969"/>
  <c r="AG964"/>
  <c r="Y978"/>
  <c r="U964"/>
  <c r="CV625"/>
  <c r="DM605"/>
  <c r="CW621"/>
  <c r="AC589"/>
  <c r="AB957"/>
  <c r="AV953"/>
  <c r="AO948"/>
  <c r="V623"/>
  <c r="CM622"/>
  <c r="BG622"/>
  <c r="CR621"/>
  <c r="BL621"/>
  <c r="DB619"/>
  <c r="AU618"/>
  <c r="CF617"/>
  <c r="AZ617"/>
  <c r="CU614"/>
  <c r="BO614"/>
  <c r="DJ611"/>
  <c r="CD611"/>
  <c r="AX611"/>
  <c r="R611"/>
  <c r="DH605"/>
  <c r="CL603"/>
  <c r="AJ601"/>
  <c r="CE598"/>
  <c r="AN593"/>
  <c r="DD589"/>
  <c r="AZ608"/>
  <c r="F385"/>
  <c r="DD592"/>
  <c r="AR592"/>
  <c r="Q591"/>
  <c r="BU964"/>
  <c r="BY944"/>
  <c r="BQ592"/>
  <c r="AP615"/>
  <c r="CP595"/>
  <c r="V587"/>
  <c r="CX619"/>
  <c r="BV607"/>
  <c r="BR630"/>
  <c r="BF631"/>
  <c r="BB603"/>
  <c r="BT977"/>
  <c r="AZ981"/>
  <c r="X961"/>
  <c r="BG605"/>
  <c r="BC614"/>
  <c r="AM585"/>
  <c r="AM617"/>
  <c r="S589"/>
  <c r="S610"/>
  <c r="DB970"/>
  <c r="G769"/>
  <c r="F776"/>
  <c r="CY585"/>
  <c r="BS630"/>
  <c r="G494"/>
  <c r="F525"/>
  <c r="AQ621"/>
  <c r="AI626"/>
  <c r="DD587"/>
  <c r="CV586"/>
  <c r="CN587"/>
  <c r="I393"/>
  <c r="J392"/>
  <c r="I408"/>
  <c r="BX587"/>
  <c r="BP586"/>
  <c r="BH587"/>
  <c r="AV602"/>
  <c r="AV618"/>
  <c r="H377"/>
  <c r="AN586"/>
  <c r="AB587"/>
  <c r="T602"/>
  <c r="DM948"/>
  <c r="DM980"/>
  <c r="DM978"/>
  <c r="DE987"/>
  <c r="CW972"/>
  <c r="CW941"/>
  <c r="CW957"/>
  <c r="CW973"/>
  <c r="CO955"/>
  <c r="CO949"/>
  <c r="CO965"/>
  <c r="CC942"/>
  <c r="CC958"/>
  <c r="I856"/>
  <c r="CC986"/>
  <c r="BU988"/>
  <c r="BU950"/>
  <c r="BU966"/>
  <c r="BU953"/>
  <c r="BU969"/>
  <c r="BQ988"/>
  <c r="BQ953"/>
  <c r="BQ969"/>
  <c r="BI945"/>
  <c r="BI961"/>
  <c r="BA944"/>
  <c r="BA964"/>
  <c r="BA953"/>
  <c r="BA969"/>
  <c r="AO984"/>
  <c r="AO978"/>
  <c r="AO981"/>
  <c r="AG951"/>
  <c r="AG952"/>
  <c r="Y944"/>
  <c r="Y976"/>
  <c r="U950"/>
  <c r="U966"/>
  <c r="DF979"/>
  <c r="I735"/>
  <c r="CD975"/>
  <c r="I742"/>
  <c r="I758"/>
  <c r="H747"/>
  <c r="G736"/>
  <c r="G743"/>
  <c r="G759"/>
  <c r="R943"/>
  <c r="B768"/>
  <c r="DL605"/>
  <c r="CN605"/>
  <c r="BH621"/>
  <c r="G502"/>
  <c r="AF609"/>
  <c r="AF625"/>
  <c r="DM618"/>
  <c r="DM585"/>
  <c r="DM601"/>
  <c r="DM617"/>
  <c r="DE602"/>
  <c r="DE618"/>
  <c r="DE585"/>
  <c r="CW601"/>
  <c r="CW617"/>
  <c r="CO618"/>
  <c r="CG585"/>
  <c r="CG601"/>
  <c r="CG617"/>
  <c r="BY586"/>
  <c r="BY602"/>
  <c r="BY585"/>
  <c r="BY617"/>
  <c r="BQ601"/>
  <c r="BQ617"/>
  <c r="BI586"/>
  <c r="BI601"/>
  <c r="BI617"/>
  <c r="BA585"/>
  <c r="BA601"/>
  <c r="BA617"/>
  <c r="AS586"/>
  <c r="AS585"/>
  <c r="AS617"/>
  <c r="D376"/>
  <c r="H392"/>
  <c r="H408"/>
  <c r="D375"/>
  <c r="D585" s="1"/>
  <c r="D391"/>
  <c r="D407"/>
  <c r="D617" s="1"/>
  <c r="AC586"/>
  <c r="AC617"/>
  <c r="U585"/>
  <c r="U601"/>
  <c r="U617"/>
  <c r="AE982"/>
  <c r="BG970"/>
  <c r="DG966"/>
  <c r="BO962"/>
  <c r="BY960"/>
  <c r="DC954"/>
  <c r="Z951"/>
  <c r="BU948"/>
  <c r="S946"/>
  <c r="BN943"/>
  <c r="D738"/>
  <c r="G510"/>
  <c r="G486"/>
  <c r="E480"/>
  <c r="DK630"/>
  <c r="CE630"/>
  <c r="AY630"/>
  <c r="CK624"/>
  <c r="BE624"/>
  <c r="DE620"/>
  <c r="DJ619"/>
  <c r="CD619"/>
  <c r="AX619"/>
  <c r="W618"/>
  <c r="CN617"/>
  <c r="BH617"/>
  <c r="CL611"/>
  <c r="DA608"/>
  <c r="BU608"/>
  <c r="AO608"/>
  <c r="X605"/>
  <c r="CO604"/>
  <c r="AM602"/>
  <c r="CB628"/>
  <c r="X628"/>
  <c r="G879"/>
  <c r="DE976"/>
  <c r="Y948"/>
  <c r="DI588"/>
  <c r="AW588"/>
  <c r="DK950"/>
  <c r="DC966"/>
  <c r="CY954"/>
  <c r="CU942"/>
  <c r="BC965"/>
  <c r="BH973"/>
  <c r="DF619"/>
  <c r="CD627"/>
  <c r="DC620"/>
  <c r="CA604"/>
  <c r="BW620"/>
  <c r="AY620"/>
  <c r="AI620"/>
  <c r="AI591"/>
  <c r="S591"/>
  <c r="DL956"/>
  <c r="BL944"/>
  <c r="BD968"/>
  <c r="AV944"/>
  <c r="AB948"/>
  <c r="CF625"/>
  <c r="DA593"/>
  <c r="BM593"/>
  <c r="Q609"/>
  <c r="DD597"/>
  <c r="CZ617"/>
  <c r="BT601"/>
  <c r="BH613"/>
  <c r="BD601"/>
  <c r="X617"/>
  <c r="DG622"/>
  <c r="BW610"/>
  <c r="DD601"/>
  <c r="BX601"/>
  <c r="AR601"/>
  <c r="V599"/>
  <c r="CM598"/>
  <c r="BG598"/>
  <c r="CR597"/>
  <c r="BL597"/>
  <c r="AF597"/>
  <c r="G386"/>
  <c r="K383"/>
  <c r="I377"/>
  <c r="G209"/>
  <c r="H197"/>
  <c r="G193"/>
  <c r="E169"/>
  <c r="I166"/>
  <c r="BB304"/>
  <c r="Y967"/>
  <c r="AO951"/>
  <c r="S594"/>
  <c r="BD593"/>
  <c r="CQ590"/>
  <c r="BT585"/>
  <c r="BX624"/>
  <c r="DH620"/>
  <c r="T616"/>
  <c r="CO603"/>
  <c r="D393"/>
  <c r="AZ600"/>
  <c r="AZ592"/>
  <c r="BX584"/>
  <c r="AO964"/>
  <c r="Y620"/>
  <c r="BY616"/>
  <c r="AS616"/>
  <c r="DM608"/>
  <c r="CG608"/>
  <c r="BA608"/>
  <c r="U608"/>
  <c r="BU596"/>
  <c r="AO596"/>
  <c r="BI592"/>
  <c r="AC592"/>
  <c r="CG584"/>
  <c r="DG957"/>
  <c r="DC961"/>
  <c r="CQ986"/>
  <c r="CM974"/>
  <c r="CM961"/>
  <c r="CA962"/>
  <c r="BW966"/>
  <c r="BO953"/>
  <c r="BK954"/>
  <c r="BG966"/>
  <c r="AQ945"/>
  <c r="AI966"/>
  <c r="AA977"/>
  <c r="CX631"/>
  <c r="BJ631"/>
  <c r="AL631"/>
  <c r="AD631"/>
  <c r="CY608"/>
  <c r="CU592"/>
  <c r="CQ624"/>
  <c r="CM608"/>
  <c r="CM624"/>
  <c r="BW608"/>
  <c r="BW624"/>
  <c r="BW611"/>
  <c r="BW627"/>
  <c r="BO592"/>
  <c r="BG592"/>
  <c r="BC592"/>
  <c r="BC595"/>
  <c r="AU592"/>
  <c r="AM624"/>
  <c r="W595"/>
  <c r="S592"/>
  <c r="S611"/>
  <c r="S627"/>
  <c r="DD961"/>
  <c r="CJ984"/>
  <c r="CB941"/>
  <c r="BT965"/>
  <c r="BT952"/>
  <c r="T985"/>
  <c r="T972"/>
  <c r="CU589"/>
  <c r="CU626"/>
  <c r="CM605"/>
  <c r="CE610"/>
  <c r="CE626"/>
  <c r="BO610"/>
  <c r="AU598"/>
  <c r="DH615"/>
  <c r="DH631"/>
  <c r="DH598"/>
  <c r="CZ615"/>
  <c r="CZ631"/>
  <c r="CR615"/>
  <c r="CR631"/>
  <c r="CR598"/>
  <c r="CJ615"/>
  <c r="CJ631"/>
  <c r="BL615"/>
  <c r="BL631"/>
  <c r="BL598"/>
  <c r="BD615"/>
  <c r="BD631"/>
  <c r="AR614"/>
  <c r="AR630"/>
  <c r="AJ598"/>
  <c r="AJ614"/>
  <c r="AJ630"/>
  <c r="DI944"/>
  <c r="DI978"/>
  <c r="DI981"/>
  <c r="CG942"/>
  <c r="CG958"/>
  <c r="CG986"/>
  <c r="BY964"/>
  <c r="BY950"/>
  <c r="BY966"/>
  <c r="BY981"/>
  <c r="BM967"/>
  <c r="BE984"/>
  <c r="AW948"/>
  <c r="AW967"/>
  <c r="AC980"/>
  <c r="Q981"/>
  <c r="BZ979"/>
  <c r="BV951"/>
  <c r="DH617"/>
  <c r="CF597"/>
  <c r="AZ629"/>
  <c r="DI630"/>
  <c r="CS598"/>
  <c r="CS630"/>
  <c r="CC597"/>
  <c r="BU614"/>
  <c r="BM630"/>
  <c r="BE630"/>
  <c r="AW630"/>
  <c r="AO614"/>
  <c r="BN312"/>
  <c r="CY977"/>
  <c r="CM986"/>
  <c r="BO946"/>
  <c r="AU982"/>
  <c r="AE985"/>
  <c r="H771"/>
  <c r="E496"/>
  <c r="DJ594"/>
  <c r="DB591"/>
  <c r="CX622"/>
  <c r="CX630"/>
  <c r="CP603"/>
  <c r="CL623"/>
  <c r="BZ595"/>
  <c r="BZ614"/>
  <c r="BV586"/>
  <c r="BR595"/>
  <c r="BJ614"/>
  <c r="BF591"/>
  <c r="AT619"/>
  <c r="AP599"/>
  <c r="AL606"/>
  <c r="H388"/>
  <c r="AH615"/>
  <c r="Z631"/>
  <c r="Z610"/>
  <c r="V631"/>
  <c r="K399"/>
  <c r="DH609"/>
  <c r="CR625"/>
  <c r="CF605"/>
  <c r="BH589"/>
  <c r="BD617"/>
  <c r="H415"/>
  <c r="B379"/>
  <c r="T605"/>
  <c r="C185"/>
  <c r="J164"/>
  <c r="J269" s="1"/>
  <c r="J211"/>
  <c r="M211"/>
  <c r="AL587"/>
  <c r="BH957"/>
  <c r="H754"/>
  <c r="DF595"/>
  <c r="DK629"/>
  <c r="CU602"/>
  <c r="CU618"/>
  <c r="CM589"/>
  <c r="CE621"/>
  <c r="I376"/>
  <c r="BW621"/>
  <c r="BO589"/>
  <c r="BG589"/>
  <c r="BG613"/>
  <c r="BC609"/>
  <c r="BC606"/>
  <c r="BC625"/>
  <c r="AM614"/>
  <c r="AM593"/>
  <c r="AI597"/>
  <c r="B411"/>
  <c r="S597"/>
  <c r="DJ603"/>
  <c r="CD603"/>
  <c r="AX603"/>
  <c r="R603"/>
  <c r="DH597"/>
  <c r="BD980"/>
  <c r="J768"/>
  <c r="I749"/>
  <c r="L736"/>
  <c r="S605"/>
  <c r="BS601"/>
  <c r="T597"/>
  <c r="AY594"/>
  <c r="CJ593"/>
  <c r="AN585"/>
  <c r="CR628"/>
  <c r="CV624"/>
  <c r="AR624"/>
  <c r="CB612"/>
  <c r="DE611"/>
  <c r="CN608"/>
  <c r="AJ608"/>
  <c r="BU607"/>
  <c r="BI603"/>
  <c r="CF600"/>
  <c r="BE599"/>
  <c r="CF592"/>
  <c r="AB592"/>
  <c r="AR584"/>
  <c r="BY976"/>
  <c r="DA964"/>
  <c r="G518"/>
  <c r="F485"/>
  <c r="CC628"/>
  <c r="AW628"/>
  <c r="CS612"/>
  <c r="BM612"/>
  <c r="AG612"/>
  <c r="BY600"/>
  <c r="AS600"/>
  <c r="CK588"/>
  <c r="BE588"/>
  <c r="F374"/>
  <c r="DK985"/>
  <c r="CY946"/>
  <c r="CY965"/>
  <c r="L868"/>
  <c r="CU966"/>
  <c r="CM977"/>
  <c r="CI946"/>
  <c r="BO969"/>
  <c r="BK957"/>
  <c r="BC970"/>
  <c r="AU957"/>
  <c r="AQ942"/>
  <c r="G839"/>
  <c r="G871"/>
  <c r="H844"/>
  <c r="AI982"/>
  <c r="AA974"/>
  <c r="AA961"/>
  <c r="CZ961"/>
  <c r="CR969"/>
  <c r="K732"/>
  <c r="K748"/>
  <c r="K764"/>
  <c r="BP981"/>
  <c r="AR973"/>
  <c r="AF985"/>
  <c r="DJ586"/>
  <c r="DJ623"/>
  <c r="CT594"/>
  <c r="CT599"/>
  <c r="CT618"/>
  <c r="CL599"/>
  <c r="CH631"/>
  <c r="CD610"/>
  <c r="BV627"/>
  <c r="BN631"/>
  <c r="BN618"/>
  <c r="BB631"/>
  <c r="AX610"/>
  <c r="AT631"/>
  <c r="DG587"/>
  <c r="CU600"/>
  <c r="CU616"/>
  <c r="CU619"/>
  <c r="CQ616"/>
  <c r="CI587"/>
  <c r="CE619"/>
  <c r="BO600"/>
  <c r="BO616"/>
  <c r="BO619"/>
  <c r="BK616"/>
  <c r="BG616"/>
  <c r="BC584"/>
  <c r="AU616"/>
  <c r="AE600"/>
  <c r="AE616"/>
  <c r="S584"/>
  <c r="BT968"/>
  <c r="T969"/>
  <c r="CM629"/>
  <c r="DH591"/>
  <c r="CZ591"/>
  <c r="CR591"/>
  <c r="BL591"/>
  <c r="BD591"/>
  <c r="AJ591"/>
  <c r="DA952"/>
  <c r="V987"/>
  <c r="BX621"/>
  <c r="AR605"/>
  <c r="AR621"/>
  <c r="CK622"/>
  <c r="CC622"/>
  <c r="BM606"/>
  <c r="AW622"/>
  <c r="AG622"/>
  <c r="BZ298"/>
  <c r="CD591"/>
  <c r="CT602"/>
  <c r="CP587"/>
  <c r="AI589"/>
  <c r="I200"/>
  <c r="B759"/>
  <c r="C190"/>
  <c r="L761"/>
  <c r="G756"/>
  <c r="DF946"/>
  <c r="CP962"/>
  <c r="CL950"/>
  <c r="BN942"/>
  <c r="BN974"/>
  <c r="BJ986"/>
  <c r="AT946"/>
  <c r="AD962"/>
  <c r="Z950"/>
  <c r="R982"/>
  <c r="K739"/>
  <c r="L732"/>
  <c r="M753"/>
  <c r="J760"/>
  <c r="I747"/>
  <c r="L768"/>
  <c r="M770"/>
  <c r="L769"/>
  <c r="J734"/>
  <c r="J750"/>
  <c r="I741"/>
  <c r="M757"/>
  <c r="M765"/>
  <c r="J736"/>
  <c r="J738"/>
  <c r="I754"/>
  <c r="J776"/>
  <c r="I773"/>
  <c r="D771"/>
  <c r="D757"/>
  <c r="H736"/>
  <c r="G755"/>
  <c r="H738"/>
  <c r="D754"/>
  <c r="H776"/>
  <c r="D773"/>
  <c r="F748"/>
  <c r="D735"/>
  <c r="H734"/>
  <c r="F750"/>
  <c r="F772"/>
  <c r="D745"/>
  <c r="D761"/>
  <c r="D770"/>
  <c r="F769"/>
  <c r="B752"/>
  <c r="B775"/>
  <c r="B760"/>
  <c r="B755"/>
  <c r="B776"/>
  <c r="L511"/>
  <c r="K518"/>
  <c r="M521"/>
  <c r="M520"/>
  <c r="L507"/>
  <c r="H518"/>
  <c r="D508"/>
  <c r="F514"/>
  <c r="F619" s="1"/>
  <c r="B526"/>
  <c r="DB612"/>
  <c r="CL628"/>
  <c r="BV612"/>
  <c r="BF628"/>
  <c r="BB597"/>
  <c r="AP612"/>
  <c r="Z628"/>
  <c r="DM976"/>
  <c r="DE971"/>
  <c r="DE988"/>
  <c r="CW976"/>
  <c r="CW987"/>
  <c r="CW942"/>
  <c r="CW958"/>
  <c r="CW986"/>
  <c r="CO950"/>
  <c r="CO966"/>
  <c r="CO981"/>
  <c r="BQ960"/>
  <c r="BQ979"/>
  <c r="BI984"/>
  <c r="BI978"/>
  <c r="U945"/>
  <c r="U961"/>
  <c r="E513"/>
  <c r="CO944"/>
  <c r="DC614"/>
  <c r="AQ614"/>
  <c r="BK610"/>
  <c r="DK606"/>
  <c r="AY606"/>
  <c r="AA598"/>
  <c r="K752"/>
  <c r="CK980"/>
  <c r="DF270"/>
  <c r="CX288"/>
  <c r="CJ289"/>
  <c r="T294"/>
  <c r="CL296"/>
  <c r="BX298"/>
  <c r="AB300"/>
  <c r="CN300"/>
  <c r="AI301"/>
  <c r="BE301"/>
  <c r="AQ302"/>
  <c r="BT303"/>
  <c r="BN305"/>
  <c r="AZ306"/>
  <c r="AF307"/>
  <c r="AV307"/>
  <c r="BL307"/>
  <c r="CB307"/>
  <c r="CR307"/>
  <c r="DH307"/>
  <c r="AC308"/>
  <c r="AS308"/>
  <c r="BI308"/>
  <c r="BY308"/>
  <c r="CO308"/>
  <c r="DE308"/>
  <c r="Z309"/>
  <c r="AP309"/>
  <c r="DB309"/>
  <c r="BS310"/>
  <c r="BJ313"/>
  <c r="R297"/>
  <c r="V284"/>
  <c r="Z295"/>
  <c r="AH295"/>
  <c r="AH278"/>
  <c r="AL278"/>
  <c r="AL269"/>
  <c r="AP271"/>
  <c r="AT278"/>
  <c r="AX273"/>
  <c r="BB278"/>
  <c r="BB294"/>
  <c r="BN273"/>
  <c r="BV293"/>
  <c r="BV276"/>
  <c r="BZ272"/>
  <c r="CH280"/>
  <c r="CL291"/>
  <c r="CP292"/>
  <c r="CP284"/>
  <c r="CX277"/>
  <c r="CX272"/>
  <c r="DB279"/>
  <c r="DF294"/>
  <c r="DJ303"/>
  <c r="BQ290"/>
  <c r="BR296"/>
  <c r="BU297"/>
  <c r="DA297"/>
  <c r="BD299"/>
  <c r="BP302"/>
  <c r="AG303"/>
  <c r="CS303"/>
  <c r="T304"/>
  <c r="BP304"/>
  <c r="BB305"/>
  <c r="T308"/>
  <c r="AJ308"/>
  <c r="AZ308"/>
  <c r="BP308"/>
  <c r="CF308"/>
  <c r="CV308"/>
  <c r="DL308"/>
  <c r="BZ310"/>
  <c r="Y313"/>
  <c r="AO313"/>
  <c r="BE313"/>
  <c r="BU313"/>
  <c r="CK313"/>
  <c r="DA313"/>
  <c r="BB314"/>
  <c r="Q285"/>
  <c r="U294"/>
  <c r="U274"/>
  <c r="Y285"/>
  <c r="AC292"/>
  <c r="AC284"/>
  <c r="AG279"/>
  <c r="AG275"/>
  <c r="AK294"/>
  <c r="AK274"/>
  <c r="AO285"/>
  <c r="AS280"/>
  <c r="AS276"/>
  <c r="BA302"/>
  <c r="BA286"/>
  <c r="BA278"/>
  <c r="BE281"/>
  <c r="BE269"/>
  <c r="BI296"/>
  <c r="BI272"/>
  <c r="BM283"/>
  <c r="BQ298"/>
  <c r="BQ270"/>
  <c r="BU281"/>
  <c r="BU269"/>
  <c r="BY272"/>
  <c r="CC279"/>
  <c r="CC275"/>
  <c r="CG294"/>
  <c r="CG270"/>
  <c r="CK277"/>
  <c r="CK281"/>
  <c r="CK269"/>
  <c r="CO272"/>
  <c r="CS291"/>
  <c r="CS283"/>
  <c r="CW298"/>
  <c r="CW274"/>
  <c r="DA285"/>
  <c r="DE292"/>
  <c r="DE276"/>
  <c r="DI291"/>
  <c r="DI283"/>
  <c r="DH281"/>
  <c r="BT291"/>
  <c r="BN297"/>
  <c r="AJ298"/>
  <c r="CV298"/>
  <c r="AW299"/>
  <c r="T300"/>
  <c r="BP300"/>
  <c r="CV300"/>
  <c r="CB303"/>
  <c r="AS304"/>
  <c r="DE304"/>
  <c r="AE305"/>
  <c r="BH306"/>
  <c r="V307"/>
  <c r="BR307"/>
  <c r="AF309"/>
  <c r="AV309"/>
  <c r="BL309"/>
  <c r="CB309"/>
  <c r="CR309"/>
  <c r="DH309"/>
  <c r="CL311"/>
  <c r="CP315"/>
  <c r="AQ316"/>
  <c r="Q276"/>
  <c r="Q292"/>
  <c r="Q308"/>
  <c r="DG301"/>
  <c r="CM309"/>
  <c r="BC313"/>
  <c r="BS313"/>
  <c r="T284"/>
  <c r="T286"/>
  <c r="T270"/>
  <c r="X305"/>
  <c r="X285"/>
  <c r="X295"/>
  <c r="X283"/>
  <c r="X279"/>
  <c r="X269"/>
  <c r="AB290"/>
  <c r="AB280"/>
  <c r="AB282"/>
  <c r="AB278"/>
  <c r="AF297"/>
  <c r="AF291"/>
  <c r="AF285"/>
  <c r="AF271"/>
  <c r="AF277"/>
  <c r="AJ290"/>
  <c r="AJ280"/>
  <c r="AJ282"/>
  <c r="AN301"/>
  <c r="AN271"/>
  <c r="AN277"/>
  <c r="AR296"/>
  <c r="AR292"/>
  <c r="AR272"/>
  <c r="AR274"/>
  <c r="AV289"/>
  <c r="AV273"/>
  <c r="AZ296"/>
  <c r="AZ292"/>
  <c r="AZ282"/>
  <c r="AZ278"/>
  <c r="BD297"/>
  <c r="BD271"/>
  <c r="BD277"/>
  <c r="BH294"/>
  <c r="BH292"/>
  <c r="BH272"/>
  <c r="BH282"/>
  <c r="BH274"/>
  <c r="BL289"/>
  <c r="BL273"/>
  <c r="BP296"/>
  <c r="BP292"/>
  <c r="BP282"/>
  <c r="BP278"/>
  <c r="BT297"/>
  <c r="BT287"/>
  <c r="BT273"/>
  <c r="BX284"/>
  <c r="CB301"/>
  <c r="CB291"/>
  <c r="CB285"/>
  <c r="CB271"/>
  <c r="CB277"/>
  <c r="CF290"/>
  <c r="CF280"/>
  <c r="CF286"/>
  <c r="CJ301"/>
  <c r="CJ287"/>
  <c r="CJ271"/>
  <c r="CJ277"/>
  <c r="CN284"/>
  <c r="CR301"/>
  <c r="CR291"/>
  <c r="CR285"/>
  <c r="CR271"/>
  <c r="CR277"/>
  <c r="CV290"/>
  <c r="CV280"/>
  <c r="CV286"/>
  <c r="CZ301"/>
  <c r="CZ287"/>
  <c r="CZ273"/>
  <c r="DD284"/>
  <c r="DH301"/>
  <c r="DH291"/>
  <c r="DH285"/>
  <c r="DH271"/>
  <c r="DH277"/>
  <c r="DL284"/>
  <c r="DL276"/>
  <c r="W279"/>
  <c r="W274"/>
  <c r="W269"/>
  <c r="AE288"/>
  <c r="AE283"/>
  <c r="BG283"/>
  <c r="BK279"/>
  <c r="BK276"/>
  <c r="CA280"/>
  <c r="DG300"/>
  <c r="CD293"/>
  <c r="AL308"/>
  <c r="CX304"/>
  <c r="AD312"/>
  <c r="DL294"/>
  <c r="CN304"/>
  <c r="T312"/>
  <c r="CF312"/>
  <c r="BL315"/>
  <c r="AG307"/>
  <c r="AG311"/>
  <c r="AK290"/>
  <c r="AW307"/>
  <c r="AW311"/>
  <c r="BE305"/>
  <c r="BM311"/>
  <c r="BM295"/>
  <c r="CC311"/>
  <c r="CS315"/>
  <c r="CW290"/>
  <c r="DA305"/>
  <c r="DI311"/>
  <c r="Q287"/>
  <c r="AR314"/>
  <c r="X291"/>
  <c r="AF299"/>
  <c r="AJ310"/>
  <c r="AV299"/>
  <c r="AZ314"/>
  <c r="BD311"/>
  <c r="BH302"/>
  <c r="BL311"/>
  <c r="BT289"/>
  <c r="BX310"/>
  <c r="CB311"/>
  <c r="CJ311"/>
  <c r="CN276"/>
  <c r="CR311"/>
  <c r="DD310"/>
  <c r="DH299"/>
  <c r="DL306"/>
  <c r="AF281"/>
  <c r="CJ315"/>
  <c r="DM278"/>
  <c r="DM294"/>
  <c r="DM310"/>
  <c r="CL312"/>
  <c r="F186"/>
  <c r="K415"/>
  <c r="I409"/>
  <c r="F390"/>
  <c r="M414"/>
  <c r="G400"/>
  <c r="F387"/>
  <c r="J421"/>
  <c r="G418"/>
  <c r="M412"/>
  <c r="K406"/>
  <c r="B398"/>
  <c r="B395"/>
  <c r="I392"/>
  <c r="I602" s="1"/>
  <c r="J389"/>
  <c r="H383"/>
  <c r="M380"/>
  <c r="M377"/>
  <c r="M587" s="1"/>
  <c r="K374"/>
  <c r="G412"/>
  <c r="F399"/>
  <c r="K384"/>
  <c r="J420"/>
  <c r="J416"/>
  <c r="J412"/>
  <c r="J408"/>
  <c r="J404"/>
  <c r="J400"/>
  <c r="J396"/>
  <c r="J388"/>
  <c r="J384"/>
  <c r="J380"/>
  <c r="D504"/>
  <c r="D609" s="1"/>
  <c r="E520"/>
  <c r="E514"/>
  <c r="D485"/>
  <c r="D514"/>
  <c r="D756"/>
  <c r="F771"/>
  <c r="M777"/>
  <c r="F770"/>
  <c r="J744"/>
  <c r="J769"/>
  <c r="J753"/>
  <c r="G745"/>
  <c r="G771"/>
  <c r="E731"/>
  <c r="H773"/>
  <c r="E769"/>
  <c r="D877"/>
  <c r="D843"/>
  <c r="G875"/>
  <c r="G867"/>
  <c r="F862"/>
  <c r="M849"/>
  <c r="H867"/>
  <c r="H843"/>
  <c r="CU981"/>
  <c r="BT980"/>
  <c r="R978"/>
  <c r="AY965"/>
  <c r="CT962"/>
  <c r="BS961"/>
  <c r="AR960"/>
  <c r="CM957"/>
  <c r="G850"/>
  <c r="DG953"/>
  <c r="K847"/>
  <c r="W945"/>
  <c r="BR942"/>
  <c r="B778"/>
  <c r="K776"/>
  <c r="G775"/>
  <c r="G774"/>
  <c r="L772"/>
  <c r="L771"/>
  <c r="F766"/>
  <c r="E765"/>
  <c r="L763"/>
  <c r="B763"/>
  <c r="D762"/>
  <c r="J761"/>
  <c r="K759"/>
  <c r="E759"/>
  <c r="F758"/>
  <c r="H757"/>
  <c r="B756"/>
  <c r="H753"/>
  <c r="L752"/>
  <c r="J751"/>
  <c r="J961" s="1"/>
  <c r="B751"/>
  <c r="H750"/>
  <c r="J749"/>
  <c r="K747"/>
  <c r="B747"/>
  <c r="J745"/>
  <c r="E745"/>
  <c r="M744"/>
  <c r="F743"/>
  <c r="E741"/>
  <c r="G740"/>
  <c r="G739"/>
  <c r="F738"/>
  <c r="M737"/>
  <c r="K735"/>
  <c r="I733"/>
  <c r="E733"/>
  <c r="I732"/>
  <c r="B732"/>
  <c r="J526"/>
  <c r="J631" s="1"/>
  <c r="G524"/>
  <c r="L521"/>
  <c r="D513"/>
  <c r="H510"/>
  <c r="H503"/>
  <c r="K502"/>
  <c r="M500"/>
  <c r="J495"/>
  <c r="H495"/>
  <c r="L492"/>
  <c r="H492"/>
  <c r="H491"/>
  <c r="M488"/>
  <c r="L487"/>
  <c r="H486"/>
  <c r="L483"/>
  <c r="H479"/>
  <c r="I421"/>
  <c r="CV628"/>
  <c r="BP628"/>
  <c r="DA627"/>
  <c r="BU627"/>
  <c r="AO627"/>
  <c r="DK625"/>
  <c r="CO623"/>
  <c r="BS621"/>
  <c r="CH618"/>
  <c r="BB618"/>
  <c r="AF616"/>
  <c r="F405"/>
  <c r="BV614"/>
  <c r="DL612"/>
  <c r="CK611"/>
  <c r="BE611"/>
  <c r="CP610"/>
  <c r="BJ610"/>
  <c r="DE607"/>
  <c r="I389"/>
  <c r="CV596"/>
  <c r="BP596"/>
  <c r="BU595"/>
  <c r="AO595"/>
  <c r="DF594"/>
  <c r="BZ594"/>
  <c r="AT594"/>
  <c r="CO591"/>
  <c r="BI591"/>
  <c r="AC591"/>
  <c r="BS589"/>
  <c r="DI587"/>
  <c r="CC587"/>
  <c r="AW587"/>
  <c r="Q587"/>
  <c r="CH586"/>
  <c r="AA585"/>
  <c r="E210"/>
  <c r="M207"/>
  <c r="H207"/>
  <c r="I204"/>
  <c r="H203"/>
  <c r="K200"/>
  <c r="C200"/>
  <c r="K199"/>
  <c r="G199"/>
  <c r="M198"/>
  <c r="K196"/>
  <c r="C196"/>
  <c r="M195"/>
  <c r="J192"/>
  <c r="J191"/>
  <c r="H191"/>
  <c r="J188"/>
  <c r="H187"/>
  <c r="C187"/>
  <c r="G186"/>
  <c r="K184"/>
  <c r="C183"/>
  <c r="K181"/>
  <c r="J180"/>
  <c r="M179"/>
  <c r="M178"/>
  <c r="J176"/>
  <c r="M175"/>
  <c r="E175"/>
  <c r="I172"/>
  <c r="C171"/>
  <c r="I168"/>
  <c r="C168"/>
  <c r="K167"/>
  <c r="F167"/>
  <c r="C167"/>
  <c r="K164"/>
  <c r="K269" s="1"/>
  <c r="C164"/>
  <c r="Z308"/>
  <c r="AN964"/>
  <c r="L745"/>
  <c r="B740"/>
  <c r="CW603"/>
  <c r="AL598"/>
  <c r="DM595"/>
  <c r="BU591"/>
  <c r="AK587"/>
  <c r="DE944"/>
  <c r="DJ988"/>
  <c r="DF958"/>
  <c r="DF959"/>
  <c r="DF952"/>
  <c r="DF968"/>
  <c r="DB963"/>
  <c r="CX944"/>
  <c r="CX960"/>
  <c r="CX988"/>
  <c r="CT980"/>
  <c r="CP943"/>
  <c r="CP954"/>
  <c r="CL946"/>
  <c r="CD980"/>
  <c r="BV947"/>
  <c r="AA973"/>
  <c r="AV620"/>
  <c r="BT604"/>
  <c r="DE603"/>
  <c r="BA603"/>
  <c r="BH584"/>
  <c r="DI628"/>
  <c r="Q628"/>
  <c r="CJ609"/>
  <c r="AO588"/>
  <c r="DK941"/>
  <c r="DK944"/>
  <c r="DK960"/>
  <c r="DK979"/>
  <c r="DG961"/>
  <c r="DG981"/>
  <c r="DG956"/>
  <c r="DG972"/>
  <c r="DG955"/>
  <c r="DG971"/>
  <c r="DG988"/>
  <c r="DC978"/>
  <c r="DC981"/>
  <c r="DC953"/>
  <c r="DC943"/>
  <c r="DC959"/>
  <c r="DC987"/>
  <c r="CY941"/>
  <c r="CY973"/>
  <c r="CY952"/>
  <c r="CY968"/>
  <c r="CY984"/>
  <c r="CY951"/>
  <c r="CY967"/>
  <c r="CY983"/>
  <c r="CU974"/>
  <c r="CU985"/>
  <c r="CU956"/>
  <c r="CU972"/>
  <c r="CU975"/>
  <c r="CQ952"/>
  <c r="CQ968"/>
  <c r="CQ984"/>
  <c r="CQ951"/>
  <c r="AE957"/>
  <c r="DJ627"/>
  <c r="DB627"/>
  <c r="CQ606"/>
  <c r="DK589"/>
  <c r="DK613"/>
  <c r="BC590"/>
  <c r="G211"/>
  <c r="H211"/>
  <c r="K211"/>
  <c r="L211"/>
  <c r="D415"/>
  <c r="I417"/>
  <c r="F419"/>
  <c r="B419"/>
  <c r="I416"/>
  <c r="J413"/>
  <c r="G410"/>
  <c r="K416"/>
  <c r="D418"/>
  <c r="D414"/>
  <c r="D410"/>
  <c r="D406"/>
  <c r="D402"/>
  <c r="G735"/>
  <c r="H743"/>
  <c r="D876"/>
  <c r="K863"/>
  <c r="D852"/>
  <c r="D847"/>
  <c r="K205"/>
  <c r="F866"/>
  <c r="D768"/>
  <c r="B736"/>
  <c r="AS603"/>
  <c r="CN600"/>
  <c r="AB600"/>
  <c r="BM599"/>
  <c r="DJ958"/>
  <c r="CX978"/>
  <c r="CT942"/>
  <c r="M861"/>
  <c r="BZ946"/>
  <c r="BJ962"/>
  <c r="BF950"/>
  <c r="AX958"/>
  <c r="D881"/>
  <c r="AH942"/>
  <c r="AH974"/>
  <c r="M738"/>
  <c r="M778"/>
  <c r="K777"/>
  <c r="J756"/>
  <c r="L742"/>
  <c r="J758"/>
  <c r="M774"/>
  <c r="M773"/>
  <c r="I746"/>
  <c r="I762"/>
  <c r="J766"/>
  <c r="I765"/>
  <c r="H744"/>
  <c r="D739"/>
  <c r="F746"/>
  <c r="F762"/>
  <c r="E766"/>
  <c r="D765"/>
  <c r="H732"/>
  <c r="F764"/>
  <c r="F751"/>
  <c r="E742"/>
  <c r="H758"/>
  <c r="F737"/>
  <c r="F753"/>
  <c r="D775"/>
  <c r="D778"/>
  <c r="F777"/>
  <c r="B735"/>
  <c r="B772"/>
  <c r="B744"/>
  <c r="B746"/>
  <c r="M516"/>
  <c r="M512"/>
  <c r="L503"/>
  <c r="L519"/>
  <c r="K494"/>
  <c r="M524"/>
  <c r="K482"/>
  <c r="I517"/>
  <c r="M504"/>
  <c r="L499"/>
  <c r="L515"/>
  <c r="M506"/>
  <c r="K522"/>
  <c r="H519"/>
  <c r="H526"/>
  <c r="D500"/>
  <c r="F482"/>
  <c r="H506"/>
  <c r="H522"/>
  <c r="B494"/>
  <c r="CT620"/>
  <c r="CP604"/>
  <c r="K379"/>
  <c r="J395"/>
  <c r="K411"/>
  <c r="BZ605"/>
  <c r="CT631"/>
  <c r="CL615"/>
  <c r="CD623"/>
  <c r="AX586"/>
  <c r="AT598"/>
  <c r="DL621"/>
  <c r="CB625"/>
  <c r="AB589"/>
  <c r="AF969"/>
  <c r="AA586"/>
  <c r="AB276"/>
  <c r="CZ291"/>
  <c r="AR298"/>
  <c r="DD298"/>
  <c r="BH300"/>
  <c r="Y301"/>
  <c r="CK301"/>
  <c r="BB302"/>
  <c r="AN303"/>
  <c r="CZ303"/>
  <c r="CT305"/>
  <c r="T306"/>
  <c r="CF306"/>
  <c r="X307"/>
  <c r="AN307"/>
  <c r="BD307"/>
  <c r="BT307"/>
  <c r="CJ307"/>
  <c r="CZ307"/>
  <c r="R309"/>
  <c r="AH309"/>
  <c r="AX309"/>
  <c r="R281"/>
  <c r="Z303"/>
  <c r="Z287"/>
  <c r="Z279"/>
  <c r="AD303"/>
  <c r="AD274"/>
  <c r="AH303"/>
  <c r="AH287"/>
  <c r="AL270"/>
  <c r="AX289"/>
  <c r="BB286"/>
  <c r="BJ295"/>
  <c r="BN289"/>
  <c r="BR277"/>
  <c r="BR272"/>
  <c r="BZ280"/>
  <c r="CD285"/>
  <c r="CP276"/>
  <c r="CT273"/>
  <c r="DB276"/>
  <c r="DF275"/>
  <c r="DJ295"/>
  <c r="DJ279"/>
  <c r="DJ271"/>
  <c r="BK292"/>
  <c r="CN294"/>
  <c r="CK297"/>
  <c r="X299"/>
  <c r="CJ299"/>
  <c r="AJ302"/>
  <c r="CV302"/>
  <c r="BM303"/>
  <c r="AJ304"/>
  <c r="BZ304"/>
  <c r="CV304"/>
  <c r="V305"/>
  <c r="AD306"/>
  <c r="CP306"/>
  <c r="AE307"/>
  <c r="AB308"/>
  <c r="AR308"/>
  <c r="BH308"/>
  <c r="BX308"/>
  <c r="CN308"/>
  <c r="DD308"/>
  <c r="Y309"/>
  <c r="AO309"/>
  <c r="BE309"/>
  <c r="BU309"/>
  <c r="CK309"/>
  <c r="DA309"/>
  <c r="BR310"/>
  <c r="CX310"/>
  <c r="BJ314"/>
  <c r="CP314"/>
  <c r="CM315"/>
  <c r="U302"/>
  <c r="U286"/>
  <c r="U282"/>
  <c r="Y297"/>
  <c r="Y293"/>
  <c r="Y273"/>
  <c r="AC288"/>
  <c r="AC296"/>
  <c r="AC272"/>
  <c r="AK302"/>
  <c r="AK286"/>
  <c r="AO297"/>
  <c r="AO293"/>
  <c r="AO269"/>
  <c r="AS288"/>
  <c r="AS296"/>
  <c r="AW287"/>
  <c r="AW279"/>
  <c r="AW275"/>
  <c r="BA294"/>
  <c r="BA282"/>
  <c r="BA270"/>
  <c r="BE289"/>
  <c r="BI292"/>
  <c r="BI280"/>
  <c r="BM271"/>
  <c r="BQ306"/>
  <c r="BQ278"/>
  <c r="BU277"/>
  <c r="BU289"/>
  <c r="BY288"/>
  <c r="BY280"/>
  <c r="CG302"/>
  <c r="CG286"/>
  <c r="CG278"/>
  <c r="CK289"/>
  <c r="CO288"/>
  <c r="CO280"/>
  <c r="CS287"/>
  <c r="CS271"/>
  <c r="CW306"/>
  <c r="DA293"/>
  <c r="DA273"/>
  <c r="DE296"/>
  <c r="DE284"/>
  <c r="DI271"/>
  <c r="BR288"/>
  <c r="AZ294"/>
  <c r="AX297"/>
  <c r="CT297"/>
  <c r="BP298"/>
  <c r="CC299"/>
  <c r="AJ300"/>
  <c r="CF300"/>
  <c r="AV303"/>
  <c r="DH303"/>
  <c r="BY304"/>
  <c r="AB306"/>
  <c r="BS306"/>
  <c r="CN306"/>
  <c r="X309"/>
  <c r="AN309"/>
  <c r="BD309"/>
  <c r="BT309"/>
  <c r="CJ309"/>
  <c r="CZ309"/>
  <c r="U310"/>
  <c r="AK310"/>
  <c r="BA310"/>
  <c r="BQ310"/>
  <c r="CG310"/>
  <c r="CW310"/>
  <c r="BN311"/>
  <c r="CT311"/>
  <c r="AE312"/>
  <c r="BB315"/>
  <c r="AQ288"/>
  <c r="AQ299"/>
  <c r="AI309"/>
  <c r="BK313"/>
  <c r="T296"/>
  <c r="T292"/>
  <c r="T272"/>
  <c r="T278"/>
  <c r="X297"/>
  <c r="X287"/>
  <c r="X271"/>
  <c r="X277"/>
  <c r="AB294"/>
  <c r="AB288"/>
  <c r="AB270"/>
  <c r="AF305"/>
  <c r="AF287"/>
  <c r="AF295"/>
  <c r="AF283"/>
  <c r="AF279"/>
  <c r="AF269"/>
  <c r="AJ288"/>
  <c r="AJ276"/>
  <c r="AJ274"/>
  <c r="AN293"/>
  <c r="AN281"/>
  <c r="AN283"/>
  <c r="AN279"/>
  <c r="AN269"/>
  <c r="AR290"/>
  <c r="AR284"/>
  <c r="AR286"/>
  <c r="AV301"/>
  <c r="AV293"/>
  <c r="AV275"/>
  <c r="AZ284"/>
  <c r="AZ276"/>
  <c r="AZ270"/>
  <c r="BD305"/>
  <c r="BD285"/>
  <c r="BD281"/>
  <c r="BD283"/>
  <c r="BD269"/>
  <c r="BH290"/>
  <c r="BH284"/>
  <c r="BL301"/>
  <c r="BL293"/>
  <c r="BL279"/>
  <c r="BL275"/>
  <c r="BP284"/>
  <c r="BP276"/>
  <c r="BP270"/>
  <c r="BT305"/>
  <c r="BT285"/>
  <c r="BT279"/>
  <c r="BT275"/>
  <c r="BX296"/>
  <c r="BX292"/>
  <c r="BX272"/>
  <c r="BX282"/>
  <c r="BX274"/>
  <c r="CB287"/>
  <c r="CB295"/>
  <c r="CB283"/>
  <c r="CB269"/>
  <c r="CF288"/>
  <c r="CF272"/>
  <c r="CF274"/>
  <c r="CJ293"/>
  <c r="CJ281"/>
  <c r="CJ283"/>
  <c r="CJ269"/>
  <c r="CN290"/>
  <c r="CN292"/>
  <c r="CN272"/>
  <c r="CN282"/>
  <c r="CN274"/>
  <c r="CR287"/>
  <c r="CR295"/>
  <c r="CR283"/>
  <c r="CR269"/>
  <c r="CV288"/>
  <c r="CV272"/>
  <c r="CV274"/>
  <c r="CZ293"/>
  <c r="CZ281"/>
  <c r="CZ279"/>
  <c r="CZ275"/>
  <c r="DD276"/>
  <c r="DD292"/>
  <c r="DD272"/>
  <c r="DD282"/>
  <c r="DD274"/>
  <c r="DH287"/>
  <c r="DH295"/>
  <c r="DH283"/>
  <c r="DH269"/>
  <c r="DL292"/>
  <c r="DL272"/>
  <c r="DL274"/>
  <c r="AE289"/>
  <c r="AI287"/>
  <c r="AI277"/>
  <c r="AI272"/>
  <c r="AY281"/>
  <c r="BC294"/>
  <c r="CA278"/>
  <c r="CA273"/>
  <c r="CM280"/>
  <c r="CU272"/>
  <c r="DG285"/>
  <c r="AT316"/>
  <c r="DF316"/>
  <c r="CO300"/>
  <c r="AZ312"/>
  <c r="DL312"/>
  <c r="AF315"/>
  <c r="CR315"/>
  <c r="AG295"/>
  <c r="AO305"/>
  <c r="AW315"/>
  <c r="BE277"/>
  <c r="BM307"/>
  <c r="CG290"/>
  <c r="AR302"/>
  <c r="DD314"/>
  <c r="T310"/>
  <c r="AB302"/>
  <c r="AJ314"/>
  <c r="BH310"/>
  <c r="BP294"/>
  <c r="BP310"/>
  <c r="CR299"/>
  <c r="CV310"/>
  <c r="CL283"/>
  <c r="R312"/>
  <c r="BV301"/>
  <c r="DH311"/>
  <c r="AB312"/>
  <c r="DM270"/>
  <c r="DM286"/>
  <c r="DM302"/>
  <c r="I190"/>
  <c r="E211"/>
  <c r="D207"/>
  <c r="F406"/>
  <c r="J407"/>
  <c r="I378"/>
  <c r="I588" s="1"/>
  <c r="L419"/>
  <c r="B414"/>
  <c r="J405"/>
  <c r="G402"/>
  <c r="H399"/>
  <c r="M396"/>
  <c r="M393"/>
  <c r="K390"/>
  <c r="B382"/>
  <c r="D405"/>
  <c r="I390"/>
  <c r="H420"/>
  <c r="H416"/>
  <c r="H412"/>
  <c r="H404"/>
  <c r="H400"/>
  <c r="H396"/>
  <c r="H384"/>
  <c r="H380"/>
  <c r="D488"/>
  <c r="L526"/>
  <c r="D522"/>
  <c r="D506"/>
  <c r="D772"/>
  <c r="I774"/>
  <c r="E762"/>
  <c r="F755"/>
  <c r="H777"/>
  <c r="J765"/>
  <c r="E761"/>
  <c r="M734"/>
  <c r="K757"/>
  <c r="H775"/>
  <c r="E757"/>
  <c r="H739"/>
  <c r="D853"/>
  <c r="H863"/>
  <c r="L876"/>
  <c r="L872"/>
  <c r="H864"/>
  <c r="K859"/>
  <c r="L836"/>
  <c r="CK983"/>
  <c r="AB976"/>
  <c r="CX974"/>
  <c r="DK965"/>
  <c r="AH962"/>
  <c r="DD960"/>
  <c r="CW955"/>
  <c r="BO949"/>
  <c r="DJ946"/>
  <c r="CI945"/>
  <c r="K778"/>
  <c r="D767"/>
  <c r="B764"/>
  <c r="D763"/>
  <c r="D973" s="1"/>
  <c r="L758"/>
  <c r="L757"/>
  <c r="M755"/>
  <c r="L748"/>
  <c r="K746"/>
  <c r="M743"/>
  <c r="B743"/>
  <c r="G742"/>
  <c r="G952" s="1"/>
  <c r="D741"/>
  <c r="K736"/>
  <c r="L731"/>
  <c r="G516"/>
  <c r="J515"/>
  <c r="H511"/>
  <c r="L509"/>
  <c r="M508"/>
  <c r="BO605"/>
  <c r="M496"/>
  <c r="L491"/>
  <c r="H487"/>
  <c r="K486"/>
  <c r="M484"/>
  <c r="BV630"/>
  <c r="DL628"/>
  <c r="CK627"/>
  <c r="BE627"/>
  <c r="CP626"/>
  <c r="BJ626"/>
  <c r="DE623"/>
  <c r="DC617"/>
  <c r="CB616"/>
  <c r="AV616"/>
  <c r="CV612"/>
  <c r="BP612"/>
  <c r="DA611"/>
  <c r="BU611"/>
  <c r="AO611"/>
  <c r="DK609"/>
  <c r="CO607"/>
  <c r="BS605"/>
  <c r="BB602"/>
  <c r="DB598"/>
  <c r="BV598"/>
  <c r="AP598"/>
  <c r="DL596"/>
  <c r="BE595"/>
  <c r="Y595"/>
  <c r="DE591"/>
  <c r="BY591"/>
  <c r="AS591"/>
  <c r="W589"/>
  <c r="CS587"/>
  <c r="BM587"/>
  <c r="AG587"/>
  <c r="C210"/>
  <c r="C209"/>
  <c r="C206"/>
  <c r="M204"/>
  <c r="M201"/>
  <c r="H200"/>
  <c r="I197"/>
  <c r="C197"/>
  <c r="C193"/>
  <c r="M185"/>
  <c r="H184"/>
  <c r="I181"/>
  <c r="C181"/>
  <c r="G180"/>
  <c r="C177"/>
  <c r="C174"/>
  <c r="M172"/>
  <c r="J169"/>
  <c r="H168"/>
  <c r="J165"/>
  <c r="C165"/>
  <c r="G164"/>
  <c r="G269" s="1"/>
  <c r="C202"/>
  <c r="C186"/>
  <c r="C170"/>
  <c r="AV956"/>
  <c r="F498"/>
  <c r="BW586"/>
  <c r="BT612"/>
  <c r="DA591"/>
  <c r="BQ587"/>
  <c r="DF971"/>
  <c r="CT967"/>
  <c r="CQ953"/>
  <c r="BK985"/>
  <c r="DJ585"/>
  <c r="DJ616"/>
  <c r="DF585"/>
  <c r="DB600"/>
  <c r="DB616"/>
  <c r="CP617"/>
  <c r="CD616"/>
  <c r="BZ585"/>
  <c r="BV585"/>
  <c r="BV601"/>
  <c r="BR617"/>
  <c r="BR600"/>
  <c r="BJ617"/>
  <c r="BJ584"/>
  <c r="BB585"/>
  <c r="AX585"/>
  <c r="AX616"/>
  <c r="AT585"/>
  <c r="AP585"/>
  <c r="AP601"/>
  <c r="DH950"/>
  <c r="DH966"/>
  <c r="CZ941"/>
  <c r="CR973"/>
  <c r="CR978"/>
  <c r="CN949"/>
  <c r="CN968"/>
  <c r="CN987"/>
  <c r="CF950"/>
  <c r="CF966"/>
  <c r="BX955"/>
  <c r="BX971"/>
  <c r="BX974"/>
  <c r="AZ973"/>
  <c r="AZ947"/>
  <c r="AZ963"/>
  <c r="AZ979"/>
  <c r="AZ982"/>
  <c r="AR942"/>
  <c r="AR958"/>
  <c r="AR974"/>
  <c r="AJ977"/>
  <c r="AF964"/>
  <c r="AF947"/>
  <c r="AF963"/>
  <c r="X969"/>
  <c r="X973"/>
  <c r="X942"/>
  <c r="X958"/>
  <c r="X974"/>
  <c r="K762"/>
  <c r="DK610"/>
  <c r="DC605"/>
  <c r="DL622"/>
  <c r="DD591"/>
  <c r="DD623"/>
  <c r="DD590"/>
  <c r="DD622"/>
  <c r="CV622"/>
  <c r="CN591"/>
  <c r="CN622"/>
  <c r="BX590"/>
  <c r="BP622"/>
  <c r="BH591"/>
  <c r="BH607"/>
  <c r="BH622"/>
  <c r="AV607"/>
  <c r="AN590"/>
  <c r="DM956"/>
  <c r="DE948"/>
  <c r="CN625"/>
  <c r="AV629"/>
  <c r="AN625"/>
  <c r="DM621"/>
  <c r="BY589"/>
  <c r="BQ621"/>
  <c r="BI589"/>
  <c r="AS589"/>
  <c r="U589"/>
  <c r="DD973"/>
  <c r="DD941"/>
  <c r="CX607"/>
  <c r="BR607"/>
  <c r="BF603"/>
  <c r="DF599"/>
  <c r="BZ599"/>
  <c r="AT599"/>
  <c r="I201"/>
  <c r="I193"/>
  <c r="I185"/>
  <c r="I169"/>
  <c r="K510"/>
  <c r="H502"/>
  <c r="K498"/>
  <c r="L495"/>
  <c r="BT593"/>
  <c r="BX589"/>
  <c r="DK586"/>
  <c r="CJ585"/>
  <c r="CC591"/>
  <c r="CC596"/>
  <c r="Q596"/>
  <c r="D211"/>
  <c r="CY614"/>
  <c r="BZ588"/>
  <c r="BV605"/>
  <c r="BV620"/>
  <c r="BR620"/>
  <c r="BN621"/>
  <c r="BN620"/>
  <c r="BJ621"/>
  <c r="BJ620"/>
  <c r="BF621"/>
  <c r="BB605"/>
  <c r="BB621"/>
  <c r="BB588"/>
  <c r="AX605"/>
  <c r="AT588"/>
  <c r="AP588"/>
  <c r="AH588"/>
  <c r="AH620"/>
  <c r="AD604"/>
  <c r="Z588"/>
  <c r="Z604"/>
  <c r="V621"/>
  <c r="V588"/>
  <c r="DH964"/>
  <c r="DH954"/>
  <c r="DH970"/>
  <c r="CZ985"/>
  <c r="CZ978"/>
  <c r="CR945"/>
  <c r="CR964"/>
  <c r="CR981"/>
  <c r="CR947"/>
  <c r="CR963"/>
  <c r="CR979"/>
  <c r="CR982"/>
  <c r="CN984"/>
  <c r="CN969"/>
  <c r="CN975"/>
  <c r="CN946"/>
  <c r="CN962"/>
  <c r="CN986"/>
  <c r="CF954"/>
  <c r="CF970"/>
  <c r="BX965"/>
  <c r="BX943"/>
  <c r="BX959"/>
  <c r="BX975"/>
  <c r="BX978"/>
  <c r="BP954"/>
  <c r="BP970"/>
  <c r="BH965"/>
  <c r="BH943"/>
  <c r="BH959"/>
  <c r="BH975"/>
  <c r="BH978"/>
  <c r="AZ985"/>
  <c r="AZ951"/>
  <c r="AZ967"/>
  <c r="AZ983"/>
  <c r="AR946"/>
  <c r="AR962"/>
  <c r="AR986"/>
  <c r="AJ944"/>
  <c r="AJ951"/>
  <c r="AJ967"/>
  <c r="AJ983"/>
  <c r="AJ988"/>
  <c r="AF976"/>
  <c r="AF951"/>
  <c r="AF967"/>
  <c r="AF954"/>
  <c r="AF970"/>
  <c r="X946"/>
  <c r="X962"/>
  <c r="BS606"/>
  <c r="DL611"/>
  <c r="DD595"/>
  <c r="CV611"/>
  <c r="CN595"/>
  <c r="CN594"/>
  <c r="CN610"/>
  <c r="BP611"/>
  <c r="BH595"/>
  <c r="BH594"/>
  <c r="AV611"/>
  <c r="AV594"/>
  <c r="AN626"/>
  <c r="AB594"/>
  <c r="AB610"/>
  <c r="DM944"/>
  <c r="DM964"/>
  <c r="DM988"/>
  <c r="DE956"/>
  <c r="DE978"/>
  <c r="CW944"/>
  <c r="CW950"/>
  <c r="CW966"/>
  <c r="CW949"/>
  <c r="CW965"/>
  <c r="CW981"/>
  <c r="CO948"/>
  <c r="CO942"/>
  <c r="CO958"/>
  <c r="CO941"/>
  <c r="CO957"/>
  <c r="CO973"/>
  <c r="CO986"/>
  <c r="CC950"/>
  <c r="CC966"/>
  <c r="BQ980"/>
  <c r="BQ978"/>
  <c r="BQ945"/>
  <c r="BQ961"/>
  <c r="BI971"/>
  <c r="BI988"/>
  <c r="BI953"/>
  <c r="BI969"/>
  <c r="BA980"/>
  <c r="BA978"/>
  <c r="BA945"/>
  <c r="BA961"/>
  <c r="AO987"/>
  <c r="U960"/>
  <c r="U979"/>
  <c r="U972"/>
  <c r="U942"/>
  <c r="U958"/>
  <c r="U974"/>
  <c r="U953"/>
  <c r="U969"/>
  <c r="R975"/>
  <c r="DL613"/>
  <c r="CV597"/>
  <c r="CV613"/>
  <c r="CN597"/>
  <c r="CN629"/>
  <c r="BP629"/>
  <c r="AV601"/>
  <c r="AN629"/>
  <c r="AF601"/>
  <c r="DM593"/>
  <c r="DE609"/>
  <c r="DE625"/>
  <c r="CW610"/>
  <c r="CO593"/>
  <c r="CO609"/>
  <c r="CO625"/>
  <c r="CG610"/>
  <c r="CG593"/>
  <c r="BY594"/>
  <c r="BI594"/>
  <c r="BI593"/>
  <c r="BA626"/>
  <c r="BA593"/>
  <c r="AS594"/>
  <c r="AK610"/>
  <c r="AC594"/>
  <c r="AC626"/>
  <c r="AC593"/>
  <c r="U610"/>
  <c r="U626"/>
  <c r="U593"/>
  <c r="S978"/>
  <c r="CY974"/>
  <c r="AU966"/>
  <c r="CI958"/>
  <c r="AQ954"/>
  <c r="BK950"/>
  <c r="AJ949"/>
  <c r="DF947"/>
  <c r="AC944"/>
  <c r="X629"/>
  <c r="W626"/>
  <c r="DA624"/>
  <c r="BU624"/>
  <c r="AO624"/>
  <c r="DK622"/>
  <c r="AY622"/>
  <c r="X621"/>
  <c r="CO620"/>
  <c r="CT619"/>
  <c r="DD617"/>
  <c r="CH615"/>
  <c r="BB615"/>
  <c r="AA614"/>
  <c r="AF613"/>
  <c r="DB611"/>
  <c r="BV611"/>
  <c r="AP611"/>
  <c r="DL609"/>
  <c r="CK608"/>
  <c r="BE608"/>
  <c r="CP607"/>
  <c r="BJ607"/>
  <c r="DE604"/>
  <c r="W602"/>
  <c r="CN601"/>
  <c r="BH601"/>
  <c r="DC598"/>
  <c r="AQ598"/>
  <c r="CB597"/>
  <c r="AV597"/>
  <c r="C211"/>
  <c r="BZ308"/>
  <c r="AJ984"/>
  <c r="DD976"/>
  <c r="AF972"/>
  <c r="DL968"/>
  <c r="BP952"/>
  <c r="CJ948"/>
  <c r="BX944"/>
  <c r="D752"/>
  <c r="AI586"/>
  <c r="DA615"/>
  <c r="AO615"/>
  <c r="AN612"/>
  <c r="DL608"/>
  <c r="BP608"/>
  <c r="DA607"/>
  <c r="AO607"/>
  <c r="U603"/>
  <c r="BP592"/>
  <c r="DI591"/>
  <c r="AW591"/>
  <c r="AV588"/>
  <c r="CN584"/>
  <c r="H494"/>
  <c r="CS628"/>
  <c r="BM628"/>
  <c r="AG628"/>
  <c r="DM624"/>
  <c r="CG624"/>
  <c r="BA624"/>
  <c r="U624"/>
  <c r="BI616"/>
  <c r="AC616"/>
  <c r="DI612"/>
  <c r="CC612"/>
  <c r="AW612"/>
  <c r="Q612"/>
  <c r="CW608"/>
  <c r="BQ608"/>
  <c r="Y604"/>
  <c r="BM588"/>
  <c r="CO584"/>
  <c r="AC584"/>
  <c r="AU973"/>
  <c r="BX973"/>
  <c r="AN945"/>
  <c r="AJ981"/>
  <c r="BR631"/>
  <c r="DG595"/>
  <c r="CY624"/>
  <c r="CQ595"/>
  <c r="CA624"/>
  <c r="CA595"/>
  <c r="BS624"/>
  <c r="BK624"/>
  <c r="BC624"/>
  <c r="AM608"/>
  <c r="AE595"/>
  <c r="DL973"/>
  <c r="DL977"/>
  <c r="DL947"/>
  <c r="DL963"/>
  <c r="DL979"/>
  <c r="DL950"/>
  <c r="DL966"/>
  <c r="DL982"/>
  <c r="DD949"/>
  <c r="DD968"/>
  <c r="DD955"/>
  <c r="DD971"/>
  <c r="DD942"/>
  <c r="DD958"/>
  <c r="DD974"/>
  <c r="DD987"/>
  <c r="CV973"/>
  <c r="CV945"/>
  <c r="CV977"/>
  <c r="CV947"/>
  <c r="CV963"/>
  <c r="CV979"/>
  <c r="CV950"/>
  <c r="CV966"/>
  <c r="CV982"/>
  <c r="CJ972"/>
  <c r="CJ952"/>
  <c r="CJ951"/>
  <c r="CJ967"/>
  <c r="CJ983"/>
  <c r="CJ954"/>
  <c r="CJ970"/>
  <c r="CJ987"/>
  <c r="CB977"/>
  <c r="CB960"/>
  <c r="CB943"/>
  <c r="CB959"/>
  <c r="CB975"/>
  <c r="CB946"/>
  <c r="CB962"/>
  <c r="CB978"/>
  <c r="BT953"/>
  <c r="BT972"/>
  <c r="BT951"/>
  <c r="BT967"/>
  <c r="BT983"/>
  <c r="BT954"/>
  <c r="BT970"/>
  <c r="BT987"/>
  <c r="BL977"/>
  <c r="BL988"/>
  <c r="BL965"/>
  <c r="BL984"/>
  <c r="BL955"/>
  <c r="BL971"/>
  <c r="BL942"/>
  <c r="BL958"/>
  <c r="BL974"/>
  <c r="BL986"/>
  <c r="BD956"/>
  <c r="BD976"/>
  <c r="BD947"/>
  <c r="BD963"/>
  <c r="BD979"/>
  <c r="BD950"/>
  <c r="BD966"/>
  <c r="BD982"/>
  <c r="AV961"/>
  <c r="AV980"/>
  <c r="AV984"/>
  <c r="AV955"/>
  <c r="AV971"/>
  <c r="AV942"/>
  <c r="AV958"/>
  <c r="AV974"/>
  <c r="AV986"/>
  <c r="AN956"/>
  <c r="AN976"/>
  <c r="AN947"/>
  <c r="AN963"/>
  <c r="AN979"/>
  <c r="AN950"/>
  <c r="AN966"/>
  <c r="AN982"/>
  <c r="AB965"/>
  <c r="AB984"/>
  <c r="AB969"/>
  <c r="AB943"/>
  <c r="AB959"/>
  <c r="AB975"/>
  <c r="AB946"/>
  <c r="AB962"/>
  <c r="AB978"/>
  <c r="AB986"/>
  <c r="T944"/>
  <c r="T951"/>
  <c r="T967"/>
  <c r="T983"/>
  <c r="T954"/>
  <c r="T970"/>
  <c r="T986"/>
  <c r="CU610"/>
  <c r="CM618"/>
  <c r="CM621"/>
  <c r="BG602"/>
  <c r="AU614"/>
  <c r="CZ598"/>
  <c r="CJ599"/>
  <c r="CJ598"/>
  <c r="CJ614"/>
  <c r="CB615"/>
  <c r="CB631"/>
  <c r="CB598"/>
  <c r="BT599"/>
  <c r="BT615"/>
  <c r="BT631"/>
  <c r="DI980"/>
  <c r="DI949"/>
  <c r="DI965"/>
  <c r="DA941"/>
  <c r="DA957"/>
  <c r="DA973"/>
  <c r="DA987"/>
  <c r="CS980"/>
  <c r="CS983"/>
  <c r="CS968"/>
  <c r="CS942"/>
  <c r="CS958"/>
  <c r="CS986"/>
  <c r="CK950"/>
  <c r="CK966"/>
  <c r="CG941"/>
  <c r="CG957"/>
  <c r="CG973"/>
  <c r="BY955"/>
  <c r="BY951"/>
  <c r="BY949"/>
  <c r="BY965"/>
  <c r="BM964"/>
  <c r="BE952"/>
  <c r="BE978"/>
  <c r="BE981"/>
  <c r="AW979"/>
  <c r="AS984"/>
  <c r="AS956"/>
  <c r="AS978"/>
  <c r="AS945"/>
  <c r="AS961"/>
  <c r="AC948"/>
  <c r="AC967"/>
  <c r="AC942"/>
  <c r="AC958"/>
  <c r="AC974"/>
  <c r="AC986"/>
  <c r="Q951"/>
  <c r="CF629"/>
  <c r="BL601"/>
  <c r="BL617"/>
  <c r="AJ597"/>
  <c r="AJ629"/>
  <c r="DI613"/>
  <c r="DI629"/>
  <c r="DA598"/>
  <c r="DA614"/>
  <c r="CS614"/>
  <c r="CS613"/>
  <c r="CS629"/>
  <c r="CK598"/>
  <c r="CK614"/>
  <c r="CC630"/>
  <c r="CC613"/>
  <c r="CC629"/>
  <c r="BU630"/>
  <c r="BU597"/>
  <c r="BM598"/>
  <c r="BM614"/>
  <c r="BM613"/>
  <c r="BM629"/>
  <c r="BE614"/>
  <c r="BE597"/>
  <c r="AW613"/>
  <c r="AW629"/>
  <c r="AO630"/>
  <c r="AO597"/>
  <c r="AG614"/>
  <c r="AG630"/>
  <c r="AG613"/>
  <c r="AG629"/>
  <c r="Y598"/>
  <c r="Y614"/>
  <c r="Y613"/>
  <c r="Y629"/>
  <c r="Q597"/>
  <c r="Q613"/>
  <c r="Q629"/>
  <c r="DJ624"/>
  <c r="DF609"/>
  <c r="DF592"/>
  <c r="DB625"/>
  <c r="DB624"/>
  <c r="CX593"/>
  <c r="CX609"/>
  <c r="CX624"/>
  <c r="CT593"/>
  <c r="CT608"/>
  <c r="CP593"/>
  <c r="CP625"/>
  <c r="CP592"/>
  <c r="CL592"/>
  <c r="CH624"/>
  <c r="BV624"/>
  <c r="BR593"/>
  <c r="BR592"/>
  <c r="BN593"/>
  <c r="BJ593"/>
  <c r="BJ592"/>
  <c r="BF593"/>
  <c r="BF609"/>
  <c r="BF592"/>
  <c r="BF608"/>
  <c r="BB592"/>
  <c r="AT592"/>
  <c r="AP625"/>
  <c r="AP624"/>
  <c r="AL592"/>
  <c r="AH609"/>
  <c r="AD592"/>
  <c r="Z592"/>
  <c r="V608"/>
  <c r="R625"/>
  <c r="DH961"/>
  <c r="DH974"/>
  <c r="CZ947"/>
  <c r="CZ963"/>
  <c r="CZ979"/>
  <c r="CZ982"/>
  <c r="CR980"/>
  <c r="CR951"/>
  <c r="CR967"/>
  <c r="CR983"/>
  <c r="CR954"/>
  <c r="CR970"/>
  <c r="CN945"/>
  <c r="CN950"/>
  <c r="CN966"/>
  <c r="CF974"/>
  <c r="BX981"/>
  <c r="BX979"/>
  <c r="BX950"/>
  <c r="BX966"/>
  <c r="BP941"/>
  <c r="BP960"/>
  <c r="BP942"/>
  <c r="BP958"/>
  <c r="BP974"/>
  <c r="BH981"/>
  <c r="BH947"/>
  <c r="BH963"/>
  <c r="BH979"/>
  <c r="BH982"/>
  <c r="AZ941"/>
  <c r="AZ960"/>
  <c r="AZ961"/>
  <c r="AZ942"/>
  <c r="AZ958"/>
  <c r="AZ974"/>
  <c r="AR964"/>
  <c r="AR947"/>
  <c r="AR963"/>
  <c r="AR979"/>
  <c r="AR982"/>
  <c r="AJ961"/>
  <c r="AJ980"/>
  <c r="AJ955"/>
  <c r="AJ971"/>
  <c r="AJ987"/>
  <c r="AF942"/>
  <c r="AF958"/>
  <c r="AF974"/>
  <c r="X957"/>
  <c r="X976"/>
  <c r="X979"/>
  <c r="X982"/>
  <c r="DK621"/>
  <c r="DC626"/>
  <c r="AI613"/>
  <c r="AI629"/>
  <c r="DL599"/>
  <c r="DL615"/>
  <c r="DL630"/>
  <c r="DD615"/>
  <c r="DD630"/>
  <c r="CV599"/>
  <c r="CV615"/>
  <c r="CV631"/>
  <c r="CV630"/>
  <c r="CN615"/>
  <c r="CN630"/>
  <c r="BP599"/>
  <c r="BP630"/>
  <c r="BH630"/>
  <c r="AZ615"/>
  <c r="AV615"/>
  <c r="AV598"/>
  <c r="AB615"/>
  <c r="AB631"/>
  <c r="CW964"/>
  <c r="AO944"/>
  <c r="AG976"/>
  <c r="Y968"/>
  <c r="U948"/>
  <c r="DE598"/>
  <c r="DE629"/>
  <c r="BY598"/>
  <c r="BY597"/>
  <c r="BI598"/>
  <c r="BI629"/>
  <c r="X945"/>
  <c r="AR941"/>
  <c r="CX623"/>
  <c r="BR623"/>
  <c r="BF619"/>
  <c r="DF615"/>
  <c r="BZ615"/>
  <c r="AT615"/>
  <c r="M210"/>
  <c r="D210"/>
  <c r="H202"/>
  <c r="E198"/>
  <c r="M194"/>
  <c r="D194"/>
  <c r="I191"/>
  <c r="I187"/>
  <c r="E182"/>
  <c r="I179"/>
  <c r="H178"/>
  <c r="G174"/>
  <c r="G170"/>
  <c r="F166"/>
  <c r="AC979"/>
  <c r="AR976"/>
  <c r="AZ968"/>
  <c r="BH960"/>
  <c r="DH956"/>
  <c r="AY605"/>
  <c r="CZ593"/>
  <c r="AR589"/>
  <c r="BD585"/>
  <c r="CO627"/>
  <c r="CB620"/>
  <c r="X596"/>
  <c r="BI600"/>
  <c r="AC600"/>
  <c r="AG596"/>
  <c r="CW592"/>
  <c r="Y588"/>
  <c r="BA584"/>
  <c r="DK954"/>
  <c r="DK973"/>
  <c r="DK945"/>
  <c r="DK952"/>
  <c r="DK968"/>
  <c r="DK988"/>
  <c r="DG946"/>
  <c r="DG965"/>
  <c r="DG948"/>
  <c r="DG964"/>
  <c r="DG980"/>
  <c r="DG947"/>
  <c r="DG963"/>
  <c r="DG979"/>
  <c r="DC950"/>
  <c r="DC980"/>
  <c r="DC951"/>
  <c r="DC967"/>
  <c r="CY966"/>
  <c r="CY970"/>
  <c r="CY944"/>
  <c r="CY960"/>
  <c r="CY976"/>
  <c r="CY943"/>
  <c r="CY959"/>
  <c r="CY975"/>
  <c r="CU986"/>
  <c r="CU948"/>
  <c r="CU964"/>
  <c r="CU983"/>
  <c r="CQ958"/>
  <c r="CQ977"/>
  <c r="CQ944"/>
  <c r="CQ960"/>
  <c r="CQ976"/>
  <c r="CQ943"/>
  <c r="BO982"/>
  <c r="CF949"/>
  <c r="CT627"/>
  <c r="BN627"/>
  <c r="DK628"/>
  <c r="DK599"/>
  <c r="DC628"/>
  <c r="CU612"/>
  <c r="CE599"/>
  <c r="BO612"/>
  <c r="AY599"/>
  <c r="AQ628"/>
  <c r="AI612"/>
  <c r="AA628"/>
  <c r="S628"/>
  <c r="CV953"/>
  <c r="BL941"/>
  <c r="BD965"/>
  <c r="AB977"/>
  <c r="CS976"/>
  <c r="AS964"/>
  <c r="DI585"/>
  <c r="DA617"/>
  <c r="CS585"/>
  <c r="CK617"/>
  <c r="BU601"/>
  <c r="BE585"/>
  <c r="AO601"/>
  <c r="Y602"/>
  <c r="AT595"/>
  <c r="BZ587"/>
  <c r="BF627"/>
  <c r="AP627"/>
  <c r="DG600"/>
  <c r="CY587"/>
  <c r="CU584"/>
  <c r="CQ603"/>
  <c r="CM600"/>
  <c r="CM619"/>
  <c r="CA587"/>
  <c r="BW600"/>
  <c r="BS616"/>
  <c r="BS587"/>
  <c r="BO584"/>
  <c r="BK587"/>
  <c r="BG584"/>
  <c r="BG603"/>
  <c r="BG619"/>
  <c r="BC587"/>
  <c r="BC603"/>
  <c r="AU584"/>
  <c r="AU587"/>
  <c r="AM587"/>
  <c r="AI600"/>
  <c r="AE587"/>
  <c r="W616"/>
  <c r="W587"/>
  <c r="S616"/>
  <c r="DL941"/>
  <c r="DL960"/>
  <c r="DL980"/>
  <c r="DL955"/>
  <c r="DL971"/>
  <c r="DL942"/>
  <c r="DL958"/>
  <c r="DL974"/>
  <c r="DL987"/>
  <c r="DD981"/>
  <c r="DD945"/>
  <c r="DD977"/>
  <c r="DD964"/>
  <c r="DD947"/>
  <c r="DD963"/>
  <c r="DD979"/>
  <c r="DD950"/>
  <c r="DD966"/>
  <c r="DD982"/>
  <c r="CV941"/>
  <c r="CV960"/>
  <c r="CV961"/>
  <c r="CV980"/>
  <c r="CV955"/>
  <c r="CV971"/>
  <c r="CV942"/>
  <c r="CV958"/>
  <c r="CV974"/>
  <c r="CV987"/>
  <c r="CJ968"/>
  <c r="CJ943"/>
  <c r="CJ959"/>
  <c r="CJ975"/>
  <c r="CJ946"/>
  <c r="CJ962"/>
  <c r="CJ978"/>
  <c r="CB945"/>
  <c r="CB964"/>
  <c r="CB944"/>
  <c r="CB951"/>
  <c r="CB967"/>
  <c r="CB983"/>
  <c r="CB954"/>
  <c r="CB970"/>
  <c r="CB987"/>
  <c r="BT985"/>
  <c r="BT949"/>
  <c r="BT981"/>
  <c r="BT943"/>
  <c r="BT959"/>
  <c r="BT975"/>
  <c r="BT946"/>
  <c r="BT962"/>
  <c r="BT978"/>
  <c r="BL945"/>
  <c r="BL964"/>
  <c r="BL981"/>
  <c r="BL947"/>
  <c r="BL963"/>
  <c r="BL979"/>
  <c r="BL950"/>
  <c r="BL966"/>
  <c r="BL982"/>
  <c r="BD969"/>
  <c r="BD941"/>
  <c r="BD988"/>
  <c r="BD955"/>
  <c r="BD971"/>
  <c r="BD942"/>
  <c r="BD958"/>
  <c r="BD974"/>
  <c r="BD986"/>
  <c r="AV948"/>
  <c r="AV949"/>
  <c r="AV981"/>
  <c r="AV947"/>
  <c r="AV963"/>
  <c r="AV979"/>
  <c r="AV950"/>
  <c r="AV966"/>
  <c r="AV982"/>
  <c r="AN988"/>
  <c r="AN955"/>
  <c r="AN971"/>
  <c r="AN942"/>
  <c r="AN958"/>
  <c r="AN974"/>
  <c r="AN986"/>
  <c r="AB952"/>
  <c r="AB953"/>
  <c r="AB985"/>
  <c r="AB951"/>
  <c r="AB967"/>
  <c r="AB983"/>
  <c r="AB954"/>
  <c r="AB970"/>
  <c r="AB988"/>
  <c r="T957"/>
  <c r="T976"/>
  <c r="T956"/>
  <c r="T943"/>
  <c r="T959"/>
  <c r="T975"/>
  <c r="T946"/>
  <c r="T962"/>
  <c r="T978"/>
  <c r="T987"/>
  <c r="AM622"/>
  <c r="AE609"/>
  <c r="DH623"/>
  <c r="DH590"/>
  <c r="CZ623"/>
  <c r="CR623"/>
  <c r="CR590"/>
  <c r="CR622"/>
  <c r="CB591"/>
  <c r="CB590"/>
  <c r="CB606"/>
  <c r="BT591"/>
  <c r="BL623"/>
  <c r="BL590"/>
  <c r="BD623"/>
  <c r="AR606"/>
  <c r="AJ607"/>
  <c r="AJ590"/>
  <c r="AJ606"/>
  <c r="AF591"/>
  <c r="AF590"/>
  <c r="AF606"/>
  <c r="AF622"/>
  <c r="X591"/>
  <c r="DI948"/>
  <c r="DI967"/>
  <c r="DI941"/>
  <c r="DI957"/>
  <c r="DI973"/>
  <c r="DA984"/>
  <c r="DA978"/>
  <c r="DA949"/>
  <c r="DA965"/>
  <c r="DA981"/>
  <c r="CS948"/>
  <c r="CS951"/>
  <c r="CS952"/>
  <c r="CS984"/>
  <c r="CS950"/>
  <c r="CS966"/>
  <c r="CK976"/>
  <c r="CK942"/>
  <c r="CK958"/>
  <c r="CK986"/>
  <c r="CG950"/>
  <c r="CG966"/>
  <c r="CG965"/>
  <c r="CG981"/>
  <c r="BY948"/>
  <c r="BY942"/>
  <c r="BY958"/>
  <c r="BY941"/>
  <c r="BY957"/>
  <c r="BY973"/>
  <c r="BY986"/>
  <c r="BM988"/>
  <c r="BM944"/>
  <c r="BM978"/>
  <c r="BM981"/>
  <c r="BE975"/>
  <c r="BE968"/>
  <c r="AW944"/>
  <c r="AW976"/>
  <c r="AW978"/>
  <c r="AW981"/>
  <c r="AS971"/>
  <c r="AS972"/>
  <c r="AS988"/>
  <c r="AS953"/>
  <c r="AS969"/>
  <c r="AC955"/>
  <c r="AC951"/>
  <c r="AC950"/>
  <c r="AC966"/>
  <c r="AC981"/>
  <c r="BV967"/>
  <c r="AX959"/>
  <c r="AL955"/>
  <c r="T629"/>
  <c r="DI606"/>
  <c r="DI622"/>
  <c r="DA606"/>
  <c r="DA622"/>
  <c r="DA589"/>
  <c r="DA605"/>
  <c r="DA621"/>
  <c r="CS606"/>
  <c r="CS622"/>
  <c r="CK589"/>
  <c r="CK605"/>
  <c r="CK621"/>
  <c r="CC606"/>
  <c r="BU590"/>
  <c r="BU606"/>
  <c r="BU589"/>
  <c r="BU621"/>
  <c r="BM622"/>
  <c r="BE590"/>
  <c r="BE589"/>
  <c r="BE621"/>
  <c r="AW606"/>
  <c r="AO590"/>
  <c r="AO606"/>
  <c r="AO589"/>
  <c r="AO621"/>
  <c r="AG606"/>
  <c r="Y590"/>
  <c r="Y622"/>
  <c r="Y589"/>
  <c r="BR587"/>
  <c r="BB587"/>
  <c r="DK591"/>
  <c r="DG588"/>
  <c r="DG604"/>
  <c r="DG623"/>
  <c r="DC591"/>
  <c r="CU591"/>
  <c r="CM591"/>
  <c r="BW591"/>
  <c r="BO591"/>
  <c r="BC620"/>
  <c r="BC623"/>
  <c r="AU604"/>
  <c r="AQ591"/>
  <c r="AM588"/>
  <c r="AE607"/>
  <c r="AA591"/>
  <c r="DL969"/>
  <c r="CV969"/>
  <c r="BL976"/>
  <c r="BD949"/>
  <c r="AN968"/>
  <c r="CZ610"/>
  <c r="CJ610"/>
  <c r="BD610"/>
  <c r="AJ627"/>
  <c r="CS960"/>
  <c r="CK984"/>
  <c r="CH987"/>
  <c r="AZ625"/>
  <c r="DI593"/>
  <c r="DI609"/>
  <c r="DI625"/>
  <c r="CS609"/>
  <c r="CC593"/>
  <c r="BU593"/>
  <c r="BM609"/>
  <c r="AW625"/>
  <c r="AG625"/>
  <c r="Y593"/>
  <c r="Q593"/>
  <c r="Q625"/>
  <c r="CL591"/>
  <c r="AT587"/>
  <c r="I873"/>
  <c r="CD978"/>
  <c r="I854"/>
  <c r="CC959"/>
  <c r="AK631"/>
  <c r="H421"/>
  <c r="CG615"/>
  <c r="L405"/>
  <c r="CE609"/>
  <c r="J399"/>
  <c r="AK599"/>
  <c r="H389"/>
  <c r="L206"/>
  <c r="J206"/>
  <c r="K198"/>
  <c r="L198"/>
  <c r="L194"/>
  <c r="K194"/>
  <c r="K182"/>
  <c r="L182"/>
  <c r="L174"/>
  <c r="J174"/>
  <c r="L170"/>
  <c r="K170"/>
  <c r="K166"/>
  <c r="L166"/>
  <c r="AK611"/>
  <c r="D401"/>
  <c r="H401"/>
  <c r="CG603"/>
  <c r="L393"/>
  <c r="CC956"/>
  <c r="I851"/>
  <c r="I956" s="1"/>
  <c r="K874"/>
  <c r="CH979"/>
  <c r="K838"/>
  <c r="CH943"/>
  <c r="K870"/>
  <c r="CH975"/>
  <c r="L857"/>
  <c r="CH962"/>
  <c r="CH961"/>
  <c r="M856"/>
  <c r="J846"/>
  <c r="CD951"/>
  <c r="I865"/>
  <c r="CD970"/>
  <c r="J866"/>
  <c r="CD971"/>
  <c r="I853"/>
  <c r="CD958"/>
  <c r="I881"/>
  <c r="CD986"/>
  <c r="CD953"/>
  <c r="J848"/>
  <c r="CD969"/>
  <c r="J864"/>
  <c r="J969" s="1"/>
  <c r="CD985"/>
  <c r="J880"/>
  <c r="G882"/>
  <c r="AL987"/>
  <c r="G838"/>
  <c r="AL943"/>
  <c r="G870"/>
  <c r="AL975"/>
  <c r="H857"/>
  <c r="AL962"/>
  <c r="AL945"/>
  <c r="E840"/>
  <c r="E945" s="1"/>
  <c r="G840"/>
  <c r="AL977"/>
  <c r="G872"/>
  <c r="B846"/>
  <c r="R951"/>
  <c r="B858"/>
  <c r="R963"/>
  <c r="L514"/>
  <c r="M514"/>
  <c r="E501"/>
  <c r="H501"/>
  <c r="E481"/>
  <c r="H481"/>
  <c r="D481"/>
  <c r="E497"/>
  <c r="D497"/>
  <c r="H497"/>
  <c r="F523"/>
  <c r="AK628"/>
  <c r="M387"/>
  <c r="CH597"/>
  <c r="M403"/>
  <c r="CH613"/>
  <c r="M419"/>
  <c r="CH629"/>
  <c r="M386"/>
  <c r="CH596"/>
  <c r="M402"/>
  <c r="CH612"/>
  <c r="M418"/>
  <c r="CH628"/>
  <c r="I387"/>
  <c r="CD597"/>
  <c r="I403"/>
  <c r="CD613"/>
  <c r="I419"/>
  <c r="CD629"/>
  <c r="CD596"/>
  <c r="I386"/>
  <c r="CD612"/>
  <c r="I402"/>
  <c r="I612" s="1"/>
  <c r="CD628"/>
  <c r="I418"/>
  <c r="E387"/>
  <c r="AL597"/>
  <c r="E403"/>
  <c r="E613" s="1"/>
  <c r="AL613"/>
  <c r="E419"/>
  <c r="AL629"/>
  <c r="H208"/>
  <c r="D208"/>
  <c r="E196"/>
  <c r="G196"/>
  <c r="D192"/>
  <c r="H192"/>
  <c r="D176"/>
  <c r="H176"/>
  <c r="G172"/>
  <c r="E172"/>
  <c r="I838"/>
  <c r="CC943"/>
  <c r="CG587"/>
  <c r="L377"/>
  <c r="CC988"/>
  <c r="I883"/>
  <c r="AK608"/>
  <c r="E398"/>
  <c r="B860"/>
  <c r="S965"/>
  <c r="G856"/>
  <c r="AM961"/>
  <c r="L853"/>
  <c r="CH958"/>
  <c r="H837"/>
  <c r="AL942"/>
  <c r="AK607"/>
  <c r="D397"/>
  <c r="D607" s="1"/>
  <c r="F210"/>
  <c r="AN315"/>
  <c r="L203"/>
  <c r="J203"/>
  <c r="K195"/>
  <c r="L195"/>
  <c r="J195"/>
  <c r="L191"/>
  <c r="K191"/>
  <c r="L187"/>
  <c r="J187"/>
  <c r="K187"/>
  <c r="K179"/>
  <c r="L179"/>
  <c r="L171"/>
  <c r="J171"/>
  <c r="F847"/>
  <c r="F952" s="1"/>
  <c r="AK952"/>
  <c r="E847"/>
  <c r="K858"/>
  <c r="CH963"/>
  <c r="L877"/>
  <c r="CH982"/>
  <c r="K862"/>
  <c r="CH967"/>
  <c r="L849"/>
  <c r="CH954"/>
  <c r="I849"/>
  <c r="CD954"/>
  <c r="J858"/>
  <c r="CD963"/>
  <c r="I845"/>
  <c r="CD950"/>
  <c r="I877"/>
  <c r="CD982"/>
  <c r="CD949"/>
  <c r="J844"/>
  <c r="CD965"/>
  <c r="J860"/>
  <c r="CD981"/>
  <c r="J876"/>
  <c r="I868"/>
  <c r="CF973"/>
  <c r="L840"/>
  <c r="CF945"/>
  <c r="I872"/>
  <c r="CF977"/>
  <c r="J859"/>
  <c r="CF964"/>
  <c r="CF947"/>
  <c r="L842"/>
  <c r="CF963"/>
  <c r="L858"/>
  <c r="CF979"/>
  <c r="L874"/>
  <c r="K381"/>
  <c r="CF591"/>
  <c r="K397"/>
  <c r="CF607"/>
  <c r="K413"/>
  <c r="CF623"/>
  <c r="K380"/>
  <c r="CF590"/>
  <c r="CF606"/>
  <c r="K396"/>
  <c r="K412"/>
  <c r="CF622"/>
  <c r="G381"/>
  <c r="G591" s="1"/>
  <c r="AN591"/>
  <c r="G397"/>
  <c r="AN607"/>
  <c r="G413"/>
  <c r="AN623"/>
  <c r="B381"/>
  <c r="T591"/>
  <c r="B397"/>
  <c r="T607"/>
  <c r="B413"/>
  <c r="T623"/>
  <c r="CC964"/>
  <c r="I859"/>
  <c r="I878"/>
  <c r="CC983"/>
  <c r="CC968"/>
  <c r="I863"/>
  <c r="I850"/>
  <c r="CC955"/>
  <c r="L376"/>
  <c r="CG586"/>
  <c r="AK602"/>
  <c r="G392"/>
  <c r="AK618"/>
  <c r="G408"/>
  <c r="F375"/>
  <c r="AK585"/>
  <c r="E375"/>
  <c r="F391"/>
  <c r="AK601"/>
  <c r="AK617"/>
  <c r="F407"/>
  <c r="J873"/>
  <c r="CE978"/>
  <c r="K873"/>
  <c r="F869"/>
  <c r="AM974"/>
  <c r="B867"/>
  <c r="Q972"/>
  <c r="F837"/>
  <c r="AM942"/>
  <c r="E505"/>
  <c r="D505"/>
  <c r="G480"/>
  <c r="F480"/>
  <c r="AK595"/>
  <c r="H385"/>
  <c r="D385"/>
  <c r="L863"/>
  <c r="CG968"/>
  <c r="M863"/>
  <c r="AK624"/>
  <c r="E414"/>
  <c r="AK584"/>
  <c r="H374"/>
  <c r="M880"/>
  <c r="CJ985"/>
  <c r="M844"/>
  <c r="CJ949"/>
  <c r="M876"/>
  <c r="CJ981"/>
  <c r="E864"/>
  <c r="AN969"/>
  <c r="E836"/>
  <c r="AN941"/>
  <c r="E868"/>
  <c r="AN973"/>
  <c r="J500"/>
  <c r="J605" s="1"/>
  <c r="K500"/>
  <c r="J516"/>
  <c r="K516"/>
  <c r="K621" s="1"/>
  <c r="G487"/>
  <c r="F487"/>
  <c r="L381"/>
  <c r="CJ591"/>
  <c r="L397"/>
  <c r="CJ607"/>
  <c r="L413"/>
  <c r="CJ623"/>
  <c r="M842"/>
  <c r="M947" s="1"/>
  <c r="CG947"/>
  <c r="L851"/>
  <c r="M851"/>
  <c r="CG956"/>
  <c r="M838"/>
  <c r="CG943"/>
  <c r="M870"/>
  <c r="CG975"/>
  <c r="CG949"/>
  <c r="L844"/>
  <c r="F871"/>
  <c r="AK976"/>
  <c r="E871"/>
  <c r="E882"/>
  <c r="AK987"/>
  <c r="D882"/>
  <c r="H882"/>
  <c r="F867"/>
  <c r="E867"/>
  <c r="E972" s="1"/>
  <c r="AK972"/>
  <c r="E854"/>
  <c r="D854"/>
  <c r="H854"/>
  <c r="H959" s="1"/>
  <c r="AK959"/>
  <c r="AK942"/>
  <c r="G837"/>
  <c r="AK958"/>
  <c r="G853"/>
  <c r="H853"/>
  <c r="F853"/>
  <c r="AK974"/>
  <c r="G869"/>
  <c r="AK941"/>
  <c r="F836"/>
  <c r="AK957"/>
  <c r="F852"/>
  <c r="F957" s="1"/>
  <c r="AK973"/>
  <c r="F868"/>
  <c r="AK986"/>
  <c r="G881"/>
  <c r="G986" s="1"/>
  <c r="B859"/>
  <c r="Q964"/>
  <c r="B863"/>
  <c r="Q968"/>
  <c r="Q942"/>
  <c r="B837"/>
  <c r="Q958"/>
  <c r="B853"/>
  <c r="Q974"/>
  <c r="B869"/>
  <c r="B380"/>
  <c r="Q590"/>
  <c r="B396"/>
  <c r="Q606"/>
  <c r="B412"/>
  <c r="Q622"/>
  <c r="D625"/>
  <c r="D604"/>
  <c r="F941"/>
  <c r="M771"/>
  <c r="G757"/>
  <c r="D750"/>
  <c r="B771"/>
  <c r="K763"/>
  <c r="M749"/>
  <c r="H740"/>
  <c r="G945"/>
  <c r="E775"/>
  <c r="M735"/>
  <c r="H733"/>
  <c r="I771"/>
  <c r="M759"/>
  <c r="J752"/>
  <c r="L744"/>
  <c r="F740"/>
  <c r="H759"/>
  <c r="J737"/>
  <c r="D861"/>
  <c r="H879"/>
  <c r="D880"/>
  <c r="E861"/>
  <c r="G855"/>
  <c r="L852"/>
  <c r="G851"/>
  <c r="L848"/>
  <c r="F842"/>
  <c r="D836"/>
  <c r="H875"/>
  <c r="H851"/>
  <c r="E760"/>
  <c r="B745"/>
  <c r="K738"/>
  <c r="B738"/>
  <c r="G734"/>
  <c r="K499"/>
  <c r="E499"/>
  <c r="F483"/>
  <c r="L210"/>
  <c r="M209"/>
  <c r="E209"/>
  <c r="D205"/>
  <c r="L202"/>
  <c r="G201"/>
  <c r="C198"/>
  <c r="F197"/>
  <c r="M193"/>
  <c r="E193"/>
  <c r="L190"/>
  <c r="D189"/>
  <c r="L186"/>
  <c r="G185"/>
  <c r="C182"/>
  <c r="F181"/>
  <c r="L178"/>
  <c r="M177"/>
  <c r="E177"/>
  <c r="D173"/>
  <c r="G169"/>
  <c r="C166"/>
  <c r="F165"/>
  <c r="K175"/>
  <c r="G749"/>
  <c r="I496"/>
  <c r="K210"/>
  <c r="I207"/>
  <c r="K202"/>
  <c r="G189"/>
  <c r="K174"/>
  <c r="M165"/>
  <c r="DJ942"/>
  <c r="DF986"/>
  <c r="DB987"/>
  <c r="CX975"/>
  <c r="CT958"/>
  <c r="BZ962"/>
  <c r="BR978"/>
  <c r="BJ946"/>
  <c r="BF966"/>
  <c r="BB978"/>
  <c r="AX942"/>
  <c r="AX974"/>
  <c r="AH958"/>
  <c r="AD983"/>
  <c r="R950"/>
  <c r="J740"/>
  <c r="L735"/>
  <c r="J755"/>
  <c r="L490"/>
  <c r="M501"/>
  <c r="M481"/>
  <c r="M497"/>
  <c r="I482"/>
  <c r="I497"/>
  <c r="I521"/>
  <c r="I502"/>
  <c r="I518"/>
  <c r="E490"/>
  <c r="G520"/>
  <c r="F507"/>
  <c r="B490"/>
  <c r="B516"/>
  <c r="B510"/>
  <c r="DB628"/>
  <c r="CL612"/>
  <c r="BV628"/>
  <c r="BF612"/>
  <c r="AP628"/>
  <c r="Z612"/>
  <c r="K844"/>
  <c r="J870"/>
  <c r="J975" s="1"/>
  <c r="M208"/>
  <c r="I205"/>
  <c r="G204"/>
  <c r="F200"/>
  <c r="M196"/>
  <c r="M192"/>
  <c r="I189"/>
  <c r="M188"/>
  <c r="G188"/>
  <c r="F184"/>
  <c r="M180"/>
  <c r="E180"/>
  <c r="M176"/>
  <c r="I173"/>
  <c r="F168"/>
  <c r="I165"/>
  <c r="M164"/>
  <c r="M269" s="1"/>
  <c r="E164"/>
  <c r="E269" s="1"/>
  <c r="C199"/>
  <c r="G758"/>
  <c r="L755"/>
  <c r="K749"/>
  <c r="BM631"/>
  <c r="BI627"/>
  <c r="AS611"/>
  <c r="CZ604"/>
  <c r="AN604"/>
  <c r="BY603"/>
  <c r="CK599"/>
  <c r="Y599"/>
  <c r="H746"/>
  <c r="I520"/>
  <c r="H516"/>
  <c r="J496"/>
  <c r="CO616"/>
  <c r="DA604"/>
  <c r="BU604"/>
  <c r="AO604"/>
  <c r="H209"/>
  <c r="G202"/>
  <c r="E191"/>
  <c r="DK977"/>
  <c r="DK984"/>
  <c r="DK955"/>
  <c r="DK971"/>
  <c r="DG974"/>
  <c r="DG978"/>
  <c r="DC946"/>
  <c r="DC949"/>
  <c r="DC982"/>
  <c r="DC969"/>
  <c r="DC948"/>
  <c r="DC964"/>
  <c r="DC983"/>
  <c r="CY985"/>
  <c r="CY957"/>
  <c r="CY987"/>
  <c r="CU957"/>
  <c r="CU980"/>
  <c r="CU951"/>
  <c r="CU967"/>
  <c r="G484"/>
  <c r="D98"/>
  <c r="CS286"/>
  <c r="CC288"/>
  <c r="CB294"/>
  <c r="AS295"/>
  <c r="DE295"/>
  <c r="CG297"/>
  <c r="AJ299"/>
  <c r="CV299"/>
  <c r="BM300"/>
  <c r="CB302"/>
  <c r="AS303"/>
  <c r="DE303"/>
  <c r="AF304"/>
  <c r="CR304"/>
  <c r="BI305"/>
  <c r="AB307"/>
  <c r="AR307"/>
  <c r="BH307"/>
  <c r="BX307"/>
  <c r="CN307"/>
  <c r="DD307"/>
  <c r="Y308"/>
  <c r="AO308"/>
  <c r="BE308"/>
  <c r="BU308"/>
  <c r="CK308"/>
  <c r="DA308"/>
  <c r="CZ272"/>
  <c r="AG288"/>
  <c r="AV290"/>
  <c r="BL298"/>
  <c r="AC299"/>
  <c r="CO299"/>
  <c r="BL300"/>
  <c r="CR300"/>
  <c r="AS301"/>
  <c r="AB303"/>
  <c r="CN303"/>
  <c r="AO304"/>
  <c r="DA304"/>
  <c r="BD306"/>
  <c r="AF308"/>
  <c r="AV308"/>
  <c r="BL308"/>
  <c r="CB308"/>
  <c r="CR308"/>
  <c r="DH308"/>
  <c r="AC309"/>
  <c r="AS309"/>
  <c r="BI309"/>
  <c r="BY309"/>
  <c r="CO309"/>
  <c r="DE309"/>
  <c r="U313"/>
  <c r="AK313"/>
  <c r="BA313"/>
  <c r="BQ313"/>
  <c r="CG313"/>
  <c r="CW313"/>
  <c r="U273"/>
  <c r="U285"/>
  <c r="Y302"/>
  <c r="Y288"/>
  <c r="Y292"/>
  <c r="Y284"/>
  <c r="Y276"/>
  <c r="AC297"/>
  <c r="AC293"/>
  <c r="AC277"/>
  <c r="AC283"/>
  <c r="AC275"/>
  <c r="AG292"/>
  <c r="AG272"/>
  <c r="AG274"/>
  <c r="AK297"/>
  <c r="AK285"/>
  <c r="AO302"/>
  <c r="AO288"/>
  <c r="AO290"/>
  <c r="AS289"/>
  <c r="AS269"/>
  <c r="AS271"/>
  <c r="AW306"/>
  <c r="AW290"/>
  <c r="AW280"/>
  <c r="BA287"/>
  <c r="BA289"/>
  <c r="BA277"/>
  <c r="BA271"/>
  <c r="BE306"/>
  <c r="BE288"/>
  <c r="BE290"/>
  <c r="BE280"/>
  <c r="BE276"/>
  <c r="BE278"/>
  <c r="BI281"/>
  <c r="BI273"/>
  <c r="BM302"/>
  <c r="BM282"/>
  <c r="BM276"/>
  <c r="BM278"/>
  <c r="BQ281"/>
  <c r="BQ283"/>
  <c r="BU298"/>
  <c r="BU288"/>
  <c r="BU290"/>
  <c r="BU280"/>
  <c r="BU276"/>
  <c r="BU278"/>
  <c r="BY281"/>
  <c r="BY273"/>
  <c r="CC302"/>
  <c r="CC290"/>
  <c r="CC272"/>
  <c r="CC274"/>
  <c r="CG273"/>
  <c r="CG281"/>
  <c r="CG283"/>
  <c r="CK298"/>
  <c r="CK286"/>
  <c r="CK290"/>
  <c r="CK280"/>
  <c r="CK276"/>
  <c r="CK278"/>
  <c r="CO281"/>
  <c r="CO273"/>
  <c r="CS302"/>
  <c r="CS290"/>
  <c r="CS296"/>
  <c r="CS276"/>
  <c r="CS278"/>
  <c r="CW285"/>
  <c r="DA302"/>
  <c r="DA288"/>
  <c r="DA290"/>
  <c r="DA284"/>
  <c r="DE287"/>
  <c r="DE285"/>
  <c r="DE269"/>
  <c r="DE271"/>
  <c r="DI302"/>
  <c r="DI290"/>
  <c r="DI296"/>
  <c r="DI276"/>
  <c r="DI278"/>
  <c r="BT294"/>
  <c r="AK295"/>
  <c r="AR299"/>
  <c r="AO300"/>
  <c r="X302"/>
  <c r="CJ302"/>
  <c r="BA303"/>
  <c r="AN304"/>
  <c r="CZ304"/>
  <c r="BQ305"/>
  <c r="AB309"/>
  <c r="AR309"/>
  <c r="BH309"/>
  <c r="BX309"/>
  <c r="CN309"/>
  <c r="DD309"/>
  <c r="Y310"/>
  <c r="AO310"/>
  <c r="BE310"/>
  <c r="BU310"/>
  <c r="CK310"/>
  <c r="DA310"/>
  <c r="Q272"/>
  <c r="Q288"/>
  <c r="Q304"/>
  <c r="T291"/>
  <c r="T293"/>
  <c r="T279"/>
  <c r="T269"/>
  <c r="X272"/>
  <c r="X280"/>
  <c r="X276"/>
  <c r="X278"/>
  <c r="AB297"/>
  <c r="AB287"/>
  <c r="AB289"/>
  <c r="AB271"/>
  <c r="AB277"/>
  <c r="AF296"/>
  <c r="AF284"/>
  <c r="AF272"/>
  <c r="AF270"/>
  <c r="AJ305"/>
  <c r="AJ289"/>
  <c r="AJ295"/>
  <c r="AJ275"/>
  <c r="AN288"/>
  <c r="AN286"/>
  <c r="AN270"/>
  <c r="AR305"/>
  <c r="AR285"/>
  <c r="AR281"/>
  <c r="AR273"/>
  <c r="AV280"/>
  <c r="AV286"/>
  <c r="AZ301"/>
  <c r="AZ281"/>
  <c r="AZ271"/>
  <c r="AZ277"/>
  <c r="BD272"/>
  <c r="BD288"/>
  <c r="BD270"/>
  <c r="BH305"/>
  <c r="BH281"/>
  <c r="BH273"/>
  <c r="BL280"/>
  <c r="BL272"/>
  <c r="BP301"/>
  <c r="BP281"/>
  <c r="BP271"/>
  <c r="BP277"/>
  <c r="BT296"/>
  <c r="BT284"/>
  <c r="BT286"/>
  <c r="BX301"/>
  <c r="BX287"/>
  <c r="BX289"/>
  <c r="BX283"/>
  <c r="BX275"/>
  <c r="CB296"/>
  <c r="CB284"/>
  <c r="CB270"/>
  <c r="CF305"/>
  <c r="CF289"/>
  <c r="CF295"/>
  <c r="CF275"/>
  <c r="CJ288"/>
  <c r="CJ270"/>
  <c r="CN305"/>
  <c r="CN291"/>
  <c r="CN283"/>
  <c r="CN275"/>
  <c r="CR296"/>
  <c r="CR284"/>
  <c r="CR270"/>
  <c r="CV305"/>
  <c r="CV289"/>
  <c r="CV295"/>
  <c r="CV275"/>
  <c r="CZ284"/>
  <c r="CZ286"/>
  <c r="DD301"/>
  <c r="DD291"/>
  <c r="DD283"/>
  <c r="DD275"/>
  <c r="DH296"/>
  <c r="DH284"/>
  <c r="DH270"/>
  <c r="DL305"/>
  <c r="DL289"/>
  <c r="DL279"/>
  <c r="DL275"/>
  <c r="CV287"/>
  <c r="DE307"/>
  <c r="AV314"/>
  <c r="AC291"/>
  <c r="AK301"/>
  <c r="AS297"/>
  <c r="BA301"/>
  <c r="BA295"/>
  <c r="BQ301"/>
  <c r="CG301"/>
  <c r="Q291"/>
  <c r="AN298"/>
  <c r="CW311"/>
  <c r="AC315"/>
  <c r="X298"/>
  <c r="X312"/>
  <c r="AB315"/>
  <c r="AF312"/>
  <c r="AJ315"/>
  <c r="AN314"/>
  <c r="AV312"/>
  <c r="BH311"/>
  <c r="BT312"/>
  <c r="BX311"/>
  <c r="CN311"/>
  <c r="CR306"/>
  <c r="CZ312"/>
  <c r="DH312"/>
  <c r="DL315"/>
  <c r="DI304"/>
  <c r="DM281"/>
  <c r="DM297"/>
  <c r="DM313"/>
  <c r="CO311"/>
  <c r="DM291"/>
  <c r="DM279"/>
  <c r="D209"/>
  <c r="D193"/>
  <c r="D177"/>
  <c r="I206"/>
  <c r="F205"/>
  <c r="J202"/>
  <c r="G200"/>
  <c r="F196"/>
  <c r="F189"/>
  <c r="J186"/>
  <c r="G184"/>
  <c r="E176"/>
  <c r="D172"/>
  <c r="D165"/>
  <c r="J210"/>
  <c r="D196"/>
  <c r="J178"/>
  <c r="H170"/>
  <c r="D419"/>
  <c r="D403"/>
  <c r="D387"/>
  <c r="F418"/>
  <c r="G415"/>
  <c r="E409"/>
  <c r="I405"/>
  <c r="F402"/>
  <c r="G399"/>
  <c r="K395"/>
  <c r="E393"/>
  <c r="F386"/>
  <c r="G383"/>
  <c r="E377"/>
  <c r="K420"/>
  <c r="H413"/>
  <c r="E406"/>
  <c r="M398"/>
  <c r="J391"/>
  <c r="G384"/>
  <c r="D377"/>
  <c r="F421"/>
  <c r="H419"/>
  <c r="B418"/>
  <c r="M416"/>
  <c r="B415"/>
  <c r="M413"/>
  <c r="I412"/>
  <c r="K410"/>
  <c r="J409"/>
  <c r="L407"/>
  <c r="G406"/>
  <c r="H403"/>
  <c r="B402"/>
  <c r="M400"/>
  <c r="B399"/>
  <c r="M397"/>
  <c r="I396"/>
  <c r="K394"/>
  <c r="J393"/>
  <c r="L391"/>
  <c r="G390"/>
  <c r="F389"/>
  <c r="H387"/>
  <c r="B386"/>
  <c r="M384"/>
  <c r="B383"/>
  <c r="M381"/>
  <c r="I380"/>
  <c r="K378"/>
  <c r="J377"/>
  <c r="L375"/>
  <c r="G374"/>
  <c r="E418"/>
  <c r="M410"/>
  <c r="J403"/>
  <c r="G396"/>
  <c r="D389"/>
  <c r="D599" s="1"/>
  <c r="F383"/>
  <c r="G376"/>
  <c r="L420"/>
  <c r="E420"/>
  <c r="L416"/>
  <c r="L626" s="1"/>
  <c r="E416"/>
  <c r="L412"/>
  <c r="E412"/>
  <c r="L408"/>
  <c r="E408"/>
  <c r="L404"/>
  <c r="E404"/>
  <c r="L400"/>
  <c r="E400"/>
  <c r="E610" s="1"/>
  <c r="L396"/>
  <c r="E396"/>
  <c r="L392"/>
  <c r="E392"/>
  <c r="E602" s="1"/>
  <c r="L388"/>
  <c r="E388"/>
  <c r="L384"/>
  <c r="E384"/>
  <c r="L380"/>
  <c r="E380"/>
  <c r="H376"/>
  <c r="D516"/>
  <c r="D484"/>
  <c r="K514"/>
  <c r="K506"/>
  <c r="M492"/>
  <c r="K490"/>
  <c r="K512"/>
  <c r="E498"/>
  <c r="G492"/>
  <c r="J483"/>
  <c r="F526"/>
  <c r="F518"/>
  <c r="H514"/>
  <c r="F510"/>
  <c r="F502"/>
  <c r="H498"/>
  <c r="F494"/>
  <c r="H490"/>
  <c r="F486"/>
  <c r="H482"/>
  <c r="D736"/>
  <c r="E774"/>
  <c r="I770"/>
  <c r="F767"/>
  <c r="G764"/>
  <c r="K760"/>
  <c r="E758"/>
  <c r="G748"/>
  <c r="K744"/>
  <c r="I738"/>
  <c r="F735"/>
  <c r="G732"/>
  <c r="G773"/>
  <c r="D766"/>
  <c r="F760"/>
  <c r="I751"/>
  <c r="I961" s="1"/>
  <c r="K745"/>
  <c r="J778"/>
  <c r="K771"/>
  <c r="M769"/>
  <c r="M761"/>
  <c r="F754"/>
  <c r="G747"/>
  <c r="M741"/>
  <c r="H766"/>
  <c r="G753"/>
  <c r="K741"/>
  <c r="D777"/>
  <c r="L765"/>
  <c r="F765"/>
  <c r="F761"/>
  <c r="L753"/>
  <c r="L963" s="1"/>
  <c r="L749"/>
  <c r="D737"/>
  <c r="D733"/>
  <c r="H774"/>
  <c r="J770"/>
  <c r="G767"/>
  <c r="H760"/>
  <c r="I757"/>
  <c r="H748"/>
  <c r="M745"/>
  <c r="J742"/>
  <c r="F734"/>
  <c r="E743"/>
  <c r="L777"/>
  <c r="L773"/>
  <c r="F773"/>
  <c r="D769"/>
  <c r="D759"/>
  <c r="D753"/>
  <c r="D749"/>
  <c r="F745"/>
  <c r="L741"/>
  <c r="F741"/>
  <c r="L737"/>
  <c r="D865"/>
  <c r="D849"/>
  <c r="D883"/>
  <c r="D867"/>
  <c r="D851"/>
  <c r="D956" s="1"/>
  <c r="G883"/>
  <c r="H880"/>
  <c r="F878"/>
  <c r="H876"/>
  <c r="F874"/>
  <c r="H872"/>
  <c r="F870"/>
  <c r="H868"/>
  <c r="D864"/>
  <c r="D860"/>
  <c r="M857"/>
  <c r="K855"/>
  <c r="E853"/>
  <c r="K851"/>
  <c r="E849"/>
  <c r="E845"/>
  <c r="G843"/>
  <c r="H840"/>
  <c r="F838"/>
  <c r="H836"/>
  <c r="D879"/>
  <c r="I864"/>
  <c r="D855"/>
  <c r="I844"/>
  <c r="CI977"/>
  <c r="CA953"/>
  <c r="I772"/>
  <c r="B761"/>
  <c r="K754"/>
  <c r="B754"/>
  <c r="G750"/>
  <c r="L747"/>
  <c r="J735"/>
  <c r="D731"/>
  <c r="B512"/>
  <c r="L505"/>
  <c r="J497"/>
  <c r="F491"/>
  <c r="DE631"/>
  <c r="DA619"/>
  <c r="BU619"/>
  <c r="AO619"/>
  <c r="CO615"/>
  <c r="CS595"/>
  <c r="BM595"/>
  <c r="AG595"/>
  <c r="U591"/>
  <c r="BU587"/>
  <c r="AO587"/>
  <c r="L207"/>
  <c r="M206"/>
  <c r="E206"/>
  <c r="D202"/>
  <c r="L199"/>
  <c r="G198"/>
  <c r="C195"/>
  <c r="F194"/>
  <c r="M190"/>
  <c r="E190"/>
  <c r="D186"/>
  <c r="L183"/>
  <c r="G182"/>
  <c r="C179"/>
  <c r="F178"/>
  <c r="J175"/>
  <c r="M174"/>
  <c r="E174"/>
  <c r="D170"/>
  <c r="L167"/>
  <c r="G166"/>
  <c r="K178"/>
  <c r="M752"/>
  <c r="CG627"/>
  <c r="U627"/>
  <c r="BI619"/>
  <c r="CC615"/>
  <c r="Q615"/>
  <c r="DM611"/>
  <c r="BA611"/>
  <c r="BM607"/>
  <c r="DD600"/>
  <c r="AQ597"/>
  <c r="Q295"/>
  <c r="F208"/>
  <c r="E197"/>
  <c r="H193"/>
  <c r="K186"/>
  <c r="F185"/>
  <c r="J182"/>
  <c r="J179"/>
  <c r="H177"/>
  <c r="G173"/>
  <c r="J166"/>
  <c r="DJ966"/>
  <c r="DF970"/>
  <c r="DB950"/>
  <c r="CX954"/>
  <c r="CT963"/>
  <c r="CT982"/>
  <c r="CL955"/>
  <c r="CL942"/>
  <c r="CL974"/>
  <c r="BZ954"/>
  <c r="BV966"/>
  <c r="L869"/>
  <c r="DH968"/>
  <c r="CZ960"/>
  <c r="CN980"/>
  <c r="BP964"/>
  <c r="BH980"/>
  <c r="AZ964"/>
  <c r="AJ964"/>
  <c r="AF968"/>
  <c r="X960"/>
  <c r="D758"/>
  <c r="D968" s="1"/>
  <c r="F736"/>
  <c r="F752"/>
  <c r="E739"/>
  <c r="E755"/>
  <c r="G777"/>
  <c r="G987" s="1"/>
  <c r="AV606"/>
  <c r="AV622"/>
  <c r="AN606"/>
  <c r="AN622"/>
  <c r="E872"/>
  <c r="AM958"/>
  <c r="DM967"/>
  <c r="DM946"/>
  <c r="DM962"/>
  <c r="DM945"/>
  <c r="DM961"/>
  <c r="DM977"/>
  <c r="DE952"/>
  <c r="DE959"/>
  <c r="DE954"/>
  <c r="DE970"/>
  <c r="DE953"/>
  <c r="DE969"/>
  <c r="DE985"/>
  <c r="CW974"/>
  <c r="CO951"/>
  <c r="CO982"/>
  <c r="CC974"/>
  <c r="CC945"/>
  <c r="CC961"/>
  <c r="CC977"/>
  <c r="BU971"/>
  <c r="BQ951"/>
  <c r="BQ983"/>
  <c r="BQ954"/>
  <c r="BQ970"/>
  <c r="BQ985"/>
  <c r="BI943"/>
  <c r="BI975"/>
  <c r="BI946"/>
  <c r="BI962"/>
  <c r="BI977"/>
  <c r="BA963"/>
  <c r="BA951"/>
  <c r="BA983"/>
  <c r="BA954"/>
  <c r="BA970"/>
  <c r="BA985"/>
  <c r="AO963"/>
  <c r="AG971"/>
  <c r="Y955"/>
  <c r="Y987"/>
  <c r="U947"/>
  <c r="U943"/>
  <c r="U975"/>
  <c r="U982"/>
  <c r="U977"/>
  <c r="I752"/>
  <c r="E479"/>
  <c r="E507"/>
  <c r="E612" s="1"/>
  <c r="E523"/>
  <c r="DM586"/>
  <c r="DM602"/>
  <c r="DE586"/>
  <c r="DE601"/>
  <c r="DE617"/>
  <c r="CW586"/>
  <c r="CW602"/>
  <c r="CO586"/>
  <c r="CO602"/>
  <c r="CO617"/>
  <c r="CG602"/>
  <c r="BY601"/>
  <c r="BQ586"/>
  <c r="BQ602"/>
  <c r="BI602"/>
  <c r="BA586"/>
  <c r="BA602"/>
  <c r="AS601"/>
  <c r="AK586"/>
  <c r="AC602"/>
  <c r="U586"/>
  <c r="U602"/>
  <c r="W958"/>
  <c r="BA952"/>
  <c r="I509"/>
  <c r="J502"/>
  <c r="K495"/>
  <c r="E495"/>
  <c r="B484"/>
  <c r="CY626"/>
  <c r="BS626"/>
  <c r="Y624"/>
  <c r="AI622"/>
  <c r="BT621"/>
  <c r="AN621"/>
  <c r="BY620"/>
  <c r="AS620"/>
  <c r="CI618"/>
  <c r="CS616"/>
  <c r="BM616"/>
  <c r="AG616"/>
  <c r="DM612"/>
  <c r="CG612"/>
  <c r="BA612"/>
  <c r="U612"/>
  <c r="CQ610"/>
  <c r="BI604"/>
  <c r="AC604"/>
  <c r="CY602"/>
  <c r="BS602"/>
  <c r="DI600"/>
  <c r="CC600"/>
  <c r="AW600"/>
  <c r="Q600"/>
  <c r="CW596"/>
  <c r="BQ596"/>
  <c r="AK596"/>
  <c r="DB595"/>
  <c r="BV595"/>
  <c r="AP595"/>
  <c r="DG594"/>
  <c r="CA594"/>
  <c r="AU594"/>
  <c r="DL593"/>
  <c r="CF593"/>
  <c r="AZ593"/>
  <c r="T593"/>
  <c r="CK592"/>
  <c r="BE592"/>
  <c r="Y592"/>
  <c r="CP591"/>
  <c r="BJ591"/>
  <c r="AD591"/>
  <c r="CU590"/>
  <c r="BO590"/>
  <c r="AI590"/>
  <c r="CZ589"/>
  <c r="BT589"/>
  <c r="AN589"/>
  <c r="DE588"/>
  <c r="BY588"/>
  <c r="AS588"/>
  <c r="DJ587"/>
  <c r="CD587"/>
  <c r="AX587"/>
  <c r="R587"/>
  <c r="CI586"/>
  <c r="BC586"/>
  <c r="W586"/>
  <c r="CN585"/>
  <c r="BH585"/>
  <c r="AB585"/>
  <c r="CS584"/>
  <c r="BM584"/>
  <c r="AG584"/>
  <c r="I210"/>
  <c r="M197"/>
  <c r="M181"/>
  <c r="M169"/>
  <c r="C203"/>
  <c r="AS963"/>
  <c r="CO947"/>
  <c r="L774"/>
  <c r="E736"/>
  <c r="BM623"/>
  <c r="DM619"/>
  <c r="BA619"/>
  <c r="AV596"/>
  <c r="CW595"/>
  <c r="CW984"/>
  <c r="BQ952"/>
  <c r="K507"/>
  <c r="L489"/>
  <c r="DA620"/>
  <c r="BU620"/>
  <c r="AO620"/>
  <c r="DE600"/>
  <c r="F192"/>
  <c r="E181"/>
  <c r="DL961"/>
  <c r="DL948"/>
  <c r="CV948"/>
  <c r="CB976"/>
  <c r="BL949"/>
  <c r="BL968"/>
  <c r="BD973"/>
  <c r="BD960"/>
  <c r="AV968"/>
  <c r="AN960"/>
  <c r="AB972"/>
  <c r="B762"/>
  <c r="B749"/>
  <c r="B773"/>
  <c r="K503"/>
  <c r="K483"/>
  <c r="G515"/>
  <c r="F508"/>
  <c r="F524"/>
  <c r="B488"/>
  <c r="B519"/>
  <c r="B491"/>
  <c r="DH606"/>
  <c r="DH622"/>
  <c r="CZ590"/>
  <c r="CZ606"/>
  <c r="CZ622"/>
  <c r="CR606"/>
  <c r="CJ590"/>
  <c r="CJ606"/>
  <c r="CJ622"/>
  <c r="CB607"/>
  <c r="CB623"/>
  <c r="CB622"/>
  <c r="BT607"/>
  <c r="BT623"/>
  <c r="BT590"/>
  <c r="BT606"/>
  <c r="BT622"/>
  <c r="BL606"/>
  <c r="BL622"/>
  <c r="BD590"/>
  <c r="BD606"/>
  <c r="BD622"/>
  <c r="AR607"/>
  <c r="AR623"/>
  <c r="AR590"/>
  <c r="AJ623"/>
  <c r="AF607"/>
  <c r="AF623"/>
  <c r="X607"/>
  <c r="DI947"/>
  <c r="DI979"/>
  <c r="DI954"/>
  <c r="DI970"/>
  <c r="DI987"/>
  <c r="DA943"/>
  <c r="DA963"/>
  <c r="DA946"/>
  <c r="DA962"/>
  <c r="CS971"/>
  <c r="CS982"/>
  <c r="CS953"/>
  <c r="CS969"/>
  <c r="CS985"/>
  <c r="CK972"/>
  <c r="CK944"/>
  <c r="CK955"/>
  <c r="CK974"/>
  <c r="CK945"/>
  <c r="CK961"/>
  <c r="CK977"/>
  <c r="CG982"/>
  <c r="BY968"/>
  <c r="BY967"/>
  <c r="BY974"/>
  <c r="BM963"/>
  <c r="BM946"/>
  <c r="BM962"/>
  <c r="BM949"/>
  <c r="BM965"/>
  <c r="BE956"/>
  <c r="BE947"/>
  <c r="BE979"/>
  <c r="BE954"/>
  <c r="BE970"/>
  <c r="BE941"/>
  <c r="BE957"/>
  <c r="BE973"/>
  <c r="BE987"/>
  <c r="AW980"/>
  <c r="AW963"/>
  <c r="AW946"/>
  <c r="AW962"/>
  <c r="AW949"/>
  <c r="AW965"/>
  <c r="AS952"/>
  <c r="AS959"/>
  <c r="AS987"/>
  <c r="AS954"/>
  <c r="AS970"/>
  <c r="AS985"/>
  <c r="AC983"/>
  <c r="AC982"/>
  <c r="AC949"/>
  <c r="AC965"/>
  <c r="Q983"/>
  <c r="Q955"/>
  <c r="Q941"/>
  <c r="Q957"/>
  <c r="Q973"/>
  <c r="Q987"/>
  <c r="M748"/>
  <c r="M958" s="1"/>
  <c r="F732"/>
  <c r="E764"/>
  <c r="H778"/>
  <c r="M479"/>
  <c r="M507"/>
  <c r="M523"/>
  <c r="J482"/>
  <c r="J494"/>
  <c r="L517"/>
  <c r="L500"/>
  <c r="L605" s="1"/>
  <c r="L516"/>
  <c r="L621" s="1"/>
  <c r="J507"/>
  <c r="J523"/>
  <c r="DI590"/>
  <c r="DI589"/>
  <c r="DI605"/>
  <c r="DI621"/>
  <c r="DA590"/>
  <c r="CS590"/>
  <c r="CS589"/>
  <c r="CS605"/>
  <c r="CS621"/>
  <c r="CK590"/>
  <c r="CK606"/>
  <c r="CC590"/>
  <c r="CC589"/>
  <c r="CC605"/>
  <c r="CC621"/>
  <c r="BM590"/>
  <c r="BM589"/>
  <c r="BM605"/>
  <c r="BM621"/>
  <c r="BE606"/>
  <c r="BE605"/>
  <c r="AW590"/>
  <c r="AW589"/>
  <c r="AW605"/>
  <c r="AW621"/>
  <c r="AG590"/>
  <c r="AG589"/>
  <c r="AG605"/>
  <c r="AG621"/>
  <c r="Y606"/>
  <c r="Y605"/>
  <c r="Y621"/>
  <c r="Q589"/>
  <c r="Q605"/>
  <c r="Q621"/>
  <c r="M882"/>
  <c r="CG987"/>
  <c r="H869"/>
  <c r="AL974"/>
  <c r="M866"/>
  <c r="CG971"/>
  <c r="Q959"/>
  <c r="B854"/>
  <c r="E850"/>
  <c r="AK955"/>
  <c r="D850"/>
  <c r="H850"/>
  <c r="J847"/>
  <c r="CF952"/>
  <c r="CG631"/>
  <c r="L421"/>
  <c r="CE625"/>
  <c r="J415"/>
  <c r="AK615"/>
  <c r="H405"/>
  <c r="CG599"/>
  <c r="L389"/>
  <c r="CE593"/>
  <c r="J383"/>
  <c r="K208"/>
  <c r="L208"/>
  <c r="L200"/>
  <c r="J200"/>
  <c r="K192"/>
  <c r="L192"/>
  <c r="L188"/>
  <c r="K188"/>
  <c r="L184"/>
  <c r="J184"/>
  <c r="K176"/>
  <c r="L176"/>
  <c r="L168"/>
  <c r="J168"/>
  <c r="E866"/>
  <c r="AK971"/>
  <c r="D866"/>
  <c r="H866"/>
  <c r="H971" s="1"/>
  <c r="J863"/>
  <c r="J968" s="1"/>
  <c r="CF968"/>
  <c r="AK627"/>
  <c r="H417"/>
  <c r="D417"/>
  <c r="B883"/>
  <c r="Q988"/>
  <c r="K842"/>
  <c r="CH947"/>
  <c r="L861"/>
  <c r="CH966"/>
  <c r="K854"/>
  <c r="CH959"/>
  <c r="L841"/>
  <c r="CH946"/>
  <c r="L873"/>
  <c r="CH978"/>
  <c r="L881"/>
  <c r="CH986"/>
  <c r="J878"/>
  <c r="J983" s="1"/>
  <c r="CD983"/>
  <c r="J850"/>
  <c r="CD955"/>
  <c r="I837"/>
  <c r="I942" s="1"/>
  <c r="CD942"/>
  <c r="I869"/>
  <c r="CD974"/>
  <c r="CD945"/>
  <c r="J840"/>
  <c r="CD961"/>
  <c r="J856"/>
  <c r="CD977"/>
  <c r="J872"/>
  <c r="G858"/>
  <c r="AL963"/>
  <c r="H861"/>
  <c r="H966" s="1"/>
  <c r="AL966"/>
  <c r="G854"/>
  <c r="AL959"/>
  <c r="H841"/>
  <c r="H946" s="1"/>
  <c r="AL946"/>
  <c r="H873"/>
  <c r="AL978"/>
  <c r="H881"/>
  <c r="H986" s="1"/>
  <c r="AL986"/>
  <c r="B878"/>
  <c r="R983"/>
  <c r="B842"/>
  <c r="R947"/>
  <c r="B874"/>
  <c r="R979"/>
  <c r="J739"/>
  <c r="CE949"/>
  <c r="L482"/>
  <c r="M482"/>
  <c r="M493"/>
  <c r="K493"/>
  <c r="L522"/>
  <c r="M522"/>
  <c r="E493"/>
  <c r="D493"/>
  <c r="H493"/>
  <c r="E517"/>
  <c r="H517"/>
  <c r="D517"/>
  <c r="E489"/>
  <c r="D489"/>
  <c r="M379"/>
  <c r="CH589"/>
  <c r="M395"/>
  <c r="CH605"/>
  <c r="M411"/>
  <c r="CH621"/>
  <c r="J411"/>
  <c r="J621" s="1"/>
  <c r="I379"/>
  <c r="CD589"/>
  <c r="I395"/>
  <c r="CD605"/>
  <c r="I411"/>
  <c r="CD621"/>
  <c r="E379"/>
  <c r="E589" s="1"/>
  <c r="AL589"/>
  <c r="E395"/>
  <c r="AL605"/>
  <c r="E411"/>
  <c r="E621" s="1"/>
  <c r="AL621"/>
  <c r="D198"/>
  <c r="H198"/>
  <c r="G194"/>
  <c r="AK299"/>
  <c r="E194"/>
  <c r="F190"/>
  <c r="H190"/>
  <c r="D182"/>
  <c r="H182"/>
  <c r="D166"/>
  <c r="H166"/>
  <c r="Q975"/>
  <c r="B870"/>
  <c r="K481"/>
  <c r="CE586"/>
  <c r="D88"/>
  <c r="AM298"/>
  <c r="D79"/>
  <c r="AL289"/>
  <c r="D66"/>
  <c r="AL276"/>
  <c r="J879"/>
  <c r="CF984"/>
  <c r="K860"/>
  <c r="CE965"/>
  <c r="I841"/>
  <c r="CD946"/>
  <c r="AK623"/>
  <c r="D413"/>
  <c r="AK591"/>
  <c r="D381"/>
  <c r="D591" s="1"/>
  <c r="L209"/>
  <c r="J209"/>
  <c r="K201"/>
  <c r="L201"/>
  <c r="J201"/>
  <c r="L197"/>
  <c r="K197"/>
  <c r="L193"/>
  <c r="J193"/>
  <c r="K185"/>
  <c r="L185"/>
  <c r="J185"/>
  <c r="L177"/>
  <c r="J177"/>
  <c r="L173"/>
  <c r="K173"/>
  <c r="K169"/>
  <c r="L169"/>
  <c r="L165"/>
  <c r="K165"/>
  <c r="F496"/>
  <c r="AM601"/>
  <c r="B851"/>
  <c r="Q956"/>
  <c r="I836"/>
  <c r="CF941"/>
  <c r="J855"/>
  <c r="CF960"/>
  <c r="L856"/>
  <c r="CF961"/>
  <c r="J843"/>
  <c r="CF948"/>
  <c r="J875"/>
  <c r="CF980"/>
  <c r="CF955"/>
  <c r="L850"/>
  <c r="CF971"/>
  <c r="L866"/>
  <c r="CF987"/>
  <c r="L882"/>
  <c r="K882"/>
  <c r="K389"/>
  <c r="CF599"/>
  <c r="K405"/>
  <c r="CF615"/>
  <c r="K421"/>
  <c r="CF631"/>
  <c r="G389"/>
  <c r="G599" s="1"/>
  <c r="AN599"/>
  <c r="G405"/>
  <c r="AN615"/>
  <c r="G421"/>
  <c r="G631" s="1"/>
  <c r="AN631"/>
  <c r="B389"/>
  <c r="T599"/>
  <c r="B405"/>
  <c r="T615"/>
  <c r="B421"/>
  <c r="T631"/>
  <c r="I846"/>
  <c r="CC951"/>
  <c r="CC952"/>
  <c r="I847"/>
  <c r="CC984"/>
  <c r="I879"/>
  <c r="I866"/>
  <c r="CC971"/>
  <c r="J841"/>
  <c r="J946" s="1"/>
  <c r="CE946"/>
  <c r="K841"/>
  <c r="M850"/>
  <c r="CG955"/>
  <c r="CG619"/>
  <c r="L409"/>
  <c r="AK592"/>
  <c r="E382"/>
  <c r="M848"/>
  <c r="CJ953"/>
  <c r="M860"/>
  <c r="CJ965"/>
  <c r="E852"/>
  <c r="AN957"/>
  <c r="J484"/>
  <c r="K484"/>
  <c r="CE589"/>
  <c r="K491"/>
  <c r="J491"/>
  <c r="J508"/>
  <c r="K508"/>
  <c r="J524"/>
  <c r="K524"/>
  <c r="L855"/>
  <c r="CG960"/>
  <c r="M855"/>
  <c r="M874"/>
  <c r="CG979"/>
  <c r="L867"/>
  <c r="CG972"/>
  <c r="M867"/>
  <c r="M854"/>
  <c r="CG959"/>
  <c r="F839"/>
  <c r="E839"/>
  <c r="AK944"/>
  <c r="E858"/>
  <c r="AK963"/>
  <c r="D858"/>
  <c r="H858"/>
  <c r="H963" s="1"/>
  <c r="F851"/>
  <c r="E851"/>
  <c r="AK956"/>
  <c r="E838"/>
  <c r="D838"/>
  <c r="AK943"/>
  <c r="H838"/>
  <c r="E870"/>
  <c r="D870"/>
  <c r="AK975"/>
  <c r="H870"/>
  <c r="AK950"/>
  <c r="G845"/>
  <c r="AK966"/>
  <c r="G861"/>
  <c r="AK982"/>
  <c r="G877"/>
  <c r="AK949"/>
  <c r="F844"/>
  <c r="F949" s="1"/>
  <c r="AK965"/>
  <c r="F860"/>
  <c r="AK981"/>
  <c r="F876"/>
  <c r="B847"/>
  <c r="Q952"/>
  <c r="B879"/>
  <c r="Q984"/>
  <c r="Q950"/>
  <c r="B845"/>
  <c r="Q966"/>
  <c r="B861"/>
  <c r="Q982"/>
  <c r="B877"/>
  <c r="J732"/>
  <c r="M732"/>
  <c r="M942" s="1"/>
  <c r="CH942"/>
  <c r="M764"/>
  <c r="CH974"/>
  <c r="E748"/>
  <c r="AL958"/>
  <c r="Q598"/>
  <c r="B388"/>
  <c r="Q614"/>
  <c r="B404"/>
  <c r="Q630"/>
  <c r="B420"/>
  <c r="C903"/>
  <c r="H606"/>
  <c r="I984"/>
  <c r="E959"/>
  <c r="E1011" s="1"/>
  <c r="B499"/>
  <c r="G495"/>
  <c r="C208"/>
  <c r="F207"/>
  <c r="L204"/>
  <c r="C204"/>
  <c r="M203"/>
  <c r="E203"/>
  <c r="H199"/>
  <c r="L196"/>
  <c r="G195"/>
  <c r="C192"/>
  <c r="F191"/>
  <c r="C188"/>
  <c r="M187"/>
  <c r="E187"/>
  <c r="C184"/>
  <c r="D183"/>
  <c r="L180"/>
  <c r="C180"/>
  <c r="G179"/>
  <c r="C176"/>
  <c r="F175"/>
  <c r="L172"/>
  <c r="C172"/>
  <c r="M171"/>
  <c r="E171"/>
  <c r="H167"/>
  <c r="L164"/>
  <c r="L269" s="1"/>
  <c r="C194"/>
  <c r="C178"/>
  <c r="B753"/>
  <c r="I740"/>
  <c r="L733"/>
  <c r="BH600"/>
  <c r="CS599"/>
  <c r="AG599"/>
  <c r="K204"/>
  <c r="J208"/>
  <c r="K203"/>
  <c r="I194"/>
  <c r="K190"/>
  <c r="K177"/>
  <c r="I175"/>
  <c r="H171"/>
  <c r="DF962"/>
  <c r="DB974"/>
  <c r="CX946"/>
  <c r="CP967"/>
  <c r="CP946"/>
  <c r="CP986"/>
  <c r="CL966"/>
  <c r="BV958"/>
  <c r="BN958"/>
  <c r="BB962"/>
  <c r="AT962"/>
  <c r="AD946"/>
  <c r="AD986"/>
  <c r="Z966"/>
  <c r="V946"/>
  <c r="L751"/>
  <c r="L767"/>
  <c r="L977" s="1"/>
  <c r="J767"/>
  <c r="E751"/>
  <c r="M517"/>
  <c r="M489"/>
  <c r="L506"/>
  <c r="I490"/>
  <c r="I505"/>
  <c r="I610" s="1"/>
  <c r="I485"/>
  <c r="I510"/>
  <c r="I526"/>
  <c r="G504"/>
  <c r="F499"/>
  <c r="F515"/>
  <c r="E506"/>
  <c r="E522"/>
  <c r="B482"/>
  <c r="B500"/>
  <c r="B502"/>
  <c r="B518"/>
  <c r="DJ620"/>
  <c r="CD620"/>
  <c r="BJ604"/>
  <c r="AX620"/>
  <c r="AT605"/>
  <c r="R620"/>
  <c r="B876"/>
  <c r="L837"/>
  <c r="J376"/>
  <c r="G210"/>
  <c r="F206"/>
  <c r="M202"/>
  <c r="E202"/>
  <c r="I199"/>
  <c r="M186"/>
  <c r="E186"/>
  <c r="I183"/>
  <c r="M182"/>
  <c r="G178"/>
  <c r="F174"/>
  <c r="M170"/>
  <c r="E170"/>
  <c r="I167"/>
  <c r="M166"/>
  <c r="C207"/>
  <c r="C191"/>
  <c r="C175"/>
  <c r="E752"/>
  <c r="L513"/>
  <c r="M499"/>
  <c r="I494"/>
  <c r="CS631"/>
  <c r="AG631"/>
  <c r="AC627"/>
  <c r="BY611"/>
  <c r="CI601"/>
  <c r="DM587"/>
  <c r="H762"/>
  <c r="H972" s="1"/>
  <c r="I504"/>
  <c r="J498"/>
  <c r="I492"/>
  <c r="DE616"/>
  <c r="CK604"/>
  <c r="BE604"/>
  <c r="K206"/>
  <c r="J198"/>
  <c r="K193"/>
  <c r="E188"/>
  <c r="F182"/>
  <c r="F169"/>
  <c r="DK961"/>
  <c r="DK976"/>
  <c r="DK947"/>
  <c r="DK963"/>
  <c r="DG942"/>
  <c r="DG949"/>
  <c r="DC985"/>
  <c r="DC956"/>
  <c r="DC972"/>
  <c r="DC975"/>
  <c r="CY953"/>
  <c r="CU970"/>
  <c r="CU943"/>
  <c r="CU959"/>
  <c r="CU987"/>
  <c r="CQ945"/>
  <c r="AM945"/>
  <c r="J190"/>
  <c r="BQ273"/>
  <c r="BP285"/>
  <c r="AZ287"/>
  <c r="CR290"/>
  <c r="AO294"/>
  <c r="DH294"/>
  <c r="BY295"/>
  <c r="BA297"/>
  <c r="BP299"/>
  <c r="AG300"/>
  <c r="CS300"/>
  <c r="AV302"/>
  <c r="DH302"/>
  <c r="BY303"/>
  <c r="BL304"/>
  <c r="AC305"/>
  <c r="CO305"/>
  <c r="T307"/>
  <c r="AJ307"/>
  <c r="AZ307"/>
  <c r="BP307"/>
  <c r="CV307"/>
  <c r="DL307"/>
  <c r="AG308"/>
  <c r="AW308"/>
  <c r="BM308"/>
  <c r="CC308"/>
  <c r="CS308"/>
  <c r="DI308"/>
  <c r="DL285"/>
  <c r="BP287"/>
  <c r="CS288"/>
  <c r="AF298"/>
  <c r="CR298"/>
  <c r="BI299"/>
  <c r="AF300"/>
  <c r="CB300"/>
  <c r="DE301"/>
  <c r="BH303"/>
  <c r="Y304"/>
  <c r="BU304"/>
  <c r="X306"/>
  <c r="CJ306"/>
  <c r="X308"/>
  <c r="AN308"/>
  <c r="BD308"/>
  <c r="BT308"/>
  <c r="CJ308"/>
  <c r="CZ308"/>
  <c r="U309"/>
  <c r="AK309"/>
  <c r="BA309"/>
  <c r="BQ309"/>
  <c r="CG309"/>
  <c r="CW309"/>
  <c r="AC313"/>
  <c r="AS313"/>
  <c r="BI313"/>
  <c r="BY313"/>
  <c r="CO313"/>
  <c r="DE313"/>
  <c r="U287"/>
  <c r="U291"/>
  <c r="U293"/>
  <c r="U269"/>
  <c r="U277"/>
  <c r="U275"/>
  <c r="Y282"/>
  <c r="Y274"/>
  <c r="AC285"/>
  <c r="AG302"/>
  <c r="AG282"/>
  <c r="AG280"/>
  <c r="AK287"/>
  <c r="AK293"/>
  <c r="AK269"/>
  <c r="AK283"/>
  <c r="AK275"/>
  <c r="AO296"/>
  <c r="AO280"/>
  <c r="AO272"/>
  <c r="AO274"/>
  <c r="AS279"/>
  <c r="AS281"/>
  <c r="AS273"/>
  <c r="AW298"/>
  <c r="AW294"/>
  <c r="AW272"/>
  <c r="AW274"/>
  <c r="BA291"/>
  <c r="BA273"/>
  <c r="BA281"/>
  <c r="BA283"/>
  <c r="BE298"/>
  <c r="BE296"/>
  <c r="BE270"/>
  <c r="BI289"/>
  <c r="BI279"/>
  <c r="BI275"/>
  <c r="BM292"/>
  <c r="BM284"/>
  <c r="BM270"/>
  <c r="BQ289"/>
  <c r="BQ277"/>
  <c r="BQ271"/>
  <c r="BU306"/>
  <c r="BU296"/>
  <c r="BU270"/>
  <c r="BY289"/>
  <c r="BY279"/>
  <c r="BY275"/>
  <c r="CC294"/>
  <c r="CC280"/>
  <c r="CG287"/>
  <c r="CG289"/>
  <c r="CG277"/>
  <c r="CG271"/>
  <c r="CK306"/>
  <c r="CK296"/>
  <c r="CK270"/>
  <c r="CO289"/>
  <c r="CO279"/>
  <c r="CO275"/>
  <c r="CS294"/>
  <c r="CS284"/>
  <c r="CS270"/>
  <c r="CW293"/>
  <c r="CW269"/>
  <c r="CW279"/>
  <c r="CW275"/>
  <c r="DA294"/>
  <c r="DA296"/>
  <c r="DA272"/>
  <c r="DA274"/>
  <c r="DE293"/>
  <c r="DE277"/>
  <c r="DE283"/>
  <c r="DI294"/>
  <c r="DI284"/>
  <c r="DI270"/>
  <c r="CV285"/>
  <c r="BL290"/>
  <c r="AR293"/>
  <c r="CZ294"/>
  <c r="CW295"/>
  <c r="CO297"/>
  <c r="AB299"/>
  <c r="BX299"/>
  <c r="DA300"/>
  <c r="BD302"/>
  <c r="U303"/>
  <c r="CG303"/>
  <c r="BT304"/>
  <c r="AK305"/>
  <c r="CW305"/>
  <c r="T309"/>
  <c r="AJ309"/>
  <c r="AZ309"/>
  <c r="BP309"/>
  <c r="CF309"/>
  <c r="CV309"/>
  <c r="DL309"/>
  <c r="AG310"/>
  <c r="AW310"/>
  <c r="BM310"/>
  <c r="CC310"/>
  <c r="CS310"/>
  <c r="DI310"/>
  <c r="Q280"/>
  <c r="Q296"/>
  <c r="Q312"/>
  <c r="T301"/>
  <c r="T281"/>
  <c r="T271"/>
  <c r="T277"/>
  <c r="X296"/>
  <c r="X294"/>
  <c r="X288"/>
  <c r="X286"/>
  <c r="X270"/>
  <c r="AB305"/>
  <c r="AB295"/>
  <c r="AB279"/>
  <c r="AB269"/>
  <c r="AF294"/>
  <c r="AF292"/>
  <c r="AF276"/>
  <c r="AF282"/>
  <c r="AF278"/>
  <c r="AJ297"/>
  <c r="AJ283"/>
  <c r="AJ273"/>
  <c r="AN290"/>
  <c r="AN280"/>
  <c r="AN276"/>
  <c r="AN278"/>
  <c r="AR297"/>
  <c r="AR291"/>
  <c r="AR283"/>
  <c r="AR275"/>
  <c r="AV288"/>
  <c r="AV274"/>
  <c r="AZ291"/>
  <c r="AZ293"/>
  <c r="AZ279"/>
  <c r="AZ269"/>
  <c r="BD290"/>
  <c r="BD280"/>
  <c r="BD282"/>
  <c r="BD278"/>
  <c r="BH297"/>
  <c r="BH287"/>
  <c r="BH291"/>
  <c r="BH283"/>
  <c r="BH275"/>
  <c r="BL288"/>
  <c r="BL282"/>
  <c r="BL274"/>
  <c r="BP291"/>
  <c r="BP293"/>
  <c r="BP279"/>
  <c r="BP269"/>
  <c r="BT292"/>
  <c r="BT276"/>
  <c r="BT274"/>
  <c r="BX295"/>
  <c r="BX273"/>
  <c r="CB292"/>
  <c r="CB276"/>
  <c r="CB286"/>
  <c r="CB278"/>
  <c r="CF297"/>
  <c r="CF283"/>
  <c r="CF273"/>
  <c r="CJ290"/>
  <c r="CJ272"/>
  <c r="CJ280"/>
  <c r="CJ282"/>
  <c r="CJ278"/>
  <c r="CN297"/>
  <c r="CN285"/>
  <c r="CN281"/>
  <c r="CN273"/>
  <c r="CR292"/>
  <c r="CR276"/>
  <c r="CR286"/>
  <c r="CR278"/>
  <c r="CV297"/>
  <c r="CV283"/>
  <c r="CV273"/>
  <c r="CZ290"/>
  <c r="CZ292"/>
  <c r="CZ276"/>
  <c r="CZ274"/>
  <c r="DD285"/>
  <c r="DD281"/>
  <c r="DD273"/>
  <c r="DH292"/>
  <c r="DH276"/>
  <c r="DH286"/>
  <c r="DH278"/>
  <c r="DL297"/>
  <c r="DL273"/>
  <c r="CB306"/>
  <c r="AK311"/>
  <c r="DH314"/>
  <c r="U307"/>
  <c r="Y300"/>
  <c r="AG304"/>
  <c r="AW286"/>
  <c r="BA299"/>
  <c r="BI297"/>
  <c r="BM288"/>
  <c r="BM286"/>
  <c r="CC304"/>
  <c r="CG299"/>
  <c r="CW307"/>
  <c r="BT300"/>
  <c r="CO307"/>
  <c r="T315"/>
  <c r="AF306"/>
  <c r="AJ287"/>
  <c r="AN300"/>
  <c r="AV310"/>
  <c r="AZ303"/>
  <c r="BD300"/>
  <c r="BD312"/>
  <c r="BH293"/>
  <c r="BL310"/>
  <c r="BP311"/>
  <c r="CF315"/>
  <c r="CJ312"/>
  <c r="CR312"/>
  <c r="CV311"/>
  <c r="DD315"/>
  <c r="DH310"/>
  <c r="BT298"/>
  <c r="BI311"/>
  <c r="BQ315"/>
  <c r="DE311"/>
  <c r="Q299"/>
  <c r="DM289"/>
  <c r="DM305"/>
  <c r="DM275"/>
  <c r="DM307"/>
  <c r="DM311"/>
  <c r="DM287"/>
  <c r="D203"/>
  <c r="D187"/>
  <c r="D171"/>
  <c r="I174"/>
  <c r="I208"/>
  <c r="G206"/>
  <c r="D204"/>
  <c r="F199"/>
  <c r="D197"/>
  <c r="E195"/>
  <c r="I192"/>
  <c r="G190"/>
  <c r="D188"/>
  <c r="F183"/>
  <c r="H181"/>
  <c r="G177"/>
  <c r="H175"/>
  <c r="F173"/>
  <c r="J170"/>
  <c r="G168"/>
  <c r="E166"/>
  <c r="F164"/>
  <c r="F269" s="1"/>
  <c r="H205"/>
  <c r="D199"/>
  <c r="H183"/>
  <c r="H173"/>
  <c r="CG315"/>
  <c r="D411"/>
  <c r="D395"/>
  <c r="D379"/>
  <c r="K419"/>
  <c r="E417"/>
  <c r="I413"/>
  <c r="F410"/>
  <c r="F620" s="1"/>
  <c r="G407"/>
  <c r="K403"/>
  <c r="E401"/>
  <c r="E611" s="1"/>
  <c r="I397"/>
  <c r="I607" s="1"/>
  <c r="F394"/>
  <c r="G391"/>
  <c r="K387"/>
  <c r="E385"/>
  <c r="E595" s="1"/>
  <c r="I381"/>
  <c r="F378"/>
  <c r="G375"/>
  <c r="G416"/>
  <c r="D409"/>
  <c r="F403"/>
  <c r="I394"/>
  <c r="K388"/>
  <c r="H381"/>
  <c r="M421"/>
  <c r="I420"/>
  <c r="K418"/>
  <c r="J417"/>
  <c r="L415"/>
  <c r="G414"/>
  <c r="F413"/>
  <c r="H411"/>
  <c r="B410"/>
  <c r="M408"/>
  <c r="B407"/>
  <c r="M405"/>
  <c r="I404"/>
  <c r="K402"/>
  <c r="J401"/>
  <c r="L399"/>
  <c r="G398"/>
  <c r="F397"/>
  <c r="H395"/>
  <c r="B394"/>
  <c r="M392"/>
  <c r="B391"/>
  <c r="M389"/>
  <c r="I388"/>
  <c r="K386"/>
  <c r="J385"/>
  <c r="L383"/>
  <c r="G382"/>
  <c r="F381"/>
  <c r="H379"/>
  <c r="B378"/>
  <c r="M376"/>
  <c r="B375"/>
  <c r="D421"/>
  <c r="F415"/>
  <c r="I406"/>
  <c r="K400"/>
  <c r="H393"/>
  <c r="E386"/>
  <c r="M378"/>
  <c r="E374"/>
  <c r="D420"/>
  <c r="H418"/>
  <c r="D416"/>
  <c r="H414"/>
  <c r="D412"/>
  <c r="H410"/>
  <c r="D408"/>
  <c r="H406"/>
  <c r="D404"/>
  <c r="H402"/>
  <c r="H612" s="1"/>
  <c r="D400"/>
  <c r="H398"/>
  <c r="D396"/>
  <c r="H394"/>
  <c r="D392"/>
  <c r="H390"/>
  <c r="D388"/>
  <c r="H386"/>
  <c r="D384"/>
  <c r="D594" s="1"/>
  <c r="H382"/>
  <c r="D380"/>
  <c r="H378"/>
  <c r="D524"/>
  <c r="D492"/>
  <c r="K526"/>
  <c r="H523"/>
  <c r="H515"/>
  <c r="H507"/>
  <c r="H499"/>
  <c r="H483"/>
  <c r="M480"/>
  <c r="D501"/>
  <c r="F495"/>
  <c r="H489"/>
  <c r="L523"/>
  <c r="F522"/>
  <c r="F506"/>
  <c r="F490"/>
  <c r="D776"/>
  <c r="D760"/>
  <c r="D744"/>
  <c r="I778"/>
  <c r="I988" s="1"/>
  <c r="F775"/>
  <c r="G772"/>
  <c r="K768"/>
  <c r="F759"/>
  <c r="E750"/>
  <c r="E734"/>
  <c r="H770"/>
  <c r="E763"/>
  <c r="E973" s="1"/>
  <c r="J748"/>
  <c r="G741"/>
  <c r="D734"/>
  <c r="K767"/>
  <c r="G763"/>
  <c r="K731"/>
  <c r="G733"/>
  <c r="D755"/>
  <c r="D751"/>
  <c r="D747"/>
  <c r="I739"/>
  <c r="K733"/>
  <c r="K943" s="1"/>
  <c r="H752"/>
  <c r="M767"/>
  <c r="M751"/>
  <c r="F749"/>
  <c r="D873"/>
  <c r="D978" s="1"/>
  <c r="D857"/>
  <c r="D841"/>
  <c r="D875"/>
  <c r="D859"/>
  <c r="H839"/>
  <c r="M881"/>
  <c r="K879"/>
  <c r="E877"/>
  <c r="K875"/>
  <c r="E873"/>
  <c r="K871"/>
  <c r="E869"/>
  <c r="K867"/>
  <c r="E865"/>
  <c r="G863"/>
  <c r="L860"/>
  <c r="G859"/>
  <c r="H856"/>
  <c r="H961" s="1"/>
  <c r="F854"/>
  <c r="H852"/>
  <c r="H957" s="1"/>
  <c r="F850"/>
  <c r="H848"/>
  <c r="F846"/>
  <c r="D844"/>
  <c r="M841"/>
  <c r="K839"/>
  <c r="E837"/>
  <c r="H883"/>
  <c r="D871"/>
  <c r="H859"/>
  <c r="H847"/>
  <c r="H952" s="1"/>
  <c r="I840"/>
  <c r="I945" s="1"/>
  <c r="AI949"/>
  <c r="BC945"/>
  <c r="E768"/>
  <c r="K765"/>
  <c r="M760"/>
  <c r="I748"/>
  <c r="E744"/>
  <c r="B497"/>
  <c r="I493"/>
  <c r="G493"/>
  <c r="I479"/>
  <c r="CO631"/>
  <c r="CK619"/>
  <c r="BE619"/>
  <c r="DE615"/>
  <c r="CV604"/>
  <c r="AJ604"/>
  <c r="BD600"/>
  <c r="DI595"/>
  <c r="CC595"/>
  <c r="AW595"/>
  <c r="Q595"/>
  <c r="BE587"/>
  <c r="Y587"/>
  <c r="G208"/>
  <c r="L205"/>
  <c r="F204"/>
  <c r="M200"/>
  <c r="E200"/>
  <c r="H196"/>
  <c r="G192"/>
  <c r="L189"/>
  <c r="F188"/>
  <c r="M184"/>
  <c r="E184"/>
  <c r="J181"/>
  <c r="H180"/>
  <c r="G176"/>
  <c r="F172"/>
  <c r="M168"/>
  <c r="E168"/>
  <c r="H164"/>
  <c r="H269" s="1"/>
  <c r="K172"/>
  <c r="B769"/>
  <c r="I756"/>
  <c r="DM627"/>
  <c r="BA627"/>
  <c r="CC623"/>
  <c r="Y623"/>
  <c r="AC619"/>
  <c r="DI615"/>
  <c r="AW615"/>
  <c r="CG611"/>
  <c r="U611"/>
  <c r="CS607"/>
  <c r="AG607"/>
  <c r="CD602"/>
  <c r="BX600"/>
  <c r="CK591"/>
  <c r="BA587"/>
  <c r="K207"/>
  <c r="K209"/>
  <c r="H206"/>
  <c r="E204"/>
  <c r="F198"/>
  <c r="F195"/>
  <c r="I188"/>
  <c r="K183"/>
  <c r="K180"/>
  <c r="E178"/>
  <c r="F176"/>
  <c r="H174"/>
  <c r="K171"/>
  <c r="K168"/>
  <c r="G167"/>
  <c r="E165"/>
  <c r="DJ950"/>
  <c r="DJ982"/>
  <c r="DF954"/>
  <c r="DB966"/>
  <c r="CX970"/>
  <c r="CT966"/>
  <c r="F492"/>
  <c r="B507"/>
  <c r="B523"/>
  <c r="K876"/>
  <c r="B844"/>
  <c r="DH952"/>
  <c r="CZ944"/>
  <c r="BP948"/>
  <c r="AZ948"/>
  <c r="AJ948"/>
  <c r="AF952"/>
  <c r="X944"/>
  <c r="D742"/>
  <c r="G737"/>
  <c r="H731"/>
  <c r="M513"/>
  <c r="DD599"/>
  <c r="DD598"/>
  <c r="CN599"/>
  <c r="CN598"/>
  <c r="BX599"/>
  <c r="BX598"/>
  <c r="BH599"/>
  <c r="BH598"/>
  <c r="AV614"/>
  <c r="AV630"/>
  <c r="AN614"/>
  <c r="AB599"/>
  <c r="AB598"/>
  <c r="G866"/>
  <c r="DM963"/>
  <c r="DM951"/>
  <c r="DM983"/>
  <c r="DM954"/>
  <c r="DM970"/>
  <c r="DM953"/>
  <c r="DM969"/>
  <c r="DM985"/>
  <c r="DE984"/>
  <c r="DE943"/>
  <c r="DE975"/>
  <c r="DE946"/>
  <c r="DE962"/>
  <c r="DE945"/>
  <c r="DE961"/>
  <c r="DE977"/>
  <c r="CW963"/>
  <c r="CW982"/>
  <c r="CO968"/>
  <c r="CO974"/>
  <c r="CC982"/>
  <c r="CC953"/>
  <c r="CC969"/>
  <c r="CC985"/>
  <c r="BQ947"/>
  <c r="BQ967"/>
  <c r="BQ946"/>
  <c r="BQ962"/>
  <c r="BQ977"/>
  <c r="BI952"/>
  <c r="BI959"/>
  <c r="BI987"/>
  <c r="BI954"/>
  <c r="BI970"/>
  <c r="BI985"/>
  <c r="BA976"/>
  <c r="BA967"/>
  <c r="BA946"/>
  <c r="BA962"/>
  <c r="BA977"/>
  <c r="AO947"/>
  <c r="AG955"/>
  <c r="Y971"/>
  <c r="U959"/>
  <c r="U985"/>
  <c r="I736"/>
  <c r="I764"/>
  <c r="I743"/>
  <c r="I759"/>
  <c r="I768"/>
  <c r="I775"/>
  <c r="I985" s="1"/>
  <c r="E487"/>
  <c r="E515"/>
  <c r="DM594"/>
  <c r="DM609"/>
  <c r="DM625"/>
  <c r="DE594"/>
  <c r="CW594"/>
  <c r="CW609"/>
  <c r="CW625"/>
  <c r="CO594"/>
  <c r="CG594"/>
  <c r="CG609"/>
  <c r="CG625"/>
  <c r="BY609"/>
  <c r="BY625"/>
  <c r="BQ594"/>
  <c r="BQ609"/>
  <c r="BQ625"/>
  <c r="BI609"/>
  <c r="BI625"/>
  <c r="BA594"/>
  <c r="BA609"/>
  <c r="BA625"/>
  <c r="AS609"/>
  <c r="AS625"/>
  <c r="AK594"/>
  <c r="AK609"/>
  <c r="AK625"/>
  <c r="AC609"/>
  <c r="AC625"/>
  <c r="U594"/>
  <c r="U609"/>
  <c r="U625"/>
  <c r="BG986"/>
  <c r="CQ982"/>
  <c r="DM952"/>
  <c r="CL951"/>
  <c r="CY942"/>
  <c r="L524"/>
  <c r="J518"/>
  <c r="L508"/>
  <c r="B495"/>
  <c r="J487"/>
  <c r="AI630"/>
  <c r="BT629"/>
  <c r="CI626"/>
  <c r="BI620"/>
  <c r="AC620"/>
  <c r="CY618"/>
  <c r="BS618"/>
  <c r="DI616"/>
  <c r="CC616"/>
  <c r="AW616"/>
  <c r="Q616"/>
  <c r="CW612"/>
  <c r="BQ612"/>
  <c r="AK612"/>
  <c r="CA610"/>
  <c r="Y608"/>
  <c r="AI606"/>
  <c r="BT605"/>
  <c r="AN605"/>
  <c r="BY604"/>
  <c r="AS604"/>
  <c r="CI602"/>
  <c r="CS600"/>
  <c r="BM600"/>
  <c r="AG600"/>
  <c r="DM596"/>
  <c r="CG596"/>
  <c r="BA596"/>
  <c r="U596"/>
  <c r="CL595"/>
  <c r="BF595"/>
  <c r="Z595"/>
  <c r="CQ594"/>
  <c r="BK594"/>
  <c r="AE594"/>
  <c r="CV593"/>
  <c r="BP593"/>
  <c r="AJ593"/>
  <c r="DA592"/>
  <c r="BU592"/>
  <c r="AO592"/>
  <c r="DF591"/>
  <c r="BZ591"/>
  <c r="AT591"/>
  <c r="DK590"/>
  <c r="CE590"/>
  <c r="AY590"/>
  <c r="S590"/>
  <c r="CJ589"/>
  <c r="BD589"/>
  <c r="X589"/>
  <c r="CO588"/>
  <c r="BI588"/>
  <c r="AC588"/>
  <c r="CT587"/>
  <c r="BN587"/>
  <c r="AH587"/>
  <c r="CY586"/>
  <c r="BS586"/>
  <c r="AM586"/>
  <c r="DD585"/>
  <c r="BX585"/>
  <c r="AR585"/>
  <c r="DI584"/>
  <c r="CC584"/>
  <c r="AW584"/>
  <c r="Q584"/>
  <c r="M191"/>
  <c r="BY307"/>
  <c r="CI961"/>
  <c r="M768"/>
  <c r="M736"/>
  <c r="DI623"/>
  <c r="AG623"/>
  <c r="U619"/>
  <c r="R602"/>
  <c r="CB596"/>
  <c r="BQ595"/>
  <c r="K523"/>
  <c r="I501"/>
  <c r="CK620"/>
  <c r="BE620"/>
  <c r="CO600"/>
  <c r="F201"/>
  <c r="K189"/>
  <c r="G183"/>
  <c r="I178"/>
  <c r="CD962"/>
  <c r="DL945"/>
  <c r="DL964"/>
  <c r="CV964"/>
  <c r="BT984"/>
  <c r="BL952"/>
  <c r="BD957"/>
  <c r="BD944"/>
  <c r="AV965"/>
  <c r="AV952"/>
  <c r="AN944"/>
  <c r="AB956"/>
  <c r="J743"/>
  <c r="B733"/>
  <c r="B777"/>
  <c r="K519"/>
  <c r="F484"/>
  <c r="F500"/>
  <c r="G479"/>
  <c r="F516"/>
  <c r="B503"/>
  <c r="B483"/>
  <c r="DH614"/>
  <c r="DH630"/>
  <c r="CZ599"/>
  <c r="CZ614"/>
  <c r="CZ630"/>
  <c r="CR614"/>
  <c r="CR630"/>
  <c r="CJ630"/>
  <c r="CB599"/>
  <c r="CB614"/>
  <c r="CB630"/>
  <c r="BT598"/>
  <c r="DI976"/>
  <c r="DI963"/>
  <c r="DI946"/>
  <c r="DI962"/>
  <c r="DA956"/>
  <c r="DA975"/>
  <c r="DA947"/>
  <c r="DA979"/>
  <c r="DA954"/>
  <c r="DA970"/>
  <c r="CS955"/>
  <c r="CS974"/>
  <c r="CS945"/>
  <c r="CS961"/>
  <c r="CS977"/>
  <c r="CK959"/>
  <c r="CK988"/>
  <c r="CK971"/>
  <c r="CK982"/>
  <c r="CK953"/>
  <c r="CK969"/>
  <c r="CK985"/>
  <c r="CG974"/>
  <c r="BY983"/>
  <c r="BY982"/>
  <c r="BM947"/>
  <c r="BM979"/>
  <c r="BM954"/>
  <c r="BM970"/>
  <c r="BM941"/>
  <c r="BM957"/>
  <c r="BM973"/>
  <c r="BM987"/>
  <c r="BE943"/>
  <c r="BE963"/>
  <c r="BE946"/>
  <c r="BE962"/>
  <c r="BE949"/>
  <c r="BE965"/>
  <c r="AW947"/>
  <c r="AW954"/>
  <c r="AW970"/>
  <c r="AW941"/>
  <c r="AW957"/>
  <c r="AW973"/>
  <c r="AW987"/>
  <c r="AS943"/>
  <c r="AS975"/>
  <c r="AS946"/>
  <c r="AS962"/>
  <c r="AS977"/>
  <c r="AC968"/>
  <c r="AC941"/>
  <c r="AC957"/>
  <c r="AC973"/>
  <c r="Q971"/>
  <c r="Q949"/>
  <c r="Q965"/>
  <c r="M776"/>
  <c r="M986" s="1"/>
  <c r="M487"/>
  <c r="M515"/>
  <c r="J514"/>
  <c r="J490"/>
  <c r="L501"/>
  <c r="DI598"/>
  <c r="DI614"/>
  <c r="DA597"/>
  <c r="DA613"/>
  <c r="DA629"/>
  <c r="CS597"/>
  <c r="CK597"/>
  <c r="CK613"/>
  <c r="CK629"/>
  <c r="CC598"/>
  <c r="CC614"/>
  <c r="BU598"/>
  <c r="BU613"/>
  <c r="BU629"/>
  <c r="BM597"/>
  <c r="BE598"/>
  <c r="BE613"/>
  <c r="BE629"/>
  <c r="AW598"/>
  <c r="AW614"/>
  <c r="AO598"/>
  <c r="AO613"/>
  <c r="AO629"/>
  <c r="AG597"/>
  <c r="Y597"/>
  <c r="F479"/>
  <c r="G874"/>
  <c r="AL979"/>
  <c r="H877"/>
  <c r="AL982"/>
  <c r="G862"/>
  <c r="AL967"/>
  <c r="H849"/>
  <c r="AL954"/>
  <c r="B850"/>
  <c r="R955"/>
  <c r="L486"/>
  <c r="M486"/>
  <c r="L494"/>
  <c r="M494"/>
  <c r="L510"/>
  <c r="M510"/>
  <c r="E525"/>
  <c r="D525"/>
  <c r="H525"/>
  <c r="M383"/>
  <c r="CH593"/>
  <c r="M399"/>
  <c r="CH609"/>
  <c r="M415"/>
  <c r="CH625"/>
  <c r="I383"/>
  <c r="CD593"/>
  <c r="I399"/>
  <c r="CD609"/>
  <c r="I415"/>
  <c r="CD625"/>
  <c r="I382"/>
  <c r="CD592"/>
  <c r="CD608"/>
  <c r="I398"/>
  <c r="I414"/>
  <c r="CD624"/>
  <c r="E383"/>
  <c r="AL593"/>
  <c r="E399"/>
  <c r="AL609"/>
  <c r="E415"/>
  <c r="AL625"/>
  <c r="J839"/>
  <c r="CF944"/>
  <c r="I848"/>
  <c r="CF953"/>
  <c r="L880"/>
  <c r="CF985"/>
  <c r="J867"/>
  <c r="CF972"/>
  <c r="CF951"/>
  <c r="L846"/>
  <c r="CF967"/>
  <c r="L862"/>
  <c r="CF983"/>
  <c r="L878"/>
  <c r="J883"/>
  <c r="CF988"/>
  <c r="K385"/>
  <c r="CF595"/>
  <c r="K401"/>
  <c r="CF611"/>
  <c r="K417"/>
  <c r="CF627"/>
  <c r="G385"/>
  <c r="AN595"/>
  <c r="G401"/>
  <c r="AN611"/>
  <c r="G417"/>
  <c r="G627" s="1"/>
  <c r="AN627"/>
  <c r="B385"/>
  <c r="T595"/>
  <c r="B401"/>
  <c r="T611"/>
  <c r="B417"/>
  <c r="T627"/>
  <c r="I843"/>
  <c r="CC948"/>
  <c r="I862"/>
  <c r="CC967"/>
  <c r="I855"/>
  <c r="CC960"/>
  <c r="I842"/>
  <c r="CC947"/>
  <c r="I874"/>
  <c r="CC979"/>
  <c r="I882"/>
  <c r="CC987"/>
  <c r="G388"/>
  <c r="AK598"/>
  <c r="G404"/>
  <c r="AK614"/>
  <c r="G420"/>
  <c r="AK630"/>
  <c r="M872"/>
  <c r="CJ977"/>
  <c r="F863"/>
  <c r="AK968"/>
  <c r="E863"/>
  <c r="E856"/>
  <c r="AN961"/>
  <c r="L847"/>
  <c r="M847"/>
  <c r="CG952"/>
  <c r="AK604"/>
  <c r="E394"/>
  <c r="E604" s="1"/>
  <c r="D195"/>
  <c r="H195"/>
  <c r="D179"/>
  <c r="H179"/>
  <c r="I870"/>
  <c r="CC975"/>
  <c r="J849"/>
  <c r="CE954"/>
  <c r="K849"/>
  <c r="K868"/>
  <c r="CE973"/>
  <c r="J861"/>
  <c r="J966" s="1"/>
  <c r="CE966"/>
  <c r="K861"/>
  <c r="K840"/>
  <c r="CE945"/>
  <c r="K872"/>
  <c r="CE977"/>
  <c r="CE955"/>
  <c r="K850"/>
  <c r="F845"/>
  <c r="AM950"/>
  <c r="G864"/>
  <c r="G969" s="1"/>
  <c r="AM969"/>
  <c r="F857"/>
  <c r="AM962"/>
  <c r="G844"/>
  <c r="AM949"/>
  <c r="G876"/>
  <c r="AM981"/>
  <c r="F881"/>
  <c r="F986" s="1"/>
  <c r="AM986"/>
  <c r="B856"/>
  <c r="S961"/>
  <c r="G521"/>
  <c r="D521"/>
  <c r="H521"/>
  <c r="L374"/>
  <c r="CI584"/>
  <c r="L390"/>
  <c r="CI600"/>
  <c r="L406"/>
  <c r="CI616"/>
  <c r="J374"/>
  <c r="CE584"/>
  <c r="J390"/>
  <c r="CE600"/>
  <c r="J406"/>
  <c r="CE616"/>
  <c r="D374"/>
  <c r="D584" s="1"/>
  <c r="AM584"/>
  <c r="BV944"/>
  <c r="BV960"/>
  <c r="BR970"/>
  <c r="BR949"/>
  <c r="BR965"/>
  <c r="BN967"/>
  <c r="BN979"/>
  <c r="BN941"/>
  <c r="BN957"/>
  <c r="BN973"/>
  <c r="BN956"/>
  <c r="BN972"/>
  <c r="BJ958"/>
  <c r="BJ987"/>
  <c r="BJ970"/>
  <c r="BJ949"/>
  <c r="BJ965"/>
  <c r="BF959"/>
  <c r="BF971"/>
  <c r="BF958"/>
  <c r="BF941"/>
  <c r="BF957"/>
  <c r="BF973"/>
  <c r="BF956"/>
  <c r="BF972"/>
  <c r="BB951"/>
  <c r="BB970"/>
  <c r="BB949"/>
  <c r="BB965"/>
  <c r="AX947"/>
  <c r="AX979"/>
  <c r="AX966"/>
  <c r="AX987"/>
  <c r="AX988"/>
  <c r="AT958"/>
  <c r="AT987"/>
  <c r="AT970"/>
  <c r="AT949"/>
  <c r="AT965"/>
  <c r="AP978"/>
  <c r="AP950"/>
  <c r="AP982"/>
  <c r="AP953"/>
  <c r="AP969"/>
  <c r="AP985"/>
  <c r="AP952"/>
  <c r="AP968"/>
  <c r="AL941"/>
  <c r="AL957"/>
  <c r="AL973"/>
  <c r="AL988"/>
  <c r="AH963"/>
  <c r="AH950"/>
  <c r="AH982"/>
  <c r="AH949"/>
  <c r="AH965"/>
  <c r="AH981"/>
  <c r="AH948"/>
  <c r="AH964"/>
  <c r="AD971"/>
  <c r="AD943"/>
  <c r="AD954"/>
  <c r="AD941"/>
  <c r="AD957"/>
  <c r="AD973"/>
  <c r="AD988"/>
  <c r="Z955"/>
  <c r="Z942"/>
  <c r="Z974"/>
  <c r="Z949"/>
  <c r="Z965"/>
  <c r="Z981"/>
  <c r="Z948"/>
  <c r="Z964"/>
  <c r="V967"/>
  <c r="V954"/>
  <c r="V985"/>
  <c r="V956"/>
  <c r="V972"/>
  <c r="V988"/>
  <c r="R954"/>
  <c r="R942"/>
  <c r="R974"/>
  <c r="R980"/>
  <c r="L759"/>
  <c r="L775"/>
  <c r="L985" s="1"/>
  <c r="J747"/>
  <c r="M525"/>
  <c r="M630" s="1"/>
  <c r="I513"/>
  <c r="I489"/>
  <c r="I514"/>
  <c r="E486"/>
  <c r="E494"/>
  <c r="G496"/>
  <c r="G512"/>
  <c r="F503"/>
  <c r="F519"/>
  <c r="E510"/>
  <c r="E526"/>
  <c r="E631" s="1"/>
  <c r="B486"/>
  <c r="B498"/>
  <c r="B481"/>
  <c r="B508"/>
  <c r="B506"/>
  <c r="B522"/>
  <c r="DJ592"/>
  <c r="DF608"/>
  <c r="DF624"/>
  <c r="DB609"/>
  <c r="CT592"/>
  <c r="CP608"/>
  <c r="CP624"/>
  <c r="CL625"/>
  <c r="BZ608"/>
  <c r="BZ624"/>
  <c r="BV609"/>
  <c r="BN592"/>
  <c r="BJ608"/>
  <c r="BJ624"/>
  <c r="BF625"/>
  <c r="AX592"/>
  <c r="AT608"/>
  <c r="AT624"/>
  <c r="AP609"/>
  <c r="AH592"/>
  <c r="AD608"/>
  <c r="AD624"/>
  <c r="Z625"/>
  <c r="R592"/>
  <c r="DH976"/>
  <c r="CR949"/>
  <c r="CR968"/>
  <c r="CN956"/>
  <c r="BX969"/>
  <c r="BX956"/>
  <c r="BH956"/>
  <c r="AZ988"/>
  <c r="AR969"/>
  <c r="AR956"/>
  <c r="AJ985"/>
  <c r="G761"/>
  <c r="D774"/>
  <c r="F768"/>
  <c r="E771"/>
  <c r="DL595"/>
  <c r="DL594"/>
  <c r="DL610"/>
  <c r="DL626"/>
  <c r="DD611"/>
  <c r="DD627"/>
  <c r="DD610"/>
  <c r="DD626"/>
  <c r="CV595"/>
  <c r="CV594"/>
  <c r="CV610"/>
  <c r="CV626"/>
  <c r="CN611"/>
  <c r="CN627"/>
  <c r="CN626"/>
  <c r="CF594"/>
  <c r="CF610"/>
  <c r="CF626"/>
  <c r="BX611"/>
  <c r="BX627"/>
  <c r="BX610"/>
  <c r="BX626"/>
  <c r="BP595"/>
  <c r="BP594"/>
  <c r="BP610"/>
  <c r="BP626"/>
  <c r="BH611"/>
  <c r="BH627"/>
  <c r="BH626"/>
  <c r="AZ595"/>
  <c r="AZ594"/>
  <c r="AZ610"/>
  <c r="AZ626"/>
  <c r="AV595"/>
  <c r="AV610"/>
  <c r="AV626"/>
  <c r="AN594"/>
  <c r="AB611"/>
  <c r="AB627"/>
  <c r="AB626"/>
  <c r="T594"/>
  <c r="T610"/>
  <c r="T626"/>
  <c r="K857"/>
  <c r="DM960"/>
  <c r="DM979"/>
  <c r="DM959"/>
  <c r="DM942"/>
  <c r="DM958"/>
  <c r="DM974"/>
  <c r="DM941"/>
  <c r="DM957"/>
  <c r="DM973"/>
  <c r="DM986"/>
  <c r="DE955"/>
  <c r="DE951"/>
  <c r="DE983"/>
  <c r="DE950"/>
  <c r="DE966"/>
  <c r="DE982"/>
  <c r="DE949"/>
  <c r="DE965"/>
  <c r="DE981"/>
  <c r="CW960"/>
  <c r="CW979"/>
  <c r="CW951"/>
  <c r="CW983"/>
  <c r="CW954"/>
  <c r="CW970"/>
  <c r="CW953"/>
  <c r="CW969"/>
  <c r="CW985"/>
  <c r="CO984"/>
  <c r="CO956"/>
  <c r="CO943"/>
  <c r="CO975"/>
  <c r="CO946"/>
  <c r="CO962"/>
  <c r="CO978"/>
  <c r="CO945"/>
  <c r="CO961"/>
  <c r="CO977"/>
  <c r="CC954"/>
  <c r="CC970"/>
  <c r="CC941"/>
  <c r="CC957"/>
  <c r="CC973"/>
  <c r="BU943"/>
  <c r="BU984"/>
  <c r="BU963"/>
  <c r="BU946"/>
  <c r="BU962"/>
  <c r="BU949"/>
  <c r="BU965"/>
  <c r="BQ944"/>
  <c r="BQ963"/>
  <c r="BQ943"/>
  <c r="BQ975"/>
  <c r="BQ950"/>
  <c r="BQ966"/>
  <c r="BQ982"/>
  <c r="BQ949"/>
  <c r="BQ965"/>
  <c r="BQ981"/>
  <c r="BI968"/>
  <c r="BI967"/>
  <c r="BI942"/>
  <c r="BI958"/>
  <c r="BI974"/>
  <c r="BI941"/>
  <c r="BI957"/>
  <c r="BI973"/>
  <c r="BI986"/>
  <c r="BA947"/>
  <c r="BA943"/>
  <c r="BA975"/>
  <c r="BA950"/>
  <c r="BA966"/>
  <c r="BA982"/>
  <c r="BA949"/>
  <c r="BA965"/>
  <c r="BA981"/>
  <c r="AO972"/>
  <c r="AO955"/>
  <c r="AO977"/>
  <c r="AG946"/>
  <c r="AG962"/>
  <c r="AG949"/>
  <c r="AG965"/>
  <c r="Y956"/>
  <c r="Y947"/>
  <c r="Y979"/>
  <c r="Y954"/>
  <c r="Y970"/>
  <c r="Y985"/>
  <c r="U976"/>
  <c r="U980"/>
  <c r="U967"/>
  <c r="U946"/>
  <c r="U962"/>
  <c r="U978"/>
  <c r="U941"/>
  <c r="U957"/>
  <c r="U973"/>
  <c r="I744"/>
  <c r="I776"/>
  <c r="E491"/>
  <c r="E503"/>
  <c r="E519"/>
  <c r="DM598"/>
  <c r="DM614"/>
  <c r="DM630"/>
  <c r="DM597"/>
  <c r="DM613"/>
  <c r="DM629"/>
  <c r="DE614"/>
  <c r="DE630"/>
  <c r="DE597"/>
  <c r="CW598"/>
  <c r="CW614"/>
  <c r="CW630"/>
  <c r="CW597"/>
  <c r="CW613"/>
  <c r="CW629"/>
  <c r="CO598"/>
  <c r="CO614"/>
  <c r="CO630"/>
  <c r="CG598"/>
  <c r="CG614"/>
  <c r="CG630"/>
  <c r="CG597"/>
  <c r="CG613"/>
  <c r="CG629"/>
  <c r="BY614"/>
  <c r="BY630"/>
  <c r="BQ598"/>
  <c r="BQ614"/>
  <c r="BQ630"/>
  <c r="BQ597"/>
  <c r="BQ613"/>
  <c r="BQ629"/>
  <c r="BI614"/>
  <c r="BI630"/>
  <c r="BA598"/>
  <c r="BA614"/>
  <c r="BA630"/>
  <c r="BA597"/>
  <c r="BA613"/>
  <c r="BA629"/>
  <c r="AS614"/>
  <c r="AS630"/>
  <c r="AS597"/>
  <c r="AK597"/>
  <c r="AK613"/>
  <c r="AK629"/>
  <c r="AC598"/>
  <c r="AC614"/>
  <c r="AC630"/>
  <c r="U598"/>
  <c r="U614"/>
  <c r="U630"/>
  <c r="U613"/>
  <c r="U629"/>
  <c r="BK982"/>
  <c r="DK978"/>
  <c r="BS974"/>
  <c r="AW972"/>
  <c r="CM970"/>
  <c r="CU962"/>
  <c r="BC958"/>
  <c r="BM956"/>
  <c r="AE950"/>
  <c r="AY946"/>
  <c r="CT943"/>
  <c r="BS942"/>
  <c r="B515"/>
  <c r="G511"/>
  <c r="J493"/>
  <c r="B492"/>
  <c r="G488"/>
  <c r="L485"/>
  <c r="J479"/>
  <c r="AA630"/>
  <c r="DG626"/>
  <c r="CA626"/>
  <c r="CS624"/>
  <c r="BM624"/>
  <c r="AG624"/>
  <c r="DC622"/>
  <c r="BW622"/>
  <c r="AQ622"/>
  <c r="CB621"/>
  <c r="AV621"/>
  <c r="DM620"/>
  <c r="CG620"/>
  <c r="BA620"/>
  <c r="U620"/>
  <c r="CQ618"/>
  <c r="BK618"/>
  <c r="AE618"/>
  <c r="CV617"/>
  <c r="BP617"/>
  <c r="DA616"/>
  <c r="BU616"/>
  <c r="AO616"/>
  <c r="DK614"/>
  <c r="AY614"/>
  <c r="S614"/>
  <c r="CJ613"/>
  <c r="BD613"/>
  <c r="X613"/>
  <c r="CO612"/>
  <c r="BI612"/>
  <c r="AC612"/>
  <c r="CY610"/>
  <c r="BS610"/>
  <c r="DD609"/>
  <c r="DI608"/>
  <c r="CC608"/>
  <c r="AW608"/>
  <c r="Q608"/>
  <c r="AA606"/>
  <c r="AF605"/>
  <c r="CW604"/>
  <c r="BQ604"/>
  <c r="DG602"/>
  <c r="CA602"/>
  <c r="DL601"/>
  <c r="CK600"/>
  <c r="BE600"/>
  <c r="Y600"/>
  <c r="AI598"/>
  <c r="CZ597"/>
  <c r="BT597"/>
  <c r="AN597"/>
  <c r="DE596"/>
  <c r="BY596"/>
  <c r="AS596"/>
  <c r="DJ595"/>
  <c r="CD595"/>
  <c r="AX595"/>
  <c r="R595"/>
  <c r="CI594"/>
  <c r="BC594"/>
  <c r="W594"/>
  <c r="CN593"/>
  <c r="BH593"/>
  <c r="AB593"/>
  <c r="CS592"/>
  <c r="BM592"/>
  <c r="AG592"/>
  <c r="CX591"/>
  <c r="BR591"/>
  <c r="AL591"/>
  <c r="DC590"/>
  <c r="BW590"/>
  <c r="AQ590"/>
  <c r="DH589"/>
  <c r="CB589"/>
  <c r="AV589"/>
  <c r="DM588"/>
  <c r="CG588"/>
  <c r="BA588"/>
  <c r="U588"/>
  <c r="CL587"/>
  <c r="BF587"/>
  <c r="Z587"/>
  <c r="CQ586"/>
  <c r="BK586"/>
  <c r="AE586"/>
  <c r="CV585"/>
  <c r="BP585"/>
  <c r="AJ585"/>
  <c r="DA584"/>
  <c r="BU584"/>
  <c r="AO584"/>
  <c r="G207"/>
  <c r="F203"/>
  <c r="M199"/>
  <c r="E199"/>
  <c r="I196"/>
  <c r="G191"/>
  <c r="F187"/>
  <c r="M183"/>
  <c r="E183"/>
  <c r="I180"/>
  <c r="G175"/>
  <c r="F171"/>
  <c r="M167"/>
  <c r="E167"/>
  <c r="I164"/>
  <c r="I269" s="1"/>
  <c r="DM987"/>
  <c r="CK967"/>
  <c r="CS959"/>
  <c r="U955"/>
  <c r="AC947"/>
  <c r="B737"/>
  <c r="DI631"/>
  <c r="AW631"/>
  <c r="AN628"/>
  <c r="BY627"/>
  <c r="DL624"/>
  <c r="BH624"/>
  <c r="CK623"/>
  <c r="Q623"/>
  <c r="CW619"/>
  <c r="AK619"/>
  <c r="CN616"/>
  <c r="BE615"/>
  <c r="CZ612"/>
  <c r="X612"/>
  <c r="BI611"/>
  <c r="DD608"/>
  <c r="CK607"/>
  <c r="Y607"/>
  <c r="BD604"/>
  <c r="AK603"/>
  <c r="BP600"/>
  <c r="DA599"/>
  <c r="AO599"/>
  <c r="CR596"/>
  <c r="AN596"/>
  <c r="CG595"/>
  <c r="U595"/>
  <c r="CS591"/>
  <c r="AG591"/>
  <c r="BL588"/>
  <c r="CW587"/>
  <c r="AC587"/>
  <c r="BQ299"/>
  <c r="Y980"/>
  <c r="AG972"/>
  <c r="AW956"/>
  <c r="G503"/>
  <c r="M495"/>
  <c r="L481"/>
  <c r="DA628"/>
  <c r="BU628"/>
  <c r="AO628"/>
  <c r="CO624"/>
  <c r="BI624"/>
  <c r="AC624"/>
  <c r="DI620"/>
  <c r="CC620"/>
  <c r="AW620"/>
  <c r="Q620"/>
  <c r="CW616"/>
  <c r="BQ616"/>
  <c r="AK616"/>
  <c r="CK612"/>
  <c r="BE612"/>
  <c r="Y612"/>
  <c r="DE608"/>
  <c r="BY608"/>
  <c r="AS608"/>
  <c r="CS604"/>
  <c r="BM604"/>
  <c r="AG604"/>
  <c r="DM600"/>
  <c r="CG600"/>
  <c r="BA600"/>
  <c r="U600"/>
  <c r="E207"/>
  <c r="DK970"/>
  <c r="DK942"/>
  <c r="DK974"/>
  <c r="DK956"/>
  <c r="DK972"/>
  <c r="DK943"/>
  <c r="DK959"/>
  <c r="DK975"/>
  <c r="DK987"/>
  <c r="DG945"/>
  <c r="DG952"/>
  <c r="DG968"/>
  <c r="DG984"/>
  <c r="DG951"/>
  <c r="DG967"/>
  <c r="DG983"/>
  <c r="DC962"/>
  <c r="DC965"/>
  <c r="DC977"/>
  <c r="DC952"/>
  <c r="DC968"/>
  <c r="DC984"/>
  <c r="DC955"/>
  <c r="DC971"/>
  <c r="DC988"/>
  <c r="CY982"/>
  <c r="CY948"/>
  <c r="CY964"/>
  <c r="CY980"/>
  <c r="CY947"/>
  <c r="CY963"/>
  <c r="CY979"/>
  <c r="CU954"/>
  <c r="CU973"/>
  <c r="CU945"/>
  <c r="CU977"/>
  <c r="CU952"/>
  <c r="CU968"/>
  <c r="CU984"/>
  <c r="CU955"/>
  <c r="CU971"/>
  <c r="CU988"/>
  <c r="CQ974"/>
  <c r="CQ946"/>
  <c r="CQ978"/>
  <c r="CQ965"/>
  <c r="CQ948"/>
  <c r="CQ964"/>
  <c r="CQ980"/>
  <c r="CQ947"/>
  <c r="CQ963"/>
  <c r="CQ979"/>
  <c r="CM946"/>
  <c r="CM965"/>
  <c r="CM952"/>
  <c r="CM968"/>
  <c r="CM984"/>
  <c r="CM955"/>
  <c r="CM971"/>
  <c r="CM988"/>
  <c r="CI982"/>
  <c r="CI948"/>
  <c r="CI964"/>
  <c r="CI980"/>
  <c r="CI947"/>
  <c r="CI963"/>
  <c r="CI979"/>
  <c r="CE952"/>
  <c r="CE968"/>
  <c r="CE984"/>
  <c r="CE971"/>
  <c r="CE988"/>
  <c r="CA974"/>
  <c r="CA946"/>
  <c r="CA978"/>
  <c r="CA965"/>
  <c r="CA948"/>
  <c r="CA964"/>
  <c r="CA980"/>
  <c r="CA947"/>
  <c r="CA963"/>
  <c r="CA979"/>
  <c r="BW946"/>
  <c r="BW949"/>
  <c r="BW950"/>
  <c r="BW982"/>
  <c r="BW969"/>
  <c r="BW948"/>
  <c r="BW964"/>
  <c r="BW980"/>
  <c r="BW951"/>
  <c r="BW967"/>
  <c r="BW983"/>
  <c r="BS966"/>
  <c r="BS985"/>
  <c r="BS970"/>
  <c r="BS957"/>
  <c r="BS944"/>
  <c r="BS960"/>
  <c r="BS976"/>
  <c r="BS943"/>
  <c r="BS959"/>
  <c r="BS975"/>
  <c r="BS987"/>
  <c r="BO957"/>
  <c r="BO958"/>
  <c r="BO986"/>
  <c r="BO948"/>
  <c r="BO964"/>
  <c r="BO980"/>
  <c r="BO951"/>
  <c r="BO967"/>
  <c r="BO983"/>
  <c r="BK958"/>
  <c r="BK977"/>
  <c r="BK944"/>
  <c r="BK960"/>
  <c r="BK976"/>
  <c r="BK943"/>
  <c r="BK959"/>
  <c r="BK975"/>
  <c r="BK987"/>
  <c r="BG949"/>
  <c r="BG950"/>
  <c r="BG982"/>
  <c r="BG969"/>
  <c r="BG948"/>
  <c r="BG964"/>
  <c r="BG980"/>
  <c r="BG951"/>
  <c r="BG967"/>
  <c r="BG983"/>
  <c r="BC966"/>
  <c r="BC985"/>
  <c r="BC957"/>
  <c r="BC944"/>
  <c r="BC960"/>
  <c r="BC976"/>
  <c r="BC943"/>
  <c r="BC959"/>
  <c r="BC975"/>
  <c r="BC987"/>
  <c r="AY957"/>
  <c r="AY958"/>
  <c r="AY986"/>
  <c r="AY948"/>
  <c r="AY964"/>
  <c r="AY980"/>
  <c r="AY951"/>
  <c r="AY967"/>
  <c r="AY983"/>
  <c r="AU958"/>
  <c r="AU977"/>
  <c r="AU944"/>
  <c r="AU960"/>
  <c r="AU976"/>
  <c r="AU943"/>
  <c r="AU959"/>
  <c r="AU975"/>
  <c r="AU987"/>
  <c r="AQ986"/>
  <c r="AQ944"/>
  <c r="AQ960"/>
  <c r="AQ976"/>
  <c r="AQ947"/>
  <c r="AQ963"/>
  <c r="AQ979"/>
  <c r="AM956"/>
  <c r="AM972"/>
  <c r="AM955"/>
  <c r="AM971"/>
  <c r="AM988"/>
  <c r="AI941"/>
  <c r="AI961"/>
  <c r="AI944"/>
  <c r="AI960"/>
  <c r="AI976"/>
  <c r="AI947"/>
  <c r="AI963"/>
  <c r="AI979"/>
  <c r="AE942"/>
  <c r="AE961"/>
  <c r="AE962"/>
  <c r="AE949"/>
  <c r="AE981"/>
  <c r="AE956"/>
  <c r="AE972"/>
  <c r="AE955"/>
  <c r="AE971"/>
  <c r="AE988"/>
  <c r="AA978"/>
  <c r="AA944"/>
  <c r="AA960"/>
  <c r="AA976"/>
  <c r="AA947"/>
  <c r="AA963"/>
  <c r="AA979"/>
  <c r="W950"/>
  <c r="W969"/>
  <c r="W941"/>
  <c r="W973"/>
  <c r="W952"/>
  <c r="W968"/>
  <c r="W984"/>
  <c r="W955"/>
  <c r="W971"/>
  <c r="W988"/>
  <c r="S986"/>
  <c r="S942"/>
  <c r="S974"/>
  <c r="S944"/>
  <c r="S960"/>
  <c r="S976"/>
  <c r="S947"/>
  <c r="S963"/>
  <c r="S979"/>
  <c r="L762"/>
  <c r="L770"/>
  <c r="K734"/>
  <c r="K770"/>
  <c r="G754"/>
  <c r="G964" s="1"/>
  <c r="B734"/>
  <c r="B770"/>
  <c r="B774"/>
  <c r="L496"/>
  <c r="L520"/>
  <c r="K513"/>
  <c r="J481"/>
  <c r="I500"/>
  <c r="I480"/>
  <c r="J511"/>
  <c r="J505"/>
  <c r="J610" s="1"/>
  <c r="J521"/>
  <c r="J626" s="1"/>
  <c r="H512"/>
  <c r="H488"/>
  <c r="G505"/>
  <c r="B513"/>
  <c r="DK584"/>
  <c r="DK600"/>
  <c r="DK616"/>
  <c r="DK587"/>
  <c r="DK603"/>
  <c r="DK619"/>
  <c r="DG584"/>
  <c r="DG603"/>
  <c r="DG619"/>
  <c r="DC584"/>
  <c r="DC600"/>
  <c r="DC616"/>
  <c r="DC587"/>
  <c r="DC603"/>
  <c r="DC619"/>
  <c r="CY584"/>
  <c r="CY600"/>
  <c r="CY603"/>
  <c r="CY619"/>
  <c r="CU587"/>
  <c r="CU603"/>
  <c r="CQ584"/>
  <c r="CQ600"/>
  <c r="CQ619"/>
  <c r="CM584"/>
  <c r="CM616"/>
  <c r="CM587"/>
  <c r="CM603"/>
  <c r="CI603"/>
  <c r="CI619"/>
  <c r="CE587"/>
  <c r="CE603"/>
  <c r="CA584"/>
  <c r="CA600"/>
  <c r="CA603"/>
  <c r="CA619"/>
  <c r="BW584"/>
  <c r="BW616"/>
  <c r="BW587"/>
  <c r="BW603"/>
  <c r="BW619"/>
  <c r="BS584"/>
  <c r="BS600"/>
  <c r="BS603"/>
  <c r="BS619"/>
  <c r="BO587"/>
  <c r="BO603"/>
  <c r="BK584"/>
  <c r="BK600"/>
  <c r="BK619"/>
  <c r="BG600"/>
  <c r="BG587"/>
  <c r="BC600"/>
  <c r="BC616"/>
  <c r="BC619"/>
  <c r="AY584"/>
  <c r="AY600"/>
  <c r="AY616"/>
  <c r="AY587"/>
  <c r="AY603"/>
  <c r="AY619"/>
  <c r="AU600"/>
  <c r="AU603"/>
  <c r="AU619"/>
  <c r="AQ584"/>
  <c r="AQ600"/>
  <c r="AQ616"/>
  <c r="AQ587"/>
  <c r="AQ603"/>
  <c r="AQ619"/>
  <c r="AM600"/>
  <c r="AM616"/>
  <c r="AM603"/>
  <c r="AM619"/>
  <c r="AI584"/>
  <c r="AI616"/>
  <c r="AI587"/>
  <c r="AI603"/>
  <c r="AI619"/>
  <c r="AE584"/>
  <c r="AE619"/>
  <c r="AA584"/>
  <c r="AA600"/>
  <c r="AA616"/>
  <c r="AA587"/>
  <c r="AA603"/>
  <c r="AA619"/>
  <c r="W584"/>
  <c r="W600"/>
  <c r="W603"/>
  <c r="W619"/>
  <c r="S600"/>
  <c r="S587"/>
  <c r="S603"/>
  <c r="S619"/>
  <c r="J379"/>
  <c r="E521"/>
  <c r="L845"/>
  <c r="CH950"/>
  <c r="K846"/>
  <c r="CH951"/>
  <c r="K878"/>
  <c r="CH983"/>
  <c r="L865"/>
  <c r="L970" s="1"/>
  <c r="CH970"/>
  <c r="J862"/>
  <c r="CD967"/>
  <c r="J842"/>
  <c r="CD947"/>
  <c r="J874"/>
  <c r="CD979"/>
  <c r="I861"/>
  <c r="CD966"/>
  <c r="CD941"/>
  <c r="J836"/>
  <c r="CD957"/>
  <c r="J852"/>
  <c r="CD973"/>
  <c r="J868"/>
  <c r="J882"/>
  <c r="J987" s="1"/>
  <c r="CD987"/>
  <c r="CD972"/>
  <c r="I867"/>
  <c r="G842"/>
  <c r="AL947"/>
  <c r="H845"/>
  <c r="AL950"/>
  <c r="G846"/>
  <c r="AL951"/>
  <c r="G878"/>
  <c r="AL983"/>
  <c r="H865"/>
  <c r="AL970"/>
  <c r="B862"/>
  <c r="R967"/>
  <c r="B866"/>
  <c r="R971"/>
  <c r="B882"/>
  <c r="R987"/>
  <c r="L498"/>
  <c r="M498"/>
  <c r="L502"/>
  <c r="M502"/>
  <c r="L518"/>
  <c r="M518"/>
  <c r="E509"/>
  <c r="D509"/>
  <c r="H509"/>
  <c r="H614" s="1"/>
  <c r="E485"/>
  <c r="H485"/>
  <c r="J375"/>
  <c r="M375"/>
  <c r="CH585"/>
  <c r="M391"/>
  <c r="CH601"/>
  <c r="M407"/>
  <c r="M617" s="1"/>
  <c r="CH617"/>
  <c r="CH600"/>
  <c r="M390"/>
  <c r="CH616"/>
  <c r="M406"/>
  <c r="I375"/>
  <c r="CD585"/>
  <c r="I391"/>
  <c r="I601" s="1"/>
  <c r="CD601"/>
  <c r="I407"/>
  <c r="CD617"/>
  <c r="CD584"/>
  <c r="I374"/>
  <c r="E391"/>
  <c r="AL601"/>
  <c r="E407"/>
  <c r="E617" s="1"/>
  <c r="AL617"/>
  <c r="I852"/>
  <c r="I957" s="1"/>
  <c r="CF957"/>
  <c r="J871"/>
  <c r="CF976"/>
  <c r="L864"/>
  <c r="CF969"/>
  <c r="J851"/>
  <c r="J956" s="1"/>
  <c r="CF956"/>
  <c r="CF943"/>
  <c r="L838"/>
  <c r="CF959"/>
  <c r="L854"/>
  <c r="CF975"/>
  <c r="L870"/>
  <c r="K377"/>
  <c r="CF587"/>
  <c r="K393"/>
  <c r="CF603"/>
  <c r="K409"/>
  <c r="CF619"/>
  <c r="CF586"/>
  <c r="K376"/>
  <c r="CF602"/>
  <c r="K392"/>
  <c r="CF618"/>
  <c r="K408"/>
  <c r="G377"/>
  <c r="AN587"/>
  <c r="G393"/>
  <c r="AN603"/>
  <c r="G409"/>
  <c r="G619" s="1"/>
  <c r="AN619"/>
  <c r="B377"/>
  <c r="T587"/>
  <c r="B393"/>
  <c r="T603"/>
  <c r="B409"/>
  <c r="T619"/>
  <c r="CC980"/>
  <c r="I875"/>
  <c r="I839"/>
  <c r="CC944"/>
  <c r="I871"/>
  <c r="I976" s="1"/>
  <c r="CC976"/>
  <c r="I858"/>
  <c r="CC963"/>
  <c r="CC962"/>
  <c r="I857"/>
  <c r="CC965"/>
  <c r="I860"/>
  <c r="I965" s="1"/>
  <c r="CC981"/>
  <c r="I876"/>
  <c r="AK589"/>
  <c r="F379"/>
  <c r="AK605"/>
  <c r="F395"/>
  <c r="AK621"/>
  <c r="F411"/>
  <c r="L879"/>
  <c r="CG984"/>
  <c r="M879"/>
  <c r="K866"/>
  <c r="CH971"/>
  <c r="M840"/>
  <c r="CJ945"/>
  <c r="AK620"/>
  <c r="E410"/>
  <c r="E620" s="1"/>
  <c r="AK588"/>
  <c r="E378"/>
  <c r="D201"/>
  <c r="H201"/>
  <c r="D185"/>
  <c r="H185"/>
  <c r="D169"/>
  <c r="H169"/>
  <c r="Q943"/>
  <c r="B838"/>
  <c r="F879"/>
  <c r="F984" s="1"/>
  <c r="AK984"/>
  <c r="E879"/>
  <c r="K836"/>
  <c r="CE941"/>
  <c r="J845"/>
  <c r="K845"/>
  <c r="CE950"/>
  <c r="J877"/>
  <c r="K877"/>
  <c r="K982" s="1"/>
  <c r="CE982"/>
  <c r="K856"/>
  <c r="CE961"/>
  <c r="F877"/>
  <c r="AM982"/>
  <c r="F841"/>
  <c r="AM946"/>
  <c r="F873"/>
  <c r="AM978"/>
  <c r="G860"/>
  <c r="AM965"/>
  <c r="B852"/>
  <c r="S957"/>
  <c r="B840"/>
  <c r="S945"/>
  <c r="B872"/>
  <c r="S977"/>
  <c r="G513"/>
  <c r="H513"/>
  <c r="L382"/>
  <c r="L592" s="1"/>
  <c r="CI592"/>
  <c r="L398"/>
  <c r="CI608"/>
  <c r="L414"/>
  <c r="L624" s="1"/>
  <c r="CI624"/>
  <c r="J382"/>
  <c r="CE592"/>
  <c r="J398"/>
  <c r="CE608"/>
  <c r="J414"/>
  <c r="CE624"/>
  <c r="CT988"/>
  <c r="CP958"/>
  <c r="CP952"/>
  <c r="CP968"/>
  <c r="CL978"/>
  <c r="CL971"/>
  <c r="CL988"/>
  <c r="CH952"/>
  <c r="CH968"/>
  <c r="CD988"/>
  <c r="BZ958"/>
  <c r="BZ959"/>
  <c r="BZ970"/>
  <c r="BZ952"/>
  <c r="BZ968"/>
  <c r="BV978"/>
  <c r="BV963"/>
  <c r="BV950"/>
  <c r="BV982"/>
  <c r="BV953"/>
  <c r="BV969"/>
  <c r="BV985"/>
  <c r="BV952"/>
  <c r="BV968"/>
  <c r="BR954"/>
  <c r="BR941"/>
  <c r="BR957"/>
  <c r="BR973"/>
  <c r="BR988"/>
  <c r="BN949"/>
  <c r="BN965"/>
  <c r="BN981"/>
  <c r="BN948"/>
  <c r="BN964"/>
  <c r="BJ971"/>
  <c r="BJ943"/>
  <c r="BJ954"/>
  <c r="BJ941"/>
  <c r="BJ957"/>
  <c r="BJ973"/>
  <c r="BJ988"/>
  <c r="BF955"/>
  <c r="BF942"/>
  <c r="BF974"/>
  <c r="BF949"/>
  <c r="BF965"/>
  <c r="BF981"/>
  <c r="BF948"/>
  <c r="BF964"/>
  <c r="BB967"/>
  <c r="BB954"/>
  <c r="BB941"/>
  <c r="BB957"/>
  <c r="BB973"/>
  <c r="BB988"/>
  <c r="AX954"/>
  <c r="AX963"/>
  <c r="AX950"/>
  <c r="AX982"/>
  <c r="AX980"/>
  <c r="AT971"/>
  <c r="AT954"/>
  <c r="AT941"/>
  <c r="AT957"/>
  <c r="AT973"/>
  <c r="AT988"/>
  <c r="AP946"/>
  <c r="AP947"/>
  <c r="AP966"/>
  <c r="AP945"/>
  <c r="AP961"/>
  <c r="AP977"/>
  <c r="AP944"/>
  <c r="AP960"/>
  <c r="AL949"/>
  <c r="AL965"/>
  <c r="AH967"/>
  <c r="AH966"/>
  <c r="AH941"/>
  <c r="AH957"/>
  <c r="AH973"/>
  <c r="AH956"/>
  <c r="AH972"/>
  <c r="AD958"/>
  <c r="AD959"/>
  <c r="AD987"/>
  <c r="AD949"/>
  <c r="AD965"/>
  <c r="Z959"/>
  <c r="Z971"/>
  <c r="Z941"/>
  <c r="Z957"/>
  <c r="Z973"/>
  <c r="Z956"/>
  <c r="Z972"/>
  <c r="V951"/>
  <c r="V970"/>
  <c r="V977"/>
  <c r="V948"/>
  <c r="V964"/>
  <c r="V980"/>
  <c r="R958"/>
  <c r="R988"/>
  <c r="L743"/>
  <c r="J731"/>
  <c r="J763"/>
  <c r="J733"/>
  <c r="J771"/>
  <c r="E767"/>
  <c r="M509"/>
  <c r="M485"/>
  <c r="I486"/>
  <c r="I498"/>
  <c r="I481"/>
  <c r="I506"/>
  <c r="I522"/>
  <c r="E502"/>
  <c r="E518"/>
  <c r="B496"/>
  <c r="B524"/>
  <c r="B514"/>
  <c r="DJ600"/>
  <c r="DF601"/>
  <c r="DB584"/>
  <c r="CX616"/>
  <c r="CT601"/>
  <c r="CT617"/>
  <c r="CL584"/>
  <c r="CD600"/>
  <c r="BV584"/>
  <c r="BR616"/>
  <c r="BN601"/>
  <c r="BN617"/>
  <c r="BJ600"/>
  <c r="BF584"/>
  <c r="BB616"/>
  <c r="AX600"/>
  <c r="AT601"/>
  <c r="AP584"/>
  <c r="AL616"/>
  <c r="AH601"/>
  <c r="AH617"/>
  <c r="Z584"/>
  <c r="V616"/>
  <c r="R600"/>
  <c r="CE981"/>
  <c r="CZ984"/>
  <c r="CR952"/>
  <c r="CN972"/>
  <c r="BX953"/>
  <c r="BX972"/>
  <c r="BH972"/>
  <c r="AR953"/>
  <c r="AR972"/>
  <c r="E732"/>
  <c r="DL587"/>
  <c r="DL619"/>
  <c r="DL602"/>
  <c r="DD603"/>
  <c r="DD586"/>
  <c r="DD618"/>
  <c r="CV587"/>
  <c r="CV603"/>
  <c r="CV619"/>
  <c r="CV618"/>
  <c r="CN603"/>
  <c r="CN586"/>
  <c r="CN618"/>
  <c r="BX603"/>
  <c r="BX586"/>
  <c r="BX618"/>
  <c r="BP587"/>
  <c r="BP619"/>
  <c r="BP602"/>
  <c r="BP618"/>
  <c r="BH603"/>
  <c r="BH586"/>
  <c r="BH618"/>
  <c r="AZ587"/>
  <c r="AZ619"/>
  <c r="AZ602"/>
  <c r="AV587"/>
  <c r="AV603"/>
  <c r="AV586"/>
  <c r="AN602"/>
  <c r="AN618"/>
  <c r="AB603"/>
  <c r="AB586"/>
  <c r="AB618"/>
  <c r="T618"/>
  <c r="J857"/>
  <c r="J838"/>
  <c r="DM947"/>
  <c r="DM943"/>
  <c r="DM975"/>
  <c r="DM950"/>
  <c r="DM966"/>
  <c r="DM982"/>
  <c r="DM949"/>
  <c r="DM965"/>
  <c r="DM981"/>
  <c r="DE968"/>
  <c r="DE967"/>
  <c r="DE942"/>
  <c r="DE958"/>
  <c r="DE974"/>
  <c r="DE941"/>
  <c r="DE957"/>
  <c r="DE973"/>
  <c r="DE986"/>
  <c r="CW947"/>
  <c r="CW948"/>
  <c r="CW980"/>
  <c r="CW967"/>
  <c r="CW946"/>
  <c r="CW962"/>
  <c r="CW978"/>
  <c r="CW945"/>
  <c r="CW961"/>
  <c r="CW977"/>
  <c r="CO952"/>
  <c r="CO971"/>
  <c r="CO959"/>
  <c r="CO987"/>
  <c r="CO954"/>
  <c r="CO970"/>
  <c r="CO988"/>
  <c r="CO953"/>
  <c r="CO969"/>
  <c r="CO985"/>
  <c r="CC946"/>
  <c r="CC978"/>
  <c r="CC949"/>
  <c r="BU956"/>
  <c r="BU947"/>
  <c r="BU979"/>
  <c r="BU954"/>
  <c r="BU970"/>
  <c r="BU941"/>
  <c r="BU957"/>
  <c r="BU973"/>
  <c r="BU987"/>
  <c r="BQ976"/>
  <c r="BQ987"/>
  <c r="BQ959"/>
  <c r="BQ942"/>
  <c r="BQ958"/>
  <c r="BQ974"/>
  <c r="BQ941"/>
  <c r="BQ957"/>
  <c r="BQ973"/>
  <c r="BQ986"/>
  <c r="BI955"/>
  <c r="BI951"/>
  <c r="BI983"/>
  <c r="BI950"/>
  <c r="BI966"/>
  <c r="BI982"/>
  <c r="BI949"/>
  <c r="BI965"/>
  <c r="BI981"/>
  <c r="BA960"/>
  <c r="BA979"/>
  <c r="BA942"/>
  <c r="BA958"/>
  <c r="BA974"/>
  <c r="BA941"/>
  <c r="BA957"/>
  <c r="BA973"/>
  <c r="BA986"/>
  <c r="AO959"/>
  <c r="AO960"/>
  <c r="AO971"/>
  <c r="AO982"/>
  <c r="AO985"/>
  <c r="AG947"/>
  <c r="AG979"/>
  <c r="AG954"/>
  <c r="AG970"/>
  <c r="AG941"/>
  <c r="AG957"/>
  <c r="AG973"/>
  <c r="AG987"/>
  <c r="Y943"/>
  <c r="Y963"/>
  <c r="Y946"/>
  <c r="Y962"/>
  <c r="Y977"/>
  <c r="U944"/>
  <c r="U963"/>
  <c r="U951"/>
  <c r="U983"/>
  <c r="U954"/>
  <c r="U970"/>
  <c r="U986"/>
  <c r="U949"/>
  <c r="U965"/>
  <c r="U981"/>
  <c r="I760"/>
  <c r="E483"/>
  <c r="E511"/>
  <c r="DM590"/>
  <c r="DM606"/>
  <c r="DM622"/>
  <c r="DE590"/>
  <c r="DE606"/>
  <c r="DE622"/>
  <c r="DE605"/>
  <c r="DE621"/>
  <c r="CW590"/>
  <c r="CW606"/>
  <c r="CW622"/>
  <c r="CO590"/>
  <c r="CO606"/>
  <c r="CO622"/>
  <c r="CO605"/>
  <c r="CO621"/>
  <c r="CG590"/>
  <c r="CG606"/>
  <c r="CG622"/>
  <c r="BY590"/>
  <c r="BY606"/>
  <c r="BY622"/>
  <c r="BY605"/>
  <c r="BY621"/>
  <c r="BQ590"/>
  <c r="BQ606"/>
  <c r="BQ622"/>
  <c r="BQ605"/>
  <c r="BI590"/>
  <c r="BI606"/>
  <c r="BI622"/>
  <c r="BI605"/>
  <c r="BI621"/>
  <c r="BA590"/>
  <c r="BA606"/>
  <c r="BA622"/>
  <c r="AS590"/>
  <c r="AS606"/>
  <c r="AS622"/>
  <c r="AS605"/>
  <c r="AS621"/>
  <c r="AK590"/>
  <c r="AK606"/>
  <c r="AK622"/>
  <c r="AC590"/>
  <c r="AC606"/>
  <c r="AC622"/>
  <c r="AC605"/>
  <c r="AC621"/>
  <c r="U590"/>
  <c r="U606"/>
  <c r="U622"/>
  <c r="AY978"/>
  <c r="AC976"/>
  <c r="AA970"/>
  <c r="CA966"/>
  <c r="CK964"/>
  <c r="AI962"/>
  <c r="AS960"/>
  <c r="BW954"/>
  <c r="U952"/>
  <c r="CQ950"/>
  <c r="DK946"/>
  <c r="BI944"/>
  <c r="AH943"/>
  <c r="H524"/>
  <c r="K515"/>
  <c r="I512"/>
  <c r="H508"/>
  <c r="M505"/>
  <c r="G500"/>
  <c r="G605" s="1"/>
  <c r="L497"/>
  <c r="B493"/>
  <c r="DC630"/>
  <c r="BW630"/>
  <c r="AQ630"/>
  <c r="CB629"/>
  <c r="AF629"/>
  <c r="CQ626"/>
  <c r="BK626"/>
  <c r="AE626"/>
  <c r="DI624"/>
  <c r="CC624"/>
  <c r="AW624"/>
  <c r="Q624"/>
  <c r="AA622"/>
  <c r="AF621"/>
  <c r="CW620"/>
  <c r="BQ620"/>
  <c r="DG618"/>
  <c r="CA618"/>
  <c r="DL617"/>
  <c r="CK616"/>
  <c r="BE616"/>
  <c r="Y616"/>
  <c r="AI614"/>
  <c r="CZ613"/>
  <c r="BT613"/>
  <c r="AN613"/>
  <c r="DE612"/>
  <c r="BY612"/>
  <c r="AS612"/>
  <c r="CI610"/>
  <c r="BC610"/>
  <c r="W610"/>
  <c r="CN609"/>
  <c r="BH609"/>
  <c r="AB609"/>
  <c r="CS608"/>
  <c r="BM608"/>
  <c r="AG608"/>
  <c r="DC606"/>
  <c r="BW606"/>
  <c r="AQ606"/>
  <c r="CB605"/>
  <c r="AV605"/>
  <c r="DM604"/>
  <c r="CG604"/>
  <c r="BA604"/>
  <c r="U604"/>
  <c r="CQ602"/>
  <c r="BK602"/>
  <c r="AE602"/>
  <c r="CV601"/>
  <c r="BP601"/>
  <c r="DA600"/>
  <c r="BU600"/>
  <c r="AO600"/>
  <c r="DK598"/>
  <c r="AY598"/>
  <c r="S598"/>
  <c r="CJ597"/>
  <c r="BD597"/>
  <c r="X597"/>
  <c r="CO596"/>
  <c r="BI596"/>
  <c r="AC596"/>
  <c r="CT595"/>
  <c r="BN595"/>
  <c r="AH595"/>
  <c r="CY594"/>
  <c r="BS594"/>
  <c r="AM594"/>
  <c r="DD593"/>
  <c r="BX593"/>
  <c r="AR593"/>
  <c r="DI592"/>
  <c r="CC592"/>
  <c r="AW592"/>
  <c r="Q592"/>
  <c r="CH591"/>
  <c r="BB591"/>
  <c r="V591"/>
  <c r="CM590"/>
  <c r="BG590"/>
  <c r="AA590"/>
  <c r="CR589"/>
  <c r="BL589"/>
  <c r="AF589"/>
  <c r="CW588"/>
  <c r="BQ588"/>
  <c r="DB587"/>
  <c r="BV587"/>
  <c r="AP587"/>
  <c r="DG586"/>
  <c r="CA586"/>
  <c r="AU586"/>
  <c r="DL585"/>
  <c r="CF585"/>
  <c r="AZ585"/>
  <c r="T585"/>
  <c r="CK584"/>
  <c r="BE584"/>
  <c r="Y584"/>
  <c r="F209"/>
  <c r="M205"/>
  <c r="E205"/>
  <c r="I202"/>
  <c r="G197"/>
  <c r="F193"/>
  <c r="M189"/>
  <c r="E189"/>
  <c r="I186"/>
  <c r="G181"/>
  <c r="F177"/>
  <c r="M173"/>
  <c r="E173"/>
  <c r="I170"/>
  <c r="G165"/>
  <c r="CO979"/>
  <c r="BQ971"/>
  <c r="DE963"/>
  <c r="DM955"/>
  <c r="G765"/>
  <c r="CC631"/>
  <c r="Q631"/>
  <c r="BT628"/>
  <c r="DE627"/>
  <c r="AS627"/>
  <c r="CN624"/>
  <c r="AB624"/>
  <c r="AW623"/>
  <c r="AF620"/>
  <c r="BQ619"/>
  <c r="BH616"/>
  <c r="CK615"/>
  <c r="Y615"/>
  <c r="BD612"/>
  <c r="CO611"/>
  <c r="AC611"/>
  <c r="BE607"/>
  <c r="CJ604"/>
  <c r="X604"/>
  <c r="CV600"/>
  <c r="BU599"/>
  <c r="BL596"/>
  <c r="DE595"/>
  <c r="BA595"/>
  <c r="BM591"/>
  <c r="CR588"/>
  <c r="AF588"/>
  <c r="BI587"/>
  <c r="DD584"/>
  <c r="U968"/>
  <c r="BI960"/>
  <c r="CK948"/>
  <c r="G519"/>
  <c r="J510"/>
  <c r="J615" s="1"/>
  <c r="CK628"/>
  <c r="BE628"/>
  <c r="Y628"/>
  <c r="DE624"/>
  <c r="BY624"/>
  <c r="AS624"/>
  <c r="CS620"/>
  <c r="BM620"/>
  <c r="AG620"/>
  <c r="DM616"/>
  <c r="CG616"/>
  <c r="BA616"/>
  <c r="U616"/>
  <c r="DA612"/>
  <c r="BU612"/>
  <c r="AO612"/>
  <c r="CO608"/>
  <c r="BI608"/>
  <c r="AC608"/>
  <c r="DI604"/>
  <c r="CC604"/>
  <c r="AW604"/>
  <c r="Q604"/>
  <c r="CW600"/>
  <c r="BQ600"/>
  <c r="AK600"/>
  <c r="G205"/>
  <c r="F179"/>
  <c r="DK957"/>
  <c r="DK958"/>
  <c r="DK986"/>
  <c r="DK948"/>
  <c r="DK964"/>
  <c r="DK980"/>
  <c r="DK951"/>
  <c r="DK967"/>
  <c r="DK983"/>
  <c r="DG958"/>
  <c r="DG977"/>
  <c r="DG944"/>
  <c r="DG960"/>
  <c r="DG976"/>
  <c r="DG943"/>
  <c r="DG959"/>
  <c r="DG975"/>
  <c r="DG987"/>
  <c r="DC986"/>
  <c r="DC944"/>
  <c r="DC960"/>
  <c r="DC976"/>
  <c r="DC947"/>
  <c r="DC963"/>
  <c r="DC979"/>
  <c r="CY950"/>
  <c r="CY969"/>
  <c r="CY956"/>
  <c r="CY972"/>
  <c r="CY986"/>
  <c r="CY955"/>
  <c r="CY971"/>
  <c r="CY988"/>
  <c r="CU941"/>
  <c r="CU961"/>
  <c r="CU944"/>
  <c r="CU960"/>
  <c r="CU976"/>
  <c r="CU947"/>
  <c r="CU963"/>
  <c r="CU979"/>
  <c r="CQ942"/>
  <c r="CQ961"/>
  <c r="CQ962"/>
  <c r="CQ949"/>
  <c r="CQ981"/>
  <c r="CQ956"/>
  <c r="CQ972"/>
  <c r="CQ955"/>
  <c r="CQ971"/>
  <c r="CQ988"/>
  <c r="CM978"/>
  <c r="CM944"/>
  <c r="CM960"/>
  <c r="CM976"/>
  <c r="CM947"/>
  <c r="CM963"/>
  <c r="CM979"/>
  <c r="CI950"/>
  <c r="CI969"/>
  <c r="CI981"/>
  <c r="CI956"/>
  <c r="CI972"/>
  <c r="CI986"/>
  <c r="CI955"/>
  <c r="CI971"/>
  <c r="CI988"/>
  <c r="CE944"/>
  <c r="CE960"/>
  <c r="CE976"/>
  <c r="CE947"/>
  <c r="CE963"/>
  <c r="CE979"/>
  <c r="CA942"/>
  <c r="CA961"/>
  <c r="CA949"/>
  <c r="CA981"/>
  <c r="CA956"/>
  <c r="CA972"/>
  <c r="CA955"/>
  <c r="CA971"/>
  <c r="CA988"/>
  <c r="BW978"/>
  <c r="BW981"/>
  <c r="BW953"/>
  <c r="BW985"/>
  <c r="BW956"/>
  <c r="BW972"/>
  <c r="BW943"/>
  <c r="BW959"/>
  <c r="BW975"/>
  <c r="BW987"/>
  <c r="BS953"/>
  <c r="BS954"/>
  <c r="BS941"/>
  <c r="BS973"/>
  <c r="BS952"/>
  <c r="BS968"/>
  <c r="BS984"/>
  <c r="BS951"/>
  <c r="BS967"/>
  <c r="BS983"/>
  <c r="BO970"/>
  <c r="BO942"/>
  <c r="BO985"/>
  <c r="BO956"/>
  <c r="BO972"/>
  <c r="BO943"/>
  <c r="BO959"/>
  <c r="BO975"/>
  <c r="BO987"/>
  <c r="BK945"/>
  <c r="BK952"/>
  <c r="BK968"/>
  <c r="BK984"/>
  <c r="BK951"/>
  <c r="BK967"/>
  <c r="BK983"/>
  <c r="BG962"/>
  <c r="BG981"/>
  <c r="BG953"/>
  <c r="BG985"/>
  <c r="BG956"/>
  <c r="BG972"/>
  <c r="BG943"/>
  <c r="BG959"/>
  <c r="BG975"/>
  <c r="BG987"/>
  <c r="BC953"/>
  <c r="BC954"/>
  <c r="BC941"/>
  <c r="BC973"/>
  <c r="BC952"/>
  <c r="BC968"/>
  <c r="BC984"/>
  <c r="BC951"/>
  <c r="BC967"/>
  <c r="BC983"/>
  <c r="AY970"/>
  <c r="AY942"/>
  <c r="AY974"/>
  <c r="AY956"/>
  <c r="AY972"/>
  <c r="AY943"/>
  <c r="AY959"/>
  <c r="AY975"/>
  <c r="AY987"/>
  <c r="AU945"/>
  <c r="AU952"/>
  <c r="AU968"/>
  <c r="AU984"/>
  <c r="AU951"/>
  <c r="AU967"/>
  <c r="AU983"/>
  <c r="AQ962"/>
  <c r="AQ965"/>
  <c r="AQ977"/>
  <c r="AQ952"/>
  <c r="AQ968"/>
  <c r="AQ984"/>
  <c r="AQ955"/>
  <c r="AQ971"/>
  <c r="AQ988"/>
  <c r="AM948"/>
  <c r="AM964"/>
  <c r="AM980"/>
  <c r="AM947"/>
  <c r="AM963"/>
  <c r="AM979"/>
  <c r="AI954"/>
  <c r="AI973"/>
  <c r="AI945"/>
  <c r="AI977"/>
  <c r="AI952"/>
  <c r="AI968"/>
  <c r="AI984"/>
  <c r="AI955"/>
  <c r="AI971"/>
  <c r="AI988"/>
  <c r="AE974"/>
  <c r="AE946"/>
  <c r="AE978"/>
  <c r="AE965"/>
  <c r="AE948"/>
  <c r="AE964"/>
  <c r="AE980"/>
  <c r="AE947"/>
  <c r="AE963"/>
  <c r="AE979"/>
  <c r="AA946"/>
  <c r="AA965"/>
  <c r="AA952"/>
  <c r="AA968"/>
  <c r="AA984"/>
  <c r="AA955"/>
  <c r="AA971"/>
  <c r="AA988"/>
  <c r="W982"/>
  <c r="W957"/>
  <c r="W944"/>
  <c r="W960"/>
  <c r="W976"/>
  <c r="W947"/>
  <c r="W963"/>
  <c r="W979"/>
  <c r="S954"/>
  <c r="S958"/>
  <c r="S952"/>
  <c r="S968"/>
  <c r="S984"/>
  <c r="S955"/>
  <c r="S971"/>
  <c r="S988"/>
  <c r="L746"/>
  <c r="K750"/>
  <c r="K737"/>
  <c r="K753"/>
  <c r="K766"/>
  <c r="J772"/>
  <c r="J982" s="1"/>
  <c r="G738"/>
  <c r="G766"/>
  <c r="G770"/>
  <c r="G980" s="1"/>
  <c r="B750"/>
  <c r="K489"/>
  <c r="L504"/>
  <c r="L484"/>
  <c r="K505"/>
  <c r="K521"/>
  <c r="J489"/>
  <c r="I516"/>
  <c r="I488"/>
  <c r="J513"/>
  <c r="G485"/>
  <c r="G497"/>
  <c r="H480"/>
  <c r="H500"/>
  <c r="B485"/>
  <c r="B505"/>
  <c r="B521"/>
  <c r="DK592"/>
  <c r="DK608"/>
  <c r="DK624"/>
  <c r="DK595"/>
  <c r="DK611"/>
  <c r="DK627"/>
  <c r="DG592"/>
  <c r="DG608"/>
  <c r="DG624"/>
  <c r="DG611"/>
  <c r="DG627"/>
  <c r="DC592"/>
  <c r="DC608"/>
  <c r="DC624"/>
  <c r="DC595"/>
  <c r="DC611"/>
  <c r="DC627"/>
  <c r="CY592"/>
  <c r="CY611"/>
  <c r="CY627"/>
  <c r="CU608"/>
  <c r="CU624"/>
  <c r="CU595"/>
  <c r="CU611"/>
  <c r="CU627"/>
  <c r="CQ592"/>
  <c r="CQ608"/>
  <c r="CQ611"/>
  <c r="CQ627"/>
  <c r="CM592"/>
  <c r="CM595"/>
  <c r="CM611"/>
  <c r="CM627"/>
  <c r="CI611"/>
  <c r="CI627"/>
  <c r="CE595"/>
  <c r="CE611"/>
  <c r="CE627"/>
  <c r="CA592"/>
  <c r="CA608"/>
  <c r="CA611"/>
  <c r="CA627"/>
  <c r="BW592"/>
  <c r="BW595"/>
  <c r="BS592"/>
  <c r="BS611"/>
  <c r="BS627"/>
  <c r="BO608"/>
  <c r="BO624"/>
  <c r="BO595"/>
  <c r="BO611"/>
  <c r="BO627"/>
  <c r="BK592"/>
  <c r="BK608"/>
  <c r="BK611"/>
  <c r="BK627"/>
  <c r="BG608"/>
  <c r="BG624"/>
  <c r="BG595"/>
  <c r="BG611"/>
  <c r="BG627"/>
  <c r="BC611"/>
  <c r="BC627"/>
  <c r="AY592"/>
  <c r="AY608"/>
  <c r="AY624"/>
  <c r="AY595"/>
  <c r="AY611"/>
  <c r="AY627"/>
  <c r="AU608"/>
  <c r="AU624"/>
  <c r="AU611"/>
  <c r="AU627"/>
  <c r="AQ592"/>
  <c r="AQ608"/>
  <c r="AQ624"/>
  <c r="AQ595"/>
  <c r="AQ611"/>
  <c r="AQ627"/>
  <c r="AM592"/>
  <c r="AM611"/>
  <c r="AM627"/>
  <c r="AI592"/>
  <c r="AI608"/>
  <c r="AI624"/>
  <c r="AI595"/>
  <c r="AI611"/>
  <c r="AI627"/>
  <c r="AE592"/>
  <c r="AE608"/>
  <c r="AE624"/>
  <c r="AE611"/>
  <c r="AE627"/>
  <c r="AA592"/>
  <c r="AA608"/>
  <c r="AA624"/>
  <c r="AA595"/>
  <c r="AA611"/>
  <c r="AA627"/>
  <c r="W592"/>
  <c r="W611"/>
  <c r="W627"/>
  <c r="S608"/>
  <c r="S624"/>
  <c r="S595"/>
  <c r="J865"/>
  <c r="CE970"/>
  <c r="K865"/>
  <c r="J837"/>
  <c r="K837"/>
  <c r="CE942"/>
  <c r="J869"/>
  <c r="J974" s="1"/>
  <c r="K869"/>
  <c r="CE974"/>
  <c r="K848"/>
  <c r="CE953"/>
  <c r="K880"/>
  <c r="CE985"/>
  <c r="F861"/>
  <c r="AM966"/>
  <c r="G880"/>
  <c r="AM985"/>
  <c r="F865"/>
  <c r="AM970"/>
  <c r="G852"/>
  <c r="AM957"/>
  <c r="B836"/>
  <c r="S941"/>
  <c r="B864"/>
  <c r="S969"/>
  <c r="J525"/>
  <c r="I525"/>
  <c r="L378"/>
  <c r="CI588"/>
  <c r="L394"/>
  <c r="CI604"/>
  <c r="L410"/>
  <c r="CI620"/>
  <c r="J378"/>
  <c r="CE588"/>
  <c r="J394"/>
  <c r="CE604"/>
  <c r="J410"/>
  <c r="CE620"/>
  <c r="M864"/>
  <c r="CJ969"/>
  <c r="M836"/>
  <c r="CJ941"/>
  <c r="M868"/>
  <c r="CJ973"/>
  <c r="E848"/>
  <c r="AN953"/>
  <c r="E860"/>
  <c r="AN965"/>
  <c r="J488"/>
  <c r="K488"/>
  <c r="K593" s="1"/>
  <c r="J492"/>
  <c r="K492"/>
  <c r="CQ967"/>
  <c r="CQ983"/>
  <c r="CM962"/>
  <c r="CM981"/>
  <c r="CM966"/>
  <c r="CM953"/>
  <c r="CM985"/>
  <c r="CM956"/>
  <c r="CM972"/>
  <c r="CM943"/>
  <c r="CM959"/>
  <c r="CM975"/>
  <c r="CM987"/>
  <c r="CI953"/>
  <c r="CI954"/>
  <c r="CI941"/>
  <c r="CI973"/>
  <c r="CI952"/>
  <c r="CI968"/>
  <c r="CI984"/>
  <c r="CI951"/>
  <c r="CI967"/>
  <c r="CI983"/>
  <c r="CE956"/>
  <c r="CE972"/>
  <c r="CE943"/>
  <c r="CE959"/>
  <c r="CE975"/>
  <c r="CE987"/>
  <c r="CA945"/>
  <c r="CA952"/>
  <c r="CA968"/>
  <c r="CA984"/>
  <c r="CA951"/>
  <c r="CA967"/>
  <c r="CA983"/>
  <c r="BW962"/>
  <c r="BW965"/>
  <c r="BW977"/>
  <c r="BW952"/>
  <c r="BW968"/>
  <c r="BW984"/>
  <c r="BW955"/>
  <c r="BW971"/>
  <c r="BW988"/>
  <c r="BS982"/>
  <c r="BS948"/>
  <c r="BS964"/>
  <c r="BS980"/>
  <c r="BS947"/>
  <c r="BS963"/>
  <c r="BS979"/>
  <c r="BO954"/>
  <c r="BO973"/>
  <c r="BO945"/>
  <c r="BO977"/>
  <c r="BO952"/>
  <c r="BO968"/>
  <c r="BO984"/>
  <c r="BO955"/>
  <c r="BO971"/>
  <c r="BO988"/>
  <c r="BK974"/>
  <c r="BK946"/>
  <c r="BK978"/>
  <c r="BK965"/>
  <c r="BK948"/>
  <c r="BK964"/>
  <c r="BK980"/>
  <c r="BK947"/>
  <c r="BK963"/>
  <c r="BK979"/>
  <c r="BG946"/>
  <c r="BG965"/>
  <c r="BG952"/>
  <c r="BG968"/>
  <c r="BG984"/>
  <c r="BG955"/>
  <c r="BG971"/>
  <c r="BG988"/>
  <c r="BC982"/>
  <c r="BC948"/>
  <c r="BC964"/>
  <c r="BC980"/>
  <c r="BC947"/>
  <c r="BC963"/>
  <c r="BC979"/>
  <c r="AY954"/>
  <c r="AY973"/>
  <c r="AY945"/>
  <c r="AY977"/>
  <c r="AY952"/>
  <c r="AY968"/>
  <c r="AY984"/>
  <c r="AY955"/>
  <c r="AY971"/>
  <c r="AY988"/>
  <c r="AU974"/>
  <c r="AU946"/>
  <c r="AU978"/>
  <c r="AU965"/>
  <c r="AU948"/>
  <c r="AU964"/>
  <c r="AU980"/>
  <c r="AU947"/>
  <c r="AU963"/>
  <c r="AU979"/>
  <c r="AQ946"/>
  <c r="AQ949"/>
  <c r="AQ950"/>
  <c r="AQ982"/>
  <c r="AQ969"/>
  <c r="AQ948"/>
  <c r="AQ964"/>
  <c r="AQ980"/>
  <c r="AQ951"/>
  <c r="AQ967"/>
  <c r="AQ983"/>
  <c r="AM944"/>
  <c r="AM960"/>
  <c r="AM976"/>
  <c r="AM943"/>
  <c r="AM959"/>
  <c r="AM975"/>
  <c r="AM987"/>
  <c r="AI957"/>
  <c r="AI958"/>
  <c r="AI986"/>
  <c r="AI948"/>
  <c r="AI964"/>
  <c r="AI980"/>
  <c r="AI951"/>
  <c r="AI967"/>
  <c r="AI983"/>
  <c r="AE958"/>
  <c r="AE977"/>
  <c r="AE944"/>
  <c r="AE960"/>
  <c r="AE976"/>
  <c r="AE943"/>
  <c r="AE959"/>
  <c r="AE975"/>
  <c r="AE987"/>
  <c r="AA949"/>
  <c r="AA950"/>
  <c r="AA982"/>
  <c r="AA969"/>
  <c r="AA948"/>
  <c r="AA964"/>
  <c r="AA980"/>
  <c r="AA951"/>
  <c r="AA967"/>
  <c r="AA983"/>
  <c r="W966"/>
  <c r="W985"/>
  <c r="W981"/>
  <c r="W956"/>
  <c r="W972"/>
  <c r="W943"/>
  <c r="W959"/>
  <c r="W975"/>
  <c r="W987"/>
  <c r="S948"/>
  <c r="S964"/>
  <c r="S980"/>
  <c r="S951"/>
  <c r="S967"/>
  <c r="S983"/>
  <c r="L738"/>
  <c r="L778"/>
  <c r="K742"/>
  <c r="K952" s="1"/>
  <c r="K769"/>
  <c r="G762"/>
  <c r="B742"/>
  <c r="K485"/>
  <c r="K497"/>
  <c r="L480"/>
  <c r="K501"/>
  <c r="K517"/>
  <c r="J485"/>
  <c r="J590" s="1"/>
  <c r="I508"/>
  <c r="I484"/>
  <c r="J519"/>
  <c r="J509"/>
  <c r="G481"/>
  <c r="H496"/>
  <c r="H520"/>
  <c r="G509"/>
  <c r="G525"/>
  <c r="B480"/>
  <c r="B501"/>
  <c r="B517"/>
  <c r="DK588"/>
  <c r="DK604"/>
  <c r="DK607"/>
  <c r="DK623"/>
  <c r="DG620"/>
  <c r="DG591"/>
  <c r="DC588"/>
  <c r="DC604"/>
  <c r="DC607"/>
  <c r="DC623"/>
  <c r="CY588"/>
  <c r="CY604"/>
  <c r="CY620"/>
  <c r="CY591"/>
  <c r="CY607"/>
  <c r="CY623"/>
  <c r="CU588"/>
  <c r="CU604"/>
  <c r="CU620"/>
  <c r="CU607"/>
  <c r="CU623"/>
  <c r="CQ588"/>
  <c r="CQ604"/>
  <c r="CQ620"/>
  <c r="CQ591"/>
  <c r="CQ607"/>
  <c r="CQ623"/>
  <c r="CM607"/>
  <c r="CM623"/>
  <c r="CI591"/>
  <c r="CI607"/>
  <c r="CI623"/>
  <c r="CE607"/>
  <c r="CE623"/>
  <c r="CA588"/>
  <c r="CA620"/>
  <c r="CA591"/>
  <c r="CA607"/>
  <c r="CA623"/>
  <c r="BW607"/>
  <c r="BW623"/>
  <c r="BS588"/>
  <c r="BS604"/>
  <c r="BS620"/>
  <c r="BS591"/>
  <c r="BS607"/>
  <c r="BS623"/>
  <c r="BO588"/>
  <c r="BO604"/>
  <c r="BO620"/>
  <c r="BO607"/>
  <c r="BO623"/>
  <c r="BK588"/>
  <c r="BK604"/>
  <c r="BK620"/>
  <c r="BK591"/>
  <c r="BK607"/>
  <c r="BK623"/>
  <c r="BG588"/>
  <c r="BG604"/>
  <c r="BG607"/>
  <c r="BG623"/>
  <c r="BC588"/>
  <c r="BC604"/>
  <c r="BC591"/>
  <c r="AY588"/>
  <c r="AY604"/>
  <c r="AY607"/>
  <c r="AY623"/>
  <c r="AU588"/>
  <c r="AU591"/>
  <c r="AU607"/>
  <c r="AU623"/>
  <c r="AQ588"/>
  <c r="AQ604"/>
  <c r="AQ607"/>
  <c r="AQ623"/>
  <c r="AM620"/>
  <c r="AM591"/>
  <c r="AM607"/>
  <c r="AM623"/>
  <c r="AI588"/>
  <c r="AI604"/>
  <c r="AI607"/>
  <c r="AI623"/>
  <c r="AE604"/>
  <c r="AE620"/>
  <c r="AE591"/>
  <c r="AA588"/>
  <c r="AA604"/>
  <c r="AA607"/>
  <c r="AA623"/>
  <c r="W588"/>
  <c r="W604"/>
  <c r="W620"/>
  <c r="W591"/>
  <c r="W607"/>
  <c r="W623"/>
  <c r="S588"/>
  <c r="S604"/>
  <c r="S620"/>
  <c r="S607"/>
  <c r="S623"/>
  <c r="DL944"/>
  <c r="DL951"/>
  <c r="DL967"/>
  <c r="DL983"/>
  <c r="DL954"/>
  <c r="DL970"/>
  <c r="DL988"/>
  <c r="DD965"/>
  <c r="DD984"/>
  <c r="DD969"/>
  <c r="DD956"/>
  <c r="DD943"/>
  <c r="DD959"/>
  <c r="DD975"/>
  <c r="DD946"/>
  <c r="DD962"/>
  <c r="DD978"/>
  <c r="DD986"/>
  <c r="CV944"/>
  <c r="CV985"/>
  <c r="CV951"/>
  <c r="CV967"/>
  <c r="CV983"/>
  <c r="CV954"/>
  <c r="CV970"/>
  <c r="CJ960"/>
  <c r="CJ988"/>
  <c r="CJ955"/>
  <c r="CJ971"/>
  <c r="CJ942"/>
  <c r="CJ958"/>
  <c r="CJ974"/>
  <c r="CJ986"/>
  <c r="CB948"/>
  <c r="CB949"/>
  <c r="CB981"/>
  <c r="CB968"/>
  <c r="CB947"/>
  <c r="CB963"/>
  <c r="CB979"/>
  <c r="CB950"/>
  <c r="CB966"/>
  <c r="CB982"/>
  <c r="BT969"/>
  <c r="BT941"/>
  <c r="BT973"/>
  <c r="BT960"/>
  <c r="BT988"/>
  <c r="BT955"/>
  <c r="BT971"/>
  <c r="BT942"/>
  <c r="BT958"/>
  <c r="BT974"/>
  <c r="BT986"/>
  <c r="BL948"/>
  <c r="BL943"/>
  <c r="BL959"/>
  <c r="BL975"/>
  <c r="BL946"/>
  <c r="BL962"/>
  <c r="BL978"/>
  <c r="BD953"/>
  <c r="BD972"/>
  <c r="BD951"/>
  <c r="BD967"/>
  <c r="BD983"/>
  <c r="BD954"/>
  <c r="BD970"/>
  <c r="BD987"/>
  <c r="AV977"/>
  <c r="AV943"/>
  <c r="AV959"/>
  <c r="AV975"/>
  <c r="AV946"/>
  <c r="AV962"/>
  <c r="AV978"/>
  <c r="AN972"/>
  <c r="AN984"/>
  <c r="AN951"/>
  <c r="AN967"/>
  <c r="AN983"/>
  <c r="AN954"/>
  <c r="AN970"/>
  <c r="AN987"/>
  <c r="AB981"/>
  <c r="AB947"/>
  <c r="AB963"/>
  <c r="AB979"/>
  <c r="AB950"/>
  <c r="AB966"/>
  <c r="AB982"/>
  <c r="T941"/>
  <c r="T960"/>
  <c r="T961"/>
  <c r="T948"/>
  <c r="T980"/>
  <c r="T955"/>
  <c r="T971"/>
  <c r="T942"/>
  <c r="T958"/>
  <c r="T974"/>
  <c r="T988"/>
  <c r="L734"/>
  <c r="B741"/>
  <c r="B765"/>
  <c r="K479"/>
  <c r="J512"/>
  <c r="F488"/>
  <c r="G507"/>
  <c r="G483"/>
  <c r="F504"/>
  <c r="F520"/>
  <c r="B511"/>
  <c r="B487"/>
  <c r="DH587"/>
  <c r="DH603"/>
  <c r="DH619"/>
  <c r="DH586"/>
  <c r="CZ587"/>
  <c r="CZ603"/>
  <c r="CZ619"/>
  <c r="CZ586"/>
  <c r="CZ602"/>
  <c r="CZ618"/>
  <c r="CR587"/>
  <c r="CR603"/>
  <c r="CR619"/>
  <c r="CR586"/>
  <c r="CJ587"/>
  <c r="CJ603"/>
  <c r="CJ619"/>
  <c r="CJ586"/>
  <c r="CJ602"/>
  <c r="CJ618"/>
  <c r="CB587"/>
  <c r="CB603"/>
  <c r="CB619"/>
  <c r="CB586"/>
  <c r="CB602"/>
  <c r="CB618"/>
  <c r="BT587"/>
  <c r="BT603"/>
  <c r="BT586"/>
  <c r="BT602"/>
  <c r="BT618"/>
  <c r="BL587"/>
  <c r="BL603"/>
  <c r="BL619"/>
  <c r="BL586"/>
  <c r="BD587"/>
  <c r="BD603"/>
  <c r="BD619"/>
  <c r="BD586"/>
  <c r="BD602"/>
  <c r="BD618"/>
  <c r="AR603"/>
  <c r="AR586"/>
  <c r="AR618"/>
  <c r="AJ587"/>
  <c r="AJ603"/>
  <c r="AJ619"/>
  <c r="AJ586"/>
  <c r="AJ602"/>
  <c r="AJ618"/>
  <c r="AF587"/>
  <c r="AF603"/>
  <c r="AF619"/>
  <c r="AF586"/>
  <c r="AF602"/>
  <c r="AF618"/>
  <c r="X587"/>
  <c r="X603"/>
  <c r="X586"/>
  <c r="X602"/>
  <c r="X618"/>
  <c r="J854"/>
  <c r="K852"/>
  <c r="CE957"/>
  <c r="J853"/>
  <c r="K853"/>
  <c r="K958" s="1"/>
  <c r="CE958"/>
  <c r="J881"/>
  <c r="J986" s="1"/>
  <c r="CE986"/>
  <c r="K881"/>
  <c r="K986" s="1"/>
  <c r="K864"/>
  <c r="CE969"/>
  <c r="G848"/>
  <c r="AM953"/>
  <c r="F849"/>
  <c r="AM954"/>
  <c r="G836"/>
  <c r="G941" s="1"/>
  <c r="AM941"/>
  <c r="G868"/>
  <c r="AM973"/>
  <c r="B868"/>
  <c r="S973"/>
  <c r="B848"/>
  <c r="S953"/>
  <c r="B880"/>
  <c r="S985"/>
  <c r="L386"/>
  <c r="CI596"/>
  <c r="L402"/>
  <c r="CI612"/>
  <c r="L418"/>
  <c r="CI628"/>
  <c r="J386"/>
  <c r="CE596"/>
  <c r="J402"/>
  <c r="CE612"/>
  <c r="J418"/>
  <c r="CE628"/>
  <c r="M852"/>
  <c r="CJ957"/>
  <c r="E880"/>
  <c r="AN985"/>
  <c r="E844"/>
  <c r="AN949"/>
  <c r="E876"/>
  <c r="AN981"/>
  <c r="J480"/>
  <c r="K480"/>
  <c r="J504"/>
  <c r="K504"/>
  <c r="J520"/>
  <c r="K520"/>
  <c r="L385"/>
  <c r="CJ595"/>
  <c r="L401"/>
  <c r="CJ611"/>
  <c r="L417"/>
  <c r="CJ627"/>
  <c r="CQ959"/>
  <c r="CQ975"/>
  <c r="CQ987"/>
  <c r="CM949"/>
  <c r="CM950"/>
  <c r="CM982"/>
  <c r="CM969"/>
  <c r="CM948"/>
  <c r="CM964"/>
  <c r="CM980"/>
  <c r="CM951"/>
  <c r="CM967"/>
  <c r="CM983"/>
  <c r="CI966"/>
  <c r="CI985"/>
  <c r="CI957"/>
  <c r="CI944"/>
  <c r="CI960"/>
  <c r="CI976"/>
  <c r="CI943"/>
  <c r="CI959"/>
  <c r="CI975"/>
  <c r="CI987"/>
  <c r="CE948"/>
  <c r="CE964"/>
  <c r="CE980"/>
  <c r="CE951"/>
  <c r="CE967"/>
  <c r="CE983"/>
  <c r="CA958"/>
  <c r="CA977"/>
  <c r="CA944"/>
  <c r="CA960"/>
  <c r="CA976"/>
  <c r="CA943"/>
  <c r="CA959"/>
  <c r="CA975"/>
  <c r="CA987"/>
  <c r="BW986"/>
  <c r="BW944"/>
  <c r="BW960"/>
  <c r="BW976"/>
  <c r="BW947"/>
  <c r="BW963"/>
  <c r="BW979"/>
  <c r="BS950"/>
  <c r="BS969"/>
  <c r="BS956"/>
  <c r="BS972"/>
  <c r="BS986"/>
  <c r="BS955"/>
  <c r="BS971"/>
  <c r="BS988"/>
  <c r="BO941"/>
  <c r="BO961"/>
  <c r="BO944"/>
  <c r="BO960"/>
  <c r="BO976"/>
  <c r="BO947"/>
  <c r="BO963"/>
  <c r="BO979"/>
  <c r="BK942"/>
  <c r="BK961"/>
  <c r="BK962"/>
  <c r="BK949"/>
  <c r="BK981"/>
  <c r="BK956"/>
  <c r="BK972"/>
  <c r="BK955"/>
  <c r="BK971"/>
  <c r="BK988"/>
  <c r="BG978"/>
  <c r="BG944"/>
  <c r="BG960"/>
  <c r="BG976"/>
  <c r="BG947"/>
  <c r="BG963"/>
  <c r="BG979"/>
  <c r="BC950"/>
  <c r="BC969"/>
  <c r="BC981"/>
  <c r="BC956"/>
  <c r="BC972"/>
  <c r="BC986"/>
  <c r="BC955"/>
  <c r="BC971"/>
  <c r="BC988"/>
  <c r="AY941"/>
  <c r="AY961"/>
  <c r="AY944"/>
  <c r="AY960"/>
  <c r="AY976"/>
  <c r="AY947"/>
  <c r="AY963"/>
  <c r="AY979"/>
  <c r="AU942"/>
  <c r="AU961"/>
  <c r="AU949"/>
  <c r="AU981"/>
  <c r="AU956"/>
  <c r="AU972"/>
  <c r="AU955"/>
  <c r="AU971"/>
  <c r="AU988"/>
  <c r="AQ978"/>
  <c r="AQ981"/>
  <c r="AQ953"/>
  <c r="AQ985"/>
  <c r="AQ956"/>
  <c r="AQ972"/>
  <c r="AQ943"/>
  <c r="AQ959"/>
  <c r="AQ975"/>
  <c r="AQ987"/>
  <c r="AM952"/>
  <c r="AM968"/>
  <c r="AM984"/>
  <c r="AM951"/>
  <c r="AM967"/>
  <c r="AM983"/>
  <c r="AI970"/>
  <c r="AI942"/>
  <c r="AI985"/>
  <c r="AI956"/>
  <c r="AI972"/>
  <c r="AI943"/>
  <c r="AI959"/>
  <c r="AI975"/>
  <c r="AI987"/>
  <c r="AE945"/>
  <c r="AE952"/>
  <c r="AE968"/>
  <c r="AE984"/>
  <c r="AE951"/>
  <c r="AE967"/>
  <c r="AE983"/>
  <c r="AA962"/>
  <c r="AA981"/>
  <c r="AA953"/>
  <c r="AA985"/>
  <c r="AA956"/>
  <c r="AA972"/>
  <c r="AA943"/>
  <c r="AA959"/>
  <c r="AA975"/>
  <c r="AA987"/>
  <c r="W953"/>
  <c r="W954"/>
  <c r="W986"/>
  <c r="W948"/>
  <c r="W964"/>
  <c r="W980"/>
  <c r="W951"/>
  <c r="W967"/>
  <c r="W983"/>
  <c r="S970"/>
  <c r="S956"/>
  <c r="S972"/>
  <c r="S943"/>
  <c r="S959"/>
  <c r="S975"/>
  <c r="S987"/>
  <c r="L754"/>
  <c r="K758"/>
  <c r="K774"/>
  <c r="G746"/>
  <c r="G778"/>
  <c r="B758"/>
  <c r="B766"/>
  <c r="L512"/>
  <c r="L488"/>
  <c r="K509"/>
  <c r="K525"/>
  <c r="I524"/>
  <c r="J503"/>
  <c r="J501"/>
  <c r="J517"/>
  <c r="G489"/>
  <c r="H504"/>
  <c r="H484"/>
  <c r="G501"/>
  <c r="G517"/>
  <c r="G622" s="1"/>
  <c r="B489"/>
  <c r="B509"/>
  <c r="B525"/>
  <c r="DK596"/>
  <c r="DK615"/>
  <c r="DK631"/>
  <c r="DG599"/>
  <c r="DG615"/>
  <c r="DG631"/>
  <c r="DC596"/>
  <c r="DC612"/>
  <c r="DC599"/>
  <c r="DC615"/>
  <c r="DC631"/>
  <c r="CY596"/>
  <c r="CY612"/>
  <c r="CY628"/>
  <c r="CY599"/>
  <c r="CY615"/>
  <c r="CY631"/>
  <c r="CU596"/>
  <c r="CU599"/>
  <c r="CU615"/>
  <c r="CU631"/>
  <c r="CQ596"/>
  <c r="CQ612"/>
  <c r="CQ628"/>
  <c r="CQ599"/>
  <c r="CQ615"/>
  <c r="CQ631"/>
  <c r="CM612"/>
  <c r="CM628"/>
  <c r="CM599"/>
  <c r="CM615"/>
  <c r="CM631"/>
  <c r="CI599"/>
  <c r="CI615"/>
  <c r="CI631"/>
  <c r="CE615"/>
  <c r="CE631"/>
  <c r="CA596"/>
  <c r="CA612"/>
  <c r="CA628"/>
  <c r="CA599"/>
  <c r="CA615"/>
  <c r="CA631"/>
  <c r="BW612"/>
  <c r="BW628"/>
  <c r="BW599"/>
  <c r="BW615"/>
  <c r="BW631"/>
  <c r="BS596"/>
  <c r="BS612"/>
  <c r="BS628"/>
  <c r="BS599"/>
  <c r="BS615"/>
  <c r="BS631"/>
  <c r="BO596"/>
  <c r="BO599"/>
  <c r="BO615"/>
  <c r="BO631"/>
  <c r="BK596"/>
  <c r="BK612"/>
  <c r="BK628"/>
  <c r="BK599"/>
  <c r="BK615"/>
  <c r="BK631"/>
  <c r="BG596"/>
  <c r="BG612"/>
  <c r="BG628"/>
  <c r="BG615"/>
  <c r="BG631"/>
  <c r="BC596"/>
  <c r="BC612"/>
  <c r="BC628"/>
  <c r="BC599"/>
  <c r="BC615"/>
  <c r="BC631"/>
  <c r="AY596"/>
  <c r="AY615"/>
  <c r="AY631"/>
  <c r="AU596"/>
  <c r="AU612"/>
  <c r="AU628"/>
  <c r="AQ596"/>
  <c r="AQ612"/>
  <c r="AQ599"/>
  <c r="AQ615"/>
  <c r="AQ631"/>
  <c r="AM599"/>
  <c r="AI596"/>
  <c r="AI599"/>
  <c r="AI615"/>
  <c r="AI631"/>
  <c r="AE599"/>
  <c r="AE615"/>
  <c r="AE631"/>
  <c r="AA596"/>
  <c r="AA612"/>
  <c r="AA599"/>
  <c r="AA615"/>
  <c r="AA631"/>
  <c r="W596"/>
  <c r="W612"/>
  <c r="W628"/>
  <c r="W599"/>
  <c r="W615"/>
  <c r="W631"/>
  <c r="S596"/>
  <c r="S615"/>
  <c r="S631"/>
  <c r="DL957"/>
  <c r="DL976"/>
  <c r="DL943"/>
  <c r="DL959"/>
  <c r="DL975"/>
  <c r="DL946"/>
  <c r="DL962"/>
  <c r="DL978"/>
  <c r="DL986"/>
  <c r="DD952"/>
  <c r="DD953"/>
  <c r="DD985"/>
  <c r="DD972"/>
  <c r="DD951"/>
  <c r="DD967"/>
  <c r="DD983"/>
  <c r="DD954"/>
  <c r="DD970"/>
  <c r="DD988"/>
  <c r="CV957"/>
  <c r="CV976"/>
  <c r="CV943"/>
  <c r="CV959"/>
  <c r="CV975"/>
  <c r="CV946"/>
  <c r="CV962"/>
  <c r="CV978"/>
  <c r="CV986"/>
  <c r="CJ956"/>
  <c r="CJ944"/>
  <c r="CJ976"/>
  <c r="CJ947"/>
  <c r="CJ963"/>
  <c r="CJ979"/>
  <c r="CJ950"/>
  <c r="CJ966"/>
  <c r="CJ982"/>
  <c r="CB961"/>
  <c r="CB980"/>
  <c r="CB965"/>
  <c r="CB952"/>
  <c r="CB984"/>
  <c r="CB955"/>
  <c r="CB971"/>
  <c r="CB942"/>
  <c r="CB958"/>
  <c r="CB974"/>
  <c r="CB986"/>
  <c r="BT956"/>
  <c r="BT957"/>
  <c r="BT944"/>
  <c r="BT976"/>
  <c r="BT947"/>
  <c r="BT963"/>
  <c r="BT979"/>
  <c r="BT950"/>
  <c r="BT966"/>
  <c r="BT982"/>
  <c r="BL961"/>
  <c r="BL980"/>
  <c r="BL951"/>
  <c r="BL967"/>
  <c r="BL983"/>
  <c r="BL954"/>
  <c r="BL970"/>
  <c r="BL987"/>
  <c r="BD985"/>
  <c r="BD981"/>
  <c r="BD943"/>
  <c r="BD959"/>
  <c r="BD975"/>
  <c r="BD946"/>
  <c r="BD962"/>
  <c r="BD978"/>
  <c r="AV945"/>
  <c r="AV964"/>
  <c r="AV976"/>
  <c r="AV951"/>
  <c r="AV967"/>
  <c r="AV983"/>
  <c r="AV954"/>
  <c r="AV970"/>
  <c r="AV987"/>
  <c r="AN943"/>
  <c r="AN959"/>
  <c r="AN975"/>
  <c r="AN946"/>
  <c r="AN962"/>
  <c r="AN978"/>
  <c r="AB949"/>
  <c r="AB968"/>
  <c r="AB980"/>
  <c r="AB955"/>
  <c r="AB971"/>
  <c r="AB942"/>
  <c r="AB958"/>
  <c r="AB974"/>
  <c r="AB987"/>
  <c r="T973"/>
  <c r="T945"/>
  <c r="T977"/>
  <c r="T964"/>
  <c r="T947"/>
  <c r="T963"/>
  <c r="T979"/>
  <c r="T950"/>
  <c r="T966"/>
  <c r="T982"/>
  <c r="L750"/>
  <c r="L766"/>
  <c r="B757"/>
  <c r="K511"/>
  <c r="K487"/>
  <c r="G499"/>
  <c r="G523"/>
  <c r="G491"/>
  <c r="G596" s="1"/>
  <c r="F512"/>
  <c r="B479"/>
  <c r="B504"/>
  <c r="B520"/>
  <c r="DH595"/>
  <c r="DH611"/>
  <c r="DH627"/>
  <c r="DH594"/>
  <c r="DH610"/>
  <c r="DH626"/>
  <c r="CZ595"/>
  <c r="CZ611"/>
  <c r="CZ627"/>
  <c r="CZ594"/>
  <c r="CR595"/>
  <c r="CR611"/>
  <c r="CR627"/>
  <c r="CR594"/>
  <c r="CR610"/>
  <c r="CR626"/>
  <c r="CJ594"/>
  <c r="CB595"/>
  <c r="CB611"/>
  <c r="CB594"/>
  <c r="CB610"/>
  <c r="CB626"/>
  <c r="BT595"/>
  <c r="BT611"/>
  <c r="BT627"/>
  <c r="BT594"/>
  <c r="BT610"/>
  <c r="BT626"/>
  <c r="BL595"/>
  <c r="BL611"/>
  <c r="BL627"/>
  <c r="BL594"/>
  <c r="BL610"/>
  <c r="BL626"/>
  <c r="BD595"/>
  <c r="BD611"/>
  <c r="BD627"/>
  <c r="BD594"/>
  <c r="AR611"/>
  <c r="AR627"/>
  <c r="AR594"/>
  <c r="AR610"/>
  <c r="AR626"/>
  <c r="AJ595"/>
  <c r="AJ594"/>
  <c r="AJ610"/>
  <c r="AJ626"/>
  <c r="AF595"/>
  <c r="AF611"/>
  <c r="AF594"/>
  <c r="AF610"/>
  <c r="AF626"/>
  <c r="X595"/>
  <c r="X611"/>
  <c r="X627"/>
  <c r="X594"/>
  <c r="X610"/>
  <c r="X626"/>
  <c r="L871"/>
  <c r="CG976"/>
  <c r="M871"/>
  <c r="L843"/>
  <c r="M843"/>
  <c r="CG948"/>
  <c r="L875"/>
  <c r="CG980"/>
  <c r="M875"/>
  <c r="M862"/>
  <c r="CG967"/>
  <c r="F855"/>
  <c r="E855"/>
  <c r="AK960"/>
  <c r="E874"/>
  <c r="AK979"/>
  <c r="D874"/>
  <c r="H874"/>
  <c r="F859"/>
  <c r="AK964"/>
  <c r="E859"/>
  <c r="E964" s="1"/>
  <c r="E846"/>
  <c r="E951" s="1"/>
  <c r="H846"/>
  <c r="AK951"/>
  <c r="D846"/>
  <c r="D951" s="1"/>
  <c r="D1003" s="1"/>
  <c r="E878"/>
  <c r="AK983"/>
  <c r="H878"/>
  <c r="H983" s="1"/>
  <c r="D878"/>
  <c r="AK954"/>
  <c r="G849"/>
  <c r="AK970"/>
  <c r="G865"/>
  <c r="G970" s="1"/>
  <c r="F883"/>
  <c r="AK988"/>
  <c r="E883"/>
  <c r="E988" s="1"/>
  <c r="AK953"/>
  <c r="F848"/>
  <c r="AK969"/>
  <c r="F864"/>
  <c r="AK985"/>
  <c r="F880"/>
  <c r="B843"/>
  <c r="Q948"/>
  <c r="B855"/>
  <c r="Q960"/>
  <c r="Q954"/>
  <c r="B849"/>
  <c r="Q970"/>
  <c r="B865"/>
  <c r="Q986"/>
  <c r="B881"/>
  <c r="B376"/>
  <c r="Q586"/>
  <c r="B392"/>
  <c r="Q602"/>
  <c r="B408"/>
  <c r="Q618"/>
  <c r="X623"/>
  <c r="X590"/>
  <c r="X606"/>
  <c r="X622"/>
  <c r="DI951"/>
  <c r="DI952"/>
  <c r="DI984"/>
  <c r="DI971"/>
  <c r="DI950"/>
  <c r="DI966"/>
  <c r="DI982"/>
  <c r="DI953"/>
  <c r="DI969"/>
  <c r="DI985"/>
  <c r="DA972"/>
  <c r="DA944"/>
  <c r="DA976"/>
  <c r="DA955"/>
  <c r="DA942"/>
  <c r="DA958"/>
  <c r="DA974"/>
  <c r="DA945"/>
  <c r="DA961"/>
  <c r="DA977"/>
  <c r="DA986"/>
  <c r="CS988"/>
  <c r="CS963"/>
  <c r="CS946"/>
  <c r="CS962"/>
  <c r="CS978"/>
  <c r="CS949"/>
  <c r="CS965"/>
  <c r="CS981"/>
  <c r="CK956"/>
  <c r="CK975"/>
  <c r="CK947"/>
  <c r="CK979"/>
  <c r="CK954"/>
  <c r="CK970"/>
  <c r="CK941"/>
  <c r="CK957"/>
  <c r="CK973"/>
  <c r="CK987"/>
  <c r="CG946"/>
  <c r="CG962"/>
  <c r="CG978"/>
  <c r="CG945"/>
  <c r="CG961"/>
  <c r="CG977"/>
  <c r="BY952"/>
  <c r="BY971"/>
  <c r="BY972"/>
  <c r="BY959"/>
  <c r="BY987"/>
  <c r="BY954"/>
  <c r="BY970"/>
  <c r="BY988"/>
  <c r="BY953"/>
  <c r="BY969"/>
  <c r="BY985"/>
  <c r="BM980"/>
  <c r="BM983"/>
  <c r="BM968"/>
  <c r="BM955"/>
  <c r="BM942"/>
  <c r="BM958"/>
  <c r="BM974"/>
  <c r="BM945"/>
  <c r="BM961"/>
  <c r="BM977"/>
  <c r="BM986"/>
  <c r="BE959"/>
  <c r="BE960"/>
  <c r="BE988"/>
  <c r="BE971"/>
  <c r="BE950"/>
  <c r="BE966"/>
  <c r="BE982"/>
  <c r="BE953"/>
  <c r="BE969"/>
  <c r="BE985"/>
  <c r="AW964"/>
  <c r="AW983"/>
  <c r="AW968"/>
  <c r="AW955"/>
  <c r="AW942"/>
  <c r="AW958"/>
  <c r="AW974"/>
  <c r="AW945"/>
  <c r="AW961"/>
  <c r="AW977"/>
  <c r="AW986"/>
  <c r="AS955"/>
  <c r="AS951"/>
  <c r="AS983"/>
  <c r="AS950"/>
  <c r="AS966"/>
  <c r="AS982"/>
  <c r="AS949"/>
  <c r="AS965"/>
  <c r="AS981"/>
  <c r="AC984"/>
  <c r="AC956"/>
  <c r="AC943"/>
  <c r="AC975"/>
  <c r="AC946"/>
  <c r="AC962"/>
  <c r="AC978"/>
  <c r="AC945"/>
  <c r="AC961"/>
  <c r="AC977"/>
  <c r="Q967"/>
  <c r="Q947"/>
  <c r="Q979"/>
  <c r="Q953"/>
  <c r="Q969"/>
  <c r="Q985"/>
  <c r="M740"/>
  <c r="M950" s="1"/>
  <c r="M747"/>
  <c r="M763"/>
  <c r="M772"/>
  <c r="E756"/>
  <c r="M526"/>
  <c r="M491"/>
  <c r="M503"/>
  <c r="M519"/>
  <c r="J522"/>
  <c r="DI586"/>
  <c r="DI602"/>
  <c r="DI618"/>
  <c r="DI601"/>
  <c r="DI617"/>
  <c r="DA586"/>
  <c r="DA602"/>
  <c r="DA618"/>
  <c r="CS586"/>
  <c r="CS602"/>
  <c r="CS618"/>
  <c r="CS601"/>
  <c r="CS617"/>
  <c r="CK586"/>
  <c r="CK618"/>
  <c r="CK601"/>
  <c r="CC586"/>
  <c r="CC602"/>
  <c r="CC618"/>
  <c r="CC601"/>
  <c r="CC617"/>
  <c r="BU586"/>
  <c r="BU602"/>
  <c r="BU618"/>
  <c r="BM586"/>
  <c r="BM602"/>
  <c r="BM618"/>
  <c r="BM601"/>
  <c r="BM617"/>
  <c r="BE586"/>
  <c r="BE618"/>
  <c r="BE601"/>
  <c r="AW586"/>
  <c r="AW602"/>
  <c r="AW618"/>
  <c r="AW601"/>
  <c r="AW617"/>
  <c r="AO586"/>
  <c r="AO602"/>
  <c r="AO618"/>
  <c r="AG586"/>
  <c r="AG602"/>
  <c r="AG618"/>
  <c r="AG601"/>
  <c r="AG617"/>
  <c r="Y586"/>
  <c r="Y618"/>
  <c r="Y601"/>
  <c r="Q601"/>
  <c r="Q617"/>
  <c r="L839"/>
  <c r="CG944"/>
  <c r="M839"/>
  <c r="M858"/>
  <c r="CG963"/>
  <c r="L859"/>
  <c r="CG964"/>
  <c r="M859"/>
  <c r="M846"/>
  <c r="CG951"/>
  <c r="M878"/>
  <c r="M983" s="1"/>
  <c r="CG983"/>
  <c r="L883"/>
  <c r="CG988"/>
  <c r="M883"/>
  <c r="E842"/>
  <c r="AK947"/>
  <c r="D842"/>
  <c r="H842"/>
  <c r="F843"/>
  <c r="AK948"/>
  <c r="E843"/>
  <c r="F875"/>
  <c r="AK980"/>
  <c r="E875"/>
  <c r="E980" s="1"/>
  <c r="E862"/>
  <c r="AK967"/>
  <c r="H862"/>
  <c r="D862"/>
  <c r="AK946"/>
  <c r="G841"/>
  <c r="AK962"/>
  <c r="G857"/>
  <c r="G962" s="1"/>
  <c r="G1014" s="1"/>
  <c r="AK978"/>
  <c r="G873"/>
  <c r="AK945"/>
  <c r="F840"/>
  <c r="AK961"/>
  <c r="F856"/>
  <c r="AK977"/>
  <c r="F872"/>
  <c r="B875"/>
  <c r="Q980"/>
  <c r="B839"/>
  <c r="Q944"/>
  <c r="B871"/>
  <c r="Q976"/>
  <c r="Q946"/>
  <c r="B841"/>
  <c r="Q962"/>
  <c r="B857"/>
  <c r="Q978"/>
  <c r="B873"/>
  <c r="B384"/>
  <c r="Q594"/>
  <c r="B400"/>
  <c r="Q610"/>
  <c r="B416"/>
  <c r="Q626"/>
  <c r="BT614"/>
  <c r="BT630"/>
  <c r="BL599"/>
  <c r="BL614"/>
  <c r="BL630"/>
  <c r="BD599"/>
  <c r="BD598"/>
  <c r="BD614"/>
  <c r="BD630"/>
  <c r="AR599"/>
  <c r="AR615"/>
  <c r="AR631"/>
  <c r="AR598"/>
  <c r="AJ599"/>
  <c r="AJ615"/>
  <c r="AJ631"/>
  <c r="AF599"/>
  <c r="AF615"/>
  <c r="AF631"/>
  <c r="AF598"/>
  <c r="AF614"/>
  <c r="AF630"/>
  <c r="X599"/>
  <c r="X615"/>
  <c r="X631"/>
  <c r="X598"/>
  <c r="X614"/>
  <c r="X630"/>
  <c r="DI964"/>
  <c r="DI983"/>
  <c r="DI968"/>
  <c r="DI955"/>
  <c r="DI942"/>
  <c r="DI958"/>
  <c r="DI974"/>
  <c r="DI945"/>
  <c r="DI961"/>
  <c r="DI977"/>
  <c r="DI986"/>
  <c r="DA959"/>
  <c r="DA960"/>
  <c r="DA988"/>
  <c r="DA971"/>
  <c r="DA950"/>
  <c r="DA966"/>
  <c r="DA982"/>
  <c r="DA953"/>
  <c r="DA969"/>
  <c r="DA985"/>
  <c r="CS964"/>
  <c r="CS967"/>
  <c r="CS947"/>
  <c r="CS979"/>
  <c r="CS954"/>
  <c r="CS970"/>
  <c r="CS941"/>
  <c r="CS957"/>
  <c r="CS973"/>
  <c r="CS987"/>
  <c r="CK943"/>
  <c r="CK963"/>
  <c r="CK946"/>
  <c r="CK962"/>
  <c r="CK978"/>
  <c r="CK949"/>
  <c r="CK965"/>
  <c r="CK981"/>
  <c r="CG954"/>
  <c r="CG970"/>
  <c r="CG953"/>
  <c r="CG969"/>
  <c r="CG985"/>
  <c r="BY984"/>
  <c r="BY956"/>
  <c r="BY943"/>
  <c r="BY975"/>
  <c r="BY946"/>
  <c r="BY962"/>
  <c r="BY978"/>
  <c r="BY945"/>
  <c r="BY961"/>
  <c r="BY977"/>
  <c r="BM948"/>
  <c r="BM951"/>
  <c r="BM952"/>
  <c r="BM984"/>
  <c r="BM971"/>
  <c r="BM950"/>
  <c r="BM966"/>
  <c r="BM982"/>
  <c r="BM953"/>
  <c r="BM969"/>
  <c r="BM985"/>
  <c r="BE972"/>
  <c r="BE944"/>
  <c r="BE976"/>
  <c r="BE955"/>
  <c r="BE942"/>
  <c r="BE958"/>
  <c r="BE974"/>
  <c r="BE945"/>
  <c r="BE961"/>
  <c r="BE977"/>
  <c r="BE986"/>
  <c r="AW951"/>
  <c r="AW952"/>
  <c r="AW984"/>
  <c r="AW971"/>
  <c r="AW950"/>
  <c r="AW966"/>
  <c r="AW982"/>
  <c r="AW953"/>
  <c r="AW969"/>
  <c r="AW985"/>
  <c r="AS968"/>
  <c r="AS967"/>
  <c r="AS942"/>
  <c r="AS958"/>
  <c r="AS974"/>
  <c r="AS941"/>
  <c r="AS957"/>
  <c r="AS973"/>
  <c r="AS986"/>
  <c r="AC952"/>
  <c r="AC971"/>
  <c r="AC972"/>
  <c r="AC959"/>
  <c r="AC987"/>
  <c r="AC954"/>
  <c r="AC970"/>
  <c r="AC988"/>
  <c r="AC953"/>
  <c r="AC969"/>
  <c r="AC985"/>
  <c r="Q963"/>
  <c r="Q945"/>
  <c r="Q961"/>
  <c r="Q977"/>
  <c r="M756"/>
  <c r="E740"/>
  <c r="E776"/>
  <c r="E772"/>
  <c r="M483"/>
  <c r="M511"/>
  <c r="L479"/>
  <c r="J506"/>
  <c r="J486"/>
  <c r="L525"/>
  <c r="DI594"/>
  <c r="DI610"/>
  <c r="DI626"/>
  <c r="DA594"/>
  <c r="DA610"/>
  <c r="DA626"/>
  <c r="DA609"/>
  <c r="DA625"/>
  <c r="CS594"/>
  <c r="CS610"/>
  <c r="CS626"/>
  <c r="CK594"/>
  <c r="CK610"/>
  <c r="CK626"/>
  <c r="CK609"/>
  <c r="CK625"/>
  <c r="CC594"/>
  <c r="CC610"/>
  <c r="CC626"/>
  <c r="BU594"/>
  <c r="BU610"/>
  <c r="BU626"/>
  <c r="BU609"/>
  <c r="BU625"/>
  <c r="BM594"/>
  <c r="BM610"/>
  <c r="BM626"/>
  <c r="BE594"/>
  <c r="BE610"/>
  <c r="BE626"/>
  <c r="BE609"/>
  <c r="BE625"/>
  <c r="AW594"/>
  <c r="AW610"/>
  <c r="AW626"/>
  <c r="AO594"/>
  <c r="AO610"/>
  <c r="AO626"/>
  <c r="AO609"/>
  <c r="AO625"/>
  <c r="AG594"/>
  <c r="AG610"/>
  <c r="AG626"/>
  <c r="Y594"/>
  <c r="Y610"/>
  <c r="Y626"/>
  <c r="Y609"/>
  <c r="Y625"/>
  <c r="CE289"/>
  <c r="CD305"/>
  <c r="CE301"/>
  <c r="CF307"/>
  <c r="CD313"/>
  <c r="CD283"/>
  <c r="CD274"/>
  <c r="CD270"/>
  <c r="CD280"/>
  <c r="CD271"/>
  <c r="CI308"/>
  <c r="CE294"/>
  <c r="CE286"/>
  <c r="CE277"/>
  <c r="CI290"/>
  <c r="H102"/>
  <c r="H313" s="1"/>
  <c r="CD299"/>
  <c r="CE276"/>
  <c r="E87"/>
  <c r="E104"/>
  <c r="L95"/>
  <c r="M76"/>
  <c r="L94"/>
  <c r="L305" s="1"/>
  <c r="L102"/>
  <c r="L82"/>
  <c r="M67"/>
  <c r="M278" s="1"/>
  <c r="M59"/>
  <c r="M270" s="1"/>
  <c r="G62"/>
  <c r="L87"/>
  <c r="H70"/>
  <c r="K70"/>
  <c r="K281" s="1"/>
  <c r="J104"/>
  <c r="F85"/>
  <c r="D96"/>
  <c r="E72"/>
  <c r="D64"/>
  <c r="M75"/>
  <c r="J76"/>
  <c r="M80"/>
  <c r="G90"/>
  <c r="K105"/>
  <c r="M79"/>
  <c r="E100"/>
  <c r="D75"/>
  <c r="L59"/>
  <c r="M91"/>
  <c r="G98"/>
  <c r="G309" s="1"/>
  <c r="L91"/>
  <c r="G73"/>
  <c r="E95"/>
  <c r="E306" s="1"/>
  <c r="E63"/>
  <c r="E274" s="1"/>
  <c r="L63"/>
  <c r="J84"/>
  <c r="E68"/>
  <c r="F64"/>
  <c r="F275" s="1"/>
  <c r="K81"/>
  <c r="K102"/>
  <c r="K313" s="1"/>
  <c r="D80"/>
  <c r="F72"/>
  <c r="D83"/>
  <c r="F60"/>
  <c r="H62"/>
  <c r="H273" s="1"/>
  <c r="L96"/>
  <c r="L79"/>
  <c r="L67"/>
  <c r="L83"/>
  <c r="K65"/>
  <c r="G97"/>
  <c r="M98"/>
  <c r="M103"/>
  <c r="F104"/>
  <c r="F315" s="1"/>
  <c r="C102"/>
  <c r="F88"/>
  <c r="F299" s="1"/>
  <c r="F89"/>
  <c r="K89"/>
  <c r="K300" s="1"/>
  <c r="K90"/>
  <c r="K301" s="1"/>
  <c r="E94"/>
  <c r="E305" s="1"/>
  <c r="L99"/>
  <c r="M100"/>
  <c r="M104"/>
  <c r="C68"/>
  <c r="K98"/>
  <c r="I83"/>
  <c r="I294" s="1"/>
  <c r="D97"/>
  <c r="D91"/>
  <c r="F61"/>
  <c r="F272" s="1"/>
  <c r="F69"/>
  <c r="F280" s="1"/>
  <c r="D68"/>
  <c r="J80"/>
  <c r="K61"/>
  <c r="G70"/>
  <c r="H75"/>
  <c r="J60"/>
  <c r="J271" s="1"/>
  <c r="M71"/>
  <c r="K78"/>
  <c r="F96"/>
  <c r="H83"/>
  <c r="G66"/>
  <c r="G81"/>
  <c r="G292" s="1"/>
  <c r="C73"/>
  <c r="C63"/>
  <c r="H87"/>
  <c r="H298" s="1"/>
  <c r="H84"/>
  <c r="H295" s="1"/>
  <c r="H64"/>
  <c r="F74"/>
  <c r="G63"/>
  <c r="G274" s="1"/>
  <c r="E65"/>
  <c r="E276" s="1"/>
  <c r="G85"/>
  <c r="E80"/>
  <c r="H66"/>
  <c r="H277" s="1"/>
  <c r="I76"/>
  <c r="I287" s="1"/>
  <c r="I71"/>
  <c r="I67"/>
  <c r="I62"/>
  <c r="L89"/>
  <c r="M73"/>
  <c r="L64"/>
  <c r="K59"/>
  <c r="M61"/>
  <c r="M68"/>
  <c r="K62"/>
  <c r="H79"/>
  <c r="H290" s="1"/>
  <c r="C91"/>
  <c r="K94"/>
  <c r="F101"/>
  <c r="K101"/>
  <c r="K312" s="1"/>
  <c r="L103"/>
  <c r="F105"/>
  <c r="F316" s="1"/>
  <c r="L105"/>
  <c r="F86"/>
  <c r="F297" s="1"/>
  <c r="F91"/>
  <c r="F302" s="1"/>
  <c r="L101"/>
  <c r="H89"/>
  <c r="F77"/>
  <c r="H59"/>
  <c r="F81"/>
  <c r="H71"/>
  <c r="F76"/>
  <c r="J72"/>
  <c r="L74"/>
  <c r="K86"/>
  <c r="K297" s="1"/>
  <c r="M63"/>
  <c r="M84"/>
  <c r="E88"/>
  <c r="F93"/>
  <c r="F304" s="1"/>
  <c r="M96"/>
  <c r="K97"/>
  <c r="H98"/>
  <c r="G102"/>
  <c r="G313" s="1"/>
  <c r="K104"/>
  <c r="D90"/>
  <c r="M69"/>
  <c r="L78"/>
  <c r="L289" s="1"/>
  <c r="M87"/>
  <c r="M298" s="1"/>
  <c r="C90"/>
  <c r="M95"/>
  <c r="D99"/>
  <c r="D310" s="1"/>
  <c r="F100"/>
  <c r="D106"/>
  <c r="M106"/>
  <c r="C60"/>
  <c r="C98"/>
  <c r="D86"/>
  <c r="D297" s="1"/>
  <c r="D67"/>
  <c r="H90"/>
  <c r="M86"/>
  <c r="L66"/>
  <c r="M72"/>
  <c r="M99"/>
  <c r="G94"/>
  <c r="M102"/>
  <c r="C83"/>
  <c r="I92"/>
  <c r="C106"/>
  <c r="E92"/>
  <c r="K74"/>
  <c r="M74"/>
  <c r="M285" s="1"/>
  <c r="D65"/>
  <c r="H65"/>
  <c r="H80"/>
  <c r="G80"/>
  <c r="L70"/>
  <c r="M70"/>
  <c r="K66"/>
  <c r="M66"/>
  <c r="D61"/>
  <c r="H61"/>
  <c r="E105"/>
  <c r="D105"/>
  <c r="J106"/>
  <c r="I106"/>
  <c r="C89"/>
  <c r="C69"/>
  <c r="F82"/>
  <c r="F293" s="1"/>
  <c r="F103"/>
  <c r="G96"/>
  <c r="G72"/>
  <c r="G283" s="1"/>
  <c r="L61"/>
  <c r="F95"/>
  <c r="D92"/>
  <c r="D76"/>
  <c r="D60"/>
  <c r="D271" s="1"/>
  <c r="D102"/>
  <c r="E99"/>
  <c r="D94"/>
  <c r="G89"/>
  <c r="H86"/>
  <c r="M83"/>
  <c r="F80"/>
  <c r="E75"/>
  <c r="D70"/>
  <c r="E67"/>
  <c r="D62"/>
  <c r="E59"/>
  <c r="F97"/>
  <c r="F308" s="1"/>
  <c r="H95"/>
  <c r="H91"/>
  <c r="H302" s="1"/>
  <c r="E76"/>
  <c r="G74"/>
  <c r="L71"/>
  <c r="F65"/>
  <c r="H63"/>
  <c r="H94"/>
  <c r="E91"/>
  <c r="L86"/>
  <c r="D82"/>
  <c r="E79"/>
  <c r="K69"/>
  <c r="G65"/>
  <c r="F78"/>
  <c r="I81"/>
  <c r="I88"/>
  <c r="J91"/>
  <c r="E102"/>
  <c r="E313" s="1"/>
  <c r="C103"/>
  <c r="I103"/>
  <c r="C72"/>
  <c r="C88"/>
  <c r="C104"/>
  <c r="C85"/>
  <c r="C87"/>
  <c r="C70"/>
  <c r="C59"/>
  <c r="C65"/>
  <c r="E93"/>
  <c r="H68"/>
  <c r="G83"/>
  <c r="G75"/>
  <c r="F70"/>
  <c r="G59"/>
  <c r="E61"/>
  <c r="E272" s="1"/>
  <c r="I89"/>
  <c r="I82"/>
  <c r="I69"/>
  <c r="I72"/>
  <c r="I283" s="1"/>
  <c r="I74"/>
  <c r="I63"/>
  <c r="I65"/>
  <c r="M85"/>
  <c r="M77"/>
  <c r="L80"/>
  <c r="K75"/>
  <c r="K286" s="1"/>
  <c r="J79"/>
  <c r="J290" s="1"/>
  <c r="H104"/>
  <c r="L104"/>
  <c r="J105"/>
  <c r="G92"/>
  <c r="G76"/>
  <c r="F63"/>
  <c r="F79"/>
  <c r="E74"/>
  <c r="F67"/>
  <c r="J70"/>
  <c r="J281" s="1"/>
  <c r="C86"/>
  <c r="I86"/>
  <c r="G100"/>
  <c r="K100"/>
  <c r="C101"/>
  <c r="I101"/>
  <c r="I312" s="1"/>
  <c r="M105"/>
  <c r="K72"/>
  <c r="K68"/>
  <c r="J83"/>
  <c r="J294" s="1"/>
  <c r="J77"/>
  <c r="J71"/>
  <c r="J282" s="1"/>
  <c r="J67"/>
  <c r="J278" s="1"/>
  <c r="J62"/>
  <c r="E82"/>
  <c r="H73"/>
  <c r="D73"/>
  <c r="L90"/>
  <c r="M90"/>
  <c r="G106"/>
  <c r="E106"/>
  <c r="D81"/>
  <c r="H81"/>
  <c r="D69"/>
  <c r="H69"/>
  <c r="D93"/>
  <c r="H93"/>
  <c r="M97"/>
  <c r="L97"/>
  <c r="J90"/>
  <c r="J301" s="1"/>
  <c r="I90"/>
  <c r="C100"/>
  <c r="G87"/>
  <c r="G298" s="1"/>
  <c r="I77"/>
  <c r="K79"/>
  <c r="L88"/>
  <c r="K92"/>
  <c r="I104"/>
  <c r="F83"/>
  <c r="L77"/>
  <c r="L288" s="1"/>
  <c r="L93"/>
  <c r="L304" s="1"/>
  <c r="G104"/>
  <c r="K87"/>
  <c r="J99"/>
  <c r="J103"/>
  <c r="J86"/>
  <c r="J65"/>
  <c r="D101"/>
  <c r="D312" s="1"/>
  <c r="D100"/>
  <c r="D311" s="1"/>
  <c r="D84"/>
  <c r="G105"/>
  <c r="G316" s="1"/>
  <c r="J100"/>
  <c r="F92"/>
  <c r="F303" s="1"/>
  <c r="H82"/>
  <c r="H293" s="1"/>
  <c r="G77"/>
  <c r="K73"/>
  <c r="J68"/>
  <c r="D103"/>
  <c r="E96"/>
  <c r="G86"/>
  <c r="D71"/>
  <c r="E64"/>
  <c r="E60"/>
  <c r="E103"/>
  <c r="L98"/>
  <c r="J92"/>
  <c r="J303" s="1"/>
  <c r="F84"/>
  <c r="K77"/>
  <c r="D74"/>
  <c r="E71"/>
  <c r="L68"/>
  <c r="H92"/>
  <c r="C95"/>
  <c r="I95"/>
  <c r="G99"/>
  <c r="K99"/>
  <c r="K106"/>
  <c r="C64"/>
  <c r="C80"/>
  <c r="C96"/>
  <c r="C93"/>
  <c r="C82"/>
  <c r="C77"/>
  <c r="C71"/>
  <c r="C67"/>
  <c r="C62"/>
  <c r="E85"/>
  <c r="E77"/>
  <c r="E73"/>
  <c r="E284" s="1"/>
  <c r="H72"/>
  <c r="H60"/>
  <c r="G67"/>
  <c r="F62"/>
  <c r="F273" s="1"/>
  <c r="I78"/>
  <c r="I79"/>
  <c r="I80"/>
  <c r="I75"/>
  <c r="I68"/>
  <c r="I66"/>
  <c r="M93"/>
  <c r="L84"/>
  <c r="M81"/>
  <c r="M292" s="1"/>
  <c r="L72"/>
  <c r="L60"/>
  <c r="K63"/>
  <c r="M65"/>
  <c r="H88"/>
  <c r="E90"/>
  <c r="K95"/>
  <c r="K306" s="1"/>
  <c r="H100"/>
  <c r="L100"/>
  <c r="J101"/>
  <c r="H101"/>
  <c r="H312" s="1"/>
  <c r="G84"/>
  <c r="E78"/>
  <c r="F71"/>
  <c r="E62"/>
  <c r="E273" s="1"/>
  <c r="G64"/>
  <c r="G275" s="1"/>
  <c r="K84"/>
  <c r="L81"/>
  <c r="L292" s="1"/>
  <c r="L69"/>
  <c r="L65"/>
  <c r="L85"/>
  <c r="K91"/>
  <c r="I96"/>
  <c r="I307" s="1"/>
  <c r="E97"/>
  <c r="J98"/>
  <c r="H97"/>
  <c r="L106"/>
  <c r="K60"/>
  <c r="J74"/>
  <c r="J69"/>
  <c r="J280" s="1"/>
  <c r="J61"/>
  <c r="J272" s="1"/>
  <c r="J59"/>
  <c r="H105"/>
  <c r="D77"/>
  <c r="H77"/>
  <c r="E89"/>
  <c r="D89"/>
  <c r="K82"/>
  <c r="M82"/>
  <c r="L62"/>
  <c r="M62"/>
  <c r="D85"/>
  <c r="H85"/>
  <c r="L92"/>
  <c r="C84"/>
  <c r="C74"/>
  <c r="I93"/>
  <c r="I84"/>
  <c r="I295" s="1"/>
  <c r="M89"/>
  <c r="J97"/>
  <c r="F59"/>
  <c r="G60"/>
  <c r="K88"/>
  <c r="C105"/>
  <c r="I105"/>
  <c r="F94"/>
  <c r="K80"/>
  <c r="K76"/>
  <c r="J78"/>
  <c r="J289" s="1"/>
  <c r="J81"/>
  <c r="J75"/>
  <c r="J66"/>
  <c r="D104"/>
  <c r="D72"/>
  <c r="D283" s="1"/>
  <c r="H106"/>
  <c r="G101"/>
  <c r="G93"/>
  <c r="J88"/>
  <c r="E83"/>
  <c r="D78"/>
  <c r="H74"/>
  <c r="H285" s="1"/>
  <c r="G69"/>
  <c r="G61"/>
  <c r="H103"/>
  <c r="H314" s="1"/>
  <c r="H99"/>
  <c r="D95"/>
  <c r="M92"/>
  <c r="M88"/>
  <c r="D87"/>
  <c r="E84"/>
  <c r="G82"/>
  <c r="G78"/>
  <c r="G289" s="1"/>
  <c r="L75"/>
  <c r="F73"/>
  <c r="H67"/>
  <c r="M64"/>
  <c r="D63"/>
  <c r="M60"/>
  <c r="D59"/>
  <c r="J96"/>
  <c r="K93"/>
  <c r="K85"/>
  <c r="K296" s="1"/>
  <c r="H78"/>
  <c r="F68"/>
  <c r="J64"/>
  <c r="C81"/>
  <c r="F90"/>
  <c r="J93"/>
  <c r="K96"/>
  <c r="E98"/>
  <c r="C99"/>
  <c r="I99"/>
  <c r="G103"/>
  <c r="K103"/>
  <c r="C76"/>
  <c r="C92"/>
  <c r="C78"/>
  <c r="C79"/>
  <c r="C75"/>
  <c r="C66"/>
  <c r="C61"/>
  <c r="G79"/>
  <c r="E81"/>
  <c r="H76"/>
  <c r="H287" s="1"/>
  <c r="G71"/>
  <c r="G282" s="1"/>
  <c r="E69"/>
  <c r="F66"/>
  <c r="I85"/>
  <c r="I296" s="1"/>
  <c r="I73"/>
  <c r="I64"/>
  <c r="I60"/>
  <c r="I70"/>
  <c r="I59"/>
  <c r="I61"/>
  <c r="K83"/>
  <c r="L76"/>
  <c r="L287" s="1"/>
  <c r="K71"/>
  <c r="K67"/>
  <c r="K278" s="1"/>
  <c r="J87"/>
  <c r="J89"/>
  <c r="G95"/>
  <c r="F99"/>
  <c r="I100"/>
  <c r="G88"/>
  <c r="F87"/>
  <c r="E86"/>
  <c r="F75"/>
  <c r="E70"/>
  <c r="E66"/>
  <c r="G68"/>
  <c r="L73"/>
  <c r="I87"/>
  <c r="G91"/>
  <c r="C94"/>
  <c r="I94"/>
  <c r="C97"/>
  <c r="I97"/>
  <c r="I308" s="1"/>
  <c r="E101"/>
  <c r="M101"/>
  <c r="J102"/>
  <c r="J95"/>
  <c r="H96"/>
  <c r="F98"/>
  <c r="F102"/>
  <c r="F106"/>
  <c r="K64"/>
  <c r="J94"/>
  <c r="J85"/>
  <c r="J296" s="1"/>
  <c r="J82"/>
  <c r="J73"/>
  <c r="J63"/>
  <c r="M94"/>
  <c r="M78"/>
  <c r="I98"/>
  <c r="I91"/>
  <c r="I102"/>
  <c r="C922"/>
  <c r="C931"/>
  <c r="C909"/>
  <c r="C919"/>
  <c r="C892"/>
  <c r="C905"/>
  <c r="C920"/>
  <c r="C930"/>
  <c r="C938"/>
  <c r="C908"/>
  <c r="C934"/>
  <c r="C918"/>
  <c r="C901"/>
  <c r="C910"/>
  <c r="C926"/>
  <c r="C904"/>
  <c r="C917"/>
  <c r="C899"/>
  <c r="C914"/>
  <c r="C898"/>
  <c r="C896"/>
  <c r="C894"/>
  <c r="C902"/>
  <c r="C923"/>
  <c r="C927"/>
  <c r="C911"/>
  <c r="C906"/>
  <c r="C912"/>
  <c r="C907"/>
  <c r="C891"/>
  <c r="C913"/>
  <c r="C916"/>
  <c r="C893"/>
  <c r="C895"/>
  <c r="C921"/>
  <c r="C900"/>
  <c r="C929"/>
  <c r="C928"/>
  <c r="C937"/>
  <c r="C936"/>
  <c r="C924"/>
  <c r="C925"/>
  <c r="C933"/>
  <c r="C932"/>
  <c r="L140" i="7"/>
  <c r="D140"/>
  <c r="F139"/>
  <c r="H140"/>
  <c r="BL28" i="1" s="1"/>
  <c r="BO28" s="1"/>
  <c r="BP28" s="1"/>
  <c r="J139" i="7"/>
  <c r="I140"/>
  <c r="E140"/>
  <c r="K139"/>
  <c r="C139"/>
  <c r="BF27" i="1" s="1"/>
  <c r="BJ27" s="1"/>
  <c r="B138" i="7"/>
  <c r="B140"/>
  <c r="B139"/>
  <c r="M28" i="1"/>
  <c r="M29"/>
  <c r="M27"/>
  <c r="A38" i="9"/>
  <c r="A39" s="1"/>
  <c r="A40" s="1"/>
  <c r="A41" s="1"/>
  <c r="A42" s="1"/>
  <c r="A43" s="1"/>
  <c r="A44" s="1"/>
  <c r="A45" s="1"/>
  <c r="A46" s="1"/>
  <c r="A47" s="1"/>
  <c r="A48" s="1"/>
  <c r="A49" s="1"/>
  <c r="A50" s="1"/>
  <c r="A51" s="1"/>
  <c r="M1020" i="2" l="1"/>
  <c r="G279"/>
  <c r="J270"/>
  <c r="M296"/>
  <c r="I292"/>
  <c r="L588"/>
  <c r="K985"/>
  <c r="J618"/>
  <c r="K594"/>
  <c r="K619"/>
  <c r="G949"/>
  <c r="I979"/>
  <c r="E625"/>
  <c r="D965"/>
  <c r="N269"/>
  <c r="H587"/>
  <c r="F993"/>
  <c r="H602"/>
  <c r="M619"/>
  <c r="G629"/>
  <c r="L973"/>
  <c r="D948"/>
  <c r="D596"/>
  <c r="J309"/>
  <c r="J288"/>
  <c r="D279"/>
  <c r="G308"/>
  <c r="D286"/>
  <c r="F961"/>
  <c r="G978"/>
  <c r="G946"/>
  <c r="F988"/>
  <c r="F954"/>
  <c r="K957"/>
  <c r="G590"/>
  <c r="E623"/>
  <c r="M614"/>
  <c r="K950"/>
  <c r="K1002" s="1"/>
  <c r="E599"/>
  <c r="L969"/>
  <c r="J584"/>
  <c r="L952"/>
  <c r="L967"/>
  <c r="H954"/>
  <c r="D602"/>
  <c r="D610"/>
  <c r="I616"/>
  <c r="I598"/>
  <c r="M604"/>
  <c r="M974"/>
  <c r="E963"/>
  <c r="E957"/>
  <c r="E1009" s="1"/>
  <c r="K965"/>
  <c r="H978"/>
  <c r="H615"/>
  <c r="H1024" s="1"/>
  <c r="E946"/>
  <c r="E998" s="1"/>
  <c r="E600"/>
  <c r="H619"/>
  <c r="F592"/>
  <c r="F1001" s="1"/>
  <c r="J978"/>
  <c r="J1030" s="1"/>
  <c r="J985"/>
  <c r="G621"/>
  <c r="D1025"/>
  <c r="D958"/>
  <c r="D982"/>
  <c r="H610"/>
  <c r="H968"/>
  <c r="H1020" s="1"/>
  <c r="D612"/>
  <c r="L597"/>
  <c r="F590"/>
  <c r="D603"/>
  <c r="D950"/>
  <c r="H977"/>
  <c r="H945"/>
  <c r="F586"/>
  <c r="F602"/>
  <c r="M595"/>
  <c r="M985"/>
  <c r="D592"/>
  <c r="D1001" s="1"/>
  <c r="F587"/>
  <c r="J964"/>
  <c r="F622"/>
  <c r="D306"/>
  <c r="D295"/>
  <c r="E303"/>
  <c r="J591"/>
  <c r="E948"/>
  <c r="M980"/>
  <c r="J597"/>
  <c r="K947"/>
  <c r="I603"/>
  <c r="BL48" i="1" s="1"/>
  <c r="F982" i="2"/>
  <c r="G587"/>
  <c r="J589"/>
  <c r="I960"/>
  <c r="E593"/>
  <c r="F595"/>
  <c r="H596"/>
  <c r="N298"/>
  <c r="H974"/>
  <c r="D616"/>
  <c r="I313"/>
  <c r="I298"/>
  <c r="J300"/>
  <c r="I281"/>
  <c r="J304"/>
  <c r="F279"/>
  <c r="D289"/>
  <c r="E301"/>
  <c r="L299"/>
  <c r="D305"/>
  <c r="I303"/>
  <c r="M309"/>
  <c r="E986"/>
  <c r="M964"/>
  <c r="G954"/>
  <c r="H951"/>
  <c r="M976"/>
  <c r="K585"/>
  <c r="F966"/>
  <c r="K953"/>
  <c r="I611"/>
  <c r="J967"/>
  <c r="K983"/>
  <c r="I947"/>
  <c r="F584"/>
  <c r="K624"/>
  <c r="K946"/>
  <c r="K599"/>
  <c r="M627"/>
  <c r="D587"/>
  <c r="E987"/>
  <c r="I955"/>
  <c r="G607"/>
  <c r="G1016" s="1"/>
  <c r="I977"/>
  <c r="I1029" s="1"/>
  <c r="I628"/>
  <c r="I596"/>
  <c r="M611"/>
  <c r="D600"/>
  <c r="D942"/>
  <c r="D994" s="1"/>
  <c r="BF30" i="1" s="1"/>
  <c r="D974" i="2"/>
  <c r="D1026" s="1"/>
  <c r="H315"/>
  <c r="M306"/>
  <c r="M315"/>
  <c r="H947"/>
  <c r="K942"/>
  <c r="K994" s="1"/>
  <c r="F624"/>
  <c r="L613"/>
  <c r="D961"/>
  <c r="D1013" s="1"/>
  <c r="BF49" i="1" s="1"/>
  <c r="BF39"/>
  <c r="F965" i="2"/>
  <c r="I587"/>
  <c r="D985"/>
  <c r="L946"/>
  <c r="I968"/>
  <c r="I1020" s="1"/>
  <c r="F630"/>
  <c r="P316"/>
  <c r="D608"/>
  <c r="D1017" s="1"/>
  <c r="BF53" i="1" s="1"/>
  <c r="F313" i="2"/>
  <c r="J313"/>
  <c r="G299"/>
  <c r="I310"/>
  <c r="J307"/>
  <c r="M299"/>
  <c r="K287"/>
  <c r="D296"/>
  <c r="H308"/>
  <c r="G278"/>
  <c r="K310"/>
  <c r="E314"/>
  <c r="K284"/>
  <c r="J310"/>
  <c r="D280"/>
  <c r="K283"/>
  <c r="G276"/>
  <c r="F291"/>
  <c r="M277"/>
  <c r="G291"/>
  <c r="H301"/>
  <c r="H300"/>
  <c r="K273"/>
  <c r="L275"/>
  <c r="I278"/>
  <c r="E291"/>
  <c r="H294"/>
  <c r="J291"/>
  <c r="D302"/>
  <c r="J295"/>
  <c r="G284"/>
  <c r="K316"/>
  <c r="F296"/>
  <c r="G588"/>
  <c r="L604"/>
  <c r="K603"/>
  <c r="H590"/>
  <c r="I594"/>
  <c r="I987"/>
  <c r="H624"/>
  <c r="M960"/>
  <c r="M1012" s="1"/>
  <c r="L619"/>
  <c r="I971"/>
  <c r="G615"/>
  <c r="D623"/>
  <c r="E605"/>
  <c r="L974"/>
  <c r="L598"/>
  <c r="L614"/>
  <c r="I973"/>
  <c r="I1025" s="1"/>
  <c r="J971"/>
  <c r="J951"/>
  <c r="D611"/>
  <c r="D1020" s="1"/>
  <c r="H599"/>
  <c r="K988"/>
  <c r="H985"/>
  <c r="D1000"/>
  <c r="E941"/>
  <c r="J594"/>
  <c r="J1003" s="1"/>
  <c r="D945"/>
  <c r="E586"/>
  <c r="K601"/>
  <c r="K1010" s="1"/>
  <c r="F594"/>
  <c r="L1022"/>
  <c r="BF36" i="1"/>
  <c r="G997" i="2"/>
  <c r="I290"/>
  <c r="M988"/>
  <c r="M944"/>
  <c r="L596"/>
  <c r="I586"/>
  <c r="I995" s="1"/>
  <c r="BL31" i="1" s="1"/>
  <c r="M603" i="2"/>
  <c r="H982"/>
  <c r="D949"/>
  <c r="D986"/>
  <c r="H621"/>
  <c r="D975"/>
  <c r="G961"/>
  <c r="D593"/>
  <c r="BF38" i="1" s="1"/>
  <c r="B316" i="2"/>
  <c r="J293"/>
  <c r="K282"/>
  <c r="G314"/>
  <c r="G304"/>
  <c r="I316"/>
  <c r="F270"/>
  <c r="L280"/>
  <c r="L295"/>
  <c r="D285"/>
  <c r="J279"/>
  <c r="J316"/>
  <c r="E287"/>
  <c r="G300"/>
  <c r="H281"/>
  <c r="F960"/>
  <c r="G604"/>
  <c r="G953"/>
  <c r="J617"/>
  <c r="H601"/>
  <c r="H585"/>
  <c r="H618"/>
  <c r="I972"/>
  <c r="G979"/>
  <c r="D944"/>
  <c r="D996" s="1"/>
  <c r="BF32" i="1" s="1"/>
  <c r="F611" i="2"/>
  <c r="D631"/>
  <c r="M622"/>
  <c r="L961"/>
  <c r="H975"/>
  <c r="M972"/>
  <c r="M965"/>
  <c r="I952"/>
  <c r="J984"/>
  <c r="M598"/>
  <c r="D941"/>
  <c r="D993" s="1"/>
  <c r="BF29" i="1" s="1"/>
  <c r="BJ29" s="1"/>
  <c r="BK29" s="1"/>
  <c r="K617" i="2"/>
  <c r="E587"/>
  <c r="I626"/>
  <c r="L945"/>
  <c r="L997" s="1"/>
  <c r="E952"/>
  <c r="E1004" s="1"/>
  <c r="I943"/>
  <c r="M629"/>
  <c r="H611"/>
  <c r="H607"/>
  <c r="D977"/>
  <c r="D615"/>
  <c r="F616"/>
  <c r="F963"/>
  <c r="K949"/>
  <c r="I1012"/>
  <c r="J1027"/>
  <c r="F981"/>
  <c r="J299"/>
  <c r="D301"/>
  <c r="L307"/>
  <c r="F953"/>
  <c r="H979"/>
  <c r="K969"/>
  <c r="J970"/>
  <c r="I618"/>
  <c r="I997"/>
  <c r="D964"/>
  <c r="D1016" s="1"/>
  <c r="BF52" i="1" s="1"/>
  <c r="H962" i="2"/>
  <c r="M981"/>
  <c r="F1004"/>
  <c r="G1013"/>
  <c r="F603"/>
  <c r="F1012" s="1"/>
  <c r="H960"/>
  <c r="D601"/>
  <c r="D586"/>
  <c r="G613"/>
  <c r="G1022" s="1"/>
  <c r="D953"/>
  <c r="D1005" s="1"/>
  <c r="BF41" i="1" s="1"/>
  <c r="M943" i="2"/>
  <c r="K967"/>
  <c r="D997"/>
  <c r="BF33" i="1" s="1"/>
  <c r="D1002" i="2"/>
  <c r="E297"/>
  <c r="I289"/>
  <c r="J297"/>
  <c r="E290"/>
  <c r="M996"/>
  <c r="K616"/>
  <c r="K979"/>
  <c r="G976"/>
  <c r="G1028" s="1"/>
  <c r="H617"/>
  <c r="I954"/>
  <c r="I608"/>
  <c r="K975"/>
  <c r="G592"/>
  <c r="G1001" s="1"/>
  <c r="F604"/>
  <c r="K629"/>
  <c r="H1015"/>
  <c r="J998"/>
  <c r="F943"/>
  <c r="F995" s="1"/>
  <c r="I305"/>
  <c r="I271"/>
  <c r="H299"/>
  <c r="L283"/>
  <c r="I314"/>
  <c r="E947"/>
  <c r="M982"/>
  <c r="M1028"/>
  <c r="K592"/>
  <c r="K1001" s="1"/>
  <c r="L589"/>
  <c r="I970"/>
  <c r="BL56" i="1"/>
  <c r="I963" i="2"/>
  <c r="I944"/>
  <c r="I996" s="1"/>
  <c r="BL32" i="1" s="1"/>
  <c r="E601" i="2"/>
  <c r="J1019"/>
  <c r="H593"/>
  <c r="E615"/>
  <c r="E1024" s="1"/>
  <c r="M952"/>
  <c r="M1004" s="1"/>
  <c r="J944"/>
  <c r="M978"/>
  <c r="I969"/>
  <c r="I1021" s="1"/>
  <c r="M970"/>
  <c r="H944"/>
  <c r="H996" s="1"/>
  <c r="E944"/>
  <c r="E996" s="1"/>
  <c r="F627"/>
  <c r="E584"/>
  <c r="F591"/>
  <c r="N276"/>
  <c r="N286"/>
  <c r="I599"/>
  <c r="I631"/>
  <c r="I595"/>
  <c r="M1026"/>
  <c r="I941"/>
  <c r="H598"/>
  <c r="H1030"/>
  <c r="J955"/>
  <c r="L966"/>
  <c r="L631"/>
  <c r="G620"/>
  <c r="L957"/>
  <c r="H973"/>
  <c r="D1008"/>
  <c r="BF44" i="1" s="1"/>
  <c r="G974" i="2"/>
  <c r="G597"/>
  <c r="I622"/>
  <c r="F612"/>
  <c r="G589"/>
  <c r="G998" s="1"/>
  <c r="K948"/>
  <c r="F973"/>
  <c r="F1025" s="1"/>
  <c r="F972"/>
  <c r="L949"/>
  <c r="L1001" s="1"/>
  <c r="E969"/>
  <c r="E1021" s="1"/>
  <c r="I1007"/>
  <c r="BL43" i="1" s="1"/>
  <c r="K607" i="2"/>
  <c r="J963"/>
  <c r="L941"/>
  <c r="L981"/>
  <c r="H622"/>
  <c r="H953"/>
  <c r="H1005" s="1"/>
  <c r="L962"/>
  <c r="L1014" s="1"/>
  <c r="G955"/>
  <c r="F618"/>
  <c r="F610"/>
  <c r="H1023"/>
  <c r="BL33" i="1"/>
  <c r="N274" i="2"/>
  <c r="H270"/>
  <c r="G1030"/>
  <c r="E983"/>
  <c r="M967"/>
  <c r="K963"/>
  <c r="E281"/>
  <c r="M275"/>
  <c r="G312"/>
  <c r="J277"/>
  <c r="J308"/>
  <c r="D288"/>
  <c r="K302"/>
  <c r="F282"/>
  <c r="J312"/>
  <c r="L271"/>
  <c r="E288"/>
  <c r="H303"/>
  <c r="G297"/>
  <c r="J311"/>
  <c r="M308"/>
  <c r="K311"/>
  <c r="F274"/>
  <c r="L315"/>
  <c r="L291"/>
  <c r="I274"/>
  <c r="I293"/>
  <c r="F281"/>
  <c r="E304"/>
  <c r="J302"/>
  <c r="L297"/>
  <c r="F276"/>
  <c r="D273"/>
  <c r="D316"/>
  <c r="M310"/>
  <c r="H282"/>
  <c r="L316"/>
  <c r="F285"/>
  <c r="L278"/>
  <c r="F271"/>
  <c r="L270"/>
  <c r="M286"/>
  <c r="L298"/>
  <c r="L293"/>
  <c r="L306"/>
  <c r="G1005"/>
  <c r="J1026"/>
  <c r="J981"/>
  <c r="K971"/>
  <c r="I1017"/>
  <c r="K966"/>
  <c r="J953"/>
  <c r="H964"/>
  <c r="M961"/>
  <c r="M1013" s="1"/>
  <c r="H980"/>
  <c r="F600"/>
  <c r="F1009" s="1"/>
  <c r="D590"/>
  <c r="D598"/>
  <c r="D622"/>
  <c r="I604"/>
  <c r="I1013" s="1"/>
  <c r="E962"/>
  <c r="E1014" s="1"/>
  <c r="I950"/>
  <c r="J629"/>
  <c r="L971"/>
  <c r="L1023" s="1"/>
  <c r="D971"/>
  <c r="M987"/>
  <c r="F942"/>
  <c r="K964"/>
  <c r="K1016" s="1"/>
  <c r="F615"/>
  <c r="N272"/>
  <c r="N273"/>
  <c r="F947"/>
  <c r="F999" s="1"/>
  <c r="H1011"/>
  <c r="M975"/>
  <c r="M956"/>
  <c r="H584"/>
  <c r="L979"/>
  <c r="E629"/>
  <c r="E597"/>
  <c r="I1008"/>
  <c r="D624"/>
  <c r="I959"/>
  <c r="I1011" s="1"/>
  <c r="BL47" i="1" s="1"/>
  <c r="J602" i="2"/>
  <c r="L986"/>
  <c r="F606"/>
  <c r="N311"/>
  <c r="D620"/>
  <c r="F598"/>
  <c r="E956"/>
  <c r="E1008" s="1"/>
  <c r="BK28" i="1"/>
  <c r="L943" i="2"/>
  <c r="K631"/>
  <c r="N280"/>
  <c r="H987"/>
  <c r="K600"/>
  <c r="K1009" s="1"/>
  <c r="G612"/>
  <c r="G1021" s="1"/>
  <c r="J622"/>
  <c r="M289"/>
  <c r="J275"/>
  <c r="D274"/>
  <c r="L286"/>
  <c r="H310"/>
  <c r="H288"/>
  <c r="I286"/>
  <c r="D282"/>
  <c r="J314"/>
  <c r="K303"/>
  <c r="L308"/>
  <c r="H280"/>
  <c r="K279"/>
  <c r="I276"/>
  <c r="I280"/>
  <c r="G270"/>
  <c r="F289"/>
  <c r="D293"/>
  <c r="E286"/>
  <c r="L272"/>
  <c r="D272"/>
  <c r="D276"/>
  <c r="G305"/>
  <c r="M297"/>
  <c r="F311"/>
  <c r="K315"/>
  <c r="M274"/>
  <c r="F287"/>
  <c r="K270"/>
  <c r="G277"/>
  <c r="K272"/>
  <c r="L310"/>
  <c r="F300"/>
  <c r="E279"/>
  <c r="M302"/>
  <c r="J287"/>
  <c r="D307"/>
  <c r="E298"/>
  <c r="M966"/>
  <c r="E967"/>
  <c r="E1019" s="1"/>
  <c r="M957"/>
  <c r="D983"/>
  <c r="M948"/>
  <c r="G628"/>
  <c r="J606"/>
  <c r="K614"/>
  <c r="K968"/>
  <c r="K609"/>
  <c r="J959"/>
  <c r="J1011" s="1"/>
  <c r="B588"/>
  <c r="H625"/>
  <c r="J604"/>
  <c r="J1013" s="1"/>
  <c r="L620"/>
  <c r="L1029" s="1"/>
  <c r="G985"/>
  <c r="K974"/>
  <c r="K626"/>
  <c r="G948"/>
  <c r="G1000" s="1"/>
  <c r="B622"/>
  <c r="E607"/>
  <c r="E1016" s="1"/>
  <c r="E977"/>
  <c r="E1029" s="1"/>
  <c r="J941"/>
  <c r="J993" s="1"/>
  <c r="J608"/>
  <c r="K587"/>
  <c r="J976"/>
  <c r="M585"/>
  <c r="M994" s="1"/>
  <c r="K962"/>
  <c r="F608"/>
  <c r="E591"/>
  <c r="K945"/>
  <c r="F968"/>
  <c r="F1020" s="1"/>
  <c r="G598"/>
  <c r="G595"/>
  <c r="G1004" s="1"/>
  <c r="J972"/>
  <c r="J1024" s="1"/>
  <c r="I625"/>
  <c r="M609"/>
  <c r="M592"/>
  <c r="M1001" s="1"/>
  <c r="J623"/>
  <c r="D952"/>
  <c r="F597"/>
  <c r="E954"/>
  <c r="E978"/>
  <c r="E1030" s="1"/>
  <c r="D980"/>
  <c r="K977"/>
  <c r="F969"/>
  <c r="H594"/>
  <c r="H1003" s="1"/>
  <c r="H604"/>
  <c r="H1013" s="1"/>
  <c r="H620"/>
  <c r="H1029" s="1"/>
  <c r="L593"/>
  <c r="J611"/>
  <c r="J1020" s="1"/>
  <c r="F623"/>
  <c r="K628"/>
  <c r="K598"/>
  <c r="D589"/>
  <c r="N299"/>
  <c r="O310"/>
  <c r="P314"/>
  <c r="P282"/>
  <c r="O291"/>
  <c r="O280"/>
  <c r="N288"/>
  <c r="N271"/>
  <c r="N296"/>
  <c r="J977"/>
  <c r="G966"/>
  <c r="J960"/>
  <c r="M621"/>
  <c r="M589"/>
  <c r="J949"/>
  <c r="L978"/>
  <c r="L1030" s="1"/>
  <c r="F629"/>
  <c r="K608"/>
  <c r="J607"/>
  <c r="J1016" s="1"/>
  <c r="E606"/>
  <c r="E1015" s="1"/>
  <c r="K588"/>
  <c r="K605"/>
  <c r="E619"/>
  <c r="I983"/>
  <c r="L982"/>
  <c r="L629"/>
  <c r="N314"/>
  <c r="F987"/>
  <c r="D628"/>
  <c r="M954"/>
  <c r="G984"/>
  <c r="F967"/>
  <c r="F1019" s="1"/>
  <c r="J954"/>
  <c r="J1006" s="1"/>
  <c r="D966"/>
  <c r="D1018" s="1"/>
  <c r="BF54" i="1" s="1"/>
  <c r="N290" i="2"/>
  <c r="F958"/>
  <c r="D981"/>
  <c r="J973"/>
  <c r="G617"/>
  <c r="O279"/>
  <c r="O293"/>
  <c r="E976"/>
  <c r="J614"/>
  <c r="E292"/>
  <c r="K291"/>
  <c r="H271"/>
  <c r="G310"/>
  <c r="E271"/>
  <c r="K298"/>
  <c r="F294"/>
  <c r="M316"/>
  <c r="I300"/>
  <c r="E278"/>
  <c r="H291"/>
  <c r="H309"/>
  <c r="F292"/>
  <c r="I282"/>
  <c r="F307"/>
  <c r="D308"/>
  <c r="F948"/>
  <c r="F1000" s="1"/>
  <c r="L960"/>
  <c r="G956"/>
  <c r="G1008" s="1"/>
  <c r="K584"/>
  <c r="L948"/>
  <c r="M941"/>
  <c r="J630"/>
  <c r="J592"/>
  <c r="G965"/>
  <c r="K961"/>
  <c r="G603"/>
  <c r="M601"/>
  <c r="M1010" s="1"/>
  <c r="J979"/>
  <c r="L950"/>
  <c r="K944"/>
  <c r="K996" s="1"/>
  <c r="G611"/>
  <c r="K627"/>
  <c r="E609"/>
  <c r="I624"/>
  <c r="I592"/>
  <c r="M593"/>
  <c r="M1002" s="1"/>
  <c r="H600"/>
  <c r="H1009" s="1"/>
  <c r="H608"/>
  <c r="H1017" s="1"/>
  <c r="H616"/>
  <c r="F588"/>
  <c r="N313"/>
  <c r="N308"/>
  <c r="N305"/>
  <c r="L942"/>
  <c r="G950"/>
  <c r="F956"/>
  <c r="M953"/>
  <c r="K987"/>
  <c r="D277"/>
  <c r="D299"/>
  <c r="M605"/>
  <c r="H955"/>
  <c r="J599"/>
  <c r="M584"/>
  <c r="H981"/>
  <c r="H958"/>
  <c r="L975"/>
  <c r="H976"/>
  <c r="H1028" s="1"/>
  <c r="D946"/>
  <c r="E618"/>
  <c r="J613"/>
  <c r="H597"/>
  <c r="H623"/>
  <c r="F596"/>
  <c r="F628"/>
  <c r="P291"/>
  <c r="O306"/>
  <c r="O313"/>
  <c r="G944"/>
  <c r="G996" s="1"/>
  <c r="D595"/>
  <c r="E585"/>
  <c r="G623"/>
  <c r="K623"/>
  <c r="H949"/>
  <c r="I600"/>
  <c r="O282"/>
  <c r="O316"/>
  <c r="B962"/>
  <c r="B970"/>
  <c r="B599"/>
  <c r="B609"/>
  <c r="F625"/>
  <c r="M599"/>
  <c r="H605"/>
  <c r="G626"/>
  <c r="O296"/>
  <c r="N282"/>
  <c r="O302"/>
  <c r="B621"/>
  <c r="B605"/>
  <c r="N297"/>
  <c r="O297"/>
  <c r="O307"/>
  <c r="H948"/>
  <c r="E277"/>
  <c r="F298"/>
  <c r="G306"/>
  <c r="I270"/>
  <c r="I284"/>
  <c r="K307"/>
  <c r="K304"/>
  <c r="D298"/>
  <c r="D315"/>
  <c r="H296"/>
  <c r="M293"/>
  <c r="L309"/>
  <c r="D284"/>
  <c r="F290"/>
  <c r="M307"/>
  <c r="I273"/>
  <c r="M282"/>
  <c r="M314"/>
  <c r="D291"/>
  <c r="M290"/>
  <c r="E950"/>
  <c r="B945"/>
  <c r="B626"/>
  <c r="B980"/>
  <c r="F980"/>
  <c r="B601"/>
  <c r="B618"/>
  <c r="B982"/>
  <c r="B591"/>
  <c r="B624"/>
  <c r="F605"/>
  <c r="K602"/>
  <c r="B587"/>
  <c r="L600"/>
  <c r="B611"/>
  <c r="H630"/>
  <c r="B597"/>
  <c r="B949"/>
  <c r="B625"/>
  <c r="I953"/>
  <c r="I1005" s="1"/>
  <c r="BL41" i="1" s="1"/>
  <c r="G973" i="2"/>
  <c r="F985"/>
  <c r="D618"/>
  <c r="M588"/>
  <c r="M586"/>
  <c r="L609"/>
  <c r="H591"/>
  <c r="D619"/>
  <c r="N312"/>
  <c r="O277"/>
  <c r="O292"/>
  <c r="O269"/>
  <c r="O294"/>
  <c r="B966"/>
  <c r="O276"/>
  <c r="O298"/>
  <c r="E955"/>
  <c r="F979"/>
  <c r="G977"/>
  <c r="M626"/>
  <c r="O301"/>
  <c r="O286"/>
  <c r="N293"/>
  <c r="N292"/>
  <c r="H969"/>
  <c r="H1021" s="1"/>
  <c r="F976"/>
  <c r="F1028" s="1"/>
  <c r="H595"/>
  <c r="H1004" s="1"/>
  <c r="L958"/>
  <c r="I309"/>
  <c r="K275"/>
  <c r="H307"/>
  <c r="E280"/>
  <c r="G290"/>
  <c r="J292"/>
  <c r="F305"/>
  <c r="L303"/>
  <c r="K271"/>
  <c r="L276"/>
  <c r="H311"/>
  <c r="H283"/>
  <c r="I306"/>
  <c r="E282"/>
  <c r="I315"/>
  <c r="I288"/>
  <c r="E285"/>
  <c r="G294"/>
  <c r="H305"/>
  <c r="G285"/>
  <c r="D281"/>
  <c r="H297"/>
  <c r="D313"/>
  <c r="M281"/>
  <c r="H276"/>
  <c r="M313"/>
  <c r="L300"/>
  <c r="K289"/>
  <c r="F283"/>
  <c r="E311"/>
  <c r="B978"/>
  <c r="H967"/>
  <c r="H1019" s="1"/>
  <c r="M963"/>
  <c r="B617"/>
  <c r="B986"/>
  <c r="E979"/>
  <c r="B612"/>
  <c r="B981"/>
  <c r="K625"/>
  <c r="B607"/>
  <c r="G972"/>
  <c r="J620"/>
  <c r="J588"/>
  <c r="B608"/>
  <c r="C608" s="1"/>
  <c r="K976"/>
  <c r="L956"/>
  <c r="G975"/>
  <c r="M590"/>
  <c r="M999" s="1"/>
  <c r="L608"/>
  <c r="M984"/>
  <c r="I585"/>
  <c r="B603"/>
  <c r="B584"/>
  <c r="B620"/>
  <c r="J598"/>
  <c r="I986"/>
  <c r="D984"/>
  <c r="H626"/>
  <c r="G981"/>
  <c r="I975"/>
  <c r="G614"/>
  <c r="K595"/>
  <c r="K1004" s="1"/>
  <c r="M625"/>
  <c r="H941"/>
  <c r="K972"/>
  <c r="D962"/>
  <c r="D957"/>
  <c r="D970"/>
  <c r="H592"/>
  <c r="M602"/>
  <c r="L625"/>
  <c r="D621"/>
  <c r="D1030" s="1"/>
  <c r="O315"/>
  <c r="O300"/>
  <c r="N300"/>
  <c r="B272"/>
  <c r="O288"/>
  <c r="O278"/>
  <c r="N270"/>
  <c r="N301"/>
  <c r="N309"/>
  <c r="O284"/>
  <c r="O273"/>
  <c r="O272"/>
  <c r="O287"/>
  <c r="N277"/>
  <c r="N287"/>
  <c r="N306"/>
  <c r="N307"/>
  <c r="E958"/>
  <c r="E1010" s="1"/>
  <c r="J948"/>
  <c r="J1000" s="1"/>
  <c r="H627"/>
  <c r="J625"/>
  <c r="E949"/>
  <c r="K956"/>
  <c r="K1008" s="1"/>
  <c r="D988"/>
  <c r="F971"/>
  <c r="F1023" s="1"/>
  <c r="D613"/>
  <c r="O314"/>
  <c r="N289"/>
  <c r="N279"/>
  <c r="O304"/>
  <c r="N284"/>
  <c r="N285"/>
  <c r="O303"/>
  <c r="K959"/>
  <c r="L954"/>
  <c r="L1006" s="1"/>
  <c r="F974"/>
  <c r="K591"/>
  <c r="H631"/>
  <c r="I302"/>
  <c r="J274"/>
  <c r="J305"/>
  <c r="F309"/>
  <c r="M312"/>
  <c r="L284"/>
  <c r="F286"/>
  <c r="I311"/>
  <c r="J298"/>
  <c r="K294"/>
  <c r="F277"/>
  <c r="F301"/>
  <c r="H289"/>
  <c r="D270"/>
  <c r="H278"/>
  <c r="G293"/>
  <c r="M303"/>
  <c r="G272"/>
  <c r="E294"/>
  <c r="J286"/>
  <c r="K299"/>
  <c r="M300"/>
  <c r="M273"/>
  <c r="D300"/>
  <c r="H316"/>
  <c r="J285"/>
  <c r="L296"/>
  <c r="K295"/>
  <c r="E289"/>
  <c r="L311"/>
  <c r="I277"/>
  <c r="E296"/>
  <c r="L279"/>
  <c r="F295"/>
  <c r="E307"/>
  <c r="G288"/>
  <c r="J276"/>
  <c r="K290"/>
  <c r="I301"/>
  <c r="H304"/>
  <c r="H292"/>
  <c r="M301"/>
  <c r="E293"/>
  <c r="G311"/>
  <c r="F278"/>
  <c r="G287"/>
  <c r="M288"/>
  <c r="I285"/>
  <c r="G286"/>
  <c r="I299"/>
  <c r="K280"/>
  <c r="E302"/>
  <c r="L282"/>
  <c r="H306"/>
  <c r="M294"/>
  <c r="E310"/>
  <c r="D303"/>
  <c r="G307"/>
  <c r="E316"/>
  <c r="K277"/>
  <c r="K285"/>
  <c r="M283"/>
  <c r="D278"/>
  <c r="M280"/>
  <c r="E299"/>
  <c r="L285"/>
  <c r="L312"/>
  <c r="K305"/>
  <c r="M279"/>
  <c r="M284"/>
  <c r="G296"/>
  <c r="H275"/>
  <c r="H286"/>
  <c r="L290"/>
  <c r="D294"/>
  <c r="K292"/>
  <c r="L274"/>
  <c r="L302"/>
  <c r="G301"/>
  <c r="D275"/>
  <c r="J315"/>
  <c r="G273"/>
  <c r="L313"/>
  <c r="E315"/>
  <c r="E982"/>
  <c r="D967"/>
  <c r="D1019" s="1"/>
  <c r="BF55" i="1" s="1"/>
  <c r="M624" i="2"/>
  <c r="E966"/>
  <c r="E1018" s="1"/>
  <c r="L976"/>
  <c r="L1028" s="1"/>
  <c r="B596"/>
  <c r="B628"/>
  <c r="H609"/>
  <c r="H1018" s="1"/>
  <c r="G988"/>
  <c r="L964"/>
  <c r="L595"/>
  <c r="L1004" s="1"/>
  <c r="J628"/>
  <c r="J596"/>
  <c r="L612"/>
  <c r="F609"/>
  <c r="L944"/>
  <c r="L988"/>
  <c r="B951"/>
  <c r="K960"/>
  <c r="B585"/>
  <c r="B589"/>
  <c r="C589" s="1"/>
  <c r="B616"/>
  <c r="I627"/>
  <c r="L953"/>
  <c r="F621"/>
  <c r="B619"/>
  <c r="G610"/>
  <c r="K980"/>
  <c r="B593"/>
  <c r="B613"/>
  <c r="B629"/>
  <c r="I619"/>
  <c r="I1028" s="1"/>
  <c r="J600"/>
  <c r="L616"/>
  <c r="B627"/>
  <c r="I978"/>
  <c r="I946"/>
  <c r="I958"/>
  <c r="I1010" s="1"/>
  <c r="BL46" i="1" s="1"/>
  <c r="G943" i="2"/>
  <c r="K978"/>
  <c r="K1030" s="1"/>
  <c r="D954"/>
  <c r="F607"/>
  <c r="G585"/>
  <c r="I623"/>
  <c r="D605"/>
  <c r="O290"/>
  <c r="N278"/>
  <c r="N294"/>
  <c r="N281"/>
  <c r="O274"/>
  <c r="N275"/>
  <c r="O308"/>
  <c r="E975"/>
  <c r="E943"/>
  <c r="E995" s="1"/>
  <c r="K589"/>
  <c r="I951"/>
  <c r="I1003" s="1"/>
  <c r="BL39" i="1" s="1"/>
  <c r="K615" i="2"/>
  <c r="L955"/>
  <c r="D627"/>
  <c r="E971"/>
  <c r="D955"/>
  <c r="G960"/>
  <c r="G1012" s="1"/>
  <c r="I982"/>
  <c r="D972"/>
  <c r="L947"/>
  <c r="D959"/>
  <c r="H984"/>
  <c r="D987"/>
  <c r="M979"/>
  <c r="G942"/>
  <c r="G958"/>
  <c r="H586"/>
  <c r="L610"/>
  <c r="L1019" s="1"/>
  <c r="L618"/>
  <c r="J587"/>
  <c r="F599"/>
  <c r="K604"/>
  <c r="M610"/>
  <c r="H629"/>
  <c r="J601"/>
  <c r="K630"/>
  <c r="I615"/>
  <c r="O312"/>
  <c r="N315"/>
  <c r="N304"/>
  <c r="N310"/>
  <c r="O271"/>
  <c r="N283"/>
  <c r="H956"/>
  <c r="M606"/>
  <c r="L968"/>
  <c r="I964"/>
  <c r="I1016" s="1"/>
  <c r="BL52" i="1" s="1"/>
  <c r="H942" i="2"/>
  <c r="M613"/>
  <c r="P279"/>
  <c r="P287"/>
  <c r="P315"/>
  <c r="P302"/>
  <c r="B315"/>
  <c r="P303"/>
  <c r="P284"/>
  <c r="B296"/>
  <c r="P294"/>
  <c r="P270"/>
  <c r="P301"/>
  <c r="P312"/>
  <c r="B306"/>
  <c r="P292"/>
  <c r="P281"/>
  <c r="B295"/>
  <c r="C296" s="1"/>
  <c r="P293"/>
  <c r="P311"/>
  <c r="P295"/>
  <c r="B284"/>
  <c r="B275"/>
  <c r="P278"/>
  <c r="P276"/>
  <c r="P310"/>
  <c r="B303"/>
  <c r="P288"/>
  <c r="P285"/>
  <c r="P304"/>
  <c r="B297"/>
  <c r="B292"/>
  <c r="P269"/>
  <c r="B270"/>
  <c r="B293"/>
  <c r="B314"/>
  <c r="P277"/>
  <c r="B271"/>
  <c r="C271" s="1"/>
  <c r="P275"/>
  <c r="B289"/>
  <c r="P272"/>
  <c r="P297"/>
  <c r="B269"/>
  <c r="P309"/>
  <c r="B285"/>
  <c r="B281"/>
  <c r="B288"/>
  <c r="P273"/>
  <c r="P296"/>
  <c r="P290"/>
  <c r="B311"/>
  <c r="P306"/>
  <c r="P300"/>
  <c r="B302"/>
  <c r="C629"/>
  <c r="J947"/>
  <c r="J999" s="1"/>
  <c r="F950"/>
  <c r="H943"/>
  <c r="E985"/>
  <c r="D960"/>
  <c r="D1012" s="1"/>
  <c r="BF48" i="1" s="1"/>
  <c r="O281" i="2"/>
  <c r="B974"/>
  <c r="E624"/>
  <c r="F601"/>
  <c r="G618"/>
  <c r="K606"/>
  <c r="I613"/>
  <c r="M628"/>
  <c r="M596"/>
  <c r="L603"/>
  <c r="N302"/>
  <c r="B594"/>
  <c r="B953"/>
  <c r="B961"/>
  <c r="F978"/>
  <c r="B954"/>
  <c r="J616"/>
  <c r="G947"/>
  <c r="G999" s="1"/>
  <c r="E596"/>
  <c r="O283"/>
  <c r="O309"/>
  <c r="B598"/>
  <c r="B952"/>
  <c r="M304"/>
  <c r="K288"/>
  <c r="H284"/>
  <c r="D287"/>
  <c r="J306"/>
  <c r="G302"/>
  <c r="I304"/>
  <c r="K274"/>
  <c r="H279"/>
  <c r="H274"/>
  <c r="E270"/>
  <c r="L281"/>
  <c r="F288"/>
  <c r="K309"/>
  <c r="L294"/>
  <c r="M287"/>
  <c r="B282"/>
  <c r="C282" s="1"/>
  <c r="B310"/>
  <c r="B299"/>
  <c r="B286"/>
  <c r="B308"/>
  <c r="B280"/>
  <c r="P305"/>
  <c r="B610"/>
  <c r="B944"/>
  <c r="B985"/>
  <c r="B973"/>
  <c r="J624"/>
  <c r="E588"/>
  <c r="E997" s="1"/>
  <c r="I617"/>
  <c r="L972"/>
  <c r="B623"/>
  <c r="G971"/>
  <c r="J957"/>
  <c r="J1009" s="1"/>
  <c r="L584"/>
  <c r="B971"/>
  <c r="M977"/>
  <c r="K941"/>
  <c r="K993" s="1"/>
  <c r="G951"/>
  <c r="G982"/>
  <c r="K610"/>
  <c r="K596"/>
  <c r="K1005" s="1"/>
  <c r="G608"/>
  <c r="I614"/>
  <c r="M631"/>
  <c r="F613"/>
  <c r="G601"/>
  <c r="K613"/>
  <c r="E627"/>
  <c r="O270"/>
  <c r="B614"/>
  <c r="B984"/>
  <c r="D290"/>
  <c r="L599"/>
  <c r="E974"/>
  <c r="E1026" s="1"/>
  <c r="F955"/>
  <c r="F1007" s="1"/>
  <c r="D979"/>
  <c r="E953"/>
  <c r="E1005" s="1"/>
  <c r="J980"/>
  <c r="L959"/>
  <c r="M971"/>
  <c r="M1023" s="1"/>
  <c r="K955"/>
  <c r="K1007" s="1"/>
  <c r="G983"/>
  <c r="K954"/>
  <c r="E594"/>
  <c r="E626"/>
  <c r="G586"/>
  <c r="L585"/>
  <c r="M591"/>
  <c r="J603"/>
  <c r="G616"/>
  <c r="G594"/>
  <c r="N303"/>
  <c r="O295"/>
  <c r="J284"/>
  <c r="E312"/>
  <c r="F310"/>
  <c r="I272"/>
  <c r="I275"/>
  <c r="K314"/>
  <c r="E309"/>
  <c r="M271"/>
  <c r="F284"/>
  <c r="E295"/>
  <c r="G280"/>
  <c r="G271"/>
  <c r="L273"/>
  <c r="E300"/>
  <c r="E308"/>
  <c r="G295"/>
  <c r="M276"/>
  <c r="I279"/>
  <c r="E275"/>
  <c r="D314"/>
  <c r="G315"/>
  <c r="D304"/>
  <c r="D292"/>
  <c r="L301"/>
  <c r="J273"/>
  <c r="I297"/>
  <c r="G303"/>
  <c r="F306"/>
  <c r="F314"/>
  <c r="H272"/>
  <c r="L277"/>
  <c r="K308"/>
  <c r="M295"/>
  <c r="J283"/>
  <c r="L314"/>
  <c r="M272"/>
  <c r="G281"/>
  <c r="M311"/>
  <c r="K276"/>
  <c r="M291"/>
  <c r="E283"/>
  <c r="B304"/>
  <c r="B279"/>
  <c r="B312"/>
  <c r="C312" s="1"/>
  <c r="B276"/>
  <c r="B278"/>
  <c r="B274"/>
  <c r="B313"/>
  <c r="C313" s="1"/>
  <c r="B963"/>
  <c r="M973"/>
  <c r="B586"/>
  <c r="B960"/>
  <c r="K984"/>
  <c r="L611"/>
  <c r="J612"/>
  <c r="J1021" s="1"/>
  <c r="L628"/>
  <c r="B969"/>
  <c r="B592"/>
  <c r="E942"/>
  <c r="J943"/>
  <c r="F589"/>
  <c r="K618"/>
  <c r="K586"/>
  <c r="K995" s="1"/>
  <c r="M600"/>
  <c r="J585"/>
  <c r="B967"/>
  <c r="B600"/>
  <c r="L980"/>
  <c r="G630"/>
  <c r="K611"/>
  <c r="I593"/>
  <c r="B602"/>
  <c r="M946"/>
  <c r="I974"/>
  <c r="I949"/>
  <c r="D606"/>
  <c r="D614"/>
  <c r="D630"/>
  <c r="H603"/>
  <c r="H589"/>
  <c r="H998" s="1"/>
  <c r="J595"/>
  <c r="K612"/>
  <c r="M618"/>
  <c r="G624"/>
  <c r="I630"/>
  <c r="K597"/>
  <c r="O305"/>
  <c r="J586"/>
  <c r="E961"/>
  <c r="E1013" s="1"/>
  <c r="B950"/>
  <c r="E592"/>
  <c r="B956"/>
  <c r="O289"/>
  <c r="I605"/>
  <c r="B959"/>
  <c r="H988"/>
  <c r="B987"/>
  <c r="B955"/>
  <c r="L984"/>
  <c r="E965"/>
  <c r="E1017" s="1"/>
  <c r="N295"/>
  <c r="M962"/>
  <c r="J945"/>
  <c r="J997" s="1"/>
  <c r="L951"/>
  <c r="D969"/>
  <c r="L987"/>
  <c r="M955"/>
  <c r="M1007" s="1"/>
  <c r="D947"/>
  <c r="D999" s="1"/>
  <c r="F975"/>
  <c r="G963"/>
  <c r="F964"/>
  <c r="F1016" s="1"/>
  <c r="J988"/>
  <c r="D976"/>
  <c r="I948"/>
  <c r="K970"/>
  <c r="K1022" s="1"/>
  <c r="E984"/>
  <c r="L590"/>
  <c r="L606"/>
  <c r="L1015" s="1"/>
  <c r="L622"/>
  <c r="L630"/>
  <c r="G606"/>
  <c r="G584"/>
  <c r="G993" s="1"/>
  <c r="I590"/>
  <c r="L601"/>
  <c r="M607"/>
  <c r="H613"/>
  <c r="K620"/>
  <c r="E616"/>
  <c r="E1025" s="1"/>
  <c r="G593"/>
  <c r="G609"/>
  <c r="G625"/>
  <c r="D629"/>
  <c r="N291"/>
  <c r="D309"/>
  <c r="G968"/>
  <c r="J965"/>
  <c r="J1017" s="1"/>
  <c r="I981"/>
  <c r="M945"/>
  <c r="B606"/>
  <c r="C606" s="1"/>
  <c r="B964"/>
  <c r="L623"/>
  <c r="L591"/>
  <c r="F585"/>
  <c r="K622"/>
  <c r="K590"/>
  <c r="K999" s="1"/>
  <c r="E608"/>
  <c r="L587"/>
  <c r="L615"/>
  <c r="B941"/>
  <c r="F946"/>
  <c r="B615"/>
  <c r="C616" s="1"/>
  <c r="F951"/>
  <c r="D963"/>
  <c r="L983"/>
  <c r="J952"/>
  <c r="H970"/>
  <c r="H1022" s="1"/>
  <c r="D943"/>
  <c r="K951"/>
  <c r="G957"/>
  <c r="K981"/>
  <c r="F970"/>
  <c r="F945"/>
  <c r="E968"/>
  <c r="E1020" s="1"/>
  <c r="I980"/>
  <c r="E590"/>
  <c r="E598"/>
  <c r="E614"/>
  <c r="E622"/>
  <c r="E630"/>
  <c r="E628"/>
  <c r="M594"/>
  <c r="G600"/>
  <c r="I606"/>
  <c r="J619"/>
  <c r="F631"/>
  <c r="M608"/>
  <c r="L965"/>
  <c r="E970"/>
  <c r="E1022" s="1"/>
  <c r="M969"/>
  <c r="M1021" s="1"/>
  <c r="H950"/>
  <c r="B958"/>
  <c r="B972"/>
  <c r="C972" s="1"/>
  <c r="G602"/>
  <c r="I629"/>
  <c r="I597"/>
  <c r="M612"/>
  <c r="M597"/>
  <c r="C626"/>
  <c r="B976"/>
  <c r="B947"/>
  <c r="B977"/>
  <c r="B965"/>
  <c r="C965" s="1"/>
  <c r="F959"/>
  <c r="H588"/>
  <c r="H997" s="1"/>
  <c r="H628"/>
  <c r="B630"/>
  <c r="C630" s="1"/>
  <c r="B975"/>
  <c r="O299"/>
  <c r="J593"/>
  <c r="M305"/>
  <c r="K293"/>
  <c r="I291"/>
  <c r="F312"/>
  <c r="B273"/>
  <c r="B300"/>
  <c r="B291"/>
  <c r="B287"/>
  <c r="B309"/>
  <c r="B283"/>
  <c r="P307"/>
  <c r="B946"/>
  <c r="B979"/>
  <c r="B948"/>
  <c r="C948" s="1"/>
  <c r="L627"/>
  <c r="B604"/>
  <c r="B631"/>
  <c r="B957"/>
  <c r="B943"/>
  <c r="I584"/>
  <c r="M616"/>
  <c r="E981"/>
  <c r="B942"/>
  <c r="I609"/>
  <c r="I966"/>
  <c r="B595"/>
  <c r="J958"/>
  <c r="E960"/>
  <c r="E1012" s="1"/>
  <c r="D626"/>
  <c r="M615"/>
  <c r="J627"/>
  <c r="I591"/>
  <c r="O311"/>
  <c r="O275"/>
  <c r="J942"/>
  <c r="I621"/>
  <c r="I589"/>
  <c r="B983"/>
  <c r="B988"/>
  <c r="I962"/>
  <c r="I1014" s="1"/>
  <c r="F962"/>
  <c r="F1014" s="1"/>
  <c r="F983"/>
  <c r="F944"/>
  <c r="I967"/>
  <c r="I1019" s="1"/>
  <c r="BL55" i="1" s="1"/>
  <c r="M951" i="2"/>
  <c r="F977"/>
  <c r="F1029" s="1"/>
  <c r="L594"/>
  <c r="L602"/>
  <c r="F593"/>
  <c r="M620"/>
  <c r="L617"/>
  <c r="L1026" s="1"/>
  <c r="M623"/>
  <c r="E603"/>
  <c r="D597"/>
  <c r="O285"/>
  <c r="J950"/>
  <c r="G959"/>
  <c r="J962"/>
  <c r="J1014" s="1"/>
  <c r="M959"/>
  <c r="K973"/>
  <c r="K1025" s="1"/>
  <c r="G967"/>
  <c r="B590"/>
  <c r="B968"/>
  <c r="L607"/>
  <c r="F617"/>
  <c r="L586"/>
  <c r="J609"/>
  <c r="J1018" s="1"/>
  <c r="P283"/>
  <c r="B277"/>
  <c r="P271"/>
  <c r="B305"/>
  <c r="B307"/>
  <c r="B294"/>
  <c r="P274"/>
  <c r="P280"/>
  <c r="P289"/>
  <c r="B290"/>
  <c r="P313"/>
  <c r="P299"/>
  <c r="P286"/>
  <c r="B301"/>
  <c r="P308"/>
  <c r="C272"/>
  <c r="P298"/>
  <c r="B298"/>
  <c r="AS19" i="1"/>
  <c r="AR19"/>
  <c r="AR16"/>
  <c r="S26"/>
  <c r="BQ55"/>
  <c r="BQ54"/>
  <c r="BQ53"/>
  <c r="BR53" s="1"/>
  <c r="BQ52"/>
  <c r="BR52" s="1"/>
  <c r="BQ50"/>
  <c r="BQ49"/>
  <c r="BQ48"/>
  <c r="BR48" s="1"/>
  <c r="BQ47"/>
  <c r="BR47" s="1"/>
  <c r="BQ45"/>
  <c r="BQ44"/>
  <c r="BQ43"/>
  <c r="BR43" s="1"/>
  <c r="BQ42"/>
  <c r="BR42" s="1"/>
  <c r="BQ40"/>
  <c r="BQ39"/>
  <c r="BQ38"/>
  <c r="BR38" s="1"/>
  <c r="BQ37"/>
  <c r="BR37" s="1"/>
  <c r="BQ35"/>
  <c r="BQ34"/>
  <c r="BQ33"/>
  <c r="BR33" s="1"/>
  <c r="BQ32"/>
  <c r="BR32" s="1"/>
  <c r="BQ30"/>
  <c r="BQ29"/>
  <c r="BQ28"/>
  <c r="BQ27"/>
  <c r="DH137" i="7"/>
  <c r="DG137"/>
  <c r="DF137"/>
  <c r="DE137"/>
  <c r="DD137"/>
  <c r="DC137"/>
  <c r="DB137"/>
  <c r="DA137"/>
  <c r="CZ137"/>
  <c r="CY137"/>
  <c r="CX137"/>
  <c r="CW137"/>
  <c r="CV137"/>
  <c r="CU137"/>
  <c r="CT137"/>
  <c r="CS137"/>
  <c r="CR137"/>
  <c r="CQ137"/>
  <c r="CP137"/>
  <c r="CO137"/>
  <c r="CN137"/>
  <c r="CM137"/>
  <c r="CL137"/>
  <c r="CK137"/>
  <c r="CJ137"/>
  <c r="CI137"/>
  <c r="CH137"/>
  <c r="CG137"/>
  <c r="CF137"/>
  <c r="CE137"/>
  <c r="CD137"/>
  <c r="CC137"/>
  <c r="CB137"/>
  <c r="CA137"/>
  <c r="BZ137"/>
  <c r="BY137"/>
  <c r="BX137"/>
  <c r="BW137"/>
  <c r="BV137"/>
  <c r="BU137"/>
  <c r="BT137"/>
  <c r="BS137"/>
  <c r="BR137"/>
  <c r="BQ137"/>
  <c r="BP137"/>
  <c r="BO137"/>
  <c r="BN137"/>
  <c r="BM137"/>
  <c r="BL137"/>
  <c r="BK137"/>
  <c r="BJ137"/>
  <c r="BI137"/>
  <c r="BH137"/>
  <c r="BG137"/>
  <c r="BF137"/>
  <c r="BE137"/>
  <c r="BD137"/>
  <c r="BC137"/>
  <c r="BB137"/>
  <c r="BA137"/>
  <c r="AZ137"/>
  <c r="AY137"/>
  <c r="AX137"/>
  <c r="AW137"/>
  <c r="AV137"/>
  <c r="AU137"/>
  <c r="AT137"/>
  <c r="AS137"/>
  <c r="AR137"/>
  <c r="AQ137"/>
  <c r="AP137"/>
  <c r="AO137"/>
  <c r="AN137"/>
  <c r="AM137"/>
  <c r="AL137"/>
  <c r="AK137"/>
  <c r="AJ137"/>
  <c r="AI137"/>
  <c r="AH137"/>
  <c r="AG137"/>
  <c r="AF137"/>
  <c r="AE137"/>
  <c r="AD137"/>
  <c r="AC137"/>
  <c r="AB137"/>
  <c r="AA137"/>
  <c r="Z137"/>
  <c r="Y137"/>
  <c r="X137"/>
  <c r="W137"/>
  <c r="V137"/>
  <c r="U137"/>
  <c r="T137"/>
  <c r="S137"/>
  <c r="R137"/>
  <c r="Q137"/>
  <c r="P137"/>
  <c r="O137"/>
  <c r="N137"/>
  <c r="M137"/>
  <c r="DH136"/>
  <c r="DG136"/>
  <c r="DF136"/>
  <c r="DE136"/>
  <c r="DD136"/>
  <c r="DC136"/>
  <c r="DB136"/>
  <c r="DA136"/>
  <c r="CZ136"/>
  <c r="CY136"/>
  <c r="CX136"/>
  <c r="CW136"/>
  <c r="CV136"/>
  <c r="CU136"/>
  <c r="CT136"/>
  <c r="CS136"/>
  <c r="CR136"/>
  <c r="CQ136"/>
  <c r="CP136"/>
  <c r="CO136"/>
  <c r="CN136"/>
  <c r="CM136"/>
  <c r="CL136"/>
  <c r="CK136"/>
  <c r="CJ136"/>
  <c r="CI136"/>
  <c r="CH136"/>
  <c r="CG136"/>
  <c r="CF136"/>
  <c r="CE136"/>
  <c r="CD136"/>
  <c r="CC136"/>
  <c r="CB136"/>
  <c r="CA136"/>
  <c r="BZ136"/>
  <c r="BY136"/>
  <c r="BX136"/>
  <c r="BW136"/>
  <c r="BV136"/>
  <c r="BU136"/>
  <c r="BT136"/>
  <c r="BS136"/>
  <c r="BR136"/>
  <c r="BQ136"/>
  <c r="BP136"/>
  <c r="BO136"/>
  <c r="BN136"/>
  <c r="BM136"/>
  <c r="BL136"/>
  <c r="BK136"/>
  <c r="BJ136"/>
  <c r="BI136"/>
  <c r="BH136"/>
  <c r="BG136"/>
  <c r="BF136"/>
  <c r="BE136"/>
  <c r="BD136"/>
  <c r="BC136"/>
  <c r="BB136"/>
  <c r="BA136"/>
  <c r="AZ136"/>
  <c r="AY136"/>
  <c r="AX136"/>
  <c r="AW136"/>
  <c r="AV136"/>
  <c r="AU136"/>
  <c r="AT136"/>
  <c r="AS136"/>
  <c r="AR136"/>
  <c r="AQ136"/>
  <c r="AP136"/>
  <c r="AO136"/>
  <c r="AN136"/>
  <c r="AM136"/>
  <c r="AL136"/>
  <c r="AK136"/>
  <c r="AJ136"/>
  <c r="AI136"/>
  <c r="AH136"/>
  <c r="AG136"/>
  <c r="AF136"/>
  <c r="AE136"/>
  <c r="AD136"/>
  <c r="AC136"/>
  <c r="AB136"/>
  <c r="AA136"/>
  <c r="Z136"/>
  <c r="Y136"/>
  <c r="X136"/>
  <c r="W136"/>
  <c r="V136"/>
  <c r="U136"/>
  <c r="T136"/>
  <c r="S136"/>
  <c r="R136"/>
  <c r="Q136"/>
  <c r="P136"/>
  <c r="O136"/>
  <c r="N136"/>
  <c r="M136"/>
  <c r="DH135"/>
  <c r="DG135"/>
  <c r="DF135"/>
  <c r="DE135"/>
  <c r="DD135"/>
  <c r="DC135"/>
  <c r="DB135"/>
  <c r="DA135"/>
  <c r="CZ135"/>
  <c r="CY135"/>
  <c r="CX135"/>
  <c r="CW135"/>
  <c r="CV135"/>
  <c r="CU135"/>
  <c r="CT135"/>
  <c r="CS135"/>
  <c r="CR135"/>
  <c r="CQ135"/>
  <c r="CP135"/>
  <c r="CO135"/>
  <c r="CN135"/>
  <c r="CM135"/>
  <c r="CL135"/>
  <c r="CK135"/>
  <c r="CJ135"/>
  <c r="CI135"/>
  <c r="CH135"/>
  <c r="CG135"/>
  <c r="CF135"/>
  <c r="CE135"/>
  <c r="CD135"/>
  <c r="CC135"/>
  <c r="CB135"/>
  <c r="CA135"/>
  <c r="BZ135"/>
  <c r="BY135"/>
  <c r="BX135"/>
  <c r="BW135"/>
  <c r="BV135"/>
  <c r="BU135"/>
  <c r="BT135"/>
  <c r="BS135"/>
  <c r="BR135"/>
  <c r="BQ135"/>
  <c r="BP135"/>
  <c r="BO135"/>
  <c r="BN135"/>
  <c r="BM135"/>
  <c r="BL135"/>
  <c r="BK135"/>
  <c r="BJ135"/>
  <c r="BI135"/>
  <c r="BH135"/>
  <c r="BG135"/>
  <c r="BF135"/>
  <c r="BE135"/>
  <c r="BD135"/>
  <c r="BC135"/>
  <c r="BB135"/>
  <c r="BA135"/>
  <c r="AZ135"/>
  <c r="AY135"/>
  <c r="AX135"/>
  <c r="AW135"/>
  <c r="AV135"/>
  <c r="AU135"/>
  <c r="AT135"/>
  <c r="AS135"/>
  <c r="AR135"/>
  <c r="AQ135"/>
  <c r="AP135"/>
  <c r="AO135"/>
  <c r="AN135"/>
  <c r="AM135"/>
  <c r="AL135"/>
  <c r="AK135"/>
  <c r="AJ135"/>
  <c r="AI135"/>
  <c r="AH135"/>
  <c r="AG135"/>
  <c r="AF135"/>
  <c r="AE135"/>
  <c r="AD135"/>
  <c r="AC135"/>
  <c r="AB135"/>
  <c r="AA135"/>
  <c r="Z135"/>
  <c r="Y135"/>
  <c r="X135"/>
  <c r="W135"/>
  <c r="V135"/>
  <c r="U135"/>
  <c r="T135"/>
  <c r="S135"/>
  <c r="R135"/>
  <c r="Q135"/>
  <c r="P135"/>
  <c r="O135"/>
  <c r="N135"/>
  <c r="M135"/>
  <c r="DH134"/>
  <c r="DG134"/>
  <c r="DF134"/>
  <c r="DE134"/>
  <c r="DD134"/>
  <c r="DC134"/>
  <c r="DB134"/>
  <c r="DA134"/>
  <c r="CZ134"/>
  <c r="CY134"/>
  <c r="CX134"/>
  <c r="CW134"/>
  <c r="CV134"/>
  <c r="CU134"/>
  <c r="CT134"/>
  <c r="CS134"/>
  <c r="CR134"/>
  <c r="CQ134"/>
  <c r="CP134"/>
  <c r="CO134"/>
  <c r="CN134"/>
  <c r="CM134"/>
  <c r="CL134"/>
  <c r="CK134"/>
  <c r="CJ134"/>
  <c r="CI134"/>
  <c r="CH134"/>
  <c r="CG134"/>
  <c r="CF134"/>
  <c r="CE134"/>
  <c r="CD134"/>
  <c r="CC134"/>
  <c r="CB134"/>
  <c r="CA134"/>
  <c r="BZ134"/>
  <c r="BY134"/>
  <c r="BX134"/>
  <c r="BW134"/>
  <c r="BV134"/>
  <c r="BU134"/>
  <c r="BT134"/>
  <c r="BS134"/>
  <c r="BR134"/>
  <c r="BQ134"/>
  <c r="BP134"/>
  <c r="BO134"/>
  <c r="BN134"/>
  <c r="BM134"/>
  <c r="BL134"/>
  <c r="BK134"/>
  <c r="BJ134"/>
  <c r="BI134"/>
  <c r="BH134"/>
  <c r="BG134"/>
  <c r="BF134"/>
  <c r="BE134"/>
  <c r="BD134"/>
  <c r="BC134"/>
  <c r="BB134"/>
  <c r="BA134"/>
  <c r="AZ134"/>
  <c r="AY134"/>
  <c r="AX134"/>
  <c r="AW134"/>
  <c r="AV134"/>
  <c r="AU134"/>
  <c r="AT134"/>
  <c r="AS134"/>
  <c r="AR134"/>
  <c r="AQ134"/>
  <c r="AP134"/>
  <c r="AO134"/>
  <c r="AN134"/>
  <c r="AM134"/>
  <c r="AL134"/>
  <c r="AK134"/>
  <c r="AJ134"/>
  <c r="AI134"/>
  <c r="AH134"/>
  <c r="AG134"/>
  <c r="AF134"/>
  <c r="AE134"/>
  <c r="AD134"/>
  <c r="AC134"/>
  <c r="AB134"/>
  <c r="AA134"/>
  <c r="Z134"/>
  <c r="Y134"/>
  <c r="X134"/>
  <c r="W134"/>
  <c r="V134"/>
  <c r="U134"/>
  <c r="T134"/>
  <c r="S134"/>
  <c r="R134"/>
  <c r="Q134"/>
  <c r="P134"/>
  <c r="O134"/>
  <c r="N134"/>
  <c r="M134"/>
  <c r="DH133"/>
  <c r="DG133"/>
  <c r="DF133"/>
  <c r="DE133"/>
  <c r="DD133"/>
  <c r="DC133"/>
  <c r="DB133"/>
  <c r="DA133"/>
  <c r="CZ133"/>
  <c r="CY133"/>
  <c r="CX133"/>
  <c r="CW133"/>
  <c r="CV133"/>
  <c r="CU133"/>
  <c r="CT133"/>
  <c r="CS133"/>
  <c r="CR133"/>
  <c r="CQ133"/>
  <c r="CP133"/>
  <c r="CO133"/>
  <c r="CN133"/>
  <c r="CM133"/>
  <c r="CL133"/>
  <c r="CK133"/>
  <c r="CJ133"/>
  <c r="CI133"/>
  <c r="CH133"/>
  <c r="CG133"/>
  <c r="CF133"/>
  <c r="CE133"/>
  <c r="CD133"/>
  <c r="CC133"/>
  <c r="CB133"/>
  <c r="CA133"/>
  <c r="BZ133"/>
  <c r="BY133"/>
  <c r="BX133"/>
  <c r="BW133"/>
  <c r="BV133"/>
  <c r="BU133"/>
  <c r="BT133"/>
  <c r="BS133"/>
  <c r="BR133"/>
  <c r="BQ133"/>
  <c r="BP133"/>
  <c r="BO133"/>
  <c r="BN133"/>
  <c r="BM133"/>
  <c r="BL133"/>
  <c r="BK133"/>
  <c r="BJ133"/>
  <c r="BI133"/>
  <c r="BH133"/>
  <c r="BG133"/>
  <c r="BF133"/>
  <c r="BE133"/>
  <c r="BD133"/>
  <c r="BC133"/>
  <c r="BB133"/>
  <c r="BA133"/>
  <c r="AZ133"/>
  <c r="AY133"/>
  <c r="AX133"/>
  <c r="AW133"/>
  <c r="AV133"/>
  <c r="AU133"/>
  <c r="AT133"/>
  <c r="AS133"/>
  <c r="AR133"/>
  <c r="AQ133"/>
  <c r="AP133"/>
  <c r="AO133"/>
  <c r="AN133"/>
  <c r="AM133"/>
  <c r="AL133"/>
  <c r="AK133"/>
  <c r="AJ133"/>
  <c r="AI133"/>
  <c r="AH133"/>
  <c r="AG133"/>
  <c r="AF133"/>
  <c r="AE133"/>
  <c r="AD133"/>
  <c r="AC133"/>
  <c r="AB133"/>
  <c r="AA133"/>
  <c r="Z133"/>
  <c r="Y133"/>
  <c r="X133"/>
  <c r="W133"/>
  <c r="V133"/>
  <c r="U133"/>
  <c r="T133"/>
  <c r="S133"/>
  <c r="R133"/>
  <c r="Q133"/>
  <c r="P133"/>
  <c r="O133"/>
  <c r="N133"/>
  <c r="M133"/>
  <c r="DH132"/>
  <c r="DG132"/>
  <c r="DF132"/>
  <c r="DE132"/>
  <c r="DD132"/>
  <c r="DC132"/>
  <c r="DB132"/>
  <c r="DA132"/>
  <c r="CZ132"/>
  <c r="CY132"/>
  <c r="CX132"/>
  <c r="CW132"/>
  <c r="CV132"/>
  <c r="CU132"/>
  <c r="CT132"/>
  <c r="CS132"/>
  <c r="CR132"/>
  <c r="CQ132"/>
  <c r="CP132"/>
  <c r="CO132"/>
  <c r="CN132"/>
  <c r="CM132"/>
  <c r="CL132"/>
  <c r="CK132"/>
  <c r="CJ132"/>
  <c r="CI132"/>
  <c r="CH132"/>
  <c r="CG132"/>
  <c r="CF132"/>
  <c r="CE132"/>
  <c r="CD132"/>
  <c r="CC132"/>
  <c r="CB132"/>
  <c r="CA132"/>
  <c r="BZ132"/>
  <c r="BY132"/>
  <c r="BX132"/>
  <c r="BW132"/>
  <c r="BV132"/>
  <c r="BU132"/>
  <c r="BT132"/>
  <c r="BS132"/>
  <c r="BR132"/>
  <c r="BQ132"/>
  <c r="BP132"/>
  <c r="BO132"/>
  <c r="BN132"/>
  <c r="BM132"/>
  <c r="BL132"/>
  <c r="BK132"/>
  <c r="BJ132"/>
  <c r="BI132"/>
  <c r="BH132"/>
  <c r="BG132"/>
  <c r="BF132"/>
  <c r="BE132"/>
  <c r="BD132"/>
  <c r="BC132"/>
  <c r="BB132"/>
  <c r="BA132"/>
  <c r="AZ132"/>
  <c r="AY132"/>
  <c r="AX132"/>
  <c r="AW132"/>
  <c r="AV132"/>
  <c r="AU132"/>
  <c r="AT132"/>
  <c r="AS132"/>
  <c r="AR132"/>
  <c r="AQ132"/>
  <c r="AP132"/>
  <c r="AO132"/>
  <c r="AN132"/>
  <c r="AM132"/>
  <c r="AL132"/>
  <c r="AK132"/>
  <c r="AJ132"/>
  <c r="AI132"/>
  <c r="AH132"/>
  <c r="AG132"/>
  <c r="AF132"/>
  <c r="AE132"/>
  <c r="AD132"/>
  <c r="AC132"/>
  <c r="AB132"/>
  <c r="AA132"/>
  <c r="Z132"/>
  <c r="Y132"/>
  <c r="X132"/>
  <c r="W132"/>
  <c r="V132"/>
  <c r="U132"/>
  <c r="T132"/>
  <c r="S132"/>
  <c r="R132"/>
  <c r="Q132"/>
  <c r="P132"/>
  <c r="O132"/>
  <c r="N132"/>
  <c r="M132"/>
  <c r="DH131"/>
  <c r="DG131"/>
  <c r="DF131"/>
  <c r="DE131"/>
  <c r="DD131"/>
  <c r="DC131"/>
  <c r="DB131"/>
  <c r="DA131"/>
  <c r="CZ131"/>
  <c r="CY131"/>
  <c r="CX131"/>
  <c r="CW131"/>
  <c r="CV131"/>
  <c r="CU131"/>
  <c r="CT131"/>
  <c r="CS131"/>
  <c r="CR131"/>
  <c r="CQ131"/>
  <c r="CP131"/>
  <c r="CO131"/>
  <c r="CN131"/>
  <c r="CM131"/>
  <c r="CL131"/>
  <c r="CK131"/>
  <c r="CJ131"/>
  <c r="CI131"/>
  <c r="CH131"/>
  <c r="CG131"/>
  <c r="CF131"/>
  <c r="CE131"/>
  <c r="CD131"/>
  <c r="CC131"/>
  <c r="CB131"/>
  <c r="CA131"/>
  <c r="BZ131"/>
  <c r="BY131"/>
  <c r="BX131"/>
  <c r="BW131"/>
  <c r="BV131"/>
  <c r="BU131"/>
  <c r="BT131"/>
  <c r="BS131"/>
  <c r="BR131"/>
  <c r="BQ131"/>
  <c r="BP131"/>
  <c r="BO131"/>
  <c r="BN131"/>
  <c r="BM131"/>
  <c r="BL131"/>
  <c r="BK131"/>
  <c r="BJ131"/>
  <c r="BI131"/>
  <c r="BH131"/>
  <c r="BG131"/>
  <c r="BF131"/>
  <c r="BE131"/>
  <c r="BD131"/>
  <c r="BC131"/>
  <c r="BB131"/>
  <c r="BA131"/>
  <c r="AZ131"/>
  <c r="AY131"/>
  <c r="AX131"/>
  <c r="AW131"/>
  <c r="AV131"/>
  <c r="AU131"/>
  <c r="AT131"/>
  <c r="AS131"/>
  <c r="AR131"/>
  <c r="AQ131"/>
  <c r="AP131"/>
  <c r="AO131"/>
  <c r="AN131"/>
  <c r="AM131"/>
  <c r="AL131"/>
  <c r="AK131"/>
  <c r="AJ131"/>
  <c r="AI131"/>
  <c r="AH131"/>
  <c r="AG131"/>
  <c r="AF131"/>
  <c r="AE131"/>
  <c r="AD131"/>
  <c r="AC131"/>
  <c r="AB131"/>
  <c r="AA131"/>
  <c r="Z131"/>
  <c r="Y131"/>
  <c r="X131"/>
  <c r="W131"/>
  <c r="V131"/>
  <c r="U131"/>
  <c r="T131"/>
  <c r="S131"/>
  <c r="R131"/>
  <c r="Q131"/>
  <c r="P131"/>
  <c r="O131"/>
  <c r="N131"/>
  <c r="M131"/>
  <c r="DH130"/>
  <c r="DG130"/>
  <c r="DF130"/>
  <c r="DE130"/>
  <c r="DD130"/>
  <c r="DC130"/>
  <c r="DB130"/>
  <c r="DA130"/>
  <c r="CZ130"/>
  <c r="CY130"/>
  <c r="CX130"/>
  <c r="CW130"/>
  <c r="CV130"/>
  <c r="CU130"/>
  <c r="CT130"/>
  <c r="CS130"/>
  <c r="CR130"/>
  <c r="CQ130"/>
  <c r="CP130"/>
  <c r="CO130"/>
  <c r="CN130"/>
  <c r="CM130"/>
  <c r="CL130"/>
  <c r="CK130"/>
  <c r="CJ130"/>
  <c r="CI130"/>
  <c r="CH130"/>
  <c r="CG130"/>
  <c r="CF130"/>
  <c r="CE130"/>
  <c r="CD130"/>
  <c r="CC130"/>
  <c r="CB130"/>
  <c r="CA130"/>
  <c r="BZ130"/>
  <c r="BY130"/>
  <c r="BX130"/>
  <c r="BW130"/>
  <c r="BV130"/>
  <c r="BU130"/>
  <c r="BT130"/>
  <c r="BS130"/>
  <c r="BR130"/>
  <c r="BQ130"/>
  <c r="BP130"/>
  <c r="BO130"/>
  <c r="BN130"/>
  <c r="BM130"/>
  <c r="BL130"/>
  <c r="BK130"/>
  <c r="BJ130"/>
  <c r="BI130"/>
  <c r="BH130"/>
  <c r="BG130"/>
  <c r="BF130"/>
  <c r="BE130"/>
  <c r="BD130"/>
  <c r="BC130"/>
  <c r="BB130"/>
  <c r="BA130"/>
  <c r="AZ130"/>
  <c r="AY130"/>
  <c r="AX130"/>
  <c r="AW130"/>
  <c r="AV130"/>
  <c r="AU130"/>
  <c r="AT130"/>
  <c r="AS130"/>
  <c r="AR130"/>
  <c r="AQ130"/>
  <c r="AP130"/>
  <c r="AO130"/>
  <c r="AN130"/>
  <c r="AM130"/>
  <c r="AL130"/>
  <c r="AK130"/>
  <c r="AJ130"/>
  <c r="AI130"/>
  <c r="AH130"/>
  <c r="AG130"/>
  <c r="AF130"/>
  <c r="AE130"/>
  <c r="AD130"/>
  <c r="AC130"/>
  <c r="AB130"/>
  <c r="AA130"/>
  <c r="Z130"/>
  <c r="Y130"/>
  <c r="X130"/>
  <c r="W130"/>
  <c r="V130"/>
  <c r="U130"/>
  <c r="T130"/>
  <c r="S130"/>
  <c r="R130"/>
  <c r="Q130"/>
  <c r="P130"/>
  <c r="O130"/>
  <c r="N130"/>
  <c r="M130"/>
  <c r="DH129"/>
  <c r="DG129"/>
  <c r="DF129"/>
  <c r="DE129"/>
  <c r="DD129"/>
  <c r="DC129"/>
  <c r="DB129"/>
  <c r="DA129"/>
  <c r="CZ129"/>
  <c r="CY129"/>
  <c r="CX129"/>
  <c r="CW129"/>
  <c r="CV129"/>
  <c r="CU129"/>
  <c r="CT129"/>
  <c r="CS129"/>
  <c r="CR129"/>
  <c r="CQ129"/>
  <c r="CP129"/>
  <c r="CO129"/>
  <c r="CN129"/>
  <c r="CM129"/>
  <c r="CL129"/>
  <c r="CK129"/>
  <c r="CJ129"/>
  <c r="CI129"/>
  <c r="CH129"/>
  <c r="CG129"/>
  <c r="CF129"/>
  <c r="CE129"/>
  <c r="CD129"/>
  <c r="CC129"/>
  <c r="CB129"/>
  <c r="CA129"/>
  <c r="BZ129"/>
  <c r="BY129"/>
  <c r="BX129"/>
  <c r="BW129"/>
  <c r="BV129"/>
  <c r="BU129"/>
  <c r="BT129"/>
  <c r="BS129"/>
  <c r="BR129"/>
  <c r="BQ129"/>
  <c r="BP129"/>
  <c r="BO129"/>
  <c r="BN129"/>
  <c r="BM129"/>
  <c r="BL129"/>
  <c r="BK129"/>
  <c r="BJ129"/>
  <c r="BI129"/>
  <c r="BH129"/>
  <c r="BG129"/>
  <c r="BF129"/>
  <c r="BE129"/>
  <c r="BD129"/>
  <c r="BC129"/>
  <c r="BB129"/>
  <c r="BA129"/>
  <c r="AZ129"/>
  <c r="AY129"/>
  <c r="AX129"/>
  <c r="AW129"/>
  <c r="AV129"/>
  <c r="AU129"/>
  <c r="AT129"/>
  <c r="AS129"/>
  <c r="AR129"/>
  <c r="AQ129"/>
  <c r="AP129"/>
  <c r="AO129"/>
  <c r="AN129"/>
  <c r="AM129"/>
  <c r="AL129"/>
  <c r="AK129"/>
  <c r="AJ129"/>
  <c r="AI129"/>
  <c r="AH129"/>
  <c r="AG129"/>
  <c r="AF129"/>
  <c r="AE129"/>
  <c r="AD129"/>
  <c r="AC129"/>
  <c r="AB129"/>
  <c r="AA129"/>
  <c r="Z129"/>
  <c r="Y129"/>
  <c r="X129"/>
  <c r="W129"/>
  <c r="V129"/>
  <c r="U129"/>
  <c r="T129"/>
  <c r="S129"/>
  <c r="R129"/>
  <c r="Q129"/>
  <c r="P129"/>
  <c r="O129"/>
  <c r="N129"/>
  <c r="M129"/>
  <c r="DH128"/>
  <c r="DG128"/>
  <c r="DF128"/>
  <c r="DE128"/>
  <c r="DD128"/>
  <c r="DC128"/>
  <c r="DB128"/>
  <c r="DA128"/>
  <c r="CZ128"/>
  <c r="CY128"/>
  <c r="CX128"/>
  <c r="CW128"/>
  <c r="CV128"/>
  <c r="CU128"/>
  <c r="CT128"/>
  <c r="CS128"/>
  <c r="CR128"/>
  <c r="CQ128"/>
  <c r="CP128"/>
  <c r="CO128"/>
  <c r="CN128"/>
  <c r="CM128"/>
  <c r="CL128"/>
  <c r="CK128"/>
  <c r="CJ128"/>
  <c r="CI128"/>
  <c r="CH128"/>
  <c r="CG128"/>
  <c r="CF128"/>
  <c r="CE128"/>
  <c r="CD128"/>
  <c r="CC128"/>
  <c r="CB128"/>
  <c r="CA128"/>
  <c r="BZ128"/>
  <c r="BY128"/>
  <c r="BX128"/>
  <c r="BW128"/>
  <c r="BV128"/>
  <c r="BU128"/>
  <c r="BT128"/>
  <c r="BS128"/>
  <c r="BR128"/>
  <c r="BQ128"/>
  <c r="BP128"/>
  <c r="BO128"/>
  <c r="BN128"/>
  <c r="BM128"/>
  <c r="BL128"/>
  <c r="BK128"/>
  <c r="BJ128"/>
  <c r="BI128"/>
  <c r="BH128"/>
  <c r="BG128"/>
  <c r="BF128"/>
  <c r="BE128"/>
  <c r="BD128"/>
  <c r="BC128"/>
  <c r="BB128"/>
  <c r="BA128"/>
  <c r="AZ128"/>
  <c r="AY128"/>
  <c r="AX128"/>
  <c r="AW128"/>
  <c r="AV128"/>
  <c r="AU128"/>
  <c r="AT128"/>
  <c r="AS128"/>
  <c r="AR128"/>
  <c r="AQ128"/>
  <c r="AP128"/>
  <c r="AO128"/>
  <c r="AN128"/>
  <c r="AM128"/>
  <c r="AL128"/>
  <c r="AK128"/>
  <c r="AJ128"/>
  <c r="AI128"/>
  <c r="AH128"/>
  <c r="AG128"/>
  <c r="AF128"/>
  <c r="AE128"/>
  <c r="AD128"/>
  <c r="AC128"/>
  <c r="AB128"/>
  <c r="AA128"/>
  <c r="Z128"/>
  <c r="Y128"/>
  <c r="X128"/>
  <c r="W128"/>
  <c r="V128"/>
  <c r="U128"/>
  <c r="T128"/>
  <c r="S128"/>
  <c r="R128"/>
  <c r="Q128"/>
  <c r="P128"/>
  <c r="O128"/>
  <c r="N128"/>
  <c r="M128"/>
  <c r="DH127"/>
  <c r="DG127"/>
  <c r="DF127"/>
  <c r="DE127"/>
  <c r="DD127"/>
  <c r="DC127"/>
  <c r="DB127"/>
  <c r="DA127"/>
  <c r="CZ127"/>
  <c r="CY127"/>
  <c r="CX127"/>
  <c r="CW127"/>
  <c r="CV127"/>
  <c r="CU127"/>
  <c r="CT127"/>
  <c r="CS127"/>
  <c r="CR127"/>
  <c r="CQ127"/>
  <c r="CP127"/>
  <c r="CO127"/>
  <c r="CN127"/>
  <c r="CM127"/>
  <c r="CL127"/>
  <c r="CK127"/>
  <c r="CJ127"/>
  <c r="CI127"/>
  <c r="CH127"/>
  <c r="CG127"/>
  <c r="CF127"/>
  <c r="CE127"/>
  <c r="CD127"/>
  <c r="CC127"/>
  <c r="CB127"/>
  <c r="CA127"/>
  <c r="BZ127"/>
  <c r="BY127"/>
  <c r="BX127"/>
  <c r="BW127"/>
  <c r="BV127"/>
  <c r="BU127"/>
  <c r="BT127"/>
  <c r="BS127"/>
  <c r="BR127"/>
  <c r="BQ127"/>
  <c r="BP127"/>
  <c r="BO127"/>
  <c r="BN127"/>
  <c r="BM127"/>
  <c r="BL127"/>
  <c r="BK127"/>
  <c r="BJ127"/>
  <c r="BI127"/>
  <c r="BH127"/>
  <c r="BG127"/>
  <c r="BF127"/>
  <c r="BE127"/>
  <c r="BD127"/>
  <c r="BC127"/>
  <c r="BB127"/>
  <c r="BA127"/>
  <c r="AZ127"/>
  <c r="AY127"/>
  <c r="AX127"/>
  <c r="AW127"/>
  <c r="AV127"/>
  <c r="AU127"/>
  <c r="AT127"/>
  <c r="AS127"/>
  <c r="AR127"/>
  <c r="AQ127"/>
  <c r="AP127"/>
  <c r="AO127"/>
  <c r="AN127"/>
  <c r="AM127"/>
  <c r="AL127"/>
  <c r="AK127"/>
  <c r="AJ127"/>
  <c r="AI127"/>
  <c r="AH127"/>
  <c r="AG127"/>
  <c r="AF127"/>
  <c r="AE127"/>
  <c r="AD127"/>
  <c r="AC127"/>
  <c r="AB127"/>
  <c r="AA127"/>
  <c r="Z127"/>
  <c r="Y127"/>
  <c r="X127"/>
  <c r="W127"/>
  <c r="V127"/>
  <c r="U127"/>
  <c r="T127"/>
  <c r="S127"/>
  <c r="R127"/>
  <c r="Q127"/>
  <c r="P127"/>
  <c r="O127"/>
  <c r="N127"/>
  <c r="M127"/>
  <c r="DH126"/>
  <c r="DG126"/>
  <c r="DF126"/>
  <c r="DE126"/>
  <c r="DD126"/>
  <c r="DC126"/>
  <c r="DB126"/>
  <c r="DA126"/>
  <c r="CZ126"/>
  <c r="CY126"/>
  <c r="CX126"/>
  <c r="CW126"/>
  <c r="CV126"/>
  <c r="CU126"/>
  <c r="CT126"/>
  <c r="CS126"/>
  <c r="CR126"/>
  <c r="CQ126"/>
  <c r="CP126"/>
  <c r="CO126"/>
  <c r="CN126"/>
  <c r="CM126"/>
  <c r="CL126"/>
  <c r="CK126"/>
  <c r="CJ126"/>
  <c r="CI126"/>
  <c r="CH126"/>
  <c r="CG126"/>
  <c r="CF126"/>
  <c r="CE126"/>
  <c r="CD126"/>
  <c r="CC126"/>
  <c r="CB126"/>
  <c r="CA126"/>
  <c r="BZ126"/>
  <c r="BY126"/>
  <c r="BX126"/>
  <c r="BW126"/>
  <c r="BV126"/>
  <c r="BU126"/>
  <c r="BT126"/>
  <c r="BS126"/>
  <c r="BR126"/>
  <c r="BQ126"/>
  <c r="BP126"/>
  <c r="BO126"/>
  <c r="BN126"/>
  <c r="BM126"/>
  <c r="BL126"/>
  <c r="BK126"/>
  <c r="BJ126"/>
  <c r="BI126"/>
  <c r="BH126"/>
  <c r="BG126"/>
  <c r="BF126"/>
  <c r="BE126"/>
  <c r="BD126"/>
  <c r="BC126"/>
  <c r="BB126"/>
  <c r="BA126"/>
  <c r="AZ126"/>
  <c r="AY126"/>
  <c r="AX126"/>
  <c r="AW126"/>
  <c r="AV126"/>
  <c r="AU126"/>
  <c r="AT126"/>
  <c r="AS126"/>
  <c r="AR126"/>
  <c r="AQ126"/>
  <c r="AP126"/>
  <c r="AO126"/>
  <c r="AN126"/>
  <c r="AM126"/>
  <c r="AL126"/>
  <c r="AK126"/>
  <c r="AJ126"/>
  <c r="AI126"/>
  <c r="AH126"/>
  <c r="AG126"/>
  <c r="AF126"/>
  <c r="AE126"/>
  <c r="AD126"/>
  <c r="AC126"/>
  <c r="AB126"/>
  <c r="AA126"/>
  <c r="Z126"/>
  <c r="Y126"/>
  <c r="X126"/>
  <c r="W126"/>
  <c r="V126"/>
  <c r="U126"/>
  <c r="T126"/>
  <c r="S126"/>
  <c r="R126"/>
  <c r="Q126"/>
  <c r="P126"/>
  <c r="O126"/>
  <c r="N126"/>
  <c r="M126"/>
  <c r="DH125"/>
  <c r="DG125"/>
  <c r="DF125"/>
  <c r="DE125"/>
  <c r="DD125"/>
  <c r="DC125"/>
  <c r="DB125"/>
  <c r="DA125"/>
  <c r="CZ125"/>
  <c r="CY125"/>
  <c r="CX125"/>
  <c r="CW125"/>
  <c r="CV125"/>
  <c r="CU125"/>
  <c r="CT125"/>
  <c r="CS125"/>
  <c r="CR125"/>
  <c r="CQ125"/>
  <c r="CP125"/>
  <c r="CO125"/>
  <c r="CN125"/>
  <c r="CM125"/>
  <c r="CL125"/>
  <c r="CK125"/>
  <c r="CJ125"/>
  <c r="CI125"/>
  <c r="CH125"/>
  <c r="CG125"/>
  <c r="CF125"/>
  <c r="CE125"/>
  <c r="CD125"/>
  <c r="CC125"/>
  <c r="CB125"/>
  <c r="CA125"/>
  <c r="BZ125"/>
  <c r="BY125"/>
  <c r="BX125"/>
  <c r="BW125"/>
  <c r="BV125"/>
  <c r="BU125"/>
  <c r="BT125"/>
  <c r="BS125"/>
  <c r="BR125"/>
  <c r="BQ125"/>
  <c r="BP125"/>
  <c r="BO125"/>
  <c r="BN125"/>
  <c r="BM125"/>
  <c r="BL125"/>
  <c r="BK125"/>
  <c r="BJ125"/>
  <c r="BI125"/>
  <c r="BH125"/>
  <c r="BG125"/>
  <c r="BF125"/>
  <c r="BE125"/>
  <c r="BD125"/>
  <c r="BC125"/>
  <c r="BB125"/>
  <c r="BA125"/>
  <c r="AZ125"/>
  <c r="AY125"/>
  <c r="AX125"/>
  <c r="AW125"/>
  <c r="AV125"/>
  <c r="AU125"/>
  <c r="AT125"/>
  <c r="AS125"/>
  <c r="AR125"/>
  <c r="AQ125"/>
  <c r="AP125"/>
  <c r="AO125"/>
  <c r="AN125"/>
  <c r="AM125"/>
  <c r="AL125"/>
  <c r="AK125"/>
  <c r="AJ125"/>
  <c r="AI125"/>
  <c r="AH125"/>
  <c r="AG125"/>
  <c r="AF125"/>
  <c r="AE125"/>
  <c r="AD125"/>
  <c r="AC125"/>
  <c r="AB125"/>
  <c r="AA125"/>
  <c r="Z125"/>
  <c r="Y125"/>
  <c r="X125"/>
  <c r="W125"/>
  <c r="V125"/>
  <c r="U125"/>
  <c r="T125"/>
  <c r="S125"/>
  <c r="R125"/>
  <c r="Q125"/>
  <c r="P125"/>
  <c r="O125"/>
  <c r="N125"/>
  <c r="M125"/>
  <c r="DH124"/>
  <c r="DG124"/>
  <c r="DF124"/>
  <c r="DE124"/>
  <c r="DD124"/>
  <c r="DC124"/>
  <c r="DB124"/>
  <c r="DA124"/>
  <c r="CZ124"/>
  <c r="CY124"/>
  <c r="CX124"/>
  <c r="CW124"/>
  <c r="CV124"/>
  <c r="CU124"/>
  <c r="CT124"/>
  <c r="CS124"/>
  <c r="CR124"/>
  <c r="CQ124"/>
  <c r="CP124"/>
  <c r="CO124"/>
  <c r="CN124"/>
  <c r="CM124"/>
  <c r="CL124"/>
  <c r="CK124"/>
  <c r="CJ124"/>
  <c r="CI124"/>
  <c r="CH124"/>
  <c r="CG124"/>
  <c r="CF124"/>
  <c r="CE124"/>
  <c r="CD124"/>
  <c r="CC124"/>
  <c r="CB124"/>
  <c r="CA124"/>
  <c r="BZ124"/>
  <c r="BY124"/>
  <c r="BX124"/>
  <c r="BW124"/>
  <c r="BV124"/>
  <c r="BU124"/>
  <c r="BT124"/>
  <c r="BS124"/>
  <c r="BR124"/>
  <c r="BQ124"/>
  <c r="BP124"/>
  <c r="BO124"/>
  <c r="BN124"/>
  <c r="BM124"/>
  <c r="BL124"/>
  <c r="BK124"/>
  <c r="BJ124"/>
  <c r="BI124"/>
  <c r="BH124"/>
  <c r="BG124"/>
  <c r="BF124"/>
  <c r="BE124"/>
  <c r="BD124"/>
  <c r="BC124"/>
  <c r="BB124"/>
  <c r="BA124"/>
  <c r="AZ124"/>
  <c r="AY124"/>
  <c r="AX124"/>
  <c r="AW124"/>
  <c r="AV124"/>
  <c r="AU124"/>
  <c r="AT124"/>
  <c r="AS124"/>
  <c r="AR124"/>
  <c r="AQ124"/>
  <c r="AP124"/>
  <c r="AO124"/>
  <c r="AN124"/>
  <c r="AM124"/>
  <c r="AL124"/>
  <c r="AK124"/>
  <c r="AJ124"/>
  <c r="AI124"/>
  <c r="AH124"/>
  <c r="AG124"/>
  <c r="AF124"/>
  <c r="AE124"/>
  <c r="AD124"/>
  <c r="AC124"/>
  <c r="AB124"/>
  <c r="AA124"/>
  <c r="Z124"/>
  <c r="Y124"/>
  <c r="X124"/>
  <c r="W124"/>
  <c r="V124"/>
  <c r="U124"/>
  <c r="T124"/>
  <c r="S124"/>
  <c r="R124"/>
  <c r="Q124"/>
  <c r="P124"/>
  <c r="O124"/>
  <c r="N124"/>
  <c r="M124"/>
  <c r="DH123"/>
  <c r="DG123"/>
  <c r="DF123"/>
  <c r="DE123"/>
  <c r="DD123"/>
  <c r="DC123"/>
  <c r="DB123"/>
  <c r="DA123"/>
  <c r="CZ123"/>
  <c r="CY123"/>
  <c r="CX123"/>
  <c r="CW123"/>
  <c r="CV123"/>
  <c r="CU123"/>
  <c r="CT123"/>
  <c r="CS123"/>
  <c r="CR123"/>
  <c r="CQ123"/>
  <c r="CP123"/>
  <c r="CO123"/>
  <c r="CN123"/>
  <c r="CM123"/>
  <c r="CL123"/>
  <c r="CK123"/>
  <c r="CJ123"/>
  <c r="CI123"/>
  <c r="CH123"/>
  <c r="CG123"/>
  <c r="CF123"/>
  <c r="CE123"/>
  <c r="CD123"/>
  <c r="CC123"/>
  <c r="CB123"/>
  <c r="CA123"/>
  <c r="BZ123"/>
  <c r="BY123"/>
  <c r="BX123"/>
  <c r="BW123"/>
  <c r="BV123"/>
  <c r="BU123"/>
  <c r="BT123"/>
  <c r="BS123"/>
  <c r="BR123"/>
  <c r="BQ123"/>
  <c r="BP123"/>
  <c r="BO123"/>
  <c r="BN123"/>
  <c r="BM123"/>
  <c r="BL123"/>
  <c r="BK123"/>
  <c r="BJ123"/>
  <c r="BI123"/>
  <c r="BH123"/>
  <c r="BG123"/>
  <c r="BF123"/>
  <c r="BE123"/>
  <c r="BD123"/>
  <c r="BC123"/>
  <c r="BB123"/>
  <c r="BA123"/>
  <c r="AZ123"/>
  <c r="AY123"/>
  <c r="AX123"/>
  <c r="AW123"/>
  <c r="AV123"/>
  <c r="AU123"/>
  <c r="AT123"/>
  <c r="AS123"/>
  <c r="AR123"/>
  <c r="AQ123"/>
  <c r="AP123"/>
  <c r="AO123"/>
  <c r="AN123"/>
  <c r="AM123"/>
  <c r="AL123"/>
  <c r="AK123"/>
  <c r="AJ123"/>
  <c r="AI123"/>
  <c r="AH123"/>
  <c r="AG123"/>
  <c r="AF123"/>
  <c r="AE123"/>
  <c r="AD123"/>
  <c r="AC123"/>
  <c r="AB123"/>
  <c r="AA123"/>
  <c r="Z123"/>
  <c r="Y123"/>
  <c r="X123"/>
  <c r="W123"/>
  <c r="V123"/>
  <c r="U123"/>
  <c r="T123"/>
  <c r="S123"/>
  <c r="R123"/>
  <c r="Q123"/>
  <c r="P123"/>
  <c r="O123"/>
  <c r="N123"/>
  <c r="M123"/>
  <c r="DH122"/>
  <c r="DG122"/>
  <c r="DF122"/>
  <c r="DE122"/>
  <c r="DD122"/>
  <c r="DC122"/>
  <c r="DB122"/>
  <c r="DA122"/>
  <c r="CZ122"/>
  <c r="CY122"/>
  <c r="CX122"/>
  <c r="CW122"/>
  <c r="CV122"/>
  <c r="CU122"/>
  <c r="CT122"/>
  <c r="CS122"/>
  <c r="CR122"/>
  <c r="CQ122"/>
  <c r="CP122"/>
  <c r="CO122"/>
  <c r="CN122"/>
  <c r="CM122"/>
  <c r="CL122"/>
  <c r="CK122"/>
  <c r="CJ122"/>
  <c r="CI122"/>
  <c r="CH122"/>
  <c r="CG122"/>
  <c r="CF122"/>
  <c r="CE122"/>
  <c r="CD122"/>
  <c r="CC122"/>
  <c r="CB122"/>
  <c r="CA122"/>
  <c r="BZ122"/>
  <c r="BY122"/>
  <c r="BX122"/>
  <c r="BW122"/>
  <c r="BV122"/>
  <c r="BU122"/>
  <c r="BT122"/>
  <c r="BS122"/>
  <c r="BR122"/>
  <c r="BQ122"/>
  <c r="BP122"/>
  <c r="BO122"/>
  <c r="BN122"/>
  <c r="BM122"/>
  <c r="BL122"/>
  <c r="BK122"/>
  <c r="BJ122"/>
  <c r="BI122"/>
  <c r="BH122"/>
  <c r="BG122"/>
  <c r="BF122"/>
  <c r="BE122"/>
  <c r="BD122"/>
  <c r="BC122"/>
  <c r="BB122"/>
  <c r="BA122"/>
  <c r="AZ122"/>
  <c r="AY122"/>
  <c r="AX122"/>
  <c r="AW122"/>
  <c r="AV122"/>
  <c r="AU122"/>
  <c r="AT122"/>
  <c r="AS122"/>
  <c r="AR122"/>
  <c r="AQ122"/>
  <c r="AP122"/>
  <c r="AO122"/>
  <c r="AN122"/>
  <c r="AM122"/>
  <c r="AL122"/>
  <c r="AK122"/>
  <c r="AJ122"/>
  <c r="AI122"/>
  <c r="AH122"/>
  <c r="AG122"/>
  <c r="AF122"/>
  <c r="AE122"/>
  <c r="AD122"/>
  <c r="AC122"/>
  <c r="AB122"/>
  <c r="AA122"/>
  <c r="Z122"/>
  <c r="Y122"/>
  <c r="X122"/>
  <c r="W122"/>
  <c r="V122"/>
  <c r="U122"/>
  <c r="T122"/>
  <c r="S122"/>
  <c r="R122"/>
  <c r="Q122"/>
  <c r="P122"/>
  <c r="O122"/>
  <c r="N122"/>
  <c r="M122"/>
  <c r="DH121"/>
  <c r="DG121"/>
  <c r="DF121"/>
  <c r="DE121"/>
  <c r="DD121"/>
  <c r="DC121"/>
  <c r="DB121"/>
  <c r="DA121"/>
  <c r="CZ121"/>
  <c r="CY121"/>
  <c r="CX121"/>
  <c r="CW121"/>
  <c r="CV121"/>
  <c r="CU121"/>
  <c r="CT121"/>
  <c r="CS121"/>
  <c r="CR121"/>
  <c r="CQ121"/>
  <c r="CP121"/>
  <c r="CO121"/>
  <c r="CN121"/>
  <c r="CM121"/>
  <c r="CL121"/>
  <c r="CK121"/>
  <c r="CJ121"/>
  <c r="CI121"/>
  <c r="CH121"/>
  <c r="CG121"/>
  <c r="CF121"/>
  <c r="CE121"/>
  <c r="CD121"/>
  <c r="CC121"/>
  <c r="CB121"/>
  <c r="CA121"/>
  <c r="BZ121"/>
  <c r="BY121"/>
  <c r="BX121"/>
  <c r="BW121"/>
  <c r="BV121"/>
  <c r="BU121"/>
  <c r="BT121"/>
  <c r="BS121"/>
  <c r="BR121"/>
  <c r="BQ121"/>
  <c r="BP121"/>
  <c r="BO121"/>
  <c r="BN121"/>
  <c r="BM121"/>
  <c r="BL121"/>
  <c r="BK121"/>
  <c r="BJ121"/>
  <c r="BI121"/>
  <c r="BH121"/>
  <c r="BG121"/>
  <c r="BF121"/>
  <c r="BE121"/>
  <c r="BD121"/>
  <c r="BC121"/>
  <c r="BB121"/>
  <c r="BA121"/>
  <c r="AZ121"/>
  <c r="AY121"/>
  <c r="AX121"/>
  <c r="AW121"/>
  <c r="AV121"/>
  <c r="AU121"/>
  <c r="AT121"/>
  <c r="AS121"/>
  <c r="AR121"/>
  <c r="AQ121"/>
  <c r="AP121"/>
  <c r="AO121"/>
  <c r="AN121"/>
  <c r="AM121"/>
  <c r="AL121"/>
  <c r="AK121"/>
  <c r="AJ121"/>
  <c r="AI121"/>
  <c r="AH121"/>
  <c r="AG121"/>
  <c r="AF121"/>
  <c r="AE121"/>
  <c r="AD121"/>
  <c r="AC121"/>
  <c r="AB121"/>
  <c r="AA121"/>
  <c r="Z121"/>
  <c r="Y121"/>
  <c r="X121"/>
  <c r="W121"/>
  <c r="V121"/>
  <c r="U121"/>
  <c r="T121"/>
  <c r="S121"/>
  <c r="R121"/>
  <c r="Q121"/>
  <c r="P121"/>
  <c r="O121"/>
  <c r="N121"/>
  <c r="M121"/>
  <c r="DH120"/>
  <c r="DG120"/>
  <c r="DF120"/>
  <c r="DE120"/>
  <c r="DD120"/>
  <c r="DC120"/>
  <c r="DB120"/>
  <c r="DA120"/>
  <c r="CZ120"/>
  <c r="CY120"/>
  <c r="CX120"/>
  <c r="CW120"/>
  <c r="CV120"/>
  <c r="CU120"/>
  <c r="CT120"/>
  <c r="CS120"/>
  <c r="CR120"/>
  <c r="CQ120"/>
  <c r="CP120"/>
  <c r="CO120"/>
  <c r="CN120"/>
  <c r="CM120"/>
  <c r="CL120"/>
  <c r="CK120"/>
  <c r="CJ120"/>
  <c r="CI120"/>
  <c r="CH120"/>
  <c r="CG120"/>
  <c r="CF120"/>
  <c r="CE120"/>
  <c r="CD120"/>
  <c r="CC120"/>
  <c r="CB120"/>
  <c r="CA120"/>
  <c r="BZ120"/>
  <c r="BY120"/>
  <c r="BX120"/>
  <c r="BW120"/>
  <c r="BV120"/>
  <c r="BU120"/>
  <c r="BT120"/>
  <c r="BS120"/>
  <c r="BR120"/>
  <c r="BQ120"/>
  <c r="BP120"/>
  <c r="BO120"/>
  <c r="BN120"/>
  <c r="BM120"/>
  <c r="BL120"/>
  <c r="BK120"/>
  <c r="BJ120"/>
  <c r="BI120"/>
  <c r="BH120"/>
  <c r="BG120"/>
  <c r="BF120"/>
  <c r="BE120"/>
  <c r="BD120"/>
  <c r="BC120"/>
  <c r="BB120"/>
  <c r="BA120"/>
  <c r="AZ120"/>
  <c r="AY120"/>
  <c r="AX120"/>
  <c r="AW120"/>
  <c r="AV120"/>
  <c r="AU120"/>
  <c r="AT120"/>
  <c r="AS120"/>
  <c r="AR120"/>
  <c r="AQ120"/>
  <c r="AP120"/>
  <c r="AO120"/>
  <c r="AN120"/>
  <c r="AM120"/>
  <c r="AL120"/>
  <c r="AK120"/>
  <c r="AJ120"/>
  <c r="AI120"/>
  <c r="AH120"/>
  <c r="AG120"/>
  <c r="AF120"/>
  <c r="AE120"/>
  <c r="AD120"/>
  <c r="AC120"/>
  <c r="AB120"/>
  <c r="AA120"/>
  <c r="Z120"/>
  <c r="Y120"/>
  <c r="X120"/>
  <c r="W120"/>
  <c r="V120"/>
  <c r="U120"/>
  <c r="T120"/>
  <c r="S120"/>
  <c r="R120"/>
  <c r="Q120"/>
  <c r="P120"/>
  <c r="O120"/>
  <c r="N120"/>
  <c r="M120"/>
  <c r="DH119"/>
  <c r="DG119"/>
  <c r="DF119"/>
  <c r="DE119"/>
  <c r="DD119"/>
  <c r="DC119"/>
  <c r="DB119"/>
  <c r="DA119"/>
  <c r="CZ119"/>
  <c r="CY119"/>
  <c r="CX119"/>
  <c r="CW119"/>
  <c r="CV119"/>
  <c r="CU119"/>
  <c r="CT119"/>
  <c r="CS119"/>
  <c r="CR119"/>
  <c r="CQ119"/>
  <c r="CP119"/>
  <c r="CO119"/>
  <c r="CN119"/>
  <c r="CM119"/>
  <c r="CL119"/>
  <c r="CK119"/>
  <c r="CJ119"/>
  <c r="CI119"/>
  <c r="CH119"/>
  <c r="CG119"/>
  <c r="CF119"/>
  <c r="CE119"/>
  <c r="CD119"/>
  <c r="CC119"/>
  <c r="CB119"/>
  <c r="CA119"/>
  <c r="BZ119"/>
  <c r="BY119"/>
  <c r="BX119"/>
  <c r="BW119"/>
  <c r="BV119"/>
  <c r="BU119"/>
  <c r="BT119"/>
  <c r="BS119"/>
  <c r="BR119"/>
  <c r="BQ119"/>
  <c r="BP119"/>
  <c r="BO119"/>
  <c r="BN119"/>
  <c r="BM119"/>
  <c r="BL119"/>
  <c r="BK119"/>
  <c r="BJ119"/>
  <c r="BI119"/>
  <c r="BH119"/>
  <c r="BG119"/>
  <c r="BF119"/>
  <c r="BE119"/>
  <c r="BD119"/>
  <c r="BC119"/>
  <c r="BB119"/>
  <c r="BA119"/>
  <c r="AZ119"/>
  <c r="AY119"/>
  <c r="AX119"/>
  <c r="AW119"/>
  <c r="AV119"/>
  <c r="AU119"/>
  <c r="AT119"/>
  <c r="AS119"/>
  <c r="AR119"/>
  <c r="AQ119"/>
  <c r="AP119"/>
  <c r="AO119"/>
  <c r="AN119"/>
  <c r="AM119"/>
  <c r="AL119"/>
  <c r="AK119"/>
  <c r="AJ119"/>
  <c r="AI119"/>
  <c r="AH119"/>
  <c r="AG119"/>
  <c r="AF119"/>
  <c r="AE119"/>
  <c r="AD119"/>
  <c r="AC119"/>
  <c r="AB119"/>
  <c r="AA119"/>
  <c r="Z119"/>
  <c r="Y119"/>
  <c r="X119"/>
  <c r="W119"/>
  <c r="V119"/>
  <c r="U119"/>
  <c r="T119"/>
  <c r="S119"/>
  <c r="R119"/>
  <c r="Q119"/>
  <c r="P119"/>
  <c r="O119"/>
  <c r="N119"/>
  <c r="M119"/>
  <c r="DH118"/>
  <c r="DG118"/>
  <c r="DF118"/>
  <c r="DE118"/>
  <c r="DD118"/>
  <c r="DC118"/>
  <c r="DB118"/>
  <c r="DA118"/>
  <c r="CZ118"/>
  <c r="CY118"/>
  <c r="CX118"/>
  <c r="CW118"/>
  <c r="CV118"/>
  <c r="CU118"/>
  <c r="CT118"/>
  <c r="CS118"/>
  <c r="CR118"/>
  <c r="CQ118"/>
  <c r="CP118"/>
  <c r="CO118"/>
  <c r="CN118"/>
  <c r="CM118"/>
  <c r="CL118"/>
  <c r="CK118"/>
  <c r="CJ118"/>
  <c r="CI118"/>
  <c r="CH118"/>
  <c r="CG118"/>
  <c r="CF118"/>
  <c r="CE118"/>
  <c r="CD118"/>
  <c r="CC118"/>
  <c r="CB118"/>
  <c r="CA118"/>
  <c r="BZ118"/>
  <c r="BY118"/>
  <c r="BX118"/>
  <c r="BW118"/>
  <c r="BV118"/>
  <c r="BU118"/>
  <c r="BT118"/>
  <c r="BS118"/>
  <c r="BR118"/>
  <c r="BQ118"/>
  <c r="BP118"/>
  <c r="BO118"/>
  <c r="BN118"/>
  <c r="BM118"/>
  <c r="BL118"/>
  <c r="BK118"/>
  <c r="BJ118"/>
  <c r="BI118"/>
  <c r="BH118"/>
  <c r="BG118"/>
  <c r="BF118"/>
  <c r="BE118"/>
  <c r="BD118"/>
  <c r="BC118"/>
  <c r="BB118"/>
  <c r="BA118"/>
  <c r="AZ118"/>
  <c r="AY118"/>
  <c r="AX118"/>
  <c r="AW118"/>
  <c r="AV118"/>
  <c r="AU118"/>
  <c r="AT118"/>
  <c r="AS118"/>
  <c r="AR118"/>
  <c r="AQ118"/>
  <c r="AP118"/>
  <c r="AO118"/>
  <c r="AN118"/>
  <c r="AM118"/>
  <c r="AL118"/>
  <c r="AK118"/>
  <c r="AJ118"/>
  <c r="AI118"/>
  <c r="AH118"/>
  <c r="AG118"/>
  <c r="AF118"/>
  <c r="AE118"/>
  <c r="AD118"/>
  <c r="AC118"/>
  <c r="AB118"/>
  <c r="AA118"/>
  <c r="Z118"/>
  <c r="Y118"/>
  <c r="X118"/>
  <c r="W118"/>
  <c r="V118"/>
  <c r="U118"/>
  <c r="T118"/>
  <c r="S118"/>
  <c r="R118"/>
  <c r="Q118"/>
  <c r="P118"/>
  <c r="O118"/>
  <c r="N118"/>
  <c r="M118"/>
  <c r="DH117"/>
  <c r="DG117"/>
  <c r="DF117"/>
  <c r="DE117"/>
  <c r="DD117"/>
  <c r="DC117"/>
  <c r="DB117"/>
  <c r="DA117"/>
  <c r="CZ117"/>
  <c r="CY117"/>
  <c r="CX117"/>
  <c r="CW117"/>
  <c r="CV117"/>
  <c r="CU117"/>
  <c r="CT117"/>
  <c r="CS117"/>
  <c r="CR117"/>
  <c r="CQ117"/>
  <c r="CP117"/>
  <c r="CO117"/>
  <c r="CN117"/>
  <c r="CM117"/>
  <c r="CL117"/>
  <c r="CK117"/>
  <c r="CJ117"/>
  <c r="CI117"/>
  <c r="CH117"/>
  <c r="CG117"/>
  <c r="CF117"/>
  <c r="CE117"/>
  <c r="CD117"/>
  <c r="CC117"/>
  <c r="CB117"/>
  <c r="CA117"/>
  <c r="BZ117"/>
  <c r="BY117"/>
  <c r="BX117"/>
  <c r="BW117"/>
  <c r="BV117"/>
  <c r="BU117"/>
  <c r="BT117"/>
  <c r="BS117"/>
  <c r="BR117"/>
  <c r="BQ117"/>
  <c r="BP117"/>
  <c r="BO117"/>
  <c r="BN117"/>
  <c r="BM117"/>
  <c r="BL117"/>
  <c r="BK117"/>
  <c r="BJ117"/>
  <c r="BI117"/>
  <c r="BH117"/>
  <c r="BG117"/>
  <c r="BF117"/>
  <c r="BE117"/>
  <c r="BD117"/>
  <c r="BC117"/>
  <c r="BB117"/>
  <c r="BA117"/>
  <c r="AZ117"/>
  <c r="AY117"/>
  <c r="AX117"/>
  <c r="AW117"/>
  <c r="AV117"/>
  <c r="AU117"/>
  <c r="AT117"/>
  <c r="AS117"/>
  <c r="AR117"/>
  <c r="AQ117"/>
  <c r="AP117"/>
  <c r="AO117"/>
  <c r="AN117"/>
  <c r="AM117"/>
  <c r="AL117"/>
  <c r="AK117"/>
  <c r="AJ117"/>
  <c r="AI117"/>
  <c r="AH117"/>
  <c r="AG117"/>
  <c r="AF117"/>
  <c r="AE117"/>
  <c r="AD117"/>
  <c r="AC117"/>
  <c r="AB117"/>
  <c r="AA117"/>
  <c r="Z117"/>
  <c r="Y117"/>
  <c r="X117"/>
  <c r="W117"/>
  <c r="V117"/>
  <c r="U117"/>
  <c r="T117"/>
  <c r="S117"/>
  <c r="R117"/>
  <c r="Q117"/>
  <c r="P117"/>
  <c r="O117"/>
  <c r="N117"/>
  <c r="M117"/>
  <c r="DH116"/>
  <c r="DG116"/>
  <c r="DF116"/>
  <c r="DE116"/>
  <c r="DD116"/>
  <c r="DC116"/>
  <c r="DB116"/>
  <c r="DA116"/>
  <c r="CZ116"/>
  <c r="CY116"/>
  <c r="CX116"/>
  <c r="CW116"/>
  <c r="CV116"/>
  <c r="CU116"/>
  <c r="CT116"/>
  <c r="CS116"/>
  <c r="CR116"/>
  <c r="CQ116"/>
  <c r="CP116"/>
  <c r="CO116"/>
  <c r="CN116"/>
  <c r="CM116"/>
  <c r="CL116"/>
  <c r="CK116"/>
  <c r="CJ116"/>
  <c r="CI116"/>
  <c r="CH116"/>
  <c r="CG116"/>
  <c r="CF116"/>
  <c r="CE116"/>
  <c r="CD116"/>
  <c r="CC116"/>
  <c r="CB116"/>
  <c r="CA116"/>
  <c r="BZ116"/>
  <c r="BY116"/>
  <c r="BX116"/>
  <c r="BW116"/>
  <c r="BV116"/>
  <c r="BU116"/>
  <c r="BT116"/>
  <c r="BS116"/>
  <c r="BR116"/>
  <c r="BQ116"/>
  <c r="BP116"/>
  <c r="BO116"/>
  <c r="BN116"/>
  <c r="BM116"/>
  <c r="BL116"/>
  <c r="BK116"/>
  <c r="BJ116"/>
  <c r="BI116"/>
  <c r="BH116"/>
  <c r="BG116"/>
  <c r="BF116"/>
  <c r="BE116"/>
  <c r="BD116"/>
  <c r="BC116"/>
  <c r="BB116"/>
  <c r="BA116"/>
  <c r="AZ116"/>
  <c r="AY116"/>
  <c r="AX116"/>
  <c r="AW116"/>
  <c r="AV116"/>
  <c r="AU116"/>
  <c r="AT116"/>
  <c r="AS116"/>
  <c r="AR116"/>
  <c r="AQ116"/>
  <c r="AP116"/>
  <c r="AO116"/>
  <c r="AN116"/>
  <c r="AM116"/>
  <c r="AL116"/>
  <c r="AK116"/>
  <c r="AJ116"/>
  <c r="AI116"/>
  <c r="AH116"/>
  <c r="AG116"/>
  <c r="AF116"/>
  <c r="AE116"/>
  <c r="AD116"/>
  <c r="AC116"/>
  <c r="AB116"/>
  <c r="AA116"/>
  <c r="Z116"/>
  <c r="Y116"/>
  <c r="X116"/>
  <c r="W116"/>
  <c r="V116"/>
  <c r="U116"/>
  <c r="T116"/>
  <c r="S116"/>
  <c r="R116"/>
  <c r="Q116"/>
  <c r="P116"/>
  <c r="O116"/>
  <c r="N116"/>
  <c r="M116"/>
  <c r="DH115"/>
  <c r="DG115"/>
  <c r="DF115"/>
  <c r="DE115"/>
  <c r="DD115"/>
  <c r="DC115"/>
  <c r="DB115"/>
  <c r="DA115"/>
  <c r="CZ115"/>
  <c r="CY115"/>
  <c r="CX115"/>
  <c r="CW115"/>
  <c r="CV115"/>
  <c r="CU115"/>
  <c r="CT115"/>
  <c r="CS115"/>
  <c r="CR115"/>
  <c r="CQ115"/>
  <c r="CP115"/>
  <c r="CO115"/>
  <c r="CN115"/>
  <c r="CM115"/>
  <c r="CL115"/>
  <c r="CK115"/>
  <c r="CJ115"/>
  <c r="CI115"/>
  <c r="CH115"/>
  <c r="CG115"/>
  <c r="CF115"/>
  <c r="CE115"/>
  <c r="CD115"/>
  <c r="CC115"/>
  <c r="CB115"/>
  <c r="CA115"/>
  <c r="BZ115"/>
  <c r="BY115"/>
  <c r="BX115"/>
  <c r="BW115"/>
  <c r="BV115"/>
  <c r="BU115"/>
  <c r="BT115"/>
  <c r="BS115"/>
  <c r="BR115"/>
  <c r="BQ115"/>
  <c r="BP115"/>
  <c r="BO115"/>
  <c r="BN115"/>
  <c r="BM115"/>
  <c r="BL115"/>
  <c r="BK115"/>
  <c r="BJ115"/>
  <c r="BI115"/>
  <c r="BH115"/>
  <c r="BG115"/>
  <c r="BF115"/>
  <c r="BE115"/>
  <c r="BD115"/>
  <c r="BC115"/>
  <c r="BB115"/>
  <c r="BA115"/>
  <c r="AZ115"/>
  <c r="AY115"/>
  <c r="AX115"/>
  <c r="AW115"/>
  <c r="AV115"/>
  <c r="AU115"/>
  <c r="AT115"/>
  <c r="AS115"/>
  <c r="AR115"/>
  <c r="AQ115"/>
  <c r="AP115"/>
  <c r="AO115"/>
  <c r="AN115"/>
  <c r="AM115"/>
  <c r="AL115"/>
  <c r="AK115"/>
  <c r="AJ115"/>
  <c r="AI115"/>
  <c r="AH115"/>
  <c r="AG115"/>
  <c r="AF115"/>
  <c r="AE115"/>
  <c r="AD115"/>
  <c r="AC115"/>
  <c r="AB115"/>
  <c r="AA115"/>
  <c r="Z115"/>
  <c r="Y115"/>
  <c r="X115"/>
  <c r="W115"/>
  <c r="V115"/>
  <c r="U115"/>
  <c r="T115"/>
  <c r="S115"/>
  <c r="R115"/>
  <c r="Q115"/>
  <c r="P115"/>
  <c r="O115"/>
  <c r="N115"/>
  <c r="M115"/>
  <c r="DH114"/>
  <c r="DG114"/>
  <c r="DF114"/>
  <c r="DE114"/>
  <c r="DD114"/>
  <c r="DC114"/>
  <c r="DB114"/>
  <c r="DA114"/>
  <c r="CZ114"/>
  <c r="CY114"/>
  <c r="CX114"/>
  <c r="CW114"/>
  <c r="CV114"/>
  <c r="CU114"/>
  <c r="CT114"/>
  <c r="CS114"/>
  <c r="CR114"/>
  <c r="CQ114"/>
  <c r="CP114"/>
  <c r="CO114"/>
  <c r="CN114"/>
  <c r="CM114"/>
  <c r="CL114"/>
  <c r="CK114"/>
  <c r="CJ114"/>
  <c r="CI114"/>
  <c r="CH114"/>
  <c r="CG114"/>
  <c r="CF114"/>
  <c r="CE114"/>
  <c r="CD114"/>
  <c r="CC114"/>
  <c r="CB114"/>
  <c r="CA114"/>
  <c r="BZ114"/>
  <c r="BY114"/>
  <c r="BX114"/>
  <c r="BW114"/>
  <c r="BV114"/>
  <c r="BU114"/>
  <c r="BT114"/>
  <c r="BS114"/>
  <c r="BR114"/>
  <c r="BQ114"/>
  <c r="BP114"/>
  <c r="BO114"/>
  <c r="BN114"/>
  <c r="BM114"/>
  <c r="BL114"/>
  <c r="BK114"/>
  <c r="BJ114"/>
  <c r="BI114"/>
  <c r="BH114"/>
  <c r="BG114"/>
  <c r="BF114"/>
  <c r="BE114"/>
  <c r="BD114"/>
  <c r="BC114"/>
  <c r="BB114"/>
  <c r="BA114"/>
  <c r="AZ114"/>
  <c r="AY114"/>
  <c r="AX114"/>
  <c r="AW114"/>
  <c r="AV114"/>
  <c r="AU114"/>
  <c r="AT114"/>
  <c r="AS114"/>
  <c r="AR114"/>
  <c r="AQ114"/>
  <c r="AP114"/>
  <c r="AO114"/>
  <c r="AN114"/>
  <c r="AM114"/>
  <c r="AL114"/>
  <c r="AK114"/>
  <c r="AJ114"/>
  <c r="AI114"/>
  <c r="AH114"/>
  <c r="AG114"/>
  <c r="AF114"/>
  <c r="AE114"/>
  <c r="AD114"/>
  <c r="AC114"/>
  <c r="AB114"/>
  <c r="AA114"/>
  <c r="Z114"/>
  <c r="Y114"/>
  <c r="X114"/>
  <c r="W114"/>
  <c r="V114"/>
  <c r="U114"/>
  <c r="T114"/>
  <c r="S114"/>
  <c r="R114"/>
  <c r="Q114"/>
  <c r="P114"/>
  <c r="O114"/>
  <c r="N114"/>
  <c r="M114"/>
  <c r="DH113"/>
  <c r="DG113"/>
  <c r="DF113"/>
  <c r="DE113"/>
  <c r="DD113"/>
  <c r="DC113"/>
  <c r="DB113"/>
  <c r="DA113"/>
  <c r="CZ113"/>
  <c r="CY113"/>
  <c r="CX113"/>
  <c r="CW113"/>
  <c r="CV113"/>
  <c r="CU113"/>
  <c r="CT113"/>
  <c r="CS113"/>
  <c r="CR113"/>
  <c r="CQ113"/>
  <c r="CP113"/>
  <c r="CO113"/>
  <c r="CN113"/>
  <c r="CM113"/>
  <c r="CL113"/>
  <c r="CK113"/>
  <c r="CJ113"/>
  <c r="CI113"/>
  <c r="CH113"/>
  <c r="CG113"/>
  <c r="CF113"/>
  <c r="CE113"/>
  <c r="CD113"/>
  <c r="CC113"/>
  <c r="CB113"/>
  <c r="CA113"/>
  <c r="BZ113"/>
  <c r="BY113"/>
  <c r="BX113"/>
  <c r="BW113"/>
  <c r="BV113"/>
  <c r="BU113"/>
  <c r="BT113"/>
  <c r="BS113"/>
  <c r="BR113"/>
  <c r="BQ113"/>
  <c r="BP113"/>
  <c r="BO113"/>
  <c r="BN113"/>
  <c r="BM113"/>
  <c r="BL113"/>
  <c r="BK113"/>
  <c r="BJ113"/>
  <c r="BI113"/>
  <c r="BH113"/>
  <c r="BG113"/>
  <c r="BF113"/>
  <c r="BE113"/>
  <c r="BD113"/>
  <c r="BC113"/>
  <c r="BB113"/>
  <c r="BA113"/>
  <c r="AZ113"/>
  <c r="AY113"/>
  <c r="AX113"/>
  <c r="AW113"/>
  <c r="AV113"/>
  <c r="AU113"/>
  <c r="AT113"/>
  <c r="AS113"/>
  <c r="AR113"/>
  <c r="AQ113"/>
  <c r="AP113"/>
  <c r="AO113"/>
  <c r="AN113"/>
  <c r="AM113"/>
  <c r="AL113"/>
  <c r="AK113"/>
  <c r="AJ113"/>
  <c r="AI113"/>
  <c r="AH113"/>
  <c r="AG113"/>
  <c r="AF113"/>
  <c r="AE113"/>
  <c r="AD113"/>
  <c r="AC113"/>
  <c r="AB113"/>
  <c r="AA113"/>
  <c r="Z113"/>
  <c r="Y113"/>
  <c r="X113"/>
  <c r="W113"/>
  <c r="V113"/>
  <c r="U113"/>
  <c r="T113"/>
  <c r="S113"/>
  <c r="R113"/>
  <c r="Q113"/>
  <c r="P113"/>
  <c r="O113"/>
  <c r="N113"/>
  <c r="M113"/>
  <c r="DH112"/>
  <c r="DG112"/>
  <c r="DF112"/>
  <c r="DE112"/>
  <c r="DD112"/>
  <c r="DC112"/>
  <c r="DB112"/>
  <c r="DA112"/>
  <c r="CZ112"/>
  <c r="CY112"/>
  <c r="CX112"/>
  <c r="CW112"/>
  <c r="CV112"/>
  <c r="CU112"/>
  <c r="CT112"/>
  <c r="CS112"/>
  <c r="CR112"/>
  <c r="CQ112"/>
  <c r="CP112"/>
  <c r="CO112"/>
  <c r="CN112"/>
  <c r="CM112"/>
  <c r="CL112"/>
  <c r="CK112"/>
  <c r="CJ112"/>
  <c r="CI112"/>
  <c r="CH112"/>
  <c r="CG112"/>
  <c r="CF112"/>
  <c r="CE112"/>
  <c r="CD112"/>
  <c r="CC112"/>
  <c r="CB112"/>
  <c r="CA112"/>
  <c r="BZ112"/>
  <c r="BY112"/>
  <c r="BX112"/>
  <c r="BW112"/>
  <c r="BV112"/>
  <c r="BU112"/>
  <c r="BT112"/>
  <c r="BS112"/>
  <c r="BR112"/>
  <c r="BQ112"/>
  <c r="BP112"/>
  <c r="BO112"/>
  <c r="BN112"/>
  <c r="BM112"/>
  <c r="BL112"/>
  <c r="BK112"/>
  <c r="BJ112"/>
  <c r="BI112"/>
  <c r="BH112"/>
  <c r="BG112"/>
  <c r="BF112"/>
  <c r="BE112"/>
  <c r="BD112"/>
  <c r="BC112"/>
  <c r="BB112"/>
  <c r="BA112"/>
  <c r="AZ112"/>
  <c r="AY112"/>
  <c r="AX112"/>
  <c r="AW112"/>
  <c r="AV112"/>
  <c r="AU112"/>
  <c r="AT112"/>
  <c r="AS112"/>
  <c r="AR112"/>
  <c r="AQ112"/>
  <c r="AP112"/>
  <c r="AO112"/>
  <c r="AN112"/>
  <c r="AM112"/>
  <c r="AL112"/>
  <c r="AK112"/>
  <c r="AJ112"/>
  <c r="AI112"/>
  <c r="AH112"/>
  <c r="AG112"/>
  <c r="AF112"/>
  <c r="AE112"/>
  <c r="AD112"/>
  <c r="AC112"/>
  <c r="AB112"/>
  <c r="AA112"/>
  <c r="Z112"/>
  <c r="Y112"/>
  <c r="X112"/>
  <c r="W112"/>
  <c r="V112"/>
  <c r="U112"/>
  <c r="T112"/>
  <c r="S112"/>
  <c r="R112"/>
  <c r="Q112"/>
  <c r="P112"/>
  <c r="O112"/>
  <c r="N112"/>
  <c r="M112"/>
  <c r="DH111"/>
  <c r="DG111"/>
  <c r="DF111"/>
  <c r="DE111"/>
  <c r="DD111"/>
  <c r="DC111"/>
  <c r="DB111"/>
  <c r="DA111"/>
  <c r="CZ111"/>
  <c r="CY111"/>
  <c r="CX111"/>
  <c r="CW111"/>
  <c r="CV111"/>
  <c r="CU111"/>
  <c r="CT111"/>
  <c r="CS111"/>
  <c r="CR111"/>
  <c r="CQ111"/>
  <c r="CP111"/>
  <c r="CO111"/>
  <c r="CN111"/>
  <c r="CM111"/>
  <c r="CL111"/>
  <c r="CK111"/>
  <c r="CJ111"/>
  <c r="CI111"/>
  <c r="CH111"/>
  <c r="CG111"/>
  <c r="CF111"/>
  <c r="CE111"/>
  <c r="CD111"/>
  <c r="CC111"/>
  <c r="CB111"/>
  <c r="CA111"/>
  <c r="BZ111"/>
  <c r="BY111"/>
  <c r="BX111"/>
  <c r="BW111"/>
  <c r="BV111"/>
  <c r="BU111"/>
  <c r="BT111"/>
  <c r="BS111"/>
  <c r="BR111"/>
  <c r="BQ111"/>
  <c r="BP111"/>
  <c r="BO111"/>
  <c r="BN111"/>
  <c r="BM111"/>
  <c r="BL111"/>
  <c r="BK111"/>
  <c r="BJ111"/>
  <c r="BI111"/>
  <c r="BH111"/>
  <c r="BG111"/>
  <c r="BF111"/>
  <c r="BE111"/>
  <c r="BD111"/>
  <c r="BC111"/>
  <c r="BB111"/>
  <c r="BA111"/>
  <c r="AZ111"/>
  <c r="AY111"/>
  <c r="AX111"/>
  <c r="AW111"/>
  <c r="AV111"/>
  <c r="AU111"/>
  <c r="AT111"/>
  <c r="AS111"/>
  <c r="AR111"/>
  <c r="AQ111"/>
  <c r="AP111"/>
  <c r="AO111"/>
  <c r="AN111"/>
  <c r="AM111"/>
  <c r="AL111"/>
  <c r="AK111"/>
  <c r="AJ111"/>
  <c r="AI111"/>
  <c r="AH111"/>
  <c r="AG111"/>
  <c r="AF111"/>
  <c r="AE111"/>
  <c r="AD111"/>
  <c r="AC111"/>
  <c r="AB111"/>
  <c r="AA111"/>
  <c r="Z111"/>
  <c r="Y111"/>
  <c r="X111"/>
  <c r="W111"/>
  <c r="V111"/>
  <c r="U111"/>
  <c r="T111"/>
  <c r="S111"/>
  <c r="R111"/>
  <c r="Q111"/>
  <c r="P111"/>
  <c r="O111"/>
  <c r="N111"/>
  <c r="M111"/>
  <c r="DH110"/>
  <c r="DG110"/>
  <c r="DF110"/>
  <c r="DE110"/>
  <c r="DD110"/>
  <c r="DC110"/>
  <c r="DB110"/>
  <c r="DA110"/>
  <c r="CZ110"/>
  <c r="CY110"/>
  <c r="CX110"/>
  <c r="CW110"/>
  <c r="CV110"/>
  <c r="CU110"/>
  <c r="CT110"/>
  <c r="CS110"/>
  <c r="CR110"/>
  <c r="CQ110"/>
  <c r="CP110"/>
  <c r="CO110"/>
  <c r="CN110"/>
  <c r="CM110"/>
  <c r="CL110"/>
  <c r="CK110"/>
  <c r="CJ110"/>
  <c r="CI110"/>
  <c r="CH110"/>
  <c r="CG110"/>
  <c r="CF110"/>
  <c r="CE110"/>
  <c r="CD110"/>
  <c r="CC110"/>
  <c r="CB110"/>
  <c r="CA110"/>
  <c r="BZ110"/>
  <c r="BY110"/>
  <c r="BX110"/>
  <c r="BW110"/>
  <c r="BV110"/>
  <c r="BU110"/>
  <c r="BT110"/>
  <c r="BS110"/>
  <c r="BR110"/>
  <c r="BQ110"/>
  <c r="BP110"/>
  <c r="BO110"/>
  <c r="BN110"/>
  <c r="BM110"/>
  <c r="BL110"/>
  <c r="BK110"/>
  <c r="BJ110"/>
  <c r="BI110"/>
  <c r="BH110"/>
  <c r="BG110"/>
  <c r="BF110"/>
  <c r="BE110"/>
  <c r="BD110"/>
  <c r="BC110"/>
  <c r="BB110"/>
  <c r="BA110"/>
  <c r="AZ110"/>
  <c r="AY110"/>
  <c r="AX110"/>
  <c r="AW110"/>
  <c r="AV110"/>
  <c r="AU110"/>
  <c r="AT110"/>
  <c r="AS110"/>
  <c r="AR110"/>
  <c r="AQ110"/>
  <c r="AP110"/>
  <c r="AO110"/>
  <c r="AN110"/>
  <c r="AM110"/>
  <c r="AL110"/>
  <c r="AK110"/>
  <c r="AJ110"/>
  <c r="AI110"/>
  <c r="AH110"/>
  <c r="AG110"/>
  <c r="AF110"/>
  <c r="AE110"/>
  <c r="AD110"/>
  <c r="AC110"/>
  <c r="AB110"/>
  <c r="AA110"/>
  <c r="Z110"/>
  <c r="Y110"/>
  <c r="X110"/>
  <c r="W110"/>
  <c r="V110"/>
  <c r="U110"/>
  <c r="T110"/>
  <c r="S110"/>
  <c r="R110"/>
  <c r="Q110"/>
  <c r="P110"/>
  <c r="O110"/>
  <c r="N110"/>
  <c r="M110"/>
  <c r="DH109"/>
  <c r="DG109"/>
  <c r="DF109"/>
  <c r="DE109"/>
  <c r="DD109"/>
  <c r="DC109"/>
  <c r="DB109"/>
  <c r="DA109"/>
  <c r="CZ109"/>
  <c r="CY109"/>
  <c r="CX109"/>
  <c r="CW109"/>
  <c r="CV109"/>
  <c r="CU109"/>
  <c r="CT109"/>
  <c r="CS109"/>
  <c r="CR109"/>
  <c r="CQ109"/>
  <c r="CP109"/>
  <c r="CO109"/>
  <c r="CN109"/>
  <c r="CM109"/>
  <c r="CL109"/>
  <c r="CK109"/>
  <c r="CJ109"/>
  <c r="CI109"/>
  <c r="CH109"/>
  <c r="CG109"/>
  <c r="CF109"/>
  <c r="CE109"/>
  <c r="CD109"/>
  <c r="CC109"/>
  <c r="CB109"/>
  <c r="CA109"/>
  <c r="BZ109"/>
  <c r="BY109"/>
  <c r="BX109"/>
  <c r="BW109"/>
  <c r="BV109"/>
  <c r="BU109"/>
  <c r="BT109"/>
  <c r="BS109"/>
  <c r="BR109"/>
  <c r="BQ109"/>
  <c r="BP109"/>
  <c r="BO109"/>
  <c r="BN109"/>
  <c r="BM109"/>
  <c r="BL109"/>
  <c r="BK109"/>
  <c r="BJ109"/>
  <c r="BI109"/>
  <c r="BH109"/>
  <c r="BG109"/>
  <c r="BF109"/>
  <c r="BE109"/>
  <c r="BD109"/>
  <c r="BC109"/>
  <c r="BB109"/>
  <c r="BA109"/>
  <c r="AZ109"/>
  <c r="AY109"/>
  <c r="AX109"/>
  <c r="AW109"/>
  <c r="AV109"/>
  <c r="AU109"/>
  <c r="AT109"/>
  <c r="AS109"/>
  <c r="AR109"/>
  <c r="AQ109"/>
  <c r="AP109"/>
  <c r="AO109"/>
  <c r="AN109"/>
  <c r="AM109"/>
  <c r="AL109"/>
  <c r="AK109"/>
  <c r="AJ109"/>
  <c r="AI109"/>
  <c r="AH109"/>
  <c r="AG109"/>
  <c r="AF109"/>
  <c r="AE109"/>
  <c r="AD109"/>
  <c r="AC109"/>
  <c r="AB109"/>
  <c r="AA109"/>
  <c r="Z109"/>
  <c r="Y109"/>
  <c r="X109"/>
  <c r="W109"/>
  <c r="V109"/>
  <c r="U109"/>
  <c r="T109"/>
  <c r="S109"/>
  <c r="R109"/>
  <c r="Q109"/>
  <c r="P109"/>
  <c r="O109"/>
  <c r="N109"/>
  <c r="M109"/>
  <c r="DH108"/>
  <c r="DG108"/>
  <c r="DF108"/>
  <c r="DE108"/>
  <c r="DD108"/>
  <c r="DC108"/>
  <c r="DB108"/>
  <c r="DA108"/>
  <c r="CZ108"/>
  <c r="CY108"/>
  <c r="CX108"/>
  <c r="CW108"/>
  <c r="CV108"/>
  <c r="CU108"/>
  <c r="CT108"/>
  <c r="CS108"/>
  <c r="CR108"/>
  <c r="CQ108"/>
  <c r="CP108"/>
  <c r="CO108"/>
  <c r="CN108"/>
  <c r="CM108"/>
  <c r="CL108"/>
  <c r="CK108"/>
  <c r="CJ108"/>
  <c r="CI108"/>
  <c r="CH108"/>
  <c r="CG108"/>
  <c r="CF108"/>
  <c r="CE108"/>
  <c r="CD108"/>
  <c r="CC108"/>
  <c r="CB108"/>
  <c r="CA108"/>
  <c r="BZ108"/>
  <c r="BY108"/>
  <c r="BX108"/>
  <c r="BW108"/>
  <c r="BV108"/>
  <c r="BU108"/>
  <c r="BT108"/>
  <c r="BS108"/>
  <c r="BR108"/>
  <c r="BQ108"/>
  <c r="BP108"/>
  <c r="BO108"/>
  <c r="BN108"/>
  <c r="BM108"/>
  <c r="BL108"/>
  <c r="BK108"/>
  <c r="BJ108"/>
  <c r="BI108"/>
  <c r="BH108"/>
  <c r="BG108"/>
  <c r="BF108"/>
  <c r="BE108"/>
  <c r="BD108"/>
  <c r="BC108"/>
  <c r="BB108"/>
  <c r="BA108"/>
  <c r="AZ108"/>
  <c r="AY108"/>
  <c r="AX108"/>
  <c r="AW108"/>
  <c r="AV108"/>
  <c r="AU108"/>
  <c r="AT108"/>
  <c r="AS108"/>
  <c r="AR108"/>
  <c r="AQ108"/>
  <c r="AP108"/>
  <c r="AO108"/>
  <c r="AN108"/>
  <c r="AM108"/>
  <c r="AL108"/>
  <c r="AK108"/>
  <c r="AJ108"/>
  <c r="AI108"/>
  <c r="AH108"/>
  <c r="AG108"/>
  <c r="AF108"/>
  <c r="AE108"/>
  <c r="AD108"/>
  <c r="AC108"/>
  <c r="AB108"/>
  <c r="AA108"/>
  <c r="Z108"/>
  <c r="Y108"/>
  <c r="X108"/>
  <c r="W108"/>
  <c r="V108"/>
  <c r="U108"/>
  <c r="T108"/>
  <c r="S108"/>
  <c r="R108"/>
  <c r="Q108"/>
  <c r="P108"/>
  <c r="O108"/>
  <c r="N108"/>
  <c r="M108"/>
  <c r="DH107"/>
  <c r="DG107"/>
  <c r="DF107"/>
  <c r="DE107"/>
  <c r="DD107"/>
  <c r="DC107"/>
  <c r="DB107"/>
  <c r="DA107"/>
  <c r="CZ107"/>
  <c r="CY107"/>
  <c r="CX107"/>
  <c r="CW107"/>
  <c r="CV107"/>
  <c r="CU107"/>
  <c r="CT107"/>
  <c r="CS107"/>
  <c r="CR107"/>
  <c r="CQ107"/>
  <c r="CP107"/>
  <c r="CO107"/>
  <c r="CN107"/>
  <c r="CM107"/>
  <c r="CL107"/>
  <c r="CK107"/>
  <c r="CJ107"/>
  <c r="CI107"/>
  <c r="CH107"/>
  <c r="CG107"/>
  <c r="CF107"/>
  <c r="CE107"/>
  <c r="CD107"/>
  <c r="CC107"/>
  <c r="CB107"/>
  <c r="CA107"/>
  <c r="BZ107"/>
  <c r="BY107"/>
  <c r="BX107"/>
  <c r="BW107"/>
  <c r="BV107"/>
  <c r="BU107"/>
  <c r="BT107"/>
  <c r="BS107"/>
  <c r="BR107"/>
  <c r="BQ107"/>
  <c r="BP107"/>
  <c r="BO107"/>
  <c r="BN107"/>
  <c r="BM107"/>
  <c r="BL107"/>
  <c r="BK107"/>
  <c r="BJ107"/>
  <c r="BI107"/>
  <c r="BH107"/>
  <c r="BG107"/>
  <c r="BF107"/>
  <c r="BE107"/>
  <c r="BD107"/>
  <c r="BC107"/>
  <c r="BB107"/>
  <c r="BA107"/>
  <c r="AZ107"/>
  <c r="AY107"/>
  <c r="AX107"/>
  <c r="AW107"/>
  <c r="AV107"/>
  <c r="AU107"/>
  <c r="AT107"/>
  <c r="AS107"/>
  <c r="AR107"/>
  <c r="AQ107"/>
  <c r="AP107"/>
  <c r="AO107"/>
  <c r="AN107"/>
  <c r="AM107"/>
  <c r="AL107"/>
  <c r="AK107"/>
  <c r="AJ107"/>
  <c r="AI107"/>
  <c r="AH107"/>
  <c r="AG107"/>
  <c r="AF107"/>
  <c r="AE107"/>
  <c r="AD107"/>
  <c r="AC107"/>
  <c r="AB107"/>
  <c r="AA107"/>
  <c r="Z107"/>
  <c r="Y107"/>
  <c r="X107"/>
  <c r="W107"/>
  <c r="V107"/>
  <c r="U107"/>
  <c r="T107"/>
  <c r="S107"/>
  <c r="R107"/>
  <c r="Q107"/>
  <c r="P107"/>
  <c r="O107"/>
  <c r="N107"/>
  <c r="M107"/>
  <c r="DH106"/>
  <c r="DG106"/>
  <c r="DF106"/>
  <c r="DE106"/>
  <c r="DD106"/>
  <c r="DC106"/>
  <c r="DB106"/>
  <c r="DA106"/>
  <c r="CZ106"/>
  <c r="CY106"/>
  <c r="CX106"/>
  <c r="CW106"/>
  <c r="CV106"/>
  <c r="CU106"/>
  <c r="CT106"/>
  <c r="CS106"/>
  <c r="CR106"/>
  <c r="CQ106"/>
  <c r="CP106"/>
  <c r="CO106"/>
  <c r="CN106"/>
  <c r="CM106"/>
  <c r="CL106"/>
  <c r="CK106"/>
  <c r="CJ106"/>
  <c r="CI106"/>
  <c r="CH106"/>
  <c r="CG106"/>
  <c r="CF106"/>
  <c r="CE106"/>
  <c r="CD106"/>
  <c r="CC106"/>
  <c r="CB106"/>
  <c r="CA106"/>
  <c r="BZ106"/>
  <c r="BY106"/>
  <c r="BX106"/>
  <c r="BW106"/>
  <c r="BV106"/>
  <c r="BU106"/>
  <c r="BT106"/>
  <c r="BS106"/>
  <c r="BR106"/>
  <c r="BQ106"/>
  <c r="BP106"/>
  <c r="BO106"/>
  <c r="BN106"/>
  <c r="BM106"/>
  <c r="BL106"/>
  <c r="BK106"/>
  <c r="BJ106"/>
  <c r="BI106"/>
  <c r="BH106"/>
  <c r="BG106"/>
  <c r="BF106"/>
  <c r="BE106"/>
  <c r="BD106"/>
  <c r="BC106"/>
  <c r="BB106"/>
  <c r="BA106"/>
  <c r="AZ106"/>
  <c r="AY106"/>
  <c r="AX106"/>
  <c r="AW106"/>
  <c r="AV106"/>
  <c r="AU106"/>
  <c r="AT106"/>
  <c r="AS106"/>
  <c r="AR106"/>
  <c r="AQ106"/>
  <c r="AP106"/>
  <c r="AO106"/>
  <c r="AN106"/>
  <c r="AM106"/>
  <c r="AL106"/>
  <c r="AK106"/>
  <c r="AJ106"/>
  <c r="AI106"/>
  <c r="AH106"/>
  <c r="AG106"/>
  <c r="AF106"/>
  <c r="AE106"/>
  <c r="AD106"/>
  <c r="AC106"/>
  <c r="AB106"/>
  <c r="AA106"/>
  <c r="Z106"/>
  <c r="Y106"/>
  <c r="X106"/>
  <c r="W106"/>
  <c r="V106"/>
  <c r="U106"/>
  <c r="T106"/>
  <c r="S106"/>
  <c r="R106"/>
  <c r="Q106"/>
  <c r="P106"/>
  <c r="O106"/>
  <c r="N106"/>
  <c r="M106"/>
  <c r="DH105"/>
  <c r="DG105"/>
  <c r="DF105"/>
  <c r="DE105"/>
  <c r="DD105"/>
  <c r="DC105"/>
  <c r="DB105"/>
  <c r="DA105"/>
  <c r="CZ105"/>
  <c r="CY105"/>
  <c r="CX105"/>
  <c r="CW105"/>
  <c r="CV105"/>
  <c r="CU105"/>
  <c r="CT105"/>
  <c r="CS105"/>
  <c r="CR105"/>
  <c r="CQ105"/>
  <c r="CP105"/>
  <c r="CO105"/>
  <c r="CN105"/>
  <c r="CM105"/>
  <c r="CL105"/>
  <c r="CK105"/>
  <c r="CJ105"/>
  <c r="CI105"/>
  <c r="CH105"/>
  <c r="CG105"/>
  <c r="CF105"/>
  <c r="CE105"/>
  <c r="CD105"/>
  <c r="CC105"/>
  <c r="CB105"/>
  <c r="CA105"/>
  <c r="BZ105"/>
  <c r="BY105"/>
  <c r="BX105"/>
  <c r="BW105"/>
  <c r="BV105"/>
  <c r="BU105"/>
  <c r="BT105"/>
  <c r="BS105"/>
  <c r="BR105"/>
  <c r="BQ105"/>
  <c r="BP105"/>
  <c r="BO105"/>
  <c r="BN105"/>
  <c r="BM105"/>
  <c r="BL105"/>
  <c r="BK105"/>
  <c r="BJ105"/>
  <c r="BI105"/>
  <c r="BH105"/>
  <c r="BG105"/>
  <c r="BF105"/>
  <c r="BE105"/>
  <c r="BD105"/>
  <c r="BC105"/>
  <c r="BB105"/>
  <c r="BA105"/>
  <c r="AZ105"/>
  <c r="AY105"/>
  <c r="AX105"/>
  <c r="AW105"/>
  <c r="AV105"/>
  <c r="AU105"/>
  <c r="AT105"/>
  <c r="AS105"/>
  <c r="AR105"/>
  <c r="AQ105"/>
  <c r="AP105"/>
  <c r="AO105"/>
  <c r="AN105"/>
  <c r="AM105"/>
  <c r="AL105"/>
  <c r="AK105"/>
  <c r="AJ105"/>
  <c r="AI105"/>
  <c r="AH105"/>
  <c r="AG105"/>
  <c r="AF105"/>
  <c r="AE105"/>
  <c r="AD105"/>
  <c r="AC105"/>
  <c r="AB105"/>
  <c r="AA105"/>
  <c r="Z105"/>
  <c r="Y105"/>
  <c r="X105"/>
  <c r="W105"/>
  <c r="V105"/>
  <c r="U105"/>
  <c r="T105"/>
  <c r="S105"/>
  <c r="R105"/>
  <c r="Q105"/>
  <c r="P105"/>
  <c r="O105"/>
  <c r="N105"/>
  <c r="M105"/>
  <c r="DH104"/>
  <c r="DG104"/>
  <c r="DF104"/>
  <c r="DE104"/>
  <c r="DD104"/>
  <c r="DC104"/>
  <c r="DB104"/>
  <c r="DA104"/>
  <c r="CZ104"/>
  <c r="CY104"/>
  <c r="CX104"/>
  <c r="CW104"/>
  <c r="CV104"/>
  <c r="CU104"/>
  <c r="CT104"/>
  <c r="CS104"/>
  <c r="CR104"/>
  <c r="CQ104"/>
  <c r="CP104"/>
  <c r="CO104"/>
  <c r="CN104"/>
  <c r="CM104"/>
  <c r="CL104"/>
  <c r="CK104"/>
  <c r="CJ104"/>
  <c r="CI104"/>
  <c r="CH104"/>
  <c r="CG104"/>
  <c r="CF104"/>
  <c r="CE104"/>
  <c r="CD104"/>
  <c r="CC104"/>
  <c r="CB104"/>
  <c r="CA104"/>
  <c r="BZ104"/>
  <c r="BY104"/>
  <c r="BX104"/>
  <c r="BW104"/>
  <c r="BV104"/>
  <c r="BU104"/>
  <c r="BT104"/>
  <c r="BS104"/>
  <c r="BR104"/>
  <c r="BQ104"/>
  <c r="BP104"/>
  <c r="BO104"/>
  <c r="BN104"/>
  <c r="BM104"/>
  <c r="BL104"/>
  <c r="BK104"/>
  <c r="BJ104"/>
  <c r="BI104"/>
  <c r="BH104"/>
  <c r="BG104"/>
  <c r="BF104"/>
  <c r="BE104"/>
  <c r="BD104"/>
  <c r="BC104"/>
  <c r="BB104"/>
  <c r="BA104"/>
  <c r="AZ104"/>
  <c r="AY104"/>
  <c r="AX104"/>
  <c r="AW104"/>
  <c r="AV104"/>
  <c r="AU104"/>
  <c r="AT104"/>
  <c r="AS104"/>
  <c r="AR104"/>
  <c r="AQ104"/>
  <c r="AP104"/>
  <c r="AO104"/>
  <c r="AN104"/>
  <c r="AM104"/>
  <c r="AL104"/>
  <c r="AK104"/>
  <c r="AJ104"/>
  <c r="AI104"/>
  <c r="AH104"/>
  <c r="AG104"/>
  <c r="AF104"/>
  <c r="AE104"/>
  <c r="AD104"/>
  <c r="AC104"/>
  <c r="AB104"/>
  <c r="AA104"/>
  <c r="Z104"/>
  <c r="Y104"/>
  <c r="X104"/>
  <c r="W104"/>
  <c r="V104"/>
  <c r="U104"/>
  <c r="T104"/>
  <c r="S104"/>
  <c r="R104"/>
  <c r="Q104"/>
  <c r="P104"/>
  <c r="O104"/>
  <c r="N104"/>
  <c r="M104"/>
  <c r="DH103"/>
  <c r="DG103"/>
  <c r="DF103"/>
  <c r="DE103"/>
  <c r="DD103"/>
  <c r="DC103"/>
  <c r="DB103"/>
  <c r="DA103"/>
  <c r="CZ103"/>
  <c r="CY103"/>
  <c r="CX103"/>
  <c r="CW103"/>
  <c r="CV103"/>
  <c r="CU103"/>
  <c r="CT103"/>
  <c r="CS103"/>
  <c r="CR103"/>
  <c r="CQ103"/>
  <c r="CP103"/>
  <c r="CO103"/>
  <c r="CN103"/>
  <c r="CM103"/>
  <c r="CL103"/>
  <c r="CK103"/>
  <c r="CJ103"/>
  <c r="CI103"/>
  <c r="CH103"/>
  <c r="CG103"/>
  <c r="CF103"/>
  <c r="CE103"/>
  <c r="CD103"/>
  <c r="CC103"/>
  <c r="CB103"/>
  <c r="CA103"/>
  <c r="BZ103"/>
  <c r="BY103"/>
  <c r="BX103"/>
  <c r="BW103"/>
  <c r="BV103"/>
  <c r="BU103"/>
  <c r="BT103"/>
  <c r="BS103"/>
  <c r="BR103"/>
  <c r="BQ103"/>
  <c r="BP103"/>
  <c r="BO103"/>
  <c r="BN103"/>
  <c r="BM103"/>
  <c r="BL103"/>
  <c r="BK103"/>
  <c r="BJ103"/>
  <c r="BI103"/>
  <c r="BH103"/>
  <c r="BG103"/>
  <c r="BF103"/>
  <c r="BE103"/>
  <c r="BD103"/>
  <c r="BC103"/>
  <c r="BB103"/>
  <c r="BA103"/>
  <c r="AZ103"/>
  <c r="AY103"/>
  <c r="AX103"/>
  <c r="AW103"/>
  <c r="AV103"/>
  <c r="AU103"/>
  <c r="AT103"/>
  <c r="AS103"/>
  <c r="AR103"/>
  <c r="AQ103"/>
  <c r="AP103"/>
  <c r="AO103"/>
  <c r="AN103"/>
  <c r="AM103"/>
  <c r="AL103"/>
  <c r="AK103"/>
  <c r="AJ103"/>
  <c r="AI103"/>
  <c r="AH103"/>
  <c r="AG103"/>
  <c r="AF103"/>
  <c r="AE103"/>
  <c r="AD103"/>
  <c r="AC103"/>
  <c r="AB103"/>
  <c r="AA103"/>
  <c r="Z103"/>
  <c r="Y103"/>
  <c r="X103"/>
  <c r="W103"/>
  <c r="V103"/>
  <c r="U103"/>
  <c r="T103"/>
  <c r="S103"/>
  <c r="R103"/>
  <c r="Q103"/>
  <c r="P103"/>
  <c r="O103"/>
  <c r="N103"/>
  <c r="M103"/>
  <c r="DH102"/>
  <c r="DG102"/>
  <c r="DF102"/>
  <c r="DE102"/>
  <c r="DD102"/>
  <c r="DC102"/>
  <c r="DB102"/>
  <c r="DA102"/>
  <c r="CZ102"/>
  <c r="CY102"/>
  <c r="CX102"/>
  <c r="CW102"/>
  <c r="CV102"/>
  <c r="CU102"/>
  <c r="CT102"/>
  <c r="CS102"/>
  <c r="CR102"/>
  <c r="CQ102"/>
  <c r="CP102"/>
  <c r="CO102"/>
  <c r="CN102"/>
  <c r="CM102"/>
  <c r="CL102"/>
  <c r="CK102"/>
  <c r="CJ102"/>
  <c r="CI102"/>
  <c r="CH102"/>
  <c r="CG102"/>
  <c r="CF102"/>
  <c r="CE102"/>
  <c r="CD102"/>
  <c r="CC102"/>
  <c r="CB102"/>
  <c r="CA102"/>
  <c r="BZ102"/>
  <c r="BY102"/>
  <c r="BX102"/>
  <c r="BW102"/>
  <c r="BV102"/>
  <c r="BU102"/>
  <c r="BT102"/>
  <c r="BS102"/>
  <c r="BR102"/>
  <c r="BQ102"/>
  <c r="BP102"/>
  <c r="BO102"/>
  <c r="BN102"/>
  <c r="BM102"/>
  <c r="BL102"/>
  <c r="BK102"/>
  <c r="BJ102"/>
  <c r="BI102"/>
  <c r="BH102"/>
  <c r="BG102"/>
  <c r="BF102"/>
  <c r="BE102"/>
  <c r="BD102"/>
  <c r="BC102"/>
  <c r="BB102"/>
  <c r="BA102"/>
  <c r="AZ102"/>
  <c r="AY102"/>
  <c r="AX102"/>
  <c r="AW102"/>
  <c r="AV102"/>
  <c r="AU102"/>
  <c r="AT102"/>
  <c r="AS102"/>
  <c r="AR102"/>
  <c r="AQ102"/>
  <c r="AP102"/>
  <c r="AO102"/>
  <c r="AN102"/>
  <c r="AM102"/>
  <c r="AL102"/>
  <c r="AK102"/>
  <c r="AJ102"/>
  <c r="AI102"/>
  <c r="AH102"/>
  <c r="AG102"/>
  <c r="AF102"/>
  <c r="AE102"/>
  <c r="AD102"/>
  <c r="AC102"/>
  <c r="AB102"/>
  <c r="AA102"/>
  <c r="Z102"/>
  <c r="Y102"/>
  <c r="X102"/>
  <c r="W102"/>
  <c r="V102"/>
  <c r="U102"/>
  <c r="T102"/>
  <c r="S102"/>
  <c r="R102"/>
  <c r="Q102"/>
  <c r="P102"/>
  <c r="O102"/>
  <c r="N102"/>
  <c r="M102"/>
  <c r="DH101"/>
  <c r="DG101"/>
  <c r="DF101"/>
  <c r="DE101"/>
  <c r="DD101"/>
  <c r="DC101"/>
  <c r="DB101"/>
  <c r="DA101"/>
  <c r="CZ101"/>
  <c r="CY101"/>
  <c r="CX101"/>
  <c r="CW101"/>
  <c r="CV101"/>
  <c r="CU101"/>
  <c r="CT101"/>
  <c r="CS101"/>
  <c r="CR101"/>
  <c r="CQ101"/>
  <c r="CP101"/>
  <c r="CO101"/>
  <c r="CN101"/>
  <c r="CM101"/>
  <c r="CL101"/>
  <c r="CK101"/>
  <c r="CJ101"/>
  <c r="CI101"/>
  <c r="CH101"/>
  <c r="CG101"/>
  <c r="CF101"/>
  <c r="CE101"/>
  <c r="CD101"/>
  <c r="CC101"/>
  <c r="CB101"/>
  <c r="CA101"/>
  <c r="BZ101"/>
  <c r="BY101"/>
  <c r="BX101"/>
  <c r="BW101"/>
  <c r="BV101"/>
  <c r="BU101"/>
  <c r="BT101"/>
  <c r="BS101"/>
  <c r="BR101"/>
  <c r="BQ101"/>
  <c r="BP101"/>
  <c r="BO101"/>
  <c r="BN101"/>
  <c r="BM101"/>
  <c r="BL101"/>
  <c r="BK101"/>
  <c r="BJ101"/>
  <c r="BI101"/>
  <c r="BH101"/>
  <c r="BG101"/>
  <c r="BF101"/>
  <c r="BE101"/>
  <c r="BD101"/>
  <c r="BC101"/>
  <c r="BB101"/>
  <c r="BA101"/>
  <c r="AZ101"/>
  <c r="AY101"/>
  <c r="AX101"/>
  <c r="AW101"/>
  <c r="AV101"/>
  <c r="AU101"/>
  <c r="AT101"/>
  <c r="AS101"/>
  <c r="AR101"/>
  <c r="AQ101"/>
  <c r="AP101"/>
  <c r="AO101"/>
  <c r="AN101"/>
  <c r="AM101"/>
  <c r="AL101"/>
  <c r="AK101"/>
  <c r="AJ101"/>
  <c r="AI101"/>
  <c r="AH101"/>
  <c r="AG101"/>
  <c r="AF101"/>
  <c r="AE101"/>
  <c r="AD101"/>
  <c r="AC101"/>
  <c r="AB101"/>
  <c r="AA101"/>
  <c r="Z101"/>
  <c r="Y101"/>
  <c r="X101"/>
  <c r="W101"/>
  <c r="V101"/>
  <c r="U101"/>
  <c r="T101"/>
  <c r="S101"/>
  <c r="R101"/>
  <c r="Q101"/>
  <c r="P101"/>
  <c r="O101"/>
  <c r="N101"/>
  <c r="M101"/>
  <c r="DH100"/>
  <c r="DG100"/>
  <c r="DF100"/>
  <c r="DE100"/>
  <c r="DD100"/>
  <c r="DC100"/>
  <c r="DB100"/>
  <c r="DA100"/>
  <c r="CZ100"/>
  <c r="CY100"/>
  <c r="CX100"/>
  <c r="CW100"/>
  <c r="CV100"/>
  <c r="CU100"/>
  <c r="CT100"/>
  <c r="CS100"/>
  <c r="CR100"/>
  <c r="CQ100"/>
  <c r="CP100"/>
  <c r="CO100"/>
  <c r="CN100"/>
  <c r="CM100"/>
  <c r="CL100"/>
  <c r="CK100"/>
  <c r="CJ100"/>
  <c r="CI100"/>
  <c r="CH100"/>
  <c r="CG100"/>
  <c r="CF100"/>
  <c r="CE100"/>
  <c r="CD100"/>
  <c r="CC100"/>
  <c r="CB100"/>
  <c r="CA100"/>
  <c r="BZ100"/>
  <c r="BY100"/>
  <c r="BX100"/>
  <c r="BW100"/>
  <c r="BV100"/>
  <c r="BU100"/>
  <c r="BT100"/>
  <c r="BS100"/>
  <c r="BR100"/>
  <c r="BQ100"/>
  <c r="BP100"/>
  <c r="BO100"/>
  <c r="BN100"/>
  <c r="BM100"/>
  <c r="BL100"/>
  <c r="BK100"/>
  <c r="BJ100"/>
  <c r="BI100"/>
  <c r="BH100"/>
  <c r="BG100"/>
  <c r="BF100"/>
  <c r="BE100"/>
  <c r="BD100"/>
  <c r="BC100"/>
  <c r="BB100"/>
  <c r="BA100"/>
  <c r="AZ100"/>
  <c r="AY100"/>
  <c r="AX100"/>
  <c r="AW100"/>
  <c r="AV100"/>
  <c r="AU100"/>
  <c r="AT100"/>
  <c r="AS100"/>
  <c r="AR100"/>
  <c r="AQ100"/>
  <c r="AP100"/>
  <c r="AO100"/>
  <c r="AN100"/>
  <c r="AM100"/>
  <c r="AL100"/>
  <c r="AK100"/>
  <c r="AJ100"/>
  <c r="AI100"/>
  <c r="AH100"/>
  <c r="AG100"/>
  <c r="AF100"/>
  <c r="AE100"/>
  <c r="AD100"/>
  <c r="AC100"/>
  <c r="AB100"/>
  <c r="AA100"/>
  <c r="Z100"/>
  <c r="Y100"/>
  <c r="X100"/>
  <c r="W100"/>
  <c r="V100"/>
  <c r="U100"/>
  <c r="T100"/>
  <c r="S100"/>
  <c r="R100"/>
  <c r="Q100"/>
  <c r="P100"/>
  <c r="O100"/>
  <c r="N100"/>
  <c r="M100"/>
  <c r="DH99"/>
  <c r="DG99"/>
  <c r="DF99"/>
  <c r="DE99"/>
  <c r="DD99"/>
  <c r="DC99"/>
  <c r="DB99"/>
  <c r="DA99"/>
  <c r="CZ99"/>
  <c r="CY99"/>
  <c r="CX99"/>
  <c r="CW99"/>
  <c r="CV99"/>
  <c r="CU99"/>
  <c r="CT99"/>
  <c r="CS99"/>
  <c r="CR99"/>
  <c r="CQ99"/>
  <c r="CP99"/>
  <c r="CO99"/>
  <c r="CN99"/>
  <c r="CM99"/>
  <c r="CL99"/>
  <c r="CK99"/>
  <c r="CJ99"/>
  <c r="CI99"/>
  <c r="CH99"/>
  <c r="CG99"/>
  <c r="CF99"/>
  <c r="CE99"/>
  <c r="CD99"/>
  <c r="CC99"/>
  <c r="CB99"/>
  <c r="CA99"/>
  <c r="BZ99"/>
  <c r="BY99"/>
  <c r="BX99"/>
  <c r="BW99"/>
  <c r="BV99"/>
  <c r="BU99"/>
  <c r="BT99"/>
  <c r="BS99"/>
  <c r="BR99"/>
  <c r="BQ99"/>
  <c r="BP99"/>
  <c r="BO99"/>
  <c r="BN99"/>
  <c r="BM99"/>
  <c r="BL99"/>
  <c r="BK99"/>
  <c r="BJ99"/>
  <c r="BI99"/>
  <c r="BH99"/>
  <c r="BG99"/>
  <c r="BF99"/>
  <c r="BE99"/>
  <c r="BD99"/>
  <c r="BC99"/>
  <c r="BB99"/>
  <c r="BA99"/>
  <c r="AZ99"/>
  <c r="AY99"/>
  <c r="AX99"/>
  <c r="AW99"/>
  <c r="AV99"/>
  <c r="AU99"/>
  <c r="AT99"/>
  <c r="AS99"/>
  <c r="AR99"/>
  <c r="AQ99"/>
  <c r="AP99"/>
  <c r="AO99"/>
  <c r="AN99"/>
  <c r="AM99"/>
  <c r="AL99"/>
  <c r="AK99"/>
  <c r="AJ99"/>
  <c r="AI99"/>
  <c r="AH99"/>
  <c r="AG99"/>
  <c r="AF99"/>
  <c r="AE99"/>
  <c r="AD99"/>
  <c r="AC99"/>
  <c r="AB99"/>
  <c r="AA99"/>
  <c r="Z99"/>
  <c r="Y99"/>
  <c r="X99"/>
  <c r="W99"/>
  <c r="V99"/>
  <c r="U99"/>
  <c r="T99"/>
  <c r="S99"/>
  <c r="R99"/>
  <c r="Q99"/>
  <c r="P99"/>
  <c r="O99"/>
  <c r="N99"/>
  <c r="M99"/>
  <c r="N97"/>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C54"/>
  <c r="D54"/>
  <c r="E54"/>
  <c r="F54"/>
  <c r="G54"/>
  <c r="H54"/>
  <c r="I54"/>
  <c r="J54"/>
  <c r="K54"/>
  <c r="L54"/>
  <c r="C55"/>
  <c r="D55"/>
  <c r="E55"/>
  <c r="F55"/>
  <c r="G55"/>
  <c r="H55"/>
  <c r="I55"/>
  <c r="J55"/>
  <c r="K55"/>
  <c r="L55"/>
  <c r="C56"/>
  <c r="D56"/>
  <c r="E56"/>
  <c r="F56"/>
  <c r="G56"/>
  <c r="H56"/>
  <c r="I56"/>
  <c r="J56"/>
  <c r="K56"/>
  <c r="L56"/>
  <c r="C57"/>
  <c r="D57"/>
  <c r="E57"/>
  <c r="F57"/>
  <c r="G57"/>
  <c r="H57"/>
  <c r="I57"/>
  <c r="J57"/>
  <c r="K57"/>
  <c r="L57"/>
  <c r="C58"/>
  <c r="D58"/>
  <c r="E58"/>
  <c r="F58"/>
  <c r="G58"/>
  <c r="H58"/>
  <c r="I58"/>
  <c r="J58"/>
  <c r="K58"/>
  <c r="L58"/>
  <c r="C59"/>
  <c r="D59"/>
  <c r="E59"/>
  <c r="F59"/>
  <c r="G59"/>
  <c r="H59"/>
  <c r="I59"/>
  <c r="J59"/>
  <c r="K59"/>
  <c r="L59"/>
  <c r="C60"/>
  <c r="D60"/>
  <c r="E60"/>
  <c r="F60"/>
  <c r="G60"/>
  <c r="H60"/>
  <c r="I60"/>
  <c r="J60"/>
  <c r="K60"/>
  <c r="L60"/>
  <c r="C61"/>
  <c r="D61"/>
  <c r="E61"/>
  <c r="F61"/>
  <c r="G61"/>
  <c r="H61"/>
  <c r="I61"/>
  <c r="J61"/>
  <c r="K61"/>
  <c r="L61"/>
  <c r="C62"/>
  <c r="D62"/>
  <c r="E62"/>
  <c r="F62"/>
  <c r="G62"/>
  <c r="H62"/>
  <c r="I62"/>
  <c r="J62"/>
  <c r="K62"/>
  <c r="L62"/>
  <c r="C63"/>
  <c r="D63"/>
  <c r="E63"/>
  <c r="F63"/>
  <c r="G63"/>
  <c r="H63"/>
  <c r="I63"/>
  <c r="J63"/>
  <c r="K63"/>
  <c r="L63"/>
  <c r="C64"/>
  <c r="D64"/>
  <c r="E64"/>
  <c r="F64"/>
  <c r="G64"/>
  <c r="H64"/>
  <c r="I64"/>
  <c r="J64"/>
  <c r="K64"/>
  <c r="L64"/>
  <c r="C65"/>
  <c r="D65"/>
  <c r="E65"/>
  <c r="F65"/>
  <c r="G65"/>
  <c r="H65"/>
  <c r="I65"/>
  <c r="J65"/>
  <c r="K65"/>
  <c r="L65"/>
  <c r="C66"/>
  <c r="D66"/>
  <c r="E66"/>
  <c r="F66"/>
  <c r="G66"/>
  <c r="H66"/>
  <c r="I66"/>
  <c r="J66"/>
  <c r="K66"/>
  <c r="L66"/>
  <c r="C67"/>
  <c r="D67"/>
  <c r="E67"/>
  <c r="F67"/>
  <c r="G67"/>
  <c r="H67"/>
  <c r="I67"/>
  <c r="J67"/>
  <c r="K67"/>
  <c r="L67"/>
  <c r="C68"/>
  <c r="D68"/>
  <c r="E68"/>
  <c r="F68"/>
  <c r="G68"/>
  <c r="H68"/>
  <c r="I68"/>
  <c r="J68"/>
  <c r="K68"/>
  <c r="L68"/>
  <c r="C69"/>
  <c r="D69"/>
  <c r="E69"/>
  <c r="F69"/>
  <c r="G69"/>
  <c r="H69"/>
  <c r="I69"/>
  <c r="J69"/>
  <c r="K69"/>
  <c r="L69"/>
  <c r="C70"/>
  <c r="D70"/>
  <c r="E70"/>
  <c r="F70"/>
  <c r="G70"/>
  <c r="H70"/>
  <c r="I70"/>
  <c r="J70"/>
  <c r="K70"/>
  <c r="L70"/>
  <c r="C71"/>
  <c r="D71"/>
  <c r="E71"/>
  <c r="F71"/>
  <c r="G71"/>
  <c r="H71"/>
  <c r="I71"/>
  <c r="J71"/>
  <c r="K71"/>
  <c r="L71"/>
  <c r="C72"/>
  <c r="D72"/>
  <c r="E72"/>
  <c r="F72"/>
  <c r="G72"/>
  <c r="H72"/>
  <c r="I72"/>
  <c r="J72"/>
  <c r="K72"/>
  <c r="L72"/>
  <c r="C73"/>
  <c r="D73"/>
  <c r="E73"/>
  <c r="F73"/>
  <c r="G73"/>
  <c r="H73"/>
  <c r="I73"/>
  <c r="J73"/>
  <c r="K73"/>
  <c r="L73"/>
  <c r="C74"/>
  <c r="D74"/>
  <c r="E74"/>
  <c r="F74"/>
  <c r="G74"/>
  <c r="H74"/>
  <c r="I74"/>
  <c r="J74"/>
  <c r="K74"/>
  <c r="L74"/>
  <c r="C75"/>
  <c r="D75"/>
  <c r="E75"/>
  <c r="F75"/>
  <c r="G75"/>
  <c r="H75"/>
  <c r="I75"/>
  <c r="J75"/>
  <c r="K75"/>
  <c r="L75"/>
  <c r="C76"/>
  <c r="D76"/>
  <c r="E76"/>
  <c r="F76"/>
  <c r="G76"/>
  <c r="H76"/>
  <c r="I76"/>
  <c r="J76"/>
  <c r="K76"/>
  <c r="L76"/>
  <c r="C77"/>
  <c r="D77"/>
  <c r="E77"/>
  <c r="F77"/>
  <c r="G77"/>
  <c r="H77"/>
  <c r="I77"/>
  <c r="J77"/>
  <c r="K77"/>
  <c r="L77"/>
  <c r="C78"/>
  <c r="D78"/>
  <c r="E78"/>
  <c r="F78"/>
  <c r="G78"/>
  <c r="H78"/>
  <c r="I78"/>
  <c r="J78"/>
  <c r="K78"/>
  <c r="L78"/>
  <c r="C79"/>
  <c r="D79"/>
  <c r="E79"/>
  <c r="F79"/>
  <c r="G79"/>
  <c r="H79"/>
  <c r="I79"/>
  <c r="J79"/>
  <c r="K79"/>
  <c r="L79"/>
  <c r="C80"/>
  <c r="D80"/>
  <c r="E80"/>
  <c r="F80"/>
  <c r="G80"/>
  <c r="H80"/>
  <c r="I80"/>
  <c r="J80"/>
  <c r="K80"/>
  <c r="L80"/>
  <c r="C81"/>
  <c r="D81"/>
  <c r="E81"/>
  <c r="F81"/>
  <c r="G81"/>
  <c r="H81"/>
  <c r="I81"/>
  <c r="J81"/>
  <c r="K81"/>
  <c r="L81"/>
  <c r="C82"/>
  <c r="D82"/>
  <c r="E82"/>
  <c r="F82"/>
  <c r="G82"/>
  <c r="H82"/>
  <c r="I82"/>
  <c r="J82"/>
  <c r="K82"/>
  <c r="L82"/>
  <c r="C83"/>
  <c r="D83"/>
  <c r="E83"/>
  <c r="F83"/>
  <c r="G83"/>
  <c r="H83"/>
  <c r="I83"/>
  <c r="J83"/>
  <c r="K83"/>
  <c r="L83"/>
  <c r="C84"/>
  <c r="D84"/>
  <c r="E84"/>
  <c r="F84"/>
  <c r="G84"/>
  <c r="H84"/>
  <c r="I84"/>
  <c r="J84"/>
  <c r="K84"/>
  <c r="L84"/>
  <c r="C85"/>
  <c r="D85"/>
  <c r="E85"/>
  <c r="F85"/>
  <c r="G85"/>
  <c r="H85"/>
  <c r="I85"/>
  <c r="J85"/>
  <c r="K85"/>
  <c r="L85"/>
  <c r="C86"/>
  <c r="D86"/>
  <c r="E86"/>
  <c r="F86"/>
  <c r="G86"/>
  <c r="H86"/>
  <c r="I86"/>
  <c r="J86"/>
  <c r="K86"/>
  <c r="L86"/>
  <c r="C87"/>
  <c r="D87"/>
  <c r="E87"/>
  <c r="F87"/>
  <c r="G87"/>
  <c r="H87"/>
  <c r="I87"/>
  <c r="J87"/>
  <c r="K87"/>
  <c r="L87"/>
  <c r="C88"/>
  <c r="D88"/>
  <c r="E88"/>
  <c r="F88"/>
  <c r="G88"/>
  <c r="H88"/>
  <c r="I88"/>
  <c r="J88"/>
  <c r="K88"/>
  <c r="L88"/>
  <c r="C89"/>
  <c r="D89"/>
  <c r="E89"/>
  <c r="F89"/>
  <c r="G89"/>
  <c r="H89"/>
  <c r="I89"/>
  <c r="J89"/>
  <c r="K89"/>
  <c r="L89"/>
  <c r="C90"/>
  <c r="D90"/>
  <c r="E90"/>
  <c r="F90"/>
  <c r="G90"/>
  <c r="H90"/>
  <c r="I90"/>
  <c r="J90"/>
  <c r="K90"/>
  <c r="L90"/>
  <c r="C91"/>
  <c r="D91"/>
  <c r="E91"/>
  <c r="F91"/>
  <c r="G91"/>
  <c r="H91"/>
  <c r="I91"/>
  <c r="J91"/>
  <c r="K91"/>
  <c r="L91"/>
  <c r="L53"/>
  <c r="K53"/>
  <c r="J53"/>
  <c r="I53"/>
  <c r="H53"/>
  <c r="G53"/>
  <c r="F53"/>
  <c r="E53"/>
  <c r="D53"/>
  <c r="C53"/>
  <c r="C8"/>
  <c r="D8"/>
  <c r="E8"/>
  <c r="F8"/>
  <c r="G8"/>
  <c r="H8"/>
  <c r="I8"/>
  <c r="J8"/>
  <c r="K8"/>
  <c r="L8"/>
  <c r="C9"/>
  <c r="D9"/>
  <c r="E9"/>
  <c r="F9"/>
  <c r="G9"/>
  <c r="H9"/>
  <c r="I9"/>
  <c r="J9"/>
  <c r="K9"/>
  <c r="L9"/>
  <c r="C10"/>
  <c r="D10"/>
  <c r="E10"/>
  <c r="F10"/>
  <c r="G10"/>
  <c r="H10"/>
  <c r="I10"/>
  <c r="J10"/>
  <c r="K10"/>
  <c r="L10"/>
  <c r="C11"/>
  <c r="D11"/>
  <c r="E11"/>
  <c r="F11"/>
  <c r="G11"/>
  <c r="H11"/>
  <c r="I11"/>
  <c r="J11"/>
  <c r="K11"/>
  <c r="L11"/>
  <c r="C12"/>
  <c r="D12"/>
  <c r="E12"/>
  <c r="F12"/>
  <c r="G12"/>
  <c r="H12"/>
  <c r="I12"/>
  <c r="J12"/>
  <c r="K12"/>
  <c r="L12"/>
  <c r="C13"/>
  <c r="D13"/>
  <c r="E13"/>
  <c r="F13"/>
  <c r="G13"/>
  <c r="H13"/>
  <c r="I13"/>
  <c r="J13"/>
  <c r="K13"/>
  <c r="L13"/>
  <c r="C14"/>
  <c r="D14"/>
  <c r="E14"/>
  <c r="F14"/>
  <c r="G14"/>
  <c r="H14"/>
  <c r="I14"/>
  <c r="J14"/>
  <c r="K14"/>
  <c r="L14"/>
  <c r="C15"/>
  <c r="D15"/>
  <c r="E15"/>
  <c r="F15"/>
  <c r="G15"/>
  <c r="H15"/>
  <c r="I15"/>
  <c r="J15"/>
  <c r="K15"/>
  <c r="L15"/>
  <c r="C16"/>
  <c r="D16"/>
  <c r="E16"/>
  <c r="F16"/>
  <c r="G16"/>
  <c r="H16"/>
  <c r="I16"/>
  <c r="J16"/>
  <c r="K16"/>
  <c r="L16"/>
  <c r="C17"/>
  <c r="D17"/>
  <c r="E17"/>
  <c r="F17"/>
  <c r="G17"/>
  <c r="H17"/>
  <c r="I17"/>
  <c r="J17"/>
  <c r="K17"/>
  <c r="L17"/>
  <c r="C18"/>
  <c r="D18"/>
  <c r="E18"/>
  <c r="F18"/>
  <c r="G18"/>
  <c r="H18"/>
  <c r="I18"/>
  <c r="J18"/>
  <c r="K18"/>
  <c r="L18"/>
  <c r="C19"/>
  <c r="D19"/>
  <c r="E19"/>
  <c r="F19"/>
  <c r="G19"/>
  <c r="H19"/>
  <c r="I19"/>
  <c r="J19"/>
  <c r="K19"/>
  <c r="L19"/>
  <c r="C20"/>
  <c r="D20"/>
  <c r="E20"/>
  <c r="F20"/>
  <c r="G20"/>
  <c r="H20"/>
  <c r="I20"/>
  <c r="J20"/>
  <c r="K20"/>
  <c r="L20"/>
  <c r="C21"/>
  <c r="D21"/>
  <c r="E21"/>
  <c r="F21"/>
  <c r="G21"/>
  <c r="H21"/>
  <c r="I21"/>
  <c r="J21"/>
  <c r="K21"/>
  <c r="L21"/>
  <c r="C22"/>
  <c r="D22"/>
  <c r="E22"/>
  <c r="F22"/>
  <c r="G22"/>
  <c r="H22"/>
  <c r="I22"/>
  <c r="J22"/>
  <c r="K22"/>
  <c r="L22"/>
  <c r="C23"/>
  <c r="D23"/>
  <c r="E23"/>
  <c r="F23"/>
  <c r="G23"/>
  <c r="H23"/>
  <c r="I23"/>
  <c r="J23"/>
  <c r="K23"/>
  <c r="L23"/>
  <c r="C24"/>
  <c r="D24"/>
  <c r="E24"/>
  <c r="F24"/>
  <c r="G24"/>
  <c r="H24"/>
  <c r="I24"/>
  <c r="J24"/>
  <c r="K24"/>
  <c r="L24"/>
  <c r="C25"/>
  <c r="D25"/>
  <c r="E25"/>
  <c r="F25"/>
  <c r="G25"/>
  <c r="H25"/>
  <c r="I25"/>
  <c r="J25"/>
  <c r="K25"/>
  <c r="L25"/>
  <c r="C26"/>
  <c r="D26"/>
  <c r="E26"/>
  <c r="F26"/>
  <c r="G26"/>
  <c r="H26"/>
  <c r="I26"/>
  <c r="J26"/>
  <c r="K26"/>
  <c r="L26"/>
  <c r="C27"/>
  <c r="D27"/>
  <c r="E27"/>
  <c r="F27"/>
  <c r="G27"/>
  <c r="H27"/>
  <c r="I27"/>
  <c r="J27"/>
  <c r="K27"/>
  <c r="L27"/>
  <c r="C28"/>
  <c r="D28"/>
  <c r="E28"/>
  <c r="F28"/>
  <c r="G28"/>
  <c r="H28"/>
  <c r="I28"/>
  <c r="J28"/>
  <c r="K28"/>
  <c r="L28"/>
  <c r="C29"/>
  <c r="D29"/>
  <c r="E29"/>
  <c r="F29"/>
  <c r="G29"/>
  <c r="H29"/>
  <c r="I29"/>
  <c r="J29"/>
  <c r="K29"/>
  <c r="L29"/>
  <c r="C30"/>
  <c r="D30"/>
  <c r="E30"/>
  <c r="F30"/>
  <c r="G30"/>
  <c r="H30"/>
  <c r="I30"/>
  <c r="J30"/>
  <c r="K30"/>
  <c r="L30"/>
  <c r="C31"/>
  <c r="D31"/>
  <c r="E31"/>
  <c r="F31"/>
  <c r="G31"/>
  <c r="H31"/>
  <c r="I31"/>
  <c r="J31"/>
  <c r="K31"/>
  <c r="L31"/>
  <c r="C32"/>
  <c r="D32"/>
  <c r="E32"/>
  <c r="F32"/>
  <c r="G32"/>
  <c r="H32"/>
  <c r="I32"/>
  <c r="J32"/>
  <c r="K32"/>
  <c r="L32"/>
  <c r="C33"/>
  <c r="D33"/>
  <c r="E33"/>
  <c r="F33"/>
  <c r="G33"/>
  <c r="H33"/>
  <c r="I33"/>
  <c r="J33"/>
  <c r="K33"/>
  <c r="L33"/>
  <c r="C34"/>
  <c r="D34"/>
  <c r="E34"/>
  <c r="F34"/>
  <c r="G34"/>
  <c r="H34"/>
  <c r="I34"/>
  <c r="J34"/>
  <c r="K34"/>
  <c r="L34"/>
  <c r="C35"/>
  <c r="D35"/>
  <c r="E35"/>
  <c r="F35"/>
  <c r="G35"/>
  <c r="H35"/>
  <c r="I35"/>
  <c r="J35"/>
  <c r="K35"/>
  <c r="L35"/>
  <c r="C36"/>
  <c r="D36"/>
  <c r="E36"/>
  <c r="F36"/>
  <c r="G36"/>
  <c r="H36"/>
  <c r="I36"/>
  <c r="J36"/>
  <c r="K36"/>
  <c r="L36"/>
  <c r="C37"/>
  <c r="D37"/>
  <c r="E37"/>
  <c r="F37"/>
  <c r="G37"/>
  <c r="H37"/>
  <c r="I37"/>
  <c r="J37"/>
  <c r="K37"/>
  <c r="L37"/>
  <c r="C38"/>
  <c r="D38"/>
  <c r="E38"/>
  <c r="F38"/>
  <c r="G38"/>
  <c r="H38"/>
  <c r="I38"/>
  <c r="J38"/>
  <c r="K38"/>
  <c r="L38"/>
  <c r="C39"/>
  <c r="D39"/>
  <c r="E39"/>
  <c r="F39"/>
  <c r="G39"/>
  <c r="H39"/>
  <c r="I39"/>
  <c r="J39"/>
  <c r="K39"/>
  <c r="L39"/>
  <c r="C40"/>
  <c r="D40"/>
  <c r="E40"/>
  <c r="F40"/>
  <c r="G40"/>
  <c r="H40"/>
  <c r="I40"/>
  <c r="J40"/>
  <c r="K40"/>
  <c r="L40"/>
  <c r="C41"/>
  <c r="D41"/>
  <c r="E41"/>
  <c r="F41"/>
  <c r="G41"/>
  <c r="H41"/>
  <c r="I41"/>
  <c r="J41"/>
  <c r="K41"/>
  <c r="L41"/>
  <c r="C42"/>
  <c r="D42"/>
  <c r="E42"/>
  <c r="F42"/>
  <c r="G42"/>
  <c r="H42"/>
  <c r="I42"/>
  <c r="J42"/>
  <c r="K42"/>
  <c r="L42"/>
  <c r="C43"/>
  <c r="D43"/>
  <c r="E43"/>
  <c r="F43"/>
  <c r="G43"/>
  <c r="H43"/>
  <c r="I43"/>
  <c r="J43"/>
  <c r="K43"/>
  <c r="L43"/>
  <c r="C44"/>
  <c r="D44"/>
  <c r="E44"/>
  <c r="F44"/>
  <c r="G44"/>
  <c r="H44"/>
  <c r="I44"/>
  <c r="J44"/>
  <c r="K44"/>
  <c r="L44"/>
  <c r="C45"/>
  <c r="D45"/>
  <c r="E45"/>
  <c r="F45"/>
  <c r="G45"/>
  <c r="H45"/>
  <c r="I45"/>
  <c r="J45"/>
  <c r="K45"/>
  <c r="L45"/>
  <c r="L7"/>
  <c r="K7"/>
  <c r="J7"/>
  <c r="I7"/>
  <c r="H7"/>
  <c r="G7"/>
  <c r="F7"/>
  <c r="E7"/>
  <c r="D7"/>
  <c r="C7"/>
  <c r="O32" i="1"/>
  <c r="O33" s="1"/>
  <c r="O34" s="1"/>
  <c r="O35" s="1"/>
  <c r="O36" s="1"/>
  <c r="O37" s="1"/>
  <c r="O38" s="1"/>
  <c r="O39" s="1"/>
  <c r="O40" s="1"/>
  <c r="O41" s="1"/>
  <c r="O42" s="1"/>
  <c r="O43" s="1"/>
  <c r="O44" s="1"/>
  <c r="O45" s="1"/>
  <c r="O46" s="1"/>
  <c r="O47" s="1"/>
  <c r="O48" s="1"/>
  <c r="O49" s="1"/>
  <c r="O50" s="1"/>
  <c r="O51" s="1"/>
  <c r="O52" s="1"/>
  <c r="O53" s="1"/>
  <c r="O54" s="1"/>
  <c r="O55" s="1"/>
  <c r="O56" s="1"/>
  <c r="M1017" i="2" l="1"/>
  <c r="F1002"/>
  <c r="D1009"/>
  <c r="BF45" i="1" s="1"/>
  <c r="M1030" i="2"/>
  <c r="F1011"/>
  <c r="M1016"/>
  <c r="D1021"/>
  <c r="H995"/>
  <c r="I1024"/>
  <c r="D1011"/>
  <c r="BF47" i="1" s="1"/>
  <c r="L1007" i="2"/>
  <c r="L1025"/>
  <c r="C617"/>
  <c r="L1021"/>
  <c r="C607"/>
  <c r="H1006"/>
  <c r="F1006"/>
  <c r="K1026"/>
  <c r="J1005"/>
  <c r="L998"/>
  <c r="H1026"/>
  <c r="H1027"/>
  <c r="D1027"/>
  <c r="F1003"/>
  <c r="F996"/>
  <c r="K1003"/>
  <c r="C623"/>
  <c r="C286"/>
  <c r="F1030"/>
  <c r="L1020"/>
  <c r="G1010"/>
  <c r="K998"/>
  <c r="G995"/>
  <c r="K1012"/>
  <c r="K1024"/>
  <c r="K1028"/>
  <c r="G1024"/>
  <c r="E1007"/>
  <c r="G1025"/>
  <c r="C588"/>
  <c r="E1002"/>
  <c r="D998"/>
  <c r="J1023"/>
  <c r="G1018"/>
  <c r="E1006"/>
  <c r="E1000"/>
  <c r="H1016"/>
  <c r="K1023"/>
  <c r="G1006"/>
  <c r="D1010"/>
  <c r="BF46" i="1" s="1"/>
  <c r="I1023" i="2"/>
  <c r="L1013"/>
  <c r="H999"/>
  <c r="J1002"/>
  <c r="C273"/>
  <c r="H1002"/>
  <c r="M1015"/>
  <c r="H99" i="7"/>
  <c r="I137"/>
  <c r="K136"/>
  <c r="C136"/>
  <c r="BF24" i="1" s="1"/>
  <c r="E135" i="7"/>
  <c r="G134"/>
  <c r="I133"/>
  <c r="E133"/>
  <c r="K132"/>
  <c r="G132"/>
  <c r="C132"/>
  <c r="BF20" i="1" s="1"/>
  <c r="I131" i="7"/>
  <c r="E131"/>
  <c r="K130"/>
  <c r="G130"/>
  <c r="C130"/>
  <c r="BF18" i="1" s="1"/>
  <c r="I129" i="7"/>
  <c r="E129"/>
  <c r="K128"/>
  <c r="G128"/>
  <c r="C128"/>
  <c r="BF16" i="1" s="1"/>
  <c r="I127" i="7"/>
  <c r="E127"/>
  <c r="K126"/>
  <c r="G126"/>
  <c r="C126"/>
  <c r="BF14" i="1" s="1"/>
  <c r="I125" i="7"/>
  <c r="E125"/>
  <c r="K124"/>
  <c r="G124"/>
  <c r="C124"/>
  <c r="BF12" i="1" s="1"/>
  <c r="I123" i="7"/>
  <c r="E123"/>
  <c r="K122"/>
  <c r="G122"/>
  <c r="C122"/>
  <c r="BF10" i="1" s="1"/>
  <c r="I121" i="7"/>
  <c r="E121"/>
  <c r="K120"/>
  <c r="G120"/>
  <c r="C120"/>
  <c r="BF8" i="1" s="1"/>
  <c r="I119" i="7"/>
  <c r="E119"/>
  <c r="K118"/>
  <c r="G118"/>
  <c r="C118"/>
  <c r="BF6" i="1" s="1"/>
  <c r="I117" i="7"/>
  <c r="E117"/>
  <c r="K116"/>
  <c r="G116"/>
  <c r="C116"/>
  <c r="I115"/>
  <c r="E115"/>
  <c r="K114"/>
  <c r="G114"/>
  <c r="C114"/>
  <c r="I113"/>
  <c r="E113"/>
  <c r="K112"/>
  <c r="G112"/>
  <c r="C112"/>
  <c r="I111"/>
  <c r="E111"/>
  <c r="K110"/>
  <c r="G110"/>
  <c r="C110"/>
  <c r="I109"/>
  <c r="E109"/>
  <c r="K108"/>
  <c r="G108"/>
  <c r="C108"/>
  <c r="I107"/>
  <c r="E107"/>
  <c r="K106"/>
  <c r="G106"/>
  <c r="C106"/>
  <c r="I105"/>
  <c r="E105"/>
  <c r="K104"/>
  <c r="G104"/>
  <c r="C104"/>
  <c r="I103"/>
  <c r="E103"/>
  <c r="K102"/>
  <c r="G102"/>
  <c r="C102"/>
  <c r="I101"/>
  <c r="E101"/>
  <c r="K100"/>
  <c r="G100"/>
  <c r="C100"/>
  <c r="BG32" i="1"/>
  <c r="C295" i="2"/>
  <c r="G1011"/>
  <c r="M1003"/>
  <c r="C283"/>
  <c r="D995"/>
  <c r="BF31" i="1" s="1"/>
  <c r="D1028" i="2"/>
  <c r="F1027"/>
  <c r="M998"/>
  <c r="C963"/>
  <c r="C614"/>
  <c r="G1003"/>
  <c r="D1024"/>
  <c r="E1023"/>
  <c r="L1005"/>
  <c r="L996"/>
  <c r="K1011"/>
  <c r="E1001"/>
  <c r="BG37" i="1" s="1"/>
  <c r="D1014" i="2"/>
  <c r="BF50" i="1" s="1"/>
  <c r="C981" i="2"/>
  <c r="H1010"/>
  <c r="H1007"/>
  <c r="L994"/>
  <c r="L1000"/>
  <c r="F1010"/>
  <c r="K997"/>
  <c r="D1029"/>
  <c r="E993"/>
  <c r="C604"/>
  <c r="L1003"/>
  <c r="C316"/>
  <c r="D99" i="7"/>
  <c r="L99"/>
  <c r="E137"/>
  <c r="G136"/>
  <c r="I135"/>
  <c r="K134"/>
  <c r="C134"/>
  <c r="BF22" i="1" s="1"/>
  <c r="C983" i="2"/>
  <c r="M1024"/>
  <c r="C596"/>
  <c r="M997"/>
  <c r="C951"/>
  <c r="C952"/>
  <c r="H994"/>
  <c r="H1008"/>
  <c r="G1029"/>
  <c r="L1002"/>
  <c r="F994"/>
  <c r="M1019"/>
  <c r="BF56" i="1"/>
  <c r="BG33"/>
  <c r="BF34"/>
  <c r="M1005" i="2"/>
  <c r="J1001"/>
  <c r="G1019"/>
  <c r="L1017"/>
  <c r="F1022"/>
  <c r="D1015"/>
  <c r="BF51" i="1" s="1"/>
  <c r="L1024" i="2"/>
  <c r="I1030"/>
  <c r="L1008"/>
  <c r="G1017"/>
  <c r="J1012"/>
  <c r="M1009"/>
  <c r="L993"/>
  <c r="G1026"/>
  <c r="I1015"/>
  <c r="E999"/>
  <c r="M995"/>
  <c r="F1005"/>
  <c r="C957"/>
  <c r="C947"/>
  <c r="F997"/>
  <c r="F998"/>
  <c r="I1000"/>
  <c r="BL36" i="1" s="1"/>
  <c r="G1015" i="2"/>
  <c r="M1014"/>
  <c r="C955"/>
  <c r="BL50" i="1"/>
  <c r="I1026" i="2"/>
  <c r="C592"/>
  <c r="M1025"/>
  <c r="C279"/>
  <c r="K1006"/>
  <c r="L1011"/>
  <c r="C971"/>
  <c r="C285"/>
  <c r="L999"/>
  <c r="D1007"/>
  <c r="BF43" i="1" s="1"/>
  <c r="E1027" i="2"/>
  <c r="D1006"/>
  <c r="BF42" i="1" s="1"/>
  <c r="I998" i="2"/>
  <c r="BL34" i="1" s="1"/>
  <c r="G1027" i="2"/>
  <c r="C986"/>
  <c r="C609"/>
  <c r="L1027"/>
  <c r="G1002"/>
  <c r="K1013"/>
  <c r="M993"/>
  <c r="L1012"/>
  <c r="D1004"/>
  <c r="BF40" i="1" s="1"/>
  <c r="K1014" i="2"/>
  <c r="L995"/>
  <c r="F1024"/>
  <c r="L1009"/>
  <c r="BL53" i="1"/>
  <c r="I1006" i="2"/>
  <c r="BL42" i="1" s="1"/>
  <c r="BF37"/>
  <c r="J995" i="2"/>
  <c r="I1018"/>
  <c r="BL54" i="1" s="1"/>
  <c r="BL51"/>
  <c r="M1011" i="2"/>
  <c r="J994"/>
  <c r="J1010"/>
  <c r="G1009"/>
  <c r="J1004"/>
  <c r="G1020"/>
  <c r="I1001"/>
  <c r="BL37" i="1" s="1"/>
  <c r="C600" i="2"/>
  <c r="E994"/>
  <c r="M1029"/>
  <c r="G1023"/>
  <c r="G994"/>
  <c r="L1016"/>
  <c r="F1026"/>
  <c r="D1022"/>
  <c r="H993"/>
  <c r="I1027"/>
  <c r="L1010"/>
  <c r="H1000"/>
  <c r="H1001"/>
  <c r="F1008"/>
  <c r="E1028"/>
  <c r="J1025"/>
  <c r="M1006"/>
  <c r="J1029"/>
  <c r="K1029"/>
  <c r="K1020"/>
  <c r="M1000"/>
  <c r="M1018"/>
  <c r="M1027"/>
  <c r="D1023"/>
  <c r="I1002"/>
  <c r="BL38" i="1" s="1"/>
  <c r="BL49"/>
  <c r="K1015" i="2"/>
  <c r="I994"/>
  <c r="BL30" i="1" s="1"/>
  <c r="J1008" i="2"/>
  <c r="G1007"/>
  <c r="H1025"/>
  <c r="J1007"/>
  <c r="I993"/>
  <c r="BL29" i="1" s="1"/>
  <c r="BO29" s="1"/>
  <c r="BL44"/>
  <c r="M1022" i="2"/>
  <c r="I999"/>
  <c r="BL35" i="1" s="1"/>
  <c r="I1022" i="2"/>
  <c r="E1003"/>
  <c r="H1012"/>
  <c r="H1014"/>
  <c r="K1021"/>
  <c r="I1004"/>
  <c r="BL40" i="1" s="1"/>
  <c r="BF35"/>
  <c r="F1021" i="2"/>
  <c r="J1028"/>
  <c r="M1008"/>
  <c r="K1018"/>
  <c r="F1015"/>
  <c r="J1015"/>
  <c r="K1000"/>
  <c r="L1018"/>
  <c r="K1017"/>
  <c r="F1017"/>
  <c r="J996"/>
  <c r="I1009"/>
  <c r="BL45" i="1" s="1"/>
  <c r="F1018" i="2"/>
  <c r="K1027"/>
  <c r="K1019"/>
  <c r="J1022"/>
  <c r="F1013"/>
  <c r="B99" i="7"/>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C99"/>
  <c r="G99"/>
  <c r="K99"/>
  <c r="J137"/>
  <c r="F137"/>
  <c r="L136"/>
  <c r="H136"/>
  <c r="BL24" i="1" s="1"/>
  <c r="D136" i="7"/>
  <c r="J135"/>
  <c r="F135"/>
  <c r="L134"/>
  <c r="H134"/>
  <c r="BL22" i="1" s="1"/>
  <c r="D134" i="7"/>
  <c r="J133"/>
  <c r="F133"/>
  <c r="L132"/>
  <c r="H132"/>
  <c r="BL20" i="1" s="1"/>
  <c r="D132" i="7"/>
  <c r="J131"/>
  <c r="F131"/>
  <c r="L130"/>
  <c r="H130"/>
  <c r="BL18" i="1" s="1"/>
  <c r="D130" i="7"/>
  <c r="J129"/>
  <c r="F129"/>
  <c r="L128"/>
  <c r="H128"/>
  <c r="BL16" i="1" s="1"/>
  <c r="D128" i="7"/>
  <c r="J127"/>
  <c r="F127"/>
  <c r="L126"/>
  <c r="H126"/>
  <c r="BL14" i="1" s="1"/>
  <c r="D126" i="7"/>
  <c r="J125"/>
  <c r="F125"/>
  <c r="L124"/>
  <c r="H124"/>
  <c r="BL12" i="1" s="1"/>
  <c r="D124" i="7"/>
  <c r="J123"/>
  <c r="F123"/>
  <c r="L122"/>
  <c r="H122"/>
  <c r="BL10" i="1" s="1"/>
  <c r="D122" i="7"/>
  <c r="J121"/>
  <c r="F121"/>
  <c r="L120"/>
  <c r="H120"/>
  <c r="BL8" i="1" s="1"/>
  <c r="D120" i="7"/>
  <c r="J119"/>
  <c r="F119"/>
  <c r="L118"/>
  <c r="H118"/>
  <c r="BL6" i="1" s="1"/>
  <c r="D118" i="7"/>
  <c r="J117"/>
  <c r="F117"/>
  <c r="L116"/>
  <c r="H116"/>
  <c r="D116"/>
  <c r="J115"/>
  <c r="F115"/>
  <c r="L114"/>
  <c r="H114"/>
  <c r="D114"/>
  <c r="J113"/>
  <c r="F113"/>
  <c r="L112"/>
  <c r="H112"/>
  <c r="D112"/>
  <c r="J111"/>
  <c r="F111"/>
  <c r="L110"/>
  <c r="H110"/>
  <c r="D110"/>
  <c r="J109"/>
  <c r="F109"/>
  <c r="L108"/>
  <c r="H108"/>
  <c r="D108"/>
  <c r="J107"/>
  <c r="F107"/>
  <c r="L106"/>
  <c r="H106"/>
  <c r="D106"/>
  <c r="J105"/>
  <c r="F105"/>
  <c r="L104"/>
  <c r="H104"/>
  <c r="D104"/>
  <c r="J103"/>
  <c r="F103"/>
  <c r="L102"/>
  <c r="H102"/>
  <c r="D102"/>
  <c r="J101"/>
  <c r="F101"/>
  <c r="L100"/>
  <c r="H100"/>
  <c r="D100"/>
  <c r="F99"/>
  <c r="J99"/>
  <c r="K137"/>
  <c r="G137"/>
  <c r="C137"/>
  <c r="BF25" i="1" s="1"/>
  <c r="I136" i="7"/>
  <c r="E136"/>
  <c r="K135"/>
  <c r="G135"/>
  <c r="C135"/>
  <c r="BF23" i="1" s="1"/>
  <c r="I134" i="7"/>
  <c r="E134"/>
  <c r="K133"/>
  <c r="G133"/>
  <c r="C133"/>
  <c r="BF21" i="1" s="1"/>
  <c r="I132" i="7"/>
  <c r="E132"/>
  <c r="K131"/>
  <c r="G131"/>
  <c r="C131"/>
  <c r="BF19" i="1" s="1"/>
  <c r="I130" i="7"/>
  <c r="E130"/>
  <c r="K129"/>
  <c r="G129"/>
  <c r="C129"/>
  <c r="BF17" i="1" s="1"/>
  <c r="I128" i="7"/>
  <c r="E128"/>
  <c r="K127"/>
  <c r="G127"/>
  <c r="C127"/>
  <c r="BF15" i="1" s="1"/>
  <c r="I126" i="7"/>
  <c r="E126"/>
  <c r="K125"/>
  <c r="G125"/>
  <c r="C125"/>
  <c r="BF13" i="1" s="1"/>
  <c r="I124" i="7"/>
  <c r="E124"/>
  <c r="K123"/>
  <c r="G123"/>
  <c r="C123"/>
  <c r="BF11" i="1" s="1"/>
  <c r="I122" i="7"/>
  <c r="E122"/>
  <c r="K121"/>
  <c r="G121"/>
  <c r="C121"/>
  <c r="BF9" i="1" s="1"/>
  <c r="I120" i="7"/>
  <c r="E120"/>
  <c r="K119"/>
  <c r="G119"/>
  <c r="C119"/>
  <c r="BF7" i="1" s="1"/>
  <c r="I118" i="7"/>
  <c r="E118"/>
  <c r="K117"/>
  <c r="G117"/>
  <c r="C117"/>
  <c r="I116"/>
  <c r="E116"/>
  <c r="K115"/>
  <c r="G115"/>
  <c r="C115"/>
  <c r="I114"/>
  <c r="E114"/>
  <c r="K113"/>
  <c r="G113"/>
  <c r="C113"/>
  <c r="I112"/>
  <c r="E112"/>
  <c r="K111"/>
  <c r="G111"/>
  <c r="C111"/>
  <c r="I110"/>
  <c r="E110"/>
  <c r="K109"/>
  <c r="G109"/>
  <c r="C109"/>
  <c r="I108"/>
  <c r="E108"/>
  <c r="K107"/>
  <c r="G107"/>
  <c r="C107"/>
  <c r="I106"/>
  <c r="E106"/>
  <c r="K105"/>
  <c r="G105"/>
  <c r="C105"/>
  <c r="I104"/>
  <c r="E104"/>
  <c r="K103"/>
  <c r="G103"/>
  <c r="C103"/>
  <c r="I102"/>
  <c r="E102"/>
  <c r="K101"/>
  <c r="G101"/>
  <c r="C101"/>
  <c r="I100"/>
  <c r="E100"/>
  <c r="E99"/>
  <c r="I99"/>
  <c r="L137"/>
  <c r="H137"/>
  <c r="BL25" i="1" s="1"/>
  <c r="D137" i="7"/>
  <c r="J136"/>
  <c r="F136"/>
  <c r="L135"/>
  <c r="H135"/>
  <c r="BL23" i="1" s="1"/>
  <c r="D135" i="7"/>
  <c r="J134"/>
  <c r="F134"/>
  <c r="L133"/>
  <c r="H133"/>
  <c r="BL21" i="1" s="1"/>
  <c r="D133" i="7"/>
  <c r="J132"/>
  <c r="F132"/>
  <c r="L131"/>
  <c r="H131"/>
  <c r="BL19" i="1" s="1"/>
  <c r="D131" i="7"/>
  <c r="J130"/>
  <c r="F130"/>
  <c r="L129"/>
  <c r="H129"/>
  <c r="BL17" i="1" s="1"/>
  <c r="D129" i="7"/>
  <c r="J128"/>
  <c r="F128"/>
  <c r="L127"/>
  <c r="H127"/>
  <c r="BL15" i="1" s="1"/>
  <c r="D127" i="7"/>
  <c r="J126"/>
  <c r="F126"/>
  <c r="L125"/>
  <c r="H125"/>
  <c r="BL13" i="1" s="1"/>
  <c r="D125" i="7"/>
  <c r="J124"/>
  <c r="F124"/>
  <c r="L123"/>
  <c r="H123"/>
  <c r="BL11" i="1" s="1"/>
  <c r="D123" i="7"/>
  <c r="J122"/>
  <c r="F122"/>
  <c r="L121"/>
  <c r="H121"/>
  <c r="BL9" i="1" s="1"/>
  <c r="D121" i="7"/>
  <c r="J120"/>
  <c r="F120"/>
  <c r="L119"/>
  <c r="H119"/>
  <c r="BL7" i="1" s="1"/>
  <c r="D119" i="7"/>
  <c r="J118"/>
  <c r="F118"/>
  <c r="L117"/>
  <c r="H117"/>
  <c r="D117"/>
  <c r="J116"/>
  <c r="F116"/>
  <c r="L115"/>
  <c r="H115"/>
  <c r="D115"/>
  <c r="J114"/>
  <c r="F114"/>
  <c r="L113"/>
  <c r="H113"/>
  <c r="D113"/>
  <c r="J112"/>
  <c r="F112"/>
  <c r="L111"/>
  <c r="H111"/>
  <c r="D111"/>
  <c r="J110"/>
  <c r="F110"/>
  <c r="L109"/>
  <c r="H109"/>
  <c r="D109"/>
  <c r="J108"/>
  <c r="F108"/>
  <c r="L107"/>
  <c r="H107"/>
  <c r="D107"/>
  <c r="J106"/>
  <c r="F106"/>
  <c r="L105"/>
  <c r="H105"/>
  <c r="D105"/>
  <c r="J104"/>
  <c r="F104"/>
  <c r="L103"/>
  <c r="H103"/>
  <c r="D103"/>
  <c r="J102"/>
  <c r="F102"/>
  <c r="L101"/>
  <c r="H101"/>
  <c r="D101"/>
  <c r="J100"/>
  <c r="F100"/>
  <c r="BM33" i="1"/>
  <c r="BM32"/>
  <c r="BM37"/>
  <c r="BR51"/>
  <c r="BR46"/>
  <c r="BR41"/>
  <c r="BR31"/>
  <c r="BR36"/>
  <c r="BR56"/>
  <c r="BR35"/>
  <c r="BR40"/>
  <c r="BR45"/>
  <c r="BR50"/>
  <c r="BR55"/>
  <c r="BR34"/>
  <c r="BR39"/>
  <c r="BR44"/>
  <c r="BR49"/>
  <c r="BR54"/>
  <c r="C984" i="2"/>
  <c r="C949"/>
  <c r="C306"/>
  <c r="C954"/>
  <c r="C613"/>
  <c r="C597"/>
  <c r="C278"/>
  <c r="C979"/>
  <c r="C958"/>
  <c r="C987"/>
  <c r="C969"/>
  <c r="C973"/>
  <c r="C598"/>
  <c r="C961"/>
  <c r="C585"/>
  <c r="C620"/>
  <c r="C625"/>
  <c r="C945"/>
  <c r="C975"/>
  <c r="C950"/>
  <c r="C967"/>
  <c r="C610"/>
  <c r="C618"/>
  <c r="C621"/>
  <c r="C622"/>
  <c r="C590"/>
  <c r="C586"/>
  <c r="C594"/>
  <c r="C591"/>
  <c r="C619"/>
  <c r="C982"/>
  <c r="C946"/>
  <c r="C602"/>
  <c r="C270"/>
  <c r="C297"/>
  <c r="C303"/>
  <c r="C275"/>
  <c r="C627"/>
  <c r="C628"/>
  <c r="C612"/>
  <c r="C288"/>
  <c r="C315"/>
  <c r="C304"/>
  <c r="C293"/>
  <c r="C292"/>
  <c r="C284"/>
  <c r="C281"/>
  <c r="C311"/>
  <c r="C298"/>
  <c r="C291"/>
  <c r="C307"/>
  <c r="C277"/>
  <c r="C300"/>
  <c r="C289"/>
  <c r="C314"/>
  <c r="C280"/>
  <c r="C310"/>
  <c r="C287"/>
  <c r="C276"/>
  <c r="C970"/>
  <c r="C274"/>
  <c r="C309"/>
  <c r="C305"/>
  <c r="C968"/>
  <c r="C988"/>
  <c r="C942"/>
  <c r="C943"/>
  <c r="C977"/>
  <c r="C964"/>
  <c r="C956"/>
  <c r="C960"/>
  <c r="C985"/>
  <c r="C953"/>
  <c r="C966"/>
  <c r="C611"/>
  <c r="C605"/>
  <c r="C603"/>
  <c r="C978"/>
  <c r="C593"/>
  <c r="C631"/>
  <c r="C976"/>
  <c r="C980"/>
  <c r="C624"/>
  <c r="C301"/>
  <c r="C595"/>
  <c r="C615"/>
  <c r="C959"/>
  <c r="C944"/>
  <c r="C601"/>
  <c r="C974"/>
  <c r="C587"/>
  <c r="C962"/>
  <c r="C599"/>
  <c r="C294"/>
  <c r="C308"/>
  <c r="C302"/>
  <c r="C290"/>
  <c r="C299"/>
  <c r="BK55" i="1"/>
  <c r="BK53"/>
  <c r="BK51"/>
  <c r="BK49"/>
  <c r="BK47"/>
  <c r="BK45"/>
  <c r="BK43"/>
  <c r="BK41"/>
  <c r="BK39"/>
  <c r="BK37"/>
  <c r="BK35"/>
  <c r="BK33"/>
  <c r="BK31"/>
  <c r="BK56"/>
  <c r="BK54"/>
  <c r="BK52"/>
  <c r="BK50"/>
  <c r="BK48"/>
  <c r="BK46"/>
  <c r="BK44"/>
  <c r="BK42"/>
  <c r="BK40"/>
  <c r="BK38"/>
  <c r="BK36"/>
  <c r="BK34"/>
  <c r="BK32"/>
  <c r="BK30"/>
  <c r="BJ30" s="1"/>
  <c r="AR26"/>
  <c r="AQ26" s="1"/>
  <c r="AR25"/>
  <c r="AQ25" s="1"/>
  <c r="AY26"/>
  <c r="AY25"/>
  <c r="AV26"/>
  <c r="AV25"/>
  <c r="AN26"/>
  <c r="BJ26" s="1"/>
  <c r="BK27" s="1"/>
  <c r="AN25"/>
  <c r="S25"/>
  <c r="V26"/>
  <c r="BC27" s="1"/>
  <c r="BD27" s="1"/>
  <c r="V25"/>
  <c r="P26"/>
  <c r="BO26" s="1"/>
  <c r="BP26" s="1"/>
  <c r="P25"/>
  <c r="M26"/>
  <c r="E26"/>
  <c r="DL581" i="2"/>
  <c r="DK581"/>
  <c r="DJ581"/>
  <c r="DI581"/>
  <c r="DH581"/>
  <c r="DG581"/>
  <c r="DF581"/>
  <c r="DE581"/>
  <c r="DD581"/>
  <c r="DC581"/>
  <c r="DB581"/>
  <c r="DA581"/>
  <c r="CZ581"/>
  <c r="CY581"/>
  <c r="CX581"/>
  <c r="CW581"/>
  <c r="CV581"/>
  <c r="CU581"/>
  <c r="CT581"/>
  <c r="CS581"/>
  <c r="CR581"/>
  <c r="CQ581"/>
  <c r="CP581"/>
  <c r="CO581"/>
  <c r="CN581"/>
  <c r="CM581"/>
  <c r="CL581"/>
  <c r="CK581"/>
  <c r="CJ581"/>
  <c r="CI581"/>
  <c r="CH581"/>
  <c r="CG581"/>
  <c r="CF581"/>
  <c r="CE581"/>
  <c r="CD581"/>
  <c r="CC581"/>
  <c r="CB581"/>
  <c r="CA581"/>
  <c r="BZ581"/>
  <c r="BY581"/>
  <c r="BX581"/>
  <c r="BW581"/>
  <c r="BV581"/>
  <c r="BU581"/>
  <c r="BT581"/>
  <c r="BS581"/>
  <c r="BR581"/>
  <c r="BQ581"/>
  <c r="BP581"/>
  <c r="BO581"/>
  <c r="BN581"/>
  <c r="BM581"/>
  <c r="BL581"/>
  <c r="BK581"/>
  <c r="BJ581"/>
  <c r="BI581"/>
  <c r="BH581"/>
  <c r="BG581"/>
  <c r="BF581"/>
  <c r="BE581"/>
  <c r="BD581"/>
  <c r="BC581"/>
  <c r="BB581"/>
  <c r="BA581"/>
  <c r="AZ581"/>
  <c r="AY581"/>
  <c r="AX581"/>
  <c r="AW581"/>
  <c r="AV581"/>
  <c r="AU581"/>
  <c r="AT581"/>
  <c r="AS581"/>
  <c r="AR581"/>
  <c r="AQ581"/>
  <c r="AP581"/>
  <c r="AO581"/>
  <c r="AN581"/>
  <c r="AM581"/>
  <c r="AL581"/>
  <c r="AK581"/>
  <c r="AJ581"/>
  <c r="AI581"/>
  <c r="AH581"/>
  <c r="AG581"/>
  <c r="AF581"/>
  <c r="AE581"/>
  <c r="AD581"/>
  <c r="AC581"/>
  <c r="AB581"/>
  <c r="AA581"/>
  <c r="Z581"/>
  <c r="Y581"/>
  <c r="X581"/>
  <c r="W581"/>
  <c r="V581"/>
  <c r="U581"/>
  <c r="T581"/>
  <c r="S581"/>
  <c r="R581"/>
  <c r="Q581"/>
  <c r="DL580"/>
  <c r="DK580"/>
  <c r="DJ580"/>
  <c r="DI580"/>
  <c r="DH580"/>
  <c r="DG580"/>
  <c r="DF580"/>
  <c r="DE580"/>
  <c r="DD580"/>
  <c r="DC580"/>
  <c r="DB580"/>
  <c r="DA580"/>
  <c r="CZ580"/>
  <c r="CY580"/>
  <c r="CX580"/>
  <c r="CW580"/>
  <c r="CV580"/>
  <c r="CU580"/>
  <c r="CT580"/>
  <c r="CS580"/>
  <c r="CR580"/>
  <c r="CQ580"/>
  <c r="CP580"/>
  <c r="CO580"/>
  <c r="CN580"/>
  <c r="CM580"/>
  <c r="CL580"/>
  <c r="CK580"/>
  <c r="CJ580"/>
  <c r="CI580"/>
  <c r="CH580"/>
  <c r="CG580"/>
  <c r="CF580"/>
  <c r="CE580"/>
  <c r="CD580"/>
  <c r="CC580"/>
  <c r="CB580"/>
  <c r="CA580"/>
  <c r="BZ580"/>
  <c r="BY580"/>
  <c r="BX580"/>
  <c r="BW580"/>
  <c r="BV580"/>
  <c r="BU580"/>
  <c r="BT580"/>
  <c r="BS580"/>
  <c r="BR580"/>
  <c r="BQ580"/>
  <c r="BP580"/>
  <c r="BO580"/>
  <c r="BN580"/>
  <c r="BM580"/>
  <c r="BL580"/>
  <c r="BK580"/>
  <c r="BJ580"/>
  <c r="BI580"/>
  <c r="BH580"/>
  <c r="BG580"/>
  <c r="BF580"/>
  <c r="BE580"/>
  <c r="BD580"/>
  <c r="BC580"/>
  <c r="BB580"/>
  <c r="BA580"/>
  <c r="AZ580"/>
  <c r="AY580"/>
  <c r="AX580"/>
  <c r="AW580"/>
  <c r="AV580"/>
  <c r="AU580"/>
  <c r="AT580"/>
  <c r="AS580"/>
  <c r="AR580"/>
  <c r="AQ580"/>
  <c r="AP580"/>
  <c r="AO580"/>
  <c r="AN580"/>
  <c r="AM580"/>
  <c r="AL580"/>
  <c r="AK580"/>
  <c r="AJ580"/>
  <c r="AI580"/>
  <c r="AH580"/>
  <c r="AG580"/>
  <c r="AF580"/>
  <c r="AE580"/>
  <c r="AD580"/>
  <c r="AC580"/>
  <c r="AB580"/>
  <c r="AA580"/>
  <c r="Z580"/>
  <c r="Y580"/>
  <c r="X580"/>
  <c r="W580"/>
  <c r="V580"/>
  <c r="U580"/>
  <c r="T580"/>
  <c r="S580"/>
  <c r="R580"/>
  <c r="Q580"/>
  <c r="DL579"/>
  <c r="DK579"/>
  <c r="DJ579"/>
  <c r="DI579"/>
  <c r="DH579"/>
  <c r="DG579"/>
  <c r="DF579"/>
  <c r="DE579"/>
  <c r="DD579"/>
  <c r="DC579"/>
  <c r="DB579"/>
  <c r="DA579"/>
  <c r="CZ579"/>
  <c r="CY579"/>
  <c r="CX579"/>
  <c r="CW579"/>
  <c r="CV579"/>
  <c r="CU579"/>
  <c r="CT579"/>
  <c r="CS579"/>
  <c r="CR579"/>
  <c r="CQ579"/>
  <c r="CP579"/>
  <c r="CO579"/>
  <c r="CN579"/>
  <c r="CM579"/>
  <c r="CL579"/>
  <c r="CK579"/>
  <c r="CJ579"/>
  <c r="CI579"/>
  <c r="CH579"/>
  <c r="CG579"/>
  <c r="CF579"/>
  <c r="CE579"/>
  <c r="CD579"/>
  <c r="CC579"/>
  <c r="CB579"/>
  <c r="CA579"/>
  <c r="BZ579"/>
  <c r="BY579"/>
  <c r="BX579"/>
  <c r="BW579"/>
  <c r="BV579"/>
  <c r="BU579"/>
  <c r="BT579"/>
  <c r="BS579"/>
  <c r="BR579"/>
  <c r="BQ579"/>
  <c r="BP579"/>
  <c r="BO579"/>
  <c r="BN579"/>
  <c r="BM579"/>
  <c r="BL579"/>
  <c r="BK579"/>
  <c r="BJ579"/>
  <c r="BI579"/>
  <c r="BH579"/>
  <c r="BG579"/>
  <c r="BF579"/>
  <c r="BE579"/>
  <c r="BD579"/>
  <c r="BC579"/>
  <c r="BB579"/>
  <c r="BA579"/>
  <c r="AZ579"/>
  <c r="AY579"/>
  <c r="AX579"/>
  <c r="AW579"/>
  <c r="AV579"/>
  <c r="AU579"/>
  <c r="AT579"/>
  <c r="AS579"/>
  <c r="AR579"/>
  <c r="AQ579"/>
  <c r="AP579"/>
  <c r="AO579"/>
  <c r="AN579"/>
  <c r="AM579"/>
  <c r="AL579"/>
  <c r="AK579"/>
  <c r="AJ579"/>
  <c r="AI579"/>
  <c r="AH579"/>
  <c r="AG579"/>
  <c r="AF579"/>
  <c r="AE579"/>
  <c r="AD579"/>
  <c r="AC579"/>
  <c r="AB579"/>
  <c r="AA579"/>
  <c r="Z579"/>
  <c r="Y579"/>
  <c r="X579"/>
  <c r="W579"/>
  <c r="V579"/>
  <c r="U579"/>
  <c r="T579"/>
  <c r="S579"/>
  <c r="R579"/>
  <c r="Q579"/>
  <c r="DL578"/>
  <c r="DK578"/>
  <c r="DJ578"/>
  <c r="DI578"/>
  <c r="DH578"/>
  <c r="DG578"/>
  <c r="DF578"/>
  <c r="DE578"/>
  <c r="DD578"/>
  <c r="DC578"/>
  <c r="DB578"/>
  <c r="DA578"/>
  <c r="CZ578"/>
  <c r="CY578"/>
  <c r="CX578"/>
  <c r="CW578"/>
  <c r="CV578"/>
  <c r="CU578"/>
  <c r="CT578"/>
  <c r="CS578"/>
  <c r="CR578"/>
  <c r="CQ578"/>
  <c r="CP578"/>
  <c r="CO578"/>
  <c r="CN578"/>
  <c r="CM578"/>
  <c r="CL578"/>
  <c r="CK578"/>
  <c r="CJ578"/>
  <c r="CI578"/>
  <c r="CH578"/>
  <c r="CG578"/>
  <c r="CF578"/>
  <c r="CE578"/>
  <c r="CD578"/>
  <c r="CC578"/>
  <c r="CB578"/>
  <c r="CA578"/>
  <c r="BZ578"/>
  <c r="BY578"/>
  <c r="BX578"/>
  <c r="BW578"/>
  <c r="BV578"/>
  <c r="BU578"/>
  <c r="BT578"/>
  <c r="BS578"/>
  <c r="BR578"/>
  <c r="BQ578"/>
  <c r="BP578"/>
  <c r="BO578"/>
  <c r="BN578"/>
  <c r="BM578"/>
  <c r="BL578"/>
  <c r="BK578"/>
  <c r="BJ578"/>
  <c r="BI578"/>
  <c r="BH578"/>
  <c r="BG578"/>
  <c r="BF578"/>
  <c r="BE578"/>
  <c r="BD578"/>
  <c r="BC578"/>
  <c r="BB578"/>
  <c r="BA578"/>
  <c r="AZ578"/>
  <c r="AY578"/>
  <c r="AX578"/>
  <c r="AW578"/>
  <c r="AV578"/>
  <c r="AU578"/>
  <c r="AT578"/>
  <c r="AS578"/>
  <c r="AR578"/>
  <c r="AQ578"/>
  <c r="AP578"/>
  <c r="AO578"/>
  <c r="AN578"/>
  <c r="AM578"/>
  <c r="AL578"/>
  <c r="AK578"/>
  <c r="AJ578"/>
  <c r="AI578"/>
  <c r="AH578"/>
  <c r="AG578"/>
  <c r="AF578"/>
  <c r="AE578"/>
  <c r="AD578"/>
  <c r="AC578"/>
  <c r="AB578"/>
  <c r="AA578"/>
  <c r="Z578"/>
  <c r="Y578"/>
  <c r="X578"/>
  <c r="W578"/>
  <c r="V578"/>
  <c r="U578"/>
  <c r="T578"/>
  <c r="S578"/>
  <c r="R578"/>
  <c r="Q578"/>
  <c r="DL577"/>
  <c r="DK577"/>
  <c r="DJ577"/>
  <c r="DI577"/>
  <c r="DH577"/>
  <c r="DG577"/>
  <c r="DF577"/>
  <c r="DE577"/>
  <c r="DD577"/>
  <c r="DC577"/>
  <c r="DB577"/>
  <c r="DA577"/>
  <c r="CZ577"/>
  <c r="CY577"/>
  <c r="CX577"/>
  <c r="CW577"/>
  <c r="CV577"/>
  <c r="CU577"/>
  <c r="CT577"/>
  <c r="CS577"/>
  <c r="CR577"/>
  <c r="CQ577"/>
  <c r="CP577"/>
  <c r="CO577"/>
  <c r="CN577"/>
  <c r="CM577"/>
  <c r="CL577"/>
  <c r="CK577"/>
  <c r="CJ577"/>
  <c r="CI577"/>
  <c r="CH577"/>
  <c r="CG577"/>
  <c r="CF577"/>
  <c r="CE577"/>
  <c r="CD577"/>
  <c r="CC577"/>
  <c r="CB577"/>
  <c r="CA577"/>
  <c r="BZ577"/>
  <c r="BY577"/>
  <c r="BX577"/>
  <c r="BW577"/>
  <c r="BV577"/>
  <c r="BU577"/>
  <c r="BT577"/>
  <c r="BS577"/>
  <c r="BR577"/>
  <c r="BQ577"/>
  <c r="BP577"/>
  <c r="BO577"/>
  <c r="BN577"/>
  <c r="BM577"/>
  <c r="BL577"/>
  <c r="BK577"/>
  <c r="BJ577"/>
  <c r="BI577"/>
  <c r="BH577"/>
  <c r="BG577"/>
  <c r="BF577"/>
  <c r="BE577"/>
  <c r="BD577"/>
  <c r="BC577"/>
  <c r="BB577"/>
  <c r="BA577"/>
  <c r="AZ577"/>
  <c r="AY577"/>
  <c r="AX577"/>
  <c r="AW577"/>
  <c r="AV577"/>
  <c r="AU577"/>
  <c r="AT577"/>
  <c r="AS577"/>
  <c r="AR577"/>
  <c r="AQ577"/>
  <c r="AP577"/>
  <c r="AO577"/>
  <c r="AN577"/>
  <c r="AM577"/>
  <c r="AL577"/>
  <c r="AK577"/>
  <c r="AJ577"/>
  <c r="AI577"/>
  <c r="AH577"/>
  <c r="AG577"/>
  <c r="AF577"/>
  <c r="AE577"/>
  <c r="AD577"/>
  <c r="AC577"/>
  <c r="AB577"/>
  <c r="AA577"/>
  <c r="Z577"/>
  <c r="Y577"/>
  <c r="X577"/>
  <c r="W577"/>
  <c r="V577"/>
  <c r="U577"/>
  <c r="T577"/>
  <c r="S577"/>
  <c r="R577"/>
  <c r="Q577"/>
  <c r="DL576"/>
  <c r="DK576"/>
  <c r="DJ576"/>
  <c r="DI576"/>
  <c r="DH576"/>
  <c r="DG576"/>
  <c r="DF576"/>
  <c r="DE576"/>
  <c r="DD576"/>
  <c r="DC576"/>
  <c r="DB576"/>
  <c r="DA576"/>
  <c r="CZ576"/>
  <c r="CY576"/>
  <c r="CX576"/>
  <c r="CW576"/>
  <c r="CV576"/>
  <c r="CU576"/>
  <c r="CT576"/>
  <c r="CS576"/>
  <c r="CR576"/>
  <c r="CQ576"/>
  <c r="CP576"/>
  <c r="CO576"/>
  <c r="CN576"/>
  <c r="CM576"/>
  <c r="CL576"/>
  <c r="CK576"/>
  <c r="CJ576"/>
  <c r="CI576"/>
  <c r="CH576"/>
  <c r="CG576"/>
  <c r="CF576"/>
  <c r="CE576"/>
  <c r="CD576"/>
  <c r="CC576"/>
  <c r="CB576"/>
  <c r="CA576"/>
  <c r="BZ576"/>
  <c r="BY576"/>
  <c r="BX576"/>
  <c r="BW576"/>
  <c r="BV576"/>
  <c r="BU576"/>
  <c r="BT576"/>
  <c r="BS576"/>
  <c r="BR576"/>
  <c r="BQ576"/>
  <c r="BP576"/>
  <c r="BO576"/>
  <c r="BN576"/>
  <c r="BM576"/>
  <c r="BL576"/>
  <c r="BK576"/>
  <c r="BJ576"/>
  <c r="BI576"/>
  <c r="BH576"/>
  <c r="BG576"/>
  <c r="BF576"/>
  <c r="BE576"/>
  <c r="BD576"/>
  <c r="BC576"/>
  <c r="BB576"/>
  <c r="BA576"/>
  <c r="AZ576"/>
  <c r="AY576"/>
  <c r="AX576"/>
  <c r="AW576"/>
  <c r="AV576"/>
  <c r="AU576"/>
  <c r="AT576"/>
  <c r="AS576"/>
  <c r="AR576"/>
  <c r="AQ576"/>
  <c r="AP576"/>
  <c r="AO576"/>
  <c r="AN576"/>
  <c r="AM576"/>
  <c r="AL576"/>
  <c r="AK576"/>
  <c r="AJ576"/>
  <c r="AI576"/>
  <c r="AH576"/>
  <c r="AG576"/>
  <c r="AF576"/>
  <c r="AE576"/>
  <c r="AD576"/>
  <c r="AC576"/>
  <c r="AB576"/>
  <c r="AA576"/>
  <c r="Z576"/>
  <c r="Y576"/>
  <c r="X576"/>
  <c r="W576"/>
  <c r="V576"/>
  <c r="U576"/>
  <c r="T576"/>
  <c r="S576"/>
  <c r="R576"/>
  <c r="Q576"/>
  <c r="DL575"/>
  <c r="DK575"/>
  <c r="DJ575"/>
  <c r="DI575"/>
  <c r="DH575"/>
  <c r="DG575"/>
  <c r="DF575"/>
  <c r="DE575"/>
  <c r="DD575"/>
  <c r="DC575"/>
  <c r="DB575"/>
  <c r="DA575"/>
  <c r="CZ575"/>
  <c r="CY575"/>
  <c r="CX575"/>
  <c r="CW575"/>
  <c r="CV575"/>
  <c r="CU575"/>
  <c r="CT575"/>
  <c r="CS575"/>
  <c r="CR575"/>
  <c r="CQ575"/>
  <c r="CP575"/>
  <c r="CO575"/>
  <c r="CN575"/>
  <c r="CM575"/>
  <c r="CL575"/>
  <c r="CK575"/>
  <c r="CJ575"/>
  <c r="CI575"/>
  <c r="CH575"/>
  <c r="CG575"/>
  <c r="CF575"/>
  <c r="CE575"/>
  <c r="CD575"/>
  <c r="CC575"/>
  <c r="CB575"/>
  <c r="CA575"/>
  <c r="BZ575"/>
  <c r="BY575"/>
  <c r="BX575"/>
  <c r="BW575"/>
  <c r="BV575"/>
  <c r="BU575"/>
  <c r="BT575"/>
  <c r="BS575"/>
  <c r="BR575"/>
  <c r="BQ575"/>
  <c r="BP575"/>
  <c r="BO575"/>
  <c r="BN575"/>
  <c r="BM575"/>
  <c r="BL575"/>
  <c r="BK575"/>
  <c r="BJ575"/>
  <c r="BI575"/>
  <c r="BH575"/>
  <c r="BG575"/>
  <c r="BF575"/>
  <c r="BE575"/>
  <c r="BD575"/>
  <c r="BC575"/>
  <c r="BB575"/>
  <c r="BA575"/>
  <c r="AZ575"/>
  <c r="AY575"/>
  <c r="AX575"/>
  <c r="AW575"/>
  <c r="AV575"/>
  <c r="AU575"/>
  <c r="AT575"/>
  <c r="AS575"/>
  <c r="AR575"/>
  <c r="AQ575"/>
  <c r="AP575"/>
  <c r="AO575"/>
  <c r="AN575"/>
  <c r="AM575"/>
  <c r="AL575"/>
  <c r="AK575"/>
  <c r="AJ575"/>
  <c r="AI575"/>
  <c r="AH575"/>
  <c r="AG575"/>
  <c r="AF575"/>
  <c r="AE575"/>
  <c r="AD575"/>
  <c r="AC575"/>
  <c r="AB575"/>
  <c r="AA575"/>
  <c r="Z575"/>
  <c r="Y575"/>
  <c r="X575"/>
  <c r="W575"/>
  <c r="V575"/>
  <c r="U575"/>
  <c r="T575"/>
  <c r="S575"/>
  <c r="R575"/>
  <c r="Q575"/>
  <c r="DL574"/>
  <c r="DK574"/>
  <c r="DJ574"/>
  <c r="DI574"/>
  <c r="DH574"/>
  <c r="DG574"/>
  <c r="DF574"/>
  <c r="DE574"/>
  <c r="DD574"/>
  <c r="DC574"/>
  <c r="DB574"/>
  <c r="DA574"/>
  <c r="CZ574"/>
  <c r="CY574"/>
  <c r="CX574"/>
  <c r="CW574"/>
  <c r="CV574"/>
  <c r="CU574"/>
  <c r="CT574"/>
  <c r="CS574"/>
  <c r="CR574"/>
  <c r="CQ574"/>
  <c r="CP574"/>
  <c r="CO574"/>
  <c r="CN574"/>
  <c r="CM574"/>
  <c r="CL574"/>
  <c r="CK574"/>
  <c r="CJ574"/>
  <c r="CI574"/>
  <c r="CH574"/>
  <c r="CG574"/>
  <c r="CF574"/>
  <c r="CE574"/>
  <c r="CD574"/>
  <c r="CC574"/>
  <c r="CB574"/>
  <c r="CA574"/>
  <c r="BZ574"/>
  <c r="BY574"/>
  <c r="BX574"/>
  <c r="BW574"/>
  <c r="BV574"/>
  <c r="BU574"/>
  <c r="BT574"/>
  <c r="BS574"/>
  <c r="BR574"/>
  <c r="BQ574"/>
  <c r="BP574"/>
  <c r="BO574"/>
  <c r="BN574"/>
  <c r="BM574"/>
  <c r="BL574"/>
  <c r="BK574"/>
  <c r="BJ574"/>
  <c r="BI574"/>
  <c r="BH574"/>
  <c r="BG574"/>
  <c r="BF574"/>
  <c r="BE574"/>
  <c r="BD574"/>
  <c r="BC574"/>
  <c r="BB574"/>
  <c r="BA574"/>
  <c r="AZ574"/>
  <c r="AY574"/>
  <c r="AX574"/>
  <c r="AW574"/>
  <c r="AV574"/>
  <c r="AU574"/>
  <c r="AT574"/>
  <c r="AS574"/>
  <c r="AR574"/>
  <c r="AQ574"/>
  <c r="AP574"/>
  <c r="AO574"/>
  <c r="AN574"/>
  <c r="AM574"/>
  <c r="AL574"/>
  <c r="AK574"/>
  <c r="AJ574"/>
  <c r="AI574"/>
  <c r="AH574"/>
  <c r="AG574"/>
  <c r="AF574"/>
  <c r="AE574"/>
  <c r="AD574"/>
  <c r="AC574"/>
  <c r="AB574"/>
  <c r="AA574"/>
  <c r="Z574"/>
  <c r="Y574"/>
  <c r="X574"/>
  <c r="W574"/>
  <c r="V574"/>
  <c r="U574"/>
  <c r="T574"/>
  <c r="S574"/>
  <c r="R574"/>
  <c r="Q574"/>
  <c r="DL573"/>
  <c r="DK573"/>
  <c r="DJ573"/>
  <c r="DI573"/>
  <c r="DH573"/>
  <c r="DG573"/>
  <c r="DF573"/>
  <c r="DE573"/>
  <c r="DD573"/>
  <c r="DC573"/>
  <c r="DB573"/>
  <c r="DA573"/>
  <c r="CZ573"/>
  <c r="CY573"/>
  <c r="CX573"/>
  <c r="CW573"/>
  <c r="CV573"/>
  <c r="CU573"/>
  <c r="CT573"/>
  <c r="CS573"/>
  <c r="CR573"/>
  <c r="CQ573"/>
  <c r="CP573"/>
  <c r="CO573"/>
  <c r="CN573"/>
  <c r="CM573"/>
  <c r="CL573"/>
  <c r="CK573"/>
  <c r="CJ573"/>
  <c r="CI573"/>
  <c r="CH573"/>
  <c r="CG573"/>
  <c r="CF573"/>
  <c r="CE573"/>
  <c r="CD573"/>
  <c r="CC573"/>
  <c r="CB573"/>
  <c r="CA573"/>
  <c r="BZ573"/>
  <c r="BY573"/>
  <c r="BX573"/>
  <c r="BW573"/>
  <c r="BV573"/>
  <c r="BU573"/>
  <c r="BT573"/>
  <c r="BS573"/>
  <c r="BR573"/>
  <c r="BQ573"/>
  <c r="BP573"/>
  <c r="BO573"/>
  <c r="BN573"/>
  <c r="BM573"/>
  <c r="BL573"/>
  <c r="BK573"/>
  <c r="BJ573"/>
  <c r="BI573"/>
  <c r="BH573"/>
  <c r="BG573"/>
  <c r="BF573"/>
  <c r="BE573"/>
  <c r="BD573"/>
  <c r="BC573"/>
  <c r="BB573"/>
  <c r="BA573"/>
  <c r="AZ573"/>
  <c r="AY573"/>
  <c r="AX573"/>
  <c r="AW573"/>
  <c r="AV573"/>
  <c r="AU573"/>
  <c r="AT573"/>
  <c r="AS573"/>
  <c r="AR573"/>
  <c r="AQ573"/>
  <c r="AP573"/>
  <c r="AO573"/>
  <c r="AN573"/>
  <c r="AM573"/>
  <c r="AL573"/>
  <c r="AK573"/>
  <c r="AJ573"/>
  <c r="AI573"/>
  <c r="AH573"/>
  <c r="AG573"/>
  <c r="AF573"/>
  <c r="AE573"/>
  <c r="AD573"/>
  <c r="AC573"/>
  <c r="AB573"/>
  <c r="AA573"/>
  <c r="Z573"/>
  <c r="Y573"/>
  <c r="X573"/>
  <c r="W573"/>
  <c r="V573"/>
  <c r="U573"/>
  <c r="T573"/>
  <c r="S573"/>
  <c r="R573"/>
  <c r="Q573"/>
  <c r="DL572"/>
  <c r="DK572"/>
  <c r="DJ572"/>
  <c r="DI572"/>
  <c r="DH572"/>
  <c r="DG572"/>
  <c r="DF572"/>
  <c r="DE572"/>
  <c r="DD572"/>
  <c r="DC572"/>
  <c r="DB572"/>
  <c r="DA572"/>
  <c r="CZ572"/>
  <c r="CY572"/>
  <c r="CX572"/>
  <c r="CW572"/>
  <c r="CV572"/>
  <c r="CU572"/>
  <c r="CT572"/>
  <c r="CS572"/>
  <c r="CR572"/>
  <c r="CQ572"/>
  <c r="CP572"/>
  <c r="CO572"/>
  <c r="CN572"/>
  <c r="CM572"/>
  <c r="CL572"/>
  <c r="CK572"/>
  <c r="CJ572"/>
  <c r="CI572"/>
  <c r="CH572"/>
  <c r="CG572"/>
  <c r="CF572"/>
  <c r="CE572"/>
  <c r="CD572"/>
  <c r="CC572"/>
  <c r="CB572"/>
  <c r="CA572"/>
  <c r="BZ572"/>
  <c r="BY572"/>
  <c r="BX572"/>
  <c r="BW572"/>
  <c r="BV572"/>
  <c r="BU572"/>
  <c r="BT572"/>
  <c r="BS572"/>
  <c r="BR572"/>
  <c r="BQ572"/>
  <c r="BP572"/>
  <c r="BO572"/>
  <c r="BN572"/>
  <c r="BM572"/>
  <c r="BL572"/>
  <c r="BK572"/>
  <c r="BJ572"/>
  <c r="BI572"/>
  <c r="BH572"/>
  <c r="BG572"/>
  <c r="BF572"/>
  <c r="BE572"/>
  <c r="BD572"/>
  <c r="BC572"/>
  <c r="BB572"/>
  <c r="BA572"/>
  <c r="AZ572"/>
  <c r="AY572"/>
  <c r="AX572"/>
  <c r="AW572"/>
  <c r="AV572"/>
  <c r="AU572"/>
  <c r="AT572"/>
  <c r="AS572"/>
  <c r="AR572"/>
  <c r="AQ572"/>
  <c r="AP572"/>
  <c r="AO572"/>
  <c r="AN572"/>
  <c r="AM572"/>
  <c r="AL572"/>
  <c r="AK572"/>
  <c r="AJ572"/>
  <c r="AI572"/>
  <c r="AH572"/>
  <c r="AG572"/>
  <c r="AF572"/>
  <c r="AE572"/>
  <c r="AD572"/>
  <c r="AC572"/>
  <c r="AB572"/>
  <c r="AA572"/>
  <c r="Z572"/>
  <c r="Y572"/>
  <c r="X572"/>
  <c r="W572"/>
  <c r="V572"/>
  <c r="U572"/>
  <c r="T572"/>
  <c r="S572"/>
  <c r="R572"/>
  <c r="Q572"/>
  <c r="DL571"/>
  <c r="DK571"/>
  <c r="DJ571"/>
  <c r="DI571"/>
  <c r="DH571"/>
  <c r="DG571"/>
  <c r="DF571"/>
  <c r="DE571"/>
  <c r="DD571"/>
  <c r="DC571"/>
  <c r="DB571"/>
  <c r="DA571"/>
  <c r="CZ571"/>
  <c r="CY571"/>
  <c r="CX571"/>
  <c r="CW571"/>
  <c r="CV571"/>
  <c r="CU571"/>
  <c r="CT571"/>
  <c r="CS571"/>
  <c r="CR571"/>
  <c r="CQ571"/>
  <c r="CP571"/>
  <c r="CO571"/>
  <c r="CN571"/>
  <c r="CM571"/>
  <c r="CL571"/>
  <c r="CK571"/>
  <c r="CJ571"/>
  <c r="CI571"/>
  <c r="CH571"/>
  <c r="CG571"/>
  <c r="CF571"/>
  <c r="CE571"/>
  <c r="CD571"/>
  <c r="CC571"/>
  <c r="CB571"/>
  <c r="CA571"/>
  <c r="BZ571"/>
  <c r="BY571"/>
  <c r="BX571"/>
  <c r="BW571"/>
  <c r="BV571"/>
  <c r="BU571"/>
  <c r="BT571"/>
  <c r="BS571"/>
  <c r="BR571"/>
  <c r="BQ571"/>
  <c r="BP571"/>
  <c r="BO571"/>
  <c r="BN571"/>
  <c r="BM571"/>
  <c r="BL571"/>
  <c r="BK571"/>
  <c r="BJ571"/>
  <c r="BI571"/>
  <c r="BH571"/>
  <c r="BG571"/>
  <c r="BF571"/>
  <c r="BE571"/>
  <c r="BD571"/>
  <c r="BC571"/>
  <c r="BB571"/>
  <c r="BA571"/>
  <c r="AZ571"/>
  <c r="AY571"/>
  <c r="AX571"/>
  <c r="AW571"/>
  <c r="AV571"/>
  <c r="AU571"/>
  <c r="AT571"/>
  <c r="AS571"/>
  <c r="AR571"/>
  <c r="AQ571"/>
  <c r="AP571"/>
  <c r="AO571"/>
  <c r="AN571"/>
  <c r="AM571"/>
  <c r="AL571"/>
  <c r="AK571"/>
  <c r="AJ571"/>
  <c r="AI571"/>
  <c r="AH571"/>
  <c r="AG571"/>
  <c r="AF571"/>
  <c r="AE571"/>
  <c r="AD571"/>
  <c r="AC571"/>
  <c r="AB571"/>
  <c r="AA571"/>
  <c r="Z571"/>
  <c r="Y571"/>
  <c r="X571"/>
  <c r="W571"/>
  <c r="V571"/>
  <c r="U571"/>
  <c r="T571"/>
  <c r="S571"/>
  <c r="R571"/>
  <c r="Q571"/>
  <c r="DL570"/>
  <c r="DK570"/>
  <c r="DJ570"/>
  <c r="DI570"/>
  <c r="DH570"/>
  <c r="DG570"/>
  <c r="DF570"/>
  <c r="DE570"/>
  <c r="DD570"/>
  <c r="DC570"/>
  <c r="DB570"/>
  <c r="DA570"/>
  <c r="CZ570"/>
  <c r="CY570"/>
  <c r="CX570"/>
  <c r="CW570"/>
  <c r="CV570"/>
  <c r="CU570"/>
  <c r="CT570"/>
  <c r="CS570"/>
  <c r="CR570"/>
  <c r="CQ570"/>
  <c r="CP570"/>
  <c r="CO570"/>
  <c r="CN570"/>
  <c r="CM570"/>
  <c r="CL570"/>
  <c r="CK570"/>
  <c r="CJ570"/>
  <c r="CI570"/>
  <c r="CH570"/>
  <c r="CG570"/>
  <c r="CF570"/>
  <c r="CE570"/>
  <c r="CD570"/>
  <c r="CC570"/>
  <c r="CB570"/>
  <c r="CA570"/>
  <c r="BZ570"/>
  <c r="BY570"/>
  <c r="BX570"/>
  <c r="BW570"/>
  <c r="BV570"/>
  <c r="BU570"/>
  <c r="BT570"/>
  <c r="BS570"/>
  <c r="BR570"/>
  <c r="BQ570"/>
  <c r="BP570"/>
  <c r="BO570"/>
  <c r="BN570"/>
  <c r="BM570"/>
  <c r="BL570"/>
  <c r="BK570"/>
  <c r="BJ570"/>
  <c r="BI570"/>
  <c r="BH570"/>
  <c r="BG570"/>
  <c r="BF570"/>
  <c r="BE570"/>
  <c r="BD570"/>
  <c r="BC570"/>
  <c r="BB570"/>
  <c r="BA570"/>
  <c r="AZ570"/>
  <c r="AY570"/>
  <c r="AX570"/>
  <c r="AW570"/>
  <c r="AV570"/>
  <c r="AU570"/>
  <c r="AT570"/>
  <c r="AS570"/>
  <c r="AR570"/>
  <c r="AQ570"/>
  <c r="AP570"/>
  <c r="AO570"/>
  <c r="AN570"/>
  <c r="AM570"/>
  <c r="AL570"/>
  <c r="AK570"/>
  <c r="AJ570"/>
  <c r="AI570"/>
  <c r="AH570"/>
  <c r="AG570"/>
  <c r="AF570"/>
  <c r="AE570"/>
  <c r="AD570"/>
  <c r="AC570"/>
  <c r="AB570"/>
  <c r="AA570"/>
  <c r="Z570"/>
  <c r="Y570"/>
  <c r="X570"/>
  <c r="W570"/>
  <c r="V570"/>
  <c r="U570"/>
  <c r="T570"/>
  <c r="S570"/>
  <c r="R570"/>
  <c r="Q570"/>
  <c r="DL569"/>
  <c r="DK569"/>
  <c r="DJ569"/>
  <c r="DI569"/>
  <c r="DH569"/>
  <c r="DG569"/>
  <c r="DF569"/>
  <c r="DE569"/>
  <c r="DD569"/>
  <c r="DC569"/>
  <c r="DB569"/>
  <c r="DA569"/>
  <c r="CZ569"/>
  <c r="CY569"/>
  <c r="CX569"/>
  <c r="CW569"/>
  <c r="CV569"/>
  <c r="CU569"/>
  <c r="CT569"/>
  <c r="CS569"/>
  <c r="CR569"/>
  <c r="CQ569"/>
  <c r="CP569"/>
  <c r="CO569"/>
  <c r="CN569"/>
  <c r="CM569"/>
  <c r="CL569"/>
  <c r="CK569"/>
  <c r="CJ569"/>
  <c r="CI569"/>
  <c r="CH569"/>
  <c r="CG569"/>
  <c r="CF569"/>
  <c r="CE569"/>
  <c r="CD569"/>
  <c r="CC569"/>
  <c r="CB569"/>
  <c r="CA569"/>
  <c r="BZ569"/>
  <c r="BY569"/>
  <c r="BX569"/>
  <c r="BW569"/>
  <c r="BV569"/>
  <c r="BU569"/>
  <c r="BT569"/>
  <c r="BS569"/>
  <c r="BR569"/>
  <c r="BQ569"/>
  <c r="BP569"/>
  <c r="BO569"/>
  <c r="BN569"/>
  <c r="BM569"/>
  <c r="BL569"/>
  <c r="BK569"/>
  <c r="BJ569"/>
  <c r="BI569"/>
  <c r="BH569"/>
  <c r="BG569"/>
  <c r="BF569"/>
  <c r="BE569"/>
  <c r="BD569"/>
  <c r="BC569"/>
  <c r="BB569"/>
  <c r="BA569"/>
  <c r="AZ569"/>
  <c r="AY569"/>
  <c r="AX569"/>
  <c r="AW569"/>
  <c r="AV569"/>
  <c r="AU569"/>
  <c r="AT569"/>
  <c r="AS569"/>
  <c r="AR569"/>
  <c r="AQ569"/>
  <c r="AP569"/>
  <c r="AO569"/>
  <c r="AN569"/>
  <c r="AM569"/>
  <c r="AL569"/>
  <c r="AK569"/>
  <c r="AJ569"/>
  <c r="AI569"/>
  <c r="AH569"/>
  <c r="AG569"/>
  <c r="AF569"/>
  <c r="AE569"/>
  <c r="AD569"/>
  <c r="AC569"/>
  <c r="AB569"/>
  <c r="AA569"/>
  <c r="Z569"/>
  <c r="Y569"/>
  <c r="X569"/>
  <c r="W569"/>
  <c r="V569"/>
  <c r="U569"/>
  <c r="T569"/>
  <c r="S569"/>
  <c r="R569"/>
  <c r="Q569"/>
  <c r="DL568"/>
  <c r="DK568"/>
  <c r="DJ568"/>
  <c r="DI568"/>
  <c r="DH568"/>
  <c r="DG568"/>
  <c r="DF568"/>
  <c r="DE568"/>
  <c r="DD568"/>
  <c r="DC568"/>
  <c r="DB568"/>
  <c r="DA568"/>
  <c r="CZ568"/>
  <c r="CY568"/>
  <c r="CX568"/>
  <c r="CW568"/>
  <c r="CV568"/>
  <c r="CU568"/>
  <c r="CT568"/>
  <c r="CS568"/>
  <c r="CR568"/>
  <c r="CQ568"/>
  <c r="CP568"/>
  <c r="CO568"/>
  <c r="CN568"/>
  <c r="CM568"/>
  <c r="CL568"/>
  <c r="CK568"/>
  <c r="CJ568"/>
  <c r="CI568"/>
  <c r="CH568"/>
  <c r="CG568"/>
  <c r="CF568"/>
  <c r="CE568"/>
  <c r="CD568"/>
  <c r="CC568"/>
  <c r="CB568"/>
  <c r="CA568"/>
  <c r="BZ568"/>
  <c r="BY568"/>
  <c r="BX568"/>
  <c r="BW568"/>
  <c r="BV568"/>
  <c r="BU568"/>
  <c r="BT568"/>
  <c r="BS568"/>
  <c r="BR568"/>
  <c r="BQ568"/>
  <c r="BP568"/>
  <c r="BO568"/>
  <c r="BN568"/>
  <c r="BM568"/>
  <c r="BL568"/>
  <c r="BK568"/>
  <c r="BJ568"/>
  <c r="BI568"/>
  <c r="BH568"/>
  <c r="BG568"/>
  <c r="BF568"/>
  <c r="BE568"/>
  <c r="BD568"/>
  <c r="BC568"/>
  <c r="BB568"/>
  <c r="BA568"/>
  <c r="AZ568"/>
  <c r="AY568"/>
  <c r="AX568"/>
  <c r="AW568"/>
  <c r="AV568"/>
  <c r="AU568"/>
  <c r="AT568"/>
  <c r="AS568"/>
  <c r="AR568"/>
  <c r="AQ568"/>
  <c r="AP568"/>
  <c r="AO568"/>
  <c r="AN568"/>
  <c r="AM568"/>
  <c r="AL568"/>
  <c r="AK568"/>
  <c r="AJ568"/>
  <c r="AI568"/>
  <c r="AH568"/>
  <c r="AG568"/>
  <c r="AF568"/>
  <c r="AE568"/>
  <c r="AD568"/>
  <c r="AC568"/>
  <c r="AB568"/>
  <c r="AA568"/>
  <c r="Z568"/>
  <c r="Y568"/>
  <c r="X568"/>
  <c r="W568"/>
  <c r="V568"/>
  <c r="U568"/>
  <c r="T568"/>
  <c r="S568"/>
  <c r="R568"/>
  <c r="Q568"/>
  <c r="DL567"/>
  <c r="DK567"/>
  <c r="DJ567"/>
  <c r="DI567"/>
  <c r="DH567"/>
  <c r="DG567"/>
  <c r="DF567"/>
  <c r="DE567"/>
  <c r="DD567"/>
  <c r="DC567"/>
  <c r="DB567"/>
  <c r="DA567"/>
  <c r="CZ567"/>
  <c r="CY567"/>
  <c r="CX567"/>
  <c r="CW567"/>
  <c r="CV567"/>
  <c r="CU567"/>
  <c r="CT567"/>
  <c r="CS567"/>
  <c r="CR567"/>
  <c r="CQ567"/>
  <c r="CP567"/>
  <c r="CO567"/>
  <c r="CN567"/>
  <c r="CM567"/>
  <c r="CL567"/>
  <c r="CK567"/>
  <c r="CJ567"/>
  <c r="CI567"/>
  <c r="CH567"/>
  <c r="CG567"/>
  <c r="CF567"/>
  <c r="CE567"/>
  <c r="CD567"/>
  <c r="CC567"/>
  <c r="CB567"/>
  <c r="CA567"/>
  <c r="BZ567"/>
  <c r="BY567"/>
  <c r="BX567"/>
  <c r="BW567"/>
  <c r="BV567"/>
  <c r="BU567"/>
  <c r="BT567"/>
  <c r="BS567"/>
  <c r="BR567"/>
  <c r="BQ567"/>
  <c r="BP567"/>
  <c r="BO567"/>
  <c r="BN567"/>
  <c r="BM567"/>
  <c r="BL567"/>
  <c r="BK567"/>
  <c r="BJ567"/>
  <c r="BI567"/>
  <c r="BH567"/>
  <c r="BG567"/>
  <c r="BF567"/>
  <c r="BE567"/>
  <c r="BD567"/>
  <c r="BC567"/>
  <c r="BB567"/>
  <c r="BA567"/>
  <c r="AZ567"/>
  <c r="AY567"/>
  <c r="AX567"/>
  <c r="AW567"/>
  <c r="AV567"/>
  <c r="AU567"/>
  <c r="AT567"/>
  <c r="AS567"/>
  <c r="AR567"/>
  <c r="AQ567"/>
  <c r="AP567"/>
  <c r="AO567"/>
  <c r="AN567"/>
  <c r="AM567"/>
  <c r="AL567"/>
  <c r="AK567"/>
  <c r="AJ567"/>
  <c r="AI567"/>
  <c r="AH567"/>
  <c r="AG567"/>
  <c r="AF567"/>
  <c r="AE567"/>
  <c r="AD567"/>
  <c r="AC567"/>
  <c r="AB567"/>
  <c r="AA567"/>
  <c r="Z567"/>
  <c r="Y567"/>
  <c r="X567"/>
  <c r="W567"/>
  <c r="V567"/>
  <c r="U567"/>
  <c r="T567"/>
  <c r="S567"/>
  <c r="R567"/>
  <c r="Q567"/>
  <c r="DL566"/>
  <c r="DK566"/>
  <c r="DJ566"/>
  <c r="DI566"/>
  <c r="DH566"/>
  <c r="DG566"/>
  <c r="DF566"/>
  <c r="DE566"/>
  <c r="DD566"/>
  <c r="DC566"/>
  <c r="DB566"/>
  <c r="DA566"/>
  <c r="CZ566"/>
  <c r="CY566"/>
  <c r="CX566"/>
  <c r="CW566"/>
  <c r="CV566"/>
  <c r="CU566"/>
  <c r="CT566"/>
  <c r="CS566"/>
  <c r="CR566"/>
  <c r="CQ566"/>
  <c r="CP566"/>
  <c r="CO566"/>
  <c r="CN566"/>
  <c r="CM566"/>
  <c r="CL566"/>
  <c r="CK566"/>
  <c r="CJ566"/>
  <c r="CI566"/>
  <c r="CH566"/>
  <c r="CG566"/>
  <c r="CF566"/>
  <c r="CE566"/>
  <c r="CD566"/>
  <c r="CC566"/>
  <c r="CB566"/>
  <c r="CA566"/>
  <c r="BZ566"/>
  <c r="BY566"/>
  <c r="BX566"/>
  <c r="BW566"/>
  <c r="BV566"/>
  <c r="BU566"/>
  <c r="BT566"/>
  <c r="BS566"/>
  <c r="BR566"/>
  <c r="BQ566"/>
  <c r="BP566"/>
  <c r="BO566"/>
  <c r="BN566"/>
  <c r="BM566"/>
  <c r="BL566"/>
  <c r="BK566"/>
  <c r="BJ566"/>
  <c r="BI566"/>
  <c r="BH566"/>
  <c r="BG566"/>
  <c r="BF566"/>
  <c r="BE566"/>
  <c r="BD566"/>
  <c r="BC566"/>
  <c r="BB566"/>
  <c r="BA566"/>
  <c r="AZ566"/>
  <c r="AY566"/>
  <c r="AX566"/>
  <c r="AW566"/>
  <c r="AV566"/>
  <c r="AU566"/>
  <c r="AT566"/>
  <c r="AS566"/>
  <c r="AR566"/>
  <c r="AQ566"/>
  <c r="AP566"/>
  <c r="AO566"/>
  <c r="AN566"/>
  <c r="AM566"/>
  <c r="AL566"/>
  <c r="AK566"/>
  <c r="AJ566"/>
  <c r="AI566"/>
  <c r="AH566"/>
  <c r="AG566"/>
  <c r="AF566"/>
  <c r="AE566"/>
  <c r="AD566"/>
  <c r="AC566"/>
  <c r="AB566"/>
  <c r="AA566"/>
  <c r="Z566"/>
  <c r="Y566"/>
  <c r="X566"/>
  <c r="W566"/>
  <c r="V566"/>
  <c r="U566"/>
  <c r="T566"/>
  <c r="S566"/>
  <c r="R566"/>
  <c r="Q566"/>
  <c r="DL565"/>
  <c r="DK565"/>
  <c r="DJ565"/>
  <c r="DI565"/>
  <c r="DH565"/>
  <c r="DG565"/>
  <c r="DF565"/>
  <c r="DE565"/>
  <c r="DD565"/>
  <c r="DC565"/>
  <c r="DB565"/>
  <c r="DA565"/>
  <c r="CZ565"/>
  <c r="CY565"/>
  <c r="CX565"/>
  <c r="CW565"/>
  <c r="CV565"/>
  <c r="CU565"/>
  <c r="CT565"/>
  <c r="CS565"/>
  <c r="CR565"/>
  <c r="CQ565"/>
  <c r="CP565"/>
  <c r="CO565"/>
  <c r="CN565"/>
  <c r="CM565"/>
  <c r="CL565"/>
  <c r="CK565"/>
  <c r="CJ565"/>
  <c r="CI565"/>
  <c r="CH565"/>
  <c r="CG565"/>
  <c r="CF565"/>
  <c r="CE565"/>
  <c r="CD565"/>
  <c r="CC565"/>
  <c r="CB565"/>
  <c r="CA565"/>
  <c r="BZ565"/>
  <c r="BY565"/>
  <c r="BX565"/>
  <c r="BW565"/>
  <c r="BV565"/>
  <c r="BU565"/>
  <c r="BT565"/>
  <c r="BS565"/>
  <c r="BR565"/>
  <c r="BQ565"/>
  <c r="BP565"/>
  <c r="BO565"/>
  <c r="BN565"/>
  <c r="BM565"/>
  <c r="BL565"/>
  <c r="BK565"/>
  <c r="BJ565"/>
  <c r="BI565"/>
  <c r="BH565"/>
  <c r="BG565"/>
  <c r="BF565"/>
  <c r="BE565"/>
  <c r="BD565"/>
  <c r="BC565"/>
  <c r="BB565"/>
  <c r="BA565"/>
  <c r="AZ565"/>
  <c r="AY565"/>
  <c r="AX565"/>
  <c r="AW565"/>
  <c r="AV565"/>
  <c r="AU565"/>
  <c r="AT565"/>
  <c r="AS565"/>
  <c r="AR565"/>
  <c r="AQ565"/>
  <c r="AP565"/>
  <c r="AO565"/>
  <c r="AN565"/>
  <c r="AM565"/>
  <c r="AL565"/>
  <c r="AK565"/>
  <c r="AJ565"/>
  <c r="AI565"/>
  <c r="AH565"/>
  <c r="AG565"/>
  <c r="AF565"/>
  <c r="AE565"/>
  <c r="AD565"/>
  <c r="AC565"/>
  <c r="AB565"/>
  <c r="AA565"/>
  <c r="Z565"/>
  <c r="Y565"/>
  <c r="X565"/>
  <c r="W565"/>
  <c r="V565"/>
  <c r="U565"/>
  <c r="T565"/>
  <c r="S565"/>
  <c r="R565"/>
  <c r="Q565"/>
  <c r="DL564"/>
  <c r="DK564"/>
  <c r="DJ564"/>
  <c r="DI564"/>
  <c r="DH564"/>
  <c r="DG564"/>
  <c r="DF564"/>
  <c r="DE564"/>
  <c r="DD564"/>
  <c r="DC564"/>
  <c r="DB564"/>
  <c r="DA564"/>
  <c r="CZ564"/>
  <c r="CY564"/>
  <c r="CX564"/>
  <c r="CW564"/>
  <c r="CV564"/>
  <c r="CU564"/>
  <c r="CT564"/>
  <c r="CS564"/>
  <c r="CR564"/>
  <c r="CQ564"/>
  <c r="CP564"/>
  <c r="CO564"/>
  <c r="CN564"/>
  <c r="CM564"/>
  <c r="CL564"/>
  <c r="CK564"/>
  <c r="CJ564"/>
  <c r="CI564"/>
  <c r="CH564"/>
  <c r="CG564"/>
  <c r="CF564"/>
  <c r="CE564"/>
  <c r="CD564"/>
  <c r="CC564"/>
  <c r="CB564"/>
  <c r="CA564"/>
  <c r="BZ564"/>
  <c r="BY564"/>
  <c r="BX564"/>
  <c r="BW564"/>
  <c r="BV564"/>
  <c r="BU564"/>
  <c r="BT564"/>
  <c r="BS564"/>
  <c r="BR564"/>
  <c r="BQ564"/>
  <c r="BP564"/>
  <c r="BO564"/>
  <c r="BN564"/>
  <c r="BM564"/>
  <c r="BL564"/>
  <c r="BK564"/>
  <c r="BJ564"/>
  <c r="BI564"/>
  <c r="BH564"/>
  <c r="BG564"/>
  <c r="BF564"/>
  <c r="BE564"/>
  <c r="BD564"/>
  <c r="BC564"/>
  <c r="BB564"/>
  <c r="BA564"/>
  <c r="AZ564"/>
  <c r="AY564"/>
  <c r="AX564"/>
  <c r="AW564"/>
  <c r="AV564"/>
  <c r="AU564"/>
  <c r="AT564"/>
  <c r="AS564"/>
  <c r="AR564"/>
  <c r="AQ564"/>
  <c r="AP564"/>
  <c r="AO564"/>
  <c r="AN564"/>
  <c r="AM564"/>
  <c r="AL564"/>
  <c r="AK564"/>
  <c r="AJ564"/>
  <c r="AI564"/>
  <c r="AH564"/>
  <c r="AG564"/>
  <c r="AF564"/>
  <c r="AE564"/>
  <c r="AD564"/>
  <c r="AC564"/>
  <c r="AB564"/>
  <c r="AA564"/>
  <c r="Z564"/>
  <c r="Y564"/>
  <c r="X564"/>
  <c r="W564"/>
  <c r="V564"/>
  <c r="U564"/>
  <c r="T564"/>
  <c r="S564"/>
  <c r="R564"/>
  <c r="Q564"/>
  <c r="DL563"/>
  <c r="DK563"/>
  <c r="DJ563"/>
  <c r="DI563"/>
  <c r="DH563"/>
  <c r="DG563"/>
  <c r="DF563"/>
  <c r="DE563"/>
  <c r="DD563"/>
  <c r="DC563"/>
  <c r="DB563"/>
  <c r="DA563"/>
  <c r="CZ563"/>
  <c r="CY563"/>
  <c r="CX563"/>
  <c r="CW563"/>
  <c r="CV563"/>
  <c r="CU563"/>
  <c r="CT563"/>
  <c r="CS563"/>
  <c r="CR563"/>
  <c r="CQ563"/>
  <c r="CP563"/>
  <c r="CO563"/>
  <c r="CN563"/>
  <c r="CM563"/>
  <c r="CL563"/>
  <c r="CK563"/>
  <c r="CJ563"/>
  <c r="CI563"/>
  <c r="CH563"/>
  <c r="CG563"/>
  <c r="CF563"/>
  <c r="CE563"/>
  <c r="CD563"/>
  <c r="CC563"/>
  <c r="CB563"/>
  <c r="CA563"/>
  <c r="BZ563"/>
  <c r="BY563"/>
  <c r="BX563"/>
  <c r="BW563"/>
  <c r="BV563"/>
  <c r="BU563"/>
  <c r="BT563"/>
  <c r="BS563"/>
  <c r="BR563"/>
  <c r="BQ563"/>
  <c r="BP563"/>
  <c r="BO563"/>
  <c r="BN563"/>
  <c r="BM563"/>
  <c r="BL563"/>
  <c r="BK563"/>
  <c r="BJ563"/>
  <c r="BI563"/>
  <c r="BH563"/>
  <c r="BG563"/>
  <c r="BF563"/>
  <c r="BE563"/>
  <c r="BD563"/>
  <c r="BC563"/>
  <c r="BB563"/>
  <c r="BA563"/>
  <c r="AZ563"/>
  <c r="AY563"/>
  <c r="AX563"/>
  <c r="AW563"/>
  <c r="AV563"/>
  <c r="AU563"/>
  <c r="AT563"/>
  <c r="AS563"/>
  <c r="AR563"/>
  <c r="AQ563"/>
  <c r="AP563"/>
  <c r="AO563"/>
  <c r="AN563"/>
  <c r="AM563"/>
  <c r="AL563"/>
  <c r="AK563"/>
  <c r="AJ563"/>
  <c r="AI563"/>
  <c r="AH563"/>
  <c r="AG563"/>
  <c r="AF563"/>
  <c r="AE563"/>
  <c r="AD563"/>
  <c r="AC563"/>
  <c r="AB563"/>
  <c r="AA563"/>
  <c r="Z563"/>
  <c r="Y563"/>
  <c r="X563"/>
  <c r="W563"/>
  <c r="V563"/>
  <c r="U563"/>
  <c r="T563"/>
  <c r="S563"/>
  <c r="R563"/>
  <c r="Q563"/>
  <c r="DL562"/>
  <c r="DK562"/>
  <c r="DJ562"/>
  <c r="DI562"/>
  <c r="DH562"/>
  <c r="DG562"/>
  <c r="DF562"/>
  <c r="DE562"/>
  <c r="DD562"/>
  <c r="DC562"/>
  <c r="DB562"/>
  <c r="DA562"/>
  <c r="CZ562"/>
  <c r="CY562"/>
  <c r="CX562"/>
  <c r="CW562"/>
  <c r="CV562"/>
  <c r="CU562"/>
  <c r="CT562"/>
  <c r="CS562"/>
  <c r="CR562"/>
  <c r="CQ562"/>
  <c r="CP562"/>
  <c r="CO562"/>
  <c r="CN562"/>
  <c r="CM562"/>
  <c r="CL562"/>
  <c r="CK562"/>
  <c r="CJ562"/>
  <c r="CI562"/>
  <c r="CH562"/>
  <c r="CG562"/>
  <c r="CF562"/>
  <c r="CE562"/>
  <c r="CD562"/>
  <c r="CC562"/>
  <c r="CB562"/>
  <c r="CA562"/>
  <c r="BZ562"/>
  <c r="BY562"/>
  <c r="BX562"/>
  <c r="BW562"/>
  <c r="BV562"/>
  <c r="BU562"/>
  <c r="BT562"/>
  <c r="BS562"/>
  <c r="BR562"/>
  <c r="BQ562"/>
  <c r="BP562"/>
  <c r="BO562"/>
  <c r="BN562"/>
  <c r="BM562"/>
  <c r="BL562"/>
  <c r="BK562"/>
  <c r="BJ562"/>
  <c r="BI562"/>
  <c r="BH562"/>
  <c r="BG562"/>
  <c r="BF562"/>
  <c r="BE562"/>
  <c r="BD562"/>
  <c r="BC562"/>
  <c r="BB562"/>
  <c r="BA562"/>
  <c r="AZ562"/>
  <c r="AY562"/>
  <c r="AX562"/>
  <c r="AW562"/>
  <c r="AV562"/>
  <c r="AU562"/>
  <c r="AT562"/>
  <c r="AS562"/>
  <c r="AR562"/>
  <c r="AQ562"/>
  <c r="AP562"/>
  <c r="AO562"/>
  <c r="AN562"/>
  <c r="AM562"/>
  <c r="AL562"/>
  <c r="AK562"/>
  <c r="AJ562"/>
  <c r="AI562"/>
  <c r="AH562"/>
  <c r="AG562"/>
  <c r="AF562"/>
  <c r="AE562"/>
  <c r="AD562"/>
  <c r="AC562"/>
  <c r="AB562"/>
  <c r="AA562"/>
  <c r="Z562"/>
  <c r="Y562"/>
  <c r="X562"/>
  <c r="W562"/>
  <c r="V562"/>
  <c r="U562"/>
  <c r="T562"/>
  <c r="S562"/>
  <c r="R562"/>
  <c r="Q562"/>
  <c r="DL561"/>
  <c r="DK561"/>
  <c r="DJ561"/>
  <c r="DI561"/>
  <c r="DH561"/>
  <c r="DG561"/>
  <c r="DF561"/>
  <c r="DE561"/>
  <c r="DD561"/>
  <c r="DC561"/>
  <c r="DB561"/>
  <c r="DA561"/>
  <c r="CZ561"/>
  <c r="CY561"/>
  <c r="CX561"/>
  <c r="CW561"/>
  <c r="CV561"/>
  <c r="CU561"/>
  <c r="CT561"/>
  <c r="CS561"/>
  <c r="CR561"/>
  <c r="CQ561"/>
  <c r="CP561"/>
  <c r="CO561"/>
  <c r="CN561"/>
  <c r="CM561"/>
  <c r="CL561"/>
  <c r="CK561"/>
  <c r="CJ561"/>
  <c r="CI561"/>
  <c r="CH561"/>
  <c r="CG561"/>
  <c r="CF561"/>
  <c r="CE561"/>
  <c r="CD561"/>
  <c r="CC561"/>
  <c r="CB561"/>
  <c r="CA561"/>
  <c r="BZ561"/>
  <c r="BY561"/>
  <c r="BX561"/>
  <c r="BW561"/>
  <c r="BV561"/>
  <c r="BU561"/>
  <c r="BT561"/>
  <c r="BS561"/>
  <c r="BR561"/>
  <c r="BQ561"/>
  <c r="BP561"/>
  <c r="BO561"/>
  <c r="BN561"/>
  <c r="BM561"/>
  <c r="BL561"/>
  <c r="BK561"/>
  <c r="BJ561"/>
  <c r="BI561"/>
  <c r="BH561"/>
  <c r="BG561"/>
  <c r="BF561"/>
  <c r="BE561"/>
  <c r="BD561"/>
  <c r="BC561"/>
  <c r="BB561"/>
  <c r="BA561"/>
  <c r="AZ561"/>
  <c r="AY561"/>
  <c r="AX561"/>
  <c r="AW561"/>
  <c r="AV561"/>
  <c r="AU561"/>
  <c r="AT561"/>
  <c r="AS561"/>
  <c r="AR561"/>
  <c r="AQ561"/>
  <c r="AP561"/>
  <c r="AO561"/>
  <c r="AN561"/>
  <c r="AM561"/>
  <c r="AL561"/>
  <c r="AK561"/>
  <c r="AJ561"/>
  <c r="AI561"/>
  <c r="AH561"/>
  <c r="AG561"/>
  <c r="AF561"/>
  <c r="AE561"/>
  <c r="AD561"/>
  <c r="AC561"/>
  <c r="AB561"/>
  <c r="AA561"/>
  <c r="Z561"/>
  <c r="Y561"/>
  <c r="X561"/>
  <c r="W561"/>
  <c r="V561"/>
  <c r="U561"/>
  <c r="T561"/>
  <c r="S561"/>
  <c r="R561"/>
  <c r="Q561"/>
  <c r="DL560"/>
  <c r="DK560"/>
  <c r="DJ560"/>
  <c r="DI560"/>
  <c r="DH560"/>
  <c r="DG560"/>
  <c r="DF560"/>
  <c r="DE560"/>
  <c r="DD560"/>
  <c r="DC560"/>
  <c r="DB560"/>
  <c r="DA560"/>
  <c r="CZ560"/>
  <c r="CY560"/>
  <c r="CX560"/>
  <c r="CW560"/>
  <c r="CV560"/>
  <c r="CU560"/>
  <c r="CT560"/>
  <c r="CS560"/>
  <c r="CR560"/>
  <c r="CQ560"/>
  <c r="CP560"/>
  <c r="CO560"/>
  <c r="CN560"/>
  <c r="CM560"/>
  <c r="CL560"/>
  <c r="CK560"/>
  <c r="CJ560"/>
  <c r="CI560"/>
  <c r="CH560"/>
  <c r="CG560"/>
  <c r="CF560"/>
  <c r="CE560"/>
  <c r="CD560"/>
  <c r="CC560"/>
  <c r="CB560"/>
  <c r="CA560"/>
  <c r="BZ560"/>
  <c r="BY560"/>
  <c r="BX560"/>
  <c r="BW560"/>
  <c r="BV560"/>
  <c r="BU560"/>
  <c r="BT560"/>
  <c r="BS560"/>
  <c r="BR560"/>
  <c r="BQ560"/>
  <c r="BP560"/>
  <c r="BO560"/>
  <c r="BN560"/>
  <c r="BM560"/>
  <c r="BL560"/>
  <c r="BK560"/>
  <c r="BJ560"/>
  <c r="BI560"/>
  <c r="BH560"/>
  <c r="BG560"/>
  <c r="BF560"/>
  <c r="BE560"/>
  <c r="BD560"/>
  <c r="BC560"/>
  <c r="BB560"/>
  <c r="BA560"/>
  <c r="AZ560"/>
  <c r="AY560"/>
  <c r="AX560"/>
  <c r="AW560"/>
  <c r="AV560"/>
  <c r="AU560"/>
  <c r="AT560"/>
  <c r="AS560"/>
  <c r="AR560"/>
  <c r="AQ560"/>
  <c r="AP560"/>
  <c r="AO560"/>
  <c r="AN560"/>
  <c r="AM560"/>
  <c r="AL560"/>
  <c r="AK560"/>
  <c r="AJ560"/>
  <c r="AI560"/>
  <c r="AH560"/>
  <c r="AG560"/>
  <c r="AF560"/>
  <c r="AE560"/>
  <c r="AD560"/>
  <c r="AC560"/>
  <c r="AB560"/>
  <c r="AA560"/>
  <c r="Z560"/>
  <c r="Y560"/>
  <c r="X560"/>
  <c r="W560"/>
  <c r="V560"/>
  <c r="U560"/>
  <c r="T560"/>
  <c r="S560"/>
  <c r="R560"/>
  <c r="Q560"/>
  <c r="DL559"/>
  <c r="DK559"/>
  <c r="DJ559"/>
  <c r="DI559"/>
  <c r="DH559"/>
  <c r="DG559"/>
  <c r="DF559"/>
  <c r="DE559"/>
  <c r="DD559"/>
  <c r="DC559"/>
  <c r="DB559"/>
  <c r="DA559"/>
  <c r="CZ559"/>
  <c r="CY559"/>
  <c r="CX559"/>
  <c r="CW559"/>
  <c r="CV559"/>
  <c r="CU559"/>
  <c r="CT559"/>
  <c r="CS559"/>
  <c r="CR559"/>
  <c r="CQ559"/>
  <c r="CP559"/>
  <c r="CO559"/>
  <c r="CN559"/>
  <c r="CM559"/>
  <c r="CL559"/>
  <c r="CK559"/>
  <c r="CJ559"/>
  <c r="CI559"/>
  <c r="CH559"/>
  <c r="CG559"/>
  <c r="CF559"/>
  <c r="CE559"/>
  <c r="CD559"/>
  <c r="CC559"/>
  <c r="CB559"/>
  <c r="CA559"/>
  <c r="BZ559"/>
  <c r="BY559"/>
  <c r="BX559"/>
  <c r="BW559"/>
  <c r="BV559"/>
  <c r="BU559"/>
  <c r="BT559"/>
  <c r="BS559"/>
  <c r="BR559"/>
  <c r="BQ559"/>
  <c r="BP559"/>
  <c r="BO559"/>
  <c r="BN559"/>
  <c r="BM559"/>
  <c r="BL559"/>
  <c r="BK559"/>
  <c r="BJ559"/>
  <c r="BI559"/>
  <c r="BH559"/>
  <c r="BG559"/>
  <c r="BF559"/>
  <c r="BE559"/>
  <c r="BD559"/>
  <c r="BC559"/>
  <c r="BB559"/>
  <c r="BA559"/>
  <c r="AZ559"/>
  <c r="AY559"/>
  <c r="AX559"/>
  <c r="AW559"/>
  <c r="AV559"/>
  <c r="AU559"/>
  <c r="AT559"/>
  <c r="AS559"/>
  <c r="AR559"/>
  <c r="AQ559"/>
  <c r="AP559"/>
  <c r="AO559"/>
  <c r="AN559"/>
  <c r="AM559"/>
  <c r="AL559"/>
  <c r="AK559"/>
  <c r="AJ559"/>
  <c r="AI559"/>
  <c r="AH559"/>
  <c r="AG559"/>
  <c r="AF559"/>
  <c r="AE559"/>
  <c r="AD559"/>
  <c r="AC559"/>
  <c r="AB559"/>
  <c r="AA559"/>
  <c r="Z559"/>
  <c r="Y559"/>
  <c r="X559"/>
  <c r="W559"/>
  <c r="V559"/>
  <c r="U559"/>
  <c r="T559"/>
  <c r="S559"/>
  <c r="R559"/>
  <c r="Q559"/>
  <c r="DL558"/>
  <c r="DK558"/>
  <c r="DJ558"/>
  <c r="DI558"/>
  <c r="DH558"/>
  <c r="DG558"/>
  <c r="DF558"/>
  <c r="DE558"/>
  <c r="DD558"/>
  <c r="DC558"/>
  <c r="DB558"/>
  <c r="DA558"/>
  <c r="CZ558"/>
  <c r="CY558"/>
  <c r="CX558"/>
  <c r="CW558"/>
  <c r="CV558"/>
  <c r="CU558"/>
  <c r="CT558"/>
  <c r="CS558"/>
  <c r="CR558"/>
  <c r="CQ558"/>
  <c r="CP558"/>
  <c r="CO558"/>
  <c r="CN558"/>
  <c r="CM558"/>
  <c r="CL558"/>
  <c r="CK558"/>
  <c r="CJ558"/>
  <c r="CI558"/>
  <c r="CH558"/>
  <c r="CG558"/>
  <c r="CF558"/>
  <c r="CE558"/>
  <c r="CD558"/>
  <c r="CC558"/>
  <c r="CB558"/>
  <c r="CA558"/>
  <c r="BZ558"/>
  <c r="BY558"/>
  <c r="BX558"/>
  <c r="BW558"/>
  <c r="BV558"/>
  <c r="BU558"/>
  <c r="BT558"/>
  <c r="BS558"/>
  <c r="BR558"/>
  <c r="BQ558"/>
  <c r="BP558"/>
  <c r="BO558"/>
  <c r="BN558"/>
  <c r="BM558"/>
  <c r="BL558"/>
  <c r="BK558"/>
  <c r="BJ558"/>
  <c r="BI558"/>
  <c r="BH558"/>
  <c r="BG558"/>
  <c r="BF558"/>
  <c r="BE558"/>
  <c r="BD558"/>
  <c r="BC558"/>
  <c r="BB558"/>
  <c r="BA558"/>
  <c r="AZ558"/>
  <c r="AY558"/>
  <c r="AX558"/>
  <c r="AW558"/>
  <c r="AV558"/>
  <c r="AU558"/>
  <c r="AT558"/>
  <c r="AS558"/>
  <c r="AR558"/>
  <c r="AQ558"/>
  <c r="AP558"/>
  <c r="AO558"/>
  <c r="AN558"/>
  <c r="AM558"/>
  <c r="AL558"/>
  <c r="AK558"/>
  <c r="AJ558"/>
  <c r="AI558"/>
  <c r="AH558"/>
  <c r="AG558"/>
  <c r="AF558"/>
  <c r="AE558"/>
  <c r="AD558"/>
  <c r="AC558"/>
  <c r="AB558"/>
  <c r="AA558"/>
  <c r="Z558"/>
  <c r="Y558"/>
  <c r="X558"/>
  <c r="W558"/>
  <c r="V558"/>
  <c r="U558"/>
  <c r="T558"/>
  <c r="S558"/>
  <c r="R558"/>
  <c r="Q558"/>
  <c r="DL557"/>
  <c r="DK557"/>
  <c r="DJ557"/>
  <c r="DI557"/>
  <c r="DH557"/>
  <c r="DG557"/>
  <c r="DF557"/>
  <c r="DE557"/>
  <c r="DD557"/>
  <c r="DC557"/>
  <c r="DB557"/>
  <c r="DA557"/>
  <c r="CZ557"/>
  <c r="CY557"/>
  <c r="CX557"/>
  <c r="CW557"/>
  <c r="CV557"/>
  <c r="CU557"/>
  <c r="CT557"/>
  <c r="CS557"/>
  <c r="CR557"/>
  <c r="CQ557"/>
  <c r="CP557"/>
  <c r="CO557"/>
  <c r="CN557"/>
  <c r="CM557"/>
  <c r="CL557"/>
  <c r="CK557"/>
  <c r="CJ557"/>
  <c r="CI557"/>
  <c r="CH557"/>
  <c r="CG557"/>
  <c r="CF557"/>
  <c r="CE557"/>
  <c r="CD557"/>
  <c r="CC557"/>
  <c r="CB557"/>
  <c r="CA557"/>
  <c r="BZ557"/>
  <c r="BY557"/>
  <c r="BX557"/>
  <c r="BW557"/>
  <c r="BV557"/>
  <c r="BU557"/>
  <c r="BT557"/>
  <c r="BS557"/>
  <c r="BR557"/>
  <c r="BQ557"/>
  <c r="BP557"/>
  <c r="BO557"/>
  <c r="BN557"/>
  <c r="BM557"/>
  <c r="BL557"/>
  <c r="BK557"/>
  <c r="BJ557"/>
  <c r="BI557"/>
  <c r="BH557"/>
  <c r="BG557"/>
  <c r="BF557"/>
  <c r="BE557"/>
  <c r="BD557"/>
  <c r="BC557"/>
  <c r="BB557"/>
  <c r="BA557"/>
  <c r="AZ557"/>
  <c r="AY557"/>
  <c r="AX557"/>
  <c r="AW557"/>
  <c r="AV557"/>
  <c r="AU557"/>
  <c r="AT557"/>
  <c r="AS557"/>
  <c r="AR557"/>
  <c r="AQ557"/>
  <c r="AP557"/>
  <c r="AO557"/>
  <c r="AN557"/>
  <c r="AM557"/>
  <c r="AL557"/>
  <c r="AK557"/>
  <c r="AJ557"/>
  <c r="AI557"/>
  <c r="AH557"/>
  <c r="AG557"/>
  <c r="AF557"/>
  <c r="AE557"/>
  <c r="AD557"/>
  <c r="AC557"/>
  <c r="AB557"/>
  <c r="AA557"/>
  <c r="Z557"/>
  <c r="Y557"/>
  <c r="X557"/>
  <c r="W557"/>
  <c r="V557"/>
  <c r="U557"/>
  <c r="T557"/>
  <c r="S557"/>
  <c r="R557"/>
  <c r="Q557"/>
  <c r="DL556"/>
  <c r="DK556"/>
  <c r="DJ556"/>
  <c r="DI556"/>
  <c r="DH556"/>
  <c r="DG556"/>
  <c r="DF556"/>
  <c r="DE556"/>
  <c r="DD556"/>
  <c r="DC556"/>
  <c r="DB556"/>
  <c r="DA556"/>
  <c r="CZ556"/>
  <c r="CY556"/>
  <c r="CX556"/>
  <c r="CW556"/>
  <c r="CV556"/>
  <c r="CU556"/>
  <c r="CT556"/>
  <c r="CS556"/>
  <c r="CR556"/>
  <c r="CQ556"/>
  <c r="CP556"/>
  <c r="CO556"/>
  <c r="CN556"/>
  <c r="CM556"/>
  <c r="CL556"/>
  <c r="CK556"/>
  <c r="CJ556"/>
  <c r="CI556"/>
  <c r="CH556"/>
  <c r="CG556"/>
  <c r="CF556"/>
  <c r="CE556"/>
  <c r="CD556"/>
  <c r="CC556"/>
  <c r="CB556"/>
  <c r="CA556"/>
  <c r="BZ556"/>
  <c r="BY556"/>
  <c r="BX556"/>
  <c r="BW556"/>
  <c r="BV556"/>
  <c r="BU556"/>
  <c r="BT556"/>
  <c r="BS556"/>
  <c r="BR556"/>
  <c r="BQ556"/>
  <c r="BP556"/>
  <c r="BO556"/>
  <c r="BN556"/>
  <c r="BM556"/>
  <c r="BL556"/>
  <c r="BK556"/>
  <c r="BJ556"/>
  <c r="BI556"/>
  <c r="BH556"/>
  <c r="BG556"/>
  <c r="BF556"/>
  <c r="BE556"/>
  <c r="BD556"/>
  <c r="BC556"/>
  <c r="BB556"/>
  <c r="BA556"/>
  <c r="AZ556"/>
  <c r="AY556"/>
  <c r="AX556"/>
  <c r="AW556"/>
  <c r="AV556"/>
  <c r="AU556"/>
  <c r="AT556"/>
  <c r="AS556"/>
  <c r="AR556"/>
  <c r="AQ556"/>
  <c r="AP556"/>
  <c r="AO556"/>
  <c r="AN556"/>
  <c r="AM556"/>
  <c r="AL556"/>
  <c r="AK556"/>
  <c r="AJ556"/>
  <c r="AI556"/>
  <c r="AH556"/>
  <c r="AG556"/>
  <c r="AF556"/>
  <c r="AE556"/>
  <c r="AD556"/>
  <c r="AC556"/>
  <c r="AB556"/>
  <c r="AA556"/>
  <c r="Z556"/>
  <c r="Y556"/>
  <c r="X556"/>
  <c r="W556"/>
  <c r="V556"/>
  <c r="U556"/>
  <c r="T556"/>
  <c r="S556"/>
  <c r="R556"/>
  <c r="Q556"/>
  <c r="DL555"/>
  <c r="DK555"/>
  <c r="DJ555"/>
  <c r="DI555"/>
  <c r="DH555"/>
  <c r="DG555"/>
  <c r="DF555"/>
  <c r="DE555"/>
  <c r="DD555"/>
  <c r="DC555"/>
  <c r="DB555"/>
  <c r="DA555"/>
  <c r="CZ555"/>
  <c r="CY555"/>
  <c r="CX555"/>
  <c r="CW555"/>
  <c r="CV555"/>
  <c r="CU555"/>
  <c r="CT555"/>
  <c r="CS555"/>
  <c r="CR555"/>
  <c r="CQ555"/>
  <c r="CP555"/>
  <c r="CO555"/>
  <c r="CN555"/>
  <c r="CM555"/>
  <c r="CL555"/>
  <c r="CK555"/>
  <c r="CJ555"/>
  <c r="CI555"/>
  <c r="CH555"/>
  <c r="CG555"/>
  <c r="CF555"/>
  <c r="CE555"/>
  <c r="CD555"/>
  <c r="CC555"/>
  <c r="CB555"/>
  <c r="CA555"/>
  <c r="BZ555"/>
  <c r="BY555"/>
  <c r="BX555"/>
  <c r="BW555"/>
  <c r="BV555"/>
  <c r="BU555"/>
  <c r="BT555"/>
  <c r="BS555"/>
  <c r="BR555"/>
  <c r="BQ555"/>
  <c r="BP555"/>
  <c r="BO555"/>
  <c r="BN555"/>
  <c r="BM555"/>
  <c r="BL555"/>
  <c r="BK555"/>
  <c r="BJ555"/>
  <c r="BI555"/>
  <c r="BH555"/>
  <c r="BG555"/>
  <c r="BF555"/>
  <c r="BE555"/>
  <c r="BD555"/>
  <c r="BC555"/>
  <c r="BB555"/>
  <c r="BA555"/>
  <c r="AZ555"/>
  <c r="AY555"/>
  <c r="AX555"/>
  <c r="AW555"/>
  <c r="AV555"/>
  <c r="AU555"/>
  <c r="AT555"/>
  <c r="AS555"/>
  <c r="AR555"/>
  <c r="AQ555"/>
  <c r="AP555"/>
  <c r="AO555"/>
  <c r="AN555"/>
  <c r="AM555"/>
  <c r="AL555"/>
  <c r="AK555"/>
  <c r="AJ555"/>
  <c r="AI555"/>
  <c r="AH555"/>
  <c r="AG555"/>
  <c r="AF555"/>
  <c r="AE555"/>
  <c r="AD555"/>
  <c r="AC555"/>
  <c r="AB555"/>
  <c r="AA555"/>
  <c r="Z555"/>
  <c r="Y555"/>
  <c r="X555"/>
  <c r="W555"/>
  <c r="V555"/>
  <c r="U555"/>
  <c r="T555"/>
  <c r="S555"/>
  <c r="R555"/>
  <c r="Q555"/>
  <c r="DL554"/>
  <c r="DK554"/>
  <c r="DJ554"/>
  <c r="DI554"/>
  <c r="DH554"/>
  <c r="DG554"/>
  <c r="DF554"/>
  <c r="DE554"/>
  <c r="DD554"/>
  <c r="DC554"/>
  <c r="DB554"/>
  <c r="DA554"/>
  <c r="CZ554"/>
  <c r="CY554"/>
  <c r="CX554"/>
  <c r="CW554"/>
  <c r="CV554"/>
  <c r="CU554"/>
  <c r="CT554"/>
  <c r="CS554"/>
  <c r="CR554"/>
  <c r="CQ554"/>
  <c r="CP554"/>
  <c r="CO554"/>
  <c r="CN554"/>
  <c r="CM554"/>
  <c r="CL554"/>
  <c r="CK554"/>
  <c r="CJ554"/>
  <c r="CI554"/>
  <c r="CH554"/>
  <c r="CG554"/>
  <c r="CF554"/>
  <c r="CE554"/>
  <c r="CD554"/>
  <c r="CC554"/>
  <c r="CB554"/>
  <c r="CA554"/>
  <c r="BZ554"/>
  <c r="BY554"/>
  <c r="BX554"/>
  <c r="BW554"/>
  <c r="BV554"/>
  <c r="BU554"/>
  <c r="BT554"/>
  <c r="BS554"/>
  <c r="BR554"/>
  <c r="BQ554"/>
  <c r="BP554"/>
  <c r="BO554"/>
  <c r="BN554"/>
  <c r="BM554"/>
  <c r="BL554"/>
  <c r="BK554"/>
  <c r="BJ554"/>
  <c r="BI554"/>
  <c r="BH554"/>
  <c r="BG554"/>
  <c r="BF554"/>
  <c r="BE554"/>
  <c r="BD554"/>
  <c r="BC554"/>
  <c r="BB554"/>
  <c r="BA554"/>
  <c r="AZ554"/>
  <c r="AY554"/>
  <c r="AX554"/>
  <c r="AW554"/>
  <c r="AV554"/>
  <c r="AU554"/>
  <c r="AT554"/>
  <c r="AS554"/>
  <c r="AR554"/>
  <c r="AQ554"/>
  <c r="AP554"/>
  <c r="AO554"/>
  <c r="AN554"/>
  <c r="AM554"/>
  <c r="AL554"/>
  <c r="AK554"/>
  <c r="AJ554"/>
  <c r="AI554"/>
  <c r="AH554"/>
  <c r="AG554"/>
  <c r="AF554"/>
  <c r="AE554"/>
  <c r="AD554"/>
  <c r="AC554"/>
  <c r="AB554"/>
  <c r="AA554"/>
  <c r="Z554"/>
  <c r="Y554"/>
  <c r="X554"/>
  <c r="W554"/>
  <c r="V554"/>
  <c r="U554"/>
  <c r="T554"/>
  <c r="S554"/>
  <c r="R554"/>
  <c r="Q554"/>
  <c r="DL553"/>
  <c r="DK553"/>
  <c r="DJ553"/>
  <c r="DI553"/>
  <c r="DH553"/>
  <c r="DG553"/>
  <c r="DF553"/>
  <c r="DE553"/>
  <c r="DD553"/>
  <c r="DC553"/>
  <c r="DB553"/>
  <c r="DA553"/>
  <c r="CZ553"/>
  <c r="CY553"/>
  <c r="CX553"/>
  <c r="CW553"/>
  <c r="CV553"/>
  <c r="CU553"/>
  <c r="CT553"/>
  <c r="CS553"/>
  <c r="CR553"/>
  <c r="CQ553"/>
  <c r="CP553"/>
  <c r="CO553"/>
  <c r="CN553"/>
  <c r="CM553"/>
  <c r="CL553"/>
  <c r="CK553"/>
  <c r="CJ553"/>
  <c r="CI553"/>
  <c r="CH553"/>
  <c r="CG553"/>
  <c r="CF553"/>
  <c r="CE553"/>
  <c r="CD553"/>
  <c r="CC553"/>
  <c r="CB553"/>
  <c r="CA553"/>
  <c r="BZ553"/>
  <c r="BY553"/>
  <c r="BX553"/>
  <c r="BW553"/>
  <c r="BV553"/>
  <c r="BU553"/>
  <c r="BT553"/>
  <c r="BS553"/>
  <c r="BR553"/>
  <c r="BQ553"/>
  <c r="BP553"/>
  <c r="BO553"/>
  <c r="BN553"/>
  <c r="BM553"/>
  <c r="BL553"/>
  <c r="BK553"/>
  <c r="BJ553"/>
  <c r="BI553"/>
  <c r="BH553"/>
  <c r="BG553"/>
  <c r="BF553"/>
  <c r="BE553"/>
  <c r="BD553"/>
  <c r="BC553"/>
  <c r="BB553"/>
  <c r="BA553"/>
  <c r="AZ553"/>
  <c r="AY553"/>
  <c r="AX553"/>
  <c r="AW553"/>
  <c r="AV553"/>
  <c r="AU553"/>
  <c r="AT553"/>
  <c r="AS553"/>
  <c r="AR553"/>
  <c r="AQ553"/>
  <c r="AP553"/>
  <c r="AO553"/>
  <c r="AN553"/>
  <c r="AM553"/>
  <c r="AL553"/>
  <c r="AK553"/>
  <c r="AJ553"/>
  <c r="AI553"/>
  <c r="AH553"/>
  <c r="AG553"/>
  <c r="AF553"/>
  <c r="AE553"/>
  <c r="AD553"/>
  <c r="AC553"/>
  <c r="AB553"/>
  <c r="AA553"/>
  <c r="Z553"/>
  <c r="Y553"/>
  <c r="X553"/>
  <c r="W553"/>
  <c r="V553"/>
  <c r="U553"/>
  <c r="T553"/>
  <c r="S553"/>
  <c r="R553"/>
  <c r="Q553"/>
  <c r="DL552"/>
  <c r="DK552"/>
  <c r="DJ552"/>
  <c r="DI552"/>
  <c r="DH552"/>
  <c r="DG552"/>
  <c r="DF552"/>
  <c r="DE552"/>
  <c r="DD552"/>
  <c r="DC552"/>
  <c r="DB552"/>
  <c r="DA552"/>
  <c r="CZ552"/>
  <c r="CY552"/>
  <c r="CX552"/>
  <c r="CW552"/>
  <c r="CV552"/>
  <c r="CU552"/>
  <c r="CT552"/>
  <c r="CS552"/>
  <c r="CR552"/>
  <c r="CQ552"/>
  <c r="CP552"/>
  <c r="CO552"/>
  <c r="CN552"/>
  <c r="CM552"/>
  <c r="CL552"/>
  <c r="CK552"/>
  <c r="CJ552"/>
  <c r="CI552"/>
  <c r="CH552"/>
  <c r="CG552"/>
  <c r="CF552"/>
  <c r="CE552"/>
  <c r="CD552"/>
  <c r="CC552"/>
  <c r="CB552"/>
  <c r="CA552"/>
  <c r="BZ552"/>
  <c r="BY552"/>
  <c r="BX552"/>
  <c r="BW552"/>
  <c r="BV552"/>
  <c r="BU552"/>
  <c r="BT552"/>
  <c r="BS552"/>
  <c r="BR552"/>
  <c r="BQ552"/>
  <c r="BP552"/>
  <c r="BO552"/>
  <c r="BN552"/>
  <c r="BM552"/>
  <c r="BL552"/>
  <c r="BK552"/>
  <c r="BJ552"/>
  <c r="BI552"/>
  <c r="BH552"/>
  <c r="BG552"/>
  <c r="BF552"/>
  <c r="BE552"/>
  <c r="BD552"/>
  <c r="BC552"/>
  <c r="BB552"/>
  <c r="BA552"/>
  <c r="AZ552"/>
  <c r="AY552"/>
  <c r="AX552"/>
  <c r="AW552"/>
  <c r="AV552"/>
  <c r="AU552"/>
  <c r="AT552"/>
  <c r="AS552"/>
  <c r="AR552"/>
  <c r="AQ552"/>
  <c r="AP552"/>
  <c r="AO552"/>
  <c r="AN552"/>
  <c r="AM552"/>
  <c r="AL552"/>
  <c r="AK552"/>
  <c r="AJ552"/>
  <c r="AI552"/>
  <c r="AH552"/>
  <c r="AG552"/>
  <c r="AF552"/>
  <c r="AE552"/>
  <c r="AD552"/>
  <c r="AC552"/>
  <c r="AB552"/>
  <c r="AA552"/>
  <c r="Z552"/>
  <c r="Y552"/>
  <c r="X552"/>
  <c r="W552"/>
  <c r="V552"/>
  <c r="U552"/>
  <c r="T552"/>
  <c r="S552"/>
  <c r="R552"/>
  <c r="Q552"/>
  <c r="DL551"/>
  <c r="DK551"/>
  <c r="DJ551"/>
  <c r="DI551"/>
  <c r="DH551"/>
  <c r="DG551"/>
  <c r="DF551"/>
  <c r="DE551"/>
  <c r="DD551"/>
  <c r="DC551"/>
  <c r="DB551"/>
  <c r="DA551"/>
  <c r="CZ551"/>
  <c r="CY551"/>
  <c r="CX551"/>
  <c r="CW551"/>
  <c r="CV551"/>
  <c r="CU551"/>
  <c r="CT551"/>
  <c r="CS551"/>
  <c r="CR551"/>
  <c r="CQ551"/>
  <c r="CP551"/>
  <c r="CO551"/>
  <c r="CN551"/>
  <c r="CM551"/>
  <c r="CL551"/>
  <c r="CK551"/>
  <c r="CJ551"/>
  <c r="CI551"/>
  <c r="CH551"/>
  <c r="CG551"/>
  <c r="CF551"/>
  <c r="CE551"/>
  <c r="CD551"/>
  <c r="CC551"/>
  <c r="CB551"/>
  <c r="CA551"/>
  <c r="BZ551"/>
  <c r="BY551"/>
  <c r="BX551"/>
  <c r="BW551"/>
  <c r="BV551"/>
  <c r="BU551"/>
  <c r="BT551"/>
  <c r="BS551"/>
  <c r="BR551"/>
  <c r="BQ551"/>
  <c r="BP551"/>
  <c r="BO551"/>
  <c r="BN551"/>
  <c r="BM551"/>
  <c r="BL551"/>
  <c r="BK551"/>
  <c r="BJ551"/>
  <c r="BI551"/>
  <c r="BH551"/>
  <c r="BG551"/>
  <c r="BF551"/>
  <c r="BE551"/>
  <c r="BD551"/>
  <c r="BC551"/>
  <c r="BB551"/>
  <c r="BA551"/>
  <c r="AZ551"/>
  <c r="AY551"/>
  <c r="AX551"/>
  <c r="AW551"/>
  <c r="AV551"/>
  <c r="AU551"/>
  <c r="AT551"/>
  <c r="AS551"/>
  <c r="AR551"/>
  <c r="AQ551"/>
  <c r="AP551"/>
  <c r="AO551"/>
  <c r="AN551"/>
  <c r="AM551"/>
  <c r="AL551"/>
  <c r="AK551"/>
  <c r="AJ551"/>
  <c r="AI551"/>
  <c r="AH551"/>
  <c r="AG551"/>
  <c r="AF551"/>
  <c r="AE551"/>
  <c r="AD551"/>
  <c r="AC551"/>
  <c r="AB551"/>
  <c r="AA551"/>
  <c r="Z551"/>
  <c r="Y551"/>
  <c r="X551"/>
  <c r="W551"/>
  <c r="V551"/>
  <c r="U551"/>
  <c r="T551"/>
  <c r="S551"/>
  <c r="R551"/>
  <c r="Q551"/>
  <c r="DL550"/>
  <c r="DK550"/>
  <c r="DJ550"/>
  <c r="DI550"/>
  <c r="DH550"/>
  <c r="DG550"/>
  <c r="DF550"/>
  <c r="DE550"/>
  <c r="DD550"/>
  <c r="DC550"/>
  <c r="DB550"/>
  <c r="DA550"/>
  <c r="CZ550"/>
  <c r="CY550"/>
  <c r="CX550"/>
  <c r="CW550"/>
  <c r="CV550"/>
  <c r="CU550"/>
  <c r="CT550"/>
  <c r="CS550"/>
  <c r="CR550"/>
  <c r="CQ550"/>
  <c r="CP550"/>
  <c r="CO550"/>
  <c r="CN550"/>
  <c r="CM550"/>
  <c r="CL550"/>
  <c r="CK550"/>
  <c r="CJ550"/>
  <c r="CI550"/>
  <c r="CH550"/>
  <c r="CG550"/>
  <c r="CF550"/>
  <c r="CE550"/>
  <c r="CD550"/>
  <c r="CC550"/>
  <c r="CB550"/>
  <c r="CA550"/>
  <c r="BZ550"/>
  <c r="BY550"/>
  <c r="BX550"/>
  <c r="BW550"/>
  <c r="BV550"/>
  <c r="BU550"/>
  <c r="BT550"/>
  <c r="BS550"/>
  <c r="BR550"/>
  <c r="BQ550"/>
  <c r="BP550"/>
  <c r="BO550"/>
  <c r="BN550"/>
  <c r="BM550"/>
  <c r="BL550"/>
  <c r="BK550"/>
  <c r="BJ550"/>
  <c r="BI550"/>
  <c r="BH550"/>
  <c r="BG550"/>
  <c r="BF550"/>
  <c r="BE550"/>
  <c r="BD550"/>
  <c r="BC550"/>
  <c r="BB550"/>
  <c r="BA550"/>
  <c r="AZ550"/>
  <c r="AY550"/>
  <c r="AX550"/>
  <c r="AW550"/>
  <c r="AV550"/>
  <c r="AU550"/>
  <c r="AT550"/>
  <c r="AS550"/>
  <c r="AR550"/>
  <c r="AQ550"/>
  <c r="AP550"/>
  <c r="AO550"/>
  <c r="AN550"/>
  <c r="AM550"/>
  <c r="AL550"/>
  <c r="AK550"/>
  <c r="AJ550"/>
  <c r="AI550"/>
  <c r="AH550"/>
  <c r="AG550"/>
  <c r="AF550"/>
  <c r="AE550"/>
  <c r="AD550"/>
  <c r="AC550"/>
  <c r="AB550"/>
  <c r="AA550"/>
  <c r="Z550"/>
  <c r="Y550"/>
  <c r="X550"/>
  <c r="W550"/>
  <c r="V550"/>
  <c r="U550"/>
  <c r="T550"/>
  <c r="S550"/>
  <c r="R550"/>
  <c r="Q550"/>
  <c r="DL549"/>
  <c r="DK549"/>
  <c r="DJ549"/>
  <c r="DI549"/>
  <c r="DH549"/>
  <c r="DG549"/>
  <c r="DF549"/>
  <c r="DE549"/>
  <c r="DD549"/>
  <c r="DC549"/>
  <c r="DB549"/>
  <c r="DA549"/>
  <c r="CZ549"/>
  <c r="CY549"/>
  <c r="CX549"/>
  <c r="CW549"/>
  <c r="CV549"/>
  <c r="CU549"/>
  <c r="CT549"/>
  <c r="CS549"/>
  <c r="CR549"/>
  <c r="CQ549"/>
  <c r="CP549"/>
  <c r="CO549"/>
  <c r="CN549"/>
  <c r="CM549"/>
  <c r="CL549"/>
  <c r="CK549"/>
  <c r="CJ549"/>
  <c r="CI549"/>
  <c r="CH549"/>
  <c r="CG549"/>
  <c r="CF549"/>
  <c r="CE549"/>
  <c r="CD549"/>
  <c r="CC549"/>
  <c r="CB549"/>
  <c r="CA549"/>
  <c r="BZ549"/>
  <c r="BY549"/>
  <c r="BX549"/>
  <c r="BW549"/>
  <c r="BV549"/>
  <c r="BU549"/>
  <c r="BT549"/>
  <c r="BS549"/>
  <c r="BR549"/>
  <c r="BQ549"/>
  <c r="BP549"/>
  <c r="BO549"/>
  <c r="BN549"/>
  <c r="BM549"/>
  <c r="BL549"/>
  <c r="BK549"/>
  <c r="BJ549"/>
  <c r="BI549"/>
  <c r="BH549"/>
  <c r="BG549"/>
  <c r="BF549"/>
  <c r="BE549"/>
  <c r="BD549"/>
  <c r="BC549"/>
  <c r="BB549"/>
  <c r="BA549"/>
  <c r="AZ549"/>
  <c r="AY549"/>
  <c r="AX549"/>
  <c r="AW549"/>
  <c r="AV549"/>
  <c r="AU549"/>
  <c r="AT549"/>
  <c r="AS549"/>
  <c r="AR549"/>
  <c r="AQ549"/>
  <c r="AP549"/>
  <c r="AO549"/>
  <c r="AN549"/>
  <c r="AM549"/>
  <c r="AL549"/>
  <c r="AK549"/>
  <c r="AJ549"/>
  <c r="AI549"/>
  <c r="AH549"/>
  <c r="AG549"/>
  <c r="AF549"/>
  <c r="AE549"/>
  <c r="AD549"/>
  <c r="AC549"/>
  <c r="AB549"/>
  <c r="AA549"/>
  <c r="Z549"/>
  <c r="Y549"/>
  <c r="X549"/>
  <c r="W549"/>
  <c r="V549"/>
  <c r="U549"/>
  <c r="T549"/>
  <c r="S549"/>
  <c r="R549"/>
  <c r="Q549"/>
  <c r="DL548"/>
  <c r="DK548"/>
  <c r="DJ548"/>
  <c r="DI548"/>
  <c r="DH548"/>
  <c r="DG548"/>
  <c r="DF548"/>
  <c r="DE548"/>
  <c r="DD548"/>
  <c r="DC548"/>
  <c r="DB548"/>
  <c r="DA548"/>
  <c r="CZ548"/>
  <c r="CY548"/>
  <c r="CX548"/>
  <c r="CW548"/>
  <c r="CV548"/>
  <c r="CU548"/>
  <c r="CT548"/>
  <c r="CS548"/>
  <c r="CR548"/>
  <c r="CQ548"/>
  <c r="CP548"/>
  <c r="CO548"/>
  <c r="CN548"/>
  <c r="CM548"/>
  <c r="CL548"/>
  <c r="CK548"/>
  <c r="CJ548"/>
  <c r="CI548"/>
  <c r="CH548"/>
  <c r="CG548"/>
  <c r="CF548"/>
  <c r="CE548"/>
  <c r="CD548"/>
  <c r="CC548"/>
  <c r="CB548"/>
  <c r="CA548"/>
  <c r="BZ548"/>
  <c r="BY548"/>
  <c r="BX548"/>
  <c r="BW548"/>
  <c r="BV548"/>
  <c r="BU548"/>
  <c r="BT548"/>
  <c r="BS548"/>
  <c r="BR548"/>
  <c r="BQ548"/>
  <c r="BP548"/>
  <c r="BO548"/>
  <c r="BN548"/>
  <c r="BM548"/>
  <c r="BL548"/>
  <c r="BK548"/>
  <c r="BJ548"/>
  <c r="BI548"/>
  <c r="BH548"/>
  <c r="BG548"/>
  <c r="BF548"/>
  <c r="BE548"/>
  <c r="BD548"/>
  <c r="BC548"/>
  <c r="BB548"/>
  <c r="BA548"/>
  <c r="AZ548"/>
  <c r="AY548"/>
  <c r="AX548"/>
  <c r="AW548"/>
  <c r="AV548"/>
  <c r="AU548"/>
  <c r="AT548"/>
  <c r="AS548"/>
  <c r="AR548"/>
  <c r="AQ548"/>
  <c r="AP548"/>
  <c r="AO548"/>
  <c r="AN548"/>
  <c r="AM548"/>
  <c r="AL548"/>
  <c r="AK548"/>
  <c r="AJ548"/>
  <c r="AI548"/>
  <c r="AH548"/>
  <c r="AG548"/>
  <c r="AF548"/>
  <c r="AE548"/>
  <c r="AD548"/>
  <c r="AC548"/>
  <c r="AB548"/>
  <c r="AA548"/>
  <c r="Z548"/>
  <c r="Y548"/>
  <c r="X548"/>
  <c r="W548"/>
  <c r="V548"/>
  <c r="U548"/>
  <c r="T548"/>
  <c r="S548"/>
  <c r="R548"/>
  <c r="Q548"/>
  <c r="DL547"/>
  <c r="DK547"/>
  <c r="DJ547"/>
  <c r="DI547"/>
  <c r="DH547"/>
  <c r="DG547"/>
  <c r="DF547"/>
  <c r="DE547"/>
  <c r="DD547"/>
  <c r="DC547"/>
  <c r="DB547"/>
  <c r="DA547"/>
  <c r="CZ547"/>
  <c r="CY547"/>
  <c r="CX547"/>
  <c r="CW547"/>
  <c r="CV547"/>
  <c r="CU547"/>
  <c r="CT547"/>
  <c r="CS547"/>
  <c r="CR547"/>
  <c r="CQ547"/>
  <c r="CP547"/>
  <c r="CO547"/>
  <c r="CN547"/>
  <c r="CM547"/>
  <c r="CL547"/>
  <c r="CK547"/>
  <c r="CJ547"/>
  <c r="CI547"/>
  <c r="CH547"/>
  <c r="CG547"/>
  <c r="CF547"/>
  <c r="CE547"/>
  <c r="CD547"/>
  <c r="CC547"/>
  <c r="CB547"/>
  <c r="CA547"/>
  <c r="BZ547"/>
  <c r="BY547"/>
  <c r="BX547"/>
  <c r="BW547"/>
  <c r="BV547"/>
  <c r="BU547"/>
  <c r="BT547"/>
  <c r="BS547"/>
  <c r="BR547"/>
  <c r="BQ547"/>
  <c r="BP547"/>
  <c r="BO547"/>
  <c r="BN547"/>
  <c r="BM547"/>
  <c r="BL547"/>
  <c r="BK547"/>
  <c r="BJ547"/>
  <c r="BI547"/>
  <c r="BH547"/>
  <c r="BG547"/>
  <c r="BF547"/>
  <c r="BE547"/>
  <c r="BD547"/>
  <c r="BC547"/>
  <c r="BB547"/>
  <c r="BA547"/>
  <c r="AZ547"/>
  <c r="AY547"/>
  <c r="AX547"/>
  <c r="AW547"/>
  <c r="AV547"/>
  <c r="AU547"/>
  <c r="AT547"/>
  <c r="AS547"/>
  <c r="AR547"/>
  <c r="AQ547"/>
  <c r="AP547"/>
  <c r="AO547"/>
  <c r="AN547"/>
  <c r="AM547"/>
  <c r="AL547"/>
  <c r="AK547"/>
  <c r="AJ547"/>
  <c r="AI547"/>
  <c r="AH547"/>
  <c r="AG547"/>
  <c r="AF547"/>
  <c r="AE547"/>
  <c r="AD547"/>
  <c r="AC547"/>
  <c r="AB547"/>
  <c r="AA547"/>
  <c r="Z547"/>
  <c r="Y547"/>
  <c r="X547"/>
  <c r="W547"/>
  <c r="V547"/>
  <c r="U547"/>
  <c r="T547"/>
  <c r="S547"/>
  <c r="R547"/>
  <c r="Q547"/>
  <c r="DL546"/>
  <c r="DK546"/>
  <c r="DJ546"/>
  <c r="DI546"/>
  <c r="DH546"/>
  <c r="DG546"/>
  <c r="DF546"/>
  <c r="DE546"/>
  <c r="DD546"/>
  <c r="DC546"/>
  <c r="DB546"/>
  <c r="DA546"/>
  <c r="CZ546"/>
  <c r="CY546"/>
  <c r="CX546"/>
  <c r="CW546"/>
  <c r="CV546"/>
  <c r="CU546"/>
  <c r="CT546"/>
  <c r="CS546"/>
  <c r="CR546"/>
  <c r="CQ546"/>
  <c r="CP546"/>
  <c r="CO546"/>
  <c r="CN546"/>
  <c r="CM546"/>
  <c r="CL546"/>
  <c r="CK546"/>
  <c r="CJ546"/>
  <c r="CI546"/>
  <c r="CH546"/>
  <c r="CG546"/>
  <c r="CF546"/>
  <c r="CE546"/>
  <c r="CD546"/>
  <c r="CC546"/>
  <c r="CB546"/>
  <c r="CA546"/>
  <c r="BZ546"/>
  <c r="BY546"/>
  <c r="BX546"/>
  <c r="BW546"/>
  <c r="BV546"/>
  <c r="BU546"/>
  <c r="BT546"/>
  <c r="BS546"/>
  <c r="BR546"/>
  <c r="BQ546"/>
  <c r="BP546"/>
  <c r="BO546"/>
  <c r="BN546"/>
  <c r="BM546"/>
  <c r="BL546"/>
  <c r="BK546"/>
  <c r="BJ546"/>
  <c r="BI546"/>
  <c r="BH546"/>
  <c r="BG546"/>
  <c r="BF546"/>
  <c r="BE546"/>
  <c r="BD546"/>
  <c r="BC546"/>
  <c r="BB546"/>
  <c r="BA546"/>
  <c r="AZ546"/>
  <c r="AY546"/>
  <c r="AX546"/>
  <c r="AW546"/>
  <c r="AV546"/>
  <c r="AU546"/>
  <c r="AT546"/>
  <c r="AS546"/>
  <c r="AR546"/>
  <c r="AQ546"/>
  <c r="AP546"/>
  <c r="AO546"/>
  <c r="AN546"/>
  <c r="AM546"/>
  <c r="AL546"/>
  <c r="AK546"/>
  <c r="AJ546"/>
  <c r="AI546"/>
  <c r="AH546"/>
  <c r="AG546"/>
  <c r="AF546"/>
  <c r="AE546"/>
  <c r="AD546"/>
  <c r="AC546"/>
  <c r="AB546"/>
  <c r="AA546"/>
  <c r="Z546"/>
  <c r="Y546"/>
  <c r="X546"/>
  <c r="W546"/>
  <c r="V546"/>
  <c r="U546"/>
  <c r="T546"/>
  <c r="S546"/>
  <c r="R546"/>
  <c r="Q546"/>
  <c r="DL545"/>
  <c r="DK545"/>
  <c r="DJ545"/>
  <c r="DI545"/>
  <c r="DH545"/>
  <c r="DG545"/>
  <c r="DF545"/>
  <c r="DE545"/>
  <c r="DD545"/>
  <c r="DC545"/>
  <c r="DB545"/>
  <c r="DA545"/>
  <c r="CZ545"/>
  <c r="CY545"/>
  <c r="CX545"/>
  <c r="CW545"/>
  <c r="CV545"/>
  <c r="CU545"/>
  <c r="CT545"/>
  <c r="CS545"/>
  <c r="CR545"/>
  <c r="CQ545"/>
  <c r="CP545"/>
  <c r="CO545"/>
  <c r="CN545"/>
  <c r="CM545"/>
  <c r="CL545"/>
  <c r="CK545"/>
  <c r="CJ545"/>
  <c r="CI545"/>
  <c r="CH545"/>
  <c r="CG545"/>
  <c r="CF545"/>
  <c r="CE545"/>
  <c r="CD545"/>
  <c r="CC545"/>
  <c r="CB545"/>
  <c r="CA545"/>
  <c r="BZ545"/>
  <c r="BY545"/>
  <c r="BX545"/>
  <c r="BW545"/>
  <c r="BV545"/>
  <c r="BU545"/>
  <c r="BT545"/>
  <c r="BS545"/>
  <c r="BR545"/>
  <c r="BQ545"/>
  <c r="BP545"/>
  <c r="BO545"/>
  <c r="BN545"/>
  <c r="BM545"/>
  <c r="BL545"/>
  <c r="BK545"/>
  <c r="BJ545"/>
  <c r="BI545"/>
  <c r="BH545"/>
  <c r="BG545"/>
  <c r="BF545"/>
  <c r="BE545"/>
  <c r="BD545"/>
  <c r="BC545"/>
  <c r="BB545"/>
  <c r="BA545"/>
  <c r="AZ545"/>
  <c r="AY545"/>
  <c r="AX545"/>
  <c r="AW545"/>
  <c r="AV545"/>
  <c r="AU545"/>
  <c r="AT545"/>
  <c r="AS545"/>
  <c r="AR545"/>
  <c r="AQ545"/>
  <c r="AP545"/>
  <c r="AO545"/>
  <c r="AN545"/>
  <c r="AM545"/>
  <c r="AL545"/>
  <c r="AK545"/>
  <c r="AJ545"/>
  <c r="AI545"/>
  <c r="AH545"/>
  <c r="AG545"/>
  <c r="AF545"/>
  <c r="AE545"/>
  <c r="AD545"/>
  <c r="AC545"/>
  <c r="AB545"/>
  <c r="AA545"/>
  <c r="Z545"/>
  <c r="Y545"/>
  <c r="X545"/>
  <c r="W545"/>
  <c r="V545"/>
  <c r="U545"/>
  <c r="T545"/>
  <c r="S545"/>
  <c r="R545"/>
  <c r="Q545"/>
  <c r="DL544"/>
  <c r="DK544"/>
  <c r="DJ544"/>
  <c r="DI544"/>
  <c r="DH544"/>
  <c r="DG544"/>
  <c r="DF544"/>
  <c r="DE544"/>
  <c r="DD544"/>
  <c r="DC544"/>
  <c r="DB544"/>
  <c r="DA544"/>
  <c r="CZ544"/>
  <c r="CY544"/>
  <c r="CX544"/>
  <c r="CW544"/>
  <c r="CV544"/>
  <c r="CU544"/>
  <c r="CT544"/>
  <c r="CS544"/>
  <c r="CR544"/>
  <c r="CQ544"/>
  <c r="CP544"/>
  <c r="CO544"/>
  <c r="CN544"/>
  <c r="CM544"/>
  <c r="CL544"/>
  <c r="CK544"/>
  <c r="CJ544"/>
  <c r="CI544"/>
  <c r="CH544"/>
  <c r="CG544"/>
  <c r="CF544"/>
  <c r="CE544"/>
  <c r="CD544"/>
  <c r="CC544"/>
  <c r="CB544"/>
  <c r="CA544"/>
  <c r="BZ544"/>
  <c r="BY544"/>
  <c r="BX544"/>
  <c r="BW544"/>
  <c r="BV544"/>
  <c r="BU544"/>
  <c r="BT544"/>
  <c r="BS544"/>
  <c r="BR544"/>
  <c r="BQ544"/>
  <c r="BP544"/>
  <c r="BO544"/>
  <c r="BN544"/>
  <c r="BM544"/>
  <c r="BL544"/>
  <c r="BK544"/>
  <c r="BJ544"/>
  <c r="BI544"/>
  <c r="BH544"/>
  <c r="BG544"/>
  <c r="BF544"/>
  <c r="BE544"/>
  <c r="BD544"/>
  <c r="BC544"/>
  <c r="BB544"/>
  <c r="BA544"/>
  <c r="AZ544"/>
  <c r="AY544"/>
  <c r="AX544"/>
  <c r="AW544"/>
  <c r="AV544"/>
  <c r="AU544"/>
  <c r="AT544"/>
  <c r="AS544"/>
  <c r="AR544"/>
  <c r="AQ544"/>
  <c r="AP544"/>
  <c r="AO544"/>
  <c r="AN544"/>
  <c r="AM544"/>
  <c r="AL544"/>
  <c r="AK544"/>
  <c r="AJ544"/>
  <c r="AI544"/>
  <c r="AH544"/>
  <c r="AG544"/>
  <c r="AF544"/>
  <c r="AE544"/>
  <c r="AD544"/>
  <c r="AC544"/>
  <c r="AB544"/>
  <c r="AA544"/>
  <c r="Z544"/>
  <c r="Y544"/>
  <c r="X544"/>
  <c r="W544"/>
  <c r="V544"/>
  <c r="U544"/>
  <c r="T544"/>
  <c r="S544"/>
  <c r="R544"/>
  <c r="Q544"/>
  <c r="DL543"/>
  <c r="DK543"/>
  <c r="DJ543"/>
  <c r="DI543"/>
  <c r="DH543"/>
  <c r="DG543"/>
  <c r="DF543"/>
  <c r="DE543"/>
  <c r="DD543"/>
  <c r="DC543"/>
  <c r="DB543"/>
  <c r="DA543"/>
  <c r="CZ543"/>
  <c r="CY543"/>
  <c r="CX543"/>
  <c r="CW543"/>
  <c r="CV543"/>
  <c r="CU543"/>
  <c r="CT543"/>
  <c r="CS543"/>
  <c r="CR543"/>
  <c r="CQ543"/>
  <c r="CP543"/>
  <c r="CO543"/>
  <c r="CN543"/>
  <c r="CM543"/>
  <c r="CL543"/>
  <c r="CK543"/>
  <c r="CJ543"/>
  <c r="CI543"/>
  <c r="CH543"/>
  <c r="CG543"/>
  <c r="CF543"/>
  <c r="CE543"/>
  <c r="CD543"/>
  <c r="CC543"/>
  <c r="CB543"/>
  <c r="CA543"/>
  <c r="BZ543"/>
  <c r="BY543"/>
  <c r="BX543"/>
  <c r="BW543"/>
  <c r="BV543"/>
  <c r="BU543"/>
  <c r="BT543"/>
  <c r="BS543"/>
  <c r="BR543"/>
  <c r="BQ543"/>
  <c r="BP543"/>
  <c r="BO543"/>
  <c r="BN543"/>
  <c r="BM543"/>
  <c r="BL543"/>
  <c r="BK543"/>
  <c r="BJ543"/>
  <c r="BI543"/>
  <c r="BH543"/>
  <c r="BG543"/>
  <c r="BF543"/>
  <c r="BE543"/>
  <c r="BD543"/>
  <c r="BC543"/>
  <c r="BB543"/>
  <c r="BA543"/>
  <c r="AZ543"/>
  <c r="AY543"/>
  <c r="AX543"/>
  <c r="AW543"/>
  <c r="AV543"/>
  <c r="AU543"/>
  <c r="AT543"/>
  <c r="AS543"/>
  <c r="AR543"/>
  <c r="AQ543"/>
  <c r="AP543"/>
  <c r="AO543"/>
  <c r="AN543"/>
  <c r="AM543"/>
  <c r="AL543"/>
  <c r="AK543"/>
  <c r="AJ543"/>
  <c r="AI543"/>
  <c r="AH543"/>
  <c r="AG543"/>
  <c r="AF543"/>
  <c r="AE543"/>
  <c r="AD543"/>
  <c r="AC543"/>
  <c r="AB543"/>
  <c r="AA543"/>
  <c r="Z543"/>
  <c r="Y543"/>
  <c r="X543"/>
  <c r="W543"/>
  <c r="V543"/>
  <c r="U543"/>
  <c r="T543"/>
  <c r="S543"/>
  <c r="R543"/>
  <c r="Q543"/>
  <c r="DL542"/>
  <c r="DK542"/>
  <c r="DJ542"/>
  <c r="DI542"/>
  <c r="DH542"/>
  <c r="DG542"/>
  <c r="DF542"/>
  <c r="DE542"/>
  <c r="DD542"/>
  <c r="DC542"/>
  <c r="DB542"/>
  <c r="DA542"/>
  <c r="CZ542"/>
  <c r="CY542"/>
  <c r="CX542"/>
  <c r="CW542"/>
  <c r="CV542"/>
  <c r="CU542"/>
  <c r="CT542"/>
  <c r="CS542"/>
  <c r="CR542"/>
  <c r="CQ542"/>
  <c r="CP542"/>
  <c r="CO542"/>
  <c r="CN542"/>
  <c r="CM542"/>
  <c r="CL542"/>
  <c r="CK542"/>
  <c r="CJ542"/>
  <c r="CI542"/>
  <c r="CH542"/>
  <c r="CG542"/>
  <c r="CF542"/>
  <c r="CE542"/>
  <c r="CD542"/>
  <c r="CC542"/>
  <c r="CB542"/>
  <c r="CA542"/>
  <c r="BZ542"/>
  <c r="BY542"/>
  <c r="BX542"/>
  <c r="BW542"/>
  <c r="BV542"/>
  <c r="BU542"/>
  <c r="BT542"/>
  <c r="BS542"/>
  <c r="BR542"/>
  <c r="BQ542"/>
  <c r="BP542"/>
  <c r="BO542"/>
  <c r="BN542"/>
  <c r="BM542"/>
  <c r="BL542"/>
  <c r="BK542"/>
  <c r="BJ542"/>
  <c r="BI542"/>
  <c r="BH542"/>
  <c r="BG542"/>
  <c r="BF542"/>
  <c r="BE542"/>
  <c r="BD542"/>
  <c r="BC542"/>
  <c r="BB542"/>
  <c r="BA542"/>
  <c r="AZ542"/>
  <c r="AY542"/>
  <c r="AX542"/>
  <c r="AW542"/>
  <c r="AV542"/>
  <c r="AU542"/>
  <c r="AT542"/>
  <c r="AS542"/>
  <c r="AR542"/>
  <c r="AQ542"/>
  <c r="AP542"/>
  <c r="AO542"/>
  <c r="AN542"/>
  <c r="AM542"/>
  <c r="AL542"/>
  <c r="AK542"/>
  <c r="AJ542"/>
  <c r="AI542"/>
  <c r="AH542"/>
  <c r="AG542"/>
  <c r="AF542"/>
  <c r="AE542"/>
  <c r="AD542"/>
  <c r="AC542"/>
  <c r="AB542"/>
  <c r="AA542"/>
  <c r="Z542"/>
  <c r="Y542"/>
  <c r="X542"/>
  <c r="W542"/>
  <c r="V542"/>
  <c r="U542"/>
  <c r="T542"/>
  <c r="S542"/>
  <c r="R542"/>
  <c r="Q542"/>
  <c r="DL541"/>
  <c r="DK541"/>
  <c r="DJ541"/>
  <c r="DI541"/>
  <c r="DH541"/>
  <c r="DG541"/>
  <c r="DF541"/>
  <c r="DE541"/>
  <c r="DD541"/>
  <c r="DC541"/>
  <c r="DB541"/>
  <c r="DA541"/>
  <c r="CZ541"/>
  <c r="CY541"/>
  <c r="CX541"/>
  <c r="CW541"/>
  <c r="CV541"/>
  <c r="CU541"/>
  <c r="CT541"/>
  <c r="CS541"/>
  <c r="CR541"/>
  <c r="CQ541"/>
  <c r="CP541"/>
  <c r="CO541"/>
  <c r="CN541"/>
  <c r="CM541"/>
  <c r="CL541"/>
  <c r="CK541"/>
  <c r="CJ541"/>
  <c r="CI541"/>
  <c r="CH541"/>
  <c r="CG541"/>
  <c r="CF541"/>
  <c r="CE541"/>
  <c r="CD541"/>
  <c r="CC541"/>
  <c r="CB541"/>
  <c r="CA541"/>
  <c r="BZ541"/>
  <c r="BY541"/>
  <c r="BX541"/>
  <c r="BW541"/>
  <c r="BV541"/>
  <c r="BU541"/>
  <c r="BT541"/>
  <c r="BS541"/>
  <c r="BR541"/>
  <c r="BQ541"/>
  <c r="BP541"/>
  <c r="BO541"/>
  <c r="BN541"/>
  <c r="BM541"/>
  <c r="BL541"/>
  <c r="BK541"/>
  <c r="BJ541"/>
  <c r="BI541"/>
  <c r="BH541"/>
  <c r="BG541"/>
  <c r="BF541"/>
  <c r="BE541"/>
  <c r="BD541"/>
  <c r="BC541"/>
  <c r="BB541"/>
  <c r="BA541"/>
  <c r="AZ541"/>
  <c r="AY541"/>
  <c r="AX541"/>
  <c r="AW541"/>
  <c r="AV541"/>
  <c r="AU541"/>
  <c r="AT541"/>
  <c r="AS541"/>
  <c r="AR541"/>
  <c r="AQ541"/>
  <c r="AP541"/>
  <c r="AO541"/>
  <c r="AN541"/>
  <c r="AM541"/>
  <c r="AL541"/>
  <c r="AK541"/>
  <c r="AJ541"/>
  <c r="AI541"/>
  <c r="AH541"/>
  <c r="AG541"/>
  <c r="AF541"/>
  <c r="AE541"/>
  <c r="AD541"/>
  <c r="AC541"/>
  <c r="AB541"/>
  <c r="AA541"/>
  <c r="Z541"/>
  <c r="Y541"/>
  <c r="X541"/>
  <c r="W541"/>
  <c r="V541"/>
  <c r="U541"/>
  <c r="T541"/>
  <c r="S541"/>
  <c r="R541"/>
  <c r="Q541"/>
  <c r="DL540"/>
  <c r="DK540"/>
  <c r="DJ540"/>
  <c r="DI540"/>
  <c r="DH540"/>
  <c r="DG540"/>
  <c r="DF540"/>
  <c r="DE540"/>
  <c r="DD540"/>
  <c r="DC540"/>
  <c r="DB540"/>
  <c r="DA540"/>
  <c r="CZ540"/>
  <c r="CY540"/>
  <c r="CX540"/>
  <c r="CW540"/>
  <c r="CV540"/>
  <c r="CU540"/>
  <c r="CT540"/>
  <c r="CS540"/>
  <c r="CR540"/>
  <c r="CQ540"/>
  <c r="CP540"/>
  <c r="CO540"/>
  <c r="CN540"/>
  <c r="CM540"/>
  <c r="CL540"/>
  <c r="CK540"/>
  <c r="CJ540"/>
  <c r="CI540"/>
  <c r="CH540"/>
  <c r="CG540"/>
  <c r="CF540"/>
  <c r="CE540"/>
  <c r="CD540"/>
  <c r="CC540"/>
  <c r="CB540"/>
  <c r="CA540"/>
  <c r="BZ540"/>
  <c r="BY540"/>
  <c r="BX540"/>
  <c r="BW540"/>
  <c r="BV540"/>
  <c r="BU540"/>
  <c r="BT540"/>
  <c r="BS540"/>
  <c r="BR540"/>
  <c r="BQ540"/>
  <c r="BP540"/>
  <c r="BO540"/>
  <c r="BN540"/>
  <c r="BM540"/>
  <c r="BL540"/>
  <c r="BK540"/>
  <c r="BJ540"/>
  <c r="BI540"/>
  <c r="BH540"/>
  <c r="BG540"/>
  <c r="BF540"/>
  <c r="BE540"/>
  <c r="BD540"/>
  <c r="BC540"/>
  <c r="BB540"/>
  <c r="BA540"/>
  <c r="AZ540"/>
  <c r="AY540"/>
  <c r="AX540"/>
  <c r="AW540"/>
  <c r="AV540"/>
  <c r="AU540"/>
  <c r="AT540"/>
  <c r="AS540"/>
  <c r="AR540"/>
  <c r="AQ540"/>
  <c r="AP540"/>
  <c r="AO540"/>
  <c r="AN540"/>
  <c r="AM540"/>
  <c r="AL540"/>
  <c r="AK540"/>
  <c r="AJ540"/>
  <c r="AI540"/>
  <c r="AH540"/>
  <c r="AG540"/>
  <c r="AF540"/>
  <c r="AE540"/>
  <c r="AD540"/>
  <c r="AC540"/>
  <c r="AB540"/>
  <c r="AA540"/>
  <c r="Z540"/>
  <c r="Y540"/>
  <c r="X540"/>
  <c r="W540"/>
  <c r="V540"/>
  <c r="U540"/>
  <c r="T540"/>
  <c r="S540"/>
  <c r="R540"/>
  <c r="Q540"/>
  <c r="DL539"/>
  <c r="DK539"/>
  <c r="DJ539"/>
  <c r="DI539"/>
  <c r="DH539"/>
  <c r="DG539"/>
  <c r="DF539"/>
  <c r="DE539"/>
  <c r="DD539"/>
  <c r="DC539"/>
  <c r="DB539"/>
  <c r="DA539"/>
  <c r="CZ539"/>
  <c r="CY539"/>
  <c r="CX539"/>
  <c r="CW539"/>
  <c r="CV539"/>
  <c r="CU539"/>
  <c r="CT539"/>
  <c r="CS539"/>
  <c r="CR539"/>
  <c r="CQ539"/>
  <c r="CP539"/>
  <c r="CO539"/>
  <c r="CN539"/>
  <c r="CM539"/>
  <c r="CL539"/>
  <c r="CK539"/>
  <c r="CJ539"/>
  <c r="CI539"/>
  <c r="CH539"/>
  <c r="CG539"/>
  <c r="CF539"/>
  <c r="CE539"/>
  <c r="CD539"/>
  <c r="CC539"/>
  <c r="CB539"/>
  <c r="CA539"/>
  <c r="BZ539"/>
  <c r="BY539"/>
  <c r="BX539"/>
  <c r="BW539"/>
  <c r="BV539"/>
  <c r="BU539"/>
  <c r="BT539"/>
  <c r="BS539"/>
  <c r="BR539"/>
  <c r="BQ539"/>
  <c r="BP539"/>
  <c r="BO539"/>
  <c r="BN539"/>
  <c r="BM539"/>
  <c r="BL539"/>
  <c r="BK539"/>
  <c r="BJ539"/>
  <c r="BI539"/>
  <c r="BH539"/>
  <c r="BG539"/>
  <c r="BF539"/>
  <c r="BE539"/>
  <c r="BD539"/>
  <c r="BC539"/>
  <c r="BB539"/>
  <c r="BA539"/>
  <c r="AZ539"/>
  <c r="AY539"/>
  <c r="AX539"/>
  <c r="AW539"/>
  <c r="AV539"/>
  <c r="AU539"/>
  <c r="AT539"/>
  <c r="AS539"/>
  <c r="AR539"/>
  <c r="AQ539"/>
  <c r="AP539"/>
  <c r="AO539"/>
  <c r="AN539"/>
  <c r="AM539"/>
  <c r="AL539"/>
  <c r="AK539"/>
  <c r="AJ539"/>
  <c r="AI539"/>
  <c r="AH539"/>
  <c r="AG539"/>
  <c r="AF539"/>
  <c r="AE539"/>
  <c r="AD539"/>
  <c r="AC539"/>
  <c r="AB539"/>
  <c r="AA539"/>
  <c r="Z539"/>
  <c r="Y539"/>
  <c r="X539"/>
  <c r="W539"/>
  <c r="V539"/>
  <c r="U539"/>
  <c r="T539"/>
  <c r="S539"/>
  <c r="R539"/>
  <c r="Q539"/>
  <c r="DL538"/>
  <c r="DK538"/>
  <c r="DJ538"/>
  <c r="DI538"/>
  <c r="DH538"/>
  <c r="DG538"/>
  <c r="DF538"/>
  <c r="DE538"/>
  <c r="DD538"/>
  <c r="DC538"/>
  <c r="DB538"/>
  <c r="DA538"/>
  <c r="CZ538"/>
  <c r="CY538"/>
  <c r="CX538"/>
  <c r="CW538"/>
  <c r="CV538"/>
  <c r="CU538"/>
  <c r="CT538"/>
  <c r="CS538"/>
  <c r="CR538"/>
  <c r="CQ538"/>
  <c r="CP538"/>
  <c r="CO538"/>
  <c r="CN538"/>
  <c r="CM538"/>
  <c r="CL538"/>
  <c r="CK538"/>
  <c r="CJ538"/>
  <c r="CI538"/>
  <c r="CH538"/>
  <c r="CG538"/>
  <c r="CF538"/>
  <c r="CE538"/>
  <c r="CD538"/>
  <c r="CC538"/>
  <c r="CB538"/>
  <c r="CA538"/>
  <c r="BZ538"/>
  <c r="BY538"/>
  <c r="BX538"/>
  <c r="BW538"/>
  <c r="BV538"/>
  <c r="BU538"/>
  <c r="BT538"/>
  <c r="BS538"/>
  <c r="BR538"/>
  <c r="BQ538"/>
  <c r="BP538"/>
  <c r="BO538"/>
  <c r="BN538"/>
  <c r="BM538"/>
  <c r="BL538"/>
  <c r="BK538"/>
  <c r="BJ538"/>
  <c r="BI538"/>
  <c r="BH538"/>
  <c r="BG538"/>
  <c r="BF538"/>
  <c r="BE538"/>
  <c r="BD538"/>
  <c r="BC538"/>
  <c r="BB538"/>
  <c r="BA538"/>
  <c r="AZ538"/>
  <c r="AY538"/>
  <c r="AX538"/>
  <c r="AW538"/>
  <c r="AV538"/>
  <c r="AU538"/>
  <c r="AT538"/>
  <c r="AS538"/>
  <c r="AR538"/>
  <c r="AQ538"/>
  <c r="AP538"/>
  <c r="AO538"/>
  <c r="AN538"/>
  <c r="AM538"/>
  <c r="AL538"/>
  <c r="AK538"/>
  <c r="AJ538"/>
  <c r="AI538"/>
  <c r="AH538"/>
  <c r="AG538"/>
  <c r="AF538"/>
  <c r="AE538"/>
  <c r="AD538"/>
  <c r="AC538"/>
  <c r="AB538"/>
  <c r="AA538"/>
  <c r="Z538"/>
  <c r="Y538"/>
  <c r="X538"/>
  <c r="W538"/>
  <c r="V538"/>
  <c r="U538"/>
  <c r="T538"/>
  <c r="S538"/>
  <c r="R538"/>
  <c r="Q538"/>
  <c r="DL537"/>
  <c r="DK537"/>
  <c r="DJ537"/>
  <c r="DI537"/>
  <c r="DH537"/>
  <c r="DG537"/>
  <c r="DF537"/>
  <c r="DE537"/>
  <c r="DD537"/>
  <c r="DC537"/>
  <c r="DB537"/>
  <c r="DA537"/>
  <c r="CZ537"/>
  <c r="CY537"/>
  <c r="CX537"/>
  <c r="CW537"/>
  <c r="CV537"/>
  <c r="CU537"/>
  <c r="CT537"/>
  <c r="CS537"/>
  <c r="CR537"/>
  <c r="CQ537"/>
  <c r="CP537"/>
  <c r="CO537"/>
  <c r="CN537"/>
  <c r="CM537"/>
  <c r="CL537"/>
  <c r="CK537"/>
  <c r="CJ537"/>
  <c r="CI537"/>
  <c r="CH537"/>
  <c r="CG537"/>
  <c r="CF537"/>
  <c r="CE537"/>
  <c r="CD537"/>
  <c r="CC537"/>
  <c r="CB537"/>
  <c r="CA537"/>
  <c r="BZ537"/>
  <c r="BY537"/>
  <c r="BX537"/>
  <c r="BW537"/>
  <c r="BV537"/>
  <c r="BU537"/>
  <c r="BT537"/>
  <c r="BS537"/>
  <c r="BR537"/>
  <c r="BQ537"/>
  <c r="BP537"/>
  <c r="BO537"/>
  <c r="BN537"/>
  <c r="BM537"/>
  <c r="BL537"/>
  <c r="BK537"/>
  <c r="BJ537"/>
  <c r="BI537"/>
  <c r="BH537"/>
  <c r="BG537"/>
  <c r="BF537"/>
  <c r="BE537"/>
  <c r="BD537"/>
  <c r="BC537"/>
  <c r="BB537"/>
  <c r="BA537"/>
  <c r="AZ537"/>
  <c r="AY537"/>
  <c r="AX537"/>
  <c r="AW537"/>
  <c r="AV537"/>
  <c r="AU537"/>
  <c r="AT537"/>
  <c r="AS537"/>
  <c r="AR537"/>
  <c r="AQ537"/>
  <c r="AP537"/>
  <c r="AO537"/>
  <c r="AN537"/>
  <c r="AM537"/>
  <c r="AL537"/>
  <c r="AK537"/>
  <c r="AJ537"/>
  <c r="AI537"/>
  <c r="AH537"/>
  <c r="AG537"/>
  <c r="AF537"/>
  <c r="AE537"/>
  <c r="AD537"/>
  <c r="AC537"/>
  <c r="AB537"/>
  <c r="AA537"/>
  <c r="Z537"/>
  <c r="Y537"/>
  <c r="X537"/>
  <c r="W537"/>
  <c r="V537"/>
  <c r="U537"/>
  <c r="T537"/>
  <c r="S537"/>
  <c r="R537"/>
  <c r="Q537"/>
  <c r="DL536"/>
  <c r="DK536"/>
  <c r="DJ536"/>
  <c r="DI536"/>
  <c r="DH536"/>
  <c r="DG536"/>
  <c r="DF536"/>
  <c r="DE536"/>
  <c r="DD536"/>
  <c r="DC536"/>
  <c r="DB536"/>
  <c r="DA536"/>
  <c r="CZ536"/>
  <c r="CY536"/>
  <c r="CX536"/>
  <c r="CW536"/>
  <c r="CV536"/>
  <c r="CU536"/>
  <c r="CT536"/>
  <c r="CS536"/>
  <c r="CR536"/>
  <c r="CQ536"/>
  <c r="CP536"/>
  <c r="CO536"/>
  <c r="CN536"/>
  <c r="CM536"/>
  <c r="CL536"/>
  <c r="CK536"/>
  <c r="CJ536"/>
  <c r="CI536"/>
  <c r="CH536"/>
  <c r="CG536"/>
  <c r="CF536"/>
  <c r="CE536"/>
  <c r="CD536"/>
  <c r="CC536"/>
  <c r="CB536"/>
  <c r="CA536"/>
  <c r="BZ536"/>
  <c r="BY536"/>
  <c r="BX536"/>
  <c r="BW536"/>
  <c r="BV536"/>
  <c r="BU536"/>
  <c r="BT536"/>
  <c r="BS536"/>
  <c r="BR536"/>
  <c r="BQ536"/>
  <c r="BP536"/>
  <c r="BO536"/>
  <c r="BN536"/>
  <c r="BM536"/>
  <c r="BL536"/>
  <c r="BK536"/>
  <c r="BJ536"/>
  <c r="BI536"/>
  <c r="BH536"/>
  <c r="BG536"/>
  <c r="BF536"/>
  <c r="BE536"/>
  <c r="BD536"/>
  <c r="BC536"/>
  <c r="BB536"/>
  <c r="BA536"/>
  <c r="AZ536"/>
  <c r="AY536"/>
  <c r="AX536"/>
  <c r="AW536"/>
  <c r="AV536"/>
  <c r="AU536"/>
  <c r="AT536"/>
  <c r="AS536"/>
  <c r="AR536"/>
  <c r="AQ536"/>
  <c r="AP536"/>
  <c r="AO536"/>
  <c r="AN536"/>
  <c r="AM536"/>
  <c r="AL536"/>
  <c r="AK536"/>
  <c r="AJ536"/>
  <c r="AI536"/>
  <c r="AH536"/>
  <c r="AG536"/>
  <c r="AF536"/>
  <c r="AE536"/>
  <c r="AD536"/>
  <c r="AC536"/>
  <c r="AB536"/>
  <c r="AA536"/>
  <c r="Z536"/>
  <c r="Y536"/>
  <c r="X536"/>
  <c r="W536"/>
  <c r="V536"/>
  <c r="U536"/>
  <c r="T536"/>
  <c r="S536"/>
  <c r="R536"/>
  <c r="Q536"/>
  <c r="DL535"/>
  <c r="DK535"/>
  <c r="DJ535"/>
  <c r="DI535"/>
  <c r="DH535"/>
  <c r="DG535"/>
  <c r="DF535"/>
  <c r="DE535"/>
  <c r="DD535"/>
  <c r="DC535"/>
  <c r="DB535"/>
  <c r="DA535"/>
  <c r="CZ535"/>
  <c r="CY535"/>
  <c r="CX535"/>
  <c r="CW535"/>
  <c r="CV535"/>
  <c r="CU535"/>
  <c r="CT535"/>
  <c r="CS535"/>
  <c r="CR535"/>
  <c r="CQ535"/>
  <c r="CP535"/>
  <c r="CO535"/>
  <c r="CN535"/>
  <c r="CM535"/>
  <c r="CL535"/>
  <c r="CK535"/>
  <c r="CJ535"/>
  <c r="CI535"/>
  <c r="CH535"/>
  <c r="CG535"/>
  <c r="CF535"/>
  <c r="CE535"/>
  <c r="CD535"/>
  <c r="CC535"/>
  <c r="CB535"/>
  <c r="CA535"/>
  <c r="BZ535"/>
  <c r="BY535"/>
  <c r="BX535"/>
  <c r="BW535"/>
  <c r="BV535"/>
  <c r="BU535"/>
  <c r="BT535"/>
  <c r="BS535"/>
  <c r="BR535"/>
  <c r="BQ535"/>
  <c r="BP535"/>
  <c r="BO535"/>
  <c r="BN535"/>
  <c r="BM535"/>
  <c r="BL535"/>
  <c r="BK535"/>
  <c r="BJ535"/>
  <c r="BI535"/>
  <c r="BH535"/>
  <c r="BG535"/>
  <c r="BF535"/>
  <c r="BE535"/>
  <c r="BD535"/>
  <c r="BC535"/>
  <c r="BB535"/>
  <c r="BA535"/>
  <c r="AZ535"/>
  <c r="AY535"/>
  <c r="AX535"/>
  <c r="AW535"/>
  <c r="AV535"/>
  <c r="AU535"/>
  <c r="AT535"/>
  <c r="AS535"/>
  <c r="AR535"/>
  <c r="AQ535"/>
  <c r="AP535"/>
  <c r="AO535"/>
  <c r="AN535"/>
  <c r="AM535"/>
  <c r="AL535"/>
  <c r="AK535"/>
  <c r="AJ535"/>
  <c r="AI535"/>
  <c r="AH535"/>
  <c r="AG535"/>
  <c r="AF535"/>
  <c r="AE535"/>
  <c r="AD535"/>
  <c r="AC535"/>
  <c r="AB535"/>
  <c r="AA535"/>
  <c r="Z535"/>
  <c r="Y535"/>
  <c r="X535"/>
  <c r="W535"/>
  <c r="V535"/>
  <c r="U535"/>
  <c r="T535"/>
  <c r="S535"/>
  <c r="R535"/>
  <c r="Q535"/>
  <c r="DL534"/>
  <c r="DK534"/>
  <c r="DJ534"/>
  <c r="DI534"/>
  <c r="DH534"/>
  <c r="DG534"/>
  <c r="DF534"/>
  <c r="DE534"/>
  <c r="DD534"/>
  <c r="DC534"/>
  <c r="DB534"/>
  <c r="DA534"/>
  <c r="CZ534"/>
  <c r="CY534"/>
  <c r="CX534"/>
  <c r="CW534"/>
  <c r="CV534"/>
  <c r="CU534"/>
  <c r="CT534"/>
  <c r="CS534"/>
  <c r="CR534"/>
  <c r="CQ534"/>
  <c r="CP534"/>
  <c r="CO534"/>
  <c r="CN534"/>
  <c r="CM534"/>
  <c r="CL534"/>
  <c r="CK534"/>
  <c r="CJ534"/>
  <c r="CI534"/>
  <c r="CH534"/>
  <c r="CG534"/>
  <c r="CF534"/>
  <c r="CE534"/>
  <c r="CD534"/>
  <c r="CC534"/>
  <c r="CB534"/>
  <c r="CA534"/>
  <c r="BZ534"/>
  <c r="BY534"/>
  <c r="BX534"/>
  <c r="BW534"/>
  <c r="BV534"/>
  <c r="BU534"/>
  <c r="BT534"/>
  <c r="BS534"/>
  <c r="BR534"/>
  <c r="BQ534"/>
  <c r="BP534"/>
  <c r="BO534"/>
  <c r="BN534"/>
  <c r="BM534"/>
  <c r="BL534"/>
  <c r="BK534"/>
  <c r="BJ534"/>
  <c r="BI534"/>
  <c r="BH534"/>
  <c r="BG534"/>
  <c r="BF534"/>
  <c r="BE534"/>
  <c r="BD534"/>
  <c r="BC534"/>
  <c r="BB534"/>
  <c r="BA534"/>
  <c r="AZ534"/>
  <c r="AY534"/>
  <c r="AX534"/>
  <c r="AW534"/>
  <c r="AV534"/>
  <c r="AU534"/>
  <c r="AT534"/>
  <c r="AS534"/>
  <c r="AR534"/>
  <c r="AQ534"/>
  <c r="AP534"/>
  <c r="AO534"/>
  <c r="AN534"/>
  <c r="AM534"/>
  <c r="AL534"/>
  <c r="AK534"/>
  <c r="AJ534"/>
  <c r="AI534"/>
  <c r="AH534"/>
  <c r="AG534"/>
  <c r="AF534"/>
  <c r="AE534"/>
  <c r="AD534"/>
  <c r="AC534"/>
  <c r="AB534"/>
  <c r="AA534"/>
  <c r="Z534"/>
  <c r="Y534"/>
  <c r="X534"/>
  <c r="W534"/>
  <c r="V534"/>
  <c r="U534"/>
  <c r="T534"/>
  <c r="S534"/>
  <c r="R534"/>
  <c r="Q534"/>
  <c r="DL531"/>
  <c r="DL533" s="1"/>
  <c r="DK531"/>
  <c r="DK533" s="1"/>
  <c r="DJ531"/>
  <c r="DJ533" s="1"/>
  <c r="DI531"/>
  <c r="DI533" s="1"/>
  <c r="DH531"/>
  <c r="DH533" s="1"/>
  <c r="DG531"/>
  <c r="DG533" s="1"/>
  <c r="DF531"/>
  <c r="DF533" s="1"/>
  <c r="DE531"/>
  <c r="DE533" s="1"/>
  <c r="DD531"/>
  <c r="DD533" s="1"/>
  <c r="DC531"/>
  <c r="DC533" s="1"/>
  <c r="DB531"/>
  <c r="DB533" s="1"/>
  <c r="DA531"/>
  <c r="DA533" s="1"/>
  <c r="CZ531"/>
  <c r="CZ533" s="1"/>
  <c r="CY531"/>
  <c r="CY533" s="1"/>
  <c r="CX531"/>
  <c r="CX533" s="1"/>
  <c r="CW531"/>
  <c r="CW533" s="1"/>
  <c r="CV531"/>
  <c r="CV533" s="1"/>
  <c r="CU531"/>
  <c r="CU533" s="1"/>
  <c r="CT531"/>
  <c r="CT533" s="1"/>
  <c r="CS531"/>
  <c r="CS533" s="1"/>
  <c r="CR531"/>
  <c r="CR533" s="1"/>
  <c r="CQ531"/>
  <c r="CQ533" s="1"/>
  <c r="CP531"/>
  <c r="CP533" s="1"/>
  <c r="CO531"/>
  <c r="CO533" s="1"/>
  <c r="CN531"/>
  <c r="CN533" s="1"/>
  <c r="CM531"/>
  <c r="CM533" s="1"/>
  <c r="CL531"/>
  <c r="CL533" s="1"/>
  <c r="CK531"/>
  <c r="CK533" s="1"/>
  <c r="CJ531"/>
  <c r="CJ533" s="1"/>
  <c r="CI531"/>
  <c r="CI533" s="1"/>
  <c r="CH531"/>
  <c r="CH533" s="1"/>
  <c r="CG531"/>
  <c r="CG533" s="1"/>
  <c r="CF531"/>
  <c r="CF533" s="1"/>
  <c r="CE531"/>
  <c r="CE533" s="1"/>
  <c r="CD531"/>
  <c r="CD533" s="1"/>
  <c r="CC531"/>
  <c r="CC533" s="1"/>
  <c r="CB531"/>
  <c r="CB533" s="1"/>
  <c r="CA531"/>
  <c r="CA533" s="1"/>
  <c r="BZ531"/>
  <c r="BZ533" s="1"/>
  <c r="BY531"/>
  <c r="BY533" s="1"/>
  <c r="BX531"/>
  <c r="BX533" s="1"/>
  <c r="BW531"/>
  <c r="BW533" s="1"/>
  <c r="BV531"/>
  <c r="BV533" s="1"/>
  <c r="BU531"/>
  <c r="BU533" s="1"/>
  <c r="BT531"/>
  <c r="BT533" s="1"/>
  <c r="BS531"/>
  <c r="BS533" s="1"/>
  <c r="BR531"/>
  <c r="BR533" s="1"/>
  <c r="BQ531"/>
  <c r="BQ533" s="1"/>
  <c r="BP531"/>
  <c r="BP533" s="1"/>
  <c r="BO531"/>
  <c r="BO533" s="1"/>
  <c r="BN531"/>
  <c r="BN533" s="1"/>
  <c r="BM531"/>
  <c r="BM533" s="1"/>
  <c r="BL531"/>
  <c r="BL533" s="1"/>
  <c r="BK531"/>
  <c r="BK533" s="1"/>
  <c r="BJ531"/>
  <c r="BJ533" s="1"/>
  <c r="BI531"/>
  <c r="BI533" s="1"/>
  <c r="BH531"/>
  <c r="BH533" s="1"/>
  <c r="BG531"/>
  <c r="BG533" s="1"/>
  <c r="BF531"/>
  <c r="BF533" s="1"/>
  <c r="BE531"/>
  <c r="BE533" s="1"/>
  <c r="BD531"/>
  <c r="BD533" s="1"/>
  <c r="BC531"/>
  <c r="BC533" s="1"/>
  <c r="BB531"/>
  <c r="BB533" s="1"/>
  <c r="BA531"/>
  <c r="BA533" s="1"/>
  <c r="AZ531"/>
  <c r="AZ533" s="1"/>
  <c r="AY531"/>
  <c r="AY533" s="1"/>
  <c r="AX531"/>
  <c r="AX533" s="1"/>
  <c r="AW531"/>
  <c r="AW533" s="1"/>
  <c r="AV531"/>
  <c r="AV533" s="1"/>
  <c r="AU531"/>
  <c r="AU533" s="1"/>
  <c r="AT531"/>
  <c r="AT533" s="1"/>
  <c r="AS531"/>
  <c r="AS533" s="1"/>
  <c r="AR531"/>
  <c r="AR533" s="1"/>
  <c r="AQ531"/>
  <c r="AQ533" s="1"/>
  <c r="AP531"/>
  <c r="AP533" s="1"/>
  <c r="AO531"/>
  <c r="AO533" s="1"/>
  <c r="AN531"/>
  <c r="AN533" s="1"/>
  <c r="AM531"/>
  <c r="AM533" s="1"/>
  <c r="AL531"/>
  <c r="AL533" s="1"/>
  <c r="AK531"/>
  <c r="AK533" s="1"/>
  <c r="AJ531"/>
  <c r="AJ533" s="1"/>
  <c r="AI531"/>
  <c r="AI533" s="1"/>
  <c r="AH531"/>
  <c r="AH533" s="1"/>
  <c r="AG531"/>
  <c r="AG533" s="1"/>
  <c r="AF531"/>
  <c r="AF533" s="1"/>
  <c r="AE531"/>
  <c r="AE533" s="1"/>
  <c r="AD531"/>
  <c r="AD533" s="1"/>
  <c r="AC531"/>
  <c r="AC533" s="1"/>
  <c r="AB531"/>
  <c r="AB533" s="1"/>
  <c r="AA531"/>
  <c r="AA533" s="1"/>
  <c r="Z531"/>
  <c r="Z533" s="1"/>
  <c r="Y531"/>
  <c r="Y533" s="1"/>
  <c r="X531"/>
  <c r="X533" s="1"/>
  <c r="W531"/>
  <c r="W533" s="1"/>
  <c r="V531"/>
  <c r="V533" s="1"/>
  <c r="U531"/>
  <c r="U533" s="1"/>
  <c r="T531"/>
  <c r="T533" s="1"/>
  <c r="S531"/>
  <c r="S533" s="1"/>
  <c r="R531"/>
  <c r="R533" s="1"/>
  <c r="Q531"/>
  <c r="Q533" s="1"/>
  <c r="M476"/>
  <c r="L476"/>
  <c r="K476"/>
  <c r="J476"/>
  <c r="I476"/>
  <c r="H476"/>
  <c r="G476"/>
  <c r="F476"/>
  <c r="E476"/>
  <c r="D476"/>
  <c r="M475"/>
  <c r="L475"/>
  <c r="K475"/>
  <c r="J475"/>
  <c r="I475"/>
  <c r="H475"/>
  <c r="G475"/>
  <c r="F475"/>
  <c r="E475"/>
  <c r="D475"/>
  <c r="M474"/>
  <c r="L474"/>
  <c r="K474"/>
  <c r="J474"/>
  <c r="I474"/>
  <c r="H474"/>
  <c r="G474"/>
  <c r="F474"/>
  <c r="E474"/>
  <c r="D474"/>
  <c r="M473"/>
  <c r="L473"/>
  <c r="K473"/>
  <c r="J473"/>
  <c r="I473"/>
  <c r="H473"/>
  <c r="G473"/>
  <c r="F473"/>
  <c r="E473"/>
  <c r="D473"/>
  <c r="M472"/>
  <c r="L472"/>
  <c r="K472"/>
  <c r="J472"/>
  <c r="I472"/>
  <c r="H472"/>
  <c r="G472"/>
  <c r="F472"/>
  <c r="E472"/>
  <c r="D472"/>
  <c r="M471"/>
  <c r="L471"/>
  <c r="K471"/>
  <c r="J471"/>
  <c r="I471"/>
  <c r="H471"/>
  <c r="G471"/>
  <c r="F471"/>
  <c r="E471"/>
  <c r="D471"/>
  <c r="M470"/>
  <c r="L470"/>
  <c r="K470"/>
  <c r="J470"/>
  <c r="I470"/>
  <c r="H470"/>
  <c r="G470"/>
  <c r="F470"/>
  <c r="E470"/>
  <c r="D470"/>
  <c r="M469"/>
  <c r="L469"/>
  <c r="K469"/>
  <c r="J469"/>
  <c r="I469"/>
  <c r="H469"/>
  <c r="G469"/>
  <c r="F469"/>
  <c r="E469"/>
  <c r="D469"/>
  <c r="M468"/>
  <c r="L468"/>
  <c r="K468"/>
  <c r="J468"/>
  <c r="I468"/>
  <c r="H468"/>
  <c r="G468"/>
  <c r="F468"/>
  <c r="E468"/>
  <c r="D468"/>
  <c r="M467"/>
  <c r="L467"/>
  <c r="K467"/>
  <c r="J467"/>
  <c r="I467"/>
  <c r="H467"/>
  <c r="G467"/>
  <c r="F467"/>
  <c r="E467"/>
  <c r="D467"/>
  <c r="M466"/>
  <c r="L466"/>
  <c r="K466"/>
  <c r="J466"/>
  <c r="I466"/>
  <c r="H466"/>
  <c r="G466"/>
  <c r="F466"/>
  <c r="E466"/>
  <c r="D466"/>
  <c r="M465"/>
  <c r="L465"/>
  <c r="K465"/>
  <c r="J465"/>
  <c r="I465"/>
  <c r="H465"/>
  <c r="G465"/>
  <c r="F465"/>
  <c r="E465"/>
  <c r="D465"/>
  <c r="M464"/>
  <c r="L464"/>
  <c r="K464"/>
  <c r="J464"/>
  <c r="I464"/>
  <c r="H464"/>
  <c r="G464"/>
  <c r="F464"/>
  <c r="E464"/>
  <c r="D464"/>
  <c r="M463"/>
  <c r="L463"/>
  <c r="K463"/>
  <c r="J463"/>
  <c r="I463"/>
  <c r="H463"/>
  <c r="G463"/>
  <c r="F463"/>
  <c r="E463"/>
  <c r="D463"/>
  <c r="M462"/>
  <c r="L462"/>
  <c r="K462"/>
  <c r="J462"/>
  <c r="I462"/>
  <c r="H462"/>
  <c r="G462"/>
  <c r="F462"/>
  <c r="E462"/>
  <c r="D462"/>
  <c r="M461"/>
  <c r="L461"/>
  <c r="K461"/>
  <c r="J461"/>
  <c r="I461"/>
  <c r="H461"/>
  <c r="G461"/>
  <c r="F461"/>
  <c r="E461"/>
  <c r="D461"/>
  <c r="M460"/>
  <c r="L460"/>
  <c r="K460"/>
  <c r="J460"/>
  <c r="I460"/>
  <c r="H460"/>
  <c r="G460"/>
  <c r="F460"/>
  <c r="E460"/>
  <c r="D460"/>
  <c r="M459"/>
  <c r="L459"/>
  <c r="K459"/>
  <c r="J459"/>
  <c r="I459"/>
  <c r="H459"/>
  <c r="G459"/>
  <c r="F459"/>
  <c r="E459"/>
  <c r="D459"/>
  <c r="M458"/>
  <c r="L458"/>
  <c r="K458"/>
  <c r="J458"/>
  <c r="I458"/>
  <c r="H458"/>
  <c r="G458"/>
  <c r="F458"/>
  <c r="E458"/>
  <c r="D458"/>
  <c r="M457"/>
  <c r="L457"/>
  <c r="K457"/>
  <c r="J457"/>
  <c r="I457"/>
  <c r="H457"/>
  <c r="G457"/>
  <c r="F457"/>
  <c r="E457"/>
  <c r="D457"/>
  <c r="M456"/>
  <c r="L456"/>
  <c r="K456"/>
  <c r="J456"/>
  <c r="I456"/>
  <c r="H456"/>
  <c r="G456"/>
  <c r="F456"/>
  <c r="E456"/>
  <c r="D456"/>
  <c r="M455"/>
  <c r="L455"/>
  <c r="K455"/>
  <c r="J455"/>
  <c r="I455"/>
  <c r="H455"/>
  <c r="G455"/>
  <c r="F455"/>
  <c r="E455"/>
  <c r="D455"/>
  <c r="M454"/>
  <c r="L454"/>
  <c r="K454"/>
  <c r="J454"/>
  <c r="I454"/>
  <c r="H454"/>
  <c r="G454"/>
  <c r="F454"/>
  <c r="E454"/>
  <c r="D454"/>
  <c r="M453"/>
  <c r="L453"/>
  <c r="K453"/>
  <c r="J453"/>
  <c r="I453"/>
  <c r="H453"/>
  <c r="G453"/>
  <c r="F453"/>
  <c r="E453"/>
  <c r="D453"/>
  <c r="M452"/>
  <c r="L452"/>
  <c r="K452"/>
  <c r="J452"/>
  <c r="I452"/>
  <c r="H452"/>
  <c r="G452"/>
  <c r="F452"/>
  <c r="E452"/>
  <c r="D452"/>
  <c r="M451"/>
  <c r="L451"/>
  <c r="K451"/>
  <c r="J451"/>
  <c r="I451"/>
  <c r="H451"/>
  <c r="G451"/>
  <c r="F451"/>
  <c r="E451"/>
  <c r="D451"/>
  <c r="M450"/>
  <c r="L450"/>
  <c r="K450"/>
  <c r="J450"/>
  <c r="I450"/>
  <c r="H450"/>
  <c r="G450"/>
  <c r="F450"/>
  <c r="E450"/>
  <c r="D450"/>
  <c r="M449"/>
  <c r="L449"/>
  <c r="K449"/>
  <c r="J449"/>
  <c r="I449"/>
  <c r="H449"/>
  <c r="G449"/>
  <c r="F449"/>
  <c r="E449"/>
  <c r="D449"/>
  <c r="M448"/>
  <c r="L448"/>
  <c r="K448"/>
  <c r="J448"/>
  <c r="I448"/>
  <c r="H448"/>
  <c r="G448"/>
  <c r="F448"/>
  <c r="E448"/>
  <c r="D448"/>
  <c r="M447"/>
  <c r="L447"/>
  <c r="K447"/>
  <c r="J447"/>
  <c r="I447"/>
  <c r="H447"/>
  <c r="G447"/>
  <c r="F447"/>
  <c r="E447"/>
  <c r="D447"/>
  <c r="M446"/>
  <c r="L446"/>
  <c r="K446"/>
  <c r="J446"/>
  <c r="I446"/>
  <c r="H446"/>
  <c r="G446"/>
  <c r="F446"/>
  <c r="E446"/>
  <c r="D446"/>
  <c r="M445"/>
  <c r="L445"/>
  <c r="K445"/>
  <c r="J445"/>
  <c r="I445"/>
  <c r="H445"/>
  <c r="G445"/>
  <c r="F445"/>
  <c r="E445"/>
  <c r="D445"/>
  <c r="M444"/>
  <c r="L444"/>
  <c r="K444"/>
  <c r="J444"/>
  <c r="I444"/>
  <c r="H444"/>
  <c r="G444"/>
  <c r="F444"/>
  <c r="E444"/>
  <c r="D444"/>
  <c r="M443"/>
  <c r="L443"/>
  <c r="K443"/>
  <c r="J443"/>
  <c r="I443"/>
  <c r="H443"/>
  <c r="G443"/>
  <c r="F443"/>
  <c r="E443"/>
  <c r="D443"/>
  <c r="M442"/>
  <c r="L442"/>
  <c r="K442"/>
  <c r="J442"/>
  <c r="I442"/>
  <c r="H442"/>
  <c r="G442"/>
  <c r="F442"/>
  <c r="E442"/>
  <c r="D442"/>
  <c r="M441"/>
  <c r="L441"/>
  <c r="K441"/>
  <c r="J441"/>
  <c r="I441"/>
  <c r="H441"/>
  <c r="G441"/>
  <c r="F441"/>
  <c r="E441"/>
  <c r="D441"/>
  <c r="M440"/>
  <c r="L440"/>
  <c r="K440"/>
  <c r="J440"/>
  <c r="I440"/>
  <c r="H440"/>
  <c r="G440"/>
  <c r="F440"/>
  <c r="E440"/>
  <c r="D440"/>
  <c r="M439"/>
  <c r="L439"/>
  <c r="K439"/>
  <c r="J439"/>
  <c r="I439"/>
  <c r="H439"/>
  <c r="G439"/>
  <c r="F439"/>
  <c r="E439"/>
  <c r="D439"/>
  <c r="M438"/>
  <c r="L438"/>
  <c r="K438"/>
  <c r="J438"/>
  <c r="I438"/>
  <c r="H438"/>
  <c r="G438"/>
  <c r="F438"/>
  <c r="E438"/>
  <c r="D438"/>
  <c r="M437"/>
  <c r="L437"/>
  <c r="K437"/>
  <c r="J437"/>
  <c r="I437"/>
  <c r="H437"/>
  <c r="G437"/>
  <c r="F437"/>
  <c r="E437"/>
  <c r="D437"/>
  <c r="M436"/>
  <c r="L436"/>
  <c r="K436"/>
  <c r="J436"/>
  <c r="I436"/>
  <c r="H436"/>
  <c r="G436"/>
  <c r="F436"/>
  <c r="E436"/>
  <c r="D436"/>
  <c r="M435"/>
  <c r="L435"/>
  <c r="K435"/>
  <c r="J435"/>
  <c r="I435"/>
  <c r="H435"/>
  <c r="G435"/>
  <c r="F435"/>
  <c r="E435"/>
  <c r="D435"/>
  <c r="M434"/>
  <c r="L434"/>
  <c r="K434"/>
  <c r="J434"/>
  <c r="I434"/>
  <c r="H434"/>
  <c r="G434"/>
  <c r="F434"/>
  <c r="E434"/>
  <c r="D434"/>
  <c r="M433"/>
  <c r="L433"/>
  <c r="K433"/>
  <c r="J433"/>
  <c r="I433"/>
  <c r="H433"/>
  <c r="G433"/>
  <c r="F433"/>
  <c r="E433"/>
  <c r="D433"/>
  <c r="M432"/>
  <c r="L432"/>
  <c r="K432"/>
  <c r="J432"/>
  <c r="I432"/>
  <c r="H432"/>
  <c r="G432"/>
  <c r="F432"/>
  <c r="E432"/>
  <c r="D432"/>
  <c r="M431"/>
  <c r="L431"/>
  <c r="K431"/>
  <c r="J431"/>
  <c r="I431"/>
  <c r="H431"/>
  <c r="G431"/>
  <c r="F431"/>
  <c r="E431"/>
  <c r="D431"/>
  <c r="M430"/>
  <c r="L430"/>
  <c r="K430"/>
  <c r="J430"/>
  <c r="I430"/>
  <c r="H430"/>
  <c r="G430"/>
  <c r="F430"/>
  <c r="E430"/>
  <c r="D430"/>
  <c r="M429"/>
  <c r="L429"/>
  <c r="K429"/>
  <c r="J429"/>
  <c r="I429"/>
  <c r="H429"/>
  <c r="G429"/>
  <c r="F429"/>
  <c r="E429"/>
  <c r="D429"/>
  <c r="M426"/>
  <c r="L426"/>
  <c r="K426"/>
  <c r="J426"/>
  <c r="I426"/>
  <c r="H426"/>
  <c r="G426"/>
  <c r="F426"/>
  <c r="E426"/>
  <c r="D426"/>
  <c r="M371"/>
  <c r="L371"/>
  <c r="K371"/>
  <c r="J371"/>
  <c r="I371"/>
  <c r="H371"/>
  <c r="G371"/>
  <c r="F371"/>
  <c r="E371"/>
  <c r="D371"/>
  <c r="M370"/>
  <c r="L370"/>
  <c r="K370"/>
  <c r="J370"/>
  <c r="I370"/>
  <c r="H370"/>
  <c r="G370"/>
  <c r="F370"/>
  <c r="E370"/>
  <c r="D370"/>
  <c r="M369"/>
  <c r="L369"/>
  <c r="K369"/>
  <c r="J369"/>
  <c r="I369"/>
  <c r="H369"/>
  <c r="G369"/>
  <c r="F369"/>
  <c r="E369"/>
  <c r="D369"/>
  <c r="M368"/>
  <c r="L368"/>
  <c r="K368"/>
  <c r="J368"/>
  <c r="I368"/>
  <c r="H368"/>
  <c r="G368"/>
  <c r="F368"/>
  <c r="E368"/>
  <c r="D368"/>
  <c r="M367"/>
  <c r="L367"/>
  <c r="K367"/>
  <c r="J367"/>
  <c r="I367"/>
  <c r="H367"/>
  <c r="G367"/>
  <c r="F367"/>
  <c r="E367"/>
  <c r="D367"/>
  <c r="M366"/>
  <c r="L366"/>
  <c r="K366"/>
  <c r="J366"/>
  <c r="I366"/>
  <c r="H366"/>
  <c r="G366"/>
  <c r="F366"/>
  <c r="E366"/>
  <c r="D366"/>
  <c r="M365"/>
  <c r="L365"/>
  <c r="K365"/>
  <c r="J365"/>
  <c r="I365"/>
  <c r="H365"/>
  <c r="G365"/>
  <c r="F365"/>
  <c r="E365"/>
  <c r="D365"/>
  <c r="M364"/>
  <c r="L364"/>
  <c r="K364"/>
  <c r="J364"/>
  <c r="I364"/>
  <c r="H364"/>
  <c r="G364"/>
  <c r="F364"/>
  <c r="E364"/>
  <c r="D364"/>
  <c r="M363"/>
  <c r="L363"/>
  <c r="K363"/>
  <c r="J363"/>
  <c r="I363"/>
  <c r="H363"/>
  <c r="G363"/>
  <c r="F363"/>
  <c r="E363"/>
  <c r="D363"/>
  <c r="M362"/>
  <c r="L362"/>
  <c r="K362"/>
  <c r="J362"/>
  <c r="I362"/>
  <c r="H362"/>
  <c r="G362"/>
  <c r="F362"/>
  <c r="E362"/>
  <c r="D362"/>
  <c r="M361"/>
  <c r="L361"/>
  <c r="K361"/>
  <c r="J361"/>
  <c r="I361"/>
  <c r="H361"/>
  <c r="G361"/>
  <c r="F361"/>
  <c r="E361"/>
  <c r="D361"/>
  <c r="M360"/>
  <c r="L360"/>
  <c r="K360"/>
  <c r="J360"/>
  <c r="I360"/>
  <c r="H360"/>
  <c r="G360"/>
  <c r="F360"/>
  <c r="E360"/>
  <c r="D360"/>
  <c r="M359"/>
  <c r="L359"/>
  <c r="K359"/>
  <c r="J359"/>
  <c r="I359"/>
  <c r="H359"/>
  <c r="G359"/>
  <c r="F359"/>
  <c r="E359"/>
  <c r="D359"/>
  <c r="M358"/>
  <c r="L358"/>
  <c r="K358"/>
  <c r="J358"/>
  <c r="I358"/>
  <c r="H358"/>
  <c r="G358"/>
  <c r="F358"/>
  <c r="E358"/>
  <c r="D358"/>
  <c r="M357"/>
  <c r="L357"/>
  <c r="K357"/>
  <c r="J357"/>
  <c r="I357"/>
  <c r="H357"/>
  <c r="G357"/>
  <c r="F357"/>
  <c r="E357"/>
  <c r="D357"/>
  <c r="M356"/>
  <c r="L356"/>
  <c r="K356"/>
  <c r="J356"/>
  <c r="I356"/>
  <c r="H356"/>
  <c r="G356"/>
  <c r="F356"/>
  <c r="E356"/>
  <c r="D356"/>
  <c r="M355"/>
  <c r="L355"/>
  <c r="K355"/>
  <c r="J355"/>
  <c r="I355"/>
  <c r="H355"/>
  <c r="G355"/>
  <c r="F355"/>
  <c r="E355"/>
  <c r="D355"/>
  <c r="M354"/>
  <c r="L354"/>
  <c r="K354"/>
  <c r="J354"/>
  <c r="I354"/>
  <c r="H354"/>
  <c r="G354"/>
  <c r="F354"/>
  <c r="E354"/>
  <c r="D354"/>
  <c r="M353"/>
  <c r="L353"/>
  <c r="K353"/>
  <c r="J353"/>
  <c r="I353"/>
  <c r="H353"/>
  <c r="G353"/>
  <c r="F353"/>
  <c r="E353"/>
  <c r="D353"/>
  <c r="M352"/>
  <c r="L352"/>
  <c r="K352"/>
  <c r="J352"/>
  <c r="I352"/>
  <c r="H352"/>
  <c r="G352"/>
  <c r="F352"/>
  <c r="E352"/>
  <c r="D352"/>
  <c r="M351"/>
  <c r="L351"/>
  <c r="K351"/>
  <c r="J351"/>
  <c r="I351"/>
  <c r="H351"/>
  <c r="G351"/>
  <c r="F351"/>
  <c r="E351"/>
  <c r="D351"/>
  <c r="M350"/>
  <c r="L350"/>
  <c r="K350"/>
  <c r="J350"/>
  <c r="I350"/>
  <c r="H350"/>
  <c r="G350"/>
  <c r="F350"/>
  <c r="E350"/>
  <c r="D350"/>
  <c r="M349"/>
  <c r="L349"/>
  <c r="K349"/>
  <c r="J349"/>
  <c r="I349"/>
  <c r="H349"/>
  <c r="G349"/>
  <c r="F349"/>
  <c r="E349"/>
  <c r="D349"/>
  <c r="M348"/>
  <c r="L348"/>
  <c r="K348"/>
  <c r="J348"/>
  <c r="I348"/>
  <c r="H348"/>
  <c r="G348"/>
  <c r="F348"/>
  <c r="E348"/>
  <c r="D348"/>
  <c r="M347"/>
  <c r="L347"/>
  <c r="K347"/>
  <c r="J347"/>
  <c r="I347"/>
  <c r="H347"/>
  <c r="G347"/>
  <c r="F347"/>
  <c r="E347"/>
  <c r="D347"/>
  <c r="M346"/>
  <c r="L346"/>
  <c r="K346"/>
  <c r="J346"/>
  <c r="I346"/>
  <c r="H346"/>
  <c r="G346"/>
  <c r="F346"/>
  <c r="E346"/>
  <c r="D346"/>
  <c r="M345"/>
  <c r="L345"/>
  <c r="K345"/>
  <c r="J345"/>
  <c r="I345"/>
  <c r="H345"/>
  <c r="G345"/>
  <c r="F345"/>
  <c r="E345"/>
  <c r="D345"/>
  <c r="M344"/>
  <c r="L344"/>
  <c r="K344"/>
  <c r="J344"/>
  <c r="I344"/>
  <c r="H344"/>
  <c r="G344"/>
  <c r="F344"/>
  <c r="E344"/>
  <c r="D344"/>
  <c r="M343"/>
  <c r="L343"/>
  <c r="K343"/>
  <c r="J343"/>
  <c r="I343"/>
  <c r="H343"/>
  <c r="G343"/>
  <c r="F343"/>
  <c r="E343"/>
  <c r="D343"/>
  <c r="M342"/>
  <c r="L342"/>
  <c r="K342"/>
  <c r="J342"/>
  <c r="I342"/>
  <c r="H342"/>
  <c r="G342"/>
  <c r="F342"/>
  <c r="E342"/>
  <c r="D342"/>
  <c r="M341"/>
  <c r="L341"/>
  <c r="K341"/>
  <c r="J341"/>
  <c r="I341"/>
  <c r="H341"/>
  <c r="G341"/>
  <c r="F341"/>
  <c r="E341"/>
  <c r="D341"/>
  <c r="M340"/>
  <c r="L340"/>
  <c r="K340"/>
  <c r="J340"/>
  <c r="I340"/>
  <c r="H340"/>
  <c r="G340"/>
  <c r="F340"/>
  <c r="E340"/>
  <c r="D340"/>
  <c r="M339"/>
  <c r="L339"/>
  <c r="K339"/>
  <c r="J339"/>
  <c r="I339"/>
  <c r="H339"/>
  <c r="G339"/>
  <c r="F339"/>
  <c r="E339"/>
  <c r="D339"/>
  <c r="M338"/>
  <c r="L338"/>
  <c r="K338"/>
  <c r="J338"/>
  <c r="I338"/>
  <c r="H338"/>
  <c r="G338"/>
  <c r="F338"/>
  <c r="E338"/>
  <c r="D338"/>
  <c r="M337"/>
  <c r="L337"/>
  <c r="K337"/>
  <c r="J337"/>
  <c r="I337"/>
  <c r="H337"/>
  <c r="G337"/>
  <c r="F337"/>
  <c r="E337"/>
  <c r="D337"/>
  <c r="M336"/>
  <c r="L336"/>
  <c r="K336"/>
  <c r="J336"/>
  <c r="I336"/>
  <c r="H336"/>
  <c r="G336"/>
  <c r="F336"/>
  <c r="E336"/>
  <c r="D336"/>
  <c r="M335"/>
  <c r="L335"/>
  <c r="K335"/>
  <c r="J335"/>
  <c r="I335"/>
  <c r="H335"/>
  <c r="G335"/>
  <c r="F335"/>
  <c r="E335"/>
  <c r="D335"/>
  <c r="M334"/>
  <c r="L334"/>
  <c r="K334"/>
  <c r="J334"/>
  <c r="I334"/>
  <c r="H334"/>
  <c r="G334"/>
  <c r="F334"/>
  <c r="E334"/>
  <c r="D334"/>
  <c r="M333"/>
  <c r="L333"/>
  <c r="K333"/>
  <c r="J333"/>
  <c r="I333"/>
  <c r="H333"/>
  <c r="G333"/>
  <c r="F333"/>
  <c r="E333"/>
  <c r="D333"/>
  <c r="M332"/>
  <c r="L332"/>
  <c r="K332"/>
  <c r="J332"/>
  <c r="I332"/>
  <c r="H332"/>
  <c r="G332"/>
  <c r="F332"/>
  <c r="E332"/>
  <c r="D332"/>
  <c r="M331"/>
  <c r="L331"/>
  <c r="K331"/>
  <c r="J331"/>
  <c r="I331"/>
  <c r="H331"/>
  <c r="G331"/>
  <c r="F331"/>
  <c r="E331"/>
  <c r="D331"/>
  <c r="M330"/>
  <c r="L330"/>
  <c r="K330"/>
  <c r="J330"/>
  <c r="I330"/>
  <c r="H330"/>
  <c r="G330"/>
  <c r="F330"/>
  <c r="E330"/>
  <c r="D330"/>
  <c r="M329"/>
  <c r="L329"/>
  <c r="K329"/>
  <c r="J329"/>
  <c r="I329"/>
  <c r="H329"/>
  <c r="G329"/>
  <c r="F329"/>
  <c r="E329"/>
  <c r="D329"/>
  <c r="M328"/>
  <c r="L328"/>
  <c r="K328"/>
  <c r="J328"/>
  <c r="I328"/>
  <c r="H328"/>
  <c r="G328"/>
  <c r="F328"/>
  <c r="E328"/>
  <c r="D328"/>
  <c r="M327"/>
  <c r="L327"/>
  <c r="K327"/>
  <c r="J327"/>
  <c r="I327"/>
  <c r="H327"/>
  <c r="G327"/>
  <c r="F327"/>
  <c r="E327"/>
  <c r="D327"/>
  <c r="M326"/>
  <c r="L326"/>
  <c r="K326"/>
  <c r="J326"/>
  <c r="I326"/>
  <c r="H326"/>
  <c r="G326"/>
  <c r="F326"/>
  <c r="E326"/>
  <c r="D326"/>
  <c r="M325"/>
  <c r="L325"/>
  <c r="K325"/>
  <c r="J325"/>
  <c r="I325"/>
  <c r="H325"/>
  <c r="G325"/>
  <c r="F325"/>
  <c r="E325"/>
  <c r="D325"/>
  <c r="M324"/>
  <c r="L324"/>
  <c r="K324"/>
  <c r="J324"/>
  <c r="I324"/>
  <c r="H324"/>
  <c r="G324"/>
  <c r="F324"/>
  <c r="E324"/>
  <c r="D324"/>
  <c r="M321"/>
  <c r="L321"/>
  <c r="K321"/>
  <c r="J321"/>
  <c r="I321"/>
  <c r="H321"/>
  <c r="G321"/>
  <c r="F321"/>
  <c r="E321"/>
  <c r="D321"/>
  <c r="I111"/>
  <c r="J111"/>
  <c r="K111"/>
  <c r="L111"/>
  <c r="M111"/>
  <c r="I114"/>
  <c r="J114"/>
  <c r="K114"/>
  <c r="L114"/>
  <c r="M114"/>
  <c r="I115"/>
  <c r="J115"/>
  <c r="K115"/>
  <c r="L115"/>
  <c r="M115"/>
  <c r="I116"/>
  <c r="J116"/>
  <c r="K116"/>
  <c r="L116"/>
  <c r="M116"/>
  <c r="I117"/>
  <c r="J117"/>
  <c r="K117"/>
  <c r="L117"/>
  <c r="M117"/>
  <c r="I118"/>
  <c r="J118"/>
  <c r="K118"/>
  <c r="L118"/>
  <c r="M118"/>
  <c r="I119"/>
  <c r="J119"/>
  <c r="K119"/>
  <c r="L119"/>
  <c r="M119"/>
  <c r="I120"/>
  <c r="J120"/>
  <c r="K120"/>
  <c r="L120"/>
  <c r="M120"/>
  <c r="I121"/>
  <c r="J121"/>
  <c r="K121"/>
  <c r="L121"/>
  <c r="M121"/>
  <c r="I122"/>
  <c r="J122"/>
  <c r="K122"/>
  <c r="L122"/>
  <c r="M122"/>
  <c r="I123"/>
  <c r="J123"/>
  <c r="K123"/>
  <c r="L123"/>
  <c r="M123"/>
  <c r="I124"/>
  <c r="J124"/>
  <c r="K124"/>
  <c r="L124"/>
  <c r="M124"/>
  <c r="I125"/>
  <c r="J125"/>
  <c r="K125"/>
  <c r="L125"/>
  <c r="M125"/>
  <c r="I126"/>
  <c r="J126"/>
  <c r="K126"/>
  <c r="L126"/>
  <c r="M126"/>
  <c r="I127"/>
  <c r="J127"/>
  <c r="K127"/>
  <c r="L127"/>
  <c r="M127"/>
  <c r="I128"/>
  <c r="J128"/>
  <c r="K128"/>
  <c r="L128"/>
  <c r="M128"/>
  <c r="I129"/>
  <c r="J129"/>
  <c r="K129"/>
  <c r="L129"/>
  <c r="M129"/>
  <c r="I130"/>
  <c r="J130"/>
  <c r="K130"/>
  <c r="L130"/>
  <c r="M130"/>
  <c r="I131"/>
  <c r="J131"/>
  <c r="K131"/>
  <c r="L131"/>
  <c r="M131"/>
  <c r="I132"/>
  <c r="J132"/>
  <c r="K132"/>
  <c r="L132"/>
  <c r="M132"/>
  <c r="I133"/>
  <c r="J133"/>
  <c r="K133"/>
  <c r="L133"/>
  <c r="M133"/>
  <c r="I134"/>
  <c r="J134"/>
  <c r="K134"/>
  <c r="L134"/>
  <c r="M134"/>
  <c r="I135"/>
  <c r="J135"/>
  <c r="K135"/>
  <c r="L135"/>
  <c r="M135"/>
  <c r="I136"/>
  <c r="J136"/>
  <c r="K136"/>
  <c r="L136"/>
  <c r="M136"/>
  <c r="I137"/>
  <c r="J137"/>
  <c r="K137"/>
  <c r="L137"/>
  <c r="M137"/>
  <c r="I138"/>
  <c r="J138"/>
  <c r="K138"/>
  <c r="L138"/>
  <c r="M138"/>
  <c r="I139"/>
  <c r="J139"/>
  <c r="K139"/>
  <c r="L139"/>
  <c r="M139"/>
  <c r="I140"/>
  <c r="J140"/>
  <c r="K140"/>
  <c r="L140"/>
  <c r="M140"/>
  <c r="I141"/>
  <c r="J141"/>
  <c r="K141"/>
  <c r="L141"/>
  <c r="M141"/>
  <c r="I142"/>
  <c r="J142"/>
  <c r="K142"/>
  <c r="L142"/>
  <c r="M142"/>
  <c r="I143"/>
  <c r="J143"/>
  <c r="K143"/>
  <c r="L143"/>
  <c r="M143"/>
  <c r="I144"/>
  <c r="J144"/>
  <c r="K144"/>
  <c r="L144"/>
  <c r="M144"/>
  <c r="I145"/>
  <c r="J145"/>
  <c r="K145"/>
  <c r="L145"/>
  <c r="M145"/>
  <c r="I146"/>
  <c r="J146"/>
  <c r="K146"/>
  <c r="L146"/>
  <c r="M146"/>
  <c r="I147"/>
  <c r="J147"/>
  <c r="K147"/>
  <c r="L147"/>
  <c r="M147"/>
  <c r="I148"/>
  <c r="J148"/>
  <c r="K148"/>
  <c r="L148"/>
  <c r="M148"/>
  <c r="I149"/>
  <c r="J149"/>
  <c r="K149"/>
  <c r="L149"/>
  <c r="M149"/>
  <c r="I150"/>
  <c r="J150"/>
  <c r="K150"/>
  <c r="L150"/>
  <c r="M150"/>
  <c r="I151"/>
  <c r="J151"/>
  <c r="K151"/>
  <c r="L151"/>
  <c r="M151"/>
  <c r="I152"/>
  <c r="J152"/>
  <c r="K152"/>
  <c r="L152"/>
  <c r="M152"/>
  <c r="I153"/>
  <c r="J153"/>
  <c r="K153"/>
  <c r="L153"/>
  <c r="M153"/>
  <c r="I154"/>
  <c r="J154"/>
  <c r="K154"/>
  <c r="L154"/>
  <c r="M154"/>
  <c r="I155"/>
  <c r="J155"/>
  <c r="K155"/>
  <c r="L155"/>
  <c r="M155"/>
  <c r="I156"/>
  <c r="J156"/>
  <c r="K156"/>
  <c r="L156"/>
  <c r="M156"/>
  <c r="I157"/>
  <c r="J157"/>
  <c r="K157"/>
  <c r="L157"/>
  <c r="M157"/>
  <c r="I158"/>
  <c r="J158"/>
  <c r="K158"/>
  <c r="L158"/>
  <c r="M158"/>
  <c r="I159"/>
  <c r="J159"/>
  <c r="K159"/>
  <c r="L159"/>
  <c r="M159"/>
  <c r="I160"/>
  <c r="J160"/>
  <c r="K160"/>
  <c r="L160"/>
  <c r="M160"/>
  <c r="I161"/>
  <c r="J161"/>
  <c r="K161"/>
  <c r="L161"/>
  <c r="M161"/>
  <c r="I6"/>
  <c r="J6"/>
  <c r="K6"/>
  <c r="L6"/>
  <c r="M6"/>
  <c r="I9"/>
  <c r="J9"/>
  <c r="K9"/>
  <c r="L9"/>
  <c r="M9"/>
  <c r="I10"/>
  <c r="J10"/>
  <c r="K10"/>
  <c r="L10"/>
  <c r="M10"/>
  <c r="I11"/>
  <c r="J11"/>
  <c r="K11"/>
  <c r="L11"/>
  <c r="M11"/>
  <c r="I12"/>
  <c r="J12"/>
  <c r="K12"/>
  <c r="L12"/>
  <c r="M12"/>
  <c r="I13"/>
  <c r="J13"/>
  <c r="K13"/>
  <c r="L13"/>
  <c r="M13"/>
  <c r="I14"/>
  <c r="J14"/>
  <c r="K14"/>
  <c r="L14"/>
  <c r="M14"/>
  <c r="I15"/>
  <c r="J15"/>
  <c r="K15"/>
  <c r="L15"/>
  <c r="M15"/>
  <c r="I16"/>
  <c r="J16"/>
  <c r="K16"/>
  <c r="L16"/>
  <c r="M16"/>
  <c r="I17"/>
  <c r="J17"/>
  <c r="K17"/>
  <c r="L17"/>
  <c r="M17"/>
  <c r="I18"/>
  <c r="J18"/>
  <c r="K18"/>
  <c r="L18"/>
  <c r="M18"/>
  <c r="I19"/>
  <c r="J19"/>
  <c r="K19"/>
  <c r="L19"/>
  <c r="M19"/>
  <c r="I20"/>
  <c r="J20"/>
  <c r="K20"/>
  <c r="L20"/>
  <c r="M20"/>
  <c r="I21"/>
  <c r="J21"/>
  <c r="K21"/>
  <c r="L21"/>
  <c r="M21"/>
  <c r="I22"/>
  <c r="J22"/>
  <c r="K22"/>
  <c r="L22"/>
  <c r="M22"/>
  <c r="I23"/>
  <c r="J23"/>
  <c r="K23"/>
  <c r="L23"/>
  <c r="M23"/>
  <c r="I24"/>
  <c r="J24"/>
  <c r="K24"/>
  <c r="L24"/>
  <c r="M24"/>
  <c r="I25"/>
  <c r="J25"/>
  <c r="K25"/>
  <c r="L25"/>
  <c r="M25"/>
  <c r="I26"/>
  <c r="J26"/>
  <c r="K26"/>
  <c r="L26"/>
  <c r="M26"/>
  <c r="I27"/>
  <c r="J27"/>
  <c r="K27"/>
  <c r="L27"/>
  <c r="M27"/>
  <c r="I28"/>
  <c r="J28"/>
  <c r="K28"/>
  <c r="L28"/>
  <c r="M28"/>
  <c r="I29"/>
  <c r="J29"/>
  <c r="K29"/>
  <c r="L29"/>
  <c r="M29"/>
  <c r="I30"/>
  <c r="J30"/>
  <c r="K30"/>
  <c r="L30"/>
  <c r="M30"/>
  <c r="I31"/>
  <c r="J31"/>
  <c r="K31"/>
  <c r="L31"/>
  <c r="M31"/>
  <c r="I32"/>
  <c r="J32"/>
  <c r="K32"/>
  <c r="L32"/>
  <c r="M32"/>
  <c r="I33"/>
  <c r="J33"/>
  <c r="K33"/>
  <c r="L33"/>
  <c r="M33"/>
  <c r="I34"/>
  <c r="J34"/>
  <c r="K34"/>
  <c r="L34"/>
  <c r="M34"/>
  <c r="I35"/>
  <c r="J35"/>
  <c r="K35"/>
  <c r="L35"/>
  <c r="M35"/>
  <c r="I36"/>
  <c r="J36"/>
  <c r="K36"/>
  <c r="L36"/>
  <c r="M36"/>
  <c r="I37"/>
  <c r="J37"/>
  <c r="K37"/>
  <c r="L37"/>
  <c r="M37"/>
  <c r="I38"/>
  <c r="J38"/>
  <c r="K38"/>
  <c r="L38"/>
  <c r="M38"/>
  <c r="I39"/>
  <c r="J39"/>
  <c r="K39"/>
  <c r="L39"/>
  <c r="M39"/>
  <c r="I40"/>
  <c r="J40"/>
  <c r="K40"/>
  <c r="L40"/>
  <c r="M40"/>
  <c r="I41"/>
  <c r="J41"/>
  <c r="K41"/>
  <c r="L41"/>
  <c r="M41"/>
  <c r="I42"/>
  <c r="J42"/>
  <c r="K42"/>
  <c r="L42"/>
  <c r="M42"/>
  <c r="I43"/>
  <c r="J43"/>
  <c r="K43"/>
  <c r="L43"/>
  <c r="M43"/>
  <c r="I44"/>
  <c r="J44"/>
  <c r="K44"/>
  <c r="L44"/>
  <c r="M44"/>
  <c r="I45"/>
  <c r="J45"/>
  <c r="K45"/>
  <c r="L45"/>
  <c r="M45"/>
  <c r="I46"/>
  <c r="J46"/>
  <c r="K46"/>
  <c r="L46"/>
  <c r="M46"/>
  <c r="I47"/>
  <c r="J47"/>
  <c r="K47"/>
  <c r="L47"/>
  <c r="M47"/>
  <c r="I48"/>
  <c r="J48"/>
  <c r="K48"/>
  <c r="L48"/>
  <c r="M48"/>
  <c r="I49"/>
  <c r="J49"/>
  <c r="K49"/>
  <c r="L49"/>
  <c r="M49"/>
  <c r="I50"/>
  <c r="J50"/>
  <c r="K50"/>
  <c r="L50"/>
  <c r="M50"/>
  <c r="I51"/>
  <c r="J51"/>
  <c r="K51"/>
  <c r="L51"/>
  <c r="M51"/>
  <c r="I52"/>
  <c r="J52"/>
  <c r="K52"/>
  <c r="L52"/>
  <c r="M52"/>
  <c r="I53"/>
  <c r="J53"/>
  <c r="K53"/>
  <c r="L53"/>
  <c r="M53"/>
  <c r="I54"/>
  <c r="J54"/>
  <c r="K54"/>
  <c r="L54"/>
  <c r="M54"/>
  <c r="I55"/>
  <c r="J55"/>
  <c r="K55"/>
  <c r="L55"/>
  <c r="M55"/>
  <c r="I56"/>
  <c r="J56"/>
  <c r="K56"/>
  <c r="L56"/>
  <c r="M56"/>
  <c r="Q216"/>
  <c r="Q218" s="1"/>
  <c r="R216"/>
  <c r="R218" s="1"/>
  <c r="S216"/>
  <c r="S218" s="1"/>
  <c r="T216"/>
  <c r="T218" s="1"/>
  <c r="U216"/>
  <c r="U218" s="1"/>
  <c r="V216"/>
  <c r="V218" s="1"/>
  <c r="W216"/>
  <c r="W218" s="1"/>
  <c r="X216"/>
  <c r="X218" s="1"/>
  <c r="Y216"/>
  <c r="Y218" s="1"/>
  <c r="Z216"/>
  <c r="Z218" s="1"/>
  <c r="AA216"/>
  <c r="AA218" s="1"/>
  <c r="AB216"/>
  <c r="AB218" s="1"/>
  <c r="AC216"/>
  <c r="AC218" s="1"/>
  <c r="AD216"/>
  <c r="AD218" s="1"/>
  <c r="AE216"/>
  <c r="AE218" s="1"/>
  <c r="AF216"/>
  <c r="AF218" s="1"/>
  <c r="AG216"/>
  <c r="AG218" s="1"/>
  <c r="AH216"/>
  <c r="AH218" s="1"/>
  <c r="AI216"/>
  <c r="AI218" s="1"/>
  <c r="AJ216"/>
  <c r="AJ218" s="1"/>
  <c r="AK216"/>
  <c r="AK218" s="1"/>
  <c r="AL216"/>
  <c r="AL218" s="1"/>
  <c r="AM216"/>
  <c r="AM218" s="1"/>
  <c r="AN216"/>
  <c r="AN218" s="1"/>
  <c r="AO216"/>
  <c r="AO218" s="1"/>
  <c r="AP216"/>
  <c r="AP218" s="1"/>
  <c r="AQ216"/>
  <c r="AQ218" s="1"/>
  <c r="AR216"/>
  <c r="AR218" s="1"/>
  <c r="AS216"/>
  <c r="AS218" s="1"/>
  <c r="AT216"/>
  <c r="AT218" s="1"/>
  <c r="AU216"/>
  <c r="AU218" s="1"/>
  <c r="AV216"/>
  <c r="AV218" s="1"/>
  <c r="AW216"/>
  <c r="AW218" s="1"/>
  <c r="AX216"/>
  <c r="AX218" s="1"/>
  <c r="AY216"/>
  <c r="AY218" s="1"/>
  <c r="AZ216"/>
  <c r="AZ218" s="1"/>
  <c r="BA216"/>
  <c r="BA218" s="1"/>
  <c r="BB216"/>
  <c r="BB218" s="1"/>
  <c r="BC216"/>
  <c r="BC218" s="1"/>
  <c r="BD216"/>
  <c r="BD218" s="1"/>
  <c r="BE216"/>
  <c r="BE218" s="1"/>
  <c r="BF216"/>
  <c r="BF218" s="1"/>
  <c r="BG216"/>
  <c r="BG218" s="1"/>
  <c r="BH216"/>
  <c r="BH218" s="1"/>
  <c r="BI216"/>
  <c r="BI218" s="1"/>
  <c r="BJ216"/>
  <c r="BJ218" s="1"/>
  <c r="BK216"/>
  <c r="BK218" s="1"/>
  <c r="BL216"/>
  <c r="BL218" s="1"/>
  <c r="BM216"/>
  <c r="BM218" s="1"/>
  <c r="BN216"/>
  <c r="BN218" s="1"/>
  <c r="BO216"/>
  <c r="BO218" s="1"/>
  <c r="BP216"/>
  <c r="BP218" s="1"/>
  <c r="BQ216"/>
  <c r="BQ218" s="1"/>
  <c r="BR216"/>
  <c r="BR218" s="1"/>
  <c r="BS216"/>
  <c r="BS218" s="1"/>
  <c r="BT216"/>
  <c r="BT218" s="1"/>
  <c r="BU216"/>
  <c r="BU218" s="1"/>
  <c r="BV216"/>
  <c r="BV218" s="1"/>
  <c r="BW216"/>
  <c r="BW218" s="1"/>
  <c r="BX216"/>
  <c r="BX218" s="1"/>
  <c r="BY216"/>
  <c r="BY218" s="1"/>
  <c r="BZ216"/>
  <c r="BZ218" s="1"/>
  <c r="CA216"/>
  <c r="CA218" s="1"/>
  <c r="CB216"/>
  <c r="CB218" s="1"/>
  <c r="CC216"/>
  <c r="CC218" s="1"/>
  <c r="CD216"/>
  <c r="CD218" s="1"/>
  <c r="CE216"/>
  <c r="CE218" s="1"/>
  <c r="CF216"/>
  <c r="CF218" s="1"/>
  <c r="CG216"/>
  <c r="CG218" s="1"/>
  <c r="CH216"/>
  <c r="CH218" s="1"/>
  <c r="CI216"/>
  <c r="CI218" s="1"/>
  <c r="CJ216"/>
  <c r="CJ218" s="1"/>
  <c r="CK216"/>
  <c r="CK218" s="1"/>
  <c r="CL216"/>
  <c r="CL218" s="1"/>
  <c r="CM216"/>
  <c r="CM218" s="1"/>
  <c r="CN216"/>
  <c r="CN218" s="1"/>
  <c r="CO216"/>
  <c r="CO218" s="1"/>
  <c r="CP216"/>
  <c r="CP218" s="1"/>
  <c r="CQ216"/>
  <c r="CQ218" s="1"/>
  <c r="CR216"/>
  <c r="CR218" s="1"/>
  <c r="CS216"/>
  <c r="CS218" s="1"/>
  <c r="CT216"/>
  <c r="CT218" s="1"/>
  <c r="CU216"/>
  <c r="CU218" s="1"/>
  <c r="CV216"/>
  <c r="CV218" s="1"/>
  <c r="CW216"/>
  <c r="CW218" s="1"/>
  <c r="CX216"/>
  <c r="CX218" s="1"/>
  <c r="CY216"/>
  <c r="CY218" s="1"/>
  <c r="CZ216"/>
  <c r="CZ218" s="1"/>
  <c r="DA216"/>
  <c r="DA218" s="1"/>
  <c r="DB216"/>
  <c r="DB218" s="1"/>
  <c r="DC216"/>
  <c r="DC218" s="1"/>
  <c r="DD216"/>
  <c r="DD218" s="1"/>
  <c r="DE216"/>
  <c r="DE218" s="1"/>
  <c r="DF216"/>
  <c r="DF218" s="1"/>
  <c r="DG216"/>
  <c r="DG218" s="1"/>
  <c r="DH216"/>
  <c r="DH218" s="1"/>
  <c r="DI216"/>
  <c r="DI218" s="1"/>
  <c r="DJ216"/>
  <c r="DJ218" s="1"/>
  <c r="DK216"/>
  <c r="DK218" s="1"/>
  <c r="DL216"/>
  <c r="DL218" s="1"/>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152"/>
  <c r="E152"/>
  <c r="F152"/>
  <c r="G152"/>
  <c r="H152"/>
  <c r="D153"/>
  <c r="E153"/>
  <c r="F153"/>
  <c r="G153"/>
  <c r="H153"/>
  <c r="D154"/>
  <c r="E154"/>
  <c r="F154"/>
  <c r="G154"/>
  <c r="H154"/>
  <c r="D155"/>
  <c r="E155"/>
  <c r="F155"/>
  <c r="G155"/>
  <c r="H155"/>
  <c r="D156"/>
  <c r="E156"/>
  <c r="F156"/>
  <c r="G156"/>
  <c r="H156"/>
  <c r="D157"/>
  <c r="E157"/>
  <c r="F157"/>
  <c r="G157"/>
  <c r="H157"/>
  <c r="D158"/>
  <c r="E158"/>
  <c r="F158"/>
  <c r="G158"/>
  <c r="H158"/>
  <c r="D159"/>
  <c r="E159"/>
  <c r="F159"/>
  <c r="G159"/>
  <c r="H159"/>
  <c r="D160"/>
  <c r="E160"/>
  <c r="F160"/>
  <c r="G160"/>
  <c r="H160"/>
  <c r="D161"/>
  <c r="E161"/>
  <c r="F161"/>
  <c r="G161"/>
  <c r="H161"/>
  <c r="D47"/>
  <c r="E47"/>
  <c r="F47"/>
  <c r="G47"/>
  <c r="H47"/>
  <c r="D48"/>
  <c r="E48"/>
  <c r="F48"/>
  <c r="G48"/>
  <c r="H48"/>
  <c r="D49"/>
  <c r="E49"/>
  <c r="F49"/>
  <c r="G49"/>
  <c r="H49"/>
  <c r="D50"/>
  <c r="E50"/>
  <c r="F50"/>
  <c r="G50"/>
  <c r="H50"/>
  <c r="D51"/>
  <c r="E51"/>
  <c r="F51"/>
  <c r="G51"/>
  <c r="H51"/>
  <c r="D52"/>
  <c r="E52"/>
  <c r="F52"/>
  <c r="G52"/>
  <c r="H52"/>
  <c r="D53"/>
  <c r="E53"/>
  <c r="F53"/>
  <c r="G53"/>
  <c r="H53"/>
  <c r="D54"/>
  <c r="E54"/>
  <c r="F54"/>
  <c r="G54"/>
  <c r="H54"/>
  <c r="D55"/>
  <c r="E55"/>
  <c r="F55"/>
  <c r="G55"/>
  <c r="H55"/>
  <c r="D56"/>
  <c r="E56"/>
  <c r="F56"/>
  <c r="G56"/>
  <c r="H56"/>
  <c r="H151"/>
  <c r="G151"/>
  <c r="F151"/>
  <c r="E151"/>
  <c r="D151"/>
  <c r="H150"/>
  <c r="G150"/>
  <c r="F150"/>
  <c r="E150"/>
  <c r="D150"/>
  <c r="H149"/>
  <c r="G149"/>
  <c r="F149"/>
  <c r="E149"/>
  <c r="D149"/>
  <c r="H148"/>
  <c r="G148"/>
  <c r="F148"/>
  <c r="E148"/>
  <c r="D148"/>
  <c r="H147"/>
  <c r="G147"/>
  <c r="F147"/>
  <c r="E147"/>
  <c r="D147"/>
  <c r="H146"/>
  <c r="G146"/>
  <c r="F146"/>
  <c r="E146"/>
  <c r="D146"/>
  <c r="H145"/>
  <c r="G145"/>
  <c r="F145"/>
  <c r="E145"/>
  <c r="D145"/>
  <c r="H144"/>
  <c r="G144"/>
  <c r="F144"/>
  <c r="E144"/>
  <c r="D144"/>
  <c r="H143"/>
  <c r="G143"/>
  <c r="F143"/>
  <c r="E143"/>
  <c r="D143"/>
  <c r="H142"/>
  <c r="G142"/>
  <c r="F142"/>
  <c r="E142"/>
  <c r="D142"/>
  <c r="H141"/>
  <c r="G141"/>
  <c r="F141"/>
  <c r="E141"/>
  <c r="D141"/>
  <c r="H140"/>
  <c r="G140"/>
  <c r="F140"/>
  <c r="E140"/>
  <c r="D140"/>
  <c r="H139"/>
  <c r="G139"/>
  <c r="F139"/>
  <c r="E139"/>
  <c r="D139"/>
  <c r="H138"/>
  <c r="G138"/>
  <c r="F138"/>
  <c r="E138"/>
  <c r="D138"/>
  <c r="H137"/>
  <c r="G137"/>
  <c r="F137"/>
  <c r="E137"/>
  <c r="D137"/>
  <c r="H136"/>
  <c r="G136"/>
  <c r="F136"/>
  <c r="E136"/>
  <c r="D136"/>
  <c r="H135"/>
  <c r="G135"/>
  <c r="F135"/>
  <c r="E135"/>
  <c r="D135"/>
  <c r="H134"/>
  <c r="G134"/>
  <c r="F134"/>
  <c r="E134"/>
  <c r="D134"/>
  <c r="H133"/>
  <c r="G133"/>
  <c r="F133"/>
  <c r="E133"/>
  <c r="D133"/>
  <c r="H132"/>
  <c r="G132"/>
  <c r="F132"/>
  <c r="E132"/>
  <c r="D132"/>
  <c r="H131"/>
  <c r="G131"/>
  <c r="F131"/>
  <c r="E131"/>
  <c r="D131"/>
  <c r="H130"/>
  <c r="G130"/>
  <c r="F130"/>
  <c r="E130"/>
  <c r="D130"/>
  <c r="H129"/>
  <c r="G129"/>
  <c r="F129"/>
  <c r="E129"/>
  <c r="D129"/>
  <c r="H128"/>
  <c r="G128"/>
  <c r="F128"/>
  <c r="E128"/>
  <c r="D128"/>
  <c r="H127"/>
  <c r="G127"/>
  <c r="F127"/>
  <c r="E127"/>
  <c r="D127"/>
  <c r="H126"/>
  <c r="G126"/>
  <c r="F126"/>
  <c r="E126"/>
  <c r="D126"/>
  <c r="H125"/>
  <c r="G125"/>
  <c r="F125"/>
  <c r="E125"/>
  <c r="D125"/>
  <c r="H124"/>
  <c r="G124"/>
  <c r="F124"/>
  <c r="E124"/>
  <c r="D124"/>
  <c r="H123"/>
  <c r="G123"/>
  <c r="F123"/>
  <c r="E123"/>
  <c r="D123"/>
  <c r="H122"/>
  <c r="G122"/>
  <c r="F122"/>
  <c r="E122"/>
  <c r="D122"/>
  <c r="H121"/>
  <c r="G121"/>
  <c r="F121"/>
  <c r="E121"/>
  <c r="D121"/>
  <c r="H120"/>
  <c r="G120"/>
  <c r="F120"/>
  <c r="E120"/>
  <c r="D120"/>
  <c r="H119"/>
  <c r="G119"/>
  <c r="F119"/>
  <c r="E119"/>
  <c r="D119"/>
  <c r="H118"/>
  <c r="G118"/>
  <c r="F118"/>
  <c r="E118"/>
  <c r="D118"/>
  <c r="H117"/>
  <c r="G117"/>
  <c r="F117"/>
  <c r="E117"/>
  <c r="D117"/>
  <c r="H116"/>
  <c r="G116"/>
  <c r="F116"/>
  <c r="E116"/>
  <c r="D116"/>
  <c r="H115"/>
  <c r="G115"/>
  <c r="F115"/>
  <c r="E115"/>
  <c r="D115"/>
  <c r="H114"/>
  <c r="G114"/>
  <c r="F114"/>
  <c r="E114"/>
  <c r="D114"/>
  <c r="H111"/>
  <c r="G111"/>
  <c r="F111"/>
  <c r="E111"/>
  <c r="D111"/>
  <c r="H46"/>
  <c r="G46"/>
  <c r="F46"/>
  <c r="E46"/>
  <c r="D46"/>
  <c r="H45"/>
  <c r="G45"/>
  <c r="F45"/>
  <c r="E45"/>
  <c r="D45"/>
  <c r="H44"/>
  <c r="G44"/>
  <c r="F44"/>
  <c r="E44"/>
  <c r="D44"/>
  <c r="H43"/>
  <c r="G43"/>
  <c r="F43"/>
  <c r="E43"/>
  <c r="D43"/>
  <c r="H42"/>
  <c r="G42"/>
  <c r="F42"/>
  <c r="E42"/>
  <c r="D42"/>
  <c r="H41"/>
  <c r="G41"/>
  <c r="F41"/>
  <c r="E41"/>
  <c r="D41"/>
  <c r="H40"/>
  <c r="G40"/>
  <c r="F40"/>
  <c r="E40"/>
  <c r="D40"/>
  <c r="H39"/>
  <c r="G39"/>
  <c r="F39"/>
  <c r="E39"/>
  <c r="D39"/>
  <c r="H38"/>
  <c r="G38"/>
  <c r="F38"/>
  <c r="E38"/>
  <c r="D38"/>
  <c r="H37"/>
  <c r="G37"/>
  <c r="F37"/>
  <c r="E37"/>
  <c r="D37"/>
  <c r="H36"/>
  <c r="G36"/>
  <c r="F36"/>
  <c r="E36"/>
  <c r="D36"/>
  <c r="H35"/>
  <c r="G35"/>
  <c r="F35"/>
  <c r="E35"/>
  <c r="D35"/>
  <c r="H34"/>
  <c r="G34"/>
  <c r="F34"/>
  <c r="E34"/>
  <c r="D34"/>
  <c r="H33"/>
  <c r="G33"/>
  <c r="F33"/>
  <c r="E33"/>
  <c r="D33"/>
  <c r="H32"/>
  <c r="G32"/>
  <c r="F32"/>
  <c r="E32"/>
  <c r="D32"/>
  <c r="H31"/>
  <c r="G31"/>
  <c r="F31"/>
  <c r="E31"/>
  <c r="D31"/>
  <c r="H30"/>
  <c r="G30"/>
  <c r="F30"/>
  <c r="E30"/>
  <c r="D30"/>
  <c r="H29"/>
  <c r="G29"/>
  <c r="F29"/>
  <c r="E29"/>
  <c r="D29"/>
  <c r="H28"/>
  <c r="G28"/>
  <c r="F28"/>
  <c r="E28"/>
  <c r="D28"/>
  <c r="H27"/>
  <c r="G27"/>
  <c r="F27"/>
  <c r="E27"/>
  <c r="D27"/>
  <c r="H26"/>
  <c r="G26"/>
  <c r="F26"/>
  <c r="E26"/>
  <c r="D26"/>
  <c r="H25"/>
  <c r="G25"/>
  <c r="F25"/>
  <c r="E25"/>
  <c r="D25"/>
  <c r="H24"/>
  <c r="G24"/>
  <c r="F24"/>
  <c r="E24"/>
  <c r="D24"/>
  <c r="H23"/>
  <c r="G23"/>
  <c r="F23"/>
  <c r="E23"/>
  <c r="D23"/>
  <c r="H22"/>
  <c r="G22"/>
  <c r="F22"/>
  <c r="E22"/>
  <c r="D22"/>
  <c r="H21"/>
  <c r="G21"/>
  <c r="F21"/>
  <c r="E21"/>
  <c r="D21"/>
  <c r="H20"/>
  <c r="G20"/>
  <c r="F20"/>
  <c r="E20"/>
  <c r="D20"/>
  <c r="H19"/>
  <c r="G19"/>
  <c r="F19"/>
  <c r="E19"/>
  <c r="D19"/>
  <c r="H18"/>
  <c r="G18"/>
  <c r="F18"/>
  <c r="E18"/>
  <c r="D18"/>
  <c r="H17"/>
  <c r="G17"/>
  <c r="F17"/>
  <c r="E17"/>
  <c r="D17"/>
  <c r="H16"/>
  <c r="G16"/>
  <c r="F16"/>
  <c r="E16"/>
  <c r="D16"/>
  <c r="H15"/>
  <c r="G15"/>
  <c r="F15"/>
  <c r="E15"/>
  <c r="D15"/>
  <c r="H14"/>
  <c r="G14"/>
  <c r="F14"/>
  <c r="E14"/>
  <c r="D14"/>
  <c r="H13"/>
  <c r="G13"/>
  <c r="F13"/>
  <c r="E13"/>
  <c r="D13"/>
  <c r="H12"/>
  <c r="G12"/>
  <c r="F12"/>
  <c r="E12"/>
  <c r="D12"/>
  <c r="H11"/>
  <c r="G11"/>
  <c r="F11"/>
  <c r="E11"/>
  <c r="D11"/>
  <c r="H10"/>
  <c r="G10"/>
  <c r="F10"/>
  <c r="E10"/>
  <c r="D10"/>
  <c r="H9"/>
  <c r="G9"/>
  <c r="F9"/>
  <c r="E9"/>
  <c r="D9"/>
  <c r="H6"/>
  <c r="G6"/>
  <c r="F6"/>
  <c r="E6"/>
  <c r="D6"/>
  <c r="J25" i="1"/>
  <c r="M25" s="1"/>
  <c r="E25"/>
  <c r="BG34" l="1"/>
  <c r="BG31"/>
  <c r="BG35"/>
  <c r="BG36"/>
  <c r="BP29"/>
  <c r="BO30"/>
  <c r="BP30" s="1"/>
  <c r="BO31"/>
  <c r="BO33" s="1"/>
  <c r="BO35" s="1"/>
  <c r="BO37" s="1"/>
  <c r="BO25"/>
  <c r="BP25" s="1"/>
  <c r="BM36"/>
  <c r="BM35"/>
  <c r="BM34"/>
  <c r="BM31"/>
  <c r="M261" i="2"/>
  <c r="L254"/>
  <c r="L246"/>
  <c r="L238"/>
  <c r="L230"/>
  <c r="L222"/>
  <c r="J265"/>
  <c r="K260"/>
  <c r="J257"/>
  <c r="M254"/>
  <c r="M250"/>
  <c r="M246"/>
  <c r="M242"/>
  <c r="M238"/>
  <c r="M234"/>
  <c r="M230"/>
  <c r="M226"/>
  <c r="M222"/>
  <c r="M216"/>
  <c r="K266"/>
  <c r="L265"/>
  <c r="M264"/>
  <c r="I264"/>
  <c r="J263"/>
  <c r="K262"/>
  <c r="L261"/>
  <c r="M260"/>
  <c r="I260"/>
  <c r="J259"/>
  <c r="K258"/>
  <c r="L257"/>
  <c r="M256"/>
  <c r="I256"/>
  <c r="J255"/>
  <c r="K254"/>
  <c r="L253"/>
  <c r="M252"/>
  <c r="I252"/>
  <c r="J251"/>
  <c r="K250"/>
  <c r="L249"/>
  <c r="M248"/>
  <c r="I248"/>
  <c r="J247"/>
  <c r="K246"/>
  <c r="L245"/>
  <c r="M244"/>
  <c r="I244"/>
  <c r="J243"/>
  <c r="K242"/>
  <c r="L241"/>
  <c r="M240"/>
  <c r="I240"/>
  <c r="J239"/>
  <c r="K238"/>
  <c r="L237"/>
  <c r="M236"/>
  <c r="I236"/>
  <c r="J235"/>
  <c r="K234"/>
  <c r="L233"/>
  <c r="M232"/>
  <c r="I232"/>
  <c r="J231"/>
  <c r="K230"/>
  <c r="L229"/>
  <c r="M228"/>
  <c r="I228"/>
  <c r="J227"/>
  <c r="K226"/>
  <c r="L225"/>
  <c r="M224"/>
  <c r="I224"/>
  <c r="J223"/>
  <c r="K222"/>
  <c r="L221"/>
  <c r="M220"/>
  <c r="I220"/>
  <c r="J219"/>
  <c r="K216"/>
  <c r="E261"/>
  <c r="F235"/>
  <c r="D237"/>
  <c r="H237"/>
  <c r="G238"/>
  <c r="F243"/>
  <c r="D245"/>
  <c r="H245"/>
  <c r="G246"/>
  <c r="F259"/>
  <c r="F263"/>
  <c r="G262"/>
  <c r="G257"/>
  <c r="I263"/>
  <c r="H229"/>
  <c r="G261"/>
  <c r="M265"/>
  <c r="L250"/>
  <c r="L242"/>
  <c r="L234"/>
  <c r="L226"/>
  <c r="L216"/>
  <c r="F227"/>
  <c r="D229"/>
  <c r="G230"/>
  <c r="F219"/>
  <c r="E220"/>
  <c r="D221"/>
  <c r="H221"/>
  <c r="G222"/>
  <c r="F251"/>
  <c r="D253"/>
  <c r="H253"/>
  <c r="G254"/>
  <c r="F266"/>
  <c r="G216"/>
  <c r="F231"/>
  <c r="D233"/>
  <c r="H233"/>
  <c r="G234"/>
  <c r="F247"/>
  <c r="D249"/>
  <c r="H249"/>
  <c r="G250"/>
  <c r="G266"/>
  <c r="F223"/>
  <c r="D225"/>
  <c r="H225"/>
  <c r="G226"/>
  <c r="F239"/>
  <c r="D241"/>
  <c r="H241"/>
  <c r="G242"/>
  <c r="F255"/>
  <c r="F216"/>
  <c r="G219"/>
  <c r="D222"/>
  <c r="H222"/>
  <c r="F226"/>
  <c r="G227"/>
  <c r="D230"/>
  <c r="H230"/>
  <c r="F234"/>
  <c r="G235"/>
  <c r="D238"/>
  <c r="H238"/>
  <c r="F242"/>
  <c r="G243"/>
  <c r="D246"/>
  <c r="H246"/>
  <c r="F250"/>
  <c r="G251"/>
  <c r="D254"/>
  <c r="H254"/>
  <c r="F261"/>
  <c r="L266"/>
  <c r="I265"/>
  <c r="I261"/>
  <c r="L258"/>
  <c r="I257"/>
  <c r="K255"/>
  <c r="K251"/>
  <c r="K247"/>
  <c r="K243"/>
  <c r="K239"/>
  <c r="K235"/>
  <c r="K231"/>
  <c r="K227"/>
  <c r="K223"/>
  <c r="K219"/>
  <c r="D216"/>
  <c r="H216"/>
  <c r="F222"/>
  <c r="G223"/>
  <c r="D226"/>
  <c r="H226"/>
  <c r="F230"/>
  <c r="G231"/>
  <c r="D234"/>
  <c r="H234"/>
  <c r="F238"/>
  <c r="G239"/>
  <c r="D242"/>
  <c r="H242"/>
  <c r="F246"/>
  <c r="G247"/>
  <c r="D250"/>
  <c r="H250"/>
  <c r="F254"/>
  <c r="G255"/>
  <c r="H220"/>
  <c r="D224"/>
  <c r="H228"/>
  <c r="D232"/>
  <c r="H236"/>
  <c r="D240"/>
  <c r="H244"/>
  <c r="H248"/>
  <c r="D252"/>
  <c r="H256"/>
  <c r="F265"/>
  <c r="G265"/>
  <c r="G260"/>
  <c r="E259"/>
  <c r="D220"/>
  <c r="H224"/>
  <c r="D228"/>
  <c r="H232"/>
  <c r="D236"/>
  <c r="H240"/>
  <c r="D244"/>
  <c r="D248"/>
  <c r="H252"/>
  <c r="D256"/>
  <c r="E263"/>
  <c r="F262"/>
  <c r="E219"/>
  <c r="G221"/>
  <c r="E223"/>
  <c r="G225"/>
  <c r="E227"/>
  <c r="G229"/>
  <c r="E231"/>
  <c r="G233"/>
  <c r="E235"/>
  <c r="G237"/>
  <c r="E239"/>
  <c r="G241"/>
  <c r="E243"/>
  <c r="G245"/>
  <c r="E247"/>
  <c r="G249"/>
  <c r="E251"/>
  <c r="G253"/>
  <c r="E255"/>
  <c r="G264"/>
  <c r="H262"/>
  <c r="D262"/>
  <c r="H260"/>
  <c r="D260"/>
  <c r="E258"/>
  <c r="J264"/>
  <c r="K263"/>
  <c r="L262"/>
  <c r="J260"/>
  <c r="K259"/>
  <c r="M257"/>
  <c r="J256"/>
  <c r="M253"/>
  <c r="I253"/>
  <c r="J252"/>
  <c r="M249"/>
  <c r="I249"/>
  <c r="J248"/>
  <c r="M245"/>
  <c r="I245"/>
  <c r="J244"/>
  <c r="M241"/>
  <c r="I241"/>
  <c r="J240"/>
  <c r="M237"/>
  <c r="I237"/>
  <c r="J236"/>
  <c r="M233"/>
  <c r="I233"/>
  <c r="J232"/>
  <c r="M229"/>
  <c r="I229"/>
  <c r="J228"/>
  <c r="M225"/>
  <c r="I225"/>
  <c r="J224"/>
  <c r="M221"/>
  <c r="I221"/>
  <c r="J220"/>
  <c r="G531"/>
  <c r="K531"/>
  <c r="E534"/>
  <c r="I534"/>
  <c r="M534"/>
  <c r="G535"/>
  <c r="K535"/>
  <c r="E536"/>
  <c r="I536"/>
  <c r="M536"/>
  <c r="G537"/>
  <c r="K537"/>
  <c r="K639" s="1"/>
  <c r="E538"/>
  <c r="I538"/>
  <c r="M538"/>
  <c r="G539"/>
  <c r="K539"/>
  <c r="E540"/>
  <c r="I540"/>
  <c r="M540"/>
  <c r="G541"/>
  <c r="K541"/>
  <c r="E542"/>
  <c r="I542"/>
  <c r="M542"/>
  <c r="G543"/>
  <c r="K543"/>
  <c r="E544"/>
  <c r="I544"/>
  <c r="M544"/>
  <c r="G545"/>
  <c r="K545"/>
  <c r="E546"/>
  <c r="I546"/>
  <c r="M546"/>
  <c r="G547"/>
  <c r="K547"/>
  <c r="E548"/>
  <c r="I548"/>
  <c r="M548"/>
  <c r="G549"/>
  <c r="K549"/>
  <c r="E550"/>
  <c r="I550"/>
  <c r="M550"/>
  <c r="G551"/>
  <c r="K551"/>
  <c r="E552"/>
  <c r="I552"/>
  <c r="M552"/>
  <c r="G553"/>
  <c r="K553"/>
  <c r="K655" s="1"/>
  <c r="E554"/>
  <c r="I554"/>
  <c r="M554"/>
  <c r="G555"/>
  <c r="K555"/>
  <c r="E556"/>
  <c r="I556"/>
  <c r="M556"/>
  <c r="G557"/>
  <c r="K557"/>
  <c r="E558"/>
  <c r="I558"/>
  <c r="M558"/>
  <c r="G559"/>
  <c r="K559"/>
  <c r="E560"/>
  <c r="I560"/>
  <c r="M560"/>
  <c r="G561"/>
  <c r="K561"/>
  <c r="E562"/>
  <c r="I562"/>
  <c r="M562"/>
  <c r="G563"/>
  <c r="K563"/>
  <c r="E564"/>
  <c r="I564"/>
  <c r="M564"/>
  <c r="G565"/>
  <c r="K565"/>
  <c r="E566"/>
  <c r="I566"/>
  <c r="M566"/>
  <c r="G567"/>
  <c r="K567"/>
  <c r="E568"/>
  <c r="I568"/>
  <c r="M568"/>
  <c r="G569"/>
  <c r="K569"/>
  <c r="K671" s="1"/>
  <c r="E570"/>
  <c r="I570"/>
  <c r="M570"/>
  <c r="G571"/>
  <c r="K571"/>
  <c r="E572"/>
  <c r="I572"/>
  <c r="M572"/>
  <c r="G573"/>
  <c r="K573"/>
  <c r="E574"/>
  <c r="I574"/>
  <c r="M574"/>
  <c r="G575"/>
  <c r="K575"/>
  <c r="E576"/>
  <c r="I576"/>
  <c r="M576"/>
  <c r="G577"/>
  <c r="K577"/>
  <c r="E578"/>
  <c r="I578"/>
  <c r="M578"/>
  <c r="G579"/>
  <c r="K579"/>
  <c r="E580"/>
  <c r="I580"/>
  <c r="M580"/>
  <c r="G581"/>
  <c r="K581"/>
  <c r="E224"/>
  <c r="E228"/>
  <c r="E232"/>
  <c r="E236"/>
  <c r="E240"/>
  <c r="E244"/>
  <c r="E248"/>
  <c r="E252"/>
  <c r="E256"/>
  <c r="E266"/>
  <c r="H264"/>
  <c r="D264"/>
  <c r="E262"/>
  <c r="F258"/>
  <c r="F257"/>
  <c r="J266"/>
  <c r="K265"/>
  <c r="L264"/>
  <c r="M263"/>
  <c r="J262"/>
  <c r="K261"/>
  <c r="L260"/>
  <c r="M259"/>
  <c r="I259"/>
  <c r="J258"/>
  <c r="K257"/>
  <c r="L256"/>
  <c r="M255"/>
  <c r="I255"/>
  <c r="J254"/>
  <c r="K253"/>
  <c r="L252"/>
  <c r="M251"/>
  <c r="I251"/>
  <c r="J250"/>
  <c r="K249"/>
  <c r="L248"/>
  <c r="M247"/>
  <c r="I247"/>
  <c r="J246"/>
  <c r="K245"/>
  <c r="L244"/>
  <c r="M243"/>
  <c r="I243"/>
  <c r="J242"/>
  <c r="K241"/>
  <c r="L240"/>
  <c r="M239"/>
  <c r="I239"/>
  <c r="J238"/>
  <c r="K237"/>
  <c r="L236"/>
  <c r="M235"/>
  <c r="I235"/>
  <c r="J234"/>
  <c r="K233"/>
  <c r="L232"/>
  <c r="M231"/>
  <c r="I231"/>
  <c r="J230"/>
  <c r="K229"/>
  <c r="L228"/>
  <c r="M227"/>
  <c r="I227"/>
  <c r="J226"/>
  <c r="K225"/>
  <c r="L224"/>
  <c r="M223"/>
  <c r="I223"/>
  <c r="J222"/>
  <c r="K221"/>
  <c r="L220"/>
  <c r="M219"/>
  <c r="I219"/>
  <c r="J216"/>
  <c r="K264"/>
  <c r="J261"/>
  <c r="I254"/>
  <c r="J253"/>
  <c r="I250"/>
  <c r="J249"/>
  <c r="I246"/>
  <c r="J245"/>
  <c r="I242"/>
  <c r="J241"/>
  <c r="I238"/>
  <c r="J237"/>
  <c r="I234"/>
  <c r="J233"/>
  <c r="I230"/>
  <c r="J229"/>
  <c r="I226"/>
  <c r="J225"/>
  <c r="I222"/>
  <c r="J221"/>
  <c r="I216"/>
  <c r="F531"/>
  <c r="J531"/>
  <c r="D534"/>
  <c r="H534"/>
  <c r="L534"/>
  <c r="F535"/>
  <c r="J535"/>
  <c r="D536"/>
  <c r="H536"/>
  <c r="L536"/>
  <c r="F537"/>
  <c r="J537"/>
  <c r="D538"/>
  <c r="H538"/>
  <c r="L538"/>
  <c r="F539"/>
  <c r="J539"/>
  <c r="D540"/>
  <c r="H540"/>
  <c r="L540"/>
  <c r="F541"/>
  <c r="J541"/>
  <c r="D542"/>
  <c r="H542"/>
  <c r="L542"/>
  <c r="F543"/>
  <c r="J543"/>
  <c r="D544"/>
  <c r="H544"/>
  <c r="L544"/>
  <c r="F545"/>
  <c r="J545"/>
  <c r="J647" s="1"/>
  <c r="D546"/>
  <c r="H546"/>
  <c r="L546"/>
  <c r="F547"/>
  <c r="J547"/>
  <c r="J649" s="1"/>
  <c r="D548"/>
  <c r="H548"/>
  <c r="L548"/>
  <c r="L650" s="1"/>
  <c r="F549"/>
  <c r="J549"/>
  <c r="D550"/>
  <c r="H550"/>
  <c r="L550"/>
  <c r="F551"/>
  <c r="J551"/>
  <c r="D552"/>
  <c r="H552"/>
  <c r="L552"/>
  <c r="F553"/>
  <c r="J553"/>
  <c r="D554"/>
  <c r="H554"/>
  <c r="L554"/>
  <c r="F555"/>
  <c r="J555"/>
  <c r="D556"/>
  <c r="H556"/>
  <c r="L556"/>
  <c r="F557"/>
  <c r="J557"/>
  <c r="D558"/>
  <c r="H558"/>
  <c r="L558"/>
  <c r="F559"/>
  <c r="J559"/>
  <c r="D560"/>
  <c r="H560"/>
  <c r="L560"/>
  <c r="F561"/>
  <c r="J561"/>
  <c r="J663" s="1"/>
  <c r="D562"/>
  <c r="H562"/>
  <c r="L562"/>
  <c r="F563"/>
  <c r="J563"/>
  <c r="J665" s="1"/>
  <c r="D564"/>
  <c r="H564"/>
  <c r="L564"/>
  <c r="L666" s="1"/>
  <c r="F565"/>
  <c r="J565"/>
  <c r="D566"/>
  <c r="H566"/>
  <c r="L566"/>
  <c r="F567"/>
  <c r="J567"/>
  <c r="D568"/>
  <c r="H568"/>
  <c r="L568"/>
  <c r="F569"/>
  <c r="J569"/>
  <c r="D570"/>
  <c r="H570"/>
  <c r="L570"/>
  <c r="F571"/>
  <c r="J571"/>
  <c r="D572"/>
  <c r="H572"/>
  <c r="L572"/>
  <c r="F573"/>
  <c r="J573"/>
  <c r="D574"/>
  <c r="H574"/>
  <c r="L574"/>
  <c r="F575"/>
  <c r="J575"/>
  <c r="D576"/>
  <c r="H576"/>
  <c r="L576"/>
  <c r="F577"/>
  <c r="J577"/>
  <c r="D578"/>
  <c r="H578"/>
  <c r="L578"/>
  <c r="F579"/>
  <c r="J579"/>
  <c r="D580"/>
  <c r="H580"/>
  <c r="L580"/>
  <c r="F581"/>
  <c r="J581"/>
  <c r="B531"/>
  <c r="B537"/>
  <c r="B541"/>
  <c r="B545"/>
  <c r="B549"/>
  <c r="B553"/>
  <c r="B557"/>
  <c r="B561"/>
  <c r="B565"/>
  <c r="B569"/>
  <c r="B573"/>
  <c r="B577"/>
  <c r="B581"/>
  <c r="N248"/>
  <c r="B248"/>
  <c r="N244"/>
  <c r="B244"/>
  <c r="N240"/>
  <c r="B240"/>
  <c r="N236"/>
  <c r="B236"/>
  <c r="N232"/>
  <c r="B232"/>
  <c r="N228"/>
  <c r="B228"/>
  <c r="O264"/>
  <c r="O260"/>
  <c r="O256"/>
  <c r="P255"/>
  <c r="O252"/>
  <c r="P251"/>
  <c r="O244"/>
  <c r="P243"/>
  <c r="O240"/>
  <c r="O236"/>
  <c r="P235"/>
  <c r="O232"/>
  <c r="O228"/>
  <c r="O224"/>
  <c r="O220"/>
  <c r="D266"/>
  <c r="F221"/>
  <c r="F225"/>
  <c r="F229"/>
  <c r="F233"/>
  <c r="F237"/>
  <c r="F241"/>
  <c r="F245"/>
  <c r="F249"/>
  <c r="F253"/>
  <c r="G258"/>
  <c r="N264"/>
  <c r="B264"/>
  <c r="N260"/>
  <c r="B260"/>
  <c r="N256"/>
  <c r="B256"/>
  <c r="N252"/>
  <c r="B252"/>
  <c r="N224"/>
  <c r="B224"/>
  <c r="N220"/>
  <c r="B220"/>
  <c r="N263"/>
  <c r="B263"/>
  <c r="N259"/>
  <c r="B259"/>
  <c r="N255"/>
  <c r="B255"/>
  <c r="N251"/>
  <c r="B251"/>
  <c r="N247"/>
  <c r="B247"/>
  <c r="N243"/>
  <c r="B243"/>
  <c r="N239"/>
  <c r="B239"/>
  <c r="N235"/>
  <c r="B235"/>
  <c r="N231"/>
  <c r="B231"/>
  <c r="N227"/>
  <c r="B227"/>
  <c r="N223"/>
  <c r="B223"/>
  <c r="N219"/>
  <c r="B219"/>
  <c r="P263"/>
  <c r="P259"/>
  <c r="O248"/>
  <c r="P247"/>
  <c r="P239"/>
  <c r="P231"/>
  <c r="P227"/>
  <c r="P223"/>
  <c r="P219"/>
  <c r="H266"/>
  <c r="E265"/>
  <c r="E216"/>
  <c r="E222"/>
  <c r="E226"/>
  <c r="E230"/>
  <c r="E234"/>
  <c r="E238"/>
  <c r="E242"/>
  <c r="E246"/>
  <c r="E250"/>
  <c r="E254"/>
  <c r="H258"/>
  <c r="D258"/>
  <c r="E257"/>
  <c r="P266"/>
  <c r="O263"/>
  <c r="P262"/>
  <c r="O259"/>
  <c r="P258"/>
  <c r="O255"/>
  <c r="P254"/>
  <c r="O251"/>
  <c r="P250"/>
  <c r="O247"/>
  <c r="P246"/>
  <c r="O243"/>
  <c r="P242"/>
  <c r="O239"/>
  <c r="P238"/>
  <c r="O235"/>
  <c r="P234"/>
  <c r="O231"/>
  <c r="P230"/>
  <c r="O227"/>
  <c r="P226"/>
  <c r="O223"/>
  <c r="P222"/>
  <c r="O219"/>
  <c r="P216"/>
  <c r="M266"/>
  <c r="I266"/>
  <c r="L263"/>
  <c r="M262"/>
  <c r="I262"/>
  <c r="L259"/>
  <c r="M258"/>
  <c r="I258"/>
  <c r="K256"/>
  <c r="L255"/>
  <c r="K252"/>
  <c r="L251"/>
  <c r="K248"/>
  <c r="L247"/>
  <c r="K244"/>
  <c r="L243"/>
  <c r="K240"/>
  <c r="L239"/>
  <c r="K236"/>
  <c r="L235"/>
  <c r="K232"/>
  <c r="L231"/>
  <c r="K228"/>
  <c r="L227"/>
  <c r="K224"/>
  <c r="L223"/>
  <c r="K220"/>
  <c r="L219"/>
  <c r="B534"/>
  <c r="B538"/>
  <c r="B542"/>
  <c r="B546"/>
  <c r="B550"/>
  <c r="B554"/>
  <c r="B558"/>
  <c r="B562"/>
  <c r="B566"/>
  <c r="B570"/>
  <c r="B574"/>
  <c r="B578"/>
  <c r="N265"/>
  <c r="B265"/>
  <c r="C269" s="1"/>
  <c r="N261"/>
  <c r="B261"/>
  <c r="N257"/>
  <c r="B257"/>
  <c r="N253"/>
  <c r="B253"/>
  <c r="N249"/>
  <c r="B249"/>
  <c r="N245"/>
  <c r="B245"/>
  <c r="N241"/>
  <c r="B241"/>
  <c r="N237"/>
  <c r="B237"/>
  <c r="N233"/>
  <c r="B233"/>
  <c r="N229"/>
  <c r="B229"/>
  <c r="N225"/>
  <c r="B225"/>
  <c r="N221"/>
  <c r="B221"/>
  <c r="G220"/>
  <c r="E221"/>
  <c r="G224"/>
  <c r="E225"/>
  <c r="G228"/>
  <c r="E229"/>
  <c r="G232"/>
  <c r="E233"/>
  <c r="G236"/>
  <c r="E237"/>
  <c r="G240"/>
  <c r="E241"/>
  <c r="G244"/>
  <c r="E245"/>
  <c r="G248"/>
  <c r="E249"/>
  <c r="G252"/>
  <c r="E253"/>
  <c r="G256"/>
  <c r="E264"/>
  <c r="G263"/>
  <c r="E260"/>
  <c r="G259"/>
  <c r="O265"/>
  <c r="P264"/>
  <c r="O261"/>
  <c r="P260"/>
  <c r="O257"/>
  <c r="P256"/>
  <c r="O253"/>
  <c r="P252"/>
  <c r="O249"/>
  <c r="P248"/>
  <c r="O245"/>
  <c r="P244"/>
  <c r="O241"/>
  <c r="P240"/>
  <c r="O237"/>
  <c r="P236"/>
  <c r="O233"/>
  <c r="P232"/>
  <c r="O229"/>
  <c r="P228"/>
  <c r="O225"/>
  <c r="P224"/>
  <c r="O221"/>
  <c r="P220"/>
  <c r="E531"/>
  <c r="I531"/>
  <c r="M531"/>
  <c r="G534"/>
  <c r="K534"/>
  <c r="E535"/>
  <c r="I535"/>
  <c r="M535"/>
  <c r="G536"/>
  <c r="K536"/>
  <c r="E537"/>
  <c r="I537"/>
  <c r="M537"/>
  <c r="G538"/>
  <c r="K538"/>
  <c r="E539"/>
  <c r="I539"/>
  <c r="M539"/>
  <c r="M641" s="1"/>
  <c r="G540"/>
  <c r="K540"/>
  <c r="E541"/>
  <c r="I541"/>
  <c r="M541"/>
  <c r="M643" s="1"/>
  <c r="G542"/>
  <c r="K542"/>
  <c r="E543"/>
  <c r="I543"/>
  <c r="M543"/>
  <c r="G544"/>
  <c r="K544"/>
  <c r="E545"/>
  <c r="I545"/>
  <c r="M545"/>
  <c r="G546"/>
  <c r="K546"/>
  <c r="E547"/>
  <c r="I547"/>
  <c r="I649" s="1"/>
  <c r="M547"/>
  <c r="G548"/>
  <c r="K548"/>
  <c r="E549"/>
  <c r="I549"/>
  <c r="M549"/>
  <c r="G550"/>
  <c r="K550"/>
  <c r="E551"/>
  <c r="I551"/>
  <c r="M551"/>
  <c r="G552"/>
  <c r="K552"/>
  <c r="E553"/>
  <c r="I553"/>
  <c r="M553"/>
  <c r="G554"/>
  <c r="K554"/>
  <c r="E555"/>
  <c r="I555"/>
  <c r="M555"/>
  <c r="M657" s="1"/>
  <c r="G556"/>
  <c r="K556"/>
  <c r="E557"/>
  <c r="I557"/>
  <c r="M557"/>
  <c r="M659" s="1"/>
  <c r="G558"/>
  <c r="K558"/>
  <c r="E559"/>
  <c r="I559"/>
  <c r="M559"/>
  <c r="G560"/>
  <c r="K560"/>
  <c r="E561"/>
  <c r="I561"/>
  <c r="M561"/>
  <c r="G562"/>
  <c r="K562"/>
  <c r="E563"/>
  <c r="I563"/>
  <c r="I665" s="1"/>
  <c r="M563"/>
  <c r="G564"/>
  <c r="K564"/>
  <c r="E565"/>
  <c r="I565"/>
  <c r="M565"/>
  <c r="G566"/>
  <c r="K566"/>
  <c r="E567"/>
  <c r="I567"/>
  <c r="M567"/>
  <c r="G568"/>
  <c r="K568"/>
  <c r="E569"/>
  <c r="I569"/>
  <c r="M569"/>
  <c r="G570"/>
  <c r="K570"/>
  <c r="E571"/>
  <c r="I571"/>
  <c r="M571"/>
  <c r="M673" s="1"/>
  <c r="G572"/>
  <c r="K572"/>
  <c r="E573"/>
  <c r="I573"/>
  <c r="M573"/>
  <c r="G574"/>
  <c r="K574"/>
  <c r="E575"/>
  <c r="I575"/>
  <c r="M575"/>
  <c r="G576"/>
  <c r="K576"/>
  <c r="E577"/>
  <c r="I577"/>
  <c r="M577"/>
  <c r="G578"/>
  <c r="K578"/>
  <c r="E579"/>
  <c r="I579"/>
  <c r="M579"/>
  <c r="G580"/>
  <c r="K580"/>
  <c r="E581"/>
  <c r="I581"/>
  <c r="M581"/>
  <c r="B536"/>
  <c r="B540"/>
  <c r="B544"/>
  <c r="B548"/>
  <c r="B552"/>
  <c r="B556"/>
  <c r="B560"/>
  <c r="B564"/>
  <c r="B568"/>
  <c r="B572"/>
  <c r="B576"/>
  <c r="B580"/>
  <c r="N266"/>
  <c r="B266"/>
  <c r="N262"/>
  <c r="B262"/>
  <c r="N258"/>
  <c r="B258"/>
  <c r="N254"/>
  <c r="B254"/>
  <c r="N250"/>
  <c r="B250"/>
  <c r="N246"/>
  <c r="B246"/>
  <c r="N242"/>
  <c r="B242"/>
  <c r="N238"/>
  <c r="B238"/>
  <c r="N234"/>
  <c r="B234"/>
  <c r="N230"/>
  <c r="B230"/>
  <c r="N226"/>
  <c r="B226"/>
  <c r="N222"/>
  <c r="B222"/>
  <c r="N216"/>
  <c r="B216"/>
  <c r="D219"/>
  <c r="H219"/>
  <c r="F220"/>
  <c r="D223"/>
  <c r="H223"/>
  <c r="F224"/>
  <c r="D227"/>
  <c r="H227"/>
  <c r="F228"/>
  <c r="D231"/>
  <c r="H231"/>
  <c r="F232"/>
  <c r="D235"/>
  <c r="H235"/>
  <c r="F236"/>
  <c r="D239"/>
  <c r="H239"/>
  <c r="F240"/>
  <c r="D243"/>
  <c r="H243"/>
  <c r="F244"/>
  <c r="D247"/>
  <c r="H247"/>
  <c r="F248"/>
  <c r="D251"/>
  <c r="H251"/>
  <c r="F252"/>
  <c r="D255"/>
  <c r="H255"/>
  <c r="F256"/>
  <c r="H265"/>
  <c r="D265"/>
  <c r="F264"/>
  <c r="H263"/>
  <c r="D263"/>
  <c r="H261"/>
  <c r="D261"/>
  <c r="F260"/>
  <c r="H259"/>
  <c r="D259"/>
  <c r="H257"/>
  <c r="D257"/>
  <c r="O266"/>
  <c r="P265"/>
  <c r="O262"/>
  <c r="P261"/>
  <c r="O258"/>
  <c r="P257"/>
  <c r="O254"/>
  <c r="P253"/>
  <c r="O250"/>
  <c r="P249"/>
  <c r="O246"/>
  <c r="P245"/>
  <c r="O242"/>
  <c r="P241"/>
  <c r="O238"/>
  <c r="P237"/>
  <c r="O234"/>
  <c r="P233"/>
  <c r="O230"/>
  <c r="P229"/>
  <c r="O226"/>
  <c r="P225"/>
  <c r="O222"/>
  <c r="P221"/>
  <c r="O216"/>
  <c r="D531"/>
  <c r="H531"/>
  <c r="L531"/>
  <c r="F534"/>
  <c r="J534"/>
  <c r="J636" s="1"/>
  <c r="D535"/>
  <c r="H535"/>
  <c r="L535"/>
  <c r="F536"/>
  <c r="J536"/>
  <c r="D537"/>
  <c r="H537"/>
  <c r="H639" s="1"/>
  <c r="L537"/>
  <c r="F538"/>
  <c r="J538"/>
  <c r="D539"/>
  <c r="H539"/>
  <c r="L539"/>
  <c r="F540"/>
  <c r="J540"/>
  <c r="D541"/>
  <c r="H541"/>
  <c r="L541"/>
  <c r="F542"/>
  <c r="J542"/>
  <c r="D543"/>
  <c r="H543"/>
  <c r="L543"/>
  <c r="F544"/>
  <c r="J544"/>
  <c r="D545"/>
  <c r="H545"/>
  <c r="H647" s="1"/>
  <c r="L545"/>
  <c r="F546"/>
  <c r="J546"/>
  <c r="D547"/>
  <c r="D649" s="1"/>
  <c r="H547"/>
  <c r="L547"/>
  <c r="F548"/>
  <c r="J548"/>
  <c r="D549"/>
  <c r="H549"/>
  <c r="L549"/>
  <c r="F550"/>
  <c r="J550"/>
  <c r="J652" s="1"/>
  <c r="D551"/>
  <c r="H551"/>
  <c r="L551"/>
  <c r="F552"/>
  <c r="J552"/>
  <c r="D553"/>
  <c r="H553"/>
  <c r="H655" s="1"/>
  <c r="L553"/>
  <c r="L655" s="1"/>
  <c r="F554"/>
  <c r="J554"/>
  <c r="D555"/>
  <c r="H555"/>
  <c r="L555"/>
  <c r="F556"/>
  <c r="J556"/>
  <c r="D557"/>
  <c r="H557"/>
  <c r="L557"/>
  <c r="F558"/>
  <c r="J558"/>
  <c r="D559"/>
  <c r="H559"/>
  <c r="L559"/>
  <c r="F560"/>
  <c r="J560"/>
  <c r="D561"/>
  <c r="H561"/>
  <c r="H663" s="1"/>
  <c r="L561"/>
  <c r="L663" s="1"/>
  <c r="F562"/>
  <c r="J562"/>
  <c r="D563"/>
  <c r="H563"/>
  <c r="L563"/>
  <c r="F564"/>
  <c r="J564"/>
  <c r="D565"/>
  <c r="H565"/>
  <c r="L565"/>
  <c r="F566"/>
  <c r="J566"/>
  <c r="J668" s="1"/>
  <c r="D567"/>
  <c r="H567"/>
  <c r="L567"/>
  <c r="F568"/>
  <c r="J568"/>
  <c r="D569"/>
  <c r="H569"/>
  <c r="H671" s="1"/>
  <c r="L569"/>
  <c r="F570"/>
  <c r="J570"/>
  <c r="D571"/>
  <c r="H571"/>
  <c r="L571"/>
  <c r="F572"/>
  <c r="J572"/>
  <c r="D573"/>
  <c r="H573"/>
  <c r="L573"/>
  <c r="F574"/>
  <c r="J574"/>
  <c r="D575"/>
  <c r="H575"/>
  <c r="L575"/>
  <c r="F576"/>
  <c r="J576"/>
  <c r="D577"/>
  <c r="H577"/>
  <c r="L577"/>
  <c r="F578"/>
  <c r="J578"/>
  <c r="D579"/>
  <c r="H579"/>
  <c r="L579"/>
  <c r="F580"/>
  <c r="J580"/>
  <c r="D581"/>
  <c r="H581"/>
  <c r="L581"/>
  <c r="B535"/>
  <c r="B539"/>
  <c r="B543"/>
  <c r="B547"/>
  <c r="B551"/>
  <c r="B555"/>
  <c r="B559"/>
  <c r="B563"/>
  <c r="B567"/>
  <c r="B571"/>
  <c r="B575"/>
  <c r="B579"/>
  <c r="BC26" i="1"/>
  <c r="BD26" s="1"/>
  <c r="AS26"/>
  <c r="BE26" s="1"/>
  <c r="AS25"/>
  <c r="BE25" s="1"/>
  <c r="BO38" l="1"/>
  <c r="BO39"/>
  <c r="BO41" s="1"/>
  <c r="BO43" s="1"/>
  <c r="BO45" s="1"/>
  <c r="BO47" s="1"/>
  <c r="BO49" s="1"/>
  <c r="BO51" s="1"/>
  <c r="BO53" s="1"/>
  <c r="BO55" s="1"/>
  <c r="L647" i="2"/>
  <c r="J672"/>
  <c r="J656"/>
  <c r="J640"/>
  <c r="I669"/>
  <c r="I653"/>
  <c r="I637"/>
  <c r="K659"/>
  <c r="K643"/>
  <c r="L639"/>
  <c r="M671"/>
  <c r="M655"/>
  <c r="M639"/>
  <c r="L662"/>
  <c r="L646"/>
  <c r="M658"/>
  <c r="L671"/>
  <c r="M665"/>
  <c r="K662"/>
  <c r="M649"/>
  <c r="K646"/>
  <c r="H665"/>
  <c r="C575"/>
  <c r="C559"/>
  <c r="C543"/>
  <c r="G672"/>
  <c r="G664"/>
  <c r="G656"/>
  <c r="G648"/>
  <c r="G640"/>
  <c r="F658"/>
  <c r="F642"/>
  <c r="J660"/>
  <c r="J644"/>
  <c r="I673"/>
  <c r="M663"/>
  <c r="I657"/>
  <c r="M647"/>
  <c r="I641"/>
  <c r="L670"/>
  <c r="L654"/>
  <c r="L638"/>
  <c r="K663"/>
  <c r="K647"/>
  <c r="C571"/>
  <c r="C555"/>
  <c r="C539"/>
  <c r="H649"/>
  <c r="E661"/>
  <c r="E645"/>
  <c r="F666"/>
  <c r="J664"/>
  <c r="L659"/>
  <c r="F650"/>
  <c r="J648"/>
  <c r="M667"/>
  <c r="I661"/>
  <c r="M651"/>
  <c r="I645"/>
  <c r="D670"/>
  <c r="D662"/>
  <c r="L658"/>
  <c r="D654"/>
  <c r="D646"/>
  <c r="L642"/>
  <c r="D638"/>
  <c r="K667"/>
  <c r="K651"/>
  <c r="L669"/>
  <c r="D665"/>
  <c r="F644"/>
  <c r="M669"/>
  <c r="M661"/>
  <c r="M653"/>
  <c r="M645"/>
  <c r="M637"/>
  <c r="H662"/>
  <c r="H654"/>
  <c r="I666"/>
  <c r="I650"/>
  <c r="M642"/>
  <c r="D658"/>
  <c r="D642"/>
  <c r="D653"/>
  <c r="D637"/>
  <c r="C541"/>
  <c r="H658"/>
  <c r="H642"/>
  <c r="K664"/>
  <c r="G663"/>
  <c r="G655"/>
  <c r="G647"/>
  <c r="L643"/>
  <c r="K648"/>
  <c r="H660"/>
  <c r="H670"/>
  <c r="H638"/>
  <c r="F660"/>
  <c r="F652"/>
  <c r="F636"/>
  <c r="M656"/>
  <c r="F672"/>
  <c r="J670"/>
  <c r="L665"/>
  <c r="J662"/>
  <c r="F656"/>
  <c r="J654"/>
  <c r="L649"/>
  <c r="J646"/>
  <c r="F640"/>
  <c r="J638"/>
  <c r="K668"/>
  <c r="K652"/>
  <c r="K636"/>
  <c r="C225"/>
  <c r="C233"/>
  <c r="C241"/>
  <c r="C249"/>
  <c r="C257"/>
  <c r="C265"/>
  <c r="D666"/>
  <c r="J659"/>
  <c r="D650"/>
  <c r="J643"/>
  <c r="E672"/>
  <c r="I670"/>
  <c r="E664"/>
  <c r="E656"/>
  <c r="I654"/>
  <c r="E648"/>
  <c r="E640"/>
  <c r="I638"/>
  <c r="J658"/>
  <c r="M640"/>
  <c r="G668"/>
  <c r="G660"/>
  <c r="G652"/>
  <c r="G644"/>
  <c r="G636"/>
  <c r="J666"/>
  <c r="G671"/>
  <c r="G639"/>
  <c r="H650"/>
  <c r="L667"/>
  <c r="L651"/>
  <c r="I672"/>
  <c r="M672"/>
  <c r="D651"/>
  <c r="D668"/>
  <c r="D636"/>
  <c r="D644"/>
  <c r="F668"/>
  <c r="D657"/>
  <c r="J650"/>
  <c r="J642"/>
  <c r="H652"/>
  <c r="F641"/>
  <c r="K669"/>
  <c r="E660"/>
  <c r="E652"/>
  <c r="K645"/>
  <c r="K637"/>
  <c r="H657"/>
  <c r="H641"/>
  <c r="K670"/>
  <c r="E669"/>
  <c r="K654"/>
  <c r="E653"/>
  <c r="K638"/>
  <c r="E637"/>
  <c r="J673"/>
  <c r="J657"/>
  <c r="D656"/>
  <c r="H646"/>
  <c r="L644"/>
  <c r="D640"/>
  <c r="M666"/>
  <c r="M650"/>
  <c r="J639"/>
  <c r="M648"/>
  <c r="J655"/>
  <c r="M664"/>
  <c r="J671"/>
  <c r="I642"/>
  <c r="M646"/>
  <c r="J653"/>
  <c r="I658"/>
  <c r="M662"/>
  <c r="J669"/>
  <c r="D673"/>
  <c r="D641"/>
  <c r="K660"/>
  <c r="K644"/>
  <c r="E668"/>
  <c r="K661"/>
  <c r="K653"/>
  <c r="E644"/>
  <c r="E636"/>
  <c r="L673"/>
  <c r="H667"/>
  <c r="F664"/>
  <c r="D661"/>
  <c r="H659"/>
  <c r="L657"/>
  <c r="H651"/>
  <c r="F648"/>
  <c r="D645"/>
  <c r="H643"/>
  <c r="K640"/>
  <c r="C229"/>
  <c r="C237"/>
  <c r="C245"/>
  <c r="H672"/>
  <c r="J667"/>
  <c r="J651"/>
  <c r="K673"/>
  <c r="M668"/>
  <c r="G667"/>
  <c r="I662"/>
  <c r="M660"/>
  <c r="G659"/>
  <c r="M652"/>
  <c r="G651"/>
  <c r="I646"/>
  <c r="M644"/>
  <c r="G643"/>
  <c r="M636"/>
  <c r="F654"/>
  <c r="D667"/>
  <c r="D659"/>
  <c r="F667"/>
  <c r="F659"/>
  <c r="F651"/>
  <c r="F643"/>
  <c r="D664"/>
  <c r="D648"/>
  <c r="G673"/>
  <c r="G665"/>
  <c r="G657"/>
  <c r="G649"/>
  <c r="G641"/>
  <c r="L636"/>
  <c r="L652"/>
  <c r="L660"/>
  <c r="L668"/>
  <c r="I644"/>
  <c r="I660"/>
  <c r="M638"/>
  <c r="M654"/>
  <c r="J661"/>
  <c r="M670"/>
  <c r="F655"/>
  <c r="F647"/>
  <c r="F639"/>
  <c r="D672"/>
  <c r="I636"/>
  <c r="I668"/>
  <c r="E670"/>
  <c r="E662"/>
  <c r="E654"/>
  <c r="E646"/>
  <c r="E638"/>
  <c r="C574"/>
  <c r="C558"/>
  <c r="C542"/>
  <c r="H644"/>
  <c r="K656"/>
  <c r="K672"/>
  <c r="D643"/>
  <c r="C577"/>
  <c r="G666"/>
  <c r="G658"/>
  <c r="G650"/>
  <c r="G642"/>
  <c r="D671"/>
  <c r="H669"/>
  <c r="D663"/>
  <c r="H661"/>
  <c r="D655"/>
  <c r="H653"/>
  <c r="D647"/>
  <c r="H645"/>
  <c r="D639"/>
  <c r="H637"/>
  <c r="F661"/>
  <c r="F645"/>
  <c r="H640"/>
  <c r="C222"/>
  <c r="C230"/>
  <c r="C238"/>
  <c r="C246"/>
  <c r="C254"/>
  <c r="C262"/>
  <c r="E673"/>
  <c r="I671"/>
  <c r="K666"/>
  <c r="E665"/>
  <c r="I663"/>
  <c r="K658"/>
  <c r="E657"/>
  <c r="I655"/>
  <c r="K650"/>
  <c r="E649"/>
  <c r="I647"/>
  <c r="K642"/>
  <c r="E641"/>
  <c r="I639"/>
  <c r="H666"/>
  <c r="F669"/>
  <c r="H664"/>
  <c r="H656"/>
  <c r="H648"/>
  <c r="F637"/>
  <c r="I643"/>
  <c r="I651"/>
  <c r="I659"/>
  <c r="I667"/>
  <c r="K665"/>
  <c r="K657"/>
  <c r="K649"/>
  <c r="K641"/>
  <c r="L661"/>
  <c r="L653"/>
  <c r="L645"/>
  <c r="L637"/>
  <c r="F673"/>
  <c r="H668"/>
  <c r="F657"/>
  <c r="H636"/>
  <c r="C568"/>
  <c r="C552"/>
  <c r="C536"/>
  <c r="G670"/>
  <c r="G662"/>
  <c r="E659"/>
  <c r="G654"/>
  <c r="G646"/>
  <c r="E643"/>
  <c r="G638"/>
  <c r="E671"/>
  <c r="E655"/>
  <c r="E639"/>
  <c r="C565"/>
  <c r="C549"/>
  <c r="F671"/>
  <c r="F663"/>
  <c r="D660"/>
  <c r="D652"/>
  <c r="J645"/>
  <c r="J637"/>
  <c r="L641"/>
  <c r="G669"/>
  <c r="I664"/>
  <c r="G661"/>
  <c r="I656"/>
  <c r="G653"/>
  <c r="I648"/>
  <c r="G645"/>
  <c r="I640"/>
  <c r="G637"/>
  <c r="J641"/>
  <c r="H673"/>
  <c r="F670"/>
  <c r="F638"/>
  <c r="D669"/>
  <c r="F665"/>
  <c r="F649"/>
  <c r="C570"/>
  <c r="C554"/>
  <c r="C538"/>
  <c r="C232"/>
  <c r="C240"/>
  <c r="C248"/>
  <c r="E651"/>
  <c r="C562"/>
  <c r="F653"/>
  <c r="E666"/>
  <c r="E658"/>
  <c r="E650"/>
  <c r="E642"/>
  <c r="C566"/>
  <c r="C550"/>
  <c r="C534"/>
  <c r="F662"/>
  <c r="F646"/>
  <c r="E667"/>
  <c r="C578"/>
  <c r="C546"/>
  <c r="I652"/>
  <c r="C221"/>
  <c r="C253"/>
  <c r="C261"/>
  <c r="L640"/>
  <c r="L648"/>
  <c r="L656"/>
  <c r="L664"/>
  <c r="L672"/>
  <c r="E663"/>
  <c r="E647"/>
  <c r="C223"/>
  <c r="C231"/>
  <c r="C239"/>
  <c r="C247"/>
  <c r="C255"/>
  <c r="C263"/>
  <c r="C572"/>
  <c r="C556"/>
  <c r="C224"/>
  <c r="C256"/>
  <c r="C553"/>
  <c r="C579"/>
  <c r="C563"/>
  <c r="C547"/>
  <c r="C576"/>
  <c r="C560"/>
  <c r="C544"/>
  <c r="C573"/>
  <c r="C557"/>
  <c r="C228"/>
  <c r="C236"/>
  <c r="C244"/>
  <c r="C226"/>
  <c r="C234"/>
  <c r="C242"/>
  <c r="C250"/>
  <c r="C258"/>
  <c r="C266"/>
  <c r="C540"/>
  <c r="C569"/>
  <c r="C264"/>
  <c r="C567"/>
  <c r="C551"/>
  <c r="C535"/>
  <c r="C580"/>
  <c r="C564"/>
  <c r="C548"/>
  <c r="C581"/>
  <c r="C537"/>
  <c r="C219"/>
  <c r="C227"/>
  <c r="C235"/>
  <c r="C243"/>
  <c r="C251"/>
  <c r="C259"/>
  <c r="C220"/>
  <c r="C252"/>
  <c r="C260"/>
  <c r="C561"/>
  <c r="C545"/>
  <c r="AR3" i="1"/>
  <c r="BI3" l="1"/>
  <c r="BI35" l="1"/>
  <c r="BI39"/>
  <c r="BI38"/>
  <c r="BI31"/>
  <c r="BI33"/>
  <c r="BI32"/>
  <c r="BI36"/>
  <c r="BI40"/>
  <c r="BI34"/>
  <c r="BI37"/>
  <c r="BI41"/>
  <c r="BI51"/>
  <c r="BI53"/>
  <c r="BI55"/>
  <c r="BI50"/>
  <c r="BI52"/>
  <c r="BI54"/>
  <c r="BI56"/>
  <c r="BD3"/>
  <c r="BD43" l="1"/>
  <c r="BD44"/>
  <c r="BD45"/>
  <c r="BD46"/>
  <c r="BD47"/>
  <c r="BD48"/>
  <c r="BD49"/>
  <c r="BD50"/>
  <c r="BD51"/>
  <c r="BD52"/>
  <c r="BD53"/>
  <c r="BD54"/>
  <c r="BD55"/>
  <c r="BD56"/>
  <c r="BD42"/>
  <c r="BS55" l="1"/>
  <c r="BT55" s="1"/>
  <c r="BS56"/>
  <c r="BT56" s="1"/>
  <c r="A42"/>
  <c r="BI42" s="1"/>
  <c r="BD30"/>
  <c r="BD31"/>
  <c r="BD32"/>
  <c r="BD33"/>
  <c r="BD34"/>
  <c r="BD35"/>
  <c r="BD36"/>
  <c r="BD37"/>
  <c r="BD38"/>
  <c r="BD39"/>
  <c r="BD40"/>
  <c r="BD41"/>
  <c r="AN7"/>
  <c r="AR7"/>
  <c r="AS7"/>
  <c r="AV7"/>
  <c r="AY7"/>
  <c r="AN8"/>
  <c r="AR8"/>
  <c r="AS8"/>
  <c r="AV8"/>
  <c r="AY8"/>
  <c r="AN9"/>
  <c r="AR9"/>
  <c r="AS9"/>
  <c r="AV9"/>
  <c r="AY9"/>
  <c r="AN10"/>
  <c r="AR10"/>
  <c r="AS10"/>
  <c r="AV10"/>
  <c r="AY10"/>
  <c r="AN11"/>
  <c r="AR11"/>
  <c r="AS11"/>
  <c r="AV11"/>
  <c r="AY11"/>
  <c r="AN12"/>
  <c r="AR12"/>
  <c r="AS12"/>
  <c r="AV12"/>
  <c r="AY12"/>
  <c r="AN13"/>
  <c r="AR13"/>
  <c r="AS13"/>
  <c r="AV13"/>
  <c r="AY13"/>
  <c r="AN14"/>
  <c r="AR14"/>
  <c r="AS14"/>
  <c r="AV14"/>
  <c r="AY14"/>
  <c r="AN15"/>
  <c r="AR15"/>
  <c r="AQ15" s="1"/>
  <c r="AS15"/>
  <c r="AV15"/>
  <c r="AY15"/>
  <c r="AN16"/>
  <c r="AQ16"/>
  <c r="AS16"/>
  <c r="AV16"/>
  <c r="AY16"/>
  <c r="AN17"/>
  <c r="AR17"/>
  <c r="AQ17" s="1"/>
  <c r="AS17"/>
  <c r="AV17"/>
  <c r="AY17"/>
  <c r="AN18"/>
  <c r="AR18"/>
  <c r="AQ18" s="1"/>
  <c r="AS18"/>
  <c r="AV18"/>
  <c r="AY18"/>
  <c r="AN19"/>
  <c r="AQ19"/>
  <c r="AV19"/>
  <c r="AY19"/>
  <c r="AN20"/>
  <c r="AR20"/>
  <c r="AQ20" s="1"/>
  <c r="AS20"/>
  <c r="AV20"/>
  <c r="AY20"/>
  <c r="AN21"/>
  <c r="BJ21" s="1"/>
  <c r="AR21"/>
  <c r="AQ21" s="1"/>
  <c r="AS21"/>
  <c r="AV21"/>
  <c r="AY21"/>
  <c r="AN22"/>
  <c r="AR22"/>
  <c r="AQ22" s="1"/>
  <c r="AS22"/>
  <c r="AV22"/>
  <c r="AY22"/>
  <c r="AN23"/>
  <c r="AR23"/>
  <c r="AQ23" s="1"/>
  <c r="AS23"/>
  <c r="AV23"/>
  <c r="AY23"/>
  <c r="AN24"/>
  <c r="AR24"/>
  <c r="AQ24" s="1"/>
  <c r="AY24"/>
  <c r="AY6"/>
  <c r="AV6"/>
  <c r="AS6"/>
  <c r="AR6"/>
  <c r="AN6"/>
  <c r="BJ6" s="1"/>
  <c r="V24"/>
  <c r="BC25" s="1"/>
  <c r="BD25" s="1"/>
  <c r="S24"/>
  <c r="P24"/>
  <c r="BO24" s="1"/>
  <c r="BP24" s="1"/>
  <c r="V23"/>
  <c r="P23"/>
  <c r="BO23" s="1"/>
  <c r="BP23" s="1"/>
  <c r="V22"/>
  <c r="P22"/>
  <c r="BO22" s="1"/>
  <c r="BP22" s="1"/>
  <c r="V21"/>
  <c r="P21"/>
  <c r="BO21" s="1"/>
  <c r="BP21" s="1"/>
  <c r="V20"/>
  <c r="P20"/>
  <c r="BO20" s="1"/>
  <c r="BP20" s="1"/>
  <c r="V19"/>
  <c r="P19"/>
  <c r="BO19" s="1"/>
  <c r="BP19" s="1"/>
  <c r="V18"/>
  <c r="P18"/>
  <c r="BO18" s="1"/>
  <c r="BP18" s="1"/>
  <c r="V17"/>
  <c r="P17"/>
  <c r="BO17" s="1"/>
  <c r="BP17" s="1"/>
  <c r="V16"/>
  <c r="P16"/>
  <c r="BO16" s="1"/>
  <c r="BP16" s="1"/>
  <c r="V15"/>
  <c r="P15"/>
  <c r="BO15" s="1"/>
  <c r="BP15" s="1"/>
  <c r="V14"/>
  <c r="P14"/>
  <c r="BO14" s="1"/>
  <c r="BP14" s="1"/>
  <c r="V13"/>
  <c r="P13"/>
  <c r="BO13" s="1"/>
  <c r="BP13" s="1"/>
  <c r="V12"/>
  <c r="P12"/>
  <c r="BO12" s="1"/>
  <c r="BP12" s="1"/>
  <c r="V11"/>
  <c r="P11"/>
  <c r="BO11" s="1"/>
  <c r="BP11" s="1"/>
  <c r="V10"/>
  <c r="P10"/>
  <c r="BO10" s="1"/>
  <c r="BP10" s="1"/>
  <c r="V9"/>
  <c r="P9"/>
  <c r="BO9" s="1"/>
  <c r="BP9" s="1"/>
  <c r="V8"/>
  <c r="P8"/>
  <c r="BO8" s="1"/>
  <c r="BP8" s="1"/>
  <c r="V7"/>
  <c r="P7"/>
  <c r="BO7" s="1"/>
  <c r="BP7" s="1"/>
  <c r="V6"/>
  <c r="P6"/>
  <c r="BG56" l="1"/>
  <c r="BM56"/>
  <c r="BG55"/>
  <c r="BM55"/>
  <c r="BO6"/>
  <c r="BP6" s="1"/>
  <c r="BC22"/>
  <c r="BD22" s="1"/>
  <c r="BC20"/>
  <c r="BD20" s="1"/>
  <c r="BC17"/>
  <c r="BD17" s="1"/>
  <c r="BC15"/>
  <c r="BD15" s="1"/>
  <c r="BC13"/>
  <c r="BD13" s="1"/>
  <c r="BC11"/>
  <c r="BD11" s="1"/>
  <c r="BC9"/>
  <c r="BD9" s="1"/>
  <c r="BC7"/>
  <c r="BD7" s="1"/>
  <c r="BC23"/>
  <c r="BD23" s="1"/>
  <c r="BC21"/>
  <c r="BD21" s="1"/>
  <c r="BC19"/>
  <c r="BD19" s="1"/>
  <c r="BC18"/>
  <c r="BD18" s="1"/>
  <c r="BC16"/>
  <c r="BD16" s="1"/>
  <c r="BC14"/>
  <c r="BD14" s="1"/>
  <c r="BC12"/>
  <c r="BD12" s="1"/>
  <c r="BC10"/>
  <c r="BD10" s="1"/>
  <c r="BC8"/>
  <c r="BD8" s="1"/>
  <c r="BE6"/>
  <c r="BE23"/>
  <c r="BE21"/>
  <c r="BE19"/>
  <c r="BE17"/>
  <c r="BE15"/>
  <c r="BE13"/>
  <c r="BE11"/>
  <c r="BE9"/>
  <c r="BE7"/>
  <c r="BE22"/>
  <c r="BE20"/>
  <c r="BE18"/>
  <c r="BE16"/>
  <c r="BE14"/>
  <c r="BE12"/>
  <c r="BE10"/>
  <c r="BE8"/>
  <c r="A43"/>
  <c r="BI43" s="1"/>
  <c r="BS40"/>
  <c r="BS38"/>
  <c r="BS53"/>
  <c r="BT53" s="1"/>
  <c r="BS51"/>
  <c r="BT51" s="1"/>
  <c r="BS49"/>
  <c r="BT49" s="1"/>
  <c r="BS47"/>
  <c r="BS45"/>
  <c r="BS43"/>
  <c r="BS41"/>
  <c r="BS39"/>
  <c r="BS54"/>
  <c r="BT54" s="1"/>
  <c r="BS52"/>
  <c r="BT52" s="1"/>
  <c r="BS50"/>
  <c r="BT50" s="1"/>
  <c r="BS48"/>
  <c r="BT48" s="1"/>
  <c r="BS46"/>
  <c r="BS44"/>
  <c r="BS42"/>
  <c r="AZ22"/>
  <c r="AZ20"/>
  <c r="AZ18"/>
  <c r="AZ16"/>
  <c r="AZ14"/>
  <c r="AZ12"/>
  <c r="AZ10"/>
  <c r="AZ8"/>
  <c r="AZ6"/>
  <c r="AZ23"/>
  <c r="AZ21"/>
  <c r="AZ19"/>
  <c r="AZ17"/>
  <c r="AZ15"/>
  <c r="AZ13"/>
  <c r="AZ11"/>
  <c r="AZ9"/>
  <c r="AZ7"/>
  <c r="BJ8"/>
  <c r="BJ9"/>
  <c r="BJ10"/>
  <c r="BJ11"/>
  <c r="BJ12"/>
  <c r="BJ13"/>
  <c r="BJ14"/>
  <c r="BJ15"/>
  <c r="BJ16"/>
  <c r="BJ17"/>
  <c r="BJ18"/>
  <c r="BJ19"/>
  <c r="BJ20"/>
  <c r="BJ22"/>
  <c r="BJ23"/>
  <c r="BJ24"/>
  <c r="Y24"/>
  <c r="C20" i="9" s="1"/>
  <c r="AB24" i="1"/>
  <c r="K24"/>
  <c r="AV24" s="1"/>
  <c r="BC24" s="1"/>
  <c r="BD24" s="1"/>
  <c r="J24"/>
  <c r="AS24" s="1"/>
  <c r="BE24" s="1"/>
  <c r="M7"/>
  <c r="C7" s="1"/>
  <c r="S7" s="1"/>
  <c r="M8"/>
  <c r="C8" s="1"/>
  <c r="S8" s="1"/>
  <c r="M9"/>
  <c r="C9" s="1"/>
  <c r="S9" s="1"/>
  <c r="M10"/>
  <c r="C10" s="1"/>
  <c r="S10" s="1"/>
  <c r="M11"/>
  <c r="C11" s="1"/>
  <c r="S11" s="1"/>
  <c r="M12"/>
  <c r="C12" s="1"/>
  <c r="S12" s="1"/>
  <c r="M13"/>
  <c r="C13" s="1"/>
  <c r="S13" s="1"/>
  <c r="M14"/>
  <c r="C14" s="1"/>
  <c r="S14" s="1"/>
  <c r="M15"/>
  <c r="C15" s="1"/>
  <c r="S15" s="1"/>
  <c r="M16"/>
  <c r="C16" s="1"/>
  <c r="S16" s="1"/>
  <c r="M17"/>
  <c r="C17" s="1"/>
  <c r="S17" s="1"/>
  <c r="M18"/>
  <c r="C18" s="1"/>
  <c r="S18" s="1"/>
  <c r="M19"/>
  <c r="C19" s="1"/>
  <c r="S19" s="1"/>
  <c r="M20"/>
  <c r="C20" s="1"/>
  <c r="S20" s="1"/>
  <c r="M21"/>
  <c r="C21" s="1"/>
  <c r="S21" s="1"/>
  <c r="M22"/>
  <c r="C22" s="1"/>
  <c r="S22" s="1"/>
  <c r="M23"/>
  <c r="C23" s="1"/>
  <c r="M6"/>
  <c r="C6" s="1"/>
  <c r="S6" s="1"/>
  <c r="Y7"/>
  <c r="C3" i="9" s="1"/>
  <c r="Y13" i="1"/>
  <c r="C9" i="9" s="1"/>
  <c r="Y17" i="1"/>
  <c r="C13" i="9" s="1"/>
  <c r="Y19" i="1"/>
  <c r="C15" i="9" s="1"/>
  <c r="Y6" i="1"/>
  <c r="Y23"/>
  <c r="C19" i="9" s="1"/>
  <c r="Y22" i="1"/>
  <c r="C18" i="9" s="1"/>
  <c r="Y18" i="1"/>
  <c r="C14" i="9" s="1"/>
  <c r="Y14" i="1"/>
  <c r="C10" i="9" s="1"/>
  <c r="Y10" i="1"/>
  <c r="C6" i="9" s="1"/>
  <c r="E7" i="1"/>
  <c r="E8"/>
  <c r="E9"/>
  <c r="E10"/>
  <c r="E11"/>
  <c r="E12"/>
  <c r="E13"/>
  <c r="E14"/>
  <c r="E15"/>
  <c r="E16"/>
  <c r="E17"/>
  <c r="E18"/>
  <c r="E19"/>
  <c r="E20"/>
  <c r="E21"/>
  <c r="E22"/>
  <c r="E23"/>
  <c r="E24"/>
  <c r="E6"/>
  <c r="BG52" l="1"/>
  <c r="BM52"/>
  <c r="BM42"/>
  <c r="BG42"/>
  <c r="BG41"/>
  <c r="BM41"/>
  <c r="BG40"/>
  <c r="BM40"/>
  <c r="BG48"/>
  <c r="BM48"/>
  <c r="BM39"/>
  <c r="BG39"/>
  <c r="BT47"/>
  <c r="BG47"/>
  <c r="BM47"/>
  <c r="BM38"/>
  <c r="BG38"/>
  <c r="BM44"/>
  <c r="BG44"/>
  <c r="BG43"/>
  <c r="BM43"/>
  <c r="BM51"/>
  <c r="BG51"/>
  <c r="BG50"/>
  <c r="BM50"/>
  <c r="BG49"/>
  <c r="BM49"/>
  <c r="BG46"/>
  <c r="BM46"/>
  <c r="BG54"/>
  <c r="BM54"/>
  <c r="BM45"/>
  <c r="BG45"/>
  <c r="BM53"/>
  <c r="BG53"/>
  <c r="BH50"/>
  <c r="BH46"/>
  <c r="BH32"/>
  <c r="BK24"/>
  <c r="A44"/>
  <c r="BI44" s="1"/>
  <c r="AE24"/>
  <c r="AH24"/>
  <c r="AK24" s="1"/>
  <c r="E20" i="9" s="1"/>
  <c r="AZ24" i="1"/>
  <c r="S23"/>
  <c r="AB23" s="1"/>
  <c r="BJ7"/>
  <c r="BK22"/>
  <c r="BK20"/>
  <c r="BK18"/>
  <c r="BK16"/>
  <c r="BK14"/>
  <c r="BK12"/>
  <c r="BK10"/>
  <c r="BK23"/>
  <c r="BK21"/>
  <c r="BK19"/>
  <c r="BK17"/>
  <c r="BK15"/>
  <c r="BK13"/>
  <c r="BK11"/>
  <c r="BK9"/>
  <c r="AB21"/>
  <c r="AB19"/>
  <c r="AB17"/>
  <c r="AB15"/>
  <c r="AB13"/>
  <c r="AB11"/>
  <c r="AB9"/>
  <c r="AB7"/>
  <c r="AB6"/>
  <c r="AB22"/>
  <c r="AB20"/>
  <c r="AB18"/>
  <c r="AB16"/>
  <c r="AB14"/>
  <c r="AB12"/>
  <c r="AB10"/>
  <c r="AB8"/>
  <c r="Y20"/>
  <c r="C16" i="9" s="1"/>
  <c r="Y16" i="1"/>
  <c r="C12" i="9" s="1"/>
  <c r="Y12" i="1"/>
  <c r="C8" i="9" s="1"/>
  <c r="Y8" i="1"/>
  <c r="C4" i="9" s="1"/>
  <c r="Y11" i="1"/>
  <c r="C7" i="9" s="1"/>
  <c r="Y9" i="1"/>
  <c r="C5" i="9" s="1"/>
  <c r="M24" i="1"/>
  <c r="Y21"/>
  <c r="C17" i="9" s="1"/>
  <c r="Y15" i="1"/>
  <c r="C11" i="9" s="1"/>
  <c r="BK8" i="1" l="1"/>
  <c r="BK7"/>
  <c r="BN56"/>
  <c r="BN35"/>
  <c r="BN39"/>
  <c r="BN41"/>
  <c r="BN43"/>
  <c r="BN44"/>
  <c r="BN34"/>
  <c r="BH34"/>
  <c r="BH48"/>
  <c r="BH52"/>
  <c r="BH56"/>
  <c r="BH54"/>
  <c r="BJ25"/>
  <c r="BK26" s="1"/>
  <c r="BH31"/>
  <c r="BH33"/>
  <c r="BH35"/>
  <c r="BH36"/>
  <c r="BH37"/>
  <c r="BH38"/>
  <c r="BH39"/>
  <c r="BH40"/>
  <c r="BH41"/>
  <c r="BH42"/>
  <c r="BH43"/>
  <c r="BH44"/>
  <c r="BH45"/>
  <c r="BH47"/>
  <c r="BH49"/>
  <c r="BH51"/>
  <c r="BH53"/>
  <c r="BH55"/>
  <c r="AE8"/>
  <c r="AH8"/>
  <c r="AK8" s="1"/>
  <c r="E4" i="9" s="1"/>
  <c r="AE16" i="1"/>
  <c r="AH16"/>
  <c r="AK16" s="1"/>
  <c r="E12" i="9" s="1"/>
  <c r="AE6" i="1"/>
  <c r="AH6"/>
  <c r="AK6" s="1"/>
  <c r="E2" i="9" s="1"/>
  <c r="AE13" i="1"/>
  <c r="AH13"/>
  <c r="AK13" s="1"/>
  <c r="E9" i="9" s="1"/>
  <c r="AE21" i="1"/>
  <c r="AH21"/>
  <c r="AK21" s="1"/>
  <c r="E17" i="9" s="1"/>
  <c r="AE10" i="1"/>
  <c r="AH10"/>
  <c r="AK10" s="1"/>
  <c r="E6" i="9" s="1"/>
  <c r="AE14" i="1"/>
  <c r="AH14"/>
  <c r="AK14" s="1"/>
  <c r="E10" i="9" s="1"/>
  <c r="AE18" i="1"/>
  <c r="AH18"/>
  <c r="AK18" s="1"/>
  <c r="E14" i="9" s="1"/>
  <c r="AE22" i="1"/>
  <c r="AH22"/>
  <c r="AK22" s="1"/>
  <c r="E18" i="9" s="1"/>
  <c r="AE7" i="1"/>
  <c r="AH7"/>
  <c r="AK7" s="1"/>
  <c r="E3" i="9" s="1"/>
  <c r="AE11" i="1"/>
  <c r="AH11"/>
  <c r="AK11" s="1"/>
  <c r="E7" i="9" s="1"/>
  <c r="AE15" i="1"/>
  <c r="AH15"/>
  <c r="AK15" s="1"/>
  <c r="E11" i="9" s="1"/>
  <c r="AE19" i="1"/>
  <c r="AH19"/>
  <c r="AK19" s="1"/>
  <c r="E15" i="9" s="1"/>
  <c r="A45" i="1"/>
  <c r="BI45" s="1"/>
  <c r="AE12"/>
  <c r="AH12"/>
  <c r="AK12" s="1"/>
  <c r="E8" i="9" s="1"/>
  <c r="AE20" i="1"/>
  <c r="AH20"/>
  <c r="AK20" s="1"/>
  <c r="E16" i="9" s="1"/>
  <c r="AE9" i="1"/>
  <c r="AH9"/>
  <c r="AK9" s="1"/>
  <c r="E5" i="9" s="1"/>
  <c r="AE17" i="1"/>
  <c r="AH17"/>
  <c r="AK17" s="1"/>
  <c r="E13" i="9" s="1"/>
  <c r="AE23" i="1"/>
  <c r="AH23"/>
  <c r="AK23" s="1"/>
  <c r="E19" i="9" s="1"/>
  <c r="BN52" i="1"/>
  <c r="BN48"/>
  <c r="BN53"/>
  <c r="BN49"/>
  <c r="BN45"/>
  <c r="BN37"/>
  <c r="BN54"/>
  <c r="BN50"/>
  <c r="BN46"/>
  <c r="BN55"/>
  <c r="BN51"/>
  <c r="BN47"/>
  <c r="BN32" l="1"/>
  <c r="BN42"/>
  <c r="BN40"/>
  <c r="BN38"/>
  <c r="BN36"/>
  <c r="BN31"/>
  <c r="BN33"/>
  <c r="BK25"/>
  <c r="A46"/>
  <c r="BI46" s="1"/>
  <c r="A47" l="1"/>
  <c r="BI47" s="1"/>
  <c r="BO32" l="1"/>
  <c r="BP32" s="1"/>
  <c r="Q32" s="1"/>
  <c r="AT32" s="1"/>
  <c r="BP31"/>
  <c r="Q31" s="1"/>
  <c r="AT31" s="1"/>
  <c r="P30"/>
  <c r="A48"/>
  <c r="BI48" s="1"/>
  <c r="R31" l="1"/>
  <c r="AU31" s="1"/>
  <c r="P31"/>
  <c r="AS31" s="1"/>
  <c r="AS30"/>
  <c r="Q30"/>
  <c r="AT30" s="1"/>
  <c r="R30"/>
  <c r="AU30" s="1"/>
  <c r="BP33"/>
  <c r="R33" s="1"/>
  <c r="AU33" s="1"/>
  <c r="P32"/>
  <c r="AS32" s="1"/>
  <c r="R32"/>
  <c r="AU32" s="1"/>
  <c r="BO34"/>
  <c r="A49"/>
  <c r="BI49" s="1"/>
  <c r="P33" l="1"/>
  <c r="AS33" s="1"/>
  <c r="Q33"/>
  <c r="AT33" s="1"/>
  <c r="BP35"/>
  <c r="R35" s="1"/>
  <c r="AU35" s="1"/>
  <c r="BP34"/>
  <c r="P34" s="1"/>
  <c r="AS34" s="1"/>
  <c r="BO36"/>
  <c r="A50"/>
  <c r="Q35" l="1"/>
  <c r="AT35" s="1"/>
  <c r="P35"/>
  <c r="AS35" s="1"/>
  <c r="Q34"/>
  <c r="AT34" s="1"/>
  <c r="R34"/>
  <c r="AU34" s="1"/>
  <c r="BP37"/>
  <c r="Q37" s="1"/>
  <c r="AT37" s="1"/>
  <c r="BP36"/>
  <c r="Q36" s="1"/>
  <c r="AT36" s="1"/>
  <c r="A51"/>
  <c r="P37" l="1"/>
  <c r="AS37" s="1"/>
  <c r="R37"/>
  <c r="AU37" s="1"/>
  <c r="BP38"/>
  <c r="Q38" s="1"/>
  <c r="AT38" s="1"/>
  <c r="P36"/>
  <c r="AS36" s="1"/>
  <c r="R36"/>
  <c r="AU36" s="1"/>
  <c r="BP39"/>
  <c r="P39" s="1"/>
  <c r="AS39" s="1"/>
  <c r="BO40"/>
  <c r="A52"/>
  <c r="Q39" l="1"/>
  <c r="AT39" s="1"/>
  <c r="R38"/>
  <c r="AU38" s="1"/>
  <c r="R39"/>
  <c r="AU39" s="1"/>
  <c r="P38"/>
  <c r="AS38" s="1"/>
  <c r="BP41"/>
  <c r="Q41" s="1"/>
  <c r="AT41" s="1"/>
  <c r="BP40"/>
  <c r="Q40" s="1"/>
  <c r="AT40" s="1"/>
  <c r="BO42"/>
  <c r="A53"/>
  <c r="R40" l="1"/>
  <c r="AU40" s="1"/>
  <c r="P41"/>
  <c r="AS41" s="1"/>
  <c r="R41"/>
  <c r="AU41" s="1"/>
  <c r="BP43"/>
  <c r="R43" s="1"/>
  <c r="AU43" s="1"/>
  <c r="BP42"/>
  <c r="Q42" s="1"/>
  <c r="AT42" s="1"/>
  <c r="P40"/>
  <c r="AS40" s="1"/>
  <c r="BO44"/>
  <c r="A54"/>
  <c r="R42" l="1"/>
  <c r="AU42" s="1"/>
  <c r="P43"/>
  <c r="AS43" s="1"/>
  <c r="Q43"/>
  <c r="AT43" s="1"/>
  <c r="BP44"/>
  <c r="P44" s="1"/>
  <c r="AS44" s="1"/>
  <c r="P42"/>
  <c r="AS42" s="1"/>
  <c r="BP45"/>
  <c r="Q45" s="1"/>
  <c r="AT45" s="1"/>
  <c r="BO46"/>
  <c r="A55"/>
  <c r="R44" l="1"/>
  <c r="AU44" s="1"/>
  <c r="Q44"/>
  <c r="AT44" s="1"/>
  <c r="BP47"/>
  <c r="P47" s="1"/>
  <c r="AS47" s="1"/>
  <c r="BP46"/>
  <c r="P46" s="1"/>
  <c r="AS46" s="1"/>
  <c r="P45"/>
  <c r="AS45" s="1"/>
  <c r="R45"/>
  <c r="AU45" s="1"/>
  <c r="BO48"/>
  <c r="Q47" l="1"/>
  <c r="AT47" s="1"/>
  <c r="Q46"/>
  <c r="AT46" s="1"/>
  <c r="R47"/>
  <c r="AU47" s="1"/>
  <c r="R46"/>
  <c r="AU46" s="1"/>
  <c r="BP49"/>
  <c r="P49" s="1"/>
  <c r="AS49" s="1"/>
  <c r="BP48"/>
  <c r="P48" s="1"/>
  <c r="AS48" s="1"/>
  <c r="BP51"/>
  <c r="Q51" s="1"/>
  <c r="AT51" s="1"/>
  <c r="BO50"/>
  <c r="R49" l="1"/>
  <c r="AU49" s="1"/>
  <c r="R48"/>
  <c r="AU48" s="1"/>
  <c r="Q49"/>
  <c r="AT49" s="1"/>
  <c r="Q48"/>
  <c r="AT48" s="1"/>
  <c r="BP50"/>
  <c r="R50" s="1"/>
  <c r="AU50" s="1"/>
  <c r="R51"/>
  <c r="AU51" s="1"/>
  <c r="P51"/>
  <c r="AS51" s="1"/>
  <c r="BP53"/>
  <c r="Q53" s="1"/>
  <c r="AT53" s="1"/>
  <c r="BO52"/>
  <c r="BP52" s="1"/>
  <c r="R52" s="1"/>
  <c r="AU52" s="1"/>
  <c r="P50" l="1"/>
  <c r="AS50" s="1"/>
  <c r="Q50"/>
  <c r="AT50" s="1"/>
  <c r="R53"/>
  <c r="AU53" s="1"/>
  <c r="P53"/>
  <c r="AS53" s="1"/>
  <c r="Q52"/>
  <c r="AT52" s="1"/>
  <c r="P52"/>
  <c r="AS52" s="1"/>
  <c r="BO54"/>
  <c r="BP54" s="1"/>
  <c r="Q54" s="1"/>
  <c r="AT54" s="1"/>
  <c r="P54" l="1"/>
  <c r="AS54" s="1"/>
  <c r="R54"/>
  <c r="AU54" s="1"/>
  <c r="BO56"/>
  <c r="BP56" s="1"/>
  <c r="BP55"/>
  <c r="Q55" l="1"/>
  <c r="AT55" s="1"/>
  <c r="R55"/>
  <c r="AU55" s="1"/>
  <c r="P55"/>
  <c r="AS55" s="1"/>
  <c r="Q56"/>
  <c r="AT56" s="1"/>
  <c r="P56"/>
  <c r="AS56" s="1"/>
  <c r="R56"/>
  <c r="AU56" s="1"/>
  <c r="AZ25" l="1"/>
  <c r="AB25" s="1"/>
  <c r="AH25" s="1"/>
  <c r="AE25" l="1"/>
  <c r="AK25"/>
  <c r="E21" i="9" s="1"/>
  <c r="Y25" i="1" l="1"/>
  <c r="C21" i="9" s="1"/>
  <c r="AZ26" i="1"/>
  <c r="AB26" s="1"/>
  <c r="AE26" l="1"/>
  <c r="AH26"/>
  <c r="AK26" s="1"/>
  <c r="E22" i="9" s="1"/>
  <c r="Y26" i="1"/>
  <c r="C22" i="9" s="1"/>
  <c r="AZ27" i="1" l="1"/>
  <c r="AB27" l="1"/>
  <c r="Y27"/>
  <c r="C23" i="9" s="1"/>
  <c r="AE27" i="1" l="1"/>
  <c r="AH27"/>
  <c r="AK27" s="1"/>
  <c r="E23" i="9" s="1"/>
  <c r="AZ28" i="1"/>
  <c r="AB28" l="1"/>
  <c r="Y28"/>
  <c r="C24" i="9" s="1"/>
  <c r="AH28" i="1" l="1"/>
  <c r="AK28" s="1"/>
  <c r="E24" i="9" s="1"/>
  <c r="AE28" i="1"/>
  <c r="AZ29"/>
  <c r="AB29" l="1"/>
  <c r="Y29"/>
  <c r="C25" i="9" s="1"/>
  <c r="AV30" i="1" l="1"/>
  <c r="AH29"/>
  <c r="AK29" s="1"/>
  <c r="E25" i="9" s="1"/>
  <c r="AE29" i="1"/>
  <c r="AW30" l="1"/>
  <c r="AX30"/>
  <c r="C2" i="9"/>
  <c r="AN30" i="1"/>
  <c r="AO30" s="1"/>
  <c r="BJ31"/>
  <c r="AP30" l="1"/>
  <c r="AN31"/>
  <c r="AO31"/>
  <c r="BJ32"/>
  <c r="AP31" l="1"/>
  <c r="AO32"/>
  <c r="AN32"/>
  <c r="BJ33"/>
  <c r="AP32" l="1"/>
  <c r="AO33"/>
  <c r="BJ34"/>
  <c r="AN33"/>
  <c r="AN34" l="1"/>
  <c r="AO34"/>
  <c r="BJ35"/>
  <c r="AP33"/>
  <c r="AO35" l="1"/>
  <c r="AN35"/>
  <c r="BJ36"/>
  <c r="AP34"/>
  <c r="AP35" l="1"/>
  <c r="AO36"/>
  <c r="AN36"/>
  <c r="BJ37"/>
  <c r="AN37" l="1"/>
  <c r="AO37"/>
  <c r="BJ38"/>
  <c r="AP36"/>
  <c r="AO38" l="1"/>
  <c r="BJ39"/>
  <c r="AN38"/>
  <c r="AP37"/>
  <c r="AP38" l="1"/>
  <c r="AN39"/>
  <c r="BJ40"/>
  <c r="AO39"/>
  <c r="AP39" l="1"/>
  <c r="AO40"/>
  <c r="AN40"/>
  <c r="BJ41"/>
  <c r="AP40" l="1"/>
  <c r="AO41"/>
  <c r="AN41"/>
  <c r="BJ42"/>
  <c r="AP41" l="1"/>
  <c r="AN42"/>
  <c r="AO42"/>
  <c r="BJ43"/>
  <c r="AP42" l="1"/>
  <c r="BJ44"/>
  <c r="AO43"/>
  <c r="AN43"/>
  <c r="BJ45" l="1"/>
  <c r="AO44"/>
  <c r="AN44"/>
  <c r="AP43"/>
  <c r="AN45" l="1"/>
  <c r="AO45"/>
  <c r="BJ46"/>
  <c r="AP44"/>
  <c r="AP45" l="1"/>
  <c r="AO46"/>
  <c r="AN46"/>
  <c r="BJ47"/>
  <c r="AP46" l="1"/>
  <c r="AN47"/>
  <c r="BJ48"/>
  <c r="AO47"/>
  <c r="AP47" l="1"/>
  <c r="AO48"/>
  <c r="AN48"/>
  <c r="BJ49"/>
  <c r="AP48" l="1"/>
  <c r="AO49"/>
  <c r="BJ50"/>
  <c r="AN49"/>
  <c r="AP49" l="1"/>
  <c r="AN50"/>
  <c r="AO50"/>
  <c r="BJ51"/>
  <c r="AP50" l="1"/>
  <c r="BJ52"/>
  <c r="AO51"/>
  <c r="AN51"/>
  <c r="AO52" l="1"/>
  <c r="BJ53"/>
  <c r="AN52"/>
  <c r="AP51"/>
  <c r="AP52" l="1"/>
  <c r="AO53"/>
  <c r="BJ54"/>
  <c r="AN53"/>
  <c r="AP53" l="1"/>
  <c r="BJ55"/>
  <c r="AN54"/>
  <c r="AO54"/>
  <c r="AP54" l="1"/>
  <c r="BJ56"/>
  <c r="AN55"/>
  <c r="AO55"/>
  <c r="AN56" l="1"/>
  <c r="AO56"/>
  <c r="AP55"/>
  <c r="AP56" l="1"/>
  <c r="BA30"/>
  <c r="T30" s="1"/>
  <c r="BB30"/>
  <c r="U30" s="1"/>
  <c r="AZ30"/>
  <c r="S30" s="1"/>
  <c r="V30" s="1"/>
  <c r="AQ31"/>
  <c r="AR31" s="1"/>
  <c r="AQ32" l="1"/>
  <c r="AQ33" s="1"/>
  <c r="X30"/>
  <c r="AV31"/>
  <c r="AZ31" s="1"/>
  <c r="S31" s="1"/>
  <c r="Y30"/>
  <c r="W30"/>
  <c r="AB30"/>
  <c r="AR32" l="1"/>
  <c r="AB31"/>
  <c r="V31"/>
  <c r="C26" i="9"/>
  <c r="Z30" i="1"/>
  <c r="AA30"/>
  <c r="AQ34"/>
  <c r="AR33"/>
  <c r="AW31"/>
  <c r="BA31" s="1"/>
  <c r="T31" s="1"/>
  <c r="AC31" s="1"/>
  <c r="AX31"/>
  <c r="BB31" s="1"/>
  <c r="U31" s="1"/>
  <c r="AD31" s="1"/>
  <c r="AC30"/>
  <c r="AE30"/>
  <c r="AD30"/>
  <c r="AH30"/>
  <c r="W31" l="1"/>
  <c r="Z31" s="1"/>
  <c r="AF30"/>
  <c r="AG30"/>
  <c r="AJ31"/>
  <c r="AM31" s="1"/>
  <c r="AG31"/>
  <c r="AR34"/>
  <c r="AQ35"/>
  <c r="AE31"/>
  <c r="AH31"/>
  <c r="AK31" s="1"/>
  <c r="AI30"/>
  <c r="AK30"/>
  <c r="AJ30"/>
  <c r="AV32"/>
  <c r="AZ32" s="1"/>
  <c r="S32" s="1"/>
  <c r="AB32" s="1"/>
  <c r="Y31"/>
  <c r="AF31"/>
  <c r="AI31"/>
  <c r="AL31" s="1"/>
  <c r="X31"/>
  <c r="AW32" l="1"/>
  <c r="BA32" s="1"/>
  <c r="T32" s="1"/>
  <c r="AC32" s="1"/>
  <c r="AI32" s="1"/>
  <c r="AL32" s="1"/>
  <c r="E26" i="9"/>
  <c r="AL30" i="1"/>
  <c r="AM30"/>
  <c r="AA31"/>
  <c r="AX32"/>
  <c r="BB32" s="1"/>
  <c r="U32" s="1"/>
  <c r="AD32" s="1"/>
  <c r="E27" i="9"/>
  <c r="V32" i="1"/>
  <c r="AR35"/>
  <c r="AQ36"/>
  <c r="AE32"/>
  <c r="AH32"/>
  <c r="AK32" s="1"/>
  <c r="C27" i="9"/>
  <c r="AF32" i="1" l="1"/>
  <c r="W32"/>
  <c r="Z32" s="1"/>
  <c r="AJ32"/>
  <c r="AM32" s="1"/>
  <c r="AG32"/>
  <c r="AR36"/>
  <c r="AQ37"/>
  <c r="AV33"/>
  <c r="AZ33" s="1"/>
  <c r="S33" s="1"/>
  <c r="AB33" s="1"/>
  <c r="Y32"/>
  <c r="E28" i="9"/>
  <c r="X32" i="1"/>
  <c r="AW33" l="1"/>
  <c r="BA33" s="1"/>
  <c r="T33" s="1"/>
  <c r="AC33" s="1"/>
  <c r="AI33" s="1"/>
  <c r="AL33" s="1"/>
  <c r="V33"/>
  <c r="Y33" s="1"/>
  <c r="C28" i="9"/>
  <c r="AQ38" i="1"/>
  <c r="AR37"/>
  <c r="AX33"/>
  <c r="BB33" s="1"/>
  <c r="U33" s="1"/>
  <c r="AD33" s="1"/>
  <c r="AA32"/>
  <c r="AE33"/>
  <c r="AH33"/>
  <c r="AK33" s="1"/>
  <c r="AV34" l="1"/>
  <c r="AZ34" s="1"/>
  <c r="S34" s="1"/>
  <c r="AB34" s="1"/>
  <c r="AE34" s="1"/>
  <c r="AF33"/>
  <c r="W33"/>
  <c r="X33"/>
  <c r="AX34" s="1"/>
  <c r="BB34" s="1"/>
  <c r="U34" s="1"/>
  <c r="AD34" s="1"/>
  <c r="AR38"/>
  <c r="AQ39"/>
  <c r="E29" i="9"/>
  <c r="AG33" i="1"/>
  <c r="AJ33"/>
  <c r="AM33" s="1"/>
  <c r="AH34" l="1"/>
  <c r="AK34" s="1"/>
  <c r="AA33"/>
  <c r="V34"/>
  <c r="Y34" s="1"/>
  <c r="AW34"/>
  <c r="BA34" s="1"/>
  <c r="T34" s="1"/>
  <c r="Z33"/>
  <c r="C29" i="9" s="1"/>
  <c r="AR39" i="1"/>
  <c r="AQ40"/>
  <c r="X34"/>
  <c r="AG34"/>
  <c r="AJ34"/>
  <c r="AM34" s="1"/>
  <c r="AV35" l="1"/>
  <c r="AZ35" s="1"/>
  <c r="S35" s="1"/>
  <c r="AB35" s="1"/>
  <c r="AE35" s="1"/>
  <c r="W34"/>
  <c r="AC34"/>
  <c r="AA34"/>
  <c r="AX35"/>
  <c r="BB35" s="1"/>
  <c r="U35" s="1"/>
  <c r="AD35" s="1"/>
  <c r="AR40"/>
  <c r="AQ41"/>
  <c r="AH35" l="1"/>
  <c r="AK35" s="1"/>
  <c r="V35"/>
  <c r="Y35" s="1"/>
  <c r="AI34"/>
  <c r="AL34" s="1"/>
  <c r="E30" i="9" s="1"/>
  <c r="AF34" i="1"/>
  <c r="AW35"/>
  <c r="BA35" s="1"/>
  <c r="T35" s="1"/>
  <c r="AC35" s="1"/>
  <c r="Z34"/>
  <c r="C30" i="9" s="1"/>
  <c r="AQ42" i="1"/>
  <c r="AR41"/>
  <c r="X35"/>
  <c r="AG35"/>
  <c r="AJ35"/>
  <c r="AM35" s="1"/>
  <c r="AV36" l="1"/>
  <c r="AZ36" s="1"/>
  <c r="S36" s="1"/>
  <c r="AB36" s="1"/>
  <c r="AH36" s="1"/>
  <c r="AK36" s="1"/>
  <c r="AF35"/>
  <c r="AI35"/>
  <c r="AL35" s="1"/>
  <c r="E31" i="9" s="1"/>
  <c r="W35" i="1"/>
  <c r="AR42"/>
  <c r="AQ43"/>
  <c r="AX36"/>
  <c r="BB36" s="1"/>
  <c r="U36" s="1"/>
  <c r="AD36" s="1"/>
  <c r="AA35"/>
  <c r="AE36" l="1"/>
  <c r="V36"/>
  <c r="AV37" s="1"/>
  <c r="AZ37" s="1"/>
  <c r="S37" s="1"/>
  <c r="AB37" s="1"/>
  <c r="Z35"/>
  <c r="C31" i="9" s="1"/>
  <c r="AW36" i="1"/>
  <c r="BA36" s="1"/>
  <c r="T36" s="1"/>
  <c r="AC36" s="1"/>
  <c r="AR43"/>
  <c r="AQ44"/>
  <c r="AG36"/>
  <c r="AJ36"/>
  <c r="AM36" s="1"/>
  <c r="X36"/>
  <c r="Y36" l="1"/>
  <c r="AF36"/>
  <c r="AI36"/>
  <c r="AL36" s="1"/>
  <c r="E32" i="9" s="1"/>
  <c r="W36" i="1"/>
  <c r="V37"/>
  <c r="Y37" s="1"/>
  <c r="AR44"/>
  <c r="AQ45"/>
  <c r="AA36"/>
  <c r="AX37"/>
  <c r="BB37" s="1"/>
  <c r="U37" s="1"/>
  <c r="AD37" s="1"/>
  <c r="AH37"/>
  <c r="AK37" s="1"/>
  <c r="AE37"/>
  <c r="X37" l="1"/>
  <c r="AA37" s="1"/>
  <c r="Z36"/>
  <c r="C32" i="9" s="1"/>
  <c r="AW37" i="1"/>
  <c r="BA37" s="1"/>
  <c r="T37" s="1"/>
  <c r="AC37" s="1"/>
  <c r="AV38"/>
  <c r="AZ38" s="1"/>
  <c r="S38" s="1"/>
  <c r="AB38" s="1"/>
  <c r="AH38" s="1"/>
  <c r="AK38" s="1"/>
  <c r="AJ37"/>
  <c r="AM37" s="1"/>
  <c r="AG37"/>
  <c r="AQ46"/>
  <c r="AR45"/>
  <c r="AX38" l="1"/>
  <c r="BB38" s="1"/>
  <c r="U38" s="1"/>
  <c r="AD38" s="1"/>
  <c r="AG38" s="1"/>
  <c r="AF37"/>
  <c r="AI37"/>
  <c r="AL37" s="1"/>
  <c r="E33" i="9" s="1"/>
  <c r="W37" i="1"/>
  <c r="AE38"/>
  <c r="V38"/>
  <c r="AV39" s="1"/>
  <c r="AZ39" s="1"/>
  <c r="S39" s="1"/>
  <c r="AB39" s="1"/>
  <c r="AR46"/>
  <c r="AQ47"/>
  <c r="X38" l="1"/>
  <c r="AA38" s="1"/>
  <c r="AJ38"/>
  <c r="AM38" s="1"/>
  <c r="AW38"/>
  <c r="BA38" s="1"/>
  <c r="T38" s="1"/>
  <c r="AC38" s="1"/>
  <c r="Z37"/>
  <c r="C33" i="9" s="1"/>
  <c r="Y38" i="1"/>
  <c r="AR47"/>
  <c r="AQ48"/>
  <c r="AE39"/>
  <c r="AH39"/>
  <c r="AK39" s="1"/>
  <c r="V39"/>
  <c r="AX39" l="1"/>
  <c r="BB39" s="1"/>
  <c r="U39" s="1"/>
  <c r="AD39" s="1"/>
  <c r="AG39" s="1"/>
  <c r="W38"/>
  <c r="Z38" s="1"/>
  <c r="C34" i="9" s="1"/>
  <c r="AF38" i="1"/>
  <c r="AI38"/>
  <c r="AL38" s="1"/>
  <c r="E34" i="9" s="1"/>
  <c r="Y39" i="1"/>
  <c r="AV40"/>
  <c r="AZ40" s="1"/>
  <c r="S40" s="1"/>
  <c r="AB40" s="1"/>
  <c r="AQ49"/>
  <c r="AR48"/>
  <c r="AJ39" l="1"/>
  <c r="AM39" s="1"/>
  <c r="X39"/>
  <c r="AX40" s="1"/>
  <c r="BB40" s="1"/>
  <c r="U40" s="1"/>
  <c r="AD40" s="1"/>
  <c r="AW39"/>
  <c r="BA39" s="1"/>
  <c r="T39" s="1"/>
  <c r="AE40"/>
  <c r="AH40"/>
  <c r="AK40" s="1"/>
  <c r="AQ50"/>
  <c r="AR49"/>
  <c r="V40"/>
  <c r="AA39" l="1"/>
  <c r="AC39"/>
  <c r="W39"/>
  <c r="AG40"/>
  <c r="AJ40"/>
  <c r="AM40" s="1"/>
  <c r="AV41"/>
  <c r="AZ41" s="1"/>
  <c r="S41" s="1"/>
  <c r="AB41" s="1"/>
  <c r="Y40"/>
  <c r="X40"/>
  <c r="AR50"/>
  <c r="AQ51"/>
  <c r="Z39" l="1"/>
  <c r="C35" i="9" s="1"/>
  <c r="AW40" i="1"/>
  <c r="BA40" s="1"/>
  <c r="T40" s="1"/>
  <c r="AC40" s="1"/>
  <c r="AF39"/>
  <c r="AI39"/>
  <c r="AL39" s="1"/>
  <c r="E35" i="9" s="1"/>
  <c r="V41" i="1"/>
  <c r="AE41"/>
  <c r="AH41"/>
  <c r="AK41" s="1"/>
  <c r="AX41"/>
  <c r="BB41" s="1"/>
  <c r="U41" s="1"/>
  <c r="AD41" s="1"/>
  <c r="AA40"/>
  <c r="AR51"/>
  <c r="AQ52"/>
  <c r="AI40" l="1"/>
  <c r="AL40" s="1"/>
  <c r="E36" i="9" s="1"/>
  <c r="AF40" i="1"/>
  <c r="W40"/>
  <c r="AQ53"/>
  <c r="AR52"/>
  <c r="Y41"/>
  <c r="AV42"/>
  <c r="AZ42" s="1"/>
  <c r="S42" s="1"/>
  <c r="AB42" s="1"/>
  <c r="X41"/>
  <c r="AJ41"/>
  <c r="AM41" s="1"/>
  <c r="AG41"/>
  <c r="Z40" l="1"/>
  <c r="C36" i="9" s="1"/>
  <c r="AW41" i="1"/>
  <c r="BA41" s="1"/>
  <c r="T41" s="1"/>
  <c r="AC41" s="1"/>
  <c r="AX42"/>
  <c r="BB42" s="1"/>
  <c r="U42" s="1"/>
  <c r="AD42" s="1"/>
  <c r="AA41"/>
  <c r="AQ54"/>
  <c r="AR53"/>
  <c r="V42"/>
  <c r="AE42"/>
  <c r="AH42"/>
  <c r="AK42" s="1"/>
  <c r="AI41" l="1"/>
  <c r="AL41" s="1"/>
  <c r="E37" i="9" s="1"/>
  <c r="AF41" i="1"/>
  <c r="W41"/>
  <c r="Y42"/>
  <c r="AV43"/>
  <c r="AZ43" s="1"/>
  <c r="S43" s="1"/>
  <c r="AB43" s="1"/>
  <c r="AR54"/>
  <c r="AQ55"/>
  <c r="X42"/>
  <c r="AJ42"/>
  <c r="AM42" s="1"/>
  <c r="AG42"/>
  <c r="V43" l="1"/>
  <c r="Y43" s="1"/>
  <c r="AW42"/>
  <c r="BA42" s="1"/>
  <c r="T42" s="1"/>
  <c r="AC42" s="1"/>
  <c r="Z41"/>
  <c r="C37" i="9" s="1"/>
  <c r="AE43" i="1"/>
  <c r="AH43"/>
  <c r="AK43" s="1"/>
  <c r="AX43"/>
  <c r="BB43" s="1"/>
  <c r="U43" s="1"/>
  <c r="AD43" s="1"/>
  <c r="AA42"/>
  <c r="AR55"/>
  <c r="AQ56"/>
  <c r="AR56" s="1"/>
  <c r="W42" l="1"/>
  <c r="Z42" s="1"/>
  <c r="C38" i="9" s="1"/>
  <c r="AV44" i="1"/>
  <c r="AZ44" s="1"/>
  <c r="S44" s="1"/>
  <c r="AB44" s="1"/>
  <c r="AH44" s="1"/>
  <c r="AK44" s="1"/>
  <c r="X43"/>
  <c r="AX44" s="1"/>
  <c r="BB44" s="1"/>
  <c r="U44" s="1"/>
  <c r="AD44" s="1"/>
  <c r="AI42"/>
  <c r="AL42" s="1"/>
  <c r="E38" i="9" s="1"/>
  <c r="AF42" i="1"/>
  <c r="AG43"/>
  <c r="AJ43"/>
  <c r="AM43" s="1"/>
  <c r="AW43" l="1"/>
  <c r="BA43" s="1"/>
  <c r="T43" s="1"/>
  <c r="AC43" s="1"/>
  <c r="AI43" s="1"/>
  <c r="AL43" s="1"/>
  <c r="E39" i="9" s="1"/>
  <c r="AE44" i="1"/>
  <c r="V44"/>
  <c r="Y44" s="1"/>
  <c r="AA43"/>
  <c r="X44"/>
  <c r="AG44"/>
  <c r="AJ44"/>
  <c r="AM44" s="1"/>
  <c r="AF43" l="1"/>
  <c r="W43"/>
  <c r="AW44" s="1"/>
  <c r="BA44" s="1"/>
  <c r="T44" s="1"/>
  <c r="AC44" s="1"/>
  <c r="AV45"/>
  <c r="AZ45" s="1"/>
  <c r="S45" s="1"/>
  <c r="AB45" s="1"/>
  <c r="AH45" s="1"/>
  <c r="AK45" s="1"/>
  <c r="AX45"/>
  <c r="BB45" s="1"/>
  <c r="U45" s="1"/>
  <c r="AD45" s="1"/>
  <c r="AA44"/>
  <c r="Z43" l="1"/>
  <c r="C39" i="9" s="1"/>
  <c r="V45" i="1"/>
  <c r="AE45"/>
  <c r="W44"/>
  <c r="AW45" s="1"/>
  <c r="BA45" s="1"/>
  <c r="T45" s="1"/>
  <c r="AC45" s="1"/>
  <c r="AF44"/>
  <c r="AI44"/>
  <c r="AL44" s="1"/>
  <c r="E40" i="9" s="1"/>
  <c r="X45" i="1"/>
  <c r="AA45" s="1"/>
  <c r="AG45"/>
  <c r="AJ45"/>
  <c r="AM45" s="1"/>
  <c r="Y45" l="1"/>
  <c r="AV46"/>
  <c r="AZ46" s="1"/>
  <c r="S46" s="1"/>
  <c r="AB46" s="1"/>
  <c r="AH46" s="1"/>
  <c r="Z44"/>
  <c r="C40" i="9" s="1"/>
  <c r="AI45" i="1"/>
  <c r="AL45" s="1"/>
  <c r="E41" i="9" s="1"/>
  <c r="AF45" i="1"/>
  <c r="W45"/>
  <c r="AX46"/>
  <c r="BB46" s="1"/>
  <c r="U46" s="1"/>
  <c r="AD46" s="1"/>
  <c r="AJ46" s="1"/>
  <c r="AM46" s="1"/>
  <c r="AK46" l="1"/>
  <c r="AE46"/>
  <c r="V46"/>
  <c r="X46"/>
  <c r="AA46" s="1"/>
  <c r="Z45"/>
  <c r="C41" i="9" s="1"/>
  <c r="AW46" i="1"/>
  <c r="BA46" s="1"/>
  <c r="T46" s="1"/>
  <c r="AC46" s="1"/>
  <c r="AG46"/>
  <c r="AV47" l="1"/>
  <c r="AZ47" s="1"/>
  <c r="S47" s="1"/>
  <c r="Y46"/>
  <c r="AX47"/>
  <c r="BB47" s="1"/>
  <c r="U47" s="1"/>
  <c r="AD47" s="1"/>
  <c r="AG47" s="1"/>
  <c r="AF46"/>
  <c r="AI46"/>
  <c r="AL46" s="1"/>
  <c r="E42" i="9" s="1"/>
  <c r="W46" i="1"/>
  <c r="AB47" l="1"/>
  <c r="V47"/>
  <c r="AJ47"/>
  <c r="AM47" s="1"/>
  <c r="X47"/>
  <c r="AA47" s="1"/>
  <c r="Z46"/>
  <c r="C42" i="9" s="1"/>
  <c r="AW47" i="1"/>
  <c r="BA47" s="1"/>
  <c r="T47" s="1"/>
  <c r="AC47" s="1"/>
  <c r="AH47" l="1"/>
  <c r="AK47" s="1"/>
  <c r="AE47"/>
  <c r="Y47"/>
  <c r="AV48"/>
  <c r="AZ48" s="1"/>
  <c r="S48" s="1"/>
  <c r="AX48"/>
  <c r="BB48" s="1"/>
  <c r="U48" s="1"/>
  <c r="AD48" s="1"/>
  <c r="AJ48" s="1"/>
  <c r="AM48" s="1"/>
  <c r="AI47"/>
  <c r="AL47" s="1"/>
  <c r="AF47"/>
  <c r="W47"/>
  <c r="AB48" l="1"/>
  <c r="V48"/>
  <c r="E43" i="9"/>
  <c r="X48" i="1"/>
  <c r="AA48" s="1"/>
  <c r="AG48"/>
  <c r="Z47"/>
  <c r="C43" i="9" s="1"/>
  <c r="AW48" i="1"/>
  <c r="BA48" s="1"/>
  <c r="T48" s="1"/>
  <c r="AC48" s="1"/>
  <c r="AX49" l="1"/>
  <c r="BB49" s="1"/>
  <c r="U49" s="1"/>
  <c r="AD49" s="1"/>
  <c r="AJ49" s="1"/>
  <c r="AM49" s="1"/>
  <c r="AH48"/>
  <c r="AK48" s="1"/>
  <c r="AE48"/>
  <c r="Y48"/>
  <c r="AV49"/>
  <c r="AZ49" s="1"/>
  <c r="S49" s="1"/>
  <c r="AF48"/>
  <c r="AI48"/>
  <c r="AL48" s="1"/>
  <c r="W48"/>
  <c r="AG49" l="1"/>
  <c r="X49"/>
  <c r="AB49"/>
  <c r="V49"/>
  <c r="E44" i="9"/>
  <c r="AW49" i="1"/>
  <c r="BA49" s="1"/>
  <c r="T49" s="1"/>
  <c r="AC49" s="1"/>
  <c r="Z48"/>
  <c r="C44" i="9" s="1"/>
  <c r="AA49" i="1" l="1"/>
  <c r="AX50"/>
  <c r="BB50" s="1"/>
  <c r="U50" s="1"/>
  <c r="AE49"/>
  <c r="AH49"/>
  <c r="AK49" s="1"/>
  <c r="Y49"/>
  <c r="AV50"/>
  <c r="AZ50" s="1"/>
  <c r="S50" s="1"/>
  <c r="AI49"/>
  <c r="AL49" s="1"/>
  <c r="AF49"/>
  <c r="W49"/>
  <c r="X50" l="1"/>
  <c r="AD50"/>
  <c r="E45" i="9"/>
  <c r="AB50" i="1"/>
  <c r="V50"/>
  <c r="Z49"/>
  <c r="C45" i="9" s="1"/>
  <c r="AW50" i="1"/>
  <c r="BA50" s="1"/>
  <c r="T50" s="1"/>
  <c r="AC50" s="1"/>
  <c r="AX51" l="1"/>
  <c r="BB51" s="1"/>
  <c r="U51" s="1"/>
  <c r="AA50"/>
  <c r="AG50"/>
  <c r="AJ50"/>
  <c r="AM50" s="1"/>
  <c r="AH50"/>
  <c r="AK50" s="1"/>
  <c r="AE50"/>
  <c r="AV51"/>
  <c r="AZ51" s="1"/>
  <c r="S51" s="1"/>
  <c r="AB51" s="1"/>
  <c r="Y50"/>
  <c r="AI50"/>
  <c r="AL50" s="1"/>
  <c r="AF50"/>
  <c r="W50"/>
  <c r="X51" l="1"/>
  <c r="AD51"/>
  <c r="AH51"/>
  <c r="AK51" s="1"/>
  <c r="AE51"/>
  <c r="E46" i="9"/>
  <c r="V51" i="1"/>
  <c r="AW51"/>
  <c r="BA51" s="1"/>
  <c r="T51" s="1"/>
  <c r="AC51" s="1"/>
  <c r="Z50"/>
  <c r="C46" i="9" s="1"/>
  <c r="AA51" i="1" l="1"/>
  <c r="AX52"/>
  <c r="BB52" s="1"/>
  <c r="U52" s="1"/>
  <c r="AG51"/>
  <c r="AJ51"/>
  <c r="AM51" s="1"/>
  <c r="AV52"/>
  <c r="AZ52" s="1"/>
  <c r="S52" s="1"/>
  <c r="AB52" s="1"/>
  <c r="Y51"/>
  <c r="AF51"/>
  <c r="AI51"/>
  <c r="AL51" s="1"/>
  <c r="E47" i="9" s="1"/>
  <c r="W51" i="1"/>
  <c r="AD52" l="1"/>
  <c r="X52"/>
  <c r="AE52"/>
  <c r="AH52"/>
  <c r="AK52" s="1"/>
  <c r="V52"/>
  <c r="Z51"/>
  <c r="C47" i="9" s="1"/>
  <c r="AW52" i="1"/>
  <c r="BA52" s="1"/>
  <c r="T52" s="1"/>
  <c r="AC52" s="1"/>
  <c r="AG52" l="1"/>
  <c r="AJ52"/>
  <c r="AM52" s="1"/>
  <c r="AX53"/>
  <c r="BB53" s="1"/>
  <c r="U53" s="1"/>
  <c r="AD53" s="1"/>
  <c r="AA52"/>
  <c r="Y52"/>
  <c r="AV53"/>
  <c r="AZ53" s="1"/>
  <c r="S53" s="1"/>
  <c r="AB53" s="1"/>
  <c r="AI52"/>
  <c r="AL52" s="1"/>
  <c r="E48" i="9" s="1"/>
  <c r="AF52" i="1"/>
  <c r="W52"/>
  <c r="X53" l="1"/>
  <c r="AA53" s="1"/>
  <c r="AJ53"/>
  <c r="AM53" s="1"/>
  <c r="AG53"/>
  <c r="AH53"/>
  <c r="AK53" s="1"/>
  <c r="AE53"/>
  <c r="V53"/>
  <c r="AW53"/>
  <c r="BA53" s="1"/>
  <c r="T53" s="1"/>
  <c r="AC53" s="1"/>
  <c r="Z52"/>
  <c r="C48" i="9" s="1"/>
  <c r="AX54" i="1" l="1"/>
  <c r="BB54" s="1"/>
  <c r="U54" s="1"/>
  <c r="X54" s="1"/>
  <c r="Y53"/>
  <c r="AV54"/>
  <c r="AZ54" s="1"/>
  <c r="S54" s="1"/>
  <c r="AB54" s="1"/>
  <c r="W53"/>
  <c r="AW54" s="1"/>
  <c r="BA54" s="1"/>
  <c r="T54" s="1"/>
  <c r="AC54" s="1"/>
  <c r="AF53"/>
  <c r="AI53"/>
  <c r="AL53" s="1"/>
  <c r="E49" i="9" s="1"/>
  <c r="AD54" i="1" l="1"/>
  <c r="AJ54" s="1"/>
  <c r="AM54" s="1"/>
  <c r="AX55"/>
  <c r="BB55" s="1"/>
  <c r="U55" s="1"/>
  <c r="AA54"/>
  <c r="AE54"/>
  <c r="AH54"/>
  <c r="AK54" s="1"/>
  <c r="V54"/>
  <c r="Z53"/>
  <c r="C49" i="9" s="1"/>
  <c r="AF54" i="1"/>
  <c r="AI54"/>
  <c r="AL54" s="1"/>
  <c r="W54"/>
  <c r="E50" i="9" l="1"/>
  <c r="AG54" i="1"/>
  <c r="AD55"/>
  <c r="X55"/>
  <c r="AV55"/>
  <c r="AZ55" s="1"/>
  <c r="S55" s="1"/>
  <c r="AB55" s="1"/>
  <c r="Y54"/>
  <c r="AW55"/>
  <c r="BA55" s="1"/>
  <c r="T55" s="1"/>
  <c r="AC55" s="1"/>
  <c r="Z54"/>
  <c r="AG55" l="1"/>
  <c r="AJ55"/>
  <c r="AM55" s="1"/>
  <c r="AX56"/>
  <c r="BB56" s="1"/>
  <c r="U56" s="1"/>
  <c r="AA55"/>
  <c r="C50" i="9"/>
  <c r="AE55" i="1"/>
  <c r="AH55"/>
  <c r="AK55" s="1"/>
  <c r="V55"/>
  <c r="W55"/>
  <c r="Z55" s="1"/>
  <c r="AI55"/>
  <c r="AL55" s="1"/>
  <c r="AF55"/>
  <c r="E51" i="9" l="1"/>
  <c r="AD56" i="1"/>
  <c r="X56"/>
  <c r="AA56" s="1"/>
  <c r="Y55"/>
  <c r="AV56"/>
  <c r="AZ56" s="1"/>
  <c r="S56" s="1"/>
  <c r="AB56" s="1"/>
  <c r="AW56"/>
  <c r="BA56" s="1"/>
  <c r="T56" s="1"/>
  <c r="AG56" l="1"/>
  <c r="AJ56"/>
  <c r="AM56" s="1"/>
  <c r="AE56"/>
  <c r="AH56"/>
  <c r="AK56" s="1"/>
  <c r="V56"/>
  <c r="Y56" s="1"/>
  <c r="C51" i="9"/>
  <c r="AC56" i="1"/>
  <c r="W56"/>
  <c r="Z56" s="1"/>
  <c r="C52" i="9" l="1"/>
  <c r="AF56" i="1"/>
  <c r="AI56"/>
  <c r="AL56" s="1"/>
  <c r="E52" i="9" s="1"/>
</calcChain>
</file>

<file path=xl/comments1.xml><?xml version="1.0" encoding="utf-8"?>
<comments xmlns="http://schemas.openxmlformats.org/spreadsheetml/2006/main">
  <authors>
    <author>Lukas Rühli</author>
    <author>lr</author>
  </authors>
  <commentList>
    <comment ref="O4" authorId="0">
      <text>
        <r>
          <rPr>
            <b/>
            <sz val="9"/>
            <color indexed="81"/>
            <rFont val="Tahoma"/>
            <family val="2"/>
          </rPr>
          <t>Lukas Rühli:</t>
        </r>
        <r>
          <rPr>
            <sz val="9"/>
            <color indexed="81"/>
            <rFont val="Tahoma"/>
            <family val="2"/>
          </rPr>
          <t xml:space="preserve">
mittlerer LIK anstieg 1990-2013</t>
        </r>
      </text>
    </comment>
    <comment ref="AN4" authorId="1">
      <text>
        <r>
          <rPr>
            <b/>
            <sz val="9"/>
            <color indexed="81"/>
            <rFont val="Tahoma"/>
            <family val="2"/>
          </rPr>
          <t>lr:</t>
        </r>
        <r>
          <rPr>
            <sz val="9"/>
            <color indexed="81"/>
            <rFont val="Tahoma"/>
            <family val="2"/>
          </rPr>
          <t xml:space="preserve">
=beiträge der Versicherten und Arbeitegeber. Ab 2009 inkl. übrige Einnahmen (Regress)</t>
        </r>
      </text>
    </comment>
    <comment ref="AV4" authorId="1">
      <text>
        <r>
          <rPr>
            <b/>
            <sz val="9"/>
            <color indexed="81"/>
            <rFont val="Tahoma"/>
            <family val="2"/>
          </rPr>
          <t>lr:</t>
        </r>
        <r>
          <rPr>
            <sz val="9"/>
            <color indexed="81"/>
            <rFont val="Tahoma"/>
            <family val="2"/>
          </rPr>
          <t xml:space="preserve">
=Anteil am Anlageresultat + Zinsen aus IV-Kredit
</t>
        </r>
      </text>
    </comment>
    <comment ref="F5" authorId="0">
      <text>
        <r>
          <rPr>
            <b/>
            <sz val="9"/>
            <color indexed="81"/>
            <rFont val="Tahoma"/>
            <family val="2"/>
          </rPr>
          <t>Lukas Rühli:</t>
        </r>
        <r>
          <rPr>
            <sz val="9"/>
            <color indexed="81"/>
            <rFont val="Tahoma"/>
            <family val="2"/>
          </rPr>
          <t xml:space="preserve">
=Umlageergebnis + Anlageertrag</t>
        </r>
      </text>
    </comment>
    <comment ref="H5" authorId="1">
      <text>
        <r>
          <rPr>
            <b/>
            <sz val="9"/>
            <color indexed="81"/>
            <rFont val="Tahoma"/>
            <family val="2"/>
          </rPr>
          <t>lr:</t>
        </r>
        <r>
          <rPr>
            <sz val="9"/>
            <color indexed="81"/>
            <rFont val="Tahoma"/>
            <family val="2"/>
          </rPr>
          <t xml:space="preserve">
=beiträge der Versicherten und Arbeitegeber</t>
        </r>
      </text>
    </comment>
    <comment ref="J5" authorId="1">
      <text>
        <r>
          <rPr>
            <b/>
            <sz val="9"/>
            <color indexed="81"/>
            <rFont val="Tahoma"/>
            <family val="2"/>
          </rPr>
          <t>lr:</t>
        </r>
        <r>
          <rPr>
            <sz val="9"/>
            <color indexed="81"/>
            <rFont val="Tahoma"/>
            <family val="2"/>
          </rPr>
          <t xml:space="preserve">
=Beiträge der öffentlichen Hand + Steuern der Spielbanken
</t>
        </r>
      </text>
    </comment>
    <comment ref="K5" authorId="1">
      <text>
        <r>
          <rPr>
            <b/>
            <sz val="9"/>
            <color indexed="81"/>
            <rFont val="Tahoma"/>
            <family val="2"/>
          </rPr>
          <t>lr:</t>
        </r>
        <r>
          <rPr>
            <sz val="9"/>
            <color indexed="81"/>
            <rFont val="Tahoma"/>
            <family val="2"/>
          </rPr>
          <t xml:space="preserve">
anlageresultat + zinsbelastung IV</t>
        </r>
      </text>
    </comment>
    <comment ref="L5" authorId="1">
      <text>
        <r>
          <rPr>
            <b/>
            <sz val="9"/>
            <color indexed="81"/>
            <rFont val="Tahoma"/>
            <family val="2"/>
          </rPr>
          <t>lr:</t>
        </r>
        <r>
          <rPr>
            <sz val="9"/>
            <color indexed="81"/>
            <rFont val="Tahoma"/>
            <family val="2"/>
          </rPr>
          <t xml:space="preserve">
Einnahmen aus Regress</t>
        </r>
      </text>
    </comment>
    <comment ref="AY5" authorId="1">
      <text>
        <r>
          <rPr>
            <b/>
            <sz val="9"/>
            <color indexed="81"/>
            <rFont val="Tahoma"/>
            <family val="2"/>
          </rPr>
          <t>lr:</t>
        </r>
        <r>
          <rPr>
            <sz val="9"/>
            <color indexed="81"/>
            <rFont val="Tahoma"/>
            <family val="2"/>
          </rPr>
          <t xml:space="preserve">
Einnahmen aus Regress</t>
        </r>
      </text>
    </comment>
    <comment ref="BE5" authorId="1">
      <text>
        <r>
          <rPr>
            <b/>
            <sz val="9"/>
            <color indexed="81"/>
            <rFont val="Tahoma"/>
            <family val="2"/>
          </rPr>
          <t>knapp 
20% der AUSGABEN + Steuern der Spielbanken</t>
        </r>
      </text>
    </comment>
    <comment ref="D23" authorId="1">
      <text>
        <r>
          <rPr>
            <b/>
            <sz val="9"/>
            <color indexed="81"/>
            <rFont val="Tahoma"/>
            <family val="2"/>
          </rPr>
          <t>lr:</t>
        </r>
        <r>
          <rPr>
            <sz val="9"/>
            <color indexed="81"/>
            <rFont val="Tahoma"/>
            <family val="2"/>
          </rPr>
          <t xml:space="preserve">
starker Anstieg wegen 7 Mrd. Nationalbankgold</t>
        </r>
      </text>
    </comment>
    <comment ref="D27" authorId="0">
      <text>
        <r>
          <rPr>
            <b/>
            <sz val="9"/>
            <color indexed="81"/>
            <rFont val="Tahoma"/>
            <charset val="1"/>
          </rPr>
          <t xml:space="preserve">Lukas Rühli:
</t>
        </r>
        <r>
          <rPr>
            <sz val="9"/>
            <color indexed="81"/>
            <rFont val="Tahoma"/>
            <family val="2"/>
          </rPr>
          <t>Auf 1.1.2011 wurden 5 Mrd. CHF zum IV-Kapitalkonto überlagert</t>
        </r>
      </text>
    </comment>
    <comment ref="K27" authorId="0">
      <text>
        <r>
          <rPr>
            <b/>
            <sz val="9"/>
            <color indexed="81"/>
            <rFont val="Tahoma"/>
            <family val="2"/>
          </rPr>
          <t>Lukas Rühli:</t>
        </r>
        <r>
          <rPr>
            <sz val="9"/>
            <color indexed="81"/>
            <rFont val="Tahoma"/>
            <family val="2"/>
          </rPr>
          <t xml:space="preserve">
Seit 2011: inkl. Zinsen auf der IV Forderung</t>
        </r>
      </text>
    </comment>
    <comment ref="V27" authorId="0">
      <text>
        <r>
          <rPr>
            <b/>
            <sz val="9"/>
            <color indexed="81"/>
            <rFont val="Tahoma"/>
            <family val="2"/>
          </rPr>
          <t>Lukas Rühli:</t>
        </r>
        <r>
          <rPr>
            <sz val="9"/>
            <color indexed="81"/>
            <rFont val="Tahoma"/>
            <family val="2"/>
          </rPr>
          <t xml:space="preserve">
-5 Mrd für IV Finanzierung
</t>
        </r>
      </text>
    </comment>
    <comment ref="O30" authorId="0">
      <text>
        <r>
          <rPr>
            <b/>
            <sz val="9"/>
            <color indexed="81"/>
            <rFont val="Tahoma"/>
            <family val="2"/>
          </rPr>
          <t>Lukas Rühli:</t>
        </r>
        <r>
          <rPr>
            <sz val="9"/>
            <color indexed="81"/>
            <rFont val="Tahoma"/>
            <family val="2"/>
          </rPr>
          <t xml:space="preserve">
gemäss http://www.bfs.admin.ch/bfs/portal/de/index/themen/05/02/blank/key/teuerungsprognosen.html</t>
        </r>
      </text>
    </comment>
    <comment ref="BO30" authorId="0">
      <text>
        <r>
          <rPr>
            <b/>
            <sz val="9"/>
            <color indexed="81"/>
            <rFont val="Tahoma"/>
            <family val="2"/>
          </rPr>
          <t>Lukas Rühli:</t>
        </r>
        <r>
          <rPr>
            <sz val="9"/>
            <color indexed="81"/>
            <rFont val="Tahoma"/>
            <family val="2"/>
          </rPr>
          <t xml:space="preserve">
Inflatoin 2014: 0.1%: siehe: http://www.bfs.admin.ch/bfs/portal/de/index/themen/05/02/blank/key/teuerungsprognosen.html
</t>
        </r>
      </text>
    </comment>
    <comment ref="O31" authorId="0">
      <text>
        <r>
          <rPr>
            <b/>
            <sz val="9"/>
            <color indexed="81"/>
            <rFont val="Tahoma"/>
            <family val="2"/>
          </rPr>
          <t>Lukas Rühli:</t>
        </r>
        <r>
          <rPr>
            <sz val="9"/>
            <color indexed="81"/>
            <rFont val="Tahoma"/>
            <family val="2"/>
          </rPr>
          <t xml:space="preserve">
gemäss http://www.bfs.admin.ch/bfs/portal/de/index/themen/05/02/blank/key/teuerungsprognosen.html</t>
        </r>
      </text>
    </comment>
  </commentList>
</comments>
</file>

<file path=xl/sharedStrings.xml><?xml version="1.0" encoding="utf-8"?>
<sst xmlns="http://schemas.openxmlformats.org/spreadsheetml/2006/main" count="1367" uniqueCount="250">
  <si>
    <t>Ausgaben</t>
  </si>
  <si>
    <t>Einnahmen</t>
  </si>
  <si>
    <t>Kapitalkonto</t>
  </si>
  <si>
    <t>Betriebsergebnis</t>
  </si>
  <si>
    <t>Beiträge</t>
  </si>
  <si>
    <t>MwSt.</t>
  </si>
  <si>
    <t>Öffentliche Hand</t>
  </si>
  <si>
    <t>Anlageertrag</t>
  </si>
  <si>
    <t>übrige Einnahmen</t>
  </si>
  <si>
    <t>Total Einnahmen</t>
  </si>
  <si>
    <t>in % der Ausgaben</t>
  </si>
  <si>
    <t>LIK (Landesindex der Konsumentenpreise)</t>
  </si>
  <si>
    <t>Beitrag öffentliche Hand (%)</t>
  </si>
  <si>
    <t>Aufschlüsselung Einnahmen</t>
  </si>
  <si>
    <t>Aufschlüsselung Beiträge</t>
  </si>
  <si>
    <t>Anlagerendite</t>
  </si>
  <si>
    <t>Hilfsgrössen</t>
  </si>
  <si>
    <t>Kapitalkonto (Ende des Jahres)</t>
  </si>
  <si>
    <t xml:space="preserve">NOMINELL </t>
  </si>
  <si>
    <t>Jahr</t>
  </si>
  <si>
    <t>Männer</t>
  </si>
  <si>
    <t>Alter</t>
  </si>
  <si>
    <t>Frauen</t>
  </si>
  <si>
    <t>Total</t>
  </si>
  <si>
    <t>Anzahl 65 und älter</t>
  </si>
  <si>
    <t>Anzahl 66 und älter</t>
  </si>
  <si>
    <t>Anzahl 67 und älter</t>
  </si>
  <si>
    <t>Anzahl 64 und älter</t>
  </si>
  <si>
    <t>Anzahl 20 bis 64</t>
  </si>
  <si>
    <t>Anzahl 20-63</t>
  </si>
  <si>
    <t>Erwerbsbevölkerung</t>
  </si>
  <si>
    <t>Rentenbezüger</t>
  </si>
  <si>
    <t>Rentenbezüger + 1</t>
  </si>
  <si>
    <t>Rentenbezüger + 2</t>
  </si>
  <si>
    <t>Aufschlüsselung Ausgaben</t>
  </si>
  <si>
    <t>Status quo</t>
  </si>
  <si>
    <t>Anpassung an Lebenserwartung</t>
  </si>
  <si>
    <t>Anpassung an Lebenserwartung mit Frühpension</t>
  </si>
  <si>
    <t>Anzahl 20 bis 65</t>
  </si>
  <si>
    <t>Anzahl 20 bis 66</t>
  </si>
  <si>
    <t>Anzahl 20 - 64</t>
  </si>
  <si>
    <t>Anzahl 20 - 65</t>
  </si>
  <si>
    <t>Erwerbsbevölkerung + 1</t>
  </si>
  <si>
    <t>Erwerbsbevölkerung + 2</t>
  </si>
  <si>
    <t>Beitragssatz</t>
  </si>
  <si>
    <t>Hilfsgrösse Lebenserwartung (ab 65)</t>
  </si>
  <si>
    <t>Durchschnitt</t>
  </si>
  <si>
    <t>Anzahl 20 bis 67</t>
  </si>
  <si>
    <t>Anzahl 20 bis 68</t>
  </si>
  <si>
    <t>Anzahl 68 und älter</t>
  </si>
  <si>
    <t>Anzahl 69 und älter</t>
  </si>
  <si>
    <t>Anzahl 20 - 66</t>
  </si>
  <si>
    <t>Anzahl 20-67</t>
  </si>
  <si>
    <t>Erwerbsbevölkerung + 4</t>
  </si>
  <si>
    <t>Rentenbezüger + 3</t>
  </si>
  <si>
    <t>Rentenbezüger + 4</t>
  </si>
  <si>
    <t>Erwerbsbevölkerung + 3</t>
  </si>
  <si>
    <t>in % der Einnahmen</t>
  </si>
  <si>
    <t>Basis MwSt.</t>
  </si>
  <si>
    <t>Umlageergebnis</t>
  </si>
  <si>
    <t>99+</t>
  </si>
  <si>
    <t>Anpassung an Lebenserwartung (best case)</t>
  </si>
  <si>
    <t>Anpassung an Lebenserwartung (worst case)</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</si>
  <si>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</si>
  <si>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</si>
  <si>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</si>
  <si>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</si>
  <si>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</si>
  <si>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</si>
  <si>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</si>
  <si>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</si>
  <si>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</si>
  <si>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</si>
  <si>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</si>
  <si>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</si>
  <si>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</si>
  <si>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</si>
  <si>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</si>
  <si>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</si>
  <si>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</si>
  <si>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</si>
  <si>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</si>
  <si>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</si>
  <si>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</si>
  <si>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</si>
  <si>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</si>
  <si>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</si>
  <si>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</si>
  <si>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</si>
  <si>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</si>
  <si>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</si>
  <si>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</si>
  <si>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</si>
  <si>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</si>
  <si>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</si>
  <si>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</si>
  <si>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</si>
  <si>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</si>
  <si>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</si>
  <si>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</si>
  <si>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</si>
  <si>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</si>
  <si>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</si>
  <si>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</si>
  <si>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</si>
  <si>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</si>
  <si>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</si>
  <si>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</si>
  <si>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</si>
  <si>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</si>
  <si>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</si>
  <si>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</si>
  <si>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</si>
  <si>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</si>
  <si>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</si>
  <si>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</si>
  <si>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</si>
  <si>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</si>
  <si>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</si>
  <si>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</si>
  <si>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</si>
  <si>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</si>
  <si>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</si>
  <si>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</si>
  <si>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</si>
  <si>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</si>
  <si>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</si>
  <si>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</si>
  <si>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</si>
  <si>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</si>
  <si>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</si>
  <si>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</si>
  <si>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</si>
  <si>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</si>
  <si>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</si>
  <si>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</si>
  <si>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</si>
  <si>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</si>
  <si>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</si>
  <si>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</si>
  <si>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</si>
  <si>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</si>
  <si>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</si>
  <si>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</si>
  <si>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</si>
  <si>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</si>
  <si>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</si>
  <si>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</si>
  <si>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</si>
  <si>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</si>
  <si>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</si>
  <si>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</si>
  <si>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</si>
  <si>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</si>
  <si>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</si>
  <si>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</si>
  <si>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</si>
  <si>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</si>
  <si>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</si>
  <si>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</si>
  <si>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</si>
  <si>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</si>
  <si>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</si>
  <si>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BEVÖLKERUNGSSZENARIO 2010 MITTEL</t>
  </si>
  <si>
    <t>Abweichung des 2010 HOHE EINWANDERUNG VOM 2010 MITTEL SZENARIO</t>
  </si>
  <si>
    <t>Durchschn. Ausgaben pro Bezüger</t>
  </si>
  <si>
    <t>2009</t>
  </si>
  <si>
    <t>2008</t>
  </si>
  <si>
    <t>2007</t>
  </si>
  <si>
    <t>2006</t>
  </si>
  <si>
    <t>2005</t>
  </si>
  <si>
    <t>2004</t>
  </si>
  <si>
    <t>2003</t>
  </si>
  <si>
    <t>2002</t>
  </si>
  <si>
    <t>2001</t>
  </si>
  <si>
    <t>2000</t>
  </si>
  <si>
    <t>1999</t>
  </si>
  <si>
    <t>1998</t>
  </si>
  <si>
    <t>1997</t>
  </si>
  <si>
    <t>1996</t>
  </si>
  <si>
    <t>1995</t>
  </si>
  <si>
    <t>1994</t>
  </si>
  <si>
    <t>1993</t>
  </si>
  <si>
    <t>1992</t>
  </si>
  <si>
    <t>1991</t>
  </si>
  <si>
    <t>1990</t>
  </si>
  <si>
    <t>1989</t>
  </si>
  <si>
    <t>1988</t>
  </si>
  <si>
    <t>1987</t>
  </si>
  <si>
    <t>1986</t>
  </si>
  <si>
    <t>1985</t>
  </si>
  <si>
    <t>1984</t>
  </si>
  <si>
    <t>1983</t>
  </si>
  <si>
    <t>1982</t>
  </si>
  <si>
    <t>1981</t>
  </si>
  <si>
    <t>1980</t>
  </si>
  <si>
    <t>1979</t>
  </si>
  <si>
    <t>1978</t>
  </si>
  <si>
    <t>1977</t>
  </si>
  <si>
    <t>1976</t>
  </si>
  <si>
    <t>1975</t>
  </si>
  <si>
    <t>1974</t>
  </si>
  <si>
    <t>1973</t>
  </si>
  <si>
    <t>1972</t>
  </si>
  <si>
    <t>1971</t>
  </si>
  <si>
    <t>STÄNDIGE WOHNBEVÖLKERUNG AM JAHRESENDE</t>
  </si>
  <si>
    <t>STÄNDIGE WOHNBEVÖLKERUNG AM JAHRESENDE (nach erfülltem Alter)</t>
  </si>
  <si>
    <t>In Mio. CHF</t>
  </si>
  <si>
    <t>Gesamtbevölkerung</t>
  </si>
  <si>
    <t>Bevölkerungswachstumsrate</t>
  </si>
  <si>
    <t>in % der Einnahmen (ohne Anlageertrag)</t>
  </si>
  <si>
    <t>Bei 0% Kürzung</t>
  </si>
  <si>
    <t>Bei oben genannter Kürzung</t>
  </si>
  <si>
    <t>20-64</t>
  </si>
  <si>
    <t>0-19</t>
  </si>
  <si>
    <t>65+</t>
  </si>
  <si>
    <t>Einnahmen (inkl. Anlageertrag)</t>
  </si>
  <si>
    <t>BEVÖLKERUNGSSZENARIO 2010 MODERAT HOHE ZUWANDERUNG</t>
  </si>
  <si>
    <t>BEVÖLKERUNGSSZENARIO 2010 SEHR HOHE ZUWANDERUNG</t>
  </si>
  <si>
    <t>2012 effektiv</t>
  </si>
  <si>
    <t>2012eff/2012progn</t>
  </si>
  <si>
    <t>100+</t>
  </si>
  <si>
    <t>Auf Basis effektiver Entwicklung</t>
  </si>
  <si>
    <t>Abweichung des 2010 SEHR HOHE EINWANDERUNG VON MODERAT HOHE ZUWANDERUNG</t>
  </si>
  <si>
    <t>REAL (zu Preisen von 2011)</t>
  </si>
  <si>
    <t>Erhöhung gegenüber 2014</t>
  </si>
  <si>
    <t>Durchschn. Lohnbasis</t>
  </si>
  <si>
    <t>Wachstum der Lohnbasis pro Kopf (real)</t>
  </si>
  <si>
    <t>Reallohn inkl. Strukturwandel</t>
  </si>
  <si>
    <t>Reallohn ohne Strukturwandel</t>
  </si>
  <si>
    <t>Anlagerendite real</t>
  </si>
  <si>
    <t>normal</t>
  </si>
  <si>
    <t>hoch</t>
  </si>
  <si>
    <t>Variables politiques</t>
  </si>
  <si>
    <t>Variables économiques</t>
  </si>
  <si>
    <t>Scénario de base</t>
  </si>
  <si>
    <t>Votre scénario</t>
  </si>
  <si>
    <t>Taux TVA</t>
  </si>
  <si>
    <t>Réduction des rentes de x %</t>
  </si>
  <si>
    <t>Taux d'inflation</t>
  </si>
  <si>
    <t>Rendements des investissements (réel)</t>
  </si>
  <si>
    <t>Scénario démographique: (0=moyen, 1=haute immigr.)</t>
  </si>
  <si>
    <t>Correl. âge de la retraite/espérance de vie (0=non, 1=oui)</t>
  </si>
  <si>
    <t>Fonds AVS: scénario de base</t>
  </si>
  <si>
    <t>Fonds AHV: votre scénario</t>
  </si>
  <si>
    <t>Résultat de répartition: scénario de base</t>
  </si>
  <si>
    <t>Résultat de réopartition: votre scénario</t>
  </si>
  <si>
    <t>Taux de cotisation</t>
  </si>
  <si>
    <t>Croissance du salaire réel (sans changement structurel)</t>
  </si>
  <si>
    <t>Croissance du salaire réel par le changement structurel</t>
  </si>
</sst>
</file>

<file path=xl/styles.xml><?xml version="1.0" encoding="utf-8"?>
<styleSheet xmlns="http://schemas.openxmlformats.org/spreadsheetml/2006/main">
  <numFmts count="7">
    <numFmt numFmtId="43" formatCode="_ * #,##0.00_ ;_ * \-#,##0.00_ ;_ * &quot;-&quot;??_ ;_ @_ "/>
    <numFmt numFmtId="164" formatCode="0.0%"/>
    <numFmt numFmtId="165" formatCode="0.000"/>
    <numFmt numFmtId="166" formatCode="_ * #,##0_ ;_ * \-#,##0_ ;_ * &quot;-&quot;??_ ;_ @_ "/>
    <numFmt numFmtId="167" formatCode="#,##0.0000"/>
    <numFmt numFmtId="168" formatCode="0.0"/>
    <numFmt numFmtId="169" formatCode="#,##0.00000"/>
  </numFmts>
  <fonts count="35">
    <font>
      <sz val="11"/>
      <color theme="1"/>
      <name val="Calibri"/>
      <family val="2"/>
      <scheme val="minor"/>
    </font>
    <font>
      <sz val="10"/>
      <color theme="1"/>
      <name val="Gravur-Condensed"/>
      <family val="2"/>
    </font>
    <font>
      <sz val="11"/>
      <color theme="1"/>
      <name val="Calibri"/>
      <family val="2"/>
      <scheme val="minor"/>
    </font>
    <font>
      <sz val="10"/>
      <name val="Arial"/>
      <family val="2"/>
    </font>
    <font>
      <sz val="10"/>
      <name val="Arial"/>
      <family val="2"/>
    </font>
    <font>
      <i/>
      <sz val="10"/>
      <name val="Arial"/>
      <family val="2"/>
    </font>
    <font>
      <sz val="9"/>
      <color indexed="81"/>
      <name val="Tahoma"/>
      <family val="2"/>
    </font>
    <font>
      <b/>
      <sz val="9"/>
      <color indexed="81"/>
      <name val="Tahoma"/>
      <family val="2"/>
    </font>
    <font>
      <sz val="10"/>
      <color theme="1"/>
      <name val="Arial"/>
      <family val="2"/>
    </font>
    <font>
      <b/>
      <sz val="10"/>
      <color theme="0"/>
      <name val="Arial"/>
      <family val="2"/>
    </font>
    <font>
      <b/>
      <sz val="11"/>
      <color theme="0"/>
      <name val="Calibri"/>
      <family val="2"/>
      <scheme val="minor"/>
    </font>
    <font>
      <b/>
      <sz val="9"/>
      <color indexed="81"/>
      <name val="Tahoma"/>
      <charset val="1"/>
    </font>
    <font>
      <sz val="10"/>
      <name val="MS Sans Serif"/>
      <family val="2"/>
    </font>
    <font>
      <sz val="11"/>
      <color theme="1"/>
      <name val="Arial Narrow"/>
      <family val="2"/>
    </font>
    <font>
      <sz val="10"/>
      <color theme="1"/>
      <name val="Arial Narrow"/>
      <family val="2"/>
    </font>
    <font>
      <sz val="10"/>
      <color theme="0"/>
      <name val="Gravur-Condensed"/>
      <family val="2"/>
    </font>
    <font>
      <u/>
      <sz val="11"/>
      <color theme="1"/>
      <name val="Arial Narrow"/>
      <family val="2"/>
    </font>
    <font>
      <sz val="11"/>
      <name val="Arial Narrow"/>
      <family val="2"/>
    </font>
    <font>
      <sz val="11"/>
      <color theme="0" tint="-0.499984740745262"/>
      <name val="Arial Narrow"/>
      <family val="2"/>
    </font>
    <font>
      <u/>
      <sz val="11"/>
      <color theme="0" tint="-0.499984740745262"/>
      <name val="Arial Narrow"/>
      <family val="2"/>
    </font>
    <font>
      <sz val="10"/>
      <color theme="0"/>
      <name val="Calibri"/>
      <family val="2"/>
      <scheme val="minor"/>
    </font>
    <font>
      <sz val="11"/>
      <color theme="0"/>
      <name val="Calibri"/>
      <family val="2"/>
      <scheme val="minor"/>
    </font>
    <font>
      <sz val="10"/>
      <color theme="0"/>
      <name val="Arial"/>
      <family val="2"/>
    </font>
    <font>
      <b/>
      <sz val="11"/>
      <color theme="0"/>
      <name val="Arial"/>
      <family val="2"/>
    </font>
    <font>
      <sz val="11"/>
      <color theme="0"/>
      <name val="Arial"/>
      <family val="2"/>
    </font>
    <font>
      <sz val="10"/>
      <color theme="0"/>
      <name val="Helvetica"/>
      <family val="2"/>
    </font>
    <font>
      <b/>
      <sz val="16"/>
      <color theme="0"/>
      <name val="Calibri"/>
      <family val="2"/>
      <scheme val="minor"/>
    </font>
    <font>
      <sz val="10"/>
      <color theme="0"/>
      <name val="Arial Narrow"/>
      <family val="2"/>
    </font>
    <font>
      <sz val="16"/>
      <color theme="0"/>
      <name val="Arial"/>
      <family val="2"/>
    </font>
    <font>
      <b/>
      <sz val="8"/>
      <color theme="0"/>
      <name val="Arial"/>
      <family val="2"/>
    </font>
    <font>
      <sz val="8"/>
      <color theme="0"/>
      <name val="Arial"/>
      <family val="2"/>
    </font>
    <font>
      <b/>
      <i/>
      <sz val="11"/>
      <color theme="0"/>
      <name val="Calibri"/>
      <family val="2"/>
      <scheme val="minor"/>
    </font>
    <font>
      <sz val="11"/>
      <color theme="0"/>
      <name val="Arial Narrow"/>
      <family val="2"/>
    </font>
    <font>
      <sz val="8"/>
      <color theme="0"/>
      <name val="Arial Narrow"/>
      <family val="2"/>
    </font>
    <font>
      <b/>
      <sz val="14"/>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s>
  <cellStyleXfs count="14">
    <xf numFmtId="0" fontId="0" fillId="0" borderId="0"/>
    <xf numFmtId="9" fontId="2" fillId="0" borderId="0" applyFont="0" applyFill="0" applyBorder="0" applyAlignment="0" applyProtection="0"/>
    <xf numFmtId="0" fontId="3"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2" fillId="0" borderId="0" applyFont="0" applyFill="0" applyBorder="0" applyAlignment="0" applyProtection="0"/>
    <xf numFmtId="0" fontId="12" fillId="0" borderId="0"/>
    <xf numFmtId="0" fontId="1" fillId="0" borderId="0"/>
  </cellStyleXfs>
  <cellXfs count="159">
    <xf numFmtId="0" fontId="0" fillId="0" borderId="0" xfId="0"/>
    <xf numFmtId="3" fontId="4" fillId="0" borderId="0" xfId="5" applyNumberFormat="1" applyFill="1" applyBorder="1"/>
    <xf numFmtId="0" fontId="0" fillId="0" borderId="2" xfId="0" applyBorder="1"/>
    <xf numFmtId="0" fontId="0" fillId="0" borderId="1" xfId="0" applyBorder="1"/>
    <xf numFmtId="0" fontId="0" fillId="0" borderId="0" xfId="0"/>
    <xf numFmtId="0" fontId="0" fillId="0" borderId="0" xfId="0" applyBorder="1"/>
    <xf numFmtId="0" fontId="0" fillId="0" borderId="0" xfId="0" applyFill="1" applyBorder="1"/>
    <xf numFmtId="43" fontId="8" fillId="0" borderId="0" xfId="3" applyNumberFormat="1" applyFont="1" applyFill="1" applyBorder="1"/>
    <xf numFmtId="3" fontId="3" fillId="0" borderId="0" xfId="2" applyNumberFormat="1" applyFill="1" applyBorder="1"/>
    <xf numFmtId="164" fontId="3" fillId="0" borderId="0" xfId="1" applyNumberFormat="1" applyFont="1" applyFill="1" applyBorder="1"/>
    <xf numFmtId="1" fontId="3" fillId="0" borderId="0" xfId="2" applyNumberFormat="1" applyFill="1" applyBorder="1"/>
    <xf numFmtId="164" fontId="0" fillId="0" borderId="0" xfId="1" applyNumberFormat="1" applyFont="1" applyFill="1" applyBorder="1"/>
    <xf numFmtId="3" fontId="8" fillId="0" borderId="0" xfId="0" applyNumberFormat="1" applyFont="1" applyFill="1" applyBorder="1"/>
    <xf numFmtId="3" fontId="4" fillId="0" borderId="0" xfId="7" applyNumberFormat="1" applyFont="1" applyFill="1" applyBorder="1"/>
    <xf numFmtId="3" fontId="4" fillId="0" borderId="0" xfId="9" applyNumberFormat="1" applyFont="1" applyFill="1" applyBorder="1" applyAlignment="1">
      <alignment horizontal="right"/>
    </xf>
    <xf numFmtId="164" fontId="4" fillId="0" borderId="0" xfId="6" applyNumberFormat="1" applyFont="1" applyFill="1" applyBorder="1"/>
    <xf numFmtId="3" fontId="5" fillId="0" borderId="0" xfId="5" applyNumberFormat="1" applyFont="1" applyFill="1" applyBorder="1"/>
    <xf numFmtId="164" fontId="4" fillId="0" borderId="0" xfId="1" applyNumberFormat="1" applyFont="1" applyFill="1" applyBorder="1" applyAlignment="1">
      <alignment horizontal="right"/>
    </xf>
    <xf numFmtId="10" fontId="8" fillId="0" borderId="0" xfId="1" applyNumberFormat="1" applyFont="1" applyFill="1" applyBorder="1"/>
    <xf numFmtId="0" fontId="0" fillId="0" borderId="0" xfId="0" applyFill="1"/>
    <xf numFmtId="0" fontId="0" fillId="2" borderId="0" xfId="0" applyFill="1" applyBorder="1"/>
    <xf numFmtId="0" fontId="3" fillId="0" borderId="0" xfId="2" applyFill="1" applyBorder="1"/>
    <xf numFmtId="0" fontId="0" fillId="0" borderId="0" xfId="0" applyBorder="1" applyAlignment="1">
      <alignment horizontal="right"/>
    </xf>
    <xf numFmtId="0" fontId="14" fillId="0" borderId="0" xfId="0" applyFont="1" applyAlignment="1">
      <alignment horizontal="right"/>
    </xf>
    <xf numFmtId="0" fontId="0" fillId="0" borderId="0" xfId="0"/>
    <xf numFmtId="164" fontId="10" fillId="0" borderId="0" xfId="1" applyNumberFormat="1" applyFont="1" applyFill="1" applyBorder="1"/>
    <xf numFmtId="0" fontId="13" fillId="0" borderId="0" xfId="0" applyFont="1"/>
    <xf numFmtId="0" fontId="16" fillId="2" borderId="0" xfId="0" applyFont="1" applyFill="1" applyBorder="1"/>
    <xf numFmtId="0" fontId="13" fillId="2" borderId="0" xfId="0" applyFont="1" applyFill="1" applyBorder="1" applyAlignment="1">
      <alignment textRotation="90" wrapText="1"/>
    </xf>
    <xf numFmtId="0" fontId="13" fillId="2" borderId="0" xfId="0" applyFont="1" applyFill="1" applyBorder="1"/>
    <xf numFmtId="0" fontId="17" fillId="2" borderId="0" xfId="0" applyFont="1" applyFill="1" applyBorder="1"/>
    <xf numFmtId="0" fontId="17" fillId="3" borderId="0" xfId="0" applyFont="1" applyFill="1" applyBorder="1"/>
    <xf numFmtId="0" fontId="18" fillId="2" borderId="0" xfId="0" applyFont="1" applyFill="1" applyBorder="1" applyAlignment="1">
      <alignment textRotation="90" wrapText="1"/>
    </xf>
    <xf numFmtId="0" fontId="19" fillId="2" borderId="0" xfId="0" applyFont="1" applyFill="1" applyBorder="1"/>
    <xf numFmtId="10" fontId="20" fillId="0" borderId="0" xfId="1" applyNumberFormat="1" applyFont="1" applyBorder="1"/>
    <xf numFmtId="0" fontId="22" fillId="0" borderId="0" xfId="2" applyFont="1" applyBorder="1"/>
    <xf numFmtId="0" fontId="20" fillId="0" borderId="0" xfId="0" applyFont="1" applyBorder="1"/>
    <xf numFmtId="0" fontId="21" fillId="0" borderId="0" xfId="0" applyFont="1" applyBorder="1"/>
    <xf numFmtId="164" fontId="21" fillId="0" borderId="0" xfId="1" applyNumberFormat="1" applyFont="1" applyBorder="1"/>
    <xf numFmtId="4" fontId="3" fillId="0" borderId="0" xfId="2" applyNumberFormat="1" applyFill="1" applyBorder="1"/>
    <xf numFmtId="1" fontId="3" fillId="0" borderId="0" xfId="1" applyNumberFormat="1" applyFont="1" applyFill="1" applyBorder="1"/>
    <xf numFmtId="10" fontId="3" fillId="0" borderId="0" xfId="1" applyNumberFormat="1" applyFont="1" applyFill="1" applyBorder="1"/>
    <xf numFmtId="0" fontId="21" fillId="0" borderId="0" xfId="0" quotePrefix="1" applyFont="1" applyFill="1" applyBorder="1"/>
    <xf numFmtId="0" fontId="10" fillId="0" borderId="0" xfId="0" quotePrefix="1" applyFont="1" applyFill="1" applyBorder="1"/>
    <xf numFmtId="0" fontId="21" fillId="0" borderId="0" xfId="0" applyFont="1" applyFill="1" applyBorder="1"/>
    <xf numFmtId="0" fontId="10" fillId="0" borderId="0" xfId="0" applyFont="1" applyBorder="1"/>
    <xf numFmtId="0" fontId="10" fillId="0" borderId="0" xfId="0" applyFont="1" applyFill="1" applyBorder="1"/>
    <xf numFmtId="0" fontId="22" fillId="0" borderId="0" xfId="2" applyFont="1" applyFill="1" applyBorder="1"/>
    <xf numFmtId="3" fontId="22" fillId="0" borderId="0" xfId="2" applyNumberFormat="1" applyFont="1" applyBorder="1"/>
    <xf numFmtId="3" fontId="22" fillId="0" borderId="0" xfId="2" applyNumberFormat="1" applyFont="1" applyFill="1" applyBorder="1"/>
    <xf numFmtId="164" fontId="22" fillId="0" borderId="0" xfId="1" applyNumberFormat="1" applyFont="1" applyFill="1" applyBorder="1"/>
    <xf numFmtId="1" fontId="22" fillId="0" borderId="0" xfId="2" applyNumberFormat="1" applyFont="1" applyBorder="1"/>
    <xf numFmtId="164" fontId="22" fillId="0" borderId="0" xfId="1" applyNumberFormat="1" applyFont="1" applyBorder="1"/>
    <xf numFmtId="3" fontId="9" fillId="0" borderId="0" xfId="2" applyNumberFormat="1" applyFont="1" applyBorder="1"/>
    <xf numFmtId="3" fontId="22" fillId="0" borderId="0" xfId="0" applyNumberFormat="1" applyFont="1" applyFill="1" applyBorder="1"/>
    <xf numFmtId="164" fontId="21" fillId="0" borderId="0" xfId="1" applyNumberFormat="1" applyFont="1" applyFill="1" applyBorder="1"/>
    <xf numFmtId="3" fontId="22" fillId="0" borderId="0" xfId="9" applyNumberFormat="1" applyFont="1" applyFill="1" applyBorder="1" applyAlignment="1">
      <alignment horizontal="right"/>
    </xf>
    <xf numFmtId="3" fontId="22" fillId="0" borderId="0" xfId="8" applyNumberFormat="1" applyFont="1" applyFill="1" applyBorder="1" applyAlignment="1">
      <alignment horizontal="right"/>
    </xf>
    <xf numFmtId="3" fontId="22" fillId="0" borderId="0" xfId="5" applyNumberFormat="1" applyFont="1" applyFill="1" applyBorder="1"/>
    <xf numFmtId="3" fontId="22" fillId="0" borderId="0" xfId="7" applyNumberFormat="1" applyFont="1" applyFill="1" applyBorder="1"/>
    <xf numFmtId="3" fontId="9" fillId="0" borderId="0" xfId="2" applyNumberFormat="1" applyFont="1" applyFill="1" applyBorder="1"/>
    <xf numFmtId="2" fontId="22" fillId="0" borderId="0" xfId="0" applyNumberFormat="1" applyFont="1" applyFill="1" applyBorder="1"/>
    <xf numFmtId="0" fontId="22" fillId="0" borderId="0" xfId="0" applyFont="1" applyFill="1" applyBorder="1"/>
    <xf numFmtId="0" fontId="21" fillId="0" borderId="0" xfId="0" applyFont="1" applyFill="1"/>
    <xf numFmtId="3" fontId="22" fillId="0" borderId="0" xfId="8" applyNumberFormat="1" applyFont="1" applyFill="1" applyBorder="1" applyAlignment="1">
      <alignment horizontal="left"/>
    </xf>
    <xf numFmtId="10" fontId="9" fillId="0" borderId="0" xfId="1" applyNumberFormat="1" applyFont="1" applyFill="1" applyBorder="1"/>
    <xf numFmtId="43" fontId="22" fillId="0" borderId="0" xfId="3" applyNumberFormat="1" applyFont="1" applyFill="1" applyBorder="1"/>
    <xf numFmtId="1" fontId="22" fillId="0" borderId="0" xfId="2" applyNumberFormat="1" applyFont="1" applyFill="1" applyBorder="1"/>
    <xf numFmtId="0" fontId="23" fillId="0" borderId="0" xfId="0" applyFont="1" applyFill="1" applyBorder="1"/>
    <xf numFmtId="0" fontId="22" fillId="0" borderId="0" xfId="4" quotePrefix="1" applyFont="1" applyFill="1" applyBorder="1"/>
    <xf numFmtId="0" fontId="9" fillId="0" borderId="0" xfId="4" quotePrefix="1" applyFont="1" applyFill="1" applyBorder="1"/>
    <xf numFmtId="0" fontId="22" fillId="0" borderId="0" xfId="0" quotePrefix="1" applyFont="1" applyFill="1" applyBorder="1"/>
    <xf numFmtId="0" fontId="22" fillId="0" borderId="0" xfId="2" applyFont="1" applyFill="1" applyBorder="1" applyAlignment="1">
      <alignment horizontal="center"/>
    </xf>
    <xf numFmtId="1" fontId="22" fillId="0" borderId="0" xfId="1" applyNumberFormat="1" applyFont="1" applyFill="1" applyBorder="1"/>
    <xf numFmtId="2" fontId="21" fillId="0" borderId="0" xfId="0" applyNumberFormat="1" applyFont="1" applyFill="1" applyBorder="1"/>
    <xf numFmtId="164" fontId="22" fillId="0" borderId="0" xfId="6" applyNumberFormat="1" applyFont="1" applyFill="1" applyBorder="1"/>
    <xf numFmtId="164" fontId="22" fillId="0" borderId="0" xfId="0" applyNumberFormat="1" applyFont="1" applyFill="1" applyBorder="1"/>
    <xf numFmtId="0" fontId="24" fillId="0" borderId="0" xfId="0" applyFont="1" applyFill="1" applyBorder="1"/>
    <xf numFmtId="164" fontId="9" fillId="0" borderId="0" xfId="0" applyNumberFormat="1" applyFont="1" applyFill="1" applyBorder="1"/>
    <xf numFmtId="10" fontId="22" fillId="0" borderId="0" xfId="1" applyNumberFormat="1" applyFont="1" applyFill="1" applyBorder="1"/>
    <xf numFmtId="164" fontId="24" fillId="0" borderId="0" xfId="0" applyNumberFormat="1" applyFont="1" applyFill="1" applyBorder="1"/>
    <xf numFmtId="0" fontId="9" fillId="0" borderId="0" xfId="2" applyFont="1" applyBorder="1"/>
    <xf numFmtId="168" fontId="25" fillId="0" borderId="0" xfId="12" applyNumberFormat="1" applyFont="1" applyFill="1" applyBorder="1" applyAlignment="1">
      <alignment horizontal="right" indent="1"/>
    </xf>
    <xf numFmtId="10" fontId="22" fillId="0" borderId="0" xfId="2" applyNumberFormat="1" applyFont="1" applyBorder="1"/>
    <xf numFmtId="168" fontId="25" fillId="0" borderId="0" xfId="12" applyNumberFormat="1" applyFont="1" applyFill="1" applyBorder="1" applyAlignment="1" applyProtection="1">
      <alignment horizontal="right" indent="1"/>
      <protection locked="0"/>
    </xf>
    <xf numFmtId="3" fontId="21" fillId="0" borderId="0" xfId="0" applyNumberFormat="1" applyFont="1" applyBorder="1"/>
    <xf numFmtId="164" fontId="22" fillId="0" borderId="0" xfId="1" applyNumberFormat="1" applyFont="1" applyFill="1" applyBorder="1" applyAlignment="1">
      <alignment horizontal="right"/>
    </xf>
    <xf numFmtId="43" fontId="21" fillId="0" borderId="0" xfId="0" applyNumberFormat="1" applyFont="1" applyFill="1" applyBorder="1"/>
    <xf numFmtId="43" fontId="0" fillId="0" borderId="0" xfId="0" applyNumberFormat="1" applyFill="1" applyBorder="1"/>
    <xf numFmtId="167" fontId="3" fillId="0" borderId="0" xfId="2" applyNumberFormat="1" applyFill="1" applyBorder="1"/>
    <xf numFmtId="9" fontId="3" fillId="0" borderId="0" xfId="1" applyFont="1" applyFill="1" applyBorder="1"/>
    <xf numFmtId="1" fontId="8" fillId="0" borderId="0" xfId="0" applyNumberFormat="1" applyFont="1" applyFill="1" applyBorder="1"/>
    <xf numFmtId="0" fontId="26" fillId="0" borderId="0" xfId="0" applyFont="1" applyFill="1"/>
    <xf numFmtId="0" fontId="29" fillId="0" borderId="0" xfId="0" applyFont="1" applyFill="1" applyBorder="1" applyAlignment="1">
      <alignment horizontal="left"/>
    </xf>
    <xf numFmtId="0" fontId="30" fillId="0" borderId="0" xfId="0" applyFont="1" applyFill="1" applyBorder="1" applyAlignment="1">
      <alignment horizontal="left"/>
    </xf>
    <xf numFmtId="0" fontId="26" fillId="0" borderId="0" xfId="0" applyFont="1" applyFill="1" applyBorder="1"/>
    <xf numFmtId="166" fontId="30" fillId="0" borderId="0" xfId="11" applyNumberFormat="1" applyFont="1" applyFill="1" applyBorder="1" applyAlignment="1">
      <alignment horizontal="right"/>
    </xf>
    <xf numFmtId="164" fontId="30" fillId="0" borderId="0" xfId="1" applyNumberFormat="1" applyFont="1" applyFill="1" applyBorder="1" applyAlignment="1">
      <alignment horizontal="right"/>
    </xf>
    <xf numFmtId="10" fontId="30" fillId="0" borderId="0" xfId="1" applyNumberFormat="1" applyFont="1" applyFill="1" applyBorder="1" applyAlignment="1">
      <alignment horizontal="right"/>
    </xf>
    <xf numFmtId="0" fontId="10" fillId="0" borderId="0" xfId="0" applyFont="1" applyFill="1" applyBorder="1" applyAlignment="1">
      <alignment horizontal="left" wrapText="1"/>
    </xf>
    <xf numFmtId="0" fontId="27" fillId="0" borderId="0" xfId="0" applyFont="1" applyFill="1" applyAlignment="1" applyProtection="1">
      <alignment horizontal="right"/>
      <protection locked="0"/>
    </xf>
    <xf numFmtId="3" fontId="21" fillId="0" borderId="0" xfId="0" applyNumberFormat="1" applyFont="1" applyFill="1" applyBorder="1" applyAlignment="1">
      <alignment horizontal="left" wrapText="1"/>
    </xf>
    <xf numFmtId="1" fontId="27" fillId="0" borderId="0" xfId="0" applyNumberFormat="1" applyFont="1" applyFill="1" applyAlignment="1" applyProtection="1">
      <alignment horizontal="right"/>
      <protection locked="0"/>
    </xf>
    <xf numFmtId="3" fontId="21" fillId="0" borderId="0" xfId="0" applyNumberFormat="1" applyFont="1" applyFill="1" applyBorder="1"/>
    <xf numFmtId="0" fontId="15" fillId="0" borderId="0" xfId="13" applyFont="1" applyFill="1" applyBorder="1" applyAlignment="1" applyProtection="1">
      <alignment horizontal="right"/>
      <protection locked="0"/>
    </xf>
    <xf numFmtId="165" fontId="21" fillId="0" borderId="0" xfId="0" applyNumberFormat="1" applyFont="1" applyFill="1" applyBorder="1"/>
    <xf numFmtId="0" fontId="27" fillId="0" borderId="0" xfId="0" applyFont="1" applyFill="1" applyBorder="1" applyAlignment="1">
      <alignment horizontal="right"/>
    </xf>
    <xf numFmtId="0" fontId="26" fillId="0" borderId="0" xfId="0" applyFont="1" applyFill="1" applyBorder="1" applyAlignment="1">
      <alignment horizontal="left" wrapText="1"/>
    </xf>
    <xf numFmtId="0" fontId="28" fillId="0" borderId="0" xfId="0" applyFont="1" applyFill="1" applyBorder="1"/>
    <xf numFmtId="0" fontId="27" fillId="0" borderId="0" xfId="0" applyFont="1" applyFill="1" applyBorder="1" applyAlignment="1" applyProtection="1">
      <alignment horizontal="right"/>
      <protection locked="0"/>
    </xf>
    <xf numFmtId="169" fontId="21" fillId="0" borderId="0" xfId="0" applyNumberFormat="1" applyFont="1" applyFill="1" applyBorder="1" applyAlignment="1">
      <alignment horizontal="left" wrapText="1"/>
    </xf>
    <xf numFmtId="0" fontId="31" fillId="0" borderId="0" xfId="0" applyFont="1" applyFill="1" applyBorder="1"/>
    <xf numFmtId="1" fontId="27" fillId="0" borderId="0" xfId="0" applyNumberFormat="1" applyFont="1" applyFill="1" applyBorder="1" applyAlignment="1" applyProtection="1">
      <alignment horizontal="right"/>
      <protection locked="0"/>
    </xf>
    <xf numFmtId="1" fontId="15" fillId="0" borderId="0" xfId="13" applyNumberFormat="1" applyFont="1" applyFill="1" applyBorder="1" applyAlignment="1" applyProtection="1">
      <alignment horizontal="right"/>
      <protection locked="0"/>
    </xf>
    <xf numFmtId="0" fontId="32" fillId="0" borderId="0" xfId="0" applyFont="1" applyFill="1"/>
    <xf numFmtId="0" fontId="21" fillId="0" borderId="0" xfId="0" applyFont="1" applyFill="1" applyBorder="1" applyAlignment="1">
      <alignment horizontal="right"/>
    </xf>
    <xf numFmtId="0" fontId="26" fillId="0" borderId="0" xfId="0" applyFont="1" applyFill="1" applyAlignment="1" applyProtection="1">
      <alignment horizontal="left"/>
      <protection locked="0"/>
    </xf>
    <xf numFmtId="0" fontId="26" fillId="0" borderId="0" xfId="0" applyFont="1" applyFill="1" applyBorder="1" applyAlignment="1" applyProtection="1">
      <alignment horizontal="right"/>
      <protection locked="0"/>
    </xf>
    <xf numFmtId="0" fontId="29" fillId="0" borderId="0" xfId="0" applyFont="1" applyFill="1" applyBorder="1" applyAlignment="1">
      <alignment horizontal="right"/>
    </xf>
    <xf numFmtId="2" fontId="27" fillId="0" borderId="0" xfId="0" applyNumberFormat="1" applyFont="1" applyFill="1" applyAlignment="1" applyProtection="1">
      <alignment horizontal="right"/>
      <protection locked="0"/>
    </xf>
    <xf numFmtId="0" fontId="10" fillId="0" borderId="0" xfId="0" applyFont="1" applyFill="1" applyBorder="1" applyAlignment="1">
      <alignment horizontal="right" wrapText="1"/>
    </xf>
    <xf numFmtId="0" fontId="32" fillId="0" borderId="0" xfId="0" applyFont="1" applyFill="1" applyAlignment="1" applyProtection="1">
      <alignment horizontal="left"/>
      <protection locked="0"/>
    </xf>
    <xf numFmtId="0" fontId="21" fillId="0" borderId="0" xfId="0" applyFont="1" applyFill="1" applyAlignment="1" applyProtection="1">
      <alignment horizontal="left"/>
      <protection locked="0"/>
    </xf>
    <xf numFmtId="3" fontId="21" fillId="0" borderId="0" xfId="0" applyNumberFormat="1" applyFont="1" applyFill="1" applyBorder="1" applyAlignment="1">
      <alignment horizontal="right" wrapText="1"/>
    </xf>
    <xf numFmtId="37" fontId="33" fillId="0" borderId="0" xfId="0" applyNumberFormat="1" applyFont="1" applyFill="1" applyBorder="1" applyAlignment="1">
      <alignment horizontal="right"/>
    </xf>
    <xf numFmtId="37" fontId="33" fillId="0" borderId="0" xfId="0" applyNumberFormat="1" applyFont="1" applyFill="1" applyBorder="1"/>
    <xf numFmtId="0" fontId="21" fillId="0" borderId="0" xfId="0" applyFont="1" applyFill="1" applyBorder="1" applyAlignment="1" applyProtection="1">
      <alignment horizontal="left"/>
      <protection locked="0"/>
    </xf>
    <xf numFmtId="0" fontId="34" fillId="0" borderId="0" xfId="0" applyFont="1" applyFill="1" applyAlignment="1" applyProtection="1">
      <alignment horizontal="left"/>
      <protection locked="0"/>
    </xf>
    <xf numFmtId="0" fontId="34" fillId="0" borderId="0" xfId="0" applyFont="1" applyFill="1" applyBorder="1" applyAlignment="1" applyProtection="1">
      <alignment horizontal="right"/>
      <protection locked="0"/>
    </xf>
    <xf numFmtId="0" fontId="21" fillId="0" borderId="0" xfId="0" applyFont="1" applyFill="1" applyAlignment="1">
      <alignment horizontal="right"/>
    </xf>
    <xf numFmtId="0" fontId="21" fillId="0" borderId="0" xfId="0" applyFont="1" applyFill="1" applyAlignment="1" applyProtection="1">
      <alignment horizontal="right"/>
      <protection locked="0"/>
    </xf>
    <xf numFmtId="3" fontId="21" fillId="0" borderId="0" xfId="0" applyNumberFormat="1" applyFont="1" applyFill="1" applyBorder="1" applyAlignment="1">
      <alignment horizontal="right"/>
    </xf>
    <xf numFmtId="3" fontId="27" fillId="0" borderId="0" xfId="0" applyNumberFormat="1" applyFont="1" applyFill="1" applyAlignment="1">
      <alignment horizontal="right"/>
    </xf>
    <xf numFmtId="0" fontId="32" fillId="0" borderId="0" xfId="0" applyFont="1" applyFill="1" applyBorder="1"/>
    <xf numFmtId="0" fontId="26" fillId="0" borderId="0" xfId="0" applyFont="1" applyFill="1" applyBorder="1" applyAlignment="1" applyProtection="1">
      <alignment horizontal="left"/>
      <protection locked="0"/>
    </xf>
    <xf numFmtId="0" fontId="32" fillId="0" borderId="0" xfId="0" applyFont="1" applyFill="1" applyBorder="1" applyAlignment="1" applyProtection="1">
      <alignment horizontal="left"/>
      <protection locked="0"/>
    </xf>
    <xf numFmtId="0" fontId="34" fillId="0" borderId="0" xfId="0" applyFont="1" applyFill="1" applyBorder="1" applyAlignment="1" applyProtection="1">
      <alignment horizontal="left"/>
      <protection locked="0"/>
    </xf>
    <xf numFmtId="3" fontId="21" fillId="0" borderId="0" xfId="0" applyNumberFormat="1" applyFont="1" applyFill="1" applyBorder="1" applyAlignment="1" applyProtection="1">
      <alignment horizontal="right"/>
      <protection locked="0"/>
    </xf>
    <xf numFmtId="3" fontId="27" fillId="0" borderId="0" xfId="0" applyNumberFormat="1" applyFont="1" applyFill="1" applyBorder="1" applyAlignment="1">
      <alignment horizontal="right"/>
    </xf>
    <xf numFmtId="0" fontId="13" fillId="0" borderId="0" xfId="0" applyFont="1" applyBorder="1"/>
    <xf numFmtId="164" fontId="17" fillId="2" borderId="3" xfId="1" applyNumberFormat="1" applyFont="1" applyFill="1" applyBorder="1"/>
    <xf numFmtId="164" fontId="18" fillId="2" borderId="3" xfId="1" applyNumberFormat="1" applyFont="1" applyFill="1" applyBorder="1"/>
    <xf numFmtId="164" fontId="17" fillId="3" borderId="3" xfId="1" applyNumberFormat="1" applyFont="1" applyFill="1" applyBorder="1"/>
    <xf numFmtId="0" fontId="17" fillId="2" borderId="3" xfId="0" applyFont="1" applyFill="1" applyBorder="1"/>
    <xf numFmtId="0" fontId="18" fillId="2" borderId="3" xfId="0" applyFont="1" applyFill="1" applyBorder="1"/>
    <xf numFmtId="0" fontId="17" fillId="3" borderId="3" xfId="1" applyNumberFormat="1" applyFont="1" applyFill="1" applyBorder="1"/>
    <xf numFmtId="164" fontId="17" fillId="3" borderId="4" xfId="1" applyNumberFormat="1" applyFont="1" applyFill="1" applyBorder="1"/>
    <xf numFmtId="164" fontId="17" fillId="2" borderId="0" xfId="1" applyNumberFormat="1" applyFont="1" applyFill="1" applyBorder="1" applyAlignment="1">
      <alignment horizontal="left" wrapText="1"/>
    </xf>
    <xf numFmtId="164" fontId="17" fillId="2" borderId="3" xfId="1" applyNumberFormat="1" applyFont="1" applyFill="1" applyBorder="1" applyAlignment="1">
      <alignment horizontal="left" wrapText="1"/>
    </xf>
    <xf numFmtId="0" fontId="17" fillId="3" borderId="0" xfId="1" applyNumberFormat="1" applyFont="1" applyFill="1" applyBorder="1" applyAlignment="1">
      <alignment horizontal="right" vertical="center"/>
    </xf>
    <xf numFmtId="0" fontId="17" fillId="3" borderId="3" xfId="1" applyNumberFormat="1" applyFont="1" applyFill="1" applyBorder="1" applyAlignment="1">
      <alignment horizontal="right" vertical="center"/>
    </xf>
    <xf numFmtId="0" fontId="18" fillId="2" borderId="0" xfId="1" applyNumberFormat="1" applyFont="1" applyFill="1" applyBorder="1" applyAlignment="1">
      <alignment horizontal="right" vertical="center"/>
    </xf>
    <xf numFmtId="0" fontId="18" fillId="2" borderId="3" xfId="1" applyNumberFormat="1" applyFont="1" applyFill="1" applyBorder="1" applyAlignment="1">
      <alignment horizontal="right" vertical="center"/>
    </xf>
    <xf numFmtId="0" fontId="9" fillId="0" borderId="0" xfId="2" applyFont="1" applyFill="1" applyBorder="1" applyAlignment="1">
      <alignment horizontal="center"/>
    </xf>
    <xf numFmtId="0" fontId="22" fillId="0" borderId="0" xfId="0" applyFont="1" applyFill="1" applyBorder="1" applyAlignment="1">
      <alignment horizontal="left"/>
    </xf>
    <xf numFmtId="3" fontId="3" fillId="0" borderId="0" xfId="2" applyNumberFormat="1" applyFill="1" applyBorder="1" applyAlignment="1">
      <alignment horizontal="center" wrapText="1"/>
    </xf>
    <xf numFmtId="0" fontId="9" fillId="0" borderId="0" xfId="0" applyFont="1" applyFill="1" applyBorder="1" applyAlignment="1">
      <alignment horizontal="center"/>
    </xf>
    <xf numFmtId="0" fontId="22" fillId="0" borderId="0" xfId="0" applyFont="1" applyFill="1" applyBorder="1" applyAlignment="1">
      <alignment horizontal="center"/>
    </xf>
    <xf numFmtId="0" fontId="22" fillId="0" borderId="0" xfId="2" applyFont="1" applyFill="1" applyBorder="1" applyAlignment="1">
      <alignment horizontal="center"/>
    </xf>
  </cellXfs>
  <cellStyles count="14">
    <cellStyle name="Dezimal" xfId="11" builtinId="3"/>
    <cellStyle name="Dezimal 4" xfId="3"/>
    <cellStyle name="Normal_TM_1998_2003_F" xfId="10"/>
    <cellStyle name="Prozent" xfId="1" builtinId="5"/>
    <cellStyle name="Prozent 4" xfId="6"/>
    <cellStyle name="Standard" xfId="0" builtinId="0"/>
    <cellStyle name="Standard 10" xfId="9"/>
    <cellStyle name="Standard 2" xfId="4"/>
    <cellStyle name="Standard 3" xfId="2"/>
    <cellStyle name="Standard 4" xfId="5"/>
    <cellStyle name="Standard 5" xfId="12"/>
    <cellStyle name="Standard 6" xfId="7"/>
    <cellStyle name="Standard 7" xfId="13"/>
    <cellStyle name="Standard 9" xfId="8"/>
  </cellStyles>
  <dxfs count="0"/>
  <tableStyles count="0" defaultTableStyle="TableStyleMedium9" defaultPivotStyle="PivotStyleLight16"/>
  <colors>
    <mruColors>
      <color rgb="FFFF3300"/>
      <color rgb="FFFFCC66"/>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lang val="de-DE"/>
  <c:chart>
    <c:title>
      <c:tx>
        <c:rich>
          <a:bodyPr/>
          <a:lstStyle/>
          <a:p>
            <a:pPr algn="ctr">
              <a:defRPr/>
            </a:pPr>
            <a:r>
              <a:rPr lang="de-CH" b="0"/>
              <a:t>L'avenir de L'AVS</a:t>
            </a:r>
          </a:p>
        </c:rich>
      </c:tx>
      <c:layout>
        <c:manualLayout>
          <c:xMode val="edge"/>
          <c:yMode val="edge"/>
          <c:x val="0.29238303664763982"/>
          <c:y val="1.4260249554367201E-2"/>
        </c:manualLayout>
      </c:layout>
    </c:title>
    <c:plotArea>
      <c:layout>
        <c:manualLayout>
          <c:layoutTarget val="inner"/>
          <c:xMode val="edge"/>
          <c:yMode val="edge"/>
          <c:x val="6.3840346569581916E-2"/>
          <c:y val="0.14254489694164574"/>
          <c:w val="0.87493994361816041"/>
          <c:h val="0.69064487906753691"/>
        </c:manualLayout>
      </c:layout>
      <c:lineChart>
        <c:grouping val="standard"/>
        <c:ser>
          <c:idx val="1"/>
          <c:order val="0"/>
          <c:tx>
            <c:strRef>
              <c:f>Tabelle4!$B$1</c:f>
              <c:strCache>
                <c:ptCount val="1"/>
                <c:pt idx="0">
                  <c:v>Fonds AVS: scénario de base</c:v>
                </c:pt>
              </c:strCache>
            </c:strRef>
          </c:tx>
          <c:spPr>
            <a:ln>
              <a:solidFill>
                <a:prstClr val="black"/>
              </a:solidFill>
              <a:prstDash val="sysDot"/>
            </a:ln>
          </c:spPr>
          <c:marker>
            <c:symbol val="none"/>
          </c:marker>
          <c:cat>
            <c:numRef>
              <c:f>Tabelle4!$A$12:$A$52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Tabelle4!$B$12:$B$52</c:f>
              <c:numCache>
                <c:formatCode>0.00%</c:formatCode>
                <c:ptCount val="41"/>
                <c:pt idx="0">
                  <c:v>0.81957946605391407</c:v>
                </c:pt>
                <c:pt idx="1">
                  <c:v>0.79977855185290891</c:v>
                </c:pt>
                <c:pt idx="2">
                  <c:v>0.79284057124198726</c:v>
                </c:pt>
                <c:pt idx="3">
                  <c:v>0.83533571261799144</c:v>
                </c:pt>
                <c:pt idx="4">
                  <c:v>0.8877559740985439</c:v>
                </c:pt>
                <c:pt idx="5">
                  <c:v>0.93826411721518188</c:v>
                </c:pt>
                <c:pt idx="6">
                  <c:v>1.0131936115144249</c:v>
                </c:pt>
                <c:pt idx="7">
                  <c:v>1.2202204005645139</c:v>
                </c:pt>
                <c:pt idx="8">
                  <c:v>1.1462689651101012</c:v>
                </c:pt>
                <c:pt idx="9">
                  <c:v>1.1811013060754585</c:v>
                </c:pt>
                <c:pt idx="10">
                  <c:v>1.2063708884274942</c:v>
                </c:pt>
                <c:pt idx="11">
                  <c:v>1.0550236908287718</c:v>
                </c:pt>
                <c:pt idx="12">
                  <c:v>1.0869922701603447</c:v>
                </c:pt>
                <c:pt idx="13">
                  <c:v>1.0776592897220576</c:v>
                </c:pt>
                <c:pt idx="14">
                  <c:v>1.0705972098205796</c:v>
                </c:pt>
                <c:pt idx="15">
                  <c:v>1.043907560135521</c:v>
                </c:pt>
                <c:pt idx="16">
                  <c:v>1.0400807167359196</c:v>
                </c:pt>
                <c:pt idx="17">
                  <c:v>0.99081208456842951</c:v>
                </c:pt>
                <c:pt idx="18">
                  <c:v>0.97157342608999464</c:v>
                </c:pt>
                <c:pt idx="19">
                  <c:v>0.90714000939872741</c:v>
                </c:pt>
                <c:pt idx="20">
                  <c:v>0.86797309955817148</c:v>
                </c:pt>
                <c:pt idx="21">
                  <c:v>0.78334360842818418</c:v>
                </c:pt>
                <c:pt idx="22">
                  <c:v>0.72011887508499617</c:v>
                </c:pt>
                <c:pt idx="23">
                  <c:v>0.61536775724501824</c:v>
                </c:pt>
                <c:pt idx="24">
                  <c:v>0.52645842962845579</c:v>
                </c:pt>
                <c:pt idx="25">
                  <c:v>0.40119282888555979</c:v>
                </c:pt>
                <c:pt idx="26">
                  <c:v>0.28577973872611562</c:v>
                </c:pt>
                <c:pt idx="27">
                  <c:v>0.13969136567217075</c:v>
                </c:pt>
                <c:pt idx="28">
                  <c:v>-3.9831772830872317E-3</c:v>
                </c:pt>
                <c:pt idx="29">
                  <c:v>-0.16920243606053795</c:v>
                </c:pt>
                <c:pt idx="30">
                  <c:v>-0.33815756229717336</c:v>
                </c:pt>
                <c:pt idx="31">
                  <c:v>-0.51757585542900009</c:v>
                </c:pt>
                <c:pt idx="32">
                  <c:v>-0.70822345981544099</c:v>
                </c:pt>
                <c:pt idx="33">
                  <c:v>-0.89772231438892158</c:v>
                </c:pt>
                <c:pt idx="34">
                  <c:v>-1.1073613971324481</c:v>
                </c:pt>
                <c:pt idx="35">
                  <c:v>-1.3035807321175847</c:v>
                </c:pt>
                <c:pt idx="36">
                  <c:v>-1.5297281076645453</c:v>
                </c:pt>
                <c:pt idx="37">
                  <c:v>-1.7302253686266433</c:v>
                </c:pt>
                <c:pt idx="38">
                  <c:v>-1.9706886009850679</c:v>
                </c:pt>
                <c:pt idx="39">
                  <c:v>-2.1722064620704487</c:v>
                </c:pt>
                <c:pt idx="40">
                  <c:v>-2.4245928308833951</c:v>
                </c:pt>
              </c:numCache>
            </c:numRef>
          </c:val>
        </c:ser>
        <c:ser>
          <c:idx val="2"/>
          <c:order val="1"/>
          <c:tx>
            <c:strRef>
              <c:f>Tabelle4!$C$1</c:f>
              <c:strCache>
                <c:ptCount val="1"/>
                <c:pt idx="0">
                  <c:v>Fonds AHV: votre scénario</c:v>
                </c:pt>
              </c:strCache>
            </c:strRef>
          </c:tx>
          <c:spPr>
            <a:ln>
              <a:solidFill>
                <a:schemeClr val="tx1"/>
              </a:solidFill>
            </a:ln>
          </c:spPr>
          <c:marker>
            <c:symbol val="none"/>
          </c:marker>
          <c:cat>
            <c:numRef>
              <c:f>Tabelle4!$A$12:$A$52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Tabelle4!$C$12:$C$52</c:f>
              <c:numCache>
                <c:formatCode>0.00%</c:formatCode>
                <c:ptCount val="41"/>
                <c:pt idx="0">
                  <c:v>0.81957946605391407</c:v>
                </c:pt>
                <c:pt idx="1">
                  <c:v>0.79977855185290891</c:v>
                </c:pt>
                <c:pt idx="2">
                  <c:v>0.79284057124198726</c:v>
                </c:pt>
                <c:pt idx="3">
                  <c:v>0.83533571261799144</c:v>
                </c:pt>
                <c:pt idx="4">
                  <c:v>0.8877559740985439</c:v>
                </c:pt>
                <c:pt idx="5">
                  <c:v>0.93826411721518188</c:v>
                </c:pt>
                <c:pt idx="6">
                  <c:v>1.0131936115144249</c:v>
                </c:pt>
                <c:pt idx="7">
                  <c:v>1.2202204005645139</c:v>
                </c:pt>
                <c:pt idx="8">
                  <c:v>1.1462689651101012</c:v>
                </c:pt>
                <c:pt idx="9">
                  <c:v>1.1811013060754585</c:v>
                </c:pt>
                <c:pt idx="10">
                  <c:v>1.2063708884274942</c:v>
                </c:pt>
                <c:pt idx="11">
                  <c:v>1.0550236908287718</c:v>
                </c:pt>
                <c:pt idx="12">
                  <c:v>1.0869922701603447</c:v>
                </c:pt>
                <c:pt idx="13">
                  <c:v>1.0776592897220576</c:v>
                </c:pt>
                <c:pt idx="14">
                  <c:v>1.0705972098205796</c:v>
                </c:pt>
                <c:pt idx="15">
                  <c:v>1.043907560135521</c:v>
                </c:pt>
                <c:pt idx="16">
                  <c:v>1.0400807167359196</c:v>
                </c:pt>
                <c:pt idx="17">
                  <c:v>0.99081208456842951</c:v>
                </c:pt>
                <c:pt idx="18">
                  <c:v>0.97157342608999464</c:v>
                </c:pt>
                <c:pt idx="19">
                  <c:v>0.90714000939872741</c:v>
                </c:pt>
                <c:pt idx="20">
                  <c:v>0.86797309955817148</c:v>
                </c:pt>
                <c:pt idx="21">
                  <c:v>0.78334360842818418</c:v>
                </c:pt>
                <c:pt idx="22">
                  <c:v>0.72011887508499617</c:v>
                </c:pt>
                <c:pt idx="23">
                  <c:v>0.61536775724501824</c:v>
                </c:pt>
                <c:pt idx="24">
                  <c:v>0.52645842962845579</c:v>
                </c:pt>
                <c:pt idx="25">
                  <c:v>0.40119282888555979</c:v>
                </c:pt>
                <c:pt idx="26">
                  <c:v>0.28577973872611562</c:v>
                </c:pt>
                <c:pt idx="27">
                  <c:v>0.13969136567217075</c:v>
                </c:pt>
                <c:pt idx="28">
                  <c:v>-3.9831772830872317E-3</c:v>
                </c:pt>
                <c:pt idx="29">
                  <c:v>-0.16920243606053795</c:v>
                </c:pt>
                <c:pt idx="30">
                  <c:v>-0.33815756229717336</c:v>
                </c:pt>
                <c:pt idx="31">
                  <c:v>-0.51757585542900009</c:v>
                </c:pt>
                <c:pt idx="32">
                  <c:v>-0.70822345981544099</c:v>
                </c:pt>
                <c:pt idx="33">
                  <c:v>-0.89772231438892158</c:v>
                </c:pt>
                <c:pt idx="34">
                  <c:v>-1.1073613971324481</c:v>
                </c:pt>
                <c:pt idx="35">
                  <c:v>-1.3035807321175847</c:v>
                </c:pt>
                <c:pt idx="36">
                  <c:v>-1.5297281076645453</c:v>
                </c:pt>
                <c:pt idx="37">
                  <c:v>-1.7302253686266433</c:v>
                </c:pt>
                <c:pt idx="38">
                  <c:v>-1.9706886009850679</c:v>
                </c:pt>
                <c:pt idx="39">
                  <c:v>-2.1722064620704487</c:v>
                </c:pt>
                <c:pt idx="40">
                  <c:v>-2.4245928308833951</c:v>
                </c:pt>
              </c:numCache>
            </c:numRef>
          </c:val>
        </c:ser>
        <c:marker val="1"/>
        <c:axId val="84738816"/>
        <c:axId val="84740352"/>
      </c:lineChart>
      <c:lineChart>
        <c:grouping val="standard"/>
        <c:ser>
          <c:idx val="3"/>
          <c:order val="2"/>
          <c:tx>
            <c:strRef>
              <c:f>Tabelle4!$D$1</c:f>
              <c:strCache>
                <c:ptCount val="1"/>
                <c:pt idx="0">
                  <c:v>Résultat de répartition: scénario de base</c:v>
                </c:pt>
              </c:strCache>
            </c:strRef>
          </c:tx>
          <c:spPr>
            <a:ln>
              <a:solidFill>
                <a:srgbClr val="FF3300"/>
              </a:solidFill>
              <a:prstDash val="sysDot"/>
            </a:ln>
          </c:spPr>
          <c:marker>
            <c:symbol val="none"/>
          </c:marker>
          <c:cat>
            <c:numRef>
              <c:f>Tabelle4!$A$12:$A$52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Tabelle4!$D$12:$D$52</c:f>
              <c:numCache>
                <c:formatCode>0.00%</c:formatCode>
                <c:ptCount val="41"/>
                <c:pt idx="0">
                  <c:v>6.5643234231732295E-3</c:v>
                </c:pt>
                <c:pt idx="1">
                  <c:v>9.5105943361826414E-3</c:v>
                </c:pt>
                <c:pt idx="2">
                  <c:v>2.0426733279590839E-2</c:v>
                </c:pt>
                <c:pt idx="3">
                  <c:v>1.6183842442220483E-2</c:v>
                </c:pt>
                <c:pt idx="4">
                  <c:v>2.1246179022447288E-2</c:v>
                </c:pt>
                <c:pt idx="5">
                  <c:v>1.628500237304227E-2</c:v>
                </c:pt>
                <c:pt idx="6">
                  <c:v>3.5300959581273612E-2</c:v>
                </c:pt>
                <c:pt idx="7">
                  <c:v>3.4739382794092249E-2</c:v>
                </c:pt>
                <c:pt idx="8">
                  <c:v>6.4731577614585978E-2</c:v>
                </c:pt>
                <c:pt idx="9">
                  <c:v>3.2130587654520093E-2</c:v>
                </c:pt>
                <c:pt idx="10">
                  <c:v>2.0833874529159548E-2</c:v>
                </c:pt>
                <c:pt idx="11">
                  <c:v>8.2298518472983615E-3</c:v>
                </c:pt>
                <c:pt idx="12">
                  <c:v>6.3810503625318848E-3</c:v>
                </c:pt>
                <c:pt idx="13">
                  <c:v>3.3265253708708386E-4</c:v>
                </c:pt>
                <c:pt idx="14">
                  <c:v>-4.77052001116473E-3</c:v>
                </c:pt>
                <c:pt idx="15">
                  <c:v>-1.6485872206436776E-2</c:v>
                </c:pt>
                <c:pt idx="16">
                  <c:v>-1.3213255479066053E-2</c:v>
                </c:pt>
                <c:pt idx="17">
                  <c:v>-3.1898669960031587E-2</c:v>
                </c:pt>
                <c:pt idx="18">
                  <c:v>-2.9284524227480839E-2</c:v>
                </c:pt>
                <c:pt idx="19">
                  <c:v>-4.9584904938629729E-2</c:v>
                </c:pt>
                <c:pt idx="20">
                  <c:v>-4.9267168521865815E-2</c:v>
                </c:pt>
                <c:pt idx="21">
                  <c:v>-7.2936772396472144E-2</c:v>
                </c:pt>
                <c:pt idx="22">
                  <c:v>-7.4429078306253907E-2</c:v>
                </c:pt>
                <c:pt idx="23">
                  <c:v>-9.9790366526386967E-2</c:v>
                </c:pt>
                <c:pt idx="24">
                  <c:v>-0.10283775943047899</c:v>
                </c:pt>
                <c:pt idx="25">
                  <c:v>-0.12972988646771483</c:v>
                </c:pt>
                <c:pt idx="26">
                  <c:v>-0.13397438486435675</c:v>
                </c:pt>
                <c:pt idx="27">
                  <c:v>-0.16305731939088428</c:v>
                </c:pt>
                <c:pt idx="28">
                  <c:v>-0.16891221420877656</c:v>
                </c:pt>
                <c:pt idx="29">
                  <c:v>-0.19803244474158285</c:v>
                </c:pt>
                <c:pt idx="30">
                  <c:v>-0.20121534882349446</c:v>
                </c:pt>
                <c:pt idx="31">
                  <c:v>-0.22694223321408422</c:v>
                </c:pt>
                <c:pt idx="32">
                  <c:v>-0.2258963830190715</c:v>
                </c:pt>
                <c:pt idx="33">
                  <c:v>-0.24797839959533807</c:v>
                </c:pt>
                <c:pt idx="34">
                  <c:v>-0.24260674971006216</c:v>
                </c:pt>
                <c:pt idx="35">
                  <c:v>-0.26080155715551923</c:v>
                </c:pt>
                <c:pt idx="36">
                  <c:v>-0.25168253095918902</c:v>
                </c:pt>
                <c:pt idx="37">
                  <c:v>-0.26582498115703096</c:v>
                </c:pt>
                <c:pt idx="38">
                  <c:v>-0.2532697736163213</c:v>
                </c:pt>
                <c:pt idx="39">
                  <c:v>-0.26492437747765019</c:v>
                </c:pt>
                <c:pt idx="40">
                  <c:v>-0.25049386442229754</c:v>
                </c:pt>
              </c:numCache>
            </c:numRef>
          </c:val>
        </c:ser>
        <c:ser>
          <c:idx val="4"/>
          <c:order val="3"/>
          <c:tx>
            <c:strRef>
              <c:f>Tabelle4!$E$1</c:f>
              <c:strCache>
                <c:ptCount val="1"/>
                <c:pt idx="0">
                  <c:v>Résultat de réopartition: votre scénario</c:v>
                </c:pt>
              </c:strCache>
            </c:strRef>
          </c:tx>
          <c:spPr>
            <a:ln>
              <a:solidFill>
                <a:srgbClr val="FF3300"/>
              </a:solidFill>
            </a:ln>
          </c:spPr>
          <c:marker>
            <c:symbol val="none"/>
          </c:marker>
          <c:cat>
            <c:numRef>
              <c:f>Tabelle4!$A$12:$A$52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Tabelle4!$E$12:$E$52</c:f>
              <c:numCache>
                <c:formatCode>0.00%</c:formatCode>
                <c:ptCount val="41"/>
                <c:pt idx="0">
                  <c:v>6.5643234231732295E-3</c:v>
                </c:pt>
                <c:pt idx="1">
                  <c:v>9.5105943361826414E-3</c:v>
                </c:pt>
                <c:pt idx="2">
                  <c:v>2.0426733279590839E-2</c:v>
                </c:pt>
                <c:pt idx="3">
                  <c:v>1.6183842442220483E-2</c:v>
                </c:pt>
                <c:pt idx="4">
                  <c:v>2.1246179022447288E-2</c:v>
                </c:pt>
                <c:pt idx="5">
                  <c:v>1.628500237304227E-2</c:v>
                </c:pt>
                <c:pt idx="6">
                  <c:v>3.5300959581273612E-2</c:v>
                </c:pt>
                <c:pt idx="7">
                  <c:v>3.4739382794092249E-2</c:v>
                </c:pt>
                <c:pt idx="8">
                  <c:v>6.4731577614585978E-2</c:v>
                </c:pt>
                <c:pt idx="9">
                  <c:v>3.2130587654520093E-2</c:v>
                </c:pt>
                <c:pt idx="10">
                  <c:v>2.0833874529159548E-2</c:v>
                </c:pt>
                <c:pt idx="11">
                  <c:v>8.2298518472983615E-3</c:v>
                </c:pt>
                <c:pt idx="12">
                  <c:v>6.3810503625318848E-3</c:v>
                </c:pt>
                <c:pt idx="13">
                  <c:v>3.3265253708708386E-4</c:v>
                </c:pt>
                <c:pt idx="14">
                  <c:v>-4.77052001116473E-3</c:v>
                </c:pt>
                <c:pt idx="15">
                  <c:v>-1.6485872206436776E-2</c:v>
                </c:pt>
                <c:pt idx="16">
                  <c:v>-1.3213255479066053E-2</c:v>
                </c:pt>
                <c:pt idx="17">
                  <c:v>-3.1898669960031587E-2</c:v>
                </c:pt>
                <c:pt idx="18">
                  <c:v>-2.9284524227480839E-2</c:v>
                </c:pt>
                <c:pt idx="19">
                  <c:v>-4.9584904938629729E-2</c:v>
                </c:pt>
                <c:pt idx="20">
                  <c:v>-4.9267168521865815E-2</c:v>
                </c:pt>
                <c:pt idx="21">
                  <c:v>-7.2936772396472144E-2</c:v>
                </c:pt>
                <c:pt idx="22">
                  <c:v>-7.4429078306253907E-2</c:v>
                </c:pt>
                <c:pt idx="23">
                  <c:v>-9.9790366526386967E-2</c:v>
                </c:pt>
                <c:pt idx="24">
                  <c:v>-0.10283775943047899</c:v>
                </c:pt>
                <c:pt idx="25">
                  <c:v>-0.12972988646771483</c:v>
                </c:pt>
                <c:pt idx="26">
                  <c:v>-0.13397438486435675</c:v>
                </c:pt>
                <c:pt idx="27">
                  <c:v>-0.16305731939088428</c:v>
                </c:pt>
                <c:pt idx="28">
                  <c:v>-0.16891221420877656</c:v>
                </c:pt>
                <c:pt idx="29">
                  <c:v>-0.19803244474158285</c:v>
                </c:pt>
                <c:pt idx="30">
                  <c:v>-0.20121534882349446</c:v>
                </c:pt>
                <c:pt idx="31">
                  <c:v>-0.22694223321408422</c:v>
                </c:pt>
                <c:pt idx="32">
                  <c:v>-0.2258963830190715</c:v>
                </c:pt>
                <c:pt idx="33">
                  <c:v>-0.24797839959533807</c:v>
                </c:pt>
                <c:pt idx="34">
                  <c:v>-0.24260674971006216</c:v>
                </c:pt>
                <c:pt idx="35">
                  <c:v>-0.26080155715551923</c:v>
                </c:pt>
                <c:pt idx="36">
                  <c:v>-0.25168253095918902</c:v>
                </c:pt>
                <c:pt idx="37">
                  <c:v>-0.26582498115703096</c:v>
                </c:pt>
                <c:pt idx="38">
                  <c:v>-0.2532697736163213</c:v>
                </c:pt>
                <c:pt idx="39">
                  <c:v>-0.26492437747765019</c:v>
                </c:pt>
                <c:pt idx="40">
                  <c:v>-0.25049386442229754</c:v>
                </c:pt>
              </c:numCache>
            </c:numRef>
          </c:val>
        </c:ser>
        <c:marker val="1"/>
        <c:axId val="84747776"/>
        <c:axId val="84746240"/>
      </c:lineChart>
      <c:catAx>
        <c:axId val="84738816"/>
        <c:scaling>
          <c:orientation val="minMax"/>
        </c:scaling>
        <c:axPos val="b"/>
        <c:majorGridlines>
          <c:spPr>
            <a:ln w="6350">
              <a:prstDash val="dash"/>
            </a:ln>
          </c:spPr>
        </c:majorGridlines>
        <c:numFmt formatCode="General" sourceLinked="1"/>
        <c:tickLblPos val="low"/>
        <c:txPr>
          <a:bodyPr rot="-5400000" vert="horz"/>
          <a:lstStyle/>
          <a:p>
            <a:pPr>
              <a:defRPr/>
            </a:pPr>
            <a:endParaRPr lang="de-DE"/>
          </a:p>
        </c:txPr>
        <c:crossAx val="84740352"/>
        <c:crosses val="autoZero"/>
        <c:auto val="1"/>
        <c:lblAlgn val="ctr"/>
        <c:lblOffset val="100"/>
        <c:tickLblSkip val="5"/>
        <c:tickMarkSkip val="5"/>
      </c:catAx>
      <c:valAx>
        <c:axId val="84740352"/>
        <c:scaling>
          <c:orientation val="minMax"/>
          <c:max val="2"/>
          <c:min val="-1"/>
        </c:scaling>
        <c:axPos val="l"/>
        <c:majorGridlines/>
        <c:numFmt formatCode="0%" sourceLinked="0"/>
        <c:tickLblPos val="nextTo"/>
        <c:crossAx val="84738816"/>
        <c:crosses val="autoZero"/>
        <c:crossBetween val="midCat"/>
      </c:valAx>
      <c:valAx>
        <c:axId val="84746240"/>
        <c:scaling>
          <c:orientation val="minMax"/>
          <c:max val="0.4"/>
          <c:min val="-0.2"/>
        </c:scaling>
        <c:axPos val="r"/>
        <c:numFmt formatCode="0%" sourceLinked="0"/>
        <c:tickLblPos val="nextTo"/>
        <c:spPr>
          <a:ln>
            <a:solidFill>
              <a:sysClr val="windowText" lastClr="000000">
                <a:tint val="75000"/>
                <a:shade val="95000"/>
                <a:satMod val="105000"/>
              </a:sysClr>
            </a:solidFill>
          </a:ln>
        </c:spPr>
        <c:txPr>
          <a:bodyPr/>
          <a:lstStyle/>
          <a:p>
            <a:pPr>
              <a:defRPr>
                <a:solidFill>
                  <a:srgbClr val="FF0000"/>
                </a:solidFill>
              </a:defRPr>
            </a:pPr>
            <a:endParaRPr lang="de-DE"/>
          </a:p>
        </c:txPr>
        <c:crossAx val="84747776"/>
        <c:crosses val="max"/>
        <c:crossBetween val="between"/>
        <c:majorUnit val="0.1"/>
      </c:valAx>
      <c:catAx>
        <c:axId val="84747776"/>
        <c:scaling>
          <c:orientation val="minMax"/>
        </c:scaling>
        <c:delete val="1"/>
        <c:axPos val="b"/>
        <c:numFmt formatCode="General" sourceLinked="1"/>
        <c:tickLblPos val="none"/>
        <c:crossAx val="84746240"/>
        <c:crosses val="autoZero"/>
        <c:auto val="1"/>
        <c:lblAlgn val="ctr"/>
        <c:lblOffset val="100"/>
      </c:catAx>
    </c:plotArea>
    <c:legend>
      <c:legendPos val="b"/>
      <c:layout/>
    </c:legend>
    <c:plotVisOnly val="1"/>
  </c:chart>
  <c:txPr>
    <a:bodyPr/>
    <a:lstStyle/>
    <a:p>
      <a:pPr>
        <a:defRPr>
          <a:latin typeface="Arial Narrow"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350044</xdr:colOff>
      <xdr:row>7</xdr:row>
      <xdr:rowOff>133350</xdr:rowOff>
    </xdr:from>
    <xdr:to>
      <xdr:col>6</xdr:col>
      <xdr:colOff>169069</xdr:colOff>
      <xdr:row>35</xdr:row>
      <xdr:rowOff>104775</xdr:rowOff>
    </xdr:to>
    <xdr:graphicFrame macro="">
      <xdr:nvGraphicFramePr>
        <xdr:cNvPr id="7" name="Diagram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0.04728</cdr:x>
      <cdr:y>0.08734</cdr:y>
    </cdr:from>
    <cdr:to>
      <cdr:x>0.38566</cdr:x>
      <cdr:y>0.12369</cdr:y>
    </cdr:to>
    <cdr:sp macro="" textlink="">
      <cdr:nvSpPr>
        <cdr:cNvPr id="2" name="Textfeld 1"/>
        <cdr:cNvSpPr txBox="1"/>
      </cdr:nvSpPr>
      <cdr:spPr>
        <a:xfrm xmlns:a="http://schemas.openxmlformats.org/drawingml/2006/main">
          <a:off x="314325" y="466725"/>
          <a:ext cx="2249709" cy="1942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de-CH" sz="1000" b="0" i="0" baseline="0">
              <a:latin typeface="Arial Narrow" pitchFamily="34" charset="0"/>
              <a:ea typeface="+mn-ea"/>
              <a:cs typeface="+mn-cs"/>
            </a:rPr>
            <a:t>Fonds AVS en % des dépenses annuelles</a:t>
          </a:r>
          <a:endParaRPr lang="de-CH" sz="1000" b="0">
            <a:latin typeface="Arial Narrow" pitchFamily="34" charset="0"/>
          </a:endParaRPr>
        </a:p>
        <a:p xmlns:a="http://schemas.openxmlformats.org/drawingml/2006/main">
          <a:endParaRPr lang="de-CH" sz="1100"/>
        </a:p>
      </cdr:txBody>
    </cdr:sp>
  </cdr:relSizeAnchor>
  <cdr:relSizeAnchor xmlns:cdr="http://schemas.openxmlformats.org/drawingml/2006/chartDrawing">
    <cdr:from>
      <cdr:x>0.37285</cdr:x>
      <cdr:y>0.08556</cdr:y>
    </cdr:from>
    <cdr:to>
      <cdr:x>0.97405</cdr:x>
      <cdr:y>0.13256</cdr:y>
    </cdr:to>
    <cdr:sp macro="" textlink="">
      <cdr:nvSpPr>
        <cdr:cNvPr id="3" name="Textfeld 2"/>
        <cdr:cNvSpPr txBox="1"/>
      </cdr:nvSpPr>
      <cdr:spPr>
        <a:xfrm xmlns:a="http://schemas.openxmlformats.org/drawingml/2006/main">
          <a:off x="2478881" y="457200"/>
          <a:ext cx="3997069" cy="2511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de-CH" sz="1000" b="0" i="0" baseline="0">
              <a:solidFill>
                <a:srgbClr val="FF0000"/>
              </a:solidFill>
              <a:latin typeface="Arial Narrow" pitchFamily="34" charset="0"/>
              <a:ea typeface="+mn-ea"/>
              <a:cs typeface="+mn-cs"/>
            </a:rPr>
            <a:t>Résultat de répartition en % des recettes (sans rendements des investissements)</a:t>
          </a:r>
          <a:endParaRPr lang="de-CH" sz="1000" b="0">
            <a:solidFill>
              <a:srgbClr val="FF0000"/>
            </a:solidFill>
            <a:latin typeface="Arial Narrow" pitchFamily="34" charset="0"/>
          </a:endParaRPr>
        </a:p>
        <a:p xmlns:a="http://schemas.openxmlformats.org/drawingml/2006/main">
          <a:endParaRPr lang="de-CH" sz="1100">
            <a:solidFill>
              <a:srgbClr val="FF0000"/>
            </a:solidFill>
          </a:endParaRPr>
        </a:p>
      </cdr:txBody>
    </cdr:sp>
  </cdr:relSizeAnchor>
  <cdr:relSizeAnchor xmlns:cdr="http://schemas.openxmlformats.org/drawingml/2006/chartDrawing">
    <cdr:from>
      <cdr:x>0.06963</cdr:x>
      <cdr:y>0.15771</cdr:y>
    </cdr:from>
    <cdr:to>
      <cdr:x>0.36593</cdr:x>
      <cdr:y>0.23118</cdr:y>
    </cdr:to>
    <cdr:sp macro="" textlink="">
      <cdr:nvSpPr>
        <cdr:cNvPr id="4" name="Textfeld 1"/>
        <cdr:cNvSpPr txBox="1"/>
      </cdr:nvSpPr>
      <cdr:spPr>
        <a:xfrm xmlns:a="http://schemas.openxmlformats.org/drawingml/2006/main">
          <a:off x="447675" y="838200"/>
          <a:ext cx="1904999" cy="390525"/>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de-CH" sz="1100">
              <a:solidFill>
                <a:schemeClr val="bg1">
                  <a:lumMod val="50000"/>
                </a:schemeClr>
              </a:solidFill>
              <a:latin typeface="Arial Narrow" pitchFamily="34" charset="0"/>
            </a:rPr>
            <a:t>Copyright: Avenir Suisse (2014)</a:t>
          </a:r>
        </a:p>
        <a:p xmlns:a="http://schemas.openxmlformats.org/drawingml/2006/main">
          <a:pPr algn="l"/>
          <a:r>
            <a:rPr lang="de-CH" sz="1100">
              <a:solidFill>
                <a:schemeClr val="bg1">
                  <a:lumMod val="50000"/>
                </a:schemeClr>
              </a:solidFill>
              <a:latin typeface="Arial Narrow" pitchFamily="34" charset="0"/>
            </a:rPr>
            <a:t>Auteur: Lukas Rühli</a:t>
          </a:r>
        </a:p>
      </cdr:txBody>
    </cdr:sp>
  </cdr:relSizeAnchor>
  <cdr:relSizeAnchor xmlns:cdr="http://schemas.openxmlformats.org/drawingml/2006/chartDrawing">
    <cdr:from>
      <cdr:x>0.05726</cdr:x>
      <cdr:y>0.60186</cdr:y>
    </cdr:from>
    <cdr:to>
      <cdr:x>0.94776</cdr:x>
      <cdr:y>0.60186</cdr:y>
    </cdr:to>
    <cdr:sp macro="" textlink="">
      <cdr:nvSpPr>
        <cdr:cNvPr id="6" name="Gerade Verbindung 5"/>
        <cdr:cNvSpPr/>
      </cdr:nvSpPr>
      <cdr:spPr>
        <a:xfrm xmlns:a="http://schemas.openxmlformats.org/drawingml/2006/main">
          <a:off x="372542" y="3216822"/>
          <a:ext cx="5793828" cy="0"/>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de-DE"/>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114299</xdr:colOff>
      <xdr:row>0</xdr:row>
      <xdr:rowOff>104774</xdr:rowOff>
    </xdr:from>
    <xdr:to>
      <xdr:col>7</xdr:col>
      <xdr:colOff>752474</xdr:colOff>
      <xdr:row>35</xdr:row>
      <xdr:rowOff>57150</xdr:rowOff>
    </xdr:to>
    <xdr:sp macro="" textlink="">
      <xdr:nvSpPr>
        <xdr:cNvPr id="2" name="Textfeld 1"/>
        <xdr:cNvSpPr txBox="1"/>
      </xdr:nvSpPr>
      <xdr:spPr>
        <a:xfrm>
          <a:off x="114299" y="104774"/>
          <a:ext cx="5972175" cy="6619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u="sng">
              <a:solidFill>
                <a:schemeClr val="dk1"/>
              </a:solidFill>
              <a:latin typeface="+mn-lt"/>
              <a:ea typeface="+mn-ea"/>
              <a:cs typeface="+mn-cs"/>
            </a:rPr>
            <a:t>Variable économiques</a:t>
          </a:r>
        </a:p>
        <a:p>
          <a:endParaRPr lang="de-CH" sz="1100">
            <a:solidFill>
              <a:schemeClr val="dk1"/>
            </a:solidFill>
            <a:latin typeface="+mn-lt"/>
            <a:ea typeface="+mn-ea"/>
            <a:cs typeface="+mn-cs"/>
          </a:endParaRPr>
        </a:p>
        <a:p>
          <a:pPr lvl="0"/>
          <a:r>
            <a:rPr lang="fr-CH" sz="1100" b="1">
              <a:solidFill>
                <a:schemeClr val="dk1"/>
              </a:solidFill>
              <a:latin typeface="+mn-lt"/>
              <a:ea typeface="+mn-ea"/>
              <a:cs typeface="+mn-cs"/>
            </a:rPr>
            <a:t>Croissance du salaire réel (sans changement structurel):</a:t>
          </a:r>
          <a:r>
            <a:rPr lang="fr-CH" sz="1100">
              <a:solidFill>
                <a:schemeClr val="dk1"/>
              </a:solidFill>
              <a:latin typeface="+mn-lt"/>
              <a:ea typeface="+mn-ea"/>
              <a:cs typeface="+mn-cs"/>
            </a:rPr>
            <a:t> taux de croissance annuel du salaire moyen réel d’une personne active </a:t>
          </a:r>
          <a:r>
            <a:rPr lang="fr-CH" sz="1100" i="1">
              <a:solidFill>
                <a:schemeClr val="dk1"/>
              </a:solidFill>
              <a:latin typeface="+mn-lt"/>
              <a:ea typeface="+mn-ea"/>
              <a:cs typeface="+mn-cs"/>
            </a:rPr>
            <a:t>dans une filière professionnelle particulière</a:t>
          </a:r>
          <a:r>
            <a:rPr lang="fr-CH" sz="1100">
              <a:solidFill>
                <a:schemeClr val="dk1"/>
              </a:solidFill>
              <a:latin typeface="+mn-lt"/>
              <a:ea typeface="+mn-ea"/>
              <a:cs typeface="+mn-cs"/>
            </a:rPr>
            <a:t>. Puisque les rentes sont indexées seulement</a:t>
          </a:r>
          <a:r>
            <a:rPr lang="fr-CH" sz="1100" baseline="0">
              <a:solidFill>
                <a:schemeClr val="dk1"/>
              </a:solidFill>
              <a:latin typeface="+mn-lt"/>
              <a:ea typeface="+mn-ea"/>
              <a:cs typeface="+mn-cs"/>
            </a:rPr>
            <a:t> </a:t>
          </a:r>
          <a:r>
            <a:rPr lang="fr-CH" sz="1100">
              <a:solidFill>
                <a:schemeClr val="dk1"/>
              </a:solidFill>
              <a:latin typeface="+mn-lt"/>
              <a:ea typeface="+mn-ea"/>
              <a:cs typeface="+mn-cs"/>
            </a:rPr>
            <a:t>en partie à la croissance du salaire, une forte croissance a un impact positif sur le fonds AVS.</a:t>
          </a:r>
        </a:p>
        <a:p>
          <a:pPr lvl="0"/>
          <a:endParaRPr lang="de-CH" sz="1100">
            <a:solidFill>
              <a:schemeClr val="dk1"/>
            </a:solidFill>
            <a:latin typeface="+mn-lt"/>
            <a:ea typeface="+mn-ea"/>
            <a:cs typeface="+mn-cs"/>
          </a:endParaRPr>
        </a:p>
        <a:p>
          <a:pPr lvl="0"/>
          <a:r>
            <a:rPr lang="fr-CH" sz="1100" b="1">
              <a:solidFill>
                <a:schemeClr val="dk1"/>
              </a:solidFill>
              <a:latin typeface="+mn-lt"/>
              <a:ea typeface="+mn-ea"/>
              <a:cs typeface="+mn-cs"/>
            </a:rPr>
            <a:t>Croissance du salaire réel à travers un changement structurel </a:t>
          </a:r>
          <a:r>
            <a:rPr lang="fr-CH" sz="1100">
              <a:solidFill>
                <a:schemeClr val="dk1"/>
              </a:solidFill>
              <a:latin typeface="+mn-lt"/>
              <a:ea typeface="+mn-ea"/>
              <a:cs typeface="+mn-cs"/>
            </a:rPr>
            <a:t>: taux de croissance annuel du salaire moyen réel, provenant non pas du de l’augmentation de salaire dans une filière professionnelle, mais de changements de structure pour l’employé (diminution des secteurs à revenus faibles, croissance des secteurs à haut revenus). Cette croissance augmente uniquement les recettes de l’AVS et non les dépenses car l’indice mixte de l’AVS prend uniquement en compte l’augmentation de revenu </a:t>
          </a:r>
          <a:r>
            <a:rPr lang="fr-CH" sz="1100" i="1">
              <a:solidFill>
                <a:schemeClr val="dk1"/>
              </a:solidFill>
              <a:latin typeface="+mn-lt"/>
              <a:ea typeface="+mn-ea"/>
              <a:cs typeface="+mn-cs"/>
            </a:rPr>
            <a:t>au sein</a:t>
          </a:r>
          <a:r>
            <a:rPr lang="fr-CH" sz="1100">
              <a:solidFill>
                <a:schemeClr val="dk1"/>
              </a:solidFill>
              <a:latin typeface="+mn-lt"/>
              <a:ea typeface="+mn-ea"/>
              <a:cs typeface="+mn-cs"/>
            </a:rPr>
            <a:t> d’une filière professionnelle. </a:t>
          </a:r>
        </a:p>
        <a:p>
          <a:pPr lvl="0"/>
          <a:endParaRPr lang="de-CH" sz="1100">
            <a:solidFill>
              <a:schemeClr val="dk1"/>
            </a:solidFill>
            <a:latin typeface="+mn-lt"/>
            <a:ea typeface="+mn-ea"/>
            <a:cs typeface="+mn-cs"/>
          </a:endParaRPr>
        </a:p>
        <a:p>
          <a:pPr lvl="0"/>
          <a:r>
            <a:rPr lang="fr-CH" sz="1100" b="1">
              <a:solidFill>
                <a:schemeClr val="dk1"/>
              </a:solidFill>
              <a:latin typeface="+mn-lt"/>
              <a:ea typeface="+mn-ea"/>
              <a:cs typeface="+mn-cs"/>
            </a:rPr>
            <a:t>Taux d’inflation: </a:t>
          </a:r>
          <a:r>
            <a:rPr lang="fr-CH" sz="1100">
              <a:solidFill>
                <a:schemeClr val="dk1"/>
              </a:solidFill>
              <a:latin typeface="+mn-lt"/>
              <a:ea typeface="+mn-ea"/>
              <a:cs typeface="+mn-cs"/>
            </a:rPr>
            <a:t>celui-ci n’a qu’une influence marginale sur le calcul: les rentes ne sont adaptées à la hausse des prix que tous les deux ans, tandis que les contributions AVS dépendent directement du salaire nominal. Dans les années où il n’y a pas d’adaptation, les dépenses (réelles) de l’AVS sont donc légèrement inférieures. Des taux d’inflation élevés apportent alors des économies, ce qui, à long terme, influence positivement le fonds AVS.</a:t>
          </a:r>
        </a:p>
        <a:p>
          <a:pPr lvl="0"/>
          <a:endParaRPr lang="de-CH" sz="1100">
            <a:solidFill>
              <a:schemeClr val="dk1"/>
            </a:solidFill>
            <a:latin typeface="+mn-lt"/>
            <a:ea typeface="+mn-ea"/>
            <a:cs typeface="+mn-cs"/>
          </a:endParaRPr>
        </a:p>
        <a:p>
          <a:pPr lvl="0"/>
          <a:r>
            <a:rPr lang="fr-CH" sz="1100" b="1">
              <a:solidFill>
                <a:schemeClr val="dk1"/>
              </a:solidFill>
              <a:latin typeface="+mn-lt"/>
              <a:ea typeface="+mn-ea"/>
              <a:cs typeface="+mn-cs"/>
            </a:rPr>
            <a:t>Scénario démographique:</a:t>
          </a:r>
          <a:r>
            <a:rPr lang="fr-CH" sz="1100">
              <a:solidFill>
                <a:schemeClr val="dk1"/>
              </a:solidFill>
              <a:latin typeface="+mn-lt"/>
              <a:ea typeface="+mn-ea"/>
              <a:cs typeface="+mn-cs"/>
            </a:rPr>
            <a:t> vous pouvez choisir entre le scénario moyen tel que prévu par l’OFS (A-09-2010) et le scénario «solde migratoire haut» (A-11-2010). Pour le scénario moyen, insérez la valeur «0», pour le haut «1». Le scénario moyen part du principe que le solde annuel net d’immigration au cours des 15 prochaines années va revenir lentement à 30'000 personnes. En comparaison aux chiffres d’immigration des dernières années, cela apparaît comme une valeur très basse. A long terme, cette valeur apparaît pourtant tout à fait réaliste au vu des efforts qui se profilent pour limiter l’immigration. « Solde migratoire haut » part du principe que l’attractivité relative de la Suisse se poursuivra à long terme et qu’elle ne parviendra pas à freiner l’immigration de façon significative. Dans ce scénario, le solde net d’immigration se fixera à long terme à 60'000 personnes par an. Une forte immigration joue en faveur du fonds AVS, puisque parmi les immigrés, les jeunes actifs sont surreprésentés.</a:t>
          </a:r>
        </a:p>
        <a:p>
          <a:pPr lvl="0"/>
          <a:endParaRPr lang="de-CH" sz="1100">
            <a:solidFill>
              <a:schemeClr val="dk1"/>
            </a:solidFill>
            <a:latin typeface="+mn-lt"/>
            <a:ea typeface="+mn-ea"/>
            <a:cs typeface="+mn-cs"/>
          </a:endParaRPr>
        </a:p>
        <a:p>
          <a:pPr lvl="0"/>
          <a:r>
            <a:rPr lang="fr-CH" sz="1100" b="1">
              <a:solidFill>
                <a:schemeClr val="dk1"/>
              </a:solidFill>
              <a:latin typeface="+mn-lt"/>
              <a:ea typeface="+mn-ea"/>
              <a:cs typeface="+mn-cs"/>
            </a:rPr>
            <a:t>Rendement des investissements:</a:t>
          </a:r>
          <a:r>
            <a:rPr lang="fr-CH" sz="1100">
              <a:solidFill>
                <a:schemeClr val="dk1"/>
              </a:solidFill>
              <a:latin typeface="+mn-lt"/>
              <a:ea typeface="+mn-ea"/>
              <a:cs typeface="+mn-cs"/>
            </a:rPr>
            <a:t> rendement réel annuel de la fortune gérée du fonds AVS. Si l’inflation est de 1%, il faut un rendement nominal de 3% (1% + 2%) pour attenir un rendement réel de 2%. Cette valeur (scénario de base) correspond à la valeur moyenne depuis 1990, mais semble aujourd’hui plutôt optimiste. Un rendement élevé a évidemment un impact positif sur le résultat d’exploitation et sur le développement du fonds AVS, sans pourtant influencer le résultat par répartition.</a:t>
          </a:r>
          <a:endParaRPr lang="de-CH" sz="1100">
            <a:solidFill>
              <a:schemeClr val="dk1"/>
            </a:solidFill>
            <a:latin typeface="+mn-lt"/>
            <a:ea typeface="+mn-ea"/>
            <a:cs typeface="+mn-cs"/>
          </a:endParaRPr>
        </a:p>
        <a:p>
          <a:endParaRPr lang="de-CH"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85724</xdr:colOff>
      <xdr:row>0</xdr:row>
      <xdr:rowOff>95251</xdr:rowOff>
    </xdr:from>
    <xdr:to>
      <xdr:col>7</xdr:col>
      <xdr:colOff>752475</xdr:colOff>
      <xdr:row>22</xdr:row>
      <xdr:rowOff>104775</xdr:rowOff>
    </xdr:to>
    <xdr:sp macro="" textlink="">
      <xdr:nvSpPr>
        <xdr:cNvPr id="2" name="Textfeld 1"/>
        <xdr:cNvSpPr txBox="1"/>
      </xdr:nvSpPr>
      <xdr:spPr>
        <a:xfrm>
          <a:off x="85724" y="95251"/>
          <a:ext cx="6000751" cy="4200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u="sng">
              <a:solidFill>
                <a:schemeClr val="dk1"/>
              </a:solidFill>
              <a:latin typeface="+mn-lt"/>
              <a:ea typeface="+mn-ea"/>
              <a:cs typeface="+mn-cs"/>
            </a:rPr>
            <a:t>Variables</a:t>
          </a:r>
          <a:r>
            <a:rPr lang="de-DE" sz="1100" b="1" u="sng" baseline="0">
              <a:solidFill>
                <a:schemeClr val="dk1"/>
              </a:solidFill>
              <a:latin typeface="+mn-lt"/>
              <a:ea typeface="+mn-ea"/>
              <a:cs typeface="+mn-cs"/>
            </a:rPr>
            <a:t> politiques</a:t>
          </a:r>
          <a:endParaRPr lang="de-DE" sz="1100" b="1" u="sng">
            <a:solidFill>
              <a:schemeClr val="dk1"/>
            </a:solidFill>
            <a:latin typeface="+mn-lt"/>
            <a:ea typeface="+mn-ea"/>
            <a:cs typeface="+mn-cs"/>
          </a:endParaRPr>
        </a:p>
        <a:p>
          <a:endParaRPr lang="de-CH" sz="1100">
            <a:solidFill>
              <a:schemeClr val="dk1"/>
            </a:solidFill>
            <a:latin typeface="+mn-lt"/>
            <a:ea typeface="+mn-ea"/>
            <a:cs typeface="+mn-cs"/>
          </a:endParaRPr>
        </a:p>
        <a:p>
          <a:pPr lvl="0"/>
          <a:r>
            <a:rPr lang="fr-CH" sz="1100" b="1">
              <a:solidFill>
                <a:schemeClr val="dk1"/>
              </a:solidFill>
              <a:latin typeface="+mn-lt"/>
              <a:ea typeface="+mn-ea"/>
              <a:cs typeface="+mn-cs"/>
            </a:rPr>
            <a:t>Corrélation entre l’âge de la retraite et l’espérance de vie:</a:t>
          </a:r>
          <a:r>
            <a:rPr lang="fr-CH" sz="1100">
              <a:solidFill>
                <a:schemeClr val="dk1"/>
              </a:solidFill>
              <a:latin typeface="+mn-lt"/>
              <a:ea typeface="+mn-ea"/>
              <a:cs typeface="+mn-cs"/>
            </a:rPr>
            <a:t> cette option remonte à une proposition d’Avenir Suisse publiée il y a déjà 5 ans qui suggère une adaptation graduelle de l’âge du départ à la retraite à l’augmentation de l’espérance de vie restante à 65 ans. Ce mécanisme pourrait alléger considérablement les charges du fonds AVS et la durée des versements des rentes pourrait ainsi être stabilisée. Pour une corrélation parfaite entre l’âge de la retraite et l’espérance de vie, insérez la valeur «1». Vous pouvez également choisir une autre valeur entre 0 et 1, une valeur de «0.6» indiquant par exemple qu’à chaque année supplémentaire d’espérance de vie à 65 ans correspond une augmentation de l’âge de la retraite de 0,6 ans.</a:t>
          </a:r>
        </a:p>
        <a:p>
          <a:pPr lvl="0"/>
          <a:endParaRPr lang="de-CH" sz="1100">
            <a:solidFill>
              <a:schemeClr val="dk1"/>
            </a:solidFill>
            <a:latin typeface="+mn-lt"/>
            <a:ea typeface="+mn-ea"/>
            <a:cs typeface="+mn-cs"/>
          </a:endParaRPr>
        </a:p>
        <a:p>
          <a:pPr lvl="0"/>
          <a:r>
            <a:rPr lang="fr-CH" sz="1100" b="1">
              <a:solidFill>
                <a:schemeClr val="dk1"/>
              </a:solidFill>
              <a:latin typeface="+mn-lt"/>
              <a:ea typeface="+mn-ea"/>
              <a:cs typeface="+mn-cs"/>
            </a:rPr>
            <a:t>Taux de cotisation:</a:t>
          </a:r>
          <a:r>
            <a:rPr lang="fr-CH" sz="1100">
              <a:solidFill>
                <a:schemeClr val="dk1"/>
              </a:solidFill>
              <a:latin typeface="+mn-lt"/>
              <a:ea typeface="+mn-ea"/>
              <a:cs typeface="+mn-cs"/>
            </a:rPr>
            <a:t> insérez ici un taux de cotisation en pourcentage du revenu. Le modèle calcule l’impact d’une augmentation ou, au choix, d’une réduction graduelle et linéaire du taux de cotisation à partir de 2015 jusqu’en 2034. Après cette date, le taux reste stable.</a:t>
          </a:r>
        </a:p>
        <a:p>
          <a:pPr lvl="0"/>
          <a:endParaRPr lang="de-CH" sz="1100">
            <a:solidFill>
              <a:schemeClr val="dk1"/>
            </a:solidFill>
            <a:latin typeface="+mn-lt"/>
            <a:ea typeface="+mn-ea"/>
            <a:cs typeface="+mn-cs"/>
          </a:endParaRPr>
        </a:p>
        <a:p>
          <a:pPr lvl="0"/>
          <a:r>
            <a:rPr lang="fr-CH" sz="1100" b="1">
              <a:solidFill>
                <a:schemeClr val="dk1"/>
              </a:solidFill>
              <a:latin typeface="+mn-lt"/>
              <a:ea typeface="+mn-ea"/>
              <a:cs typeface="+mn-cs"/>
            </a:rPr>
            <a:t>Taux TVA:</a:t>
          </a:r>
          <a:r>
            <a:rPr lang="fr-CH" sz="1100">
              <a:solidFill>
                <a:schemeClr val="dk1"/>
              </a:solidFill>
              <a:latin typeface="+mn-lt"/>
              <a:ea typeface="+mn-ea"/>
              <a:cs typeface="+mn-cs"/>
            </a:rPr>
            <a:t> insérez dans cette case un taux de TVA de votre choix. Actuellement, 0,83 points de pourcentage de la TVA sont reversés à l’AVS. Dans notre modèle, tout montant au-dessus de 8,0 % sert directement au financement de l’AVS. Le modèle calcule l’impact d’une augmentation ou, au choix, d’une réduction graduelle et linéaire du taux TVA à partir de 2015 jusqu’en 2034, date à laquelle le taux atteindra la valeur que vous aurez choisi. Après cette date, le taux TVA reste constant.</a:t>
          </a:r>
        </a:p>
        <a:p>
          <a:pPr lvl="0"/>
          <a:endParaRPr lang="de-CH" sz="1100">
            <a:solidFill>
              <a:schemeClr val="dk1"/>
            </a:solidFill>
            <a:latin typeface="+mn-lt"/>
            <a:ea typeface="+mn-ea"/>
            <a:cs typeface="+mn-cs"/>
          </a:endParaRPr>
        </a:p>
        <a:p>
          <a:pPr lvl="0"/>
          <a:r>
            <a:rPr lang="fr-CH" sz="1100" b="1">
              <a:solidFill>
                <a:schemeClr val="dk1"/>
              </a:solidFill>
              <a:latin typeface="+mn-lt"/>
              <a:ea typeface="+mn-ea"/>
              <a:cs typeface="+mn-cs"/>
            </a:rPr>
            <a:t>Réduction des rentes de x %:</a:t>
          </a:r>
          <a:r>
            <a:rPr lang="fr-CH" sz="1100">
              <a:solidFill>
                <a:schemeClr val="dk1"/>
              </a:solidFill>
              <a:latin typeface="+mn-lt"/>
              <a:ea typeface="+mn-ea"/>
              <a:cs typeface="+mn-cs"/>
            </a:rPr>
            <a:t> insérez ici un objectif pour une éventuelle réduction des rentes. Rappelez-vous que la réduction des rentes choisie s’effectuera graduellement à partir de 2015 et n’atteindra sa pleine efficacité qu’en 2034. </a:t>
          </a:r>
          <a:endParaRPr lang="de-CH" sz="1100">
            <a:solidFill>
              <a:schemeClr val="dk1"/>
            </a:solidFill>
            <a:latin typeface="+mn-lt"/>
            <a:ea typeface="+mn-ea"/>
            <a:cs typeface="+mn-cs"/>
          </a:endParaRPr>
        </a:p>
        <a:p>
          <a:endParaRPr lang="de-CH" sz="1100"/>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O82"/>
  <sheetViews>
    <sheetView tabSelected="1" zoomScaleNormal="100" workbookViewId="0">
      <selection activeCell="H8" sqref="H8"/>
    </sheetView>
  </sheetViews>
  <sheetFormatPr baseColWidth="10" defaultColWidth="11.453125" defaultRowHeight="14.5"/>
  <cols>
    <col min="1" max="1" width="35.7265625" style="5" customWidth="1"/>
    <col min="2" max="2" width="5.7265625" style="5" customWidth="1"/>
    <col min="3" max="3" width="5.81640625" style="5" customWidth="1"/>
    <col min="4" max="4" width="2.54296875" style="5" customWidth="1"/>
    <col min="5" max="5" width="46.81640625" style="5" customWidth="1"/>
    <col min="6" max="7" width="5.7265625" style="5" customWidth="1"/>
    <col min="8" max="67" width="11.453125" style="20"/>
    <col min="68" max="16384" width="11.453125" style="5"/>
  </cols>
  <sheetData>
    <row r="1" spans="1:7" ht="76.5" customHeight="1">
      <c r="A1" s="27" t="s">
        <v>233</v>
      </c>
      <c r="B1" s="32" t="s">
        <v>235</v>
      </c>
      <c r="C1" s="28" t="s">
        <v>236</v>
      </c>
      <c r="D1" s="27"/>
      <c r="E1" s="27" t="s">
        <v>234</v>
      </c>
      <c r="F1" s="32" t="s">
        <v>235</v>
      </c>
      <c r="G1" s="28" t="s">
        <v>236</v>
      </c>
    </row>
    <row r="2" spans="1:7" ht="6.75" customHeight="1">
      <c r="A2" s="27"/>
      <c r="B2" s="33"/>
      <c r="C2" s="27"/>
      <c r="D2" s="27"/>
      <c r="E2" s="27"/>
      <c r="F2" s="33"/>
      <c r="G2" s="29"/>
    </row>
    <row r="3" spans="1:7">
      <c r="A3" s="147" t="s">
        <v>242</v>
      </c>
      <c r="B3" s="151">
        <v>0</v>
      </c>
      <c r="C3" s="149">
        <v>0</v>
      </c>
      <c r="D3" s="30"/>
      <c r="E3" s="140" t="s">
        <v>248</v>
      </c>
      <c r="F3" s="141">
        <v>7.0000000000000001E-3</v>
      </c>
      <c r="G3" s="142">
        <v>7.0000000000000001E-3</v>
      </c>
    </row>
    <row r="4" spans="1:7">
      <c r="A4" s="148"/>
      <c r="B4" s="152"/>
      <c r="C4" s="150"/>
      <c r="D4" s="30"/>
      <c r="E4" s="140" t="s">
        <v>249</v>
      </c>
      <c r="F4" s="141">
        <v>3.0000000000000001E-3</v>
      </c>
      <c r="G4" s="146">
        <v>3.0000000000000001E-3</v>
      </c>
    </row>
    <row r="5" spans="1:7">
      <c r="A5" s="140" t="s">
        <v>247</v>
      </c>
      <c r="B5" s="141">
        <v>8.4000000000000005E-2</v>
      </c>
      <c r="C5" s="142">
        <v>8.4000000000000005E-2</v>
      </c>
      <c r="D5" s="30"/>
      <c r="E5" s="140" t="s">
        <v>239</v>
      </c>
      <c r="F5" s="141">
        <v>0.01</v>
      </c>
      <c r="G5" s="142">
        <v>0.01</v>
      </c>
    </row>
    <row r="6" spans="1:7">
      <c r="A6" s="140" t="s">
        <v>237</v>
      </c>
      <c r="B6" s="141">
        <v>0.08</v>
      </c>
      <c r="C6" s="142">
        <v>0.08</v>
      </c>
      <c r="D6" s="30"/>
      <c r="E6" s="143" t="s">
        <v>241</v>
      </c>
      <c r="F6" s="144">
        <v>0</v>
      </c>
      <c r="G6" s="145">
        <v>0</v>
      </c>
    </row>
    <row r="7" spans="1:7">
      <c r="A7" s="143" t="s">
        <v>238</v>
      </c>
      <c r="B7" s="141">
        <v>0</v>
      </c>
      <c r="C7" s="142">
        <v>0</v>
      </c>
      <c r="D7" s="30"/>
      <c r="E7" s="143" t="s">
        <v>240</v>
      </c>
      <c r="F7" s="141">
        <v>0.02</v>
      </c>
      <c r="G7" s="142">
        <v>0.02</v>
      </c>
    </row>
    <row r="8" spans="1:7">
      <c r="A8" s="20"/>
      <c r="B8" s="20"/>
      <c r="C8" s="20"/>
      <c r="D8" s="20"/>
      <c r="F8" s="20"/>
      <c r="G8" s="20"/>
    </row>
    <row r="9" spans="1:7" s="20" customFormat="1"/>
    <row r="10" spans="1:7" s="20" customFormat="1"/>
    <row r="11" spans="1:7" s="20" customFormat="1"/>
    <row r="12" spans="1:7" s="20" customFormat="1"/>
    <row r="13" spans="1:7" s="20" customFormat="1"/>
    <row r="14" spans="1:7" s="20" customFormat="1">
      <c r="B14" s="20" t="s">
        <v>231</v>
      </c>
      <c r="C14" s="31">
        <f>MIN(MAX(1-G6, 0),1)</f>
        <v>1</v>
      </c>
    </row>
    <row r="15" spans="1:7" s="20" customFormat="1">
      <c r="B15" s="20" t="s">
        <v>232</v>
      </c>
      <c r="C15" s="30">
        <f>MIN(MAX(G6, 0),1)</f>
        <v>0</v>
      </c>
    </row>
    <row r="16" spans="1:7" s="20" customFormat="1"/>
    <row r="17" s="20" customFormat="1"/>
    <row r="18" s="20" customFormat="1"/>
    <row r="19" s="20" customFormat="1"/>
    <row r="20" s="20" customFormat="1"/>
    <row r="21" s="20" customFormat="1"/>
    <row r="22" s="20" customFormat="1"/>
    <row r="23" s="20" customFormat="1"/>
    <row r="24" s="20" customFormat="1"/>
    <row r="25" s="20" customFormat="1"/>
    <row r="26" s="20" customFormat="1"/>
    <row r="27" s="20" customFormat="1"/>
    <row r="28" s="20" customFormat="1"/>
    <row r="29" s="20" customFormat="1"/>
    <row r="30" s="20" customFormat="1"/>
    <row r="31" s="20" customFormat="1"/>
    <row r="32" s="20" customFormat="1"/>
    <row r="33" s="20" customFormat="1"/>
    <row r="34" s="20" customFormat="1"/>
    <row r="35" s="20" customFormat="1"/>
    <row r="36" s="20" customFormat="1"/>
    <row r="37" s="20" customFormat="1"/>
    <row r="38" s="20" customFormat="1"/>
    <row r="39" s="20" customFormat="1"/>
    <row r="40" s="20" customFormat="1"/>
    <row r="41" s="20" customFormat="1"/>
    <row r="42" s="20" customFormat="1"/>
    <row r="43" s="20" customFormat="1"/>
    <row r="44" s="20" customFormat="1"/>
    <row r="45" s="20" customFormat="1"/>
    <row r="46" s="20" customFormat="1"/>
    <row r="47" s="20" customFormat="1"/>
    <row r="48" s="20" customFormat="1"/>
    <row r="49" s="20" customFormat="1"/>
    <row r="50" s="20" customFormat="1"/>
    <row r="51" s="20" customFormat="1"/>
    <row r="52" s="20" customFormat="1"/>
    <row r="53" s="20" customFormat="1"/>
    <row r="54" s="20" customFormat="1"/>
    <row r="55" s="20" customFormat="1"/>
    <row r="56" s="20" customFormat="1"/>
    <row r="57" s="20" customFormat="1"/>
    <row r="58" s="20" customFormat="1"/>
    <row r="59" s="20" customFormat="1"/>
    <row r="60" s="20" customFormat="1"/>
    <row r="61" s="20" customFormat="1"/>
    <row r="62" s="20" customFormat="1"/>
    <row r="63" s="20" customFormat="1"/>
    <row r="64" s="20" customFormat="1"/>
    <row r="65" s="20" customFormat="1"/>
    <row r="66" s="20" customFormat="1"/>
    <row r="67" s="20" customFormat="1"/>
    <row r="68" s="20" customFormat="1"/>
    <row r="69" s="20" customFormat="1"/>
    <row r="70" s="20" customFormat="1"/>
    <row r="71" s="20" customFormat="1"/>
    <row r="72" s="20" customFormat="1"/>
    <row r="73" s="20" customFormat="1"/>
    <row r="74" s="20" customFormat="1"/>
    <row r="75" s="20" customFormat="1"/>
    <row r="76" s="20" customFormat="1"/>
    <row r="77" s="20" customFormat="1"/>
    <row r="78" s="20" customFormat="1"/>
    <row r="79" s="20" customFormat="1"/>
    <row r="80" s="20" customFormat="1"/>
    <row r="81" s="20" customFormat="1"/>
    <row r="82" s="20" customFormat="1"/>
  </sheetData>
  <mergeCells count="3">
    <mergeCell ref="A3:A4"/>
    <mergeCell ref="C3:C4"/>
    <mergeCell ref="B3:B4"/>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election activeCell="J16" sqref="J16"/>
    </sheetView>
  </sheetViews>
  <sheetFormatPr baseColWidth="10" defaultColWidth="11.453125" defaultRowHeight="14.5"/>
  <cols>
    <col min="1" max="16384" width="11.453125" style="24"/>
  </cols>
  <sheetData/>
  <sheetProtection password="9057" sheet="1" objects="1" scenarios="1" selectLockedCells="1" selectUnlockedCells="1"/>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
  <sheetViews>
    <sheetView workbookViewId="0">
      <selection activeCell="J14" sqref="J14"/>
    </sheetView>
  </sheetViews>
  <sheetFormatPr baseColWidth="10" defaultColWidth="11.453125" defaultRowHeight="14.5"/>
  <cols>
    <col min="1" max="16384" width="11.453125" style="24"/>
  </cols>
  <sheetData/>
  <sheetProtection password="9057" sheet="1" objects="1" scenarios="1" selectLockedCells="1" selectUnlockedCells="1"/>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dimension ref="A1:F63"/>
  <sheetViews>
    <sheetView workbookViewId="0">
      <selection activeCell="G33" sqref="G33"/>
    </sheetView>
  </sheetViews>
  <sheetFormatPr baseColWidth="10" defaultColWidth="11.453125" defaultRowHeight="14.5"/>
  <cols>
    <col min="1" max="16384" width="11.453125" style="37"/>
  </cols>
  <sheetData>
    <row r="1" spans="1:6" ht="1" customHeight="1">
      <c r="A1" s="36"/>
      <c r="B1" s="36" t="s">
        <v>243</v>
      </c>
      <c r="C1" s="36" t="s">
        <v>244</v>
      </c>
      <c r="D1" s="36" t="s">
        <v>245</v>
      </c>
      <c r="E1" s="36" t="s">
        <v>246</v>
      </c>
    </row>
    <row r="2" spans="1:6" ht="1" customHeight="1">
      <c r="A2" s="35">
        <v>1990</v>
      </c>
      <c r="B2" s="34">
        <v>0.99067546922741156</v>
      </c>
      <c r="C2" s="34">
        <f>B2</f>
        <v>0.99067546922741156</v>
      </c>
      <c r="D2" s="34">
        <v>6.7550970277573119E-2</v>
      </c>
      <c r="E2" s="34">
        <f>D2</f>
        <v>6.7550970277573119E-2</v>
      </c>
      <c r="F2" s="38"/>
    </row>
    <row r="3" spans="1:6" ht="1" customHeight="1">
      <c r="A3" s="35">
        <v>1991</v>
      </c>
      <c r="B3" s="34">
        <v>1.0413703778951646</v>
      </c>
      <c r="C3" s="34">
        <f t="shared" ref="C3:C26" si="0">B3</f>
        <v>1.0413703778951646</v>
      </c>
      <c r="D3" s="34">
        <v>7.0890442044113711E-2</v>
      </c>
      <c r="E3" s="34">
        <f t="shared" ref="E3:E26" si="1">D3</f>
        <v>7.0890442044113711E-2</v>
      </c>
      <c r="F3" s="38"/>
    </row>
    <row r="4" spans="1:6" ht="1" customHeight="1">
      <c r="A4" s="35">
        <v>1992</v>
      </c>
      <c r="B4" s="34">
        <v>1.0589502970857305</v>
      </c>
      <c r="C4" s="34">
        <f t="shared" si="0"/>
        <v>1.0589502970857305</v>
      </c>
      <c r="D4" s="34">
        <v>4.5293609671847986E-2</v>
      </c>
      <c r="E4" s="34">
        <f t="shared" si="1"/>
        <v>4.5293609671847986E-2</v>
      </c>
      <c r="F4" s="38"/>
    </row>
    <row r="5" spans="1:6" ht="1" customHeight="1">
      <c r="A5" s="35">
        <v>1993</v>
      </c>
      <c r="B5" s="34">
        <v>1.0094979823838244</v>
      </c>
      <c r="C5" s="34">
        <f t="shared" si="0"/>
        <v>1.0094979823838244</v>
      </c>
      <c r="D5" s="34">
        <v>-7.9222031269648181E-3</v>
      </c>
      <c r="E5" s="34">
        <f t="shared" si="1"/>
        <v>-7.9222031269648181E-3</v>
      </c>
      <c r="F5" s="38"/>
    </row>
    <row r="6" spans="1:6" ht="1" customHeight="1">
      <c r="A6" s="35">
        <v>1994</v>
      </c>
      <c r="B6" s="34">
        <v>1.0198476223087789</v>
      </c>
      <c r="C6" s="34">
        <f t="shared" si="0"/>
        <v>1.0198476223087789</v>
      </c>
      <c r="D6" s="34">
        <v>-1.91865568699577E-2</v>
      </c>
      <c r="E6" s="34">
        <f t="shared" si="1"/>
        <v>-1.91865568699577E-2</v>
      </c>
      <c r="F6" s="38"/>
    </row>
    <row r="7" spans="1:6" ht="1" customHeight="1">
      <c r="A7" s="35">
        <v>1995</v>
      </c>
      <c r="B7" s="34">
        <v>0.97275843774231729</v>
      </c>
      <c r="C7" s="34">
        <f t="shared" si="0"/>
        <v>0.97275843774231729</v>
      </c>
      <c r="D7" s="34">
        <v>-4.2305809399477728E-2</v>
      </c>
      <c r="E7" s="34">
        <f t="shared" si="1"/>
        <v>-4.2305809399477728E-2</v>
      </c>
      <c r="F7" s="38"/>
    </row>
    <row r="8" spans="1:6" ht="1" customHeight="1">
      <c r="A8" s="35">
        <v>1996</v>
      </c>
      <c r="B8" s="34">
        <v>0.95930209130837729</v>
      </c>
      <c r="C8" s="34">
        <f t="shared" si="0"/>
        <v>0.95930209130837729</v>
      </c>
      <c r="D8" s="34">
        <v>-4.4216726509864024E-2</v>
      </c>
      <c r="E8" s="34">
        <f t="shared" si="1"/>
        <v>-4.4216726509864024E-2</v>
      </c>
      <c r="F8" s="38"/>
    </row>
    <row r="9" spans="1:6" ht="1" customHeight="1">
      <c r="A9" s="35">
        <v>1997</v>
      </c>
      <c r="B9" s="34">
        <v>0.90003487966515527</v>
      </c>
      <c r="C9" s="34">
        <f t="shared" si="0"/>
        <v>0.90003487966515527</v>
      </c>
      <c r="D9" s="34">
        <v>-8.0927835051546451E-2</v>
      </c>
      <c r="E9" s="34">
        <f t="shared" si="1"/>
        <v>-8.0927835051546451E-2</v>
      </c>
      <c r="F9" s="38"/>
    </row>
    <row r="10" spans="1:6" ht="1" customHeight="1">
      <c r="A10" s="35">
        <v>1998</v>
      </c>
      <c r="B10" s="34">
        <v>0.81714392663297775</v>
      </c>
      <c r="C10" s="34">
        <f t="shared" si="0"/>
        <v>0.81714392663297775</v>
      </c>
      <c r="D10" s="34">
        <v>-9.3124284190987672E-2</v>
      </c>
      <c r="E10" s="34">
        <f t="shared" si="1"/>
        <v>-9.3124284190987672E-2</v>
      </c>
      <c r="F10" s="38"/>
    </row>
    <row r="11" spans="1:6" ht="1" customHeight="1">
      <c r="A11" s="35">
        <v>1999</v>
      </c>
      <c r="B11" s="34">
        <v>0.79053200423558623</v>
      </c>
      <c r="C11" s="34">
        <f t="shared" si="0"/>
        <v>0.79053200423558623</v>
      </c>
      <c r="D11" s="34">
        <v>-3.9401624581908996E-2</v>
      </c>
      <c r="E11" s="34">
        <f t="shared" si="1"/>
        <v>-3.9401624581908996E-2</v>
      </c>
      <c r="F11" s="38"/>
    </row>
    <row r="12" spans="1:6" ht="1" customHeight="1">
      <c r="A12" s="35">
        <v>2000</v>
      </c>
      <c r="B12" s="34">
        <v>0.81957946605391407</v>
      </c>
      <c r="C12" s="34">
        <f t="shared" si="0"/>
        <v>0.81957946605391407</v>
      </c>
      <c r="D12" s="34">
        <v>6.5643234231732295E-3</v>
      </c>
      <c r="E12" s="34">
        <f t="shared" si="1"/>
        <v>6.5643234231732295E-3</v>
      </c>
      <c r="F12" s="38"/>
    </row>
    <row r="13" spans="1:6" ht="1" customHeight="1">
      <c r="A13" s="35">
        <v>2001</v>
      </c>
      <c r="B13" s="34">
        <v>0.79977855185290891</v>
      </c>
      <c r="C13" s="34">
        <f t="shared" si="0"/>
        <v>0.79977855185290891</v>
      </c>
      <c r="D13" s="34">
        <v>9.5105943361826414E-3</v>
      </c>
      <c r="E13" s="34">
        <f t="shared" si="1"/>
        <v>9.5105943361826414E-3</v>
      </c>
      <c r="F13" s="38"/>
    </row>
    <row r="14" spans="1:6" ht="1" customHeight="1">
      <c r="A14" s="35">
        <v>2002</v>
      </c>
      <c r="B14" s="34">
        <v>0.79284057124198726</v>
      </c>
      <c r="C14" s="34">
        <f t="shared" si="0"/>
        <v>0.79284057124198726</v>
      </c>
      <c r="D14" s="34">
        <v>2.0426733279590839E-2</v>
      </c>
      <c r="E14" s="34">
        <f t="shared" si="1"/>
        <v>2.0426733279590839E-2</v>
      </c>
      <c r="F14" s="38"/>
    </row>
    <row r="15" spans="1:6" ht="1" customHeight="1">
      <c r="A15" s="35">
        <v>2003</v>
      </c>
      <c r="B15" s="34">
        <v>0.83533571261799144</v>
      </c>
      <c r="C15" s="34">
        <f t="shared" si="0"/>
        <v>0.83533571261799144</v>
      </c>
      <c r="D15" s="34">
        <v>1.6183842442220483E-2</v>
      </c>
      <c r="E15" s="34">
        <f t="shared" si="1"/>
        <v>1.6183842442220483E-2</v>
      </c>
      <c r="F15" s="38"/>
    </row>
    <row r="16" spans="1:6" ht="1" customHeight="1">
      <c r="A16" s="35">
        <v>2004</v>
      </c>
      <c r="B16" s="34">
        <v>0.8877559740985439</v>
      </c>
      <c r="C16" s="34">
        <f t="shared" si="0"/>
        <v>0.8877559740985439</v>
      </c>
      <c r="D16" s="34">
        <v>2.1246179022447288E-2</v>
      </c>
      <c r="E16" s="34">
        <f t="shared" si="1"/>
        <v>2.1246179022447288E-2</v>
      </c>
      <c r="F16" s="38"/>
    </row>
    <row r="17" spans="1:6" ht="1" customHeight="1">
      <c r="A17" s="35">
        <v>2005</v>
      </c>
      <c r="B17" s="34">
        <v>0.93826411721518188</v>
      </c>
      <c r="C17" s="34">
        <f t="shared" si="0"/>
        <v>0.93826411721518188</v>
      </c>
      <c r="D17" s="34">
        <v>1.628500237304227E-2</v>
      </c>
      <c r="E17" s="34">
        <f t="shared" si="1"/>
        <v>1.628500237304227E-2</v>
      </c>
      <c r="F17" s="38"/>
    </row>
    <row r="18" spans="1:6" ht="1" customHeight="1">
      <c r="A18" s="35">
        <v>2006</v>
      </c>
      <c r="B18" s="34">
        <v>1.0131936115144249</v>
      </c>
      <c r="C18" s="34">
        <f t="shared" si="0"/>
        <v>1.0131936115144249</v>
      </c>
      <c r="D18" s="34">
        <v>3.5300959581273612E-2</v>
      </c>
      <c r="E18" s="34">
        <f t="shared" si="1"/>
        <v>3.5300959581273612E-2</v>
      </c>
      <c r="F18" s="38"/>
    </row>
    <row r="19" spans="1:6" ht="1" customHeight="1">
      <c r="A19" s="35">
        <v>2007</v>
      </c>
      <c r="B19" s="34">
        <v>1.2202204005645139</v>
      </c>
      <c r="C19" s="34">
        <f t="shared" si="0"/>
        <v>1.2202204005645139</v>
      </c>
      <c r="D19" s="34">
        <v>3.4739382794092249E-2</v>
      </c>
      <c r="E19" s="34">
        <f t="shared" si="1"/>
        <v>3.4739382794092249E-2</v>
      </c>
      <c r="F19" s="38"/>
    </row>
    <row r="20" spans="1:6" ht="1" customHeight="1">
      <c r="A20" s="35">
        <v>2008</v>
      </c>
      <c r="B20" s="34">
        <v>1.1462689651101012</v>
      </c>
      <c r="C20" s="34">
        <f t="shared" si="0"/>
        <v>1.1462689651101012</v>
      </c>
      <c r="D20" s="34">
        <v>6.4731577614585978E-2</v>
      </c>
      <c r="E20" s="34">
        <f t="shared" si="1"/>
        <v>6.4731577614585978E-2</v>
      </c>
      <c r="F20" s="38"/>
    </row>
    <row r="21" spans="1:6" ht="1" customHeight="1">
      <c r="A21" s="35">
        <v>2009</v>
      </c>
      <c r="B21" s="34">
        <v>1.1811013060754585</v>
      </c>
      <c r="C21" s="34">
        <f t="shared" si="0"/>
        <v>1.1811013060754585</v>
      </c>
      <c r="D21" s="34">
        <v>3.2130587654520093E-2</v>
      </c>
      <c r="E21" s="34">
        <f t="shared" si="1"/>
        <v>3.2130587654520093E-2</v>
      </c>
      <c r="F21" s="38"/>
    </row>
    <row r="22" spans="1:6" ht="1" customHeight="1">
      <c r="A22" s="35">
        <v>2010</v>
      </c>
      <c r="B22" s="34">
        <v>1.2063708884274942</v>
      </c>
      <c r="C22" s="34">
        <f t="shared" si="0"/>
        <v>1.2063708884274942</v>
      </c>
      <c r="D22" s="34">
        <v>2.0833874529159548E-2</v>
      </c>
      <c r="E22" s="34">
        <f t="shared" si="1"/>
        <v>2.0833874529159548E-2</v>
      </c>
      <c r="F22" s="38"/>
    </row>
    <row r="23" spans="1:6" ht="1" customHeight="1">
      <c r="A23" s="35">
        <v>2011</v>
      </c>
      <c r="B23" s="34">
        <v>1.0550236908287718</v>
      </c>
      <c r="C23" s="34">
        <f t="shared" si="0"/>
        <v>1.0550236908287718</v>
      </c>
      <c r="D23" s="34">
        <v>8.2298518472983615E-3</v>
      </c>
      <c r="E23" s="34">
        <f t="shared" si="1"/>
        <v>8.2298518472983615E-3</v>
      </c>
      <c r="F23" s="38"/>
    </row>
    <row r="24" spans="1:6" ht="1" customHeight="1">
      <c r="A24" s="35">
        <v>2012</v>
      </c>
      <c r="B24" s="34">
        <v>1.0869922701603447</v>
      </c>
      <c r="C24" s="34">
        <f t="shared" si="0"/>
        <v>1.0869922701603447</v>
      </c>
      <c r="D24" s="34">
        <v>6.3810503625318848E-3</v>
      </c>
      <c r="E24" s="34">
        <f t="shared" si="1"/>
        <v>6.3810503625318848E-3</v>
      </c>
      <c r="F24" s="38"/>
    </row>
    <row r="25" spans="1:6" ht="1" customHeight="1">
      <c r="A25" s="35">
        <v>2013</v>
      </c>
      <c r="B25" s="34">
        <v>1.0776592897220576</v>
      </c>
      <c r="C25" s="34">
        <f t="shared" si="0"/>
        <v>1.0776592897220576</v>
      </c>
      <c r="D25" s="34">
        <v>3.3265253708708386E-4</v>
      </c>
      <c r="E25" s="34">
        <f t="shared" si="1"/>
        <v>3.3265253708708386E-4</v>
      </c>
      <c r="F25" s="38"/>
    </row>
    <row r="26" spans="1:6" ht="1" customHeight="1">
      <c r="A26" s="35">
        <v>2014</v>
      </c>
      <c r="B26" s="34">
        <v>1.0705972098205796</v>
      </c>
      <c r="C26" s="34">
        <f t="shared" si="0"/>
        <v>1.0705972098205796</v>
      </c>
      <c r="D26" s="34">
        <v>-4.77052001116473E-3</v>
      </c>
      <c r="E26" s="34">
        <f t="shared" si="1"/>
        <v>-4.77052001116473E-3</v>
      </c>
      <c r="F26" s="38"/>
    </row>
    <row r="27" spans="1:6" ht="1" customHeight="1">
      <c r="A27" s="35">
        <v>2015</v>
      </c>
      <c r="B27" s="34">
        <v>1.043907560135521</v>
      </c>
      <c r="C27" s="34">
        <f>(1-'scénario AVS'!C$3)*Tabelle5!Y31+'scénario AVS'!C$3*Tabelle5!Z31</f>
        <v>1.043907560135521</v>
      </c>
      <c r="D27" s="34">
        <v>-1.6485872206436776E-2</v>
      </c>
      <c r="E27" s="34">
        <f>(1-'scénario AVS'!C$3)*Tabelle5!AK31+'scénario AVS'!C$3*Tabelle5!AL31</f>
        <v>-1.6485872206436776E-2</v>
      </c>
      <c r="F27" s="38"/>
    </row>
    <row r="28" spans="1:6" ht="1" customHeight="1">
      <c r="A28" s="35">
        <v>2016</v>
      </c>
      <c r="B28" s="34">
        <v>1.0400807167359196</v>
      </c>
      <c r="C28" s="34">
        <f>(1-'scénario AVS'!C$3)*Tabelle5!Y32+'scénario AVS'!C$3*Tabelle5!Z32</f>
        <v>1.0400807167359196</v>
      </c>
      <c r="D28" s="34">
        <v>-1.3213255479066053E-2</v>
      </c>
      <c r="E28" s="34">
        <f>(1-'scénario AVS'!C$3)*Tabelle5!AK32+'scénario AVS'!C$3*Tabelle5!AL32</f>
        <v>-1.3213255479066053E-2</v>
      </c>
      <c r="F28" s="38"/>
    </row>
    <row r="29" spans="1:6" ht="1" customHeight="1">
      <c r="A29" s="35">
        <v>2017</v>
      </c>
      <c r="B29" s="34">
        <v>0.99081208456842951</v>
      </c>
      <c r="C29" s="34">
        <f>(1-'scénario AVS'!C$3)*Tabelle5!Y33+'scénario AVS'!C$3*Tabelle5!Z33</f>
        <v>0.99081208456842951</v>
      </c>
      <c r="D29" s="34">
        <v>-3.1898669960031587E-2</v>
      </c>
      <c r="E29" s="34">
        <f>(1-'scénario AVS'!C$3)*Tabelle5!AK33+'scénario AVS'!C$3*Tabelle5!AL33</f>
        <v>-3.1898669960031587E-2</v>
      </c>
      <c r="F29" s="38"/>
    </row>
    <row r="30" spans="1:6" ht="1" customHeight="1">
      <c r="A30" s="35">
        <v>2018</v>
      </c>
      <c r="B30" s="34">
        <v>0.97157342608999464</v>
      </c>
      <c r="C30" s="34">
        <f>(1-'scénario AVS'!C$3)*Tabelle5!Y34+'scénario AVS'!C$3*Tabelle5!Z34</f>
        <v>0.97157342608999464</v>
      </c>
      <c r="D30" s="34">
        <v>-2.9284524227480839E-2</v>
      </c>
      <c r="E30" s="34">
        <f>(1-'scénario AVS'!C$3)*Tabelle5!AK34+'scénario AVS'!C$3*Tabelle5!AL34</f>
        <v>-2.9284524227480839E-2</v>
      </c>
      <c r="F30" s="38"/>
    </row>
    <row r="31" spans="1:6" ht="1" customHeight="1">
      <c r="A31" s="35">
        <v>2019</v>
      </c>
      <c r="B31" s="34">
        <v>0.90714000939872741</v>
      </c>
      <c r="C31" s="34">
        <f>(1-'scénario AVS'!C$3)*Tabelle5!Y35+'scénario AVS'!C$3*Tabelle5!Z35</f>
        <v>0.90714000939872741</v>
      </c>
      <c r="D31" s="34">
        <v>-4.9584904938629729E-2</v>
      </c>
      <c r="E31" s="34">
        <f>(1-'scénario AVS'!C$3)*Tabelle5!AK35+'scénario AVS'!C$3*Tabelle5!AL35</f>
        <v>-4.9584904938629729E-2</v>
      </c>
      <c r="F31" s="38"/>
    </row>
    <row r="32" spans="1:6" ht="1" customHeight="1">
      <c r="A32" s="35">
        <v>2020</v>
      </c>
      <c r="B32" s="34">
        <v>0.86797309955817148</v>
      </c>
      <c r="C32" s="34">
        <f>(1-'scénario AVS'!C$3)*Tabelle5!Y36+'scénario AVS'!C$3*Tabelle5!Z36</f>
        <v>0.86797309955817148</v>
      </c>
      <c r="D32" s="34">
        <v>-4.9267168521865815E-2</v>
      </c>
      <c r="E32" s="34">
        <f>(1-'scénario AVS'!C$3)*Tabelle5!AK36+'scénario AVS'!C$3*Tabelle5!AL36</f>
        <v>-4.9267168521865815E-2</v>
      </c>
      <c r="F32" s="38"/>
    </row>
    <row r="33" spans="1:6" ht="1" customHeight="1">
      <c r="A33" s="35">
        <v>2021</v>
      </c>
      <c r="B33" s="34">
        <v>0.78334360842818418</v>
      </c>
      <c r="C33" s="34">
        <f>(1-'scénario AVS'!C$3)*Tabelle5!Y37+'scénario AVS'!C$3*Tabelle5!Z37</f>
        <v>0.78334360842818418</v>
      </c>
      <c r="D33" s="34">
        <v>-7.2936772396472144E-2</v>
      </c>
      <c r="E33" s="34">
        <f>(1-'scénario AVS'!C$3)*Tabelle5!AK37+'scénario AVS'!C$3*Tabelle5!AL37</f>
        <v>-7.2936772396472144E-2</v>
      </c>
      <c r="F33" s="38"/>
    </row>
    <row r="34" spans="1:6" ht="1" customHeight="1">
      <c r="A34" s="35">
        <v>2022</v>
      </c>
      <c r="B34" s="34">
        <v>0.72011887508499617</v>
      </c>
      <c r="C34" s="34">
        <f>(1-'scénario AVS'!C$3)*Tabelle5!Y38+'scénario AVS'!C$3*Tabelle5!Z38</f>
        <v>0.72011887508499617</v>
      </c>
      <c r="D34" s="34">
        <v>-7.4429078306253907E-2</v>
      </c>
      <c r="E34" s="34">
        <f>(1-'scénario AVS'!C$3)*Tabelle5!AK38+'scénario AVS'!C$3*Tabelle5!AL38</f>
        <v>-7.4429078306253907E-2</v>
      </c>
      <c r="F34" s="38"/>
    </row>
    <row r="35" spans="1:6" ht="1" customHeight="1">
      <c r="A35" s="35">
        <v>2023</v>
      </c>
      <c r="B35" s="34">
        <v>0.61536775724501824</v>
      </c>
      <c r="C35" s="34">
        <f>(1-'scénario AVS'!C$3)*Tabelle5!Y39+'scénario AVS'!C$3*Tabelle5!Z39</f>
        <v>0.61536775724501824</v>
      </c>
      <c r="D35" s="34">
        <v>-9.9790366526386967E-2</v>
      </c>
      <c r="E35" s="34">
        <f>(1-'scénario AVS'!C$3)*Tabelle5!AK39+'scénario AVS'!C$3*Tabelle5!AL39</f>
        <v>-9.9790366526386967E-2</v>
      </c>
      <c r="F35" s="38"/>
    </row>
    <row r="36" spans="1:6" ht="1" customHeight="1">
      <c r="A36" s="35">
        <v>2024</v>
      </c>
      <c r="B36" s="34">
        <v>0.52645842962845579</v>
      </c>
      <c r="C36" s="34">
        <f>(1-'scénario AVS'!C$3)*Tabelle5!Y40+'scénario AVS'!C$3*Tabelle5!Z40</f>
        <v>0.52645842962845579</v>
      </c>
      <c r="D36" s="34">
        <v>-0.10283775943047899</v>
      </c>
      <c r="E36" s="34">
        <f>(1-'scénario AVS'!C$3)*Tabelle5!AK40+'scénario AVS'!C$3*Tabelle5!AL40</f>
        <v>-0.10283775943047899</v>
      </c>
      <c r="F36" s="38"/>
    </row>
    <row r="37" spans="1:6" ht="1" customHeight="1">
      <c r="A37" s="35">
        <v>2025</v>
      </c>
      <c r="B37" s="34">
        <v>0.40119282888555979</v>
      </c>
      <c r="C37" s="34">
        <f>(1-'scénario AVS'!C$3)*Tabelle5!Y41+'scénario AVS'!C$3*Tabelle5!Z41</f>
        <v>0.40119282888555979</v>
      </c>
      <c r="D37" s="34">
        <v>-0.12972988646771483</v>
      </c>
      <c r="E37" s="34">
        <f>(1-'scénario AVS'!C$3)*Tabelle5!AK41+'scénario AVS'!C$3*Tabelle5!AL41</f>
        <v>-0.12972988646771483</v>
      </c>
      <c r="F37" s="38"/>
    </row>
    <row r="38" spans="1:6" ht="1" customHeight="1">
      <c r="A38" s="35">
        <f>A37+1</f>
        <v>2026</v>
      </c>
      <c r="B38" s="34">
        <v>0.28577973872611562</v>
      </c>
      <c r="C38" s="34">
        <f>(1-'scénario AVS'!C$3)*Tabelle5!Y42+'scénario AVS'!C$3*Tabelle5!Z42</f>
        <v>0.28577973872611562</v>
      </c>
      <c r="D38" s="34">
        <v>-0.13397438486435675</v>
      </c>
      <c r="E38" s="34">
        <f>(1-'scénario AVS'!C$3)*Tabelle5!AK42+'scénario AVS'!C$3*Tabelle5!AL42</f>
        <v>-0.13397438486435675</v>
      </c>
      <c r="F38" s="38"/>
    </row>
    <row r="39" spans="1:6" ht="1" customHeight="1">
      <c r="A39" s="35">
        <f t="shared" ref="A39:A51" si="2">A38+1</f>
        <v>2027</v>
      </c>
      <c r="B39" s="34">
        <v>0.13969136567217075</v>
      </c>
      <c r="C39" s="34">
        <f>(1-'scénario AVS'!C$3)*Tabelle5!Y43+'scénario AVS'!C$3*Tabelle5!Z43</f>
        <v>0.13969136567217075</v>
      </c>
      <c r="D39" s="34">
        <v>-0.16305731939088428</v>
      </c>
      <c r="E39" s="34">
        <f>(1-'scénario AVS'!C$3)*Tabelle5!AK43+'scénario AVS'!C$3*Tabelle5!AL43</f>
        <v>-0.16305731939088428</v>
      </c>
      <c r="F39" s="38"/>
    </row>
    <row r="40" spans="1:6" ht="1" customHeight="1">
      <c r="A40" s="35">
        <f t="shared" si="2"/>
        <v>2028</v>
      </c>
      <c r="B40" s="34">
        <v>-3.9831772830872317E-3</v>
      </c>
      <c r="C40" s="34">
        <f>(1-'scénario AVS'!C$3)*Tabelle5!Y44+'scénario AVS'!C$3*Tabelle5!Z44</f>
        <v>-3.9831772830872317E-3</v>
      </c>
      <c r="D40" s="34">
        <v>-0.16891221420877656</v>
      </c>
      <c r="E40" s="34">
        <f>(1-'scénario AVS'!C$3)*Tabelle5!AK44+'scénario AVS'!C$3*Tabelle5!AL44</f>
        <v>-0.16891221420877656</v>
      </c>
      <c r="F40" s="38"/>
    </row>
    <row r="41" spans="1:6" ht="1" customHeight="1">
      <c r="A41" s="35">
        <f t="shared" si="2"/>
        <v>2029</v>
      </c>
      <c r="B41" s="34">
        <v>-0.16920243606053795</v>
      </c>
      <c r="C41" s="34">
        <f>(1-'scénario AVS'!C$3)*Tabelle5!Y45+'scénario AVS'!C$3*Tabelle5!Z45</f>
        <v>-0.16920243606053795</v>
      </c>
      <c r="D41" s="34">
        <v>-0.19803244474158285</v>
      </c>
      <c r="E41" s="34">
        <f>(1-'scénario AVS'!C$3)*Tabelle5!AK45+'scénario AVS'!C$3*Tabelle5!AL45</f>
        <v>-0.19803244474158285</v>
      </c>
      <c r="F41" s="38"/>
    </row>
    <row r="42" spans="1:6" ht="1" customHeight="1">
      <c r="A42" s="35">
        <f t="shared" si="2"/>
        <v>2030</v>
      </c>
      <c r="B42" s="34">
        <v>-0.33815756229717336</v>
      </c>
      <c r="C42" s="34">
        <f>(1-'scénario AVS'!C$3)*Tabelle5!Y46+'scénario AVS'!C$3*Tabelle5!Z46</f>
        <v>-0.33815756229717336</v>
      </c>
      <c r="D42" s="34">
        <v>-0.20121534882349446</v>
      </c>
      <c r="E42" s="34">
        <f>(1-'scénario AVS'!C$3)*Tabelle5!AK46+'scénario AVS'!C$3*Tabelle5!AL46</f>
        <v>-0.20121534882349446</v>
      </c>
      <c r="F42" s="38"/>
    </row>
    <row r="43" spans="1:6" ht="1" customHeight="1">
      <c r="A43" s="35">
        <f t="shared" si="2"/>
        <v>2031</v>
      </c>
      <c r="B43" s="34">
        <v>-0.51757585542900009</v>
      </c>
      <c r="C43" s="34">
        <f>(1-'scénario AVS'!C$3)*Tabelle5!Y47+'scénario AVS'!C$3*Tabelle5!Z47</f>
        <v>-0.51757585542900009</v>
      </c>
      <c r="D43" s="34">
        <v>-0.22694223321408422</v>
      </c>
      <c r="E43" s="34">
        <f>(1-'scénario AVS'!C$3)*Tabelle5!AK47+'scénario AVS'!C$3*Tabelle5!AL47</f>
        <v>-0.22694223321408422</v>
      </c>
      <c r="F43" s="38"/>
    </row>
    <row r="44" spans="1:6" ht="1" customHeight="1">
      <c r="A44" s="35">
        <f t="shared" si="2"/>
        <v>2032</v>
      </c>
      <c r="B44" s="34">
        <v>-0.70822345981544099</v>
      </c>
      <c r="C44" s="34">
        <f>(1-'scénario AVS'!C$3)*Tabelle5!Y48+'scénario AVS'!C$3*Tabelle5!Z48</f>
        <v>-0.70822345981544099</v>
      </c>
      <c r="D44" s="34">
        <v>-0.2258963830190715</v>
      </c>
      <c r="E44" s="34">
        <f>(1-'scénario AVS'!C$3)*Tabelle5!AK48+'scénario AVS'!C$3*Tabelle5!AL48</f>
        <v>-0.2258963830190715</v>
      </c>
      <c r="F44" s="38"/>
    </row>
    <row r="45" spans="1:6" ht="1" customHeight="1">
      <c r="A45" s="35">
        <f t="shared" si="2"/>
        <v>2033</v>
      </c>
      <c r="B45" s="34">
        <v>-0.89772231438892158</v>
      </c>
      <c r="C45" s="34">
        <f>(1-'scénario AVS'!C$3)*Tabelle5!Y49+'scénario AVS'!C$3*Tabelle5!Z49</f>
        <v>-0.89772231438892158</v>
      </c>
      <c r="D45" s="34">
        <v>-0.24797839959533807</v>
      </c>
      <c r="E45" s="34">
        <f>(1-'scénario AVS'!C$3)*Tabelle5!AK49+'scénario AVS'!C$3*Tabelle5!AL49</f>
        <v>-0.24797839959533807</v>
      </c>
      <c r="F45" s="38"/>
    </row>
    <row r="46" spans="1:6" ht="1" customHeight="1">
      <c r="A46" s="35">
        <f t="shared" si="2"/>
        <v>2034</v>
      </c>
      <c r="B46" s="34">
        <v>-1.1073613971324481</v>
      </c>
      <c r="C46" s="34">
        <f>(1-'scénario AVS'!C$3)*Tabelle5!Y50+'scénario AVS'!C$3*Tabelle5!Z50</f>
        <v>-1.1073613971324481</v>
      </c>
      <c r="D46" s="34">
        <v>-0.24260674971006216</v>
      </c>
      <c r="E46" s="34">
        <f>(1-'scénario AVS'!C$3)*Tabelle5!AK50+'scénario AVS'!C$3*Tabelle5!AL50</f>
        <v>-0.24260674971006216</v>
      </c>
      <c r="F46" s="38"/>
    </row>
    <row r="47" spans="1:6" ht="1" customHeight="1">
      <c r="A47" s="35">
        <f t="shared" si="2"/>
        <v>2035</v>
      </c>
      <c r="B47" s="34">
        <v>-1.3035807321175847</v>
      </c>
      <c r="C47" s="34">
        <f>(1-'scénario AVS'!C$3)*Tabelle5!Y51+'scénario AVS'!C$3*Tabelle5!Z51</f>
        <v>-1.3035807321175847</v>
      </c>
      <c r="D47" s="34">
        <v>-0.26080155715551923</v>
      </c>
      <c r="E47" s="34">
        <f>(1-'scénario AVS'!C$3)*Tabelle5!AK51+'scénario AVS'!C$3*Tabelle5!AL51</f>
        <v>-0.26080155715551923</v>
      </c>
      <c r="F47" s="38"/>
    </row>
    <row r="48" spans="1:6" ht="1" customHeight="1">
      <c r="A48" s="35">
        <f t="shared" si="2"/>
        <v>2036</v>
      </c>
      <c r="B48" s="34">
        <v>-1.5297281076645453</v>
      </c>
      <c r="C48" s="34">
        <f>(1-'scénario AVS'!C$3)*Tabelle5!Y52+'scénario AVS'!C$3*Tabelle5!Z52</f>
        <v>-1.5297281076645453</v>
      </c>
      <c r="D48" s="34">
        <v>-0.25168253095918902</v>
      </c>
      <c r="E48" s="34">
        <f>(1-'scénario AVS'!C$3)*Tabelle5!AK52+'scénario AVS'!C$3*Tabelle5!AL52</f>
        <v>-0.25168253095918902</v>
      </c>
      <c r="F48" s="38"/>
    </row>
    <row r="49" spans="1:6" ht="1" customHeight="1">
      <c r="A49" s="35">
        <f t="shared" si="2"/>
        <v>2037</v>
      </c>
      <c r="B49" s="34">
        <v>-1.7302253686266433</v>
      </c>
      <c r="C49" s="34">
        <f>(1-'scénario AVS'!C$3)*Tabelle5!Y53+'scénario AVS'!C$3*Tabelle5!Z53</f>
        <v>-1.7302253686266433</v>
      </c>
      <c r="D49" s="34">
        <v>-0.26582498115703096</v>
      </c>
      <c r="E49" s="34">
        <f>(1-'scénario AVS'!C$3)*Tabelle5!AK53+'scénario AVS'!C$3*Tabelle5!AL53</f>
        <v>-0.26582498115703096</v>
      </c>
      <c r="F49" s="38"/>
    </row>
    <row r="50" spans="1:6" ht="1" customHeight="1">
      <c r="A50" s="35">
        <f t="shared" si="2"/>
        <v>2038</v>
      </c>
      <c r="B50" s="34">
        <v>-1.9706886009850679</v>
      </c>
      <c r="C50" s="34">
        <f>(1-'scénario AVS'!C$3)*Tabelle5!Y54+'scénario AVS'!C$3*Tabelle5!Z54</f>
        <v>-1.9706886009850679</v>
      </c>
      <c r="D50" s="34">
        <v>-0.2532697736163213</v>
      </c>
      <c r="E50" s="34">
        <f>(1-'scénario AVS'!C$3)*Tabelle5!AK54+'scénario AVS'!C$3*Tabelle5!AL54</f>
        <v>-0.2532697736163213</v>
      </c>
      <c r="F50" s="38"/>
    </row>
    <row r="51" spans="1:6" ht="1" customHeight="1">
      <c r="A51" s="35">
        <f t="shared" si="2"/>
        <v>2039</v>
      </c>
      <c r="B51" s="34">
        <v>-2.1722064620704487</v>
      </c>
      <c r="C51" s="34">
        <f>(1-'scénario AVS'!C$3)*Tabelle5!Y55+'scénario AVS'!C$3*Tabelle5!Z55</f>
        <v>-2.1722064620704487</v>
      </c>
      <c r="D51" s="34">
        <v>-0.26492437747765019</v>
      </c>
      <c r="E51" s="34">
        <f>(1-'scénario AVS'!C$3)*Tabelle5!AK55+'scénario AVS'!C$3*Tabelle5!AL55</f>
        <v>-0.26492437747765019</v>
      </c>
      <c r="F51" s="38"/>
    </row>
    <row r="52" spans="1:6" ht="1" customHeight="1">
      <c r="A52" s="35">
        <v>2040</v>
      </c>
      <c r="B52" s="34">
        <v>-2.4245928308833951</v>
      </c>
      <c r="C52" s="34">
        <f>(1-'scénario AVS'!C$3)*Tabelle5!Y56+'scénario AVS'!C$3*Tabelle5!Z56</f>
        <v>-2.4245928308833951</v>
      </c>
      <c r="D52" s="34">
        <v>-0.25049386442229754</v>
      </c>
      <c r="E52" s="34">
        <f>(1-'scénario AVS'!C$3)*Tabelle5!AK56+'scénario AVS'!C$3*Tabelle5!AL56</f>
        <v>-0.25049386442229754</v>
      </c>
      <c r="F52" s="38"/>
    </row>
    <row r="53" spans="1:6" ht="1" customHeight="1"/>
    <row r="54" spans="1:6" ht="1" customHeight="1"/>
    <row r="55" spans="1:6" ht="1" customHeight="1"/>
    <row r="56" spans="1:6" ht="1" customHeight="1"/>
    <row r="57" spans="1:6" ht="1" customHeight="1"/>
    <row r="58" spans="1:6" ht="1" customHeight="1"/>
    <row r="59" spans="1:6" ht="1" customHeight="1"/>
    <row r="60" spans="1:6" ht="1" customHeight="1"/>
    <row r="61" spans="1:6" ht="1" customHeight="1"/>
    <row r="62" spans="1:6" ht="1" customHeight="1"/>
    <row r="63" spans="1:6" ht="1" customHeight="1"/>
  </sheetData>
  <sheetProtection password="9057" sheet="1" objects="1" scenarios="1" selectLockedCells="1" selectUnlockedCells="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CN91"/>
  <sheetViews>
    <sheetView topLeftCell="A82" zoomScale="85" zoomScaleNormal="85" workbookViewId="0">
      <selection activeCell="E120" sqref="E120"/>
    </sheetView>
  </sheetViews>
  <sheetFormatPr baseColWidth="10" defaultColWidth="11.453125" defaultRowHeight="14.5"/>
  <cols>
    <col min="1" max="6" width="11.453125" style="5"/>
    <col min="7" max="7" width="2" style="5" customWidth="1"/>
    <col min="8" max="12" width="8.7265625" style="5" customWidth="1"/>
    <col min="13" max="13" width="11.453125" style="5"/>
    <col min="14" max="14" width="2.453125" style="5" customWidth="1"/>
    <col min="15" max="15" width="11.453125" style="6" customWidth="1"/>
    <col min="16" max="16" width="11.453125" style="6"/>
    <col min="17" max="17" width="11.54296875" style="6" customWidth="1"/>
    <col min="18" max="18" width="12.1796875" style="6" customWidth="1"/>
    <col min="19" max="19" width="11.453125" style="6"/>
    <col min="20" max="20" width="11.7265625" style="6" customWidth="1"/>
    <col min="21" max="22" width="11.453125" style="6"/>
    <col min="23" max="23" width="11.54296875" style="6" customWidth="1"/>
    <col min="24" max="24" width="12.1796875" style="6" customWidth="1"/>
    <col min="25" max="25" width="11.453125" style="6"/>
    <col min="26" max="26" width="11.26953125" style="6" customWidth="1"/>
    <col min="27" max="28" width="11.453125" style="6"/>
    <col min="29" max="29" width="10.26953125" style="6" customWidth="1"/>
    <col min="30" max="30" width="11.453125" style="6" customWidth="1"/>
    <col min="31" max="34" width="11.453125" style="6"/>
    <col min="35" max="35" width="11.26953125" style="6" customWidth="1"/>
    <col min="36" max="39" width="11.453125" style="6"/>
    <col min="40" max="40" width="8.7265625" style="6" customWidth="1"/>
    <col min="41" max="41" width="14.453125" style="6" customWidth="1"/>
    <col min="42" max="48" width="8.7265625" style="6" customWidth="1"/>
    <col min="49" max="49" width="9.1796875" style="6" customWidth="1"/>
    <col min="50" max="51" width="8.7265625" style="6" customWidth="1"/>
    <col min="52" max="52" width="11.453125" style="6"/>
    <col min="53" max="53" width="16.54296875" style="6" customWidth="1"/>
    <col min="54" max="58" width="11.453125" style="6"/>
    <col min="59" max="59" width="11.81640625" style="6" customWidth="1"/>
    <col min="60" max="68" width="11.453125" style="6"/>
    <col min="69" max="69" width="11.1796875" style="6" customWidth="1"/>
    <col min="70" max="92" width="11.453125" style="6"/>
    <col min="93" max="16384" width="11.453125" style="5"/>
  </cols>
  <sheetData>
    <row r="1" spans="1:92" s="37" customFormat="1" ht="1" hidden="1" customHeight="1">
      <c r="A1" s="45" t="s">
        <v>207</v>
      </c>
      <c r="B1" s="45" t="s">
        <v>18</v>
      </c>
      <c r="O1" s="44"/>
      <c r="P1" s="68" t="s">
        <v>224</v>
      </c>
      <c r="Q1" s="44"/>
      <c r="R1" s="69"/>
      <c r="S1" s="44"/>
      <c r="T1" s="70"/>
      <c r="U1" s="70"/>
      <c r="V1" s="71"/>
      <c r="W1" s="62"/>
      <c r="X1" s="44"/>
      <c r="Y1" s="42"/>
      <c r="Z1" s="43"/>
      <c r="AA1" s="44"/>
      <c r="AB1" s="43"/>
      <c r="AC1" s="43"/>
      <c r="AD1" s="46"/>
      <c r="AE1" s="46"/>
      <c r="AF1" s="46"/>
      <c r="AG1" s="46"/>
      <c r="AH1" s="46"/>
      <c r="AI1" s="46"/>
      <c r="AJ1" s="46"/>
      <c r="AK1" s="46"/>
      <c r="AL1" s="46"/>
      <c r="AM1" s="46"/>
      <c r="AN1" s="68" t="s">
        <v>13</v>
      </c>
      <c r="AO1" s="46"/>
      <c r="AP1" s="46"/>
      <c r="AQ1" s="46"/>
      <c r="AR1" s="46"/>
      <c r="AS1" s="46"/>
      <c r="AT1" s="46"/>
      <c r="AU1" s="46"/>
      <c r="AV1" s="46"/>
      <c r="AW1" s="46"/>
      <c r="AX1" s="46"/>
      <c r="AY1" s="46"/>
      <c r="AZ1" s="46"/>
      <c r="BA1" s="46"/>
      <c r="BB1" s="46"/>
      <c r="BC1" s="46"/>
      <c r="BD1" s="46"/>
      <c r="BE1" s="46"/>
      <c r="BF1" s="68" t="s">
        <v>14</v>
      </c>
      <c r="BG1" s="68"/>
      <c r="BH1" s="68"/>
      <c r="BI1" s="77"/>
      <c r="BJ1" s="77"/>
      <c r="BK1" s="77"/>
      <c r="BL1" s="68" t="s">
        <v>34</v>
      </c>
      <c r="BM1" s="46"/>
      <c r="BN1" s="46"/>
      <c r="BO1" s="44"/>
      <c r="BP1" s="44"/>
      <c r="BQ1" s="68" t="s">
        <v>45</v>
      </c>
      <c r="BR1" s="44"/>
      <c r="BS1" s="44"/>
      <c r="BT1" s="44"/>
      <c r="BU1" s="44"/>
      <c r="BV1" s="44"/>
      <c r="BW1" s="44"/>
      <c r="BX1" s="44"/>
      <c r="BY1" s="44"/>
      <c r="BZ1" s="44"/>
      <c r="CA1" s="44"/>
      <c r="CB1" s="44"/>
      <c r="CC1" s="44"/>
      <c r="CD1" s="44"/>
      <c r="CE1" s="44"/>
      <c r="CF1" s="44"/>
      <c r="CG1" s="44"/>
      <c r="CH1" s="44"/>
      <c r="CI1" s="44"/>
      <c r="CJ1" s="44"/>
      <c r="CK1" s="44"/>
      <c r="CL1" s="44"/>
      <c r="CM1" s="44"/>
      <c r="CN1" s="44"/>
    </row>
    <row r="2" spans="1:92" s="37" customFormat="1" ht="1" hidden="1" customHeight="1">
      <c r="O2" s="69"/>
      <c r="P2" s="44"/>
      <c r="Q2" s="70"/>
      <c r="R2" s="70"/>
      <c r="S2" s="44"/>
      <c r="T2" s="46"/>
      <c r="U2" s="46"/>
      <c r="V2" s="46"/>
      <c r="W2" s="46"/>
      <c r="X2" s="46"/>
      <c r="Y2" s="46"/>
      <c r="Z2" s="46"/>
      <c r="AA2" s="46"/>
      <c r="AB2" s="43"/>
      <c r="AC2" s="43"/>
      <c r="AD2" s="46"/>
      <c r="AE2" s="46"/>
      <c r="AF2" s="46"/>
      <c r="AG2" s="46"/>
      <c r="AH2" s="46"/>
      <c r="AI2" s="46"/>
      <c r="AJ2" s="46"/>
      <c r="AK2" s="46"/>
      <c r="AL2" s="46"/>
      <c r="AM2" s="46"/>
      <c r="AN2" s="46"/>
      <c r="AO2" s="46"/>
      <c r="AP2" s="46"/>
      <c r="AQ2" s="44"/>
      <c r="AR2" s="44"/>
      <c r="AS2" s="44"/>
      <c r="AT2" s="44"/>
      <c r="AU2" s="44"/>
      <c r="AV2" s="44"/>
      <c r="AW2" s="44"/>
      <c r="AX2" s="44"/>
      <c r="AY2" s="44"/>
      <c r="AZ2" s="44"/>
      <c r="BA2" s="44"/>
      <c r="BB2" s="44"/>
      <c r="BC2" s="44"/>
      <c r="BD2" s="44"/>
      <c r="BE2" s="44"/>
      <c r="BF2" s="44"/>
      <c r="BG2" s="44"/>
      <c r="BH2" s="44"/>
      <c r="BI2" s="44"/>
      <c r="BJ2" s="44" t="s">
        <v>229</v>
      </c>
      <c r="BK2" s="78">
        <f>'scénario AVS'!G3</f>
        <v>7.0000000000000001E-3</v>
      </c>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row>
    <row r="3" spans="1:92" s="37" customFormat="1" ht="1" hidden="1" customHeight="1">
      <c r="O3" s="44"/>
      <c r="P3" s="46"/>
      <c r="Q3" s="46"/>
      <c r="R3" s="46"/>
      <c r="S3" s="44"/>
      <c r="T3" s="44"/>
      <c r="U3" s="44"/>
      <c r="V3" s="44"/>
      <c r="W3" s="44"/>
      <c r="X3" s="44"/>
      <c r="Y3" s="44"/>
      <c r="Z3" s="44"/>
      <c r="AA3" s="44"/>
      <c r="AB3" s="44"/>
      <c r="AC3" s="44"/>
      <c r="AD3" s="44"/>
      <c r="AE3" s="44"/>
      <c r="AF3" s="44"/>
      <c r="AG3" s="44"/>
      <c r="AH3" s="44"/>
      <c r="AI3" s="44"/>
      <c r="AJ3" s="44"/>
      <c r="AK3" s="44"/>
      <c r="AL3" s="44"/>
      <c r="AM3" s="44"/>
      <c r="AN3" s="44"/>
      <c r="AO3" s="44"/>
      <c r="AP3" s="44"/>
      <c r="AQ3" s="25"/>
      <c r="AR3" s="25">
        <f>'scénario AVS'!C6</f>
        <v>0.08</v>
      </c>
      <c r="AS3" s="46"/>
      <c r="AT3" s="46"/>
      <c r="AU3" s="46"/>
      <c r="AV3" s="46"/>
      <c r="AW3" s="46"/>
      <c r="AX3" s="46"/>
      <c r="AY3" s="46"/>
      <c r="AZ3" s="46"/>
      <c r="BA3" s="46"/>
      <c r="BB3" s="46"/>
      <c r="BC3" s="44"/>
      <c r="BD3" s="78">
        <f>'scénario AVS'!G7</f>
        <v>0.02</v>
      </c>
      <c r="BE3" s="46"/>
      <c r="BF3" s="46"/>
      <c r="BG3" s="46"/>
      <c r="BH3" s="46"/>
      <c r="BI3" s="78">
        <f>'scénario AVS'!C5</f>
        <v>8.4000000000000005E-2</v>
      </c>
      <c r="BJ3" s="44" t="s">
        <v>228</v>
      </c>
      <c r="BK3" s="78">
        <f>BK2+'scénario AVS'!G4</f>
        <v>0.01</v>
      </c>
      <c r="BL3" s="44"/>
      <c r="BM3" s="44"/>
      <c r="BN3" s="44"/>
      <c r="BO3" s="44"/>
      <c r="BP3" s="78">
        <f>'scénario AVS'!C7</f>
        <v>0</v>
      </c>
      <c r="BQ3" s="44"/>
      <c r="BR3" s="44"/>
      <c r="BS3" s="44"/>
      <c r="BT3" s="44"/>
      <c r="BU3" s="44"/>
      <c r="BV3" s="44"/>
      <c r="BW3" s="44"/>
      <c r="BX3" s="44"/>
      <c r="BY3" s="44"/>
      <c r="BZ3" s="44"/>
      <c r="CA3" s="44"/>
      <c r="CB3" s="44"/>
      <c r="CC3" s="44"/>
      <c r="CD3" s="44"/>
      <c r="CE3" s="44"/>
      <c r="CF3" s="44"/>
      <c r="CG3" s="44"/>
      <c r="CH3" s="44"/>
      <c r="CI3" s="44"/>
      <c r="CJ3" s="44"/>
      <c r="CK3" s="44"/>
      <c r="CL3" s="44"/>
      <c r="CM3" s="44"/>
      <c r="CN3" s="44"/>
    </row>
    <row r="4" spans="1:92" s="37" customFormat="1" ht="1" hidden="1" customHeight="1">
      <c r="O4" s="79">
        <f>(O29/O6)^(1/(A29-A6))-1</f>
        <v>1.1896150156723406E-2</v>
      </c>
      <c r="P4" s="156" t="s">
        <v>0</v>
      </c>
      <c r="Q4" s="156"/>
      <c r="R4" s="156"/>
      <c r="S4" s="153" t="s">
        <v>1</v>
      </c>
      <c r="T4" s="153"/>
      <c r="U4" s="153"/>
      <c r="V4" s="153" t="s">
        <v>2</v>
      </c>
      <c r="W4" s="153"/>
      <c r="X4" s="153"/>
      <c r="Y4" s="153" t="s">
        <v>10</v>
      </c>
      <c r="Z4" s="153"/>
      <c r="AA4" s="153"/>
      <c r="AB4" s="153" t="s">
        <v>3</v>
      </c>
      <c r="AC4" s="153"/>
      <c r="AD4" s="153"/>
      <c r="AE4" s="153" t="s">
        <v>57</v>
      </c>
      <c r="AF4" s="153"/>
      <c r="AG4" s="153"/>
      <c r="AH4" s="153" t="s">
        <v>59</v>
      </c>
      <c r="AI4" s="153"/>
      <c r="AJ4" s="153"/>
      <c r="AK4" s="153" t="s">
        <v>210</v>
      </c>
      <c r="AL4" s="153"/>
      <c r="AM4" s="153"/>
      <c r="AN4" s="158" t="s">
        <v>4</v>
      </c>
      <c r="AO4" s="158"/>
      <c r="AP4" s="158"/>
      <c r="AQ4" s="72"/>
      <c r="AR4" s="44"/>
      <c r="AS4" s="158" t="s">
        <v>6</v>
      </c>
      <c r="AT4" s="158"/>
      <c r="AU4" s="158"/>
      <c r="AV4" s="158" t="s">
        <v>7</v>
      </c>
      <c r="AW4" s="158"/>
      <c r="AX4" s="158"/>
      <c r="AY4" s="44"/>
      <c r="AZ4" s="153" t="s">
        <v>9</v>
      </c>
      <c r="BA4" s="153"/>
      <c r="BB4" s="153"/>
      <c r="BC4" s="157" t="s">
        <v>16</v>
      </c>
      <c r="BD4" s="157"/>
      <c r="BE4" s="157"/>
      <c r="BF4" s="157" t="s">
        <v>30</v>
      </c>
      <c r="BG4" s="157"/>
      <c r="BH4" s="157"/>
      <c r="BI4" s="44"/>
      <c r="BJ4" s="44"/>
      <c r="BK4" s="80"/>
      <c r="BL4" s="157" t="s">
        <v>31</v>
      </c>
      <c r="BM4" s="157"/>
      <c r="BN4" s="157"/>
      <c r="BO4" s="154" t="s">
        <v>165</v>
      </c>
      <c r="BP4" s="154"/>
      <c r="BQ4" s="44"/>
      <c r="BR4" s="44"/>
      <c r="BS4" s="44"/>
      <c r="BT4" s="44"/>
      <c r="BU4" s="44"/>
      <c r="BV4" s="44"/>
      <c r="BW4" s="44"/>
      <c r="BX4" s="44"/>
      <c r="BY4" s="44"/>
      <c r="BZ4" s="44"/>
      <c r="CA4" s="44"/>
      <c r="CB4" s="44"/>
      <c r="CC4" s="44"/>
      <c r="CD4" s="44"/>
      <c r="CE4" s="44"/>
      <c r="CF4" s="44"/>
      <c r="CG4" s="44"/>
      <c r="CH4" s="44"/>
      <c r="CI4" s="44"/>
      <c r="CJ4" s="44"/>
      <c r="CK4" s="44"/>
      <c r="CL4" s="44"/>
      <c r="CM4" s="44"/>
      <c r="CN4" s="44"/>
    </row>
    <row r="5" spans="1:92" s="37" customFormat="1" ht="1" hidden="1" customHeight="1">
      <c r="A5" s="35" t="s">
        <v>19</v>
      </c>
      <c r="B5" s="35" t="s">
        <v>0</v>
      </c>
      <c r="C5" s="35" t="s">
        <v>216</v>
      </c>
      <c r="D5" s="35" t="s">
        <v>17</v>
      </c>
      <c r="E5" s="35" t="s">
        <v>10</v>
      </c>
      <c r="F5" s="35" t="s">
        <v>3</v>
      </c>
      <c r="G5" s="35"/>
      <c r="H5" s="35" t="s">
        <v>4</v>
      </c>
      <c r="I5" s="35" t="s">
        <v>5</v>
      </c>
      <c r="J5" s="35" t="s">
        <v>6</v>
      </c>
      <c r="K5" s="35" t="s">
        <v>7</v>
      </c>
      <c r="L5" s="35" t="s">
        <v>8</v>
      </c>
      <c r="M5" s="81" t="s">
        <v>9</v>
      </c>
      <c r="N5" s="35"/>
      <c r="O5" s="47" t="s">
        <v>11</v>
      </c>
      <c r="P5" s="47" t="s">
        <v>35</v>
      </c>
      <c r="Q5" s="47" t="s">
        <v>36</v>
      </c>
      <c r="R5" s="47" t="s">
        <v>37</v>
      </c>
      <c r="S5" s="47" t="s">
        <v>35</v>
      </c>
      <c r="T5" s="47" t="s">
        <v>61</v>
      </c>
      <c r="U5" s="47" t="s">
        <v>62</v>
      </c>
      <c r="V5" s="47" t="s">
        <v>35</v>
      </c>
      <c r="W5" s="47" t="s">
        <v>61</v>
      </c>
      <c r="X5" s="47" t="s">
        <v>62</v>
      </c>
      <c r="Y5" s="47" t="s">
        <v>35</v>
      </c>
      <c r="Z5" s="47" t="s">
        <v>61</v>
      </c>
      <c r="AA5" s="47" t="s">
        <v>62</v>
      </c>
      <c r="AB5" s="47" t="s">
        <v>35</v>
      </c>
      <c r="AC5" s="47" t="s">
        <v>61</v>
      </c>
      <c r="AD5" s="47" t="s">
        <v>62</v>
      </c>
      <c r="AE5" s="47" t="s">
        <v>35</v>
      </c>
      <c r="AF5" s="47" t="s">
        <v>61</v>
      </c>
      <c r="AG5" s="47" t="s">
        <v>62</v>
      </c>
      <c r="AH5" s="47" t="s">
        <v>35</v>
      </c>
      <c r="AI5" s="47" t="s">
        <v>61</v>
      </c>
      <c r="AJ5" s="47" t="s">
        <v>62</v>
      </c>
      <c r="AK5" s="47" t="s">
        <v>35</v>
      </c>
      <c r="AL5" s="47" t="s">
        <v>61</v>
      </c>
      <c r="AM5" s="47" t="s">
        <v>62</v>
      </c>
      <c r="AN5" s="47" t="s">
        <v>35</v>
      </c>
      <c r="AO5" s="47" t="s">
        <v>61</v>
      </c>
      <c r="AP5" s="47" t="s">
        <v>62</v>
      </c>
      <c r="AQ5" s="47" t="s">
        <v>58</v>
      </c>
      <c r="AR5" s="47" t="s">
        <v>5</v>
      </c>
      <c r="AS5" s="47" t="s">
        <v>35</v>
      </c>
      <c r="AT5" s="47" t="s">
        <v>61</v>
      </c>
      <c r="AU5" s="47" t="s">
        <v>62</v>
      </c>
      <c r="AV5" s="47" t="s">
        <v>35</v>
      </c>
      <c r="AW5" s="47" t="s">
        <v>61</v>
      </c>
      <c r="AX5" s="47" t="s">
        <v>62</v>
      </c>
      <c r="AY5" s="47" t="s">
        <v>8</v>
      </c>
      <c r="AZ5" s="47" t="s">
        <v>35</v>
      </c>
      <c r="BA5" s="47" t="s">
        <v>61</v>
      </c>
      <c r="BB5" s="47" t="s">
        <v>62</v>
      </c>
      <c r="BC5" s="47" t="s">
        <v>15</v>
      </c>
      <c r="BD5" s="47" t="s">
        <v>230</v>
      </c>
      <c r="BE5" s="47" t="s">
        <v>12</v>
      </c>
      <c r="BF5" s="47" t="s">
        <v>35</v>
      </c>
      <c r="BG5" s="47" t="s">
        <v>36</v>
      </c>
      <c r="BH5" s="47" t="s">
        <v>37</v>
      </c>
      <c r="BI5" s="47" t="s">
        <v>44</v>
      </c>
      <c r="BJ5" s="47" t="s">
        <v>226</v>
      </c>
      <c r="BK5" s="47" t="s">
        <v>227</v>
      </c>
      <c r="BL5" s="47" t="s">
        <v>35</v>
      </c>
      <c r="BM5" s="47" t="s">
        <v>36</v>
      </c>
      <c r="BN5" s="47" t="s">
        <v>37</v>
      </c>
      <c r="BO5" s="47" t="s">
        <v>211</v>
      </c>
      <c r="BP5" s="47" t="s">
        <v>212</v>
      </c>
      <c r="BQ5" s="47" t="s">
        <v>46</v>
      </c>
      <c r="BR5" s="47" t="s">
        <v>225</v>
      </c>
      <c r="BS5" s="44"/>
      <c r="BT5" s="44"/>
      <c r="BU5" s="44"/>
      <c r="BV5" s="44"/>
      <c r="BW5" s="44"/>
      <c r="BX5" s="44"/>
      <c r="BY5" s="44"/>
      <c r="BZ5" s="44"/>
      <c r="CA5" s="44"/>
      <c r="CB5" s="44"/>
      <c r="CC5" s="44"/>
      <c r="CD5" s="44"/>
      <c r="CE5" s="44"/>
      <c r="CF5" s="44"/>
      <c r="CG5" s="44"/>
      <c r="CH5" s="44"/>
      <c r="CI5" s="44"/>
      <c r="CJ5" s="44"/>
      <c r="CK5" s="44"/>
      <c r="CL5" s="44"/>
      <c r="CM5" s="44"/>
      <c r="CN5" s="44"/>
    </row>
    <row r="6" spans="1:92" s="37" customFormat="1" ht="1" hidden="1" customHeight="1">
      <c r="A6" s="35">
        <v>1990</v>
      </c>
      <c r="B6" s="48">
        <v>18328</v>
      </c>
      <c r="C6" s="48">
        <f>M6</f>
        <v>20355</v>
      </c>
      <c r="D6" s="48">
        <v>18157.099999999999</v>
      </c>
      <c r="E6" s="52">
        <f t="shared" ref="E6:E29" si="0">D6/B6</f>
        <v>0.99067546922741156</v>
      </c>
      <c r="F6" s="48">
        <v>2027</v>
      </c>
      <c r="G6" s="51"/>
      <c r="H6" s="48">
        <v>16029</v>
      </c>
      <c r="I6" s="48"/>
      <c r="J6" s="48">
        <v>3666</v>
      </c>
      <c r="K6" s="48">
        <v>652</v>
      </c>
      <c r="L6" s="48">
        <v>8</v>
      </c>
      <c r="M6" s="53">
        <f>SUM(H6:L6)</f>
        <v>20355</v>
      </c>
      <c r="N6" s="35"/>
      <c r="O6" s="82">
        <v>75.5</v>
      </c>
      <c r="P6" s="49">
        <f t="shared" ref="P6:P29" si="1">B6*100/O6</f>
        <v>24275.496688741721</v>
      </c>
      <c r="Q6" s="49"/>
      <c r="R6" s="49"/>
      <c r="S6" s="49">
        <f t="shared" ref="S6:S26" si="2">C6*100/O6</f>
        <v>26960.264900662252</v>
      </c>
      <c r="T6" s="49"/>
      <c r="U6" s="49"/>
      <c r="V6" s="49">
        <f t="shared" ref="V6:V26" si="3">D6*100/O6</f>
        <v>24049.13907284768</v>
      </c>
      <c r="W6" s="49"/>
      <c r="X6" s="49"/>
      <c r="Y6" s="50">
        <f t="shared" ref="Y6:Y24" si="4">V6/P6</f>
        <v>0.99067546922741156</v>
      </c>
      <c r="Z6" s="50"/>
      <c r="AA6" s="50"/>
      <c r="AB6" s="49">
        <f>S6-P6</f>
        <v>2684.768211920531</v>
      </c>
      <c r="AC6" s="49"/>
      <c r="AD6" s="67"/>
      <c r="AE6" s="50">
        <f>AB6/S6</f>
        <v>9.9582412183738686E-2</v>
      </c>
      <c r="AF6" s="50"/>
      <c r="AG6" s="50"/>
      <c r="AH6" s="73">
        <f t="shared" ref="AH6:AH37" si="5">AB6-AV6</f>
        <v>1821.1920529801337</v>
      </c>
      <c r="AI6" s="50"/>
      <c r="AJ6" s="50"/>
      <c r="AK6" s="50">
        <f>AH6/S6</f>
        <v>6.7550970277573119E-2</v>
      </c>
      <c r="AL6" s="50"/>
      <c r="AM6" s="50"/>
      <c r="AN6" s="49">
        <f>H6*100/O6</f>
        <v>21230.463576158942</v>
      </c>
      <c r="AO6" s="49"/>
      <c r="AP6" s="49"/>
      <c r="AQ6" s="49"/>
      <c r="AR6" s="49">
        <f>I6*100/O6</f>
        <v>0</v>
      </c>
      <c r="AS6" s="49">
        <f>J6*100/O6</f>
        <v>4855.6291390728475</v>
      </c>
      <c r="AT6" s="49"/>
      <c r="AU6" s="49"/>
      <c r="AV6" s="49">
        <f>K6*100/O6</f>
        <v>863.57615894039736</v>
      </c>
      <c r="AW6" s="49"/>
      <c r="AX6" s="49"/>
      <c r="AY6" s="49">
        <f>L6*100/O6</f>
        <v>10.596026490066226</v>
      </c>
      <c r="AZ6" s="49">
        <f t="shared" ref="AZ6:AZ26" si="6">AN6+AR6+AS6+AV6+AY6</f>
        <v>26960.264900662256</v>
      </c>
      <c r="BA6" s="60"/>
      <c r="BB6" s="60"/>
      <c r="BC6" s="50"/>
      <c r="BD6" s="50"/>
      <c r="BE6" s="55">
        <f>AS6/P6</f>
        <v>0.20002182453077258</v>
      </c>
      <c r="BF6" s="54">
        <f>Tabelle7!C118</f>
        <v>4153248</v>
      </c>
      <c r="BG6" s="44"/>
      <c r="BH6" s="44"/>
      <c r="BI6" s="50">
        <v>8.4000000000000005E-2</v>
      </c>
      <c r="BJ6" s="49">
        <f t="shared" ref="BJ6:BJ29" si="7">AN6*1000000/BF6/BI6</f>
        <v>60854.447892803932</v>
      </c>
      <c r="BK6" s="44"/>
      <c r="BL6" s="54">
        <f>Tabelle7!H118</f>
        <v>1017739</v>
      </c>
      <c r="BM6" s="44"/>
      <c r="BN6" s="44"/>
      <c r="BO6" s="49">
        <f>P6*1000000/BL6</f>
        <v>23852.379331775359</v>
      </c>
      <c r="BP6" s="49">
        <f>BO6</f>
        <v>23852.379331775359</v>
      </c>
      <c r="BQ6" s="74">
        <v>17.354370937210255</v>
      </c>
      <c r="BR6" s="44"/>
      <c r="BS6" s="44"/>
      <c r="BT6" s="44"/>
      <c r="BU6" s="44"/>
      <c r="BV6" s="44"/>
      <c r="BW6" s="44"/>
      <c r="BX6" s="44"/>
      <c r="BY6" s="44"/>
      <c r="BZ6" s="44"/>
      <c r="CA6" s="44"/>
      <c r="CB6" s="44"/>
      <c r="CC6" s="44"/>
      <c r="CD6" s="44"/>
      <c r="CE6" s="44"/>
      <c r="CF6" s="44"/>
      <c r="CG6" s="44"/>
      <c r="CH6" s="44"/>
      <c r="CI6" s="44"/>
      <c r="CJ6" s="44"/>
      <c r="CK6" s="44"/>
      <c r="CL6" s="44"/>
      <c r="CM6" s="44"/>
      <c r="CN6" s="44"/>
    </row>
    <row r="7" spans="1:92" s="37" customFormat="1" ht="1" hidden="1" customHeight="1">
      <c r="A7" s="35">
        <v>1991</v>
      </c>
      <c r="B7" s="48">
        <v>19688</v>
      </c>
      <c r="C7" s="48">
        <f t="shared" ref="C7:C23" si="8">M7</f>
        <v>22034</v>
      </c>
      <c r="D7" s="48">
        <v>20502.5</v>
      </c>
      <c r="E7" s="52">
        <f t="shared" si="0"/>
        <v>1.0413703778951646</v>
      </c>
      <c r="F7" s="48">
        <v>2346</v>
      </c>
      <c r="G7" s="51"/>
      <c r="H7" s="48">
        <v>17302</v>
      </c>
      <c r="I7" s="48"/>
      <c r="J7" s="48">
        <v>3938</v>
      </c>
      <c r="K7" s="48">
        <v>784</v>
      </c>
      <c r="L7" s="48">
        <v>10</v>
      </c>
      <c r="M7" s="53">
        <f t="shared" ref="M7:M29" si="9">SUM(H7:L7)</f>
        <v>22034</v>
      </c>
      <c r="N7" s="83"/>
      <c r="O7" s="82">
        <v>79.900000000000006</v>
      </c>
      <c r="P7" s="49">
        <f t="shared" si="1"/>
        <v>24640.801001251562</v>
      </c>
      <c r="Q7" s="49"/>
      <c r="R7" s="49"/>
      <c r="S7" s="49">
        <f t="shared" si="2"/>
        <v>27576.971214017522</v>
      </c>
      <c r="T7" s="49"/>
      <c r="U7" s="49"/>
      <c r="V7" s="49">
        <f t="shared" si="3"/>
        <v>25660.20025031289</v>
      </c>
      <c r="W7" s="49"/>
      <c r="X7" s="49"/>
      <c r="Y7" s="50">
        <f t="shared" si="4"/>
        <v>1.0413703778951646</v>
      </c>
      <c r="Z7" s="50"/>
      <c r="AA7" s="50"/>
      <c r="AB7" s="49">
        <f t="shared" ref="AB7:AB41" si="10">S7-P7</f>
        <v>2936.1702127659591</v>
      </c>
      <c r="AC7" s="49"/>
      <c r="AD7" s="67"/>
      <c r="AE7" s="50">
        <f t="shared" ref="AE7:AE25" si="11">AB7/S7</f>
        <v>0.10647181628392491</v>
      </c>
      <c r="AF7" s="50"/>
      <c r="AG7" s="50"/>
      <c r="AH7" s="73">
        <f t="shared" si="5"/>
        <v>1954.9436795995011</v>
      </c>
      <c r="AI7" s="50"/>
      <c r="AJ7" s="50"/>
      <c r="AK7" s="50">
        <f t="shared" ref="AK7:AK24" si="12">AH7/S7</f>
        <v>7.0890442044113711E-2</v>
      </c>
      <c r="AL7" s="50"/>
      <c r="AM7" s="50"/>
      <c r="AN7" s="49">
        <f t="shared" ref="AN7:AN29" si="13">H7*100/O7</f>
        <v>21654.568210262827</v>
      </c>
      <c r="AO7" s="49"/>
      <c r="AP7" s="49"/>
      <c r="AQ7" s="49"/>
      <c r="AR7" s="49">
        <f t="shared" ref="AR7:AR29" si="14">I7*100/O7</f>
        <v>0</v>
      </c>
      <c r="AS7" s="49">
        <f t="shared" ref="AS7:AS29" si="15">J7*100/O7</f>
        <v>4928.6608260325402</v>
      </c>
      <c r="AT7" s="49"/>
      <c r="AU7" s="49"/>
      <c r="AV7" s="49">
        <f t="shared" ref="AV7:AV29" si="16">K7*100/O7</f>
        <v>981.22653316645801</v>
      </c>
      <c r="AW7" s="49"/>
      <c r="AX7" s="49"/>
      <c r="AY7" s="49">
        <f t="shared" ref="AY7:AY26" si="17">L7*100/O7</f>
        <v>12.515644555694617</v>
      </c>
      <c r="AZ7" s="49">
        <f t="shared" si="6"/>
        <v>27576.971214017518</v>
      </c>
      <c r="BA7" s="60"/>
      <c r="BB7" s="60"/>
      <c r="BC7" s="50">
        <f t="shared" ref="BC7:BC22" si="18">AV7/V6</f>
        <v>4.0800900614122074E-2</v>
      </c>
      <c r="BD7" s="50">
        <f>(1+BC7)/(O7/O6)-1</f>
        <v>-1.6514793537343975E-2</v>
      </c>
      <c r="BE7" s="55">
        <f t="shared" ref="BE7:BE29" si="19">AS7/P7</f>
        <v>0.20002031694433156</v>
      </c>
      <c r="BF7" s="54">
        <f>Tabelle7!C119</f>
        <v>4224743</v>
      </c>
      <c r="BG7" s="54"/>
      <c r="BH7" s="54"/>
      <c r="BI7" s="50">
        <v>8.4000000000000005E-2</v>
      </c>
      <c r="BJ7" s="49">
        <f t="shared" si="7"/>
        <v>61019.683018258176</v>
      </c>
      <c r="BK7" s="50">
        <f>(BJ7/BJ6)-1</f>
        <v>2.7152514101402847E-3</v>
      </c>
      <c r="BL7" s="54">
        <f>Tabelle7!H119</f>
        <v>1030299</v>
      </c>
      <c r="BM7" s="54"/>
      <c r="BN7" s="54"/>
      <c r="BO7" s="49">
        <f t="shared" ref="BO7:BO29" si="20">P7*1000000/BL7</f>
        <v>23916.165114448879</v>
      </c>
      <c r="BP7" s="49">
        <f t="shared" ref="BP7:BP30" si="21">BO7</f>
        <v>23916.165114448879</v>
      </c>
      <c r="BQ7" s="74">
        <v>17.660758811488517</v>
      </c>
      <c r="BR7" s="44"/>
      <c r="BS7" s="44"/>
      <c r="BT7" s="44"/>
      <c r="BU7" s="44"/>
      <c r="BV7" s="44"/>
      <c r="BW7" s="47"/>
      <c r="BX7" s="44"/>
      <c r="BY7" s="44"/>
      <c r="BZ7" s="44"/>
      <c r="CA7" s="44"/>
      <c r="CB7" s="44"/>
      <c r="CC7" s="44"/>
      <c r="CD7" s="44"/>
      <c r="CE7" s="44"/>
      <c r="CF7" s="44"/>
      <c r="CG7" s="44"/>
      <c r="CH7" s="44"/>
      <c r="CI7" s="44"/>
      <c r="CJ7" s="44"/>
      <c r="CK7" s="44"/>
      <c r="CL7" s="44"/>
      <c r="CM7" s="44"/>
      <c r="CN7" s="44"/>
    </row>
    <row r="8" spans="1:92" s="37" customFormat="1" ht="1" hidden="1" customHeight="1">
      <c r="A8" s="35">
        <v>1992</v>
      </c>
      <c r="B8" s="48">
        <v>21206</v>
      </c>
      <c r="C8" s="48">
        <f t="shared" si="8"/>
        <v>23160</v>
      </c>
      <c r="D8" s="48">
        <v>22456.1</v>
      </c>
      <c r="E8" s="52">
        <f t="shared" si="0"/>
        <v>1.0589502970857303</v>
      </c>
      <c r="F8" s="48">
        <v>1954</v>
      </c>
      <c r="G8" s="51"/>
      <c r="H8" s="48">
        <v>18005</v>
      </c>
      <c r="I8" s="48"/>
      <c r="J8" s="48">
        <v>4241</v>
      </c>
      <c r="K8" s="48">
        <v>905</v>
      </c>
      <c r="L8" s="48">
        <v>9</v>
      </c>
      <c r="M8" s="53">
        <f t="shared" si="9"/>
        <v>23160</v>
      </c>
      <c r="N8" s="83"/>
      <c r="O8" s="82">
        <v>83.2</v>
      </c>
      <c r="P8" s="49">
        <f t="shared" si="1"/>
        <v>25487.98076923077</v>
      </c>
      <c r="Q8" s="49"/>
      <c r="R8" s="49"/>
      <c r="S8" s="49">
        <f t="shared" si="2"/>
        <v>27836.538461538461</v>
      </c>
      <c r="T8" s="49"/>
      <c r="U8" s="49"/>
      <c r="V8" s="49">
        <f t="shared" si="3"/>
        <v>26990.504807692309</v>
      </c>
      <c r="W8" s="49"/>
      <c r="X8" s="49"/>
      <c r="Y8" s="50">
        <f t="shared" si="4"/>
        <v>1.0589502970857305</v>
      </c>
      <c r="Z8" s="50"/>
      <c r="AA8" s="50"/>
      <c r="AB8" s="49">
        <f t="shared" si="10"/>
        <v>2348.5576923076915</v>
      </c>
      <c r="AC8" s="49"/>
      <c r="AD8" s="67"/>
      <c r="AE8" s="50">
        <f t="shared" si="11"/>
        <v>8.4369602763385121E-2</v>
      </c>
      <c r="AF8" s="50"/>
      <c r="AG8" s="50"/>
      <c r="AH8" s="73">
        <f t="shared" si="5"/>
        <v>1260.8173076923069</v>
      </c>
      <c r="AI8" s="50"/>
      <c r="AJ8" s="50"/>
      <c r="AK8" s="50">
        <f t="shared" si="12"/>
        <v>4.5293609671847986E-2</v>
      </c>
      <c r="AL8" s="50"/>
      <c r="AM8" s="50"/>
      <c r="AN8" s="49">
        <f t="shared" si="13"/>
        <v>21640.625</v>
      </c>
      <c r="AO8" s="49"/>
      <c r="AP8" s="49"/>
      <c r="AQ8" s="49"/>
      <c r="AR8" s="49">
        <f t="shared" si="14"/>
        <v>0</v>
      </c>
      <c r="AS8" s="49">
        <f t="shared" si="15"/>
        <v>5097.3557692307695</v>
      </c>
      <c r="AT8" s="49"/>
      <c r="AU8" s="49"/>
      <c r="AV8" s="49">
        <f t="shared" si="16"/>
        <v>1087.7403846153845</v>
      </c>
      <c r="AW8" s="49"/>
      <c r="AX8" s="49"/>
      <c r="AY8" s="49">
        <f t="shared" si="17"/>
        <v>10.817307692307692</v>
      </c>
      <c r="AZ8" s="49">
        <f t="shared" si="6"/>
        <v>27836.538461538461</v>
      </c>
      <c r="BA8" s="60"/>
      <c r="BB8" s="60"/>
      <c r="BC8" s="50">
        <f t="shared" si="18"/>
        <v>4.2390175213154115E-2</v>
      </c>
      <c r="BD8" s="50">
        <f t="shared" ref="BD8:BD29" si="22">(1+BC8)/(O8/O7)-1</f>
        <v>1.0453725905170685E-3</v>
      </c>
      <c r="BE8" s="55">
        <f t="shared" si="19"/>
        <v>0.19999056870696974</v>
      </c>
      <c r="BF8" s="54">
        <f>Tabelle7!C120</f>
        <v>4260421</v>
      </c>
      <c r="BG8" s="54"/>
      <c r="BH8" s="54"/>
      <c r="BI8" s="50">
        <v>8.4000000000000005E-2</v>
      </c>
      <c r="BJ8" s="49">
        <f t="shared" si="7"/>
        <v>60469.725432119987</v>
      </c>
      <c r="BK8" s="50">
        <f>(BJ8/BJ7)-1</f>
        <v>-9.0127899545729973E-3</v>
      </c>
      <c r="BL8" s="54">
        <f>Tabelle7!H120</f>
        <v>1041577</v>
      </c>
      <c r="BM8" s="54"/>
      <c r="BN8" s="54"/>
      <c r="BO8" s="49">
        <f t="shared" si="20"/>
        <v>24470.567964951962</v>
      </c>
      <c r="BP8" s="49">
        <f t="shared" si="21"/>
        <v>24470.567964951962</v>
      </c>
      <c r="BQ8" s="74">
        <v>17.858713345302135</v>
      </c>
      <c r="BR8" s="44"/>
      <c r="BS8" s="44"/>
      <c r="BT8" s="44"/>
      <c r="BU8" s="44"/>
      <c r="BV8" s="44"/>
      <c r="BW8" s="47"/>
      <c r="BX8" s="44"/>
      <c r="BY8" s="44"/>
      <c r="BZ8" s="44"/>
      <c r="CA8" s="44"/>
      <c r="CB8" s="44"/>
      <c r="CC8" s="44"/>
      <c r="CD8" s="44"/>
      <c r="CE8" s="44"/>
      <c r="CF8" s="44"/>
      <c r="CG8" s="44"/>
      <c r="CH8" s="44"/>
      <c r="CI8" s="44"/>
      <c r="CJ8" s="44"/>
      <c r="CK8" s="44"/>
      <c r="CL8" s="44"/>
      <c r="CM8" s="44"/>
      <c r="CN8" s="44"/>
    </row>
    <row r="9" spans="1:92" s="37" customFormat="1" ht="1" hidden="1" customHeight="1">
      <c r="A9" s="35">
        <v>1993</v>
      </c>
      <c r="B9" s="48">
        <v>23047</v>
      </c>
      <c r="C9" s="48">
        <f t="shared" si="8"/>
        <v>23857</v>
      </c>
      <c r="D9" s="48">
        <v>23265.9</v>
      </c>
      <c r="E9" s="52">
        <f t="shared" si="0"/>
        <v>1.0094979823838244</v>
      </c>
      <c r="F9" s="48">
        <v>810</v>
      </c>
      <c r="G9" s="51"/>
      <c r="H9" s="48">
        <v>18322</v>
      </c>
      <c r="I9" s="48"/>
      <c r="J9" s="48">
        <v>4523</v>
      </c>
      <c r="K9" s="48">
        <v>999</v>
      </c>
      <c r="L9" s="48">
        <v>13</v>
      </c>
      <c r="M9" s="53">
        <f t="shared" si="9"/>
        <v>23857</v>
      </c>
      <c r="N9" s="83"/>
      <c r="O9" s="82">
        <v>85.9</v>
      </c>
      <c r="P9" s="49">
        <f t="shared" si="1"/>
        <v>26830.034924330615</v>
      </c>
      <c r="Q9" s="49"/>
      <c r="R9" s="49"/>
      <c r="S9" s="49">
        <f t="shared" si="2"/>
        <v>27772.991850989521</v>
      </c>
      <c r="T9" s="49"/>
      <c r="U9" s="49"/>
      <c r="V9" s="49">
        <f t="shared" si="3"/>
        <v>27084.866123399301</v>
      </c>
      <c r="W9" s="49"/>
      <c r="X9" s="49"/>
      <c r="Y9" s="50">
        <f t="shared" si="4"/>
        <v>1.0094979823838244</v>
      </c>
      <c r="Z9" s="50"/>
      <c r="AA9" s="50"/>
      <c r="AB9" s="49">
        <f t="shared" si="10"/>
        <v>942.95692665890601</v>
      </c>
      <c r="AC9" s="49"/>
      <c r="AD9" s="67"/>
      <c r="AE9" s="50">
        <f t="shared" si="11"/>
        <v>3.3952299115563578E-2</v>
      </c>
      <c r="AF9" s="50"/>
      <c r="AG9" s="50"/>
      <c r="AH9" s="73">
        <f t="shared" si="5"/>
        <v>-220.02328288707758</v>
      </c>
      <c r="AI9" s="50"/>
      <c r="AJ9" s="50"/>
      <c r="AK9" s="50">
        <f t="shared" si="12"/>
        <v>-7.9222031269648181E-3</v>
      </c>
      <c r="AL9" s="50"/>
      <c r="AM9" s="50"/>
      <c r="AN9" s="49">
        <f t="shared" si="13"/>
        <v>21329.452852153667</v>
      </c>
      <c r="AO9" s="49"/>
      <c r="AP9" s="49"/>
      <c r="AQ9" s="49"/>
      <c r="AR9" s="49">
        <f t="shared" si="14"/>
        <v>0</v>
      </c>
      <c r="AS9" s="49">
        <f t="shared" si="15"/>
        <v>5265.4249126891727</v>
      </c>
      <c r="AT9" s="49"/>
      <c r="AU9" s="49"/>
      <c r="AV9" s="49">
        <f t="shared" si="16"/>
        <v>1162.9802095459836</v>
      </c>
      <c r="AW9" s="49"/>
      <c r="AX9" s="49"/>
      <c r="AY9" s="49">
        <f t="shared" si="17"/>
        <v>15.133876600698486</v>
      </c>
      <c r="AZ9" s="49">
        <f t="shared" si="6"/>
        <v>27772.991850989525</v>
      </c>
      <c r="BA9" s="60"/>
      <c r="BB9" s="60"/>
      <c r="BC9" s="50">
        <f t="shared" si="18"/>
        <v>4.3088494188316687E-2</v>
      </c>
      <c r="BD9" s="50">
        <f t="shared" si="22"/>
        <v>1.0302243497880559E-2</v>
      </c>
      <c r="BE9" s="55">
        <f t="shared" si="19"/>
        <v>0.19625113897687332</v>
      </c>
      <c r="BF9" s="54">
        <f>Tabelle7!C121</f>
        <v>4293679</v>
      </c>
      <c r="BG9" s="54"/>
      <c r="BH9" s="54"/>
      <c r="BI9" s="50">
        <v>8.4000000000000005E-2</v>
      </c>
      <c r="BJ9" s="49">
        <f t="shared" si="7"/>
        <v>59138.575045720492</v>
      </c>
      <c r="BK9" s="50">
        <f t="shared" ref="BK9:BK29" si="23">(BJ9/BJ8)-1</f>
        <v>-2.2013501415576453E-2</v>
      </c>
      <c r="BL9" s="54">
        <f>Tabelle7!H121</f>
        <v>1053312</v>
      </c>
      <c r="BM9" s="54"/>
      <c r="BN9" s="54"/>
      <c r="BO9" s="49">
        <f t="shared" si="20"/>
        <v>25472.068033337335</v>
      </c>
      <c r="BP9" s="49">
        <f t="shared" si="21"/>
        <v>25472.068033337335</v>
      </c>
      <c r="BQ9" s="74">
        <v>17.951185031106782</v>
      </c>
      <c r="BR9" s="44"/>
      <c r="BS9" s="44"/>
      <c r="BT9" s="44"/>
      <c r="BU9" s="44"/>
      <c r="BV9" s="44"/>
      <c r="BW9" s="47"/>
      <c r="BX9" s="44"/>
      <c r="BY9" s="44"/>
      <c r="BZ9" s="44"/>
      <c r="CA9" s="44"/>
      <c r="CB9" s="44"/>
      <c r="CC9" s="44"/>
      <c r="CD9" s="44"/>
      <c r="CE9" s="44"/>
      <c r="CF9" s="44"/>
      <c r="CG9" s="44"/>
      <c r="CH9" s="44"/>
      <c r="CI9" s="44"/>
      <c r="CJ9" s="44"/>
      <c r="CK9" s="44"/>
      <c r="CL9" s="44"/>
      <c r="CM9" s="44"/>
      <c r="CN9" s="44"/>
    </row>
    <row r="10" spans="1:92" s="37" customFormat="1" ht="1" hidden="1" customHeight="1">
      <c r="A10" s="35">
        <v>1994</v>
      </c>
      <c r="B10" s="48">
        <v>23363</v>
      </c>
      <c r="C10" s="48">
        <f t="shared" si="8"/>
        <v>23923</v>
      </c>
      <c r="D10" s="48">
        <v>23826.7</v>
      </c>
      <c r="E10" s="52">
        <f t="shared" si="0"/>
        <v>1.0198476223087789</v>
      </c>
      <c r="F10" s="48">
        <v>560</v>
      </c>
      <c r="G10" s="51"/>
      <c r="H10" s="48">
        <v>18307</v>
      </c>
      <c r="I10" s="48"/>
      <c r="J10" s="48">
        <v>4585</v>
      </c>
      <c r="K10" s="48">
        <v>1019</v>
      </c>
      <c r="L10" s="48">
        <v>12</v>
      </c>
      <c r="M10" s="53">
        <f t="shared" si="9"/>
        <v>23923</v>
      </c>
      <c r="N10" s="83"/>
      <c r="O10" s="82">
        <v>86.6</v>
      </c>
      <c r="P10" s="49">
        <f t="shared" si="1"/>
        <v>26978.060046189377</v>
      </c>
      <c r="Q10" s="49"/>
      <c r="R10" s="49"/>
      <c r="S10" s="49">
        <f t="shared" si="2"/>
        <v>27624.711316397232</v>
      </c>
      <c r="T10" s="49"/>
      <c r="U10" s="49"/>
      <c r="V10" s="49">
        <f t="shared" si="3"/>
        <v>27513.5103926097</v>
      </c>
      <c r="W10" s="49"/>
      <c r="X10" s="49"/>
      <c r="Y10" s="50">
        <f t="shared" si="4"/>
        <v>1.0198476223087789</v>
      </c>
      <c r="Z10" s="50"/>
      <c r="AA10" s="50"/>
      <c r="AB10" s="49">
        <f t="shared" si="10"/>
        <v>646.6512702078544</v>
      </c>
      <c r="AC10" s="49"/>
      <c r="AD10" s="67"/>
      <c r="AE10" s="50">
        <f t="shared" si="11"/>
        <v>2.340843539689846E-2</v>
      </c>
      <c r="AF10" s="50"/>
      <c r="AG10" s="50"/>
      <c r="AH10" s="73">
        <f t="shared" si="5"/>
        <v>-530.02309468821954</v>
      </c>
      <c r="AI10" s="50"/>
      <c r="AJ10" s="50"/>
      <c r="AK10" s="50">
        <f t="shared" si="12"/>
        <v>-1.91865568699577E-2</v>
      </c>
      <c r="AL10" s="50"/>
      <c r="AM10" s="50"/>
      <c r="AN10" s="49">
        <f t="shared" si="13"/>
        <v>21139.722863741339</v>
      </c>
      <c r="AO10" s="49"/>
      <c r="AP10" s="49"/>
      <c r="AQ10" s="49"/>
      <c r="AR10" s="49">
        <f t="shared" si="14"/>
        <v>0</v>
      </c>
      <c r="AS10" s="49">
        <f t="shared" si="15"/>
        <v>5294.4572748267901</v>
      </c>
      <c r="AT10" s="49"/>
      <c r="AU10" s="49"/>
      <c r="AV10" s="49">
        <f t="shared" si="16"/>
        <v>1176.6743648960739</v>
      </c>
      <c r="AW10" s="49"/>
      <c r="AX10" s="49"/>
      <c r="AY10" s="49">
        <f t="shared" si="17"/>
        <v>13.856812933025406</v>
      </c>
      <c r="AZ10" s="49">
        <f t="shared" si="6"/>
        <v>27624.711316397228</v>
      </c>
      <c r="BA10" s="60"/>
      <c r="BB10" s="60"/>
      <c r="BC10" s="50">
        <f t="shared" si="18"/>
        <v>4.3443979362316851E-2</v>
      </c>
      <c r="BD10" s="50">
        <f t="shared" si="22"/>
        <v>3.5009674679249869E-2</v>
      </c>
      <c r="BE10" s="55">
        <f t="shared" si="19"/>
        <v>0.19625048153062535</v>
      </c>
      <c r="BF10" s="54">
        <f>Tabelle7!C122</f>
        <v>4318839</v>
      </c>
      <c r="BG10" s="54"/>
      <c r="BH10" s="54"/>
      <c r="BI10" s="50">
        <v>8.4000000000000005E-2</v>
      </c>
      <c r="BJ10" s="49">
        <f t="shared" si="7"/>
        <v>58271.069476193057</v>
      </c>
      <c r="BK10" s="50">
        <f t="shared" si="23"/>
        <v>-1.4669030642973091E-2</v>
      </c>
      <c r="BL10" s="54">
        <f>Tabelle7!H122</f>
        <v>1066742</v>
      </c>
      <c r="BM10" s="54"/>
      <c r="BN10" s="54"/>
      <c r="BO10" s="49">
        <f t="shared" si="20"/>
        <v>25290.145176799429</v>
      </c>
      <c r="BP10" s="49">
        <f t="shared" si="21"/>
        <v>25290.145176799429</v>
      </c>
      <c r="BQ10" s="74">
        <v>18.174792949875695</v>
      </c>
      <c r="BR10" s="44"/>
      <c r="BS10" s="44"/>
      <c r="BT10" s="44"/>
      <c r="BU10" s="44"/>
      <c r="BV10" s="44"/>
      <c r="BW10" s="47"/>
      <c r="BX10" s="44"/>
      <c r="BY10" s="44"/>
      <c r="BZ10" s="44"/>
      <c r="CA10" s="44"/>
      <c r="CB10" s="44"/>
      <c r="CC10" s="44"/>
      <c r="CD10" s="44"/>
      <c r="CE10" s="44"/>
      <c r="CF10" s="44"/>
      <c r="CG10" s="44"/>
      <c r="CH10" s="44"/>
      <c r="CI10" s="44"/>
      <c r="CJ10" s="44"/>
      <c r="CK10" s="44"/>
      <c r="CL10" s="44"/>
      <c r="CM10" s="44"/>
      <c r="CN10" s="44"/>
    </row>
    <row r="11" spans="1:92" s="37" customFormat="1" ht="1" hidden="1" customHeight="1">
      <c r="A11" s="35">
        <v>1995</v>
      </c>
      <c r="B11" s="48">
        <v>24503</v>
      </c>
      <c r="C11" s="48">
        <f t="shared" si="8"/>
        <v>24512</v>
      </c>
      <c r="D11" s="48">
        <v>23835.5</v>
      </c>
      <c r="E11" s="52">
        <f t="shared" si="0"/>
        <v>0.97275843774231729</v>
      </c>
      <c r="F11" s="48">
        <v>9</v>
      </c>
      <c r="G11" s="51"/>
      <c r="H11" s="48">
        <v>18646</v>
      </c>
      <c r="I11" s="48"/>
      <c r="J11" s="48">
        <v>4809</v>
      </c>
      <c r="K11" s="48">
        <v>1046</v>
      </c>
      <c r="L11" s="48">
        <v>11</v>
      </c>
      <c r="M11" s="53">
        <f t="shared" si="9"/>
        <v>24512</v>
      </c>
      <c r="N11" s="83"/>
      <c r="O11" s="82">
        <v>88.2</v>
      </c>
      <c r="P11" s="49">
        <f t="shared" si="1"/>
        <v>27781.179138321993</v>
      </c>
      <c r="Q11" s="49"/>
      <c r="R11" s="49"/>
      <c r="S11" s="49">
        <f t="shared" si="2"/>
        <v>27791.383219954649</v>
      </c>
      <c r="T11" s="49"/>
      <c r="U11" s="49"/>
      <c r="V11" s="49">
        <f t="shared" si="3"/>
        <v>27024.376417233558</v>
      </c>
      <c r="W11" s="49"/>
      <c r="X11" s="49"/>
      <c r="Y11" s="50">
        <f t="shared" si="4"/>
        <v>0.97275843774231729</v>
      </c>
      <c r="Z11" s="50"/>
      <c r="AA11" s="50"/>
      <c r="AB11" s="49">
        <f t="shared" si="10"/>
        <v>10.204081632655289</v>
      </c>
      <c r="AC11" s="49"/>
      <c r="AD11" s="67"/>
      <c r="AE11" s="50">
        <f t="shared" si="11"/>
        <v>3.6716710182775641E-4</v>
      </c>
      <c r="AF11" s="50"/>
      <c r="AG11" s="50"/>
      <c r="AH11" s="73">
        <f t="shared" si="5"/>
        <v>-1175.736961451245</v>
      </c>
      <c r="AI11" s="50"/>
      <c r="AJ11" s="50"/>
      <c r="AK11" s="50">
        <f t="shared" si="12"/>
        <v>-4.2305809399477728E-2</v>
      </c>
      <c r="AL11" s="50"/>
      <c r="AM11" s="50"/>
      <c r="AN11" s="49">
        <f t="shared" si="13"/>
        <v>21140.589569160999</v>
      </c>
      <c r="AO11" s="49"/>
      <c r="AP11" s="49"/>
      <c r="AQ11" s="49"/>
      <c r="AR11" s="49">
        <f t="shared" si="14"/>
        <v>0</v>
      </c>
      <c r="AS11" s="49">
        <f t="shared" si="15"/>
        <v>5452.3809523809523</v>
      </c>
      <c r="AT11" s="49"/>
      <c r="AU11" s="49"/>
      <c r="AV11" s="49">
        <f t="shared" si="16"/>
        <v>1185.9410430839002</v>
      </c>
      <c r="AW11" s="49"/>
      <c r="AX11" s="49"/>
      <c r="AY11" s="49">
        <f t="shared" si="17"/>
        <v>12.471655328798185</v>
      </c>
      <c r="AZ11" s="49">
        <f t="shared" si="6"/>
        <v>27791.383219954652</v>
      </c>
      <c r="BA11" s="60"/>
      <c r="BB11" s="60"/>
      <c r="BC11" s="50">
        <f t="shared" si="18"/>
        <v>4.3103952427766226E-2</v>
      </c>
      <c r="BD11" s="50">
        <f t="shared" si="22"/>
        <v>2.4181431748804494E-2</v>
      </c>
      <c r="BE11" s="55">
        <f t="shared" si="19"/>
        <v>0.19626168224299068</v>
      </c>
      <c r="BF11" s="54">
        <f>Tabelle7!C123</f>
        <v>4336925</v>
      </c>
      <c r="BG11" s="54"/>
      <c r="BH11" s="54"/>
      <c r="BI11" s="50">
        <v>8.4000000000000005E-2</v>
      </c>
      <c r="BJ11" s="49">
        <f t="shared" si="7"/>
        <v>58030.44446172224</v>
      </c>
      <c r="BK11" s="50">
        <f t="shared" si="23"/>
        <v>-4.1294078971577663E-3</v>
      </c>
      <c r="BL11" s="54">
        <f>Tabelle7!H123</f>
        <v>1078535</v>
      </c>
      <c r="BM11" s="54"/>
      <c r="BN11" s="54"/>
      <c r="BO11" s="49">
        <f t="shared" si="20"/>
        <v>25758.254612341738</v>
      </c>
      <c r="BP11" s="49">
        <f t="shared" si="21"/>
        <v>25758.254612341738</v>
      </c>
      <c r="BQ11" s="74">
        <v>18.161480755740769</v>
      </c>
      <c r="BR11" s="44"/>
      <c r="BS11" s="44"/>
      <c r="BT11" s="44"/>
      <c r="BU11" s="44"/>
      <c r="BV11" s="44"/>
      <c r="BW11" s="47"/>
      <c r="BX11" s="44"/>
      <c r="BY11" s="44"/>
      <c r="BZ11" s="44"/>
      <c r="CA11" s="44"/>
      <c r="CB11" s="44"/>
      <c r="CC11" s="44"/>
      <c r="CD11" s="44"/>
      <c r="CE11" s="44"/>
      <c r="CF11" s="44"/>
      <c r="CG11" s="44"/>
      <c r="CH11" s="44"/>
      <c r="CI11" s="44"/>
      <c r="CJ11" s="44"/>
      <c r="CK11" s="44"/>
      <c r="CL11" s="44"/>
      <c r="CM11" s="44"/>
      <c r="CN11" s="44"/>
    </row>
    <row r="12" spans="1:92" s="37" customFormat="1" ht="1" hidden="1" customHeight="1">
      <c r="A12" s="35">
        <v>1996</v>
      </c>
      <c r="B12" s="48">
        <v>24817</v>
      </c>
      <c r="C12" s="48">
        <f t="shared" si="8"/>
        <v>24787</v>
      </c>
      <c r="D12" s="48">
        <v>23807</v>
      </c>
      <c r="E12" s="52">
        <f t="shared" si="0"/>
        <v>0.95930209130837729</v>
      </c>
      <c r="F12" s="48">
        <v>-30</v>
      </c>
      <c r="G12" s="51"/>
      <c r="H12" s="48">
        <v>18746</v>
      </c>
      <c r="I12" s="48"/>
      <c r="J12" s="48">
        <v>4963</v>
      </c>
      <c r="K12" s="48">
        <v>1066</v>
      </c>
      <c r="L12" s="48">
        <v>12</v>
      </c>
      <c r="M12" s="53">
        <f t="shared" si="9"/>
        <v>24787</v>
      </c>
      <c r="N12" s="83"/>
      <c r="O12" s="82">
        <v>88.9</v>
      </c>
      <c r="P12" s="49">
        <f t="shared" si="1"/>
        <v>27915.635545556805</v>
      </c>
      <c r="Q12" s="49"/>
      <c r="R12" s="49"/>
      <c r="S12" s="49">
        <f t="shared" si="2"/>
        <v>27881.889763779527</v>
      </c>
      <c r="T12" s="49"/>
      <c r="U12" s="49"/>
      <c r="V12" s="49">
        <f t="shared" si="3"/>
        <v>26779.527559055117</v>
      </c>
      <c r="W12" s="49"/>
      <c r="X12" s="49"/>
      <c r="Y12" s="50">
        <f t="shared" si="4"/>
        <v>0.95930209130837729</v>
      </c>
      <c r="Z12" s="50"/>
      <c r="AA12" s="50"/>
      <c r="AB12" s="49">
        <f t="shared" si="10"/>
        <v>-33.745781777277443</v>
      </c>
      <c r="AC12" s="49"/>
      <c r="AD12" s="67"/>
      <c r="AE12" s="50">
        <f t="shared" si="11"/>
        <v>-1.2103118570218117E-3</v>
      </c>
      <c r="AF12" s="50"/>
      <c r="AG12" s="50"/>
      <c r="AH12" s="73">
        <f t="shared" si="5"/>
        <v>-1232.8458942632167</v>
      </c>
      <c r="AI12" s="50"/>
      <c r="AJ12" s="50"/>
      <c r="AK12" s="50">
        <f t="shared" si="12"/>
        <v>-4.4216726509864024E-2</v>
      </c>
      <c r="AL12" s="50"/>
      <c r="AM12" s="50"/>
      <c r="AN12" s="49">
        <f t="shared" si="13"/>
        <v>21086.614173228347</v>
      </c>
      <c r="AO12" s="49"/>
      <c r="AP12" s="49"/>
      <c r="AQ12" s="49"/>
      <c r="AR12" s="49">
        <f t="shared" si="14"/>
        <v>0</v>
      </c>
      <c r="AS12" s="49">
        <f t="shared" si="15"/>
        <v>5582.6771653543301</v>
      </c>
      <c r="AT12" s="49"/>
      <c r="AU12" s="49"/>
      <c r="AV12" s="49">
        <f t="shared" si="16"/>
        <v>1199.1001124859392</v>
      </c>
      <c r="AW12" s="49"/>
      <c r="AX12" s="49"/>
      <c r="AY12" s="49">
        <f t="shared" si="17"/>
        <v>13.498312710911135</v>
      </c>
      <c r="AZ12" s="49">
        <f t="shared" si="6"/>
        <v>27881.889763779527</v>
      </c>
      <c r="BA12" s="49"/>
      <c r="BB12" s="49"/>
      <c r="BC12" s="50">
        <f t="shared" si="18"/>
        <v>4.4371055745111222E-2</v>
      </c>
      <c r="BD12" s="50">
        <f t="shared" si="22"/>
        <v>3.6147661605385961E-2</v>
      </c>
      <c r="BE12" s="55">
        <f t="shared" si="19"/>
        <v>0.19998388201635975</v>
      </c>
      <c r="BF12" s="54">
        <f>Tabelle7!C124</f>
        <v>4338496</v>
      </c>
      <c r="BG12" s="54"/>
      <c r="BH12" s="54"/>
      <c r="BI12" s="50">
        <v>8.4000000000000005E-2</v>
      </c>
      <c r="BJ12" s="49">
        <f t="shared" si="7"/>
        <v>57861.323626865458</v>
      </c>
      <c r="BK12" s="50">
        <f t="shared" si="23"/>
        <v>-2.9143467093093456E-3</v>
      </c>
      <c r="BL12" s="54">
        <f>Tabelle7!H124</f>
        <v>1089726</v>
      </c>
      <c r="BM12" s="54"/>
      <c r="BN12" s="54"/>
      <c r="BO12" s="49">
        <f t="shared" si="20"/>
        <v>25617.114343933066</v>
      </c>
      <c r="BP12" s="49">
        <f t="shared" si="21"/>
        <v>25617.114343933066</v>
      </c>
      <c r="BQ12" s="74">
        <v>18.335627224893749</v>
      </c>
      <c r="BR12" s="44"/>
      <c r="BS12" s="44"/>
      <c r="BT12" s="44"/>
      <c r="BU12" s="44"/>
      <c r="BV12" s="44"/>
      <c r="BW12" s="47"/>
      <c r="BX12" s="44"/>
      <c r="BY12" s="44"/>
      <c r="BZ12" s="44"/>
      <c r="CA12" s="44"/>
      <c r="CB12" s="44"/>
      <c r="CC12" s="44"/>
      <c r="CD12" s="44"/>
      <c r="CE12" s="44"/>
      <c r="CF12" s="44"/>
      <c r="CG12" s="44"/>
      <c r="CH12" s="44"/>
      <c r="CI12" s="44"/>
      <c r="CJ12" s="44"/>
      <c r="CK12" s="44"/>
      <c r="CL12" s="44"/>
      <c r="CM12" s="44"/>
      <c r="CN12" s="44"/>
    </row>
    <row r="13" spans="1:92" s="37" customFormat="1" ht="1" hidden="1" customHeight="1">
      <c r="A13" s="35">
        <v>1997</v>
      </c>
      <c r="B13" s="48">
        <v>25803</v>
      </c>
      <c r="C13" s="48">
        <f t="shared" si="8"/>
        <v>25220</v>
      </c>
      <c r="D13" s="48">
        <v>23223.599999999999</v>
      </c>
      <c r="E13" s="52">
        <f t="shared" si="0"/>
        <v>0.90003487966515516</v>
      </c>
      <c r="F13" s="48">
        <v>-583</v>
      </c>
      <c r="G13" s="51"/>
      <c r="H13" s="48">
        <v>18589</v>
      </c>
      <c r="I13" s="48"/>
      <c r="J13" s="48">
        <v>5161</v>
      </c>
      <c r="K13" s="48">
        <v>1458</v>
      </c>
      <c r="L13" s="48">
        <v>12</v>
      </c>
      <c r="M13" s="53">
        <f t="shared" si="9"/>
        <v>25220</v>
      </c>
      <c r="N13" s="83"/>
      <c r="O13" s="82">
        <v>89.4</v>
      </c>
      <c r="P13" s="49">
        <f t="shared" si="1"/>
        <v>28862.416107382549</v>
      </c>
      <c r="Q13" s="49"/>
      <c r="R13" s="49"/>
      <c r="S13" s="49">
        <f t="shared" si="2"/>
        <v>28210.290827740489</v>
      </c>
      <c r="T13" s="49"/>
      <c r="U13" s="49"/>
      <c r="V13" s="49">
        <f t="shared" si="3"/>
        <v>25977.181208053691</v>
      </c>
      <c r="W13" s="49"/>
      <c r="X13" s="49"/>
      <c r="Y13" s="50">
        <f t="shared" si="4"/>
        <v>0.90003487966515527</v>
      </c>
      <c r="Z13" s="50"/>
      <c r="AA13" s="50"/>
      <c r="AB13" s="49">
        <f t="shared" si="10"/>
        <v>-652.12527964205947</v>
      </c>
      <c r="AC13" s="49"/>
      <c r="AD13" s="67"/>
      <c r="AE13" s="50">
        <f t="shared" si="11"/>
        <v>-2.3116574147502032E-2</v>
      </c>
      <c r="AF13" s="50"/>
      <c r="AG13" s="50"/>
      <c r="AH13" s="73">
        <f t="shared" si="5"/>
        <v>-2282.9977628635361</v>
      </c>
      <c r="AI13" s="50"/>
      <c r="AJ13" s="50"/>
      <c r="AK13" s="50">
        <f t="shared" si="12"/>
        <v>-8.0927835051546451E-2</v>
      </c>
      <c r="AL13" s="50"/>
      <c r="AM13" s="50"/>
      <c r="AN13" s="49">
        <f t="shared" si="13"/>
        <v>20793.064876957495</v>
      </c>
      <c r="AO13" s="49"/>
      <c r="AP13" s="49"/>
      <c r="AQ13" s="49"/>
      <c r="AR13" s="49">
        <f t="shared" si="14"/>
        <v>0</v>
      </c>
      <c r="AS13" s="49">
        <f t="shared" si="15"/>
        <v>5772.9306487695749</v>
      </c>
      <c r="AT13" s="49"/>
      <c r="AU13" s="49"/>
      <c r="AV13" s="49">
        <f t="shared" si="16"/>
        <v>1630.8724832214764</v>
      </c>
      <c r="AW13" s="49"/>
      <c r="AX13" s="49"/>
      <c r="AY13" s="49">
        <f t="shared" si="17"/>
        <v>13.422818791946307</v>
      </c>
      <c r="AZ13" s="49">
        <f t="shared" si="6"/>
        <v>28210.290827740493</v>
      </c>
      <c r="BA13" s="49"/>
      <c r="BB13" s="49"/>
      <c r="BC13" s="50">
        <f t="shared" si="18"/>
        <v>6.0899972175574101E-2</v>
      </c>
      <c r="BD13" s="50">
        <f t="shared" si="22"/>
        <v>5.4966527141035115E-2</v>
      </c>
      <c r="BE13" s="55">
        <f t="shared" si="19"/>
        <v>0.20001550207340232</v>
      </c>
      <c r="BF13" s="54">
        <f>Tabelle7!C125</f>
        <v>4340448</v>
      </c>
      <c r="BG13" s="54"/>
      <c r="BH13" s="54"/>
      <c r="BI13" s="50">
        <v>8.4000000000000005E-2</v>
      </c>
      <c r="BJ13" s="49">
        <f t="shared" si="7"/>
        <v>57030.169842017764</v>
      </c>
      <c r="BK13" s="50">
        <f t="shared" si="23"/>
        <v>-1.4364582984786489E-2</v>
      </c>
      <c r="BL13" s="54">
        <f>Tabelle7!H125</f>
        <v>1101447</v>
      </c>
      <c r="BM13" s="54"/>
      <c r="BN13" s="54"/>
      <c r="BO13" s="49">
        <f t="shared" si="20"/>
        <v>26204.089808572313</v>
      </c>
      <c r="BP13" s="49">
        <f t="shared" si="21"/>
        <v>26204.089808572313</v>
      </c>
      <c r="BQ13" s="74">
        <v>18.435201909210804</v>
      </c>
      <c r="BR13" s="44"/>
      <c r="BS13" s="44"/>
      <c r="BT13" s="44"/>
      <c r="BU13" s="44"/>
      <c r="BV13" s="44"/>
      <c r="BW13" s="47"/>
      <c r="BX13" s="44"/>
      <c r="BY13" s="44"/>
      <c r="BZ13" s="44"/>
      <c r="CA13" s="44"/>
      <c r="CB13" s="44"/>
      <c r="CC13" s="44"/>
      <c r="CD13" s="44"/>
      <c r="CE13" s="44"/>
      <c r="CF13" s="44"/>
      <c r="CG13" s="44"/>
      <c r="CH13" s="44"/>
      <c r="CI13" s="44"/>
      <c r="CJ13" s="44"/>
      <c r="CK13" s="44"/>
      <c r="CL13" s="44"/>
      <c r="CM13" s="44"/>
      <c r="CN13" s="44"/>
    </row>
    <row r="14" spans="1:92" s="37" customFormat="1" ht="1" hidden="1" customHeight="1">
      <c r="A14" s="35">
        <v>1998</v>
      </c>
      <c r="B14" s="48">
        <v>26715</v>
      </c>
      <c r="C14" s="48">
        <f t="shared" si="8"/>
        <v>25321</v>
      </c>
      <c r="D14" s="48">
        <v>21830</v>
      </c>
      <c r="E14" s="52">
        <f t="shared" si="0"/>
        <v>0.81714392663297775</v>
      </c>
      <c r="F14" s="48">
        <v>-1394</v>
      </c>
      <c r="G14" s="51"/>
      <c r="H14" s="48">
        <v>19002</v>
      </c>
      <c r="I14" s="48"/>
      <c r="J14" s="48">
        <v>5343</v>
      </c>
      <c r="K14" s="48">
        <v>964</v>
      </c>
      <c r="L14" s="48">
        <v>12</v>
      </c>
      <c r="M14" s="53">
        <f t="shared" si="9"/>
        <v>25321</v>
      </c>
      <c r="N14" s="83"/>
      <c r="O14" s="82">
        <v>89.4</v>
      </c>
      <c r="P14" s="49">
        <f t="shared" si="1"/>
        <v>29882.550335570468</v>
      </c>
      <c r="Q14" s="49"/>
      <c r="R14" s="49"/>
      <c r="S14" s="49">
        <f t="shared" si="2"/>
        <v>28323.266219239373</v>
      </c>
      <c r="T14" s="49"/>
      <c r="U14" s="49"/>
      <c r="V14" s="49">
        <f t="shared" si="3"/>
        <v>24418.34451901566</v>
      </c>
      <c r="W14" s="49"/>
      <c r="X14" s="49"/>
      <c r="Y14" s="50">
        <f t="shared" si="4"/>
        <v>0.81714392663297775</v>
      </c>
      <c r="Z14" s="50"/>
      <c r="AA14" s="50"/>
      <c r="AB14" s="49">
        <f t="shared" si="10"/>
        <v>-1559.284116331095</v>
      </c>
      <c r="AC14" s="49"/>
      <c r="AD14" s="67"/>
      <c r="AE14" s="50">
        <f t="shared" si="11"/>
        <v>-5.5053117965325186E-2</v>
      </c>
      <c r="AF14" s="50"/>
      <c r="AG14" s="50"/>
      <c r="AH14" s="73">
        <f t="shared" si="5"/>
        <v>-2637.5838926174483</v>
      </c>
      <c r="AI14" s="50"/>
      <c r="AJ14" s="50"/>
      <c r="AK14" s="50">
        <f t="shared" si="12"/>
        <v>-9.3124284190987672E-2</v>
      </c>
      <c r="AL14" s="50"/>
      <c r="AM14" s="50"/>
      <c r="AN14" s="49">
        <f t="shared" si="13"/>
        <v>21255.03355704698</v>
      </c>
      <c r="AO14" s="49"/>
      <c r="AP14" s="49"/>
      <c r="AQ14" s="49"/>
      <c r="AR14" s="49">
        <f t="shared" si="14"/>
        <v>0</v>
      </c>
      <c r="AS14" s="49">
        <f t="shared" si="15"/>
        <v>5976.5100671140935</v>
      </c>
      <c r="AT14" s="49"/>
      <c r="AU14" s="49"/>
      <c r="AV14" s="49">
        <f t="shared" si="16"/>
        <v>1078.2997762863533</v>
      </c>
      <c r="AW14" s="49"/>
      <c r="AX14" s="49"/>
      <c r="AY14" s="49">
        <f t="shared" si="17"/>
        <v>13.422818791946307</v>
      </c>
      <c r="AZ14" s="49">
        <f t="shared" si="6"/>
        <v>28323.266219239373</v>
      </c>
      <c r="BA14" s="49"/>
      <c r="BB14" s="49"/>
      <c r="BC14" s="50">
        <f t="shared" si="18"/>
        <v>4.1509498957956553E-2</v>
      </c>
      <c r="BD14" s="50">
        <f t="shared" si="22"/>
        <v>4.1509498957956525E-2</v>
      </c>
      <c r="BE14" s="55">
        <f t="shared" si="19"/>
        <v>0.2</v>
      </c>
      <c r="BF14" s="54">
        <f>Tabelle7!C126</f>
        <v>4351107</v>
      </c>
      <c r="BG14" s="54"/>
      <c r="BH14" s="54"/>
      <c r="BI14" s="50">
        <v>8.4000000000000005E-2</v>
      </c>
      <c r="BJ14" s="49">
        <f t="shared" si="7"/>
        <v>58154.422259523555</v>
      </c>
      <c r="BK14" s="50">
        <f t="shared" si="23"/>
        <v>1.97132924664285E-2</v>
      </c>
      <c r="BL14" s="54">
        <f>Tabelle7!H126</f>
        <v>1114859</v>
      </c>
      <c r="BM14" s="54"/>
      <c r="BN14" s="54"/>
      <c r="BO14" s="49">
        <f t="shared" si="20"/>
        <v>26803.883123848369</v>
      </c>
      <c r="BP14" s="49">
        <f t="shared" si="21"/>
        <v>26803.883123848369</v>
      </c>
      <c r="BQ14" s="74">
        <v>18.593807268494018</v>
      </c>
      <c r="BR14" s="44"/>
      <c r="BS14" s="44"/>
      <c r="BT14" s="44"/>
      <c r="BU14" s="44"/>
      <c r="BV14" s="44"/>
      <c r="BW14" s="47"/>
      <c r="BX14" s="44"/>
      <c r="BY14" s="44"/>
      <c r="BZ14" s="44"/>
      <c r="CA14" s="44"/>
      <c r="CB14" s="44"/>
      <c r="CC14" s="44"/>
      <c r="CD14" s="44"/>
      <c r="CE14" s="44"/>
      <c r="CF14" s="44"/>
      <c r="CG14" s="44"/>
      <c r="CH14" s="44"/>
      <c r="CI14" s="44"/>
      <c r="CJ14" s="44"/>
      <c r="CK14" s="44"/>
      <c r="CL14" s="44"/>
      <c r="CM14" s="44"/>
      <c r="CN14" s="44"/>
    </row>
    <row r="15" spans="1:92" s="37" customFormat="1" ht="1" hidden="1" customHeight="1">
      <c r="A15" s="35">
        <v>1999</v>
      </c>
      <c r="B15" s="48">
        <v>27387</v>
      </c>
      <c r="C15" s="48">
        <f t="shared" si="8"/>
        <v>27207</v>
      </c>
      <c r="D15" s="48">
        <v>21650.3</v>
      </c>
      <c r="E15" s="52">
        <f t="shared" si="0"/>
        <v>0.79053200423558623</v>
      </c>
      <c r="F15" s="48">
        <v>-180</v>
      </c>
      <c r="G15" s="51"/>
      <c r="H15" s="48">
        <v>19576</v>
      </c>
      <c r="I15" s="48">
        <v>1250</v>
      </c>
      <c r="J15" s="48">
        <v>5477</v>
      </c>
      <c r="K15" s="48">
        <v>892</v>
      </c>
      <c r="L15" s="48">
        <v>12</v>
      </c>
      <c r="M15" s="53">
        <f t="shared" si="9"/>
        <v>27207</v>
      </c>
      <c r="N15" s="83"/>
      <c r="O15" s="82">
        <v>90.1</v>
      </c>
      <c r="P15" s="49">
        <f t="shared" si="1"/>
        <v>30396.226415094341</v>
      </c>
      <c r="Q15" s="49"/>
      <c r="R15" s="49"/>
      <c r="S15" s="49">
        <f t="shared" si="2"/>
        <v>30196.448390677029</v>
      </c>
      <c r="T15" s="49"/>
      <c r="U15" s="49"/>
      <c r="V15" s="49">
        <f t="shared" si="3"/>
        <v>24029.189789123197</v>
      </c>
      <c r="W15" s="49"/>
      <c r="X15" s="49"/>
      <c r="Y15" s="50">
        <f t="shared" si="4"/>
        <v>0.79053200423558623</v>
      </c>
      <c r="Z15" s="50"/>
      <c r="AA15" s="50"/>
      <c r="AB15" s="49">
        <f t="shared" si="10"/>
        <v>-199.77802441731183</v>
      </c>
      <c r="AC15" s="49"/>
      <c r="AD15" s="67"/>
      <c r="AE15" s="50">
        <f t="shared" si="11"/>
        <v>-6.6159444260667447E-3</v>
      </c>
      <c r="AF15" s="50"/>
      <c r="AG15" s="50"/>
      <c r="AH15" s="73">
        <f t="shared" si="5"/>
        <v>-1189.7891231964463</v>
      </c>
      <c r="AI15" s="50"/>
      <c r="AJ15" s="50"/>
      <c r="AK15" s="50">
        <f t="shared" si="12"/>
        <v>-3.9401624581908996E-2</v>
      </c>
      <c r="AL15" s="50"/>
      <c r="AM15" s="50"/>
      <c r="AN15" s="49">
        <f t="shared" si="13"/>
        <v>21726.97003329634</v>
      </c>
      <c r="AO15" s="49"/>
      <c r="AP15" s="49"/>
      <c r="AQ15" s="49">
        <f>AR15/0.0083</f>
        <v>167150.28816709679</v>
      </c>
      <c r="AR15" s="49">
        <f t="shared" si="14"/>
        <v>1387.3473917869035</v>
      </c>
      <c r="AS15" s="49">
        <f t="shared" si="15"/>
        <v>6078.8013318534968</v>
      </c>
      <c r="AT15" s="49"/>
      <c r="AU15" s="49"/>
      <c r="AV15" s="49">
        <f t="shared" si="16"/>
        <v>990.01109877913439</v>
      </c>
      <c r="AW15" s="49"/>
      <c r="AX15" s="49"/>
      <c r="AY15" s="49">
        <f t="shared" si="17"/>
        <v>13.318534961154274</v>
      </c>
      <c r="AZ15" s="49">
        <f t="shared" si="6"/>
        <v>30196.448390677033</v>
      </c>
      <c r="BA15" s="49"/>
      <c r="BB15" s="49"/>
      <c r="BC15" s="50">
        <f t="shared" si="18"/>
        <v>4.0543743578036931E-2</v>
      </c>
      <c r="BD15" s="50">
        <f t="shared" si="22"/>
        <v>3.2459607945355184E-2</v>
      </c>
      <c r="BE15" s="55">
        <f t="shared" si="19"/>
        <v>0.1999853945302516</v>
      </c>
      <c r="BF15" s="54">
        <f>Tabelle7!C127</f>
        <v>4371262</v>
      </c>
      <c r="BG15" s="54"/>
      <c r="BH15" s="54"/>
      <c r="BI15" s="50">
        <v>8.4000000000000005E-2</v>
      </c>
      <c r="BJ15" s="49">
        <f t="shared" si="7"/>
        <v>59171.563076816208</v>
      </c>
      <c r="BK15" s="50">
        <f t="shared" si="23"/>
        <v>1.7490343430005995E-2</v>
      </c>
      <c r="BL15" s="54">
        <f>Tabelle7!H127</f>
        <v>1129321</v>
      </c>
      <c r="BM15" s="54"/>
      <c r="BN15" s="54"/>
      <c r="BO15" s="49">
        <f t="shared" si="20"/>
        <v>26915.488523718537</v>
      </c>
      <c r="BP15" s="49">
        <f t="shared" si="21"/>
        <v>26915.488523718537</v>
      </c>
      <c r="BQ15" s="74">
        <v>18.710823959489055</v>
      </c>
      <c r="BR15" s="44"/>
      <c r="BS15" s="44"/>
      <c r="BT15" s="44"/>
      <c r="BU15" s="44"/>
      <c r="BV15" s="44"/>
      <c r="BW15" s="47"/>
      <c r="BX15" s="44"/>
      <c r="BY15" s="44"/>
      <c r="BZ15" s="44"/>
      <c r="CA15" s="44"/>
      <c r="CB15" s="44"/>
      <c r="CC15" s="44"/>
      <c r="CD15" s="44"/>
      <c r="CE15" s="44"/>
      <c r="CF15" s="44"/>
      <c r="CG15" s="44"/>
      <c r="CH15" s="44"/>
      <c r="CI15" s="44"/>
      <c r="CJ15" s="44"/>
      <c r="CK15" s="44"/>
      <c r="CL15" s="44"/>
      <c r="CM15" s="44"/>
      <c r="CN15" s="44"/>
    </row>
    <row r="16" spans="1:92" s="37" customFormat="1" ht="1" hidden="1" customHeight="1">
      <c r="A16" s="35">
        <v>2000</v>
      </c>
      <c r="B16" s="48">
        <v>27721.9</v>
      </c>
      <c r="C16" s="48">
        <f t="shared" si="8"/>
        <v>28792.000000000004</v>
      </c>
      <c r="D16" s="48">
        <v>22720.3</v>
      </c>
      <c r="E16" s="52">
        <f t="shared" si="0"/>
        <v>0.81957946605391396</v>
      </c>
      <c r="F16" s="48">
        <v>1070.1000000000022</v>
      </c>
      <c r="G16" s="51"/>
      <c r="H16" s="48">
        <v>20481.900000000001</v>
      </c>
      <c r="I16" s="48">
        <v>1835.9</v>
      </c>
      <c r="J16" s="48">
        <v>5580.9</v>
      </c>
      <c r="K16" s="48">
        <v>881.1</v>
      </c>
      <c r="L16" s="48">
        <v>12.2</v>
      </c>
      <c r="M16" s="53">
        <f t="shared" si="9"/>
        <v>28792.000000000004</v>
      </c>
      <c r="N16" s="83"/>
      <c r="O16" s="82">
        <v>91.5</v>
      </c>
      <c r="P16" s="49">
        <f t="shared" si="1"/>
        <v>30297.158469945356</v>
      </c>
      <c r="Q16" s="49"/>
      <c r="R16" s="49"/>
      <c r="S16" s="49">
        <f t="shared" si="2"/>
        <v>31466.666666666672</v>
      </c>
      <c r="T16" s="49"/>
      <c r="U16" s="49"/>
      <c r="V16" s="49">
        <f t="shared" si="3"/>
        <v>24830.928961748636</v>
      </c>
      <c r="W16" s="49"/>
      <c r="X16" s="49"/>
      <c r="Y16" s="50">
        <f t="shared" si="4"/>
        <v>0.81957946605391407</v>
      </c>
      <c r="Z16" s="50"/>
      <c r="AA16" s="50"/>
      <c r="AB16" s="49">
        <f t="shared" si="10"/>
        <v>1169.5081967213155</v>
      </c>
      <c r="AC16" s="49"/>
      <c r="AD16" s="67"/>
      <c r="AE16" s="50">
        <f t="shared" si="11"/>
        <v>3.7166574048346883E-2</v>
      </c>
      <c r="AF16" s="50"/>
      <c r="AG16" s="50"/>
      <c r="AH16" s="73">
        <f t="shared" si="5"/>
        <v>206.55737704918431</v>
      </c>
      <c r="AI16" s="50"/>
      <c r="AJ16" s="50"/>
      <c r="AK16" s="50">
        <f t="shared" si="12"/>
        <v>6.5643234231732295E-3</v>
      </c>
      <c r="AL16" s="50"/>
      <c r="AM16" s="50"/>
      <c r="AN16" s="49">
        <f t="shared" si="13"/>
        <v>22384.59016393443</v>
      </c>
      <c r="AO16" s="49"/>
      <c r="AP16" s="49"/>
      <c r="AQ16" s="49">
        <f t="shared" ref="AQ16:AQ29" si="24">AR16/0.0083</f>
        <v>241740.73342550528</v>
      </c>
      <c r="AR16" s="49">
        <f>I16*100/O16</f>
        <v>2006.4480874316939</v>
      </c>
      <c r="AS16" s="49">
        <f t="shared" si="15"/>
        <v>6099.3442622950815</v>
      </c>
      <c r="AT16" s="49"/>
      <c r="AU16" s="49"/>
      <c r="AV16" s="49">
        <f t="shared" si="16"/>
        <v>962.95081967213116</v>
      </c>
      <c r="AW16" s="49"/>
      <c r="AX16" s="49"/>
      <c r="AY16" s="49">
        <f t="shared" si="17"/>
        <v>13.333333333333334</v>
      </c>
      <c r="AZ16" s="49">
        <f t="shared" si="6"/>
        <v>31466.666666666672</v>
      </c>
      <c r="BA16" s="49"/>
      <c r="BB16" s="49"/>
      <c r="BC16" s="50">
        <f t="shared" si="18"/>
        <v>4.0074210912762878E-2</v>
      </c>
      <c r="BD16" s="50">
        <f t="shared" si="22"/>
        <v>2.4160507139234344E-2</v>
      </c>
      <c r="BE16" s="55">
        <f t="shared" si="19"/>
        <v>0.2013173700215353</v>
      </c>
      <c r="BF16" s="54">
        <f>Tabelle7!C128</f>
        <v>4395169</v>
      </c>
      <c r="BG16" s="54"/>
      <c r="BH16" s="54"/>
      <c r="BI16" s="50">
        <v>8.4000000000000005E-2</v>
      </c>
      <c r="BJ16" s="49">
        <f t="shared" si="7"/>
        <v>60630.937339909935</v>
      </c>
      <c r="BK16" s="50">
        <f t="shared" si="23"/>
        <v>2.4663439449777114E-2</v>
      </c>
      <c r="BL16" s="54">
        <f>Tabelle7!H128</f>
        <v>1144535</v>
      </c>
      <c r="BM16" s="54"/>
      <c r="BN16" s="54"/>
      <c r="BO16" s="49">
        <f t="shared" si="20"/>
        <v>26471.15070307623</v>
      </c>
      <c r="BP16" s="49">
        <f t="shared" si="21"/>
        <v>26471.15070307623</v>
      </c>
      <c r="BQ16" s="74">
        <v>18.849551698781369</v>
      </c>
      <c r="BR16" s="44"/>
      <c r="BS16" s="44"/>
      <c r="BT16" s="44"/>
      <c r="BU16" s="44"/>
      <c r="BV16" s="44"/>
      <c r="BW16" s="47"/>
      <c r="BX16" s="44"/>
      <c r="BY16" s="44"/>
      <c r="BZ16" s="44"/>
      <c r="CA16" s="44"/>
      <c r="CB16" s="44"/>
      <c r="CC16" s="44"/>
      <c r="CD16" s="44"/>
      <c r="CE16" s="44"/>
      <c r="CF16" s="44"/>
      <c r="CG16" s="44"/>
      <c r="CH16" s="44"/>
      <c r="CI16" s="44"/>
      <c r="CJ16" s="44"/>
      <c r="CK16" s="44"/>
      <c r="CL16" s="44"/>
      <c r="CM16" s="44"/>
      <c r="CN16" s="44"/>
    </row>
    <row r="17" spans="1:92" s="37" customFormat="1" ht="1" hidden="1" customHeight="1">
      <c r="A17" s="35">
        <v>2001</v>
      </c>
      <c r="B17" s="48">
        <v>29081.3</v>
      </c>
      <c r="C17" s="48">
        <f t="shared" si="8"/>
        <v>29619.599999999995</v>
      </c>
      <c r="D17" s="48">
        <v>23258.6</v>
      </c>
      <c r="E17" s="52">
        <f t="shared" si="0"/>
        <v>0.79977855185290891</v>
      </c>
      <c r="F17" s="48">
        <v>538.29999999999563</v>
      </c>
      <c r="G17" s="51"/>
      <c r="H17" s="48">
        <v>21600.6</v>
      </c>
      <c r="I17" s="48">
        <v>1859.8</v>
      </c>
      <c r="J17" s="48">
        <v>5889.8</v>
      </c>
      <c r="K17" s="48">
        <v>256.60000000000002</v>
      </c>
      <c r="L17" s="48">
        <v>12.8</v>
      </c>
      <c r="M17" s="53">
        <f t="shared" si="9"/>
        <v>29619.599999999995</v>
      </c>
      <c r="N17" s="83"/>
      <c r="O17" s="82">
        <v>92.4</v>
      </c>
      <c r="P17" s="49">
        <f t="shared" si="1"/>
        <v>31473.268398268396</v>
      </c>
      <c r="Q17" s="49"/>
      <c r="R17" s="49"/>
      <c r="S17" s="49">
        <f t="shared" si="2"/>
        <v>32055.844155844148</v>
      </c>
      <c r="T17" s="49"/>
      <c r="U17" s="49"/>
      <c r="V17" s="49">
        <f t="shared" si="3"/>
        <v>25171.645021645021</v>
      </c>
      <c r="W17" s="49"/>
      <c r="X17" s="49"/>
      <c r="Y17" s="50">
        <f t="shared" si="4"/>
        <v>0.79977855185290891</v>
      </c>
      <c r="Z17" s="50"/>
      <c r="AA17" s="50"/>
      <c r="AB17" s="49">
        <f t="shared" si="10"/>
        <v>582.5757575757525</v>
      </c>
      <c r="AC17" s="49"/>
      <c r="AD17" s="67"/>
      <c r="AE17" s="50">
        <f t="shared" si="11"/>
        <v>1.8173776823454585E-2</v>
      </c>
      <c r="AF17" s="50"/>
      <c r="AG17" s="50"/>
      <c r="AH17" s="73">
        <f t="shared" si="5"/>
        <v>304.8701298701248</v>
      </c>
      <c r="AI17" s="50"/>
      <c r="AJ17" s="50"/>
      <c r="AK17" s="50">
        <f t="shared" si="12"/>
        <v>9.5105943361826414E-3</v>
      </c>
      <c r="AL17" s="50"/>
      <c r="AM17" s="50"/>
      <c r="AN17" s="49">
        <f t="shared" si="13"/>
        <v>23377.272727272724</v>
      </c>
      <c r="AO17" s="49"/>
      <c r="AP17" s="49"/>
      <c r="AQ17" s="49">
        <f t="shared" si="24"/>
        <v>242502.47744223647</v>
      </c>
      <c r="AR17" s="49">
        <f t="shared" si="14"/>
        <v>2012.7705627705627</v>
      </c>
      <c r="AS17" s="49">
        <f t="shared" si="15"/>
        <v>6374.242424242424</v>
      </c>
      <c r="AT17" s="49"/>
      <c r="AU17" s="49"/>
      <c r="AV17" s="49">
        <f t="shared" si="16"/>
        <v>277.70562770562771</v>
      </c>
      <c r="AW17" s="49"/>
      <c r="AX17" s="49"/>
      <c r="AY17" s="49">
        <f t="shared" si="17"/>
        <v>13.852813852813853</v>
      </c>
      <c r="AZ17" s="49">
        <f t="shared" si="6"/>
        <v>32055.844155844152</v>
      </c>
      <c r="BA17" s="49"/>
      <c r="BB17" s="49"/>
      <c r="BC17" s="50">
        <f t="shared" si="18"/>
        <v>1.1183859779608955E-2</v>
      </c>
      <c r="BD17" s="50">
        <f t="shared" si="22"/>
        <v>1.3346663401971881E-3</v>
      </c>
      <c r="BE17" s="55">
        <f t="shared" si="19"/>
        <v>0.20252877278526063</v>
      </c>
      <c r="BF17" s="54">
        <f>Tabelle7!C129</f>
        <v>4447377</v>
      </c>
      <c r="BG17" s="54"/>
      <c r="BH17" s="54"/>
      <c r="BI17" s="50">
        <v>8.4000000000000005E-2</v>
      </c>
      <c r="BJ17" s="49">
        <f t="shared" si="7"/>
        <v>62576.405328548884</v>
      </c>
      <c r="BK17" s="50">
        <f t="shared" si="23"/>
        <v>3.2087051165517133E-2</v>
      </c>
      <c r="BL17" s="54">
        <f>Tabelle7!H129</f>
        <v>1165523</v>
      </c>
      <c r="BM17" s="54"/>
      <c r="BN17" s="54"/>
      <c r="BO17" s="49">
        <f t="shared" si="20"/>
        <v>27003.558401051196</v>
      </c>
      <c r="BP17" s="49">
        <f t="shared" si="21"/>
        <v>27003.558401051196</v>
      </c>
      <c r="BQ17" s="74">
        <v>19.17798616630435</v>
      </c>
      <c r="BR17" s="44"/>
      <c r="BS17" s="44"/>
      <c r="BT17" s="44"/>
      <c r="BU17" s="44"/>
      <c r="BV17" s="44"/>
      <c r="BW17" s="47"/>
      <c r="BX17" s="44"/>
      <c r="BY17" s="44"/>
      <c r="BZ17" s="44"/>
      <c r="CA17" s="44"/>
      <c r="CB17" s="44"/>
      <c r="CC17" s="44"/>
      <c r="CD17" s="44"/>
      <c r="CE17" s="44"/>
      <c r="CF17" s="44"/>
      <c r="CG17" s="44"/>
      <c r="CH17" s="44"/>
      <c r="CI17" s="44"/>
      <c r="CJ17" s="44"/>
      <c r="CK17" s="44"/>
      <c r="CL17" s="44"/>
      <c r="CM17" s="44"/>
      <c r="CN17" s="44"/>
    </row>
    <row r="18" spans="1:92" s="37" customFormat="1" ht="1" hidden="1" customHeight="1">
      <c r="A18" s="35">
        <v>2002</v>
      </c>
      <c r="B18" s="48">
        <v>29094.5</v>
      </c>
      <c r="C18" s="48">
        <f t="shared" si="8"/>
        <v>28903.3</v>
      </c>
      <c r="D18" s="48">
        <v>23067.3</v>
      </c>
      <c r="E18" s="52">
        <f t="shared" si="0"/>
        <v>0.79284057124198726</v>
      </c>
      <c r="F18" s="48">
        <v>-191.20000000000073</v>
      </c>
      <c r="G18" s="51"/>
      <c r="H18" s="48">
        <v>21958.1</v>
      </c>
      <c r="I18" s="48">
        <v>1833.1</v>
      </c>
      <c r="J18" s="48">
        <v>5884.2999999999993</v>
      </c>
      <c r="K18" s="48">
        <v>-781.6</v>
      </c>
      <c r="L18" s="48">
        <v>9.4</v>
      </c>
      <c r="M18" s="53">
        <f t="shared" si="9"/>
        <v>28903.3</v>
      </c>
      <c r="N18" s="83"/>
      <c r="O18" s="82">
        <v>93</v>
      </c>
      <c r="P18" s="49">
        <f t="shared" si="1"/>
        <v>31284.408602150539</v>
      </c>
      <c r="Q18" s="49"/>
      <c r="R18" s="49"/>
      <c r="S18" s="49">
        <f t="shared" si="2"/>
        <v>31078.817204301075</v>
      </c>
      <c r="T18" s="49"/>
      <c r="U18" s="49"/>
      <c r="V18" s="49">
        <f t="shared" si="3"/>
        <v>24803.548387096773</v>
      </c>
      <c r="W18" s="49"/>
      <c r="X18" s="49"/>
      <c r="Y18" s="50">
        <f t="shared" si="4"/>
        <v>0.79284057124198726</v>
      </c>
      <c r="Z18" s="50"/>
      <c r="AA18" s="50"/>
      <c r="AB18" s="49">
        <f t="shared" si="10"/>
        <v>-205.59139784946456</v>
      </c>
      <c r="AC18" s="49"/>
      <c r="AD18" s="67"/>
      <c r="AE18" s="50">
        <f t="shared" si="11"/>
        <v>-6.6151615905450951E-3</v>
      </c>
      <c r="AF18" s="50"/>
      <c r="AG18" s="50"/>
      <c r="AH18" s="73">
        <f t="shared" si="5"/>
        <v>634.83870967741711</v>
      </c>
      <c r="AI18" s="50"/>
      <c r="AJ18" s="50"/>
      <c r="AK18" s="50">
        <f t="shared" si="12"/>
        <v>2.0426733279590839E-2</v>
      </c>
      <c r="AL18" s="50"/>
      <c r="AM18" s="50"/>
      <c r="AN18" s="49">
        <f t="shared" si="13"/>
        <v>23610.860215053763</v>
      </c>
      <c r="AO18" s="49"/>
      <c r="AP18" s="49"/>
      <c r="AQ18" s="49">
        <f t="shared" si="24"/>
        <v>237478.94805026558</v>
      </c>
      <c r="AR18" s="49">
        <f t="shared" si="14"/>
        <v>1971.0752688172042</v>
      </c>
      <c r="AS18" s="49">
        <f t="shared" si="15"/>
        <v>6327.2043010752677</v>
      </c>
      <c r="AT18" s="49"/>
      <c r="AU18" s="49"/>
      <c r="AV18" s="49">
        <f t="shared" si="16"/>
        <v>-840.43010752688167</v>
      </c>
      <c r="AW18" s="49"/>
      <c r="AX18" s="49"/>
      <c r="AY18" s="49">
        <f t="shared" si="17"/>
        <v>10.10752688172043</v>
      </c>
      <c r="AZ18" s="49">
        <f t="shared" si="6"/>
        <v>31078.817204301075</v>
      </c>
      <c r="BA18" s="49"/>
      <c r="BB18" s="49"/>
      <c r="BC18" s="50">
        <f t="shared" si="18"/>
        <v>-3.3387969153553465E-2</v>
      </c>
      <c r="BD18" s="50">
        <f t="shared" si="22"/>
        <v>-3.9624175804175543E-2</v>
      </c>
      <c r="BE18" s="55">
        <f t="shared" si="19"/>
        <v>0.2022478475313203</v>
      </c>
      <c r="BF18" s="54">
        <f>Tabelle7!C130</f>
        <v>4493133</v>
      </c>
      <c r="BG18" s="54"/>
      <c r="BH18" s="54"/>
      <c r="BI18" s="50">
        <v>8.4000000000000005E-2</v>
      </c>
      <c r="BJ18" s="49">
        <f t="shared" si="7"/>
        <v>62558.056756127749</v>
      </c>
      <c r="BK18" s="50">
        <f t="shared" si="23"/>
        <v>-2.9321870319654053E-4</v>
      </c>
      <c r="BL18" s="54">
        <f>Tabelle7!H130</f>
        <v>1177938</v>
      </c>
      <c r="BM18" s="54"/>
      <c r="BN18" s="54"/>
      <c r="BO18" s="49">
        <f t="shared" si="20"/>
        <v>26558.62074417375</v>
      </c>
      <c r="BP18" s="49">
        <f t="shared" si="21"/>
        <v>26558.62074417375</v>
      </c>
      <c r="BQ18" s="74">
        <v>19.31911003588527</v>
      </c>
      <c r="BR18" s="44"/>
      <c r="BS18" s="44"/>
      <c r="BT18" s="44"/>
      <c r="BU18" s="44"/>
      <c r="BV18" s="44"/>
      <c r="BW18" s="47"/>
      <c r="BX18" s="44"/>
      <c r="BY18" s="44"/>
      <c r="BZ18" s="44"/>
      <c r="CA18" s="44"/>
      <c r="CB18" s="44"/>
      <c r="CC18" s="44"/>
      <c r="CD18" s="44"/>
      <c r="CE18" s="44"/>
      <c r="CF18" s="44"/>
      <c r="CG18" s="44"/>
      <c r="CH18" s="44"/>
      <c r="CI18" s="44"/>
      <c r="CJ18" s="44"/>
      <c r="CK18" s="44"/>
      <c r="CL18" s="44"/>
      <c r="CM18" s="44"/>
      <c r="CN18" s="44"/>
    </row>
    <row r="19" spans="1:92" s="37" customFormat="1" ht="1" hidden="1" customHeight="1">
      <c r="A19" s="35">
        <v>2003</v>
      </c>
      <c r="B19" s="48">
        <v>29981</v>
      </c>
      <c r="C19" s="48">
        <f t="shared" si="8"/>
        <v>31957.799999999996</v>
      </c>
      <c r="D19" s="48">
        <v>25044.2</v>
      </c>
      <c r="E19" s="52">
        <f t="shared" si="0"/>
        <v>0.83533571261799144</v>
      </c>
      <c r="F19" s="48">
        <v>1976.7999999999956</v>
      </c>
      <c r="G19" s="51"/>
      <c r="H19" s="48">
        <v>22437.1</v>
      </c>
      <c r="I19" s="48">
        <v>1865.6</v>
      </c>
      <c r="J19" s="49">
        <v>6185.1</v>
      </c>
      <c r="K19" s="48">
        <v>1459.6</v>
      </c>
      <c r="L19" s="48">
        <v>10.4</v>
      </c>
      <c r="M19" s="53">
        <f t="shared" si="9"/>
        <v>31957.799999999996</v>
      </c>
      <c r="N19" s="83"/>
      <c r="O19" s="82">
        <v>93.6</v>
      </c>
      <c r="P19" s="49">
        <f t="shared" si="1"/>
        <v>32030.982905982906</v>
      </c>
      <c r="Q19" s="49"/>
      <c r="R19" s="49"/>
      <c r="S19" s="49">
        <f t="shared" si="2"/>
        <v>34142.948717948711</v>
      </c>
      <c r="T19" s="49"/>
      <c r="U19" s="49"/>
      <c r="V19" s="49">
        <f t="shared" si="3"/>
        <v>26756.623931623933</v>
      </c>
      <c r="W19" s="49"/>
      <c r="X19" s="49"/>
      <c r="Y19" s="50">
        <f t="shared" si="4"/>
        <v>0.83533571261799144</v>
      </c>
      <c r="Z19" s="50"/>
      <c r="AA19" s="50"/>
      <c r="AB19" s="49">
        <f t="shared" si="10"/>
        <v>2111.9658119658052</v>
      </c>
      <c r="AC19" s="49"/>
      <c r="AD19" s="67"/>
      <c r="AE19" s="50">
        <f t="shared" si="11"/>
        <v>6.1856573356113186E-2</v>
      </c>
      <c r="AF19" s="50"/>
      <c r="AG19" s="50"/>
      <c r="AH19" s="73">
        <f t="shared" si="5"/>
        <v>552.56410256409572</v>
      </c>
      <c r="AI19" s="50"/>
      <c r="AJ19" s="50"/>
      <c r="AK19" s="50">
        <f t="shared" si="12"/>
        <v>1.6183842442220483E-2</v>
      </c>
      <c r="AL19" s="50"/>
      <c r="AM19" s="50"/>
      <c r="AN19" s="49">
        <f t="shared" si="13"/>
        <v>23971.260683760684</v>
      </c>
      <c r="AO19" s="49"/>
      <c r="AP19" s="49"/>
      <c r="AQ19" s="49">
        <f t="shared" si="24"/>
        <v>240140.04736896305</v>
      </c>
      <c r="AR19" s="49">
        <f>I19*100/O19</f>
        <v>1993.1623931623933</v>
      </c>
      <c r="AS19" s="49">
        <f>J19*100/O19</f>
        <v>6608.0128205128212</v>
      </c>
      <c r="AT19" s="49"/>
      <c r="AU19" s="49"/>
      <c r="AV19" s="49">
        <f t="shared" si="16"/>
        <v>1559.4017094017095</v>
      </c>
      <c r="AW19" s="49"/>
      <c r="AX19" s="49"/>
      <c r="AY19" s="49">
        <f t="shared" si="17"/>
        <v>11.111111111111112</v>
      </c>
      <c r="AZ19" s="49">
        <f t="shared" si="6"/>
        <v>34142.948717948719</v>
      </c>
      <c r="BA19" s="49"/>
      <c r="BB19" s="49"/>
      <c r="BC19" s="50">
        <f t="shared" si="18"/>
        <v>6.287010572297537E-2</v>
      </c>
      <c r="BD19" s="50">
        <f t="shared" si="22"/>
        <v>5.6056835814495054E-2</v>
      </c>
      <c r="BE19" s="55">
        <f t="shared" si="19"/>
        <v>0.20630065708281914</v>
      </c>
      <c r="BF19" s="54">
        <f>Tabelle7!C131</f>
        <v>4529448</v>
      </c>
      <c r="BG19" s="54"/>
      <c r="BH19" s="54"/>
      <c r="BI19" s="50">
        <v>8.4000000000000005E-2</v>
      </c>
      <c r="BJ19" s="49">
        <f t="shared" si="7"/>
        <v>63003.737099344333</v>
      </c>
      <c r="BK19" s="50">
        <f t="shared" si="23"/>
        <v>7.1242677015048717E-3</v>
      </c>
      <c r="BL19" s="54">
        <f>Tabelle7!H131</f>
        <v>1192906</v>
      </c>
      <c r="BM19" s="54"/>
      <c r="BN19" s="54"/>
      <c r="BO19" s="49">
        <f t="shared" si="20"/>
        <v>26851.221224457673</v>
      </c>
      <c r="BP19" s="49">
        <f t="shared" si="21"/>
        <v>26851.221224457673</v>
      </c>
      <c r="BQ19" s="74">
        <v>19.279410658592504</v>
      </c>
      <c r="BR19" s="44"/>
      <c r="BS19" s="44"/>
      <c r="BT19" s="44"/>
      <c r="BU19" s="44"/>
      <c r="BV19" s="44"/>
      <c r="BW19" s="47"/>
      <c r="BX19" s="44"/>
      <c r="BY19" s="44"/>
      <c r="BZ19" s="44"/>
      <c r="CA19" s="44"/>
      <c r="CB19" s="44"/>
      <c r="CC19" s="44"/>
      <c r="CD19" s="44"/>
      <c r="CE19" s="44"/>
      <c r="CF19" s="44"/>
      <c r="CG19" s="44"/>
      <c r="CH19" s="44"/>
      <c r="CI19" s="44"/>
      <c r="CJ19" s="44"/>
      <c r="CK19" s="44"/>
      <c r="CL19" s="44"/>
      <c r="CM19" s="44"/>
      <c r="CN19" s="44"/>
    </row>
    <row r="20" spans="1:92" s="37" customFormat="1" ht="1" hidden="1" customHeight="1">
      <c r="A20" s="35">
        <v>2004</v>
      </c>
      <c r="B20" s="48">
        <v>30423</v>
      </c>
      <c r="C20" s="48">
        <f t="shared" si="8"/>
        <v>32387</v>
      </c>
      <c r="D20" s="48">
        <v>27008.2</v>
      </c>
      <c r="E20" s="52">
        <f t="shared" si="0"/>
        <v>0.8877559740985439</v>
      </c>
      <c r="F20" s="48">
        <v>1964</v>
      </c>
      <c r="G20" s="51"/>
      <c r="H20" s="48">
        <v>22799.5</v>
      </c>
      <c r="I20" s="48">
        <v>1924.3</v>
      </c>
      <c r="J20" s="49">
        <v>6375.3</v>
      </c>
      <c r="K20" s="48">
        <v>1275.9000000000001</v>
      </c>
      <c r="L20" s="48">
        <v>12</v>
      </c>
      <c r="M20" s="53">
        <f t="shared" si="9"/>
        <v>32387</v>
      </c>
      <c r="N20" s="83"/>
      <c r="O20" s="82">
        <v>94.3</v>
      </c>
      <c r="P20" s="49">
        <f t="shared" si="1"/>
        <v>32261.930010604454</v>
      </c>
      <c r="Q20" s="49"/>
      <c r="R20" s="49"/>
      <c r="S20" s="49">
        <f t="shared" si="2"/>
        <v>34344.644750795334</v>
      </c>
      <c r="T20" s="49"/>
      <c r="U20" s="49"/>
      <c r="V20" s="49">
        <f t="shared" si="3"/>
        <v>28640.721102863205</v>
      </c>
      <c r="W20" s="49"/>
      <c r="X20" s="49"/>
      <c r="Y20" s="50">
        <f t="shared" si="4"/>
        <v>0.8877559740985439</v>
      </c>
      <c r="Z20" s="50"/>
      <c r="AA20" s="50"/>
      <c r="AB20" s="49">
        <f t="shared" si="10"/>
        <v>2082.7147401908805</v>
      </c>
      <c r="AC20" s="49"/>
      <c r="AD20" s="67"/>
      <c r="AE20" s="50">
        <f t="shared" si="11"/>
        <v>6.0641615462994423E-2</v>
      </c>
      <c r="AF20" s="50"/>
      <c r="AG20" s="50"/>
      <c r="AH20" s="73">
        <f t="shared" si="5"/>
        <v>729.69247083775213</v>
      </c>
      <c r="AI20" s="50"/>
      <c r="AJ20" s="50"/>
      <c r="AK20" s="50">
        <f t="shared" si="12"/>
        <v>2.1246179022447288E-2</v>
      </c>
      <c r="AL20" s="50"/>
      <c r="AM20" s="50"/>
      <c r="AN20" s="49">
        <f t="shared" si="13"/>
        <v>24177.62460233298</v>
      </c>
      <c r="AO20" s="49"/>
      <c r="AP20" s="49"/>
      <c r="AQ20" s="49">
        <f t="shared" si="24"/>
        <v>245857.23594271042</v>
      </c>
      <c r="AR20" s="49">
        <f t="shared" si="14"/>
        <v>2040.6150583244964</v>
      </c>
      <c r="AS20" s="49">
        <f t="shared" si="15"/>
        <v>6760.6574761399788</v>
      </c>
      <c r="AT20" s="49"/>
      <c r="AU20" s="49"/>
      <c r="AV20" s="49">
        <f t="shared" si="16"/>
        <v>1353.0222693531284</v>
      </c>
      <c r="AW20" s="49"/>
      <c r="AX20" s="49"/>
      <c r="AY20" s="49">
        <f t="shared" si="17"/>
        <v>12.725344644750797</v>
      </c>
      <c r="AZ20" s="49">
        <f t="shared" si="6"/>
        <v>34344.644750795334</v>
      </c>
      <c r="BA20" s="49"/>
      <c r="BB20" s="49"/>
      <c r="BC20" s="50">
        <f t="shared" si="18"/>
        <v>5.0567749982611869E-2</v>
      </c>
      <c r="BD20" s="50">
        <f t="shared" si="22"/>
        <v>4.2769261912751544E-2</v>
      </c>
      <c r="BE20" s="55">
        <f t="shared" si="19"/>
        <v>0.20955527068336455</v>
      </c>
      <c r="BF20" s="54">
        <f>Tabelle7!C132</f>
        <v>4564919</v>
      </c>
      <c r="BG20" s="54"/>
      <c r="BH20" s="54"/>
      <c r="BI20" s="50">
        <v>8.4000000000000005E-2</v>
      </c>
      <c r="BJ20" s="49">
        <f t="shared" si="7"/>
        <v>63052.348642656718</v>
      </c>
      <c r="BK20" s="50">
        <f t="shared" si="23"/>
        <v>7.7156603005534841E-4</v>
      </c>
      <c r="BL20" s="54">
        <f>Tabelle7!H132</f>
        <v>1211138</v>
      </c>
      <c r="BM20" s="54"/>
      <c r="BN20" s="54"/>
      <c r="BO20" s="49">
        <f t="shared" si="20"/>
        <v>26637.699428640215</v>
      </c>
      <c r="BP20" s="49">
        <f t="shared" si="21"/>
        <v>26637.699428640215</v>
      </c>
      <c r="BQ20" s="61">
        <v>19.757128494765094</v>
      </c>
      <c r="BR20" s="44"/>
      <c r="BS20" s="44"/>
      <c r="BT20" s="44"/>
      <c r="BU20" s="44"/>
      <c r="BV20" s="44"/>
      <c r="BW20" s="47"/>
      <c r="BX20" s="44"/>
      <c r="BY20" s="44"/>
      <c r="BZ20" s="44"/>
      <c r="CA20" s="44"/>
      <c r="CB20" s="44"/>
      <c r="CC20" s="44"/>
      <c r="CD20" s="44"/>
      <c r="CE20" s="44"/>
      <c r="CF20" s="44"/>
      <c r="CG20" s="44"/>
      <c r="CH20" s="44"/>
      <c r="CI20" s="44"/>
      <c r="CJ20" s="44"/>
      <c r="CK20" s="44"/>
      <c r="CL20" s="44"/>
      <c r="CM20" s="44"/>
      <c r="CN20" s="44"/>
    </row>
    <row r="21" spans="1:92" s="37" customFormat="1" ht="1" hidden="1" customHeight="1">
      <c r="A21" s="35">
        <v>2005</v>
      </c>
      <c r="B21" s="48">
        <v>31327</v>
      </c>
      <c r="C21" s="48">
        <f t="shared" si="8"/>
        <v>33712</v>
      </c>
      <c r="D21" s="48">
        <v>29393</v>
      </c>
      <c r="E21" s="52">
        <f t="shared" si="0"/>
        <v>0.93826411721518177</v>
      </c>
      <c r="F21" s="48">
        <v>2385</v>
      </c>
      <c r="G21" s="51"/>
      <c r="H21" s="48">
        <v>23271</v>
      </c>
      <c r="I21" s="48">
        <v>1973</v>
      </c>
      <c r="J21" s="49">
        <v>6623</v>
      </c>
      <c r="K21" s="48">
        <v>1836</v>
      </c>
      <c r="L21" s="48">
        <v>9</v>
      </c>
      <c r="M21" s="53">
        <f t="shared" si="9"/>
        <v>33712</v>
      </c>
      <c r="N21" s="83"/>
      <c r="O21" s="82">
        <v>95.5</v>
      </c>
      <c r="P21" s="49">
        <f t="shared" si="1"/>
        <v>32803.141361256545</v>
      </c>
      <c r="Q21" s="49"/>
      <c r="R21" s="49"/>
      <c r="S21" s="49">
        <f t="shared" si="2"/>
        <v>35300.523560209425</v>
      </c>
      <c r="T21" s="49"/>
      <c r="U21" s="49"/>
      <c r="V21" s="49">
        <f t="shared" si="3"/>
        <v>30778.01047120419</v>
      </c>
      <c r="W21" s="49"/>
      <c r="X21" s="49"/>
      <c r="Y21" s="50">
        <f t="shared" si="4"/>
        <v>0.93826411721518188</v>
      </c>
      <c r="Z21" s="50"/>
      <c r="AA21" s="50"/>
      <c r="AB21" s="49">
        <f t="shared" si="10"/>
        <v>2497.3821989528806</v>
      </c>
      <c r="AC21" s="49"/>
      <c r="AD21" s="67"/>
      <c r="AE21" s="50">
        <f t="shared" si="11"/>
        <v>7.0746321784527791E-2</v>
      </c>
      <c r="AF21" s="50"/>
      <c r="AG21" s="50"/>
      <c r="AH21" s="73">
        <f t="shared" si="5"/>
        <v>574.86910994764503</v>
      </c>
      <c r="AI21" s="50"/>
      <c r="AJ21" s="50"/>
      <c r="AK21" s="50">
        <f t="shared" si="12"/>
        <v>1.628500237304227E-2</v>
      </c>
      <c r="AL21" s="50"/>
      <c r="AM21" s="50"/>
      <c r="AN21" s="49">
        <f t="shared" si="13"/>
        <v>24367.539267015705</v>
      </c>
      <c r="AO21" s="49"/>
      <c r="AP21" s="49"/>
      <c r="AQ21" s="49">
        <f t="shared" si="24"/>
        <v>248911.87787800419</v>
      </c>
      <c r="AR21" s="49">
        <f t="shared" si="14"/>
        <v>2065.9685863874347</v>
      </c>
      <c r="AS21" s="49">
        <f t="shared" si="15"/>
        <v>6935.0785340314133</v>
      </c>
      <c r="AT21" s="49"/>
      <c r="AU21" s="49"/>
      <c r="AV21" s="49">
        <f t="shared" si="16"/>
        <v>1922.5130890052355</v>
      </c>
      <c r="AW21" s="49"/>
      <c r="AX21" s="49"/>
      <c r="AY21" s="49">
        <f t="shared" si="17"/>
        <v>9.4240837696335085</v>
      </c>
      <c r="AZ21" s="49">
        <f t="shared" si="6"/>
        <v>35300.523560209425</v>
      </c>
      <c r="BA21" s="49"/>
      <c r="BB21" s="49"/>
      <c r="BC21" s="50">
        <f t="shared" si="18"/>
        <v>6.7125163577429703E-2</v>
      </c>
      <c r="BD21" s="50">
        <f t="shared" si="22"/>
        <v>5.3716260998446286E-2</v>
      </c>
      <c r="BE21" s="55">
        <f t="shared" si="19"/>
        <v>0.21141507325948861</v>
      </c>
      <c r="BF21" s="54">
        <f>Tabelle7!C133</f>
        <v>4593289</v>
      </c>
      <c r="BG21" s="54"/>
      <c r="BH21" s="54"/>
      <c r="BI21" s="50">
        <v>8.4000000000000005E-2</v>
      </c>
      <c r="BJ21" s="49">
        <f t="shared" si="7"/>
        <v>63155.127660976344</v>
      </c>
      <c r="BK21" s="50">
        <f t="shared" si="23"/>
        <v>1.6300585233091081E-3</v>
      </c>
      <c r="BL21" s="54">
        <f>Tabelle7!H133</f>
        <v>1231504</v>
      </c>
      <c r="BM21" s="54"/>
      <c r="BN21" s="54"/>
      <c r="BO21" s="49">
        <f t="shared" si="20"/>
        <v>26636.650275806289</v>
      </c>
      <c r="BP21" s="49">
        <f t="shared" si="21"/>
        <v>26636.650275806289</v>
      </c>
      <c r="BQ21" s="61">
        <v>19.850000000000001</v>
      </c>
      <c r="BR21" s="44"/>
      <c r="BS21" s="44"/>
      <c r="BT21" s="44"/>
      <c r="BU21" s="44"/>
      <c r="BV21" s="44"/>
      <c r="BW21" s="47"/>
      <c r="BX21" s="44"/>
      <c r="BY21" s="44"/>
      <c r="BZ21" s="44"/>
      <c r="CA21" s="44"/>
      <c r="CB21" s="44"/>
      <c r="CC21" s="44"/>
      <c r="CD21" s="44"/>
      <c r="CE21" s="44"/>
      <c r="CF21" s="44"/>
      <c r="CG21" s="44"/>
      <c r="CH21" s="44"/>
      <c r="CI21" s="44"/>
      <c r="CJ21" s="44"/>
      <c r="CK21" s="44"/>
      <c r="CL21" s="44"/>
      <c r="CM21" s="44"/>
      <c r="CN21" s="44"/>
    </row>
    <row r="22" spans="1:92" s="37" customFormat="1" ht="1" hidden="1" customHeight="1">
      <c r="A22" s="35">
        <v>2006</v>
      </c>
      <c r="B22" s="48">
        <v>31682</v>
      </c>
      <c r="C22" s="48">
        <f t="shared" si="8"/>
        <v>34390</v>
      </c>
      <c r="D22" s="48">
        <v>32100</v>
      </c>
      <c r="E22" s="52">
        <f t="shared" si="0"/>
        <v>1.0131936115144247</v>
      </c>
      <c r="F22" s="48">
        <v>2708</v>
      </c>
      <c r="G22" s="51"/>
      <c r="H22" s="48">
        <v>24072</v>
      </c>
      <c r="I22" s="48">
        <v>2071</v>
      </c>
      <c r="J22" s="49">
        <v>6744</v>
      </c>
      <c r="K22" s="48">
        <v>1494</v>
      </c>
      <c r="L22" s="48">
        <v>9</v>
      </c>
      <c r="M22" s="53">
        <f t="shared" si="9"/>
        <v>34390</v>
      </c>
      <c r="N22" s="83"/>
      <c r="O22" s="82">
        <v>96.5</v>
      </c>
      <c r="P22" s="49">
        <f t="shared" si="1"/>
        <v>32831.088082901551</v>
      </c>
      <c r="Q22" s="49"/>
      <c r="R22" s="49"/>
      <c r="S22" s="49">
        <f t="shared" si="2"/>
        <v>35637.305699481862</v>
      </c>
      <c r="T22" s="49"/>
      <c r="U22" s="49"/>
      <c r="V22" s="49">
        <f t="shared" si="3"/>
        <v>33264.248704663216</v>
      </c>
      <c r="W22" s="49"/>
      <c r="X22" s="49"/>
      <c r="Y22" s="50">
        <f t="shared" si="4"/>
        <v>1.0131936115144249</v>
      </c>
      <c r="Z22" s="50"/>
      <c r="AA22" s="50"/>
      <c r="AB22" s="49">
        <f t="shared" si="10"/>
        <v>2806.2176165803103</v>
      </c>
      <c r="AC22" s="49"/>
      <c r="AD22" s="67"/>
      <c r="AE22" s="50">
        <f t="shared" si="11"/>
        <v>7.8743820878162243E-2</v>
      </c>
      <c r="AF22" s="50"/>
      <c r="AG22" s="50"/>
      <c r="AH22" s="73">
        <f t="shared" si="5"/>
        <v>1258.0310880829009</v>
      </c>
      <c r="AI22" s="50"/>
      <c r="AJ22" s="50"/>
      <c r="AK22" s="50">
        <f t="shared" si="12"/>
        <v>3.5300959581273612E-2</v>
      </c>
      <c r="AL22" s="50"/>
      <c r="AM22" s="50"/>
      <c r="AN22" s="49">
        <f t="shared" si="13"/>
        <v>24945.077720207253</v>
      </c>
      <c r="AO22" s="49"/>
      <c r="AP22" s="49"/>
      <c r="AQ22" s="49">
        <f t="shared" si="24"/>
        <v>258567.95055871151</v>
      </c>
      <c r="AR22" s="49">
        <f t="shared" si="14"/>
        <v>2146.1139896373056</v>
      </c>
      <c r="AS22" s="49">
        <f t="shared" si="15"/>
        <v>6988.6010362694296</v>
      </c>
      <c r="AT22" s="49"/>
      <c r="AU22" s="49"/>
      <c r="AV22" s="49">
        <f t="shared" si="16"/>
        <v>1548.1865284974094</v>
      </c>
      <c r="AW22" s="49"/>
      <c r="AX22" s="49"/>
      <c r="AY22" s="49">
        <f t="shared" si="17"/>
        <v>9.3264248704663206</v>
      </c>
      <c r="AZ22" s="49">
        <f t="shared" si="6"/>
        <v>35637.305699481869</v>
      </c>
      <c r="BA22" s="49"/>
      <c r="BB22" s="49"/>
      <c r="BC22" s="50">
        <f t="shared" si="18"/>
        <v>5.0301709070697989E-2</v>
      </c>
      <c r="BD22" s="50">
        <f t="shared" si="22"/>
        <v>3.9417753536286737E-2</v>
      </c>
      <c r="BE22" s="55">
        <f t="shared" si="19"/>
        <v>0.21286534940975949</v>
      </c>
      <c r="BF22" s="54">
        <f>Tabelle7!C134</f>
        <v>4621173</v>
      </c>
      <c r="BG22" s="54"/>
      <c r="BH22" s="54"/>
      <c r="BI22" s="50">
        <v>8.4000000000000005E-2</v>
      </c>
      <c r="BJ22" s="49">
        <f t="shared" si="7"/>
        <v>64261.868351357596</v>
      </c>
      <c r="BK22" s="50">
        <f t="shared" si="23"/>
        <v>1.7524162033562218E-2</v>
      </c>
      <c r="BL22" s="54">
        <f>Tabelle7!H134</f>
        <v>1257727</v>
      </c>
      <c r="BM22" s="54"/>
      <c r="BN22" s="54"/>
      <c r="BO22" s="49">
        <f t="shared" si="20"/>
        <v>26103.509014994153</v>
      </c>
      <c r="BP22" s="49">
        <f t="shared" si="21"/>
        <v>26103.509014994153</v>
      </c>
      <c r="BQ22" s="61">
        <v>20.05</v>
      </c>
      <c r="BR22" s="44"/>
      <c r="BS22" s="44"/>
      <c r="BT22" s="44"/>
      <c r="BU22" s="44"/>
      <c r="BV22" s="44"/>
      <c r="BW22" s="47"/>
      <c r="BX22" s="44"/>
      <c r="BY22" s="44"/>
      <c r="BZ22" s="44"/>
      <c r="CA22" s="44"/>
      <c r="CB22" s="44"/>
      <c r="CC22" s="44"/>
      <c r="CD22" s="44"/>
      <c r="CE22" s="44"/>
      <c r="CF22" s="44"/>
      <c r="CG22" s="44"/>
      <c r="CH22" s="44"/>
      <c r="CI22" s="44"/>
      <c r="CJ22" s="44"/>
      <c r="CK22" s="44"/>
      <c r="CL22" s="44"/>
      <c r="CM22" s="44"/>
      <c r="CN22" s="44"/>
    </row>
    <row r="23" spans="1:92" s="37" customFormat="1" ht="1" hidden="1" customHeight="1">
      <c r="A23" s="35">
        <v>2007</v>
      </c>
      <c r="B23" s="48">
        <v>33303</v>
      </c>
      <c r="C23" s="48">
        <f t="shared" si="8"/>
        <v>34802</v>
      </c>
      <c r="D23" s="48">
        <v>40637</v>
      </c>
      <c r="E23" s="52">
        <f t="shared" si="0"/>
        <v>1.2202204005645136</v>
      </c>
      <c r="F23" s="48">
        <v>1498</v>
      </c>
      <c r="G23" s="67"/>
      <c r="H23" s="48">
        <v>25274</v>
      </c>
      <c r="I23" s="48">
        <v>2121</v>
      </c>
      <c r="J23" s="49">
        <v>7109</v>
      </c>
      <c r="K23" s="48">
        <v>290</v>
      </c>
      <c r="L23" s="48">
        <v>8</v>
      </c>
      <c r="M23" s="53">
        <f t="shared" si="9"/>
        <v>34802</v>
      </c>
      <c r="N23" s="83"/>
      <c r="O23" s="82">
        <v>97.2</v>
      </c>
      <c r="P23" s="49">
        <f t="shared" si="1"/>
        <v>34262.345679012345</v>
      </c>
      <c r="Q23" s="49"/>
      <c r="R23" s="49"/>
      <c r="S23" s="49">
        <f t="shared" si="2"/>
        <v>35804.526748971191</v>
      </c>
      <c r="T23" s="49"/>
      <c r="U23" s="49"/>
      <c r="V23" s="49">
        <f t="shared" si="3"/>
        <v>41807.613168724281</v>
      </c>
      <c r="W23" s="49"/>
      <c r="X23" s="49"/>
      <c r="Y23" s="50">
        <f t="shared" si="4"/>
        <v>1.2202204005645139</v>
      </c>
      <c r="Z23" s="50"/>
      <c r="AA23" s="50"/>
      <c r="AB23" s="49">
        <f t="shared" si="10"/>
        <v>1542.1810699588459</v>
      </c>
      <c r="AC23" s="49"/>
      <c r="AD23" s="67"/>
      <c r="AE23" s="50">
        <f t="shared" si="11"/>
        <v>4.3072237227745482E-2</v>
      </c>
      <c r="AF23" s="50"/>
      <c r="AG23" s="50"/>
      <c r="AH23" s="73">
        <f t="shared" si="5"/>
        <v>1243.8271604938254</v>
      </c>
      <c r="AI23" s="50"/>
      <c r="AJ23" s="50"/>
      <c r="AK23" s="50">
        <f t="shared" si="12"/>
        <v>3.4739382794092249E-2</v>
      </c>
      <c r="AL23" s="50"/>
      <c r="AM23" s="50"/>
      <c r="AN23" s="49">
        <f t="shared" si="13"/>
        <v>26002.057613168723</v>
      </c>
      <c r="AO23" s="49"/>
      <c r="AP23" s="49"/>
      <c r="AQ23" s="49">
        <f t="shared" si="24"/>
        <v>262903.46571471071</v>
      </c>
      <c r="AR23" s="49">
        <f t="shared" si="14"/>
        <v>2182.0987654320988</v>
      </c>
      <c r="AS23" s="49">
        <f t="shared" si="15"/>
        <v>7313.7860082304524</v>
      </c>
      <c r="AT23" s="49"/>
      <c r="AU23" s="49"/>
      <c r="AV23" s="49">
        <f t="shared" si="16"/>
        <v>298.35390946502059</v>
      </c>
      <c r="AW23" s="49"/>
      <c r="AX23" s="49"/>
      <c r="AY23" s="49">
        <f t="shared" si="17"/>
        <v>8.2304526748971192</v>
      </c>
      <c r="AZ23" s="49">
        <f t="shared" si="6"/>
        <v>35804.526748971191</v>
      </c>
      <c r="BA23" s="49"/>
      <c r="BB23" s="49"/>
      <c r="BC23" s="50">
        <f>AV23/V22</f>
        <v>8.9692063125777211E-3</v>
      </c>
      <c r="BD23" s="50">
        <f t="shared" si="22"/>
        <v>1.7029671724664297E-3</v>
      </c>
      <c r="BE23" s="55">
        <f t="shared" si="19"/>
        <v>0.21346425246974746</v>
      </c>
      <c r="BF23" s="54">
        <f>Tabelle7!C135</f>
        <v>4674162</v>
      </c>
      <c r="BG23" s="54"/>
      <c r="BH23" s="54"/>
      <c r="BI23" s="50">
        <v>8.4000000000000005E-2</v>
      </c>
      <c r="BJ23" s="49">
        <f t="shared" si="7"/>
        <v>66225.41215273994</v>
      </c>
      <c r="BK23" s="50">
        <f t="shared" si="23"/>
        <v>3.0555348790148651E-2</v>
      </c>
      <c r="BL23" s="54">
        <f>Tabelle7!H135</f>
        <v>1287946</v>
      </c>
      <c r="BM23" s="54"/>
      <c r="BN23" s="54"/>
      <c r="BO23" s="49">
        <f t="shared" si="20"/>
        <v>26602.315375809503</v>
      </c>
      <c r="BP23" s="49">
        <f t="shared" si="21"/>
        <v>26602.315375809503</v>
      </c>
      <c r="BQ23" s="61">
        <v>20.2</v>
      </c>
      <c r="BR23" s="44"/>
      <c r="BS23" s="44"/>
      <c r="BT23" s="44"/>
      <c r="BU23" s="44"/>
      <c r="BV23" s="44"/>
      <c r="BW23" s="47"/>
      <c r="BX23" s="44"/>
      <c r="BY23" s="44"/>
      <c r="BZ23" s="44"/>
      <c r="CA23" s="44"/>
      <c r="CB23" s="44"/>
      <c r="CC23" s="44"/>
      <c r="CD23" s="44"/>
      <c r="CE23" s="44"/>
      <c r="CF23" s="44"/>
      <c r="CG23" s="44"/>
      <c r="CH23" s="44"/>
      <c r="CI23" s="44"/>
      <c r="CJ23" s="44"/>
      <c r="CK23" s="44"/>
      <c r="CL23" s="44"/>
      <c r="CM23" s="44"/>
      <c r="CN23" s="44"/>
    </row>
    <row r="24" spans="1:92" s="37" customFormat="1" ht="1" hidden="1" customHeight="1">
      <c r="A24" s="35">
        <v>2008</v>
      </c>
      <c r="B24" s="48">
        <v>33878</v>
      </c>
      <c r="C24" s="48">
        <v>31592</v>
      </c>
      <c r="D24" s="48">
        <v>38833.300000000003</v>
      </c>
      <c r="E24" s="52">
        <f t="shared" si="0"/>
        <v>1.146268965110101</v>
      </c>
      <c r="F24" s="48">
        <v>-2286</v>
      </c>
      <c r="G24" s="44"/>
      <c r="H24" s="48">
        <v>26459</v>
      </c>
      <c r="I24" s="48">
        <v>2377</v>
      </c>
      <c r="J24" s="49">
        <f>6623+455</f>
        <v>7078</v>
      </c>
      <c r="K24" s="48">
        <f>-4657+326</f>
        <v>-4331</v>
      </c>
      <c r="L24" s="48">
        <v>9</v>
      </c>
      <c r="M24" s="53">
        <f t="shared" si="9"/>
        <v>31592</v>
      </c>
      <c r="O24" s="82">
        <v>99.5</v>
      </c>
      <c r="P24" s="49">
        <f t="shared" si="1"/>
        <v>34048.24120603015</v>
      </c>
      <c r="Q24" s="49"/>
      <c r="R24" s="49"/>
      <c r="S24" s="49">
        <f t="shared" si="2"/>
        <v>31750.753768844221</v>
      </c>
      <c r="T24" s="49"/>
      <c r="U24" s="49"/>
      <c r="V24" s="49">
        <f t="shared" si="3"/>
        <v>39028.442211055284</v>
      </c>
      <c r="W24" s="49"/>
      <c r="X24" s="49"/>
      <c r="Y24" s="50">
        <f t="shared" si="4"/>
        <v>1.1462689651101012</v>
      </c>
      <c r="Z24" s="50"/>
      <c r="AA24" s="50"/>
      <c r="AB24" s="49">
        <f t="shared" si="10"/>
        <v>-2297.4874371859296</v>
      </c>
      <c r="AC24" s="49"/>
      <c r="AD24" s="44"/>
      <c r="AE24" s="50">
        <f t="shared" si="11"/>
        <v>-7.2360091162319576E-2</v>
      </c>
      <c r="AF24" s="55"/>
      <c r="AG24" s="55"/>
      <c r="AH24" s="73">
        <f t="shared" si="5"/>
        <v>2055.276381909548</v>
      </c>
      <c r="AI24" s="55"/>
      <c r="AJ24" s="55"/>
      <c r="AK24" s="50">
        <f t="shared" si="12"/>
        <v>6.4731577614585978E-2</v>
      </c>
      <c r="AL24" s="55"/>
      <c r="AM24" s="55"/>
      <c r="AN24" s="49">
        <f t="shared" si="13"/>
        <v>26591.959798994976</v>
      </c>
      <c r="AO24" s="49"/>
      <c r="AP24" s="49"/>
      <c r="AQ24" s="49">
        <f t="shared" si="24"/>
        <v>287824.66549615544</v>
      </c>
      <c r="AR24" s="49">
        <f t="shared" si="14"/>
        <v>2388.9447236180904</v>
      </c>
      <c r="AS24" s="49">
        <f t="shared" si="15"/>
        <v>7113.56783919598</v>
      </c>
      <c r="AT24" s="49"/>
      <c r="AU24" s="49"/>
      <c r="AV24" s="49">
        <f t="shared" si="16"/>
        <v>-4352.7638190954776</v>
      </c>
      <c r="AW24" s="49"/>
      <c r="AX24" s="49"/>
      <c r="AY24" s="49">
        <f t="shared" si="17"/>
        <v>9.0452261306532655</v>
      </c>
      <c r="AZ24" s="49">
        <f t="shared" si="6"/>
        <v>31750.753768844217</v>
      </c>
      <c r="BA24" s="49"/>
      <c r="BB24" s="49"/>
      <c r="BC24" s="50">
        <f>AV24/V23</f>
        <v>-0.10411414307554209</v>
      </c>
      <c r="BD24" s="50">
        <f t="shared" si="22"/>
        <v>-0.12482306238133367</v>
      </c>
      <c r="BE24" s="55">
        <f t="shared" si="19"/>
        <v>0.2089261467619104</v>
      </c>
      <c r="BF24" s="54">
        <f>Tabelle7!C136</f>
        <v>4746191</v>
      </c>
      <c r="BG24" s="54"/>
      <c r="BH24" s="54"/>
      <c r="BI24" s="50">
        <v>8.4000000000000005E-2</v>
      </c>
      <c r="BJ24" s="49">
        <f t="shared" si="7"/>
        <v>66700.002167640399</v>
      </c>
      <c r="BK24" s="50">
        <f t="shared" si="23"/>
        <v>7.1662825412981412E-3</v>
      </c>
      <c r="BL24" s="54">
        <f>Tabelle7!H136</f>
        <v>1320288</v>
      </c>
      <c r="BM24" s="54"/>
      <c r="BN24" s="54"/>
      <c r="BO24" s="49">
        <f t="shared" si="20"/>
        <v>25788.495544934249</v>
      </c>
      <c r="BP24" s="49">
        <f t="shared" si="21"/>
        <v>25788.495544934249</v>
      </c>
      <c r="BQ24" s="61">
        <v>20.350000000000001</v>
      </c>
      <c r="BR24" s="44"/>
      <c r="BS24" s="44"/>
      <c r="BT24" s="44"/>
      <c r="BU24" s="44"/>
      <c r="BV24" s="44"/>
      <c r="BW24" s="47"/>
      <c r="BX24" s="44"/>
      <c r="BY24" s="44"/>
      <c r="BZ24" s="44"/>
      <c r="CA24" s="44"/>
      <c r="CB24" s="44"/>
      <c r="CC24" s="44"/>
      <c r="CD24" s="44"/>
      <c r="CE24" s="44"/>
      <c r="CF24" s="44"/>
      <c r="CG24" s="44"/>
      <c r="CH24" s="44"/>
      <c r="CI24" s="44"/>
      <c r="CJ24" s="44"/>
      <c r="CK24" s="44"/>
      <c r="CL24" s="44"/>
      <c r="CM24" s="44"/>
      <c r="CN24" s="44"/>
    </row>
    <row r="25" spans="1:92" s="37" customFormat="1" ht="1" hidden="1" customHeight="1">
      <c r="A25" s="35">
        <v>2009</v>
      </c>
      <c r="B25" s="48">
        <v>35786.6</v>
      </c>
      <c r="C25" s="48">
        <v>39703.599999999999</v>
      </c>
      <c r="D25" s="48">
        <v>42267.6</v>
      </c>
      <c r="E25" s="52">
        <f t="shared" si="0"/>
        <v>1.1811013060754585</v>
      </c>
      <c r="F25" s="48">
        <v>3916.9</v>
      </c>
      <c r="G25" s="48"/>
      <c r="H25" s="48">
        <v>27304.799999999999</v>
      </c>
      <c r="I25" s="48">
        <v>2147.6999999999998</v>
      </c>
      <c r="J25" s="48">
        <f>6996.3+414.9</f>
        <v>7411.2</v>
      </c>
      <c r="K25" s="48">
        <v>2641.3</v>
      </c>
      <c r="L25" s="48">
        <v>9.5</v>
      </c>
      <c r="M25" s="53">
        <f t="shared" si="9"/>
        <v>39514.5</v>
      </c>
      <c r="O25" s="82">
        <v>99</v>
      </c>
      <c r="P25" s="49">
        <f t="shared" si="1"/>
        <v>36148.080808080806</v>
      </c>
      <c r="Q25" s="56"/>
      <c r="R25" s="56"/>
      <c r="S25" s="49">
        <f t="shared" si="2"/>
        <v>40104.646464646466</v>
      </c>
      <c r="T25" s="49"/>
      <c r="U25" s="49"/>
      <c r="V25" s="49">
        <f t="shared" si="3"/>
        <v>42694.545454545456</v>
      </c>
      <c r="W25" s="57"/>
      <c r="X25" s="57"/>
      <c r="Y25" s="50">
        <f t="shared" ref="Y25:Y41" si="25">V25/P25</f>
        <v>1.1811013060754585</v>
      </c>
      <c r="Z25" s="50"/>
      <c r="AA25" s="50"/>
      <c r="AB25" s="49">
        <f t="shared" si="10"/>
        <v>3956.5656565656609</v>
      </c>
      <c r="AC25" s="49"/>
      <c r="AD25" s="49"/>
      <c r="AE25" s="50">
        <f t="shared" si="11"/>
        <v>9.8656041265779523E-2</v>
      </c>
      <c r="AF25" s="50"/>
      <c r="AG25" s="50"/>
      <c r="AH25" s="49">
        <f t="shared" si="5"/>
        <v>1288.5858585858628</v>
      </c>
      <c r="AI25" s="49"/>
      <c r="AJ25" s="49"/>
      <c r="AK25" s="50">
        <f>AH25/S25</f>
        <v>3.2130587654520093E-2</v>
      </c>
      <c r="AL25" s="50"/>
      <c r="AM25" s="50"/>
      <c r="AN25" s="49">
        <f t="shared" si="13"/>
        <v>27580.60606060606</v>
      </c>
      <c r="AO25" s="58"/>
      <c r="AP25" s="58"/>
      <c r="AQ25" s="49">
        <f t="shared" si="24"/>
        <v>261372.7637824023</v>
      </c>
      <c r="AR25" s="49">
        <f t="shared" si="14"/>
        <v>2169.393939393939</v>
      </c>
      <c r="AS25" s="49">
        <f t="shared" si="15"/>
        <v>7486.060606060606</v>
      </c>
      <c r="AT25" s="58"/>
      <c r="AU25" s="58"/>
      <c r="AV25" s="49">
        <f t="shared" si="16"/>
        <v>2667.9797979797981</v>
      </c>
      <c r="AW25" s="58"/>
      <c r="AX25" s="58"/>
      <c r="AY25" s="49">
        <f t="shared" si="17"/>
        <v>9.5959595959595951</v>
      </c>
      <c r="AZ25" s="49">
        <f t="shared" si="6"/>
        <v>39913.63636363636</v>
      </c>
      <c r="BA25" s="49"/>
      <c r="BB25" s="49"/>
      <c r="BC25" s="50">
        <f>AV25/V24</f>
        <v>6.8359884403074125E-2</v>
      </c>
      <c r="BD25" s="50">
        <f t="shared" si="22"/>
        <v>7.3755641395008897E-2</v>
      </c>
      <c r="BE25" s="55">
        <f t="shared" si="19"/>
        <v>0.20709427551094545</v>
      </c>
      <c r="BF25" s="54">
        <f>Tabelle7!C137</f>
        <v>4797052</v>
      </c>
      <c r="BG25" s="54"/>
      <c r="BH25" s="54"/>
      <c r="BI25" s="50">
        <v>8.4000000000000005E-2</v>
      </c>
      <c r="BJ25" s="49">
        <f t="shared" si="7"/>
        <v>68446.318351468435</v>
      </c>
      <c r="BK25" s="50">
        <f t="shared" si="23"/>
        <v>2.6181651080594115E-2</v>
      </c>
      <c r="BL25" s="54">
        <f>Tabelle7!H137</f>
        <v>1352629</v>
      </c>
      <c r="BM25" s="54"/>
      <c r="BN25" s="54"/>
      <c r="BO25" s="49">
        <f t="shared" si="20"/>
        <v>26724.313028983412</v>
      </c>
      <c r="BP25" s="49">
        <f t="shared" si="21"/>
        <v>26724.313028983412</v>
      </c>
      <c r="BQ25" s="61">
        <v>20.399999999999999</v>
      </c>
      <c r="BR25" s="44"/>
      <c r="BS25" s="44"/>
      <c r="BT25" s="44"/>
      <c r="BU25" s="44"/>
      <c r="BV25" s="44"/>
      <c r="BW25" s="47"/>
      <c r="BX25" s="44"/>
      <c r="BY25" s="44"/>
      <c r="BZ25" s="44"/>
      <c r="CA25" s="44"/>
      <c r="CB25" s="44"/>
      <c r="CC25" s="44"/>
      <c r="CD25" s="44"/>
      <c r="CE25" s="44"/>
      <c r="CF25" s="44"/>
      <c r="CG25" s="44"/>
      <c r="CH25" s="44"/>
      <c r="CI25" s="44"/>
      <c r="CJ25" s="44"/>
      <c r="CK25" s="44"/>
      <c r="CL25" s="44"/>
      <c r="CM25" s="44"/>
      <c r="CN25" s="44"/>
    </row>
    <row r="26" spans="1:92" s="37" customFormat="1" ht="1" hidden="1" customHeight="1">
      <c r="A26" s="35">
        <v>2010</v>
      </c>
      <c r="B26" s="48">
        <v>36604</v>
      </c>
      <c r="C26" s="48">
        <v>38495</v>
      </c>
      <c r="D26" s="48">
        <v>44158</v>
      </c>
      <c r="E26" s="52">
        <f t="shared" si="0"/>
        <v>1.2063708884274942</v>
      </c>
      <c r="F26" s="48">
        <v>1891</v>
      </c>
      <c r="G26" s="48"/>
      <c r="H26" s="48">
        <v>27461.5</v>
      </c>
      <c r="I26" s="48">
        <v>2238.6</v>
      </c>
      <c r="J26" s="48">
        <f>7156.1+381.1</f>
        <v>7537.2000000000007</v>
      </c>
      <c r="K26" s="48">
        <v>1089</v>
      </c>
      <c r="L26" s="48">
        <v>10.199999999999999</v>
      </c>
      <c r="M26" s="53">
        <f t="shared" si="9"/>
        <v>38336.5</v>
      </c>
      <c r="O26" s="82">
        <v>99.7</v>
      </c>
      <c r="P26" s="49">
        <f t="shared" si="1"/>
        <v>36714.142427281848</v>
      </c>
      <c r="Q26" s="56"/>
      <c r="R26" s="56"/>
      <c r="S26" s="49">
        <f t="shared" si="2"/>
        <v>38610.832497492476</v>
      </c>
      <c r="T26" s="49"/>
      <c r="U26" s="49"/>
      <c r="V26" s="49">
        <f t="shared" si="3"/>
        <v>44290.872617853558</v>
      </c>
      <c r="W26" s="57"/>
      <c r="X26" s="57"/>
      <c r="Y26" s="50">
        <f t="shared" si="25"/>
        <v>1.2063708884274942</v>
      </c>
      <c r="Z26" s="50"/>
      <c r="AA26" s="50"/>
      <c r="AB26" s="49">
        <f t="shared" si="10"/>
        <v>1896.6900702106286</v>
      </c>
      <c r="AC26" s="49"/>
      <c r="AD26" s="49"/>
      <c r="AE26" s="50">
        <f t="shared" ref="AE26:AE56" si="26">AB26/S26</f>
        <v>4.9123262761397501E-2</v>
      </c>
      <c r="AF26" s="50"/>
      <c r="AG26" s="50"/>
      <c r="AH26" s="49">
        <f t="shared" si="5"/>
        <v>804.41323971915426</v>
      </c>
      <c r="AI26" s="49"/>
      <c r="AJ26" s="49"/>
      <c r="AK26" s="50">
        <f t="shared" ref="AK26:AK29" si="27">AH26/S26</f>
        <v>2.0833874529159548E-2</v>
      </c>
      <c r="AL26" s="50"/>
      <c r="AM26" s="50"/>
      <c r="AN26" s="49">
        <f t="shared" si="13"/>
        <v>27544.132397191574</v>
      </c>
      <c r="AO26" s="58"/>
      <c r="AP26" s="58"/>
      <c r="AQ26" s="49">
        <f t="shared" si="24"/>
        <v>270522.41060530988</v>
      </c>
      <c r="AR26" s="49">
        <f t="shared" si="14"/>
        <v>2245.3360080240723</v>
      </c>
      <c r="AS26" s="49">
        <f t="shared" si="15"/>
        <v>7559.879638916751</v>
      </c>
      <c r="AT26" s="58"/>
      <c r="AU26" s="58"/>
      <c r="AV26" s="49">
        <f t="shared" si="16"/>
        <v>1092.2768304914744</v>
      </c>
      <c r="AW26" s="58"/>
      <c r="AX26" s="58"/>
      <c r="AY26" s="49">
        <f t="shared" si="17"/>
        <v>10.230692076228685</v>
      </c>
      <c r="AZ26" s="49">
        <f t="shared" si="6"/>
        <v>38451.855566700091</v>
      </c>
      <c r="BA26" s="49"/>
      <c r="BB26" s="49"/>
      <c r="BC26" s="50">
        <f>AV26/V25</f>
        <v>2.5583521708981812E-2</v>
      </c>
      <c r="BD26" s="50">
        <f t="shared" si="22"/>
        <v>1.8382834996882647E-2</v>
      </c>
      <c r="BE26" s="55">
        <f t="shared" si="19"/>
        <v>0.20591192219429572</v>
      </c>
      <c r="BF26" s="54">
        <f>Tabelle7!C138</f>
        <v>4852114</v>
      </c>
      <c r="BG26" s="54"/>
      <c r="BH26" s="54"/>
      <c r="BI26" s="50">
        <v>8.4000000000000005E-2</v>
      </c>
      <c r="BJ26" s="49">
        <f t="shared" si="7"/>
        <v>67580.097677384416</v>
      </c>
      <c r="BK26" s="50">
        <f t="shared" si="23"/>
        <v>-1.2655475048869991E-2</v>
      </c>
      <c r="BL26" s="54">
        <f>Tabelle7!H138</f>
        <v>1375585</v>
      </c>
      <c r="BM26" s="54"/>
      <c r="BN26" s="54"/>
      <c r="BO26" s="49">
        <f t="shared" si="20"/>
        <v>26689.839179172384</v>
      </c>
      <c r="BP26" s="49">
        <f t="shared" si="21"/>
        <v>26689.839179172384</v>
      </c>
      <c r="BQ26" s="61">
        <v>20.715</v>
      </c>
      <c r="BR26" s="61"/>
      <c r="BS26" s="62"/>
      <c r="BT26" s="62"/>
      <c r="BU26" s="44"/>
      <c r="BV26" s="44"/>
      <c r="BW26" s="47"/>
      <c r="BX26" s="44"/>
      <c r="BY26" s="44"/>
      <c r="BZ26" s="44"/>
      <c r="CA26" s="44"/>
      <c r="CB26" s="44"/>
      <c r="CC26" s="44"/>
      <c r="CD26" s="44"/>
      <c r="CE26" s="44"/>
      <c r="CF26" s="44"/>
      <c r="CG26" s="44"/>
      <c r="CH26" s="44"/>
      <c r="CI26" s="44"/>
      <c r="CJ26" s="44"/>
      <c r="CK26" s="44"/>
      <c r="CL26" s="44"/>
      <c r="CM26" s="44"/>
      <c r="CN26" s="44"/>
    </row>
    <row r="27" spans="1:92" s="37" customFormat="1" ht="1" hidden="1" customHeight="1">
      <c r="A27" s="35">
        <v>2011</v>
      </c>
      <c r="B27" s="49">
        <v>38052.699999999997</v>
      </c>
      <c r="C27" s="49">
        <f>38374+K27</f>
        <v>39040.800000000003</v>
      </c>
      <c r="D27" s="57">
        <v>40146.5</v>
      </c>
      <c r="E27" s="52">
        <f t="shared" si="0"/>
        <v>1.0550236908287718</v>
      </c>
      <c r="F27" s="49">
        <v>988.1</v>
      </c>
      <c r="H27" s="49">
        <v>28306</v>
      </c>
      <c r="I27" s="49">
        <v>2248.4</v>
      </c>
      <c r="J27" s="48">
        <f>7439.1+376.1</f>
        <v>7815.2000000000007</v>
      </c>
      <c r="K27" s="49">
        <v>666.8</v>
      </c>
      <c r="L27" s="49">
        <f>3.6+0.6</f>
        <v>4.2</v>
      </c>
      <c r="M27" s="53">
        <f t="shared" si="9"/>
        <v>39040.600000000006</v>
      </c>
      <c r="O27" s="84">
        <v>100</v>
      </c>
      <c r="P27" s="49">
        <f t="shared" si="1"/>
        <v>38052.699999999997</v>
      </c>
      <c r="Q27" s="56"/>
      <c r="R27" s="56"/>
      <c r="S27" s="49">
        <f t="shared" ref="S27:S29" si="28">C27*100/O27</f>
        <v>39040.800000000003</v>
      </c>
      <c r="T27" s="49"/>
      <c r="U27" s="49"/>
      <c r="V27" s="49">
        <f t="shared" ref="V27:V29" si="29">D27*100/O27</f>
        <v>40146.5</v>
      </c>
      <c r="W27" s="57"/>
      <c r="X27" s="57"/>
      <c r="Y27" s="50">
        <f t="shared" si="25"/>
        <v>1.0550236908287718</v>
      </c>
      <c r="Z27" s="50"/>
      <c r="AA27" s="50"/>
      <c r="AB27" s="49">
        <f t="shared" si="10"/>
        <v>988.10000000000582</v>
      </c>
      <c r="AC27" s="49"/>
      <c r="AD27" s="49"/>
      <c r="AE27" s="50">
        <f t="shared" si="26"/>
        <v>2.5309419888936851E-2</v>
      </c>
      <c r="AF27" s="50"/>
      <c r="AG27" s="50"/>
      <c r="AH27" s="49">
        <f t="shared" si="5"/>
        <v>321.30000000000587</v>
      </c>
      <c r="AI27" s="49"/>
      <c r="AJ27" s="49"/>
      <c r="AK27" s="50">
        <f t="shared" si="27"/>
        <v>8.2298518472983615E-3</v>
      </c>
      <c r="AL27" s="50"/>
      <c r="AM27" s="50"/>
      <c r="AN27" s="49">
        <f t="shared" si="13"/>
        <v>28306</v>
      </c>
      <c r="AO27" s="58"/>
      <c r="AP27" s="58"/>
      <c r="AQ27" s="49">
        <f t="shared" si="24"/>
        <v>270891.56626506028</v>
      </c>
      <c r="AR27" s="49">
        <f t="shared" si="14"/>
        <v>2248.4</v>
      </c>
      <c r="AS27" s="49">
        <f t="shared" si="15"/>
        <v>7815.2000000000007</v>
      </c>
      <c r="AT27" s="58"/>
      <c r="AU27" s="58"/>
      <c r="AV27" s="49">
        <f t="shared" si="16"/>
        <v>666.8</v>
      </c>
      <c r="AW27" s="58"/>
      <c r="AX27" s="58"/>
      <c r="AY27" s="49">
        <v>10</v>
      </c>
      <c r="AZ27" s="49">
        <f>AN27+$AR27+AS27+AV27+$AY27</f>
        <v>39046.400000000009</v>
      </c>
      <c r="BA27" s="49"/>
      <c r="BB27" s="49"/>
      <c r="BC27" s="50">
        <f t="shared" ref="BC27:BC29" si="30">AV27/V26</f>
        <v>1.5055020607817382E-2</v>
      </c>
      <c r="BD27" s="50">
        <f t="shared" si="22"/>
        <v>1.2009855545993986E-2</v>
      </c>
      <c r="BE27" s="55">
        <f t="shared" si="19"/>
        <v>0.20537833057838212</v>
      </c>
      <c r="BF27" s="54">
        <f>Tabelle7!C139</f>
        <v>4901214</v>
      </c>
      <c r="BG27" s="59"/>
      <c r="BH27" s="59"/>
      <c r="BI27" s="50">
        <v>8.4000000000000005E-2</v>
      </c>
      <c r="BJ27" s="49">
        <f t="shared" si="7"/>
        <v>68753.617058179967</v>
      </c>
      <c r="BK27" s="50">
        <f t="shared" si="23"/>
        <v>1.7364866597229911E-2</v>
      </c>
      <c r="BL27" s="54">
        <f>Tabelle7!H139</f>
        <v>1410905</v>
      </c>
      <c r="BM27" s="54"/>
      <c r="BN27" s="54"/>
      <c r="BO27" s="49">
        <f t="shared" si="20"/>
        <v>26970.419695160199</v>
      </c>
      <c r="BP27" s="49">
        <f t="shared" si="21"/>
        <v>26970.419695160199</v>
      </c>
      <c r="BQ27" s="61">
        <f>BQ$26+0.2*(BQ$31-BQ$26)</f>
        <v>20.88</v>
      </c>
      <c r="BR27" s="61"/>
      <c r="BS27" s="62"/>
      <c r="BT27" s="62"/>
      <c r="BU27" s="62"/>
      <c r="BV27" s="44"/>
      <c r="BW27" s="47"/>
      <c r="BX27" s="44"/>
      <c r="BY27" s="44"/>
      <c r="BZ27" s="44"/>
      <c r="CA27" s="44"/>
      <c r="CB27" s="44"/>
      <c r="CC27" s="44"/>
      <c r="CD27" s="44"/>
      <c r="CE27" s="44"/>
      <c r="CF27" s="44"/>
      <c r="CG27" s="44"/>
      <c r="CH27" s="44"/>
      <c r="CI27" s="44"/>
      <c r="CJ27" s="44"/>
      <c r="CK27" s="44"/>
      <c r="CL27" s="44"/>
      <c r="CM27" s="44"/>
      <c r="CN27" s="44"/>
    </row>
    <row r="28" spans="1:92" s="44" customFormat="1" ht="1" hidden="1" customHeight="1">
      <c r="A28" s="47">
        <v>2012</v>
      </c>
      <c r="B28" s="49">
        <v>38797.699999999997</v>
      </c>
      <c r="C28" s="49">
        <f>39058.2+K28</f>
        <v>40824</v>
      </c>
      <c r="D28" s="57">
        <v>42172.800000000003</v>
      </c>
      <c r="E28" s="50">
        <f t="shared" si="0"/>
        <v>1.0869922701603447</v>
      </c>
      <c r="F28" s="49">
        <v>2026.2</v>
      </c>
      <c r="H28" s="49">
        <v>28875</v>
      </c>
      <c r="I28" s="49">
        <v>2262.5</v>
      </c>
      <c r="J28" s="49">
        <f>7584.9+329.4</f>
        <v>7914.2999999999993</v>
      </c>
      <c r="K28" s="49">
        <v>1765.8</v>
      </c>
      <c r="L28" s="49">
        <f>6.4+0.1</f>
        <v>6.5</v>
      </c>
      <c r="M28" s="60">
        <f t="shared" si="9"/>
        <v>40824.100000000006</v>
      </c>
      <c r="O28" s="84">
        <v>99.3</v>
      </c>
      <c r="P28" s="49">
        <f t="shared" si="1"/>
        <v>39071.198388721044</v>
      </c>
      <c r="Q28" s="56"/>
      <c r="R28" s="56"/>
      <c r="S28" s="49">
        <f t="shared" si="28"/>
        <v>41111.782477341389</v>
      </c>
      <c r="T28" s="49"/>
      <c r="U28" s="49"/>
      <c r="V28" s="49">
        <f t="shared" si="29"/>
        <v>42470.090634441091</v>
      </c>
      <c r="W28" s="57"/>
      <c r="X28" s="57"/>
      <c r="Y28" s="50">
        <f t="shared" si="25"/>
        <v>1.0869922701603447</v>
      </c>
      <c r="Z28" s="50"/>
      <c r="AA28" s="50"/>
      <c r="AB28" s="49">
        <f t="shared" si="10"/>
        <v>2040.5840886203441</v>
      </c>
      <c r="AC28" s="49"/>
      <c r="AD28" s="49"/>
      <c r="AE28" s="50">
        <f t="shared" si="26"/>
        <v>4.9635018616500139E-2</v>
      </c>
      <c r="AF28" s="50"/>
      <c r="AG28" s="50"/>
      <c r="AH28" s="49">
        <f t="shared" si="5"/>
        <v>262.33635448137125</v>
      </c>
      <c r="AI28" s="49"/>
      <c r="AJ28" s="49"/>
      <c r="AK28" s="50">
        <f t="shared" si="27"/>
        <v>6.3810503625318848E-3</v>
      </c>
      <c r="AL28" s="50"/>
      <c r="AM28" s="50"/>
      <c r="AN28" s="49">
        <f t="shared" si="13"/>
        <v>29078.549848942599</v>
      </c>
      <c r="AO28" s="58"/>
      <c r="AP28" s="58"/>
      <c r="AQ28" s="49">
        <f t="shared" si="24"/>
        <v>274511.94506121159</v>
      </c>
      <c r="AR28" s="49">
        <f t="shared" si="14"/>
        <v>2278.4491440080565</v>
      </c>
      <c r="AS28" s="49">
        <f t="shared" si="15"/>
        <v>7970.0906344410869</v>
      </c>
      <c r="AT28" s="58"/>
      <c r="AU28" s="58"/>
      <c r="AV28" s="49">
        <f t="shared" si="16"/>
        <v>1778.2477341389729</v>
      </c>
      <c r="AW28" s="58"/>
      <c r="AX28" s="58"/>
      <c r="AY28" s="49">
        <v>10</v>
      </c>
      <c r="AZ28" s="49">
        <f t="shared" ref="AZ28:BB56" si="31">AN28+$AR28+AS28+AV28+$AY28</f>
        <v>41115.337361530721</v>
      </c>
      <c r="BA28" s="49"/>
      <c r="BB28" s="49"/>
      <c r="BC28" s="50">
        <f t="shared" si="30"/>
        <v>4.4293966700433986E-2</v>
      </c>
      <c r="BD28" s="50">
        <f t="shared" si="22"/>
        <v>5.1655555589561031E-2</v>
      </c>
      <c r="BE28" s="55">
        <f t="shared" si="19"/>
        <v>0.20398889624900446</v>
      </c>
      <c r="BF28" s="54">
        <f>Tabelle7!C140</f>
        <v>4950711</v>
      </c>
      <c r="BG28" s="59"/>
      <c r="BH28" s="54"/>
      <c r="BI28" s="50">
        <v>8.4000000000000005E-2</v>
      </c>
      <c r="BJ28" s="49">
        <f t="shared" si="7"/>
        <v>69923.938700403218</v>
      </c>
      <c r="BK28" s="50">
        <f t="shared" si="23"/>
        <v>1.7021964695077996E-2</v>
      </c>
      <c r="BL28" s="54">
        <f>Tabelle7!H140</f>
        <v>1445042</v>
      </c>
      <c r="BM28" s="54"/>
      <c r="BN28" s="54"/>
      <c r="BO28" s="49">
        <f t="shared" si="20"/>
        <v>27038.105735834008</v>
      </c>
      <c r="BP28" s="49">
        <f t="shared" si="21"/>
        <v>27038.105735834008</v>
      </c>
      <c r="BQ28" s="61">
        <f>BQ$26+0.4*(BQ$31-BQ$26)</f>
        <v>21.044999999999998</v>
      </c>
      <c r="BR28" s="61"/>
      <c r="BS28" s="62"/>
      <c r="BT28" s="62"/>
      <c r="BU28" s="62"/>
      <c r="BW28" s="47"/>
    </row>
    <row r="29" spans="1:92" s="44" customFormat="1" ht="1" hidden="1" customHeight="1">
      <c r="A29" s="47">
        <v>2013</v>
      </c>
      <c r="B29" s="49">
        <v>39975.9</v>
      </c>
      <c r="C29" s="49">
        <f>39989.5+K29</f>
        <v>40883.5</v>
      </c>
      <c r="D29" s="57">
        <v>43080.4</v>
      </c>
      <c r="E29" s="50">
        <f t="shared" si="0"/>
        <v>1.0776592897220576</v>
      </c>
      <c r="F29" s="49">
        <v>907.6</v>
      </c>
      <c r="H29" s="49">
        <v>29539</v>
      </c>
      <c r="I29" s="49">
        <v>2318.1</v>
      </c>
      <c r="J29" s="49">
        <f>7815.3+307.7</f>
        <v>8123</v>
      </c>
      <c r="K29" s="49">
        <v>894</v>
      </c>
      <c r="L29" s="49">
        <f>7.4+1.8</f>
        <v>9.2000000000000011</v>
      </c>
      <c r="M29" s="60">
        <f t="shared" si="9"/>
        <v>40883.299999999996</v>
      </c>
      <c r="O29" s="84">
        <v>99.1</v>
      </c>
      <c r="P29" s="49">
        <f t="shared" si="1"/>
        <v>40338.950554994954</v>
      </c>
      <c r="Q29" s="56"/>
      <c r="R29" s="56"/>
      <c r="S29" s="49">
        <f t="shared" si="28"/>
        <v>41254.793138244197</v>
      </c>
      <c r="T29" s="49"/>
      <c r="U29" s="49"/>
      <c r="V29" s="49">
        <f t="shared" si="29"/>
        <v>43471.644803229065</v>
      </c>
      <c r="W29" s="49"/>
      <c r="X29" s="49"/>
      <c r="Y29" s="50">
        <f t="shared" si="25"/>
        <v>1.0776592897220576</v>
      </c>
      <c r="Z29" s="50"/>
      <c r="AA29" s="50"/>
      <c r="AB29" s="49">
        <f t="shared" si="10"/>
        <v>915.84258324924303</v>
      </c>
      <c r="AC29" s="49"/>
      <c r="AD29" s="49"/>
      <c r="AE29" s="50">
        <f t="shared" si="26"/>
        <v>2.2199664901488371E-2</v>
      </c>
      <c r="AF29" s="50"/>
      <c r="AG29" s="50"/>
      <c r="AH29" s="49">
        <f t="shared" si="5"/>
        <v>13.72351160443975</v>
      </c>
      <c r="AI29" s="49"/>
      <c r="AJ29" s="49"/>
      <c r="AK29" s="50">
        <f t="shared" si="27"/>
        <v>3.3265253708708386E-4</v>
      </c>
      <c r="AL29" s="50"/>
      <c r="AM29" s="50"/>
      <c r="AN29" s="49">
        <f t="shared" si="13"/>
        <v>29807.265388496471</v>
      </c>
      <c r="AO29" s="58"/>
      <c r="AP29" s="58"/>
      <c r="AQ29" s="49">
        <f t="shared" si="24"/>
        <v>281825.58690868417</v>
      </c>
      <c r="AR29" s="49">
        <f t="shared" si="14"/>
        <v>2339.1523713420788</v>
      </c>
      <c r="AS29" s="49">
        <f t="shared" si="15"/>
        <v>8196.770938446014</v>
      </c>
      <c r="AT29" s="58"/>
      <c r="AU29" s="58"/>
      <c r="AV29" s="49">
        <f t="shared" si="16"/>
        <v>902.11907164480328</v>
      </c>
      <c r="AW29" s="58"/>
      <c r="AX29" s="58"/>
      <c r="AY29" s="49">
        <v>10</v>
      </c>
      <c r="AZ29" s="49">
        <f t="shared" si="31"/>
        <v>41255.307769929364</v>
      </c>
      <c r="BA29" s="49"/>
      <c r="BB29" s="49"/>
      <c r="BC29" s="50">
        <f t="shared" si="30"/>
        <v>2.1241279643355187E-2</v>
      </c>
      <c r="BD29" s="50">
        <f t="shared" si="22"/>
        <v>2.330231148925499E-2</v>
      </c>
      <c r="BE29" s="55">
        <f t="shared" si="19"/>
        <v>0.20319742644943578</v>
      </c>
      <c r="BF29" s="59">
        <f>'scénario AVS'!$C$14*Tabelle6!D584+'scénario AVS'!$C$15*Tabelle6!D584*Tabelle6!D993</f>
        <v>4981808.7153651491</v>
      </c>
      <c r="BG29" s="59"/>
      <c r="BH29" s="54"/>
      <c r="BI29" s="50">
        <v>8.4000000000000005E-2</v>
      </c>
      <c r="BJ29" s="49">
        <f t="shared" si="7"/>
        <v>71228.828274289073</v>
      </c>
      <c r="BK29" s="50">
        <f t="shared" si="23"/>
        <v>1.866155708814965E-2</v>
      </c>
      <c r="BL29" s="54">
        <f>'scénario AVS'!$C$14*Tabelle6!I584+'scénario AVS'!$C$15*Tabelle6!I584*Tabelle6!I993</f>
        <v>1479133.364072422</v>
      </c>
      <c r="BM29" s="54"/>
      <c r="BN29" s="54"/>
      <c r="BO29" s="49">
        <f t="shared" si="20"/>
        <v>27272.017206029206</v>
      </c>
      <c r="BP29" s="49">
        <f t="shared" si="21"/>
        <v>27272.017206029206</v>
      </c>
      <c r="BQ29" s="61">
        <f>BQ$26+0.6*(BQ$31-BQ$26)</f>
        <v>21.21</v>
      </c>
      <c r="BR29" s="61"/>
      <c r="BS29" s="62"/>
      <c r="BT29" s="62"/>
      <c r="BU29" s="62"/>
      <c r="BW29" s="47"/>
    </row>
    <row r="30" spans="1:92" s="37" customFormat="1" ht="1" hidden="1" customHeight="1">
      <c r="A30" s="35">
        <v>2014</v>
      </c>
      <c r="D30" s="64"/>
      <c r="E30" s="52"/>
      <c r="F30" s="85"/>
      <c r="M30" s="65"/>
      <c r="O30" s="66">
        <f>O29*1.001</f>
        <v>99.199099999999987</v>
      </c>
      <c r="P30" s="56">
        <f t="shared" ref="P30:P56" si="32">BL30*BP30/1000000</f>
        <v>41234.277743093429</v>
      </c>
      <c r="Q30" s="56">
        <f>P30</f>
        <v>41234.277743093429</v>
      </c>
      <c r="R30" s="56">
        <f>P30</f>
        <v>41234.277743093429</v>
      </c>
      <c r="S30" s="49">
        <f t="shared" ref="S30:S41" si="33">AZ30</f>
        <v>41907.935640587028</v>
      </c>
      <c r="T30" s="49">
        <f t="shared" ref="T30:U40" si="34">BA30</f>
        <v>41907.935640587028</v>
      </c>
      <c r="U30" s="49">
        <f t="shared" si="34"/>
        <v>41907.935640587028</v>
      </c>
      <c r="V30" s="57">
        <f t="shared" ref="V30:V41" si="35">V29+S30-P30</f>
        <v>44145.302700722656</v>
      </c>
      <c r="W30" s="57">
        <f>V30</f>
        <v>44145.302700722656</v>
      </c>
      <c r="X30" s="57">
        <f>V30</f>
        <v>44145.302700722656</v>
      </c>
      <c r="Y30" s="50">
        <f t="shared" si="25"/>
        <v>1.0705972098205796</v>
      </c>
      <c r="Z30" s="50">
        <f>Y30</f>
        <v>1.0705972098205796</v>
      </c>
      <c r="AA30" s="50">
        <f>Y30</f>
        <v>1.0705972098205796</v>
      </c>
      <c r="AB30" s="49">
        <f t="shared" si="10"/>
        <v>673.65789749359828</v>
      </c>
      <c r="AC30" s="49">
        <f>AB30</f>
        <v>673.65789749359828</v>
      </c>
      <c r="AD30" s="49">
        <f>AB30</f>
        <v>673.65789749359828</v>
      </c>
      <c r="AE30" s="50">
        <f t="shared" si="26"/>
        <v>1.6074709650961038E-2</v>
      </c>
      <c r="AF30" s="50">
        <f>AE30</f>
        <v>1.6074709650961038E-2</v>
      </c>
      <c r="AG30" s="50">
        <f>AE30</f>
        <v>1.6074709650961038E-2</v>
      </c>
      <c r="AH30" s="49">
        <f t="shared" si="5"/>
        <v>-195.77499857098303</v>
      </c>
      <c r="AI30" s="49">
        <f>AH30</f>
        <v>-195.77499857098303</v>
      </c>
      <c r="AJ30" s="49">
        <f>AH30</f>
        <v>-195.77499857098303</v>
      </c>
      <c r="AK30" s="50">
        <f t="shared" ref="AK30:AK56" si="36">AH30/(S30-AV30)</f>
        <v>-4.77052001116473E-3</v>
      </c>
      <c r="AL30" s="50">
        <f>AK30</f>
        <v>-4.77052001116473E-3</v>
      </c>
      <c r="AM30" s="50">
        <f>AK30</f>
        <v>-4.77052001116473E-3</v>
      </c>
      <c r="AN30" s="58">
        <f t="shared" ref="AN30:AN41" si="37">BF30*BJ30*BI30/1000000</f>
        <v>30272.008943905559</v>
      </c>
      <c r="AO30" s="58">
        <f>AN30</f>
        <v>30272.008943905559</v>
      </c>
      <c r="AP30" s="58">
        <f t="shared" ref="AP30:AP41" si="38">AN30</f>
        <v>30272.008943905559</v>
      </c>
      <c r="AQ30" s="62">
        <f>AQ29*1.02</f>
        <v>287462.09864685783</v>
      </c>
      <c r="AR30" s="56">
        <f>AQ30*(0.01-0.0017)</f>
        <v>2385.93541876892</v>
      </c>
      <c r="AS30" s="58">
        <f t="shared" ref="AS30:AS56" si="39">P30*$BE30</f>
        <v>8370.5583818479663</v>
      </c>
      <c r="AT30" s="58">
        <f t="shared" ref="AT30:AT56" si="40">Q30*BE30</f>
        <v>8370.5583818479663</v>
      </c>
      <c r="AU30" s="58">
        <f t="shared" ref="AU30:AU56" si="41">R30*BE30</f>
        <v>8370.5583818479663</v>
      </c>
      <c r="AV30" s="58">
        <f t="shared" ref="AV30:AV56" si="42">V29*BD30</f>
        <v>869.43289606458131</v>
      </c>
      <c r="AW30" s="58">
        <f>AV30</f>
        <v>869.43289606458131</v>
      </c>
      <c r="AX30" s="58">
        <f>AV30</f>
        <v>869.43289606458131</v>
      </c>
      <c r="AY30" s="49">
        <v>10</v>
      </c>
      <c r="AZ30" s="49">
        <f t="shared" si="31"/>
        <v>41907.935640587028</v>
      </c>
      <c r="BA30" s="49">
        <f t="shared" ref="BA30:BB42" si="43">AO30+$AR30+AT30+AW30+$AY30</f>
        <v>41907.935640587028</v>
      </c>
      <c r="BB30" s="49">
        <f t="shared" si="43"/>
        <v>41907.935640587028</v>
      </c>
      <c r="BC30" s="44"/>
      <c r="BD30" s="50">
        <f t="shared" ref="BD30:BD56" si="44">$BD$3</f>
        <v>0.02</v>
      </c>
      <c r="BE30" s="75">
        <v>0.20300000000000001</v>
      </c>
      <c r="BF30" s="59">
        <f>'scénario AVS'!$C$14*Tabelle6!D585+'scénario AVS'!$C$15*Tabelle6!D585*Tabelle6!D994</f>
        <v>5009389.2908976916</v>
      </c>
      <c r="BG30" s="59"/>
      <c r="BH30" s="54"/>
      <c r="BI30" s="50">
        <v>8.4000000000000005E-2</v>
      </c>
      <c r="BJ30" s="49">
        <f t="shared" ref="BJ30:BJ56" si="45">BJ29*(1+BK30)</f>
        <v>71941.116557031972</v>
      </c>
      <c r="BK30" s="86">
        <f t="shared" ref="BK30:BK56" si="46">BK$3</f>
        <v>0.01</v>
      </c>
      <c r="BL30" s="54">
        <f>'scénario AVS'!$C$14*Tabelle6!I585+'scénario AVS'!$C$15*Tabelle6!I585*Tabelle6!I994</f>
        <v>1513474.8452604918</v>
      </c>
      <c r="BM30" s="54"/>
      <c r="BN30" s="54"/>
      <c r="BO30" s="49">
        <f>BO29/(1+0.001)</f>
        <v>27244.772433595612</v>
      </c>
      <c r="BP30" s="49">
        <f t="shared" si="21"/>
        <v>27244.772433595612</v>
      </c>
      <c r="BQ30" s="61">
        <f>BQ$26+0.8*(BQ$31-BQ$26)</f>
        <v>21.375</v>
      </c>
      <c r="BR30" s="61"/>
      <c r="BS30" s="62"/>
      <c r="BT30" s="62"/>
      <c r="BU30" s="62"/>
      <c r="BV30" s="44"/>
      <c r="BW30" s="47"/>
      <c r="BX30" s="44"/>
      <c r="BY30" s="44"/>
      <c r="BZ30" s="44"/>
      <c r="CA30" s="44"/>
      <c r="CB30" s="44"/>
      <c r="CC30" s="44"/>
      <c r="CD30" s="44"/>
      <c r="CE30" s="44"/>
      <c r="CF30" s="44"/>
      <c r="CG30" s="44"/>
      <c r="CH30" s="44"/>
      <c r="CI30" s="44"/>
      <c r="CJ30" s="44"/>
      <c r="CK30" s="44"/>
      <c r="CL30" s="44"/>
      <c r="CM30" s="44"/>
      <c r="CN30" s="44"/>
    </row>
    <row r="31" spans="1:92" s="37" customFormat="1" ht="1" hidden="1" customHeight="1">
      <c r="A31" s="35">
        <v>2015</v>
      </c>
      <c r="D31" s="64"/>
      <c r="E31" s="52"/>
      <c r="M31" s="65"/>
      <c r="O31" s="66">
        <f>O30*1.004</f>
        <v>99.595896399999987</v>
      </c>
      <c r="P31" s="56">
        <f t="shared" si="32"/>
        <v>42474.391123300484</v>
      </c>
      <c r="Q31" s="56">
        <f t="shared" ref="Q31:Q56" si="47">BM31*BP31/1000000</f>
        <v>42073.025605051356</v>
      </c>
      <c r="R31" s="56">
        <f t="shared" ref="R31:R56" si="48">BN31*BP31/1000000</f>
        <v>42073.025605051356</v>
      </c>
      <c r="S31" s="49">
        <f t="shared" si="33"/>
        <v>42668.426428344275</v>
      </c>
      <c r="T31" s="49">
        <f t="shared" si="34"/>
        <v>42676.150523282049</v>
      </c>
      <c r="U31" s="49">
        <f t="shared" si="34"/>
        <v>42586.949228139696</v>
      </c>
      <c r="V31" s="57">
        <f t="shared" si="35"/>
        <v>44339.33800576644</v>
      </c>
      <c r="W31" s="57">
        <f t="shared" ref="W31:W41" si="49">W30+T31-Q31</f>
        <v>44748.427618953356</v>
      </c>
      <c r="X31" s="57">
        <f t="shared" ref="X31:X41" si="50">X30+U31-R31</f>
        <v>44659.226323811003</v>
      </c>
      <c r="Y31" s="50">
        <f t="shared" si="25"/>
        <v>1.043907560135521</v>
      </c>
      <c r="Z31" s="50">
        <f t="shared" ref="Z31:Z41" si="51">W31/Q31</f>
        <v>1.0635894846027139</v>
      </c>
      <c r="AA31" s="50">
        <f t="shared" ref="AA31:AA41" si="52">X31/R31</f>
        <v>1.061469330564359</v>
      </c>
      <c r="AB31" s="49">
        <f t="shared" si="10"/>
        <v>194.0353050437916</v>
      </c>
      <c r="AC31" s="49">
        <f t="shared" ref="AC31:AC41" si="53">T31-Q31</f>
        <v>603.12491823069286</v>
      </c>
      <c r="AD31" s="49">
        <f t="shared" ref="AD31:AD41" si="54">U31-R31</f>
        <v>513.92362308833981</v>
      </c>
      <c r="AE31" s="50">
        <f t="shared" si="26"/>
        <v>4.5475149023751103E-3</v>
      </c>
      <c r="AF31" s="50">
        <f t="shared" ref="AF31:AF56" si="55">AC31/T31</f>
        <v>1.4132598906774804E-2</v>
      </c>
      <c r="AG31" s="50">
        <f t="shared" ref="AG31:AG56" si="56">AD31/U31</f>
        <v>1.2067631807463688E-2</v>
      </c>
      <c r="AH31" s="49">
        <f t="shared" si="5"/>
        <v>-688.87074897066157</v>
      </c>
      <c r="AI31" s="49">
        <f t="shared" ref="AI31:AI56" si="57">AC31-AW31</f>
        <v>-279.78113578376031</v>
      </c>
      <c r="AJ31" s="49">
        <f t="shared" ref="AJ31:AJ56" si="58">AD31-AX31</f>
        <v>-368.98243092611335</v>
      </c>
      <c r="AK31" s="50">
        <f t="shared" si="36"/>
        <v>-1.6485872206436776E-2</v>
      </c>
      <c r="AL31" s="50">
        <f t="shared" ref="AL31:AL56" si="59">AI31/(T31-AW31)</f>
        <v>-6.6944105282253372E-3</v>
      </c>
      <c r="AM31" s="50">
        <f t="shared" ref="AM31:AM56" si="60">AJ31/(U31-AX31)</f>
        <v>-8.8476416875341232E-3</v>
      </c>
      <c r="AN31" s="58">
        <f t="shared" si="37"/>
        <v>30731.747082892074</v>
      </c>
      <c r="AO31" s="58">
        <f t="shared" ref="AO31:AO41" si="61">BG31*BJ31*BI31/1000000</f>
        <v>30820.94837803442</v>
      </c>
      <c r="AP31" s="58">
        <f t="shared" si="38"/>
        <v>30731.747082892074</v>
      </c>
      <c r="AQ31" s="62">
        <f>AQ30*(1+'scénario AVS'!G$3+('scénario AVS'!C$14*Tabelle6!C586+'scénario AVS'!C$15*Tabelle6!C943))</f>
        <v>291743.6016153908</v>
      </c>
      <c r="AR31" s="56">
        <f>AQ31*(0.01-0.0017+(A31-$A$30)/20*($AR$3-0.08))</f>
        <v>2421.4718934077437</v>
      </c>
      <c r="AS31" s="58">
        <f t="shared" si="39"/>
        <v>8622.3013980299984</v>
      </c>
      <c r="AT31" s="58">
        <f t="shared" si="40"/>
        <v>8540.8241978254264</v>
      </c>
      <c r="AU31" s="58">
        <f t="shared" si="41"/>
        <v>8540.8241978254264</v>
      </c>
      <c r="AV31" s="58">
        <f t="shared" si="42"/>
        <v>882.90605401445316</v>
      </c>
      <c r="AW31" s="58">
        <f t="shared" ref="AW31:AW56" si="62">W30*BD31</f>
        <v>882.90605401445316</v>
      </c>
      <c r="AX31" s="58">
        <f t="shared" ref="AX31:AX56" si="63">X30*BD31</f>
        <v>882.90605401445316</v>
      </c>
      <c r="AY31" s="49">
        <v>10</v>
      </c>
      <c r="AZ31" s="49">
        <f t="shared" si="31"/>
        <v>42668.426428344275</v>
      </c>
      <c r="BA31" s="49">
        <f t="shared" si="43"/>
        <v>42676.150523282049</v>
      </c>
      <c r="BB31" s="49">
        <f t="shared" si="43"/>
        <v>42586.949228139696</v>
      </c>
      <c r="BC31" s="44"/>
      <c r="BD31" s="50">
        <f t="shared" si="44"/>
        <v>0.02</v>
      </c>
      <c r="BE31" s="75">
        <v>0.20300000000000001</v>
      </c>
      <c r="BF31" s="59">
        <f>'scénario AVS'!$C$14*Tabelle6!D586+'scénario AVS'!$C$15*Tabelle6!D586*Tabelle6!D995</f>
        <v>5035115.2600476667</v>
      </c>
      <c r="BG31" s="59">
        <f>(1-BR31)*('scénario AVS'!$C$14*Tabelle6!D586+'scénario AVS'!$C$15*Tabelle6!D586*Tabelle6!D995)+BR31*('scénario AVS'!$C$14*Tabelle6!E586+'scénario AVS'!$C$15*Tabelle6!E586*Tabelle6!E995)</f>
        <v>5049730.0751825105</v>
      </c>
      <c r="BH31" s="54">
        <f t="shared" ref="BH31:BH56" si="64">BF31</f>
        <v>5035115.2600476667</v>
      </c>
      <c r="BI31" s="50">
        <f>0.084+(A31-$A$30)/20*($BI$3-0.084)</f>
        <v>8.4000000000000005E-2</v>
      </c>
      <c r="BJ31" s="49">
        <f t="shared" si="45"/>
        <v>72660.527722602288</v>
      </c>
      <c r="BK31" s="86">
        <f t="shared" si="46"/>
        <v>0.01</v>
      </c>
      <c r="BL31" s="54">
        <f>'scénario AVS'!$C$14*Tabelle6!I586+'scénario AVS'!$C$15*Tabelle6!I586*Tabelle6!I995</f>
        <v>1546608.629809516</v>
      </c>
      <c r="BM31" s="54">
        <f>(1-BR31)*('scénario AVS'!$C$14*Tabelle6!I586+'scénario AVS'!$C$15*Tabelle6!I586*Tabelle6!I995)+BR31*('scénario AVS'!$C$14*Tabelle6!J586+'scénario AVS'!$C$15*Tabelle6!J586*Tabelle6!J995)</f>
        <v>1531993.8146746727</v>
      </c>
      <c r="BN31" s="54">
        <f t="shared" ref="BN31:BN56" si="65">BM31</f>
        <v>1531993.8146746727</v>
      </c>
      <c r="BO31" s="49">
        <f>BO29*(1+BK$2)</f>
        <v>27462.921326471409</v>
      </c>
      <c r="BP31" s="49">
        <f>(1-((A31-A$30)/20)*BP$3)*BO31</f>
        <v>27462.921326471409</v>
      </c>
      <c r="BQ31" s="61">
        <v>21.54</v>
      </c>
      <c r="BR31" s="61">
        <f>BQ31-BQ$30</f>
        <v>0.16499999999999915</v>
      </c>
      <c r="BS31" s="62"/>
      <c r="BT31" s="62"/>
      <c r="BU31" s="62"/>
      <c r="BV31" s="44"/>
      <c r="BW31" s="47"/>
      <c r="BX31" s="44"/>
      <c r="BY31" s="44"/>
      <c r="BZ31" s="44"/>
      <c r="CA31" s="44"/>
      <c r="CB31" s="44"/>
      <c r="CC31" s="44"/>
      <c r="CD31" s="44"/>
      <c r="CE31" s="44"/>
      <c r="CF31" s="44"/>
      <c r="CG31" s="44"/>
      <c r="CH31" s="44"/>
      <c r="CI31" s="44"/>
      <c r="CJ31" s="44"/>
      <c r="CK31" s="44"/>
      <c r="CL31" s="44"/>
      <c r="CM31" s="44"/>
      <c r="CN31" s="44"/>
    </row>
    <row r="32" spans="1:92" s="37" customFormat="1" ht="1" hidden="1" customHeight="1">
      <c r="A32" s="35">
        <v>2016</v>
      </c>
      <c r="D32" s="64"/>
      <c r="E32" s="52"/>
      <c r="I32" s="66"/>
      <c r="O32" s="66">
        <f>O31*(1+'scénario AVS'!$G$5)</f>
        <v>100.59185536399998</v>
      </c>
      <c r="P32" s="56">
        <f t="shared" si="32"/>
        <v>42944.824449349166</v>
      </c>
      <c r="Q32" s="56">
        <f t="shared" si="47"/>
        <v>42220.626912781088</v>
      </c>
      <c r="R32" s="56">
        <f t="shared" si="48"/>
        <v>42220.626912781088</v>
      </c>
      <c r="S32" s="49">
        <f t="shared" si="33"/>
        <v>43271.570236960048</v>
      </c>
      <c r="T32" s="49">
        <f t="shared" si="34"/>
        <v>43296.923951854449</v>
      </c>
      <c r="U32" s="49">
        <f t="shared" si="34"/>
        <v>43130.955903397626</v>
      </c>
      <c r="V32" s="57">
        <f t="shared" si="35"/>
        <v>44666.083793377329</v>
      </c>
      <c r="W32" s="57">
        <f t="shared" si="49"/>
        <v>45824.724658026716</v>
      </c>
      <c r="X32" s="57">
        <f t="shared" si="50"/>
        <v>45569.55531442754</v>
      </c>
      <c r="Y32" s="50">
        <f t="shared" si="25"/>
        <v>1.0400807167359196</v>
      </c>
      <c r="Z32" s="50">
        <f t="shared" si="51"/>
        <v>1.0853634350975161</v>
      </c>
      <c r="AA32" s="50">
        <f t="shared" si="52"/>
        <v>1.0793197222903543</v>
      </c>
      <c r="AB32" s="49">
        <f t="shared" si="10"/>
        <v>326.74578761088196</v>
      </c>
      <c r="AC32" s="49">
        <f t="shared" si="53"/>
        <v>1076.2970390733608</v>
      </c>
      <c r="AD32" s="49">
        <f t="shared" si="54"/>
        <v>910.32899061653734</v>
      </c>
      <c r="AE32" s="50">
        <f t="shared" si="26"/>
        <v>7.5510499346703808E-3</v>
      </c>
      <c r="AF32" s="50">
        <f t="shared" si="55"/>
        <v>2.4858510509203551E-2</v>
      </c>
      <c r="AG32" s="50">
        <f t="shared" si="56"/>
        <v>2.1106163115314273E-2</v>
      </c>
      <c r="AH32" s="49">
        <f t="shared" si="5"/>
        <v>-560.04097250444681</v>
      </c>
      <c r="AI32" s="49">
        <f t="shared" si="57"/>
        <v>181.3284866942937</v>
      </c>
      <c r="AJ32" s="49">
        <f t="shared" si="58"/>
        <v>17.144464140317268</v>
      </c>
      <c r="AK32" s="50">
        <f t="shared" si="36"/>
        <v>-1.3213255479066053E-2</v>
      </c>
      <c r="AL32" s="50">
        <f t="shared" si="59"/>
        <v>4.2764180327527343E-3</v>
      </c>
      <c r="AM32" s="50">
        <f t="shared" si="60"/>
        <v>4.0590361615728984E-4</v>
      </c>
      <c r="AN32" s="58">
        <f t="shared" si="37"/>
        <v>31199.731101316724</v>
      </c>
      <c r="AO32" s="58">
        <f t="shared" si="61"/>
        <v>31363.915123870702</v>
      </c>
      <c r="AP32" s="58">
        <f t="shared" si="38"/>
        <v>31199.731101316724</v>
      </c>
      <c r="AQ32" s="62">
        <f>AQ31*(1+'scénario AVS'!G$3+('scénario AVS'!C$14*Tabelle6!C587+'scénario AVS'!C$15*Tabelle6!C944))</f>
        <v>296054.57979640027</v>
      </c>
      <c r="AR32" s="56">
        <f t="shared" ref="AR32:AR49" si="66">AQ32*(0.01-0.0017+(A32-$A$30)/20*($AR$3-0.08))</f>
        <v>2457.2530123101224</v>
      </c>
      <c r="AS32" s="58">
        <f t="shared" si="39"/>
        <v>8717.7993632178805</v>
      </c>
      <c r="AT32" s="58">
        <f t="shared" si="40"/>
        <v>8570.7872632945619</v>
      </c>
      <c r="AU32" s="58">
        <f t="shared" si="41"/>
        <v>8570.7872632945619</v>
      </c>
      <c r="AV32" s="58">
        <f t="shared" si="42"/>
        <v>886.78676011532878</v>
      </c>
      <c r="AW32" s="58">
        <f t="shared" si="62"/>
        <v>894.96855237906709</v>
      </c>
      <c r="AX32" s="58">
        <f t="shared" si="63"/>
        <v>893.18452647622007</v>
      </c>
      <c r="AY32" s="49">
        <v>10</v>
      </c>
      <c r="AZ32" s="49">
        <f t="shared" si="31"/>
        <v>43271.570236960048</v>
      </c>
      <c r="BA32" s="49">
        <f t="shared" si="43"/>
        <v>43296.923951854449</v>
      </c>
      <c r="BB32" s="49">
        <f t="shared" si="43"/>
        <v>43130.955903397626</v>
      </c>
      <c r="BC32" s="44"/>
      <c r="BD32" s="50">
        <f t="shared" si="44"/>
        <v>0.02</v>
      </c>
      <c r="BE32" s="75">
        <v>0.20300000000000001</v>
      </c>
      <c r="BF32" s="59">
        <f>'scénario AVS'!$C$14*Tabelle6!D587+'scénario AVS'!$C$15*Tabelle6!D587*Tabelle6!D996</f>
        <v>5061178.3710727524</v>
      </c>
      <c r="BG32" s="59">
        <f>(1-BR32)*('scénario AVS'!$C$14*Tabelle6!D587+'scénario AVS'!$C$15*Tabelle6!D587*Tabelle6!D996)+BR32*('scénario AVS'!$C$14*Tabelle6!E587+'scénario AVS'!$C$15*Tabelle6!E587*Tabelle6!E996)</f>
        <v>5087812.0821495391</v>
      </c>
      <c r="BH32" s="54">
        <f t="shared" si="64"/>
        <v>5061178.3710727524</v>
      </c>
      <c r="BI32" s="50">
        <f t="shared" ref="BI32:BI49" si="67">0.084+(A32-$A$30)/20*($BI$3-0.084)</f>
        <v>8.4000000000000005E-2</v>
      </c>
      <c r="BJ32" s="49">
        <f t="shared" si="45"/>
        <v>73387.132999828318</v>
      </c>
      <c r="BK32" s="86">
        <f t="shared" si="46"/>
        <v>0.01</v>
      </c>
      <c r="BL32" s="54">
        <f>'scénario AVS'!$C$14*Tabelle6!I587+'scénario AVS'!$C$15*Tabelle6!I587*Tabelle6!I996</f>
        <v>1579375.7764595263</v>
      </c>
      <c r="BM32" s="54">
        <f>(1-BR32)*('scénario AVS'!$C$14*Tabelle6!I587+'scénario AVS'!$C$15*Tabelle6!I587*Tabelle6!I996)+BR32*('scénario AVS'!$C$14*Tabelle6!J587+'scénario AVS'!$C$15*Tabelle6!J587*Tabelle6!J996)</f>
        <v>1552742.0653827398</v>
      </c>
      <c r="BN32" s="54">
        <f t="shared" si="65"/>
        <v>1552742.0653827398</v>
      </c>
      <c r="BO32" s="49">
        <f>BO31/(1+'scénario AVS'!$G$5)</f>
        <v>27191.011214328126</v>
      </c>
      <c r="BP32" s="49">
        <f t="shared" ref="BP32:BP49" si="68">(1-((A32-A$30)/20)*BP$3)*BO32</f>
        <v>27191.011214328126</v>
      </c>
      <c r="BQ32" s="61">
        <f>BQ$31+0.2*(BQ$36-BQ$31)</f>
        <v>21.673999999999999</v>
      </c>
      <c r="BR32" s="61">
        <f t="shared" ref="BR32:BR56" si="69">BQ32-BQ$30</f>
        <v>0.29899999999999949</v>
      </c>
      <c r="BS32" s="62"/>
      <c r="BT32" s="62"/>
      <c r="BU32" s="62"/>
      <c r="BV32" s="44"/>
      <c r="BW32" s="47"/>
      <c r="BX32" s="44"/>
      <c r="BY32" s="44"/>
      <c r="BZ32" s="44"/>
      <c r="CA32" s="44"/>
      <c r="CB32" s="44"/>
      <c r="CC32" s="44"/>
      <c r="CD32" s="44"/>
      <c r="CE32" s="44"/>
      <c r="CF32" s="44"/>
      <c r="CG32" s="44"/>
      <c r="CH32" s="44"/>
      <c r="CI32" s="44"/>
      <c r="CJ32" s="44"/>
      <c r="CK32" s="44"/>
      <c r="CL32" s="44"/>
      <c r="CM32" s="44"/>
      <c r="CN32" s="44"/>
    </row>
    <row r="33" spans="1:92" s="37" customFormat="1" ht="1" hidden="1" customHeight="1">
      <c r="A33" s="35">
        <v>2017</v>
      </c>
      <c r="D33" s="64"/>
      <c r="E33" s="52"/>
      <c r="I33" s="66"/>
      <c r="M33" s="65"/>
      <c r="O33" s="66">
        <f>O32*(1+'scénario AVS'!$G$5)</f>
        <v>101.59777391763998</v>
      </c>
      <c r="P33" s="56">
        <f t="shared" si="32"/>
        <v>44590.686899050932</v>
      </c>
      <c r="Q33" s="56">
        <f t="shared" si="47"/>
        <v>43509.476443172585</v>
      </c>
      <c r="R33" s="56">
        <f t="shared" si="48"/>
        <v>43509.476443172585</v>
      </c>
      <c r="S33" s="49">
        <f t="shared" si="33"/>
        <v>44105.594544460408</v>
      </c>
      <c r="T33" s="49">
        <f t="shared" si="34"/>
        <v>44152.700718246422</v>
      </c>
      <c r="U33" s="49">
        <f t="shared" si="34"/>
        <v>43904.178252338104</v>
      </c>
      <c r="V33" s="57">
        <f t="shared" si="35"/>
        <v>44180.991438786812</v>
      </c>
      <c r="W33" s="57">
        <f t="shared" si="49"/>
        <v>46467.948933100553</v>
      </c>
      <c r="X33" s="57">
        <f t="shared" si="50"/>
        <v>45964.257123593059</v>
      </c>
      <c r="Y33" s="50">
        <f t="shared" si="25"/>
        <v>0.99081208456842951</v>
      </c>
      <c r="Z33" s="50">
        <f t="shared" si="51"/>
        <v>1.0679960489479117</v>
      </c>
      <c r="AA33" s="50">
        <f t="shared" si="52"/>
        <v>1.0564194488441305</v>
      </c>
      <c r="AB33" s="49">
        <f t="shared" si="10"/>
        <v>-485.09235459052434</v>
      </c>
      <c r="AC33" s="49">
        <f t="shared" si="53"/>
        <v>643.22427507383691</v>
      </c>
      <c r="AD33" s="49">
        <f t="shared" si="54"/>
        <v>394.70180916551908</v>
      </c>
      <c r="AE33" s="50">
        <f t="shared" si="26"/>
        <v>-1.0998431369098303E-2</v>
      </c>
      <c r="AF33" s="50">
        <f t="shared" si="55"/>
        <v>1.4568175097112912E-2</v>
      </c>
      <c r="AG33" s="50">
        <f t="shared" si="56"/>
        <v>8.9900739491576599E-3</v>
      </c>
      <c r="AH33" s="49">
        <f t="shared" si="5"/>
        <v>-1378.414030458071</v>
      </c>
      <c r="AI33" s="49">
        <f t="shared" si="57"/>
        <v>-273.27021808669747</v>
      </c>
      <c r="AJ33" s="49">
        <f t="shared" si="58"/>
        <v>-516.68929712303179</v>
      </c>
      <c r="AK33" s="50">
        <f t="shared" si="36"/>
        <v>-3.1898669960031587E-2</v>
      </c>
      <c r="AL33" s="50">
        <f t="shared" si="59"/>
        <v>-6.3204023189283561E-3</v>
      </c>
      <c r="AM33" s="50">
        <f t="shared" si="60"/>
        <v>-1.2018046082190521E-2</v>
      </c>
      <c r="AN33" s="58">
        <f t="shared" si="37"/>
        <v>31656.977790406654</v>
      </c>
      <c r="AO33" s="58">
        <f t="shared" si="61"/>
        <v>31900.396869442986</v>
      </c>
      <c r="AP33" s="58">
        <f t="shared" si="38"/>
        <v>31656.977790406654</v>
      </c>
      <c r="AQ33" s="62">
        <f>AQ32*(1+'scénario AVS'!G$3+('scénario AVS'!C$14*Tabelle6!C588+'scénario AVS'!C$15*Tabelle6!C945))</f>
        <v>300407.90815408027</v>
      </c>
      <c r="AR33" s="56">
        <f t="shared" si="66"/>
        <v>2493.3856376788663</v>
      </c>
      <c r="AS33" s="58">
        <f t="shared" si="39"/>
        <v>9051.9094405073392</v>
      </c>
      <c r="AT33" s="58">
        <f t="shared" si="40"/>
        <v>8832.4237179640349</v>
      </c>
      <c r="AU33" s="58">
        <f t="shared" si="41"/>
        <v>8832.4237179640349</v>
      </c>
      <c r="AV33" s="58">
        <f t="shared" si="42"/>
        <v>893.32167586754656</v>
      </c>
      <c r="AW33" s="58">
        <f t="shared" si="62"/>
        <v>916.49449316053438</v>
      </c>
      <c r="AX33" s="58">
        <f t="shared" si="63"/>
        <v>911.39110628855087</v>
      </c>
      <c r="AY33" s="49">
        <v>10</v>
      </c>
      <c r="AZ33" s="49">
        <f t="shared" si="31"/>
        <v>44105.594544460408</v>
      </c>
      <c r="BA33" s="49">
        <f t="shared" si="43"/>
        <v>44152.700718246422</v>
      </c>
      <c r="BB33" s="49">
        <f t="shared" si="43"/>
        <v>43904.178252338104</v>
      </c>
      <c r="BC33" s="44"/>
      <c r="BD33" s="50">
        <f t="shared" si="44"/>
        <v>0.02</v>
      </c>
      <c r="BE33" s="75">
        <v>0.20300000000000001</v>
      </c>
      <c r="BF33" s="59">
        <f>'scénario AVS'!$C$14*Tabelle6!D588+'scénario AVS'!$C$15*Tabelle6!D588*Tabelle6!D997</f>
        <v>5084507.2409181222</v>
      </c>
      <c r="BG33" s="59">
        <f>(1-BR33)*('scénario AVS'!$C$14*Tabelle6!D588+'scénario AVS'!$C$15*Tabelle6!D588*Tabelle6!D997)+BR33*('scénario AVS'!$C$14*Tabelle6!E588+'scénario AVS'!$C$15*Tabelle6!E588*Tabelle6!E997)</f>
        <v>5123603.394636021</v>
      </c>
      <c r="BH33" s="54">
        <f t="shared" si="64"/>
        <v>5084507.2409181222</v>
      </c>
      <c r="BI33" s="50">
        <f t="shared" si="67"/>
        <v>8.4000000000000005E-2</v>
      </c>
      <c r="BJ33" s="49">
        <f t="shared" si="45"/>
        <v>74121.004329826595</v>
      </c>
      <c r="BK33" s="86">
        <f t="shared" si="46"/>
        <v>0.01</v>
      </c>
      <c r="BL33" s="54">
        <f>'scénario AVS'!$C$14*Tabelle6!I588+'scénario AVS'!$C$15*Tabelle6!I588*Tabelle6!I997</f>
        <v>1612382.0667048269</v>
      </c>
      <c r="BM33" s="54">
        <f>(1-BR33)*('scénario AVS'!$C$14*Tabelle6!I588+'scénario AVS'!$C$15*Tabelle6!I588*Tabelle6!I997)+BR33*('scénario AVS'!$C$14*Tabelle6!J588+'scénario AVS'!$C$15*Tabelle6!J588*Tabelle6!J997)</f>
        <v>1573285.9129869281</v>
      </c>
      <c r="BN33" s="54">
        <f t="shared" si="65"/>
        <v>1573285.9129869281</v>
      </c>
      <c r="BO33" s="49">
        <f>BO31*(1+BK$2)</f>
        <v>27655.161775756707</v>
      </c>
      <c r="BP33" s="49">
        <f t="shared" si="68"/>
        <v>27655.161775756707</v>
      </c>
      <c r="BQ33" s="61">
        <f>BQ$31+0.4*(BQ$36-BQ$31)</f>
        <v>21.808</v>
      </c>
      <c r="BR33" s="61">
        <f t="shared" si="69"/>
        <v>0.43299999999999983</v>
      </c>
      <c r="BS33" s="62"/>
      <c r="BT33" s="62"/>
      <c r="BU33" s="62"/>
      <c r="BV33" s="44"/>
      <c r="BW33" s="47"/>
      <c r="BX33" s="44"/>
      <c r="BY33" s="44"/>
      <c r="BZ33" s="44"/>
      <c r="CA33" s="44"/>
      <c r="CB33" s="44"/>
      <c r="CC33" s="44"/>
      <c r="CD33" s="44"/>
      <c r="CE33" s="44"/>
      <c r="CF33" s="44"/>
      <c r="CG33" s="44"/>
      <c r="CH33" s="44"/>
      <c r="CI33" s="44"/>
      <c r="CJ33" s="44"/>
      <c r="CK33" s="44"/>
      <c r="CL33" s="44"/>
      <c r="CM33" s="44"/>
      <c r="CN33" s="44"/>
    </row>
    <row r="34" spans="1:92" s="37" customFormat="1" ht="1" hidden="1" customHeight="1">
      <c r="A34" s="35">
        <v>2018</v>
      </c>
      <c r="D34" s="64"/>
      <c r="E34" s="52"/>
      <c r="I34" s="66"/>
      <c r="M34" s="65"/>
      <c r="O34" s="66">
        <f>O33*(1+'scénario AVS'!$G$5)</f>
        <v>102.61375165681639</v>
      </c>
      <c r="P34" s="56">
        <f t="shared" si="32"/>
        <v>45063.49520907853</v>
      </c>
      <c r="Q34" s="56">
        <f t="shared" si="47"/>
        <v>43641.047192676626</v>
      </c>
      <c r="R34" s="56">
        <f t="shared" si="48"/>
        <v>43641.047192676626</v>
      </c>
      <c r="S34" s="49">
        <f t="shared" si="33"/>
        <v>44664.998202166207</v>
      </c>
      <c r="T34" s="49">
        <f t="shared" si="34"/>
        <v>44748.661143917067</v>
      </c>
      <c r="U34" s="49">
        <f t="shared" si="34"/>
        <v>44411.906568532744</v>
      </c>
      <c r="V34" s="57">
        <f t="shared" si="35"/>
        <v>43782.494431874489</v>
      </c>
      <c r="W34" s="57">
        <f t="shared" si="49"/>
        <v>47575.562884341001</v>
      </c>
      <c r="X34" s="57">
        <f t="shared" si="50"/>
        <v>46735.116499449177</v>
      </c>
      <c r="Y34" s="50">
        <f t="shared" si="25"/>
        <v>0.97157342608999464</v>
      </c>
      <c r="Z34" s="50">
        <f t="shared" si="51"/>
        <v>1.0901563079889756</v>
      </c>
      <c r="AA34" s="50">
        <f t="shared" si="52"/>
        <v>1.0708981453426665</v>
      </c>
      <c r="AB34" s="49">
        <f t="shared" si="10"/>
        <v>-398.49700691232283</v>
      </c>
      <c r="AC34" s="49">
        <f t="shared" si="53"/>
        <v>1107.6139512404407</v>
      </c>
      <c r="AD34" s="49">
        <f t="shared" si="54"/>
        <v>770.85937585611828</v>
      </c>
      <c r="AE34" s="50">
        <f t="shared" si="26"/>
        <v>-8.9219080477427656E-3</v>
      </c>
      <c r="AF34" s="50">
        <f t="shared" si="55"/>
        <v>2.4751890289593719E-2</v>
      </c>
      <c r="AG34" s="50">
        <f t="shared" si="56"/>
        <v>1.7357043086330744E-2</v>
      </c>
      <c r="AH34" s="49">
        <f t="shared" si="5"/>
        <v>-1282.1168356880589</v>
      </c>
      <c r="AI34" s="49">
        <f t="shared" si="57"/>
        <v>178.2549725784296</v>
      </c>
      <c r="AJ34" s="49">
        <f t="shared" si="58"/>
        <v>-148.42576661574287</v>
      </c>
      <c r="AK34" s="50">
        <f t="shared" si="36"/>
        <v>-2.9284524227480839E-2</v>
      </c>
      <c r="AL34" s="50">
        <f t="shared" si="59"/>
        <v>4.0679555303318017E-3</v>
      </c>
      <c r="AM34" s="50">
        <f t="shared" si="60"/>
        <v>-3.412665453336087E-3</v>
      </c>
      <c r="AN34" s="58">
        <f t="shared" si="37"/>
        <v>32094.439572192754</v>
      </c>
      <c r="AO34" s="58">
        <f t="shared" si="61"/>
        <v>32421.120311386923</v>
      </c>
      <c r="AP34" s="58">
        <f t="shared" si="38"/>
        <v>32094.439572192754</v>
      </c>
      <c r="AQ34" s="62">
        <f>AQ33*(1+'scénario AVS'!G$3+('scénario AVS'!C$14*Tabelle6!C589+'scénario AVS'!C$15*Tabelle6!C946))</f>
        <v>304704.73177768354</v>
      </c>
      <c r="AR34" s="56">
        <f t="shared" si="66"/>
        <v>2529.0492737547734</v>
      </c>
      <c r="AS34" s="58">
        <f t="shared" si="39"/>
        <v>9147.8895274429415</v>
      </c>
      <c r="AT34" s="58">
        <f t="shared" si="40"/>
        <v>8859.1325801133553</v>
      </c>
      <c r="AU34" s="58">
        <f t="shared" si="41"/>
        <v>8859.1325801133553</v>
      </c>
      <c r="AV34" s="58">
        <f t="shared" si="42"/>
        <v>883.61982877573621</v>
      </c>
      <c r="AW34" s="58">
        <f t="shared" si="62"/>
        <v>929.35897866201105</v>
      </c>
      <c r="AX34" s="58">
        <f t="shared" si="63"/>
        <v>919.28514247186115</v>
      </c>
      <c r="AY34" s="49">
        <v>10</v>
      </c>
      <c r="AZ34" s="49">
        <f t="shared" si="31"/>
        <v>44664.998202166207</v>
      </c>
      <c r="BA34" s="49">
        <f t="shared" si="43"/>
        <v>44748.661143917067</v>
      </c>
      <c r="BB34" s="49">
        <f t="shared" si="43"/>
        <v>44411.906568532744</v>
      </c>
      <c r="BC34" s="44"/>
      <c r="BD34" s="50">
        <f t="shared" si="44"/>
        <v>0.02</v>
      </c>
      <c r="BE34" s="75">
        <v>0.20300000000000001</v>
      </c>
      <c r="BF34" s="59">
        <f>'scénario AVS'!$C$14*Tabelle6!D589+'scénario AVS'!$C$15*Tabelle6!D589*Tabelle6!D998</f>
        <v>5103731.7660601642</v>
      </c>
      <c r="BG34" s="59">
        <f>(1-BR34)*('scénario AVS'!$C$14*Tabelle6!D589+'scénario AVS'!$C$15*Tabelle6!D589*Tabelle6!D998)+BR34*('scénario AVS'!$C$14*Tabelle6!E589+'scénario AVS'!$C$15*Tabelle6!E589*Tabelle6!E998)</f>
        <v>5155681.290283354</v>
      </c>
      <c r="BH34" s="54">
        <f t="shared" si="64"/>
        <v>5103731.7660601642</v>
      </c>
      <c r="BI34" s="50">
        <f t="shared" si="67"/>
        <v>8.4000000000000005E-2</v>
      </c>
      <c r="BJ34" s="49">
        <f t="shared" si="45"/>
        <v>74862.214373124865</v>
      </c>
      <c r="BK34" s="86">
        <f t="shared" si="46"/>
        <v>0.01</v>
      </c>
      <c r="BL34" s="54">
        <f>'scénario AVS'!$C$14*Tabelle6!I589+'scénario AVS'!$C$15*Tabelle6!I589*Tabelle6!I998</f>
        <v>1645773.41945142</v>
      </c>
      <c r="BM34" s="54">
        <f>(1-BR34)*('scénario AVS'!$C$14*Tabelle6!I589+'scénario AVS'!$C$15*Tabelle6!I589*Tabelle6!I998)+BR34*('scénario AVS'!$C$14*Tabelle6!J589+'scénario AVS'!$C$15*Tabelle6!J589*Tabelle6!J998)</f>
        <v>1593823.8952282295</v>
      </c>
      <c r="BN34" s="54">
        <f t="shared" si="65"/>
        <v>1593823.8952282295</v>
      </c>
      <c r="BO34" s="49">
        <f>BO33/(1+'scénario AVS'!$G$5)</f>
        <v>27381.348292828421</v>
      </c>
      <c r="BP34" s="49">
        <f t="shared" si="68"/>
        <v>27381.348292828421</v>
      </c>
      <c r="BQ34" s="61">
        <f>BQ$31+0.6*(BQ$36-BQ$31)</f>
        <v>21.942</v>
      </c>
      <c r="BR34" s="61">
        <f t="shared" si="69"/>
        <v>0.56700000000000017</v>
      </c>
      <c r="BS34" s="61"/>
      <c r="BT34" s="62"/>
      <c r="BU34" s="62"/>
      <c r="BV34" s="44"/>
      <c r="BW34" s="47"/>
      <c r="BX34" s="44"/>
      <c r="BY34" s="44"/>
      <c r="BZ34" s="44"/>
      <c r="CA34" s="44"/>
      <c r="CB34" s="44"/>
      <c r="CC34" s="44"/>
      <c r="CD34" s="44"/>
      <c r="CE34" s="44"/>
      <c r="CF34" s="44"/>
      <c r="CG34" s="44"/>
      <c r="CH34" s="44"/>
      <c r="CI34" s="44"/>
      <c r="CJ34" s="44"/>
      <c r="CK34" s="44"/>
      <c r="CL34" s="44"/>
      <c r="CM34" s="44"/>
      <c r="CN34" s="44"/>
    </row>
    <row r="35" spans="1:92" s="37" customFormat="1" ht="1" hidden="1" customHeight="1">
      <c r="A35" s="35">
        <v>2019</v>
      </c>
      <c r="D35" s="64"/>
      <c r="E35" s="52"/>
      <c r="I35" s="66"/>
      <c r="M35" s="65"/>
      <c r="O35" s="66">
        <f>O34*(1+'scénario AVS'!$G$5)</f>
        <v>103.63988917338456</v>
      </c>
      <c r="P35" s="56">
        <f t="shared" si="32"/>
        <v>46792.715480179839</v>
      </c>
      <c r="Q35" s="56">
        <f t="shared" si="47"/>
        <v>44961.88825142022</v>
      </c>
      <c r="R35" s="56">
        <f t="shared" si="48"/>
        <v>44961.88825142022</v>
      </c>
      <c r="S35" s="49">
        <f t="shared" si="33"/>
        <v>45457.765408787673</v>
      </c>
      <c r="T35" s="49">
        <f t="shared" si="34"/>
        <v>45579.515514048522</v>
      </c>
      <c r="U35" s="49">
        <f t="shared" si="34"/>
        <v>45145.159922700965</v>
      </c>
      <c r="V35" s="57">
        <f t="shared" si="35"/>
        <v>42447.544360482316</v>
      </c>
      <c r="W35" s="57">
        <f t="shared" si="49"/>
        <v>48193.190146969304</v>
      </c>
      <c r="X35" s="57">
        <f t="shared" si="50"/>
        <v>46918.388170729922</v>
      </c>
      <c r="Y35" s="50">
        <f t="shared" si="25"/>
        <v>0.90714000939872741</v>
      </c>
      <c r="Z35" s="50">
        <f t="shared" si="51"/>
        <v>1.0718675754336677</v>
      </c>
      <c r="AA35" s="50">
        <f t="shared" si="52"/>
        <v>1.0435146297319464</v>
      </c>
      <c r="AB35" s="49">
        <f t="shared" si="10"/>
        <v>-1334.9500713921661</v>
      </c>
      <c r="AC35" s="49">
        <f t="shared" si="53"/>
        <v>617.62726262830256</v>
      </c>
      <c r="AD35" s="49">
        <f t="shared" si="54"/>
        <v>183.27167128074507</v>
      </c>
      <c r="AE35" s="50">
        <f t="shared" si="26"/>
        <v>-2.9366821254572715E-2</v>
      </c>
      <c r="AF35" s="50">
        <f t="shared" si="55"/>
        <v>1.355054470550345E-2</v>
      </c>
      <c r="AG35" s="50">
        <f t="shared" si="56"/>
        <v>4.0596084185890334E-3</v>
      </c>
      <c r="AH35" s="49">
        <f t="shared" si="5"/>
        <v>-2210.5999600296559</v>
      </c>
      <c r="AI35" s="49">
        <f t="shared" si="57"/>
        <v>-333.88399505851748</v>
      </c>
      <c r="AJ35" s="49">
        <f t="shared" si="58"/>
        <v>-751.43065870823852</v>
      </c>
      <c r="AK35" s="50">
        <f t="shared" si="36"/>
        <v>-4.9584904938629729E-2</v>
      </c>
      <c r="AL35" s="50">
        <f t="shared" si="59"/>
        <v>-7.4814906160837894E-3</v>
      </c>
      <c r="AM35" s="50">
        <f t="shared" si="60"/>
        <v>-1.699667227222074E-2</v>
      </c>
      <c r="AN35" s="58">
        <f t="shared" si="37"/>
        <v>32508.926147506903</v>
      </c>
      <c r="AO35" s="58">
        <f t="shared" si="61"/>
        <v>32926.472811156622</v>
      </c>
      <c r="AP35" s="58">
        <f t="shared" si="38"/>
        <v>32508.926147506903</v>
      </c>
      <c r="AQ35" s="62">
        <f>AQ34*(1+'scénario AVS'!G$3+('scénario AVS'!C$14*Tabelle6!C590+'scénario AVS'!C$15*Tabelle6!C947))</f>
        <v>308947.96748997294</v>
      </c>
      <c r="AR35" s="56">
        <f t="shared" si="66"/>
        <v>2564.2681301667753</v>
      </c>
      <c r="AS35" s="58">
        <f t="shared" si="39"/>
        <v>9498.9212424765083</v>
      </c>
      <c r="AT35" s="58">
        <f t="shared" si="40"/>
        <v>9127.2633150383044</v>
      </c>
      <c r="AU35" s="58">
        <f t="shared" si="41"/>
        <v>9127.2633150383044</v>
      </c>
      <c r="AV35" s="58">
        <f t="shared" si="42"/>
        <v>875.64988863748977</v>
      </c>
      <c r="AW35" s="58">
        <f t="shared" si="62"/>
        <v>951.51125768682004</v>
      </c>
      <c r="AX35" s="58">
        <f t="shared" si="63"/>
        <v>934.70232998898359</v>
      </c>
      <c r="AY35" s="49">
        <v>10</v>
      </c>
      <c r="AZ35" s="49">
        <f t="shared" si="31"/>
        <v>45457.765408787673</v>
      </c>
      <c r="BA35" s="49">
        <f t="shared" si="43"/>
        <v>45579.515514048522</v>
      </c>
      <c r="BB35" s="49">
        <f t="shared" si="43"/>
        <v>45145.159922700965</v>
      </c>
      <c r="BC35" s="44"/>
      <c r="BD35" s="50">
        <f t="shared" si="44"/>
        <v>0.02</v>
      </c>
      <c r="BE35" s="75">
        <v>0.20300000000000001</v>
      </c>
      <c r="BF35" s="59">
        <f>'scénario AVS'!$C$14*Tabelle6!D590+'scénario AVS'!$C$15*Tabelle6!D590*Tabelle6!D999</f>
        <v>5118459.7789667491</v>
      </c>
      <c r="BG35" s="59">
        <f>(1-BR35)*('scénario AVS'!$C$14*Tabelle6!D590+'scénario AVS'!$C$15*Tabelle6!D590*Tabelle6!D999)+BR35*('scénario AVS'!$C$14*Tabelle6!E590+'scénario AVS'!$C$15*Tabelle6!E590*Tabelle6!E999)</f>
        <v>5184201.5938158613</v>
      </c>
      <c r="BH35" s="54">
        <f t="shared" si="64"/>
        <v>5118459.7789667491</v>
      </c>
      <c r="BI35" s="50">
        <f t="shared" si="67"/>
        <v>8.4000000000000005E-2</v>
      </c>
      <c r="BJ35" s="49">
        <f t="shared" si="45"/>
        <v>75610.836516856114</v>
      </c>
      <c r="BK35" s="86">
        <f t="shared" si="46"/>
        <v>0.01</v>
      </c>
      <c r="BL35" s="54">
        <f>'scénario AVS'!$C$14*Tabelle6!I590+'scénario AVS'!$C$15*Tabelle6!I590*Tabelle6!I999</f>
        <v>1680244.8582050498</v>
      </c>
      <c r="BM35" s="54">
        <f>(1-BR35)*('scénario AVS'!$C$14*Tabelle6!I590+'scénario AVS'!$C$15*Tabelle6!I590*Tabelle6!I999)+BR35*('scénario AVS'!$C$14*Tabelle6!J590+'scénario AVS'!$C$15*Tabelle6!J590*Tabelle6!J999)</f>
        <v>1614503.0433559378</v>
      </c>
      <c r="BN35" s="54">
        <f t="shared" si="65"/>
        <v>1614503.0433559378</v>
      </c>
      <c r="BO35" s="49">
        <f>BO33*(1+BK$2)</f>
        <v>27848.747908187001</v>
      </c>
      <c r="BP35" s="49">
        <f t="shared" si="68"/>
        <v>27848.747908187001</v>
      </c>
      <c r="BQ35" s="61">
        <f>BQ$31+0.8*(BQ$36-BQ$31)</f>
        <v>22.076000000000001</v>
      </c>
      <c r="BR35" s="61">
        <f t="shared" si="69"/>
        <v>0.70100000000000051</v>
      </c>
      <c r="BS35" s="61"/>
      <c r="BT35" s="62"/>
      <c r="BU35" s="62"/>
      <c r="BV35" s="44"/>
      <c r="BW35" s="47"/>
      <c r="BX35" s="44"/>
      <c r="BY35" s="44"/>
      <c r="BZ35" s="44"/>
      <c r="CA35" s="44"/>
      <c r="CB35" s="44"/>
      <c r="CC35" s="44"/>
      <c r="CD35" s="44"/>
      <c r="CE35" s="44"/>
      <c r="CF35" s="44"/>
      <c r="CG35" s="44"/>
      <c r="CH35" s="44"/>
      <c r="CI35" s="44"/>
      <c r="CJ35" s="44"/>
      <c r="CK35" s="44"/>
      <c r="CL35" s="44"/>
      <c r="CM35" s="44"/>
      <c r="CN35" s="44"/>
    </row>
    <row r="36" spans="1:92" s="37" customFormat="1" ht="1" hidden="1" customHeight="1">
      <c r="A36" s="35">
        <v>2020</v>
      </c>
      <c r="D36" s="64"/>
      <c r="E36" s="52"/>
      <c r="I36" s="66"/>
      <c r="M36" s="65"/>
      <c r="O36" s="66">
        <f>O35*(1+'scénario AVS'!$G$5)</f>
        <v>104.67628806511841</v>
      </c>
      <c r="P36" s="56">
        <f t="shared" si="32"/>
        <v>47322.350355300267</v>
      </c>
      <c r="Q36" s="56">
        <f t="shared" si="47"/>
        <v>45098.973367665894</v>
      </c>
      <c r="R36" s="56">
        <f t="shared" si="48"/>
        <v>45098.973367665894</v>
      </c>
      <c r="S36" s="49">
        <f t="shared" si="33"/>
        <v>45949.333111085652</v>
      </c>
      <c r="T36" s="49">
        <f t="shared" si="34"/>
        <v>46130.165993165705</v>
      </c>
      <c r="U36" s="49">
        <f t="shared" si="34"/>
        <v>45587.404458800826</v>
      </c>
      <c r="V36" s="57">
        <f t="shared" si="35"/>
        <v>41074.527116267709</v>
      </c>
      <c r="W36" s="57">
        <f t="shared" si="49"/>
        <v>49224.382772469107</v>
      </c>
      <c r="X36" s="57">
        <f t="shared" si="50"/>
        <v>47406.819261864846</v>
      </c>
      <c r="Y36" s="50">
        <f t="shared" si="25"/>
        <v>0.86797309955817148</v>
      </c>
      <c r="Z36" s="50">
        <f t="shared" si="51"/>
        <v>1.0914745746243741</v>
      </c>
      <c r="AA36" s="50">
        <f t="shared" si="52"/>
        <v>1.0511729141899622</v>
      </c>
      <c r="AB36" s="49">
        <f t="shared" si="10"/>
        <v>-1373.017244214614</v>
      </c>
      <c r="AC36" s="49">
        <f t="shared" si="53"/>
        <v>1031.1926254998107</v>
      </c>
      <c r="AD36" s="49">
        <f t="shared" si="54"/>
        <v>488.43109113493119</v>
      </c>
      <c r="AE36" s="50">
        <f t="shared" si="26"/>
        <v>-2.9881113636518967E-2</v>
      </c>
      <c r="AF36" s="50">
        <f t="shared" si="55"/>
        <v>2.2353976043628033E-2</v>
      </c>
      <c r="AG36" s="50">
        <f t="shared" si="56"/>
        <v>1.0714167584959702E-2</v>
      </c>
      <c r="AH36" s="49">
        <f t="shared" si="5"/>
        <v>-2221.9681314242603</v>
      </c>
      <c r="AI36" s="49">
        <f t="shared" si="57"/>
        <v>67.328822560424555</v>
      </c>
      <c r="AJ36" s="49">
        <f t="shared" si="58"/>
        <v>-449.93667227966728</v>
      </c>
      <c r="AK36" s="50">
        <f t="shared" si="36"/>
        <v>-4.9267168521865815E-2</v>
      </c>
      <c r="AL36" s="50">
        <f t="shared" si="59"/>
        <v>1.490687067470271E-3</v>
      </c>
      <c r="AM36" s="50">
        <f t="shared" si="60"/>
        <v>-1.0077186554982522E-2</v>
      </c>
      <c r="AN36" s="58">
        <f t="shared" si="37"/>
        <v>32884.914733720776</v>
      </c>
      <c r="AO36" s="58">
        <f t="shared" si="61"/>
        <v>33402.180228560872</v>
      </c>
      <c r="AP36" s="58">
        <f t="shared" si="38"/>
        <v>32884.914733720776</v>
      </c>
      <c r="AQ36" s="62">
        <f>AQ35*(1+'scénario AVS'!G$3+('scénario AVS'!C$14*Tabelle6!C591+'scénario AVS'!C$15*Tabelle6!C948))</f>
        <v>313136.18891918921</v>
      </c>
      <c r="AR36" s="56">
        <f t="shared" si="66"/>
        <v>2599.0303680292704</v>
      </c>
      <c r="AS36" s="58">
        <f t="shared" si="39"/>
        <v>9606.4371221259553</v>
      </c>
      <c r="AT36" s="58">
        <f t="shared" si="40"/>
        <v>9155.091593636178</v>
      </c>
      <c r="AU36" s="58">
        <f t="shared" si="41"/>
        <v>9155.091593636178</v>
      </c>
      <c r="AV36" s="58">
        <f t="shared" si="42"/>
        <v>848.95088720964634</v>
      </c>
      <c r="AW36" s="58">
        <f t="shared" si="62"/>
        <v>963.86380293938612</v>
      </c>
      <c r="AX36" s="58">
        <f t="shared" si="63"/>
        <v>938.36776341459847</v>
      </c>
      <c r="AY36" s="49">
        <v>10</v>
      </c>
      <c r="AZ36" s="49">
        <f t="shared" si="31"/>
        <v>45949.333111085652</v>
      </c>
      <c r="BA36" s="49">
        <f t="shared" si="43"/>
        <v>46130.165993165705</v>
      </c>
      <c r="BB36" s="49">
        <f t="shared" si="43"/>
        <v>45587.404458800826</v>
      </c>
      <c r="BC36" s="44"/>
      <c r="BD36" s="50">
        <f t="shared" si="44"/>
        <v>0.02</v>
      </c>
      <c r="BE36" s="75">
        <v>0.20300000000000001</v>
      </c>
      <c r="BF36" s="59">
        <f>'scénario AVS'!$C$14*Tabelle6!D591+'scénario AVS'!$C$15*Tabelle6!D591*Tabelle6!D1000</f>
        <v>5126394.4206244024</v>
      </c>
      <c r="BG36" s="59">
        <f>(1-BR36)*('scénario AVS'!$C$14*Tabelle6!D591+'scénario AVS'!$C$15*Tabelle6!D591*Tabelle6!D1000)+BR36*('scénario AVS'!$C$14*Tabelle6!E591+'scénario AVS'!$C$15*Tabelle6!E591*Tabelle6!E1000)</f>
        <v>5207030.389067729</v>
      </c>
      <c r="BH36" s="54">
        <f t="shared" si="64"/>
        <v>5126394.4206244024</v>
      </c>
      <c r="BI36" s="50">
        <f t="shared" si="67"/>
        <v>8.4000000000000005E-2</v>
      </c>
      <c r="BJ36" s="49">
        <f t="shared" si="45"/>
        <v>76366.944882024676</v>
      </c>
      <c r="BK36" s="86">
        <f t="shared" si="46"/>
        <v>0.01</v>
      </c>
      <c r="BL36" s="54">
        <f>'scénario AVS'!$C$14*Tabelle6!I591+'scénario AVS'!$C$15*Tabelle6!I591*Tabelle6!I1000</f>
        <v>1716255.7547085371</v>
      </c>
      <c r="BM36" s="54">
        <f>(1-BR36)*('scénario AVS'!$C$14*Tabelle6!I591+'scénario AVS'!$C$15*Tabelle6!I591*Tabelle6!I1000)+BR36*('scénario AVS'!$C$14*Tabelle6!J591+'scénario AVS'!$C$15*Tabelle6!J591*Tabelle6!J1000)</f>
        <v>1635619.7862652107</v>
      </c>
      <c r="BN36" s="54">
        <f t="shared" si="65"/>
        <v>1635619.7862652107</v>
      </c>
      <c r="BO36" s="49">
        <f>BO35/(1+'scénario AVS'!$G$5)</f>
        <v>27573.017730878219</v>
      </c>
      <c r="BP36" s="49">
        <f t="shared" si="68"/>
        <v>27573.017730878219</v>
      </c>
      <c r="BQ36" s="61">
        <v>22.21</v>
      </c>
      <c r="BR36" s="61">
        <f t="shared" si="69"/>
        <v>0.83500000000000085</v>
      </c>
      <c r="BS36" s="61"/>
      <c r="BT36" s="62"/>
      <c r="BU36" s="62"/>
      <c r="BV36" s="44"/>
      <c r="BW36" s="47"/>
      <c r="BX36" s="44"/>
      <c r="BY36" s="44"/>
      <c r="BZ36" s="44"/>
      <c r="CA36" s="44"/>
      <c r="CB36" s="44"/>
      <c r="CC36" s="44"/>
      <c r="CD36" s="44"/>
      <c r="CE36" s="44"/>
      <c r="CF36" s="44"/>
      <c r="CG36" s="44"/>
      <c r="CH36" s="44"/>
      <c r="CI36" s="44"/>
      <c r="CJ36" s="44"/>
      <c r="CK36" s="44"/>
      <c r="CL36" s="44"/>
      <c r="CM36" s="44"/>
      <c r="CN36" s="44"/>
    </row>
    <row r="37" spans="1:92" s="37" customFormat="1" ht="1" hidden="1" customHeight="1">
      <c r="A37" s="35">
        <v>2021</v>
      </c>
      <c r="D37" s="64"/>
      <c r="E37" s="52"/>
      <c r="I37" s="66"/>
      <c r="M37" s="65"/>
      <c r="O37" s="66">
        <f>O36*(1+'scénario AVS'!$G$5)</f>
        <v>105.7230509457696</v>
      </c>
      <c r="P37" s="56">
        <f t="shared" si="32"/>
        <v>49212.878206411769</v>
      </c>
      <c r="Q37" s="56">
        <f t="shared" si="47"/>
        <v>46538.425422346692</v>
      </c>
      <c r="R37" s="56">
        <f t="shared" si="48"/>
        <v>46538.425422346692</v>
      </c>
      <c r="S37" s="49">
        <f t="shared" si="33"/>
        <v>46688.944685491399</v>
      </c>
      <c r="T37" s="49">
        <f t="shared" si="34"/>
        <v>46926.91034374079</v>
      </c>
      <c r="U37" s="49">
        <f t="shared" si="34"/>
        <v>46272.676613238131</v>
      </c>
      <c r="V37" s="57">
        <f t="shared" si="35"/>
        <v>38550.593595347338</v>
      </c>
      <c r="W37" s="57">
        <f t="shared" si="49"/>
        <v>49612.867693863205</v>
      </c>
      <c r="X37" s="57">
        <f t="shared" si="50"/>
        <v>47141.070452756285</v>
      </c>
      <c r="Y37" s="50">
        <f t="shared" si="25"/>
        <v>0.78334360842818418</v>
      </c>
      <c r="Z37" s="50">
        <f t="shared" si="51"/>
        <v>1.0660624471845632</v>
      </c>
      <c r="AA37" s="50">
        <f t="shared" si="52"/>
        <v>1.0129494073970156</v>
      </c>
      <c r="AB37" s="49">
        <f t="shared" si="10"/>
        <v>-2523.9335209203709</v>
      </c>
      <c r="AC37" s="49">
        <f t="shared" si="53"/>
        <v>388.48492139409791</v>
      </c>
      <c r="AD37" s="49">
        <f t="shared" si="54"/>
        <v>-265.74880910856155</v>
      </c>
      <c r="AE37" s="50">
        <f t="shared" si="26"/>
        <v>-5.4058482964698146E-2</v>
      </c>
      <c r="AF37" s="50">
        <f t="shared" si="55"/>
        <v>8.2785105294262105E-3</v>
      </c>
      <c r="AG37" s="50">
        <f t="shared" si="56"/>
        <v>-5.7431043233088785E-3</v>
      </c>
      <c r="AH37" s="49">
        <f t="shared" si="5"/>
        <v>-3345.4240632457249</v>
      </c>
      <c r="AI37" s="49">
        <f t="shared" si="57"/>
        <v>-596.00273405528424</v>
      </c>
      <c r="AJ37" s="49">
        <f t="shared" si="58"/>
        <v>-1213.8851943458585</v>
      </c>
      <c r="AK37" s="50">
        <f t="shared" si="36"/>
        <v>-7.2936772396472144E-2</v>
      </c>
      <c r="AL37" s="50">
        <f t="shared" si="59"/>
        <v>-1.2972819002145869E-2</v>
      </c>
      <c r="AM37" s="50">
        <f t="shared" si="60"/>
        <v>-2.6782074087007241E-2</v>
      </c>
      <c r="AN37" s="58">
        <f t="shared" si="37"/>
        <v>33233.795328881708</v>
      </c>
      <c r="AO37" s="58">
        <f t="shared" si="61"/>
        <v>33851.677789172281</v>
      </c>
      <c r="AP37" s="58">
        <f t="shared" si="38"/>
        <v>33233.795328881708</v>
      </c>
      <c r="AQ37" s="62">
        <f>AQ36*(1+'scénario AVS'!G$3+('scénario AVS'!C$14*Tabelle6!C592+'scénario AVS'!C$15*Tabelle6!C949))</f>
        <v>317282.47450394585</v>
      </c>
      <c r="AR37" s="56">
        <f t="shared" si="66"/>
        <v>2633.4445383827506</v>
      </c>
      <c r="AS37" s="58">
        <f t="shared" si="39"/>
        <v>9990.2142759015896</v>
      </c>
      <c r="AT37" s="58">
        <f t="shared" si="40"/>
        <v>9447.3003607363789</v>
      </c>
      <c r="AU37" s="58">
        <f t="shared" si="41"/>
        <v>9447.3003607363789</v>
      </c>
      <c r="AV37" s="58">
        <f t="shared" si="42"/>
        <v>821.49054232535423</v>
      </c>
      <c r="AW37" s="58">
        <f t="shared" si="62"/>
        <v>984.48765544938215</v>
      </c>
      <c r="AX37" s="58">
        <f t="shared" si="63"/>
        <v>948.13638523729696</v>
      </c>
      <c r="AY37" s="49">
        <v>10</v>
      </c>
      <c r="AZ37" s="49">
        <f t="shared" si="31"/>
        <v>46688.944685491399</v>
      </c>
      <c r="BA37" s="49">
        <f t="shared" si="43"/>
        <v>46926.91034374079</v>
      </c>
      <c r="BB37" s="49">
        <f t="shared" si="43"/>
        <v>46272.676613238131</v>
      </c>
      <c r="BC37" s="44"/>
      <c r="BD37" s="50">
        <f t="shared" si="44"/>
        <v>0.02</v>
      </c>
      <c r="BE37" s="75">
        <v>0.20300000000000001</v>
      </c>
      <c r="BF37" s="59">
        <f>'scénario AVS'!$C$14*Tabelle6!D592+'scénario AVS'!$C$15*Tabelle6!D592*Tabelle6!D1001</f>
        <v>5129486.1841092128</v>
      </c>
      <c r="BG37" s="59">
        <f>(1-BR37)*('scénario AVS'!$C$14*Tabelle6!D592+'scénario AVS'!$C$15*Tabelle6!D592*Tabelle6!D1001)+BR37*('scénario AVS'!$C$14*Tabelle6!E592+'scénario AVS'!$C$15*Tabelle6!E592*Tabelle6!E1001)</f>
        <v>5224853.5507340394</v>
      </c>
      <c r="BH37" s="54">
        <f t="shared" si="64"/>
        <v>5129486.1841092128</v>
      </c>
      <c r="BI37" s="50">
        <f t="shared" si="67"/>
        <v>8.4000000000000005E-2</v>
      </c>
      <c r="BJ37" s="49">
        <f t="shared" si="45"/>
        <v>77130.614330844925</v>
      </c>
      <c r="BK37" s="86">
        <f t="shared" si="46"/>
        <v>0.01</v>
      </c>
      <c r="BL37" s="54">
        <f>'scénario AVS'!$C$14*Tabelle6!I592+'scénario AVS'!$C$15*Tabelle6!I592*Tabelle6!I1001</f>
        <v>1754864.6312013709</v>
      </c>
      <c r="BM37" s="54">
        <f>(1-BR37)*('scénario AVS'!$C$14*Tabelle6!I592+'scénario AVS'!$C$15*Tabelle6!I592*Tabelle6!I1001)+BR37*('scénario AVS'!$C$14*Tabelle6!J592+'scénario AVS'!$C$15*Tabelle6!J592*Tabelle6!J1001)</f>
        <v>1659497.2645765438</v>
      </c>
      <c r="BN37" s="54">
        <f t="shared" si="65"/>
        <v>1659497.2645765438</v>
      </c>
      <c r="BO37" s="49">
        <f>BO35*(1+BK$2)</f>
        <v>28043.689143544307</v>
      </c>
      <c r="BP37" s="49">
        <f t="shared" si="68"/>
        <v>28043.689143544307</v>
      </c>
      <c r="BQ37" s="61">
        <f>BQ$36+0.2*(BQ$41-BQ$36)</f>
        <v>22.326000000000001</v>
      </c>
      <c r="BR37" s="61">
        <f t="shared" si="69"/>
        <v>0.95100000000000051</v>
      </c>
      <c r="BS37" s="61"/>
      <c r="BT37" s="62"/>
      <c r="BU37" s="62"/>
      <c r="BV37" s="44"/>
      <c r="BW37" s="47"/>
      <c r="BX37" s="44"/>
      <c r="BY37" s="44"/>
      <c r="BZ37" s="44"/>
      <c r="CA37" s="44"/>
      <c r="CB37" s="44"/>
      <c r="CC37" s="44"/>
      <c r="CD37" s="44"/>
      <c r="CE37" s="44"/>
      <c r="CF37" s="44"/>
      <c r="CG37" s="44"/>
      <c r="CH37" s="44"/>
      <c r="CI37" s="44"/>
      <c r="CJ37" s="44"/>
      <c r="CK37" s="44"/>
      <c r="CL37" s="44"/>
      <c r="CM37" s="44"/>
      <c r="CN37" s="44"/>
    </row>
    <row r="38" spans="1:92" s="37" customFormat="1" ht="1" hidden="1" customHeight="1">
      <c r="A38" s="35">
        <v>2022</v>
      </c>
      <c r="D38" s="64"/>
      <c r="E38" s="52"/>
      <c r="I38" s="66"/>
      <c r="M38" s="65"/>
      <c r="O38" s="66">
        <f>O37*(1+'scénario AVS'!$G$5)</f>
        <v>106.7802814552273</v>
      </c>
      <c r="P38" s="56">
        <f t="shared" si="32"/>
        <v>49812.519771075968</v>
      </c>
      <c r="Q38" s="56">
        <f t="shared" si="47"/>
        <v>46798.748192575869</v>
      </c>
      <c r="R38" s="56">
        <f t="shared" si="48"/>
        <v>46798.748192575869</v>
      </c>
      <c r="S38" s="49">
        <f t="shared" si="33"/>
        <v>47132.861878424985</v>
      </c>
      <c r="T38" s="49">
        <f t="shared" si="34"/>
        <v>47452.582614758678</v>
      </c>
      <c r="U38" s="49">
        <f t="shared" si="34"/>
        <v>46692.87578513765</v>
      </c>
      <c r="V38" s="57">
        <f t="shared" si="35"/>
        <v>35870.935702696355</v>
      </c>
      <c r="W38" s="57">
        <f t="shared" si="49"/>
        <v>50266.702116046021</v>
      </c>
      <c r="X38" s="57">
        <f t="shared" si="50"/>
        <v>47035.198045318066</v>
      </c>
      <c r="Y38" s="50">
        <f t="shared" si="25"/>
        <v>0.72011887508499617</v>
      </c>
      <c r="Z38" s="50">
        <f t="shared" si="51"/>
        <v>1.0741035616850176</v>
      </c>
      <c r="AA38" s="50">
        <f t="shared" si="52"/>
        <v>1.0050524824247267</v>
      </c>
      <c r="AB38" s="49">
        <f t="shared" si="10"/>
        <v>-2679.6578926509828</v>
      </c>
      <c r="AC38" s="49">
        <f t="shared" si="53"/>
        <v>653.83442218280834</v>
      </c>
      <c r="AD38" s="49">
        <f t="shared" si="54"/>
        <v>-105.87240743821894</v>
      </c>
      <c r="AE38" s="50">
        <f t="shared" si="26"/>
        <v>-5.6853282102048493E-2</v>
      </c>
      <c r="AF38" s="50">
        <f t="shared" si="55"/>
        <v>1.3778689929079921E-2</v>
      </c>
      <c r="AG38" s="50">
        <f t="shared" si="56"/>
        <v>-2.2674210071232785E-3</v>
      </c>
      <c r="AH38" s="49">
        <f t="shared" ref="AH38:AH56" si="70">AB38-AV38</f>
        <v>-3450.6697645579297</v>
      </c>
      <c r="AI38" s="49">
        <f t="shared" si="57"/>
        <v>-338.42293169445577</v>
      </c>
      <c r="AJ38" s="49">
        <f t="shared" si="58"/>
        <v>-1048.6938164933447</v>
      </c>
      <c r="AK38" s="50">
        <f t="shared" si="36"/>
        <v>-7.4429078306253907E-2</v>
      </c>
      <c r="AL38" s="50">
        <f t="shared" si="59"/>
        <v>-7.2841274742301582E-3</v>
      </c>
      <c r="AM38" s="50">
        <f t="shared" si="60"/>
        <v>-2.2922241968778661E-2</v>
      </c>
      <c r="AN38" s="58">
        <f t="shared" si="37"/>
        <v>33572.349176336706</v>
      </c>
      <c r="AO38" s="58">
        <f t="shared" si="61"/>
        <v>34282.620061135596</v>
      </c>
      <c r="AP38" s="58">
        <f t="shared" si="38"/>
        <v>33572.349176336706</v>
      </c>
      <c r="AQ38" s="62">
        <f>AQ37*(1+'scénario AVS'!G$3+('scénario AVS'!C$14*Tabelle6!C593+'scénario AVS'!C$15*Tabelle6!C950))</f>
        <v>321392.68875336333</v>
      </c>
      <c r="AR38" s="56">
        <f t="shared" si="66"/>
        <v>2667.5593166529156</v>
      </c>
      <c r="AS38" s="58">
        <f t="shared" si="39"/>
        <v>10111.941513528422</v>
      </c>
      <c r="AT38" s="58">
        <f t="shared" si="40"/>
        <v>9500.1458830929023</v>
      </c>
      <c r="AU38" s="58">
        <f t="shared" si="41"/>
        <v>9500.1458830929023</v>
      </c>
      <c r="AV38" s="58">
        <f t="shared" si="42"/>
        <v>771.01187190694679</v>
      </c>
      <c r="AW38" s="58">
        <f t="shared" si="62"/>
        <v>992.25735387726411</v>
      </c>
      <c r="AX38" s="58">
        <f t="shared" si="63"/>
        <v>942.82140905512574</v>
      </c>
      <c r="AY38" s="49">
        <v>10</v>
      </c>
      <c r="AZ38" s="49">
        <f t="shared" si="31"/>
        <v>47132.861878424985</v>
      </c>
      <c r="BA38" s="49">
        <f t="shared" si="43"/>
        <v>47452.582614758678</v>
      </c>
      <c r="BB38" s="49">
        <f t="shared" si="43"/>
        <v>46692.87578513765</v>
      </c>
      <c r="BC38" s="44"/>
      <c r="BD38" s="50">
        <f t="shared" si="44"/>
        <v>0.02</v>
      </c>
      <c r="BE38" s="75">
        <v>0.20300000000000001</v>
      </c>
      <c r="BF38" s="59">
        <f>'scénario AVS'!$C$14*Tabelle6!D593+'scénario AVS'!$C$15*Tabelle6!D593*Tabelle6!D1002</f>
        <v>5130436.0803328631</v>
      </c>
      <c r="BG38" s="59">
        <f>(1-BS38)*('scénario AVS'!$C$14*Tabelle6!E593+'scénario AVS'!$C$15*Tabelle6!E593*Tabelle6!E1002)+BS38*('scénario AVS'!$C$14*Tabelle6!F593+'scénario AVS'!$C$15*Tabelle6!F593*Tabelle6!F1002)</f>
        <v>5238977.7660827134</v>
      </c>
      <c r="BH38" s="54">
        <f t="shared" si="64"/>
        <v>5130436.0803328631</v>
      </c>
      <c r="BI38" s="50">
        <f t="shared" si="67"/>
        <v>8.4000000000000005E-2</v>
      </c>
      <c r="BJ38" s="49">
        <f t="shared" si="45"/>
        <v>77901.920474153376</v>
      </c>
      <c r="BK38" s="86">
        <f t="shared" si="46"/>
        <v>0.01</v>
      </c>
      <c r="BL38" s="54">
        <f>'scénario AVS'!$C$14*Tabelle6!I593+'scénario AVS'!$C$15*Tabelle6!I593*Tabelle6!I1002</f>
        <v>1794009.5082093826</v>
      </c>
      <c r="BM38" s="54">
        <f>(1-BS38)*('scénario AVS'!$C$14*Tabelle6!J593+'scénario AVS'!$C$15*Tabelle6!J593*Tabelle6!J1002)+BS38*('scénario AVS'!$C$14*Tabelle6!K593+'scénario AVS'!$C$15*Tabelle6!K593*Tabelle6!K1002)</f>
        <v>1685467.8224595315</v>
      </c>
      <c r="BN38" s="54">
        <f t="shared" si="65"/>
        <v>1685467.8224595315</v>
      </c>
      <c r="BO38" s="49">
        <f>BO37/(1+'scénario AVS'!$G$5)</f>
        <v>27766.028854994362</v>
      </c>
      <c r="BP38" s="49">
        <f t="shared" si="68"/>
        <v>27766.028854994362</v>
      </c>
      <c r="BQ38" s="61">
        <f>BQ$36+0.4*(BQ$41-BQ$36)</f>
        <v>22.442</v>
      </c>
      <c r="BR38" s="61">
        <f t="shared" si="69"/>
        <v>1.0670000000000002</v>
      </c>
      <c r="BS38" s="61">
        <f t="shared" ref="BS38:BT56" si="71">BR38-1</f>
        <v>6.7000000000000171E-2</v>
      </c>
      <c r="BT38" s="62"/>
      <c r="BU38" s="62"/>
      <c r="BV38" s="44"/>
      <c r="BW38" s="47"/>
      <c r="BX38" s="44"/>
      <c r="BY38" s="44"/>
      <c r="BZ38" s="44"/>
      <c r="CA38" s="44"/>
      <c r="CB38" s="44"/>
      <c r="CC38" s="44"/>
      <c r="CD38" s="44"/>
      <c r="CE38" s="44"/>
      <c r="CF38" s="44"/>
      <c r="CG38" s="44"/>
      <c r="CH38" s="44"/>
      <c r="CI38" s="44"/>
      <c r="CJ38" s="44"/>
      <c r="CK38" s="44"/>
      <c r="CL38" s="44"/>
      <c r="CM38" s="44"/>
      <c r="CN38" s="44"/>
    </row>
    <row r="39" spans="1:92" s="37" customFormat="1" ht="1" hidden="1" customHeight="1">
      <c r="A39" s="35">
        <v>2023</v>
      </c>
      <c r="D39" s="64"/>
      <c r="E39" s="52"/>
      <c r="I39" s="66"/>
      <c r="M39" s="65"/>
      <c r="O39" s="66">
        <f>O38*(1+'scénario AVS'!$G$5)</f>
        <v>107.84808426977958</v>
      </c>
      <c r="P39" s="56">
        <f t="shared" si="32"/>
        <v>51817.263451556159</v>
      </c>
      <c r="Q39" s="56">
        <f t="shared" si="47"/>
        <v>48335.379679234553</v>
      </c>
      <c r="R39" s="56">
        <f t="shared" si="48"/>
        <v>48335.379679234553</v>
      </c>
      <c r="S39" s="49">
        <f t="shared" si="33"/>
        <v>47833.000945618165</v>
      </c>
      <c r="T39" s="49">
        <f t="shared" si="34"/>
        <v>48228.982912503365</v>
      </c>
      <c r="U39" s="49">
        <f t="shared" si="34"/>
        <v>47349.463786689317</v>
      </c>
      <c r="V39" s="57">
        <f t="shared" si="35"/>
        <v>31886.673196758369</v>
      </c>
      <c r="W39" s="57">
        <f t="shared" si="49"/>
        <v>50160.305349314833</v>
      </c>
      <c r="X39" s="57">
        <f t="shared" si="50"/>
        <v>46049.282152772823</v>
      </c>
      <c r="Y39" s="50">
        <f t="shared" si="25"/>
        <v>0.61536775724501824</v>
      </c>
      <c r="Z39" s="50">
        <f t="shared" si="51"/>
        <v>1.037755484330338</v>
      </c>
      <c r="AA39" s="50">
        <f t="shared" si="52"/>
        <v>0.95270343293809145</v>
      </c>
      <c r="AB39" s="49">
        <f t="shared" si="10"/>
        <v>-3984.2625059379934</v>
      </c>
      <c r="AC39" s="49">
        <f t="shared" si="53"/>
        <v>-106.39676673118811</v>
      </c>
      <c r="AD39" s="49">
        <f t="shared" si="54"/>
        <v>-985.91589254523569</v>
      </c>
      <c r="AE39" s="50">
        <f t="shared" si="26"/>
        <v>-8.3295265343433983E-2</v>
      </c>
      <c r="AF39" s="50">
        <f t="shared" si="55"/>
        <v>-2.2060752747826398E-3</v>
      </c>
      <c r="AG39" s="50">
        <f t="shared" si="56"/>
        <v>-2.082211314972467E-2</v>
      </c>
      <c r="AH39" s="49">
        <f t="shared" si="70"/>
        <v>-4701.6812199919204</v>
      </c>
      <c r="AI39" s="49">
        <f t="shared" si="57"/>
        <v>-1111.7308090521085</v>
      </c>
      <c r="AJ39" s="49">
        <f t="shared" si="58"/>
        <v>-1926.619853451597</v>
      </c>
      <c r="AK39" s="50">
        <f t="shared" si="36"/>
        <v>-9.9790366526386967E-2</v>
      </c>
      <c r="AL39" s="50">
        <f t="shared" si="59"/>
        <v>-2.3541823549218962E-2</v>
      </c>
      <c r="AM39" s="50">
        <f t="shared" si="60"/>
        <v>-4.1514142172384444E-2</v>
      </c>
      <c r="AN39" s="58">
        <f t="shared" si="37"/>
        <v>33885.411587512113</v>
      </c>
      <c r="AO39" s="58">
        <f t="shared" si="61"/>
        <v>34700.300631911603</v>
      </c>
      <c r="AP39" s="58">
        <f t="shared" si="38"/>
        <v>33885.411587512113</v>
      </c>
      <c r="AQ39" s="62">
        <f>AQ38*(1+'scénario AVS'!G$3+('scénario AVS'!C$14*Tabelle6!C594+'scénario AVS'!C$15*Tabelle6!C951))</f>
        <v>325453.75462484633</v>
      </c>
      <c r="AR39" s="56">
        <f t="shared" si="66"/>
        <v>2701.2661633862244</v>
      </c>
      <c r="AS39" s="58">
        <f t="shared" si="39"/>
        <v>10518.9044806659</v>
      </c>
      <c r="AT39" s="58">
        <f t="shared" si="40"/>
        <v>9812.0820748846145</v>
      </c>
      <c r="AU39" s="58">
        <f t="shared" si="41"/>
        <v>9812.0820748846145</v>
      </c>
      <c r="AV39" s="58">
        <f t="shared" si="42"/>
        <v>717.41871405392715</v>
      </c>
      <c r="AW39" s="58">
        <f t="shared" si="62"/>
        <v>1005.3340423209204</v>
      </c>
      <c r="AX39" s="58">
        <f t="shared" si="63"/>
        <v>940.70396090636132</v>
      </c>
      <c r="AY39" s="49">
        <v>10</v>
      </c>
      <c r="AZ39" s="49">
        <f t="shared" si="31"/>
        <v>47833.000945618165</v>
      </c>
      <c r="BA39" s="49">
        <f t="shared" si="43"/>
        <v>48228.982912503365</v>
      </c>
      <c r="BB39" s="49">
        <f t="shared" si="43"/>
        <v>47349.463786689317</v>
      </c>
      <c r="BC39" s="44"/>
      <c r="BD39" s="50">
        <f t="shared" si="44"/>
        <v>0.02</v>
      </c>
      <c r="BE39" s="75">
        <v>0.20300000000000001</v>
      </c>
      <c r="BF39" s="59">
        <f>'scénario AVS'!$C$14*Tabelle6!D594+'scénario AVS'!$C$15*Tabelle6!D594*Tabelle6!D1003</f>
        <v>5127007.3621451389</v>
      </c>
      <c r="BG39" s="59">
        <f>(1-BS39)*('scénario AVS'!$C$14*Tabelle6!E594+'scénario AVS'!$C$15*Tabelle6!E594*Tabelle6!E1003)+BS39*('scénario AVS'!$C$14*Tabelle6!F594+'scénario AVS'!$C$15*Tabelle6!F594*Tabelle6!F1003)</f>
        <v>5250303.5516920099</v>
      </c>
      <c r="BH39" s="54">
        <f t="shared" si="64"/>
        <v>5127007.3621451389</v>
      </c>
      <c r="BI39" s="50">
        <f t="shared" si="67"/>
        <v>8.4000000000000005E-2</v>
      </c>
      <c r="BJ39" s="49">
        <f t="shared" si="45"/>
        <v>78680.939678894909</v>
      </c>
      <c r="BK39" s="86">
        <f t="shared" si="46"/>
        <v>0.01</v>
      </c>
      <c r="BL39" s="54">
        <f>'scénario AVS'!$C$14*Tabelle6!I594+'scénario AVS'!$C$15*Tabelle6!I594*Tabelle6!I1003</f>
        <v>1834889.2594031955</v>
      </c>
      <c r="BM39" s="54">
        <f>(1-BS39)*('scénario AVS'!$C$14*Tabelle6!J594+'scénario AVS'!$C$15*Tabelle6!J594*Tabelle6!J1003)+BS39*('scénario AVS'!$C$14*Tabelle6!K594+'scénario AVS'!$C$15*Tabelle6!K594*Tabelle6!K1003)</f>
        <v>1711593.0698563247</v>
      </c>
      <c r="BN39" s="54">
        <f t="shared" si="65"/>
        <v>1711593.0698563247</v>
      </c>
      <c r="BO39" s="49">
        <f>BO37*(1+BK$2)</f>
        <v>28239.994967549115</v>
      </c>
      <c r="BP39" s="49">
        <f t="shared" si="68"/>
        <v>28239.994967549115</v>
      </c>
      <c r="BQ39" s="61">
        <f>BQ$36+0.6*(BQ$41-BQ$36)</f>
        <v>22.558</v>
      </c>
      <c r="BR39" s="61">
        <f t="shared" si="69"/>
        <v>1.1829999999999998</v>
      </c>
      <c r="BS39" s="61">
        <f t="shared" si="71"/>
        <v>0.18299999999999983</v>
      </c>
      <c r="BT39" s="62"/>
      <c r="BU39" s="62"/>
      <c r="BV39" s="44"/>
      <c r="BW39" s="47"/>
      <c r="BX39" s="44"/>
      <c r="BY39" s="44"/>
      <c r="BZ39" s="44"/>
      <c r="CA39" s="44"/>
      <c r="CB39" s="44"/>
      <c r="CC39" s="44"/>
      <c r="CD39" s="44"/>
      <c r="CE39" s="44"/>
      <c r="CF39" s="44"/>
      <c r="CG39" s="44"/>
      <c r="CH39" s="44"/>
      <c r="CI39" s="44"/>
      <c r="CJ39" s="44"/>
      <c r="CK39" s="44"/>
      <c r="CL39" s="44"/>
      <c r="CM39" s="44"/>
      <c r="CN39" s="44"/>
    </row>
    <row r="40" spans="1:92" s="37" customFormat="1" ht="1" hidden="1" customHeight="1">
      <c r="A40" s="35">
        <v>2024</v>
      </c>
      <c r="D40" s="64"/>
      <c r="E40" s="52"/>
      <c r="I40" s="66"/>
      <c r="M40" s="65"/>
      <c r="O40" s="66">
        <f>O39*(1+'scénario AVS'!$G$5)</f>
        <v>108.92656511247738</v>
      </c>
      <c r="P40" s="56">
        <f t="shared" si="32"/>
        <v>52483.545002961597</v>
      </c>
      <c r="Q40" s="56">
        <f t="shared" si="47"/>
        <v>48612.714200824877</v>
      </c>
      <c r="R40" s="56">
        <f t="shared" si="48"/>
        <v>48612.714200824877</v>
      </c>
      <c r="S40" s="49">
        <f t="shared" si="33"/>
        <v>48227.276489796779</v>
      </c>
      <c r="T40" s="49">
        <f t="shared" si="34"/>
        <v>48731.096385936871</v>
      </c>
      <c r="U40" s="49">
        <f t="shared" si="34"/>
        <v>47724.750016083308</v>
      </c>
      <c r="V40" s="57">
        <f t="shared" si="35"/>
        <v>27630.404683593551</v>
      </c>
      <c r="W40" s="57">
        <f t="shared" si="49"/>
        <v>50278.687534426834</v>
      </c>
      <c r="X40" s="57">
        <f t="shared" si="50"/>
        <v>45161.317968031246</v>
      </c>
      <c r="Y40" s="50">
        <f t="shared" si="25"/>
        <v>0.52645842962845579</v>
      </c>
      <c r="Z40" s="50">
        <f t="shared" si="51"/>
        <v>1.0342703212727358</v>
      </c>
      <c r="AA40" s="50">
        <f t="shared" si="52"/>
        <v>0.92900219028019082</v>
      </c>
      <c r="AB40" s="49">
        <f t="shared" si="10"/>
        <v>-4256.2685131648177</v>
      </c>
      <c r="AC40" s="49">
        <f t="shared" si="53"/>
        <v>118.38218511199375</v>
      </c>
      <c r="AD40" s="49">
        <f t="shared" si="54"/>
        <v>-887.96418474156962</v>
      </c>
      <c r="AE40" s="50">
        <f t="shared" si="26"/>
        <v>-8.8254382643094029E-2</v>
      </c>
      <c r="AF40" s="50">
        <f t="shared" si="55"/>
        <v>2.4292945140088665E-3</v>
      </c>
      <c r="AG40" s="50">
        <f t="shared" si="56"/>
        <v>-1.8605947321721421E-2</v>
      </c>
      <c r="AH40" s="49">
        <f t="shared" si="70"/>
        <v>-4894.0019770999852</v>
      </c>
      <c r="AI40" s="49">
        <f t="shared" si="57"/>
        <v>-884.82392187430298</v>
      </c>
      <c r="AJ40" s="49">
        <f t="shared" si="58"/>
        <v>-1808.949827797026</v>
      </c>
      <c r="AK40" s="50">
        <f t="shared" si="36"/>
        <v>-0.10283775943047899</v>
      </c>
      <c r="AL40" s="50">
        <f t="shared" si="59"/>
        <v>-1.8538928008400506E-2</v>
      </c>
      <c r="AM40" s="50">
        <f t="shared" si="60"/>
        <v>-3.8649665299987937E-2</v>
      </c>
      <c r="AN40" s="58">
        <f t="shared" si="37"/>
        <v>34190.812374625581</v>
      </c>
      <c r="AO40" s="58">
        <f t="shared" si="61"/>
        <v>35114.938280548304</v>
      </c>
      <c r="AP40" s="58">
        <f t="shared" si="38"/>
        <v>34190.812374625581</v>
      </c>
      <c r="AQ40" s="62">
        <f>AQ39*(1+'scénario AVS'!G$3+('scénario AVS'!C$14*Tabelle6!C595+'scénario AVS'!C$15*Tabelle6!C952))</f>
        <v>329466.38742588228</v>
      </c>
      <c r="AR40" s="56">
        <f t="shared" si="66"/>
        <v>2734.5710156348227</v>
      </c>
      <c r="AS40" s="58">
        <f t="shared" si="39"/>
        <v>10654.159635601205</v>
      </c>
      <c r="AT40" s="58">
        <f t="shared" si="40"/>
        <v>9868.3809827674504</v>
      </c>
      <c r="AU40" s="58">
        <f t="shared" si="41"/>
        <v>9868.3809827674504</v>
      </c>
      <c r="AV40" s="58">
        <f t="shared" si="42"/>
        <v>637.73346393516738</v>
      </c>
      <c r="AW40" s="58">
        <f t="shared" si="62"/>
        <v>1003.2061069862967</v>
      </c>
      <c r="AX40" s="58">
        <f t="shared" si="63"/>
        <v>920.98564305545642</v>
      </c>
      <c r="AY40" s="49">
        <v>10</v>
      </c>
      <c r="AZ40" s="49">
        <f t="shared" si="31"/>
        <v>48227.276489796779</v>
      </c>
      <c r="BA40" s="49">
        <f t="shared" si="43"/>
        <v>48731.096385936871</v>
      </c>
      <c r="BB40" s="49">
        <f t="shared" si="43"/>
        <v>47724.750016083308</v>
      </c>
      <c r="BC40" s="44"/>
      <c r="BD40" s="50">
        <f t="shared" si="44"/>
        <v>0.02</v>
      </c>
      <c r="BE40" s="75">
        <v>0.20300000000000001</v>
      </c>
      <c r="BF40" s="59">
        <f>'scénario AVS'!$C$14*Tabelle6!D595+'scénario AVS'!$C$15*Tabelle6!D595*Tabelle6!D1004</f>
        <v>5121995.8459204892</v>
      </c>
      <c r="BG40" s="59">
        <f>(1-BS40)*('scénario AVS'!$C$14*Tabelle6!E595+'scénario AVS'!$C$15*Tabelle6!E595*Tabelle6!E1004)+BS40*('scénario AVS'!$C$14*Tabelle6!F595+'scénario AVS'!$C$15*Tabelle6!F595*Tabelle6!F1004)</f>
        <v>5260435.6407805998</v>
      </c>
      <c r="BH40" s="54">
        <f t="shared" si="64"/>
        <v>5121995.8459204892</v>
      </c>
      <c r="BI40" s="50">
        <f t="shared" si="67"/>
        <v>8.4000000000000005E-2</v>
      </c>
      <c r="BJ40" s="49">
        <f t="shared" si="45"/>
        <v>79467.749075683852</v>
      </c>
      <c r="BK40" s="86">
        <f t="shared" si="46"/>
        <v>0.01</v>
      </c>
      <c r="BL40" s="54">
        <f>'scénario AVS'!$C$14*Tabelle6!I595+'scénario AVS'!$C$15*Tabelle6!I595*Tabelle6!I1004</f>
        <v>1877067.6309929839</v>
      </c>
      <c r="BM40" s="54">
        <f>(1-BS40)*('scénario AVS'!$C$14*Tabelle6!J595+'scénario AVS'!$C$15*Tabelle6!J595*Tabelle6!J1004)+BS40*('scénario AVS'!$C$14*Tabelle6!K595+'scénario AVS'!$C$15*Tabelle6!K595*Tabelle6!K1004)</f>
        <v>1738627.8361328724</v>
      </c>
      <c r="BN40" s="54">
        <f t="shared" si="65"/>
        <v>1738627.8361328724</v>
      </c>
      <c r="BO40" s="49">
        <f>BO39/(1+'scénario AVS'!$G$5)</f>
        <v>27960.391056979322</v>
      </c>
      <c r="BP40" s="49">
        <f t="shared" si="68"/>
        <v>27960.391056979322</v>
      </c>
      <c r="BQ40" s="61">
        <f>BQ$36+0.8*(BQ$41-BQ$36)</f>
        <v>22.673999999999999</v>
      </c>
      <c r="BR40" s="61">
        <f t="shared" si="69"/>
        <v>1.2989999999999995</v>
      </c>
      <c r="BS40" s="61">
        <f t="shared" si="71"/>
        <v>0.29899999999999949</v>
      </c>
      <c r="BT40" s="62"/>
      <c r="BU40" s="62"/>
      <c r="BV40" s="44"/>
      <c r="BW40" s="47"/>
      <c r="BX40" s="44"/>
      <c r="BY40" s="44"/>
      <c r="BZ40" s="44"/>
      <c r="CA40" s="44"/>
      <c r="CB40" s="44"/>
      <c r="CC40" s="44"/>
      <c r="CD40" s="44"/>
      <c r="CE40" s="44"/>
      <c r="CF40" s="44"/>
      <c r="CG40" s="44"/>
      <c r="CH40" s="44"/>
      <c r="CI40" s="44"/>
      <c r="CJ40" s="44"/>
      <c r="CK40" s="44"/>
      <c r="CL40" s="44"/>
      <c r="CM40" s="44"/>
      <c r="CN40" s="44"/>
    </row>
    <row r="41" spans="1:92" s="37" customFormat="1" ht="1" hidden="1" customHeight="1">
      <c r="A41" s="35">
        <v>2025</v>
      </c>
      <c r="D41" s="64"/>
      <c r="E41" s="52"/>
      <c r="I41" s="66"/>
      <c r="M41" s="65"/>
      <c r="O41" s="66">
        <f>O40*(1+'scénario AVS'!$G$5)</f>
        <v>110.01583076360215</v>
      </c>
      <c r="P41" s="56">
        <f t="shared" si="32"/>
        <v>54615.544107189111</v>
      </c>
      <c r="Q41" s="56">
        <f t="shared" si="47"/>
        <v>50232.723705157623</v>
      </c>
      <c r="R41" s="56">
        <f t="shared" si="48"/>
        <v>50232.723705157623</v>
      </c>
      <c r="S41" s="49">
        <f t="shared" si="33"/>
        <v>48896.504065082823</v>
      </c>
      <c r="T41" s="49">
        <f t="shared" ref="T41" si="72">BA41</f>
        <v>49498.84238442051</v>
      </c>
      <c r="U41" s="49">
        <f t="shared" ref="U41" si="73">BB41</f>
        <v>48357.409789159188</v>
      </c>
      <c r="V41" s="57">
        <f t="shared" si="35"/>
        <v>21911.364641487264</v>
      </c>
      <c r="W41" s="57">
        <f t="shared" si="49"/>
        <v>49544.806213689721</v>
      </c>
      <c r="X41" s="57">
        <f t="shared" si="50"/>
        <v>43286.004052032818</v>
      </c>
      <c r="Y41" s="50">
        <f t="shared" si="25"/>
        <v>0.40119282888555979</v>
      </c>
      <c r="Z41" s="50">
        <f t="shared" si="51"/>
        <v>0.98630539137185447</v>
      </c>
      <c r="AA41" s="50">
        <f t="shared" si="52"/>
        <v>0.86170927752397486</v>
      </c>
      <c r="AB41" s="49">
        <f t="shared" si="10"/>
        <v>-5719.0400421062877</v>
      </c>
      <c r="AC41" s="49">
        <f t="shared" si="53"/>
        <v>-733.88132073711313</v>
      </c>
      <c r="AD41" s="49">
        <f t="shared" si="54"/>
        <v>-1875.3139159984348</v>
      </c>
      <c r="AE41" s="50">
        <f t="shared" si="26"/>
        <v>-0.11696214589276283</v>
      </c>
      <c r="AF41" s="50">
        <f t="shared" si="55"/>
        <v>-1.4826231996247618E-2</v>
      </c>
      <c r="AG41" s="50">
        <f t="shared" si="56"/>
        <v>-3.8780280502510381E-2</v>
      </c>
      <c r="AH41" s="49">
        <f t="shared" si="70"/>
        <v>-6271.6481357781586</v>
      </c>
      <c r="AI41" s="49">
        <f t="shared" si="57"/>
        <v>-1739.4550714256497</v>
      </c>
      <c r="AJ41" s="49">
        <f t="shared" si="58"/>
        <v>-2778.5402753590597</v>
      </c>
      <c r="AK41" s="50">
        <f t="shared" si="36"/>
        <v>-0.12972988646771483</v>
      </c>
      <c r="AL41" s="50">
        <f t="shared" si="59"/>
        <v>-3.587003145866894E-2</v>
      </c>
      <c r="AM41" s="50">
        <f t="shared" si="60"/>
        <v>-5.8552061684287511E-2</v>
      </c>
      <c r="AN41" s="58">
        <f t="shared" si="37"/>
        <v>34479.465967077653</v>
      </c>
      <c r="AO41" s="58">
        <f t="shared" si="61"/>
        <v>35518.551171011066</v>
      </c>
      <c r="AP41" s="58">
        <f t="shared" si="38"/>
        <v>34479.465967077653</v>
      </c>
      <c r="AQ41" s="62">
        <f>AQ40*(1+'scénario AVS'!G$3+('scénario AVS'!C$14*Tabelle6!C596+'scénario AVS'!C$15*Tabelle6!C953))</f>
        <v>333430.66874384461</v>
      </c>
      <c r="AR41" s="56">
        <f t="shared" si="66"/>
        <v>2767.4745505739102</v>
      </c>
      <c r="AS41" s="58">
        <f t="shared" si="39"/>
        <v>11086.95545375939</v>
      </c>
      <c r="AT41" s="58">
        <f t="shared" si="40"/>
        <v>10197.242912146998</v>
      </c>
      <c r="AU41" s="58">
        <f t="shared" si="41"/>
        <v>10197.242912146998</v>
      </c>
      <c r="AV41" s="58">
        <f t="shared" si="42"/>
        <v>552.60809367187107</v>
      </c>
      <c r="AW41" s="58">
        <f t="shared" si="62"/>
        <v>1005.5737506885367</v>
      </c>
      <c r="AX41" s="58">
        <f t="shared" si="63"/>
        <v>903.22635936062488</v>
      </c>
      <c r="AY41" s="49">
        <v>10</v>
      </c>
      <c r="AZ41" s="49">
        <f t="shared" si="31"/>
        <v>48896.504065082823</v>
      </c>
      <c r="BA41" s="49">
        <f t="shared" si="43"/>
        <v>49498.84238442051</v>
      </c>
      <c r="BB41" s="49">
        <f t="shared" si="43"/>
        <v>48357.409789159188</v>
      </c>
      <c r="BC41" s="44"/>
      <c r="BD41" s="50">
        <f t="shared" si="44"/>
        <v>0.02</v>
      </c>
      <c r="BE41" s="75">
        <v>0.20300000000000001</v>
      </c>
      <c r="BF41" s="59">
        <f>'scénario AVS'!$C$14*Tabelle6!D596+'scénario AVS'!$C$15*Tabelle6!D596*Tabelle6!D1005</f>
        <v>5114096.9753962839</v>
      </c>
      <c r="BG41" s="59">
        <f>(1-BS41)*('scénario AVS'!$C$14*Tabelle6!E596+'scénario AVS'!$C$15*Tabelle6!E596*Tabelle6!E1005)+BS41*('scénario AVS'!$C$14*Tabelle6!F596+'scénario AVS'!$C$15*Tabelle6!F596*Tabelle6!F1005)</f>
        <v>5268217.1843255311</v>
      </c>
      <c r="BH41" s="54">
        <f t="shared" si="64"/>
        <v>5114096.9753962839</v>
      </c>
      <c r="BI41" s="50">
        <f t="shared" si="67"/>
        <v>8.4000000000000005E-2</v>
      </c>
      <c r="BJ41" s="49">
        <f t="shared" si="45"/>
        <v>80262.426566440685</v>
      </c>
      <c r="BK41" s="86">
        <f t="shared" si="46"/>
        <v>0.01</v>
      </c>
      <c r="BL41" s="54">
        <f>'scénario AVS'!$C$14*Tabelle6!I596+'scénario AVS'!$C$15*Tabelle6!I596*Tabelle6!I1005</f>
        <v>1920534.7918621036</v>
      </c>
      <c r="BM41" s="54">
        <f>(1-BS41)*('scénario AVS'!$C$14*Tabelle6!J596+'scénario AVS'!$C$15*Tabelle6!J596*Tabelle6!J1005)+BS41*('scénario AVS'!$C$14*Tabelle6!K596+'scénario AVS'!$C$15*Tabelle6!K596*Tabelle6!K1005)</f>
        <v>1766414.5829328562</v>
      </c>
      <c r="BN41" s="54">
        <f t="shared" si="65"/>
        <v>1766414.5829328562</v>
      </c>
      <c r="BO41" s="49">
        <f>BO39*(1+BK$2)</f>
        <v>28437.674932321956</v>
      </c>
      <c r="BP41" s="49">
        <f t="shared" si="68"/>
        <v>28437.674932321956</v>
      </c>
      <c r="BQ41" s="61">
        <v>22.79</v>
      </c>
      <c r="BR41" s="61">
        <f t="shared" si="69"/>
        <v>1.4149999999999991</v>
      </c>
      <c r="BS41" s="61">
        <f t="shared" si="71"/>
        <v>0.41499999999999915</v>
      </c>
      <c r="BT41" s="62"/>
      <c r="BU41" s="62"/>
      <c r="BV41" s="44"/>
      <c r="BW41" s="47"/>
      <c r="BX41" s="44"/>
      <c r="BY41" s="44"/>
      <c r="BZ41" s="44"/>
      <c r="CA41" s="44"/>
      <c r="CB41" s="44"/>
      <c r="CC41" s="44"/>
      <c r="CD41" s="44"/>
      <c r="CE41" s="44"/>
      <c r="CF41" s="44"/>
      <c r="CG41" s="44"/>
      <c r="CH41" s="44"/>
      <c r="CI41" s="44"/>
      <c r="CJ41" s="44"/>
      <c r="CK41" s="44"/>
      <c r="CL41" s="44"/>
      <c r="CM41" s="44"/>
      <c r="CN41" s="44"/>
    </row>
    <row r="42" spans="1:92" s="37" customFormat="1" ht="1" hidden="1" customHeight="1">
      <c r="A42" s="35">
        <f>A41+1</f>
        <v>2026</v>
      </c>
      <c r="I42" s="66"/>
      <c r="O42" s="66">
        <f>O41*(1+'scénario AVS'!$G$5)</f>
        <v>111.11598907123818</v>
      </c>
      <c r="P42" s="56">
        <f t="shared" si="32"/>
        <v>55330.961233072361</v>
      </c>
      <c r="Q42" s="56">
        <f t="shared" si="47"/>
        <v>50583.558523421023</v>
      </c>
      <c r="R42" s="56">
        <f t="shared" si="48"/>
        <v>50583.558523421023</v>
      </c>
      <c r="S42" s="49">
        <f t="shared" ref="S42:S56" si="74">AZ42</f>
        <v>49232.064236237347</v>
      </c>
      <c r="T42" s="49">
        <f t="shared" ref="T42:T56" si="75">BA42</f>
        <v>49969.154175906944</v>
      </c>
      <c r="U42" s="49">
        <f t="shared" ref="U42:U56" si="76">BB42</f>
        <v>48695.834274389039</v>
      </c>
      <c r="V42" s="57">
        <f t="shared" ref="V42:V56" si="77">V41+S42-P42</f>
        <v>15812.46764465225</v>
      </c>
      <c r="W42" s="57">
        <f t="shared" ref="W42:W56" si="78">W41+T42-Q42</f>
        <v>48930.401866175649</v>
      </c>
      <c r="X42" s="57">
        <f t="shared" ref="X42:X56" si="79">X41+U42-R42</f>
        <v>41398.279803000834</v>
      </c>
      <c r="Y42" s="50">
        <f t="shared" ref="Y42:Y56" si="80">V42/P42</f>
        <v>0.28577973872611562</v>
      </c>
      <c r="Z42" s="50">
        <f t="shared" ref="Z42:Z56" si="81">W42/Q42</f>
        <v>0.96731830054067991</v>
      </c>
      <c r="AA42" s="50">
        <f t="shared" ref="AA42:AA56" si="82">X42/R42</f>
        <v>0.8184137496738737</v>
      </c>
      <c r="AB42" s="49">
        <f t="shared" ref="AB42:AB56" si="83">S42-P42</f>
        <v>-6098.8969968350139</v>
      </c>
      <c r="AC42" s="49">
        <f t="shared" ref="AC42:AC56" si="84">T42-Q42</f>
        <v>-614.40434751407884</v>
      </c>
      <c r="AD42" s="49">
        <f t="shared" ref="AD42:AD56" si="85">U42-R42</f>
        <v>-1887.7242490319841</v>
      </c>
      <c r="AE42" s="50">
        <f t="shared" si="26"/>
        <v>-0.12388058659433399</v>
      </c>
      <c r="AF42" s="50">
        <f t="shared" si="55"/>
        <v>-1.2295672353211837E-2</v>
      </c>
      <c r="AG42" s="50">
        <f t="shared" si="56"/>
        <v>-3.8765620861840516E-2</v>
      </c>
      <c r="AH42" s="49">
        <f t="shared" si="70"/>
        <v>-6537.1242896647591</v>
      </c>
      <c r="AI42" s="49">
        <f t="shared" si="57"/>
        <v>-1605.3004717878732</v>
      </c>
      <c r="AJ42" s="49">
        <f t="shared" si="58"/>
        <v>-2753.4443300726407</v>
      </c>
      <c r="AK42" s="50">
        <f t="shared" si="36"/>
        <v>-0.13397438486435675</v>
      </c>
      <c r="AL42" s="50">
        <f t="shared" si="59"/>
        <v>-3.2775777164135905E-2</v>
      </c>
      <c r="AM42" s="50">
        <f t="shared" si="60"/>
        <v>-5.756717031747241E-2</v>
      </c>
      <c r="AN42" s="58">
        <f t="shared" ref="AN42:AN56" si="86">BF42*BJ42*BI42/1000000</f>
        <v>34751.726681759843</v>
      </c>
      <c r="AO42" s="58">
        <f t="shared" ref="AO42:AO56" si="87">BG42*BJ42*BI42/1000000</f>
        <v>35899.870540044612</v>
      </c>
      <c r="AP42" s="58">
        <f t="shared" ref="AP42:AP56" si="88">AN42</f>
        <v>34751.726681759843</v>
      </c>
      <c r="AQ42" s="62">
        <f>AQ41*(1+'scénario AVS'!G$3+('scénario AVS'!C$14*Tabelle6!C597+'scénario AVS'!C$15*Tabelle6!C954))</f>
        <v>337340.37726916524</v>
      </c>
      <c r="AR42" s="56">
        <f t="shared" si="66"/>
        <v>2799.9251313340715</v>
      </c>
      <c r="AS42" s="58">
        <f t="shared" si="39"/>
        <v>11232.18513031369</v>
      </c>
      <c r="AT42" s="58">
        <f t="shared" si="40"/>
        <v>10268.462380254468</v>
      </c>
      <c r="AU42" s="58">
        <f t="shared" si="41"/>
        <v>10268.462380254468</v>
      </c>
      <c r="AV42" s="58">
        <f t="shared" si="42"/>
        <v>438.22729282974529</v>
      </c>
      <c r="AW42" s="58">
        <f t="shared" si="62"/>
        <v>990.89612427379438</v>
      </c>
      <c r="AX42" s="58">
        <f t="shared" si="63"/>
        <v>865.7200810406564</v>
      </c>
      <c r="AY42" s="49">
        <v>10</v>
      </c>
      <c r="AZ42" s="49">
        <f t="shared" si="31"/>
        <v>49232.064236237347</v>
      </c>
      <c r="BA42" s="49">
        <f t="shared" si="43"/>
        <v>49969.154175906944</v>
      </c>
      <c r="BB42" s="49">
        <f t="shared" si="43"/>
        <v>48695.834274389039</v>
      </c>
      <c r="BC42" s="44"/>
      <c r="BD42" s="76">
        <f t="shared" si="44"/>
        <v>0.02</v>
      </c>
      <c r="BE42" s="75">
        <v>0.20300000000000001</v>
      </c>
      <c r="BF42" s="59">
        <f>'scénario AVS'!$C$14*Tabelle6!D597+'scénario AVS'!$C$15*Tabelle6!D597*Tabelle6!D1006</f>
        <v>5103445.044185007</v>
      </c>
      <c r="BG42" s="59">
        <f>(1-BS42)*('scénario AVS'!$C$14*Tabelle6!E597+'scénario AVS'!$C$15*Tabelle6!E597*Tabelle6!E1006)+BS42*('scénario AVS'!$C$14*Tabelle6!F597+'scénario AVS'!$C$15*Tabelle6!F597*Tabelle6!F1006)</f>
        <v>5272055.0570696425</v>
      </c>
      <c r="BH42" s="54">
        <f t="shared" si="64"/>
        <v>5103445.044185007</v>
      </c>
      <c r="BI42" s="50">
        <f t="shared" si="67"/>
        <v>8.4000000000000005E-2</v>
      </c>
      <c r="BJ42" s="49">
        <f t="shared" si="45"/>
        <v>81065.050832105087</v>
      </c>
      <c r="BK42" s="86">
        <f t="shared" si="46"/>
        <v>0.01</v>
      </c>
      <c r="BL42" s="54">
        <f>'scénario AVS'!$C$14*Tabelle6!I597+'scénario AVS'!$C$15*Tabelle6!I597*Tabelle6!I1006</f>
        <v>1965149.0840373039</v>
      </c>
      <c r="BM42" s="54">
        <f>(1-BS42)*('scénario AVS'!$C$14*Tabelle6!J597+'scénario AVS'!$C$15*Tabelle6!J597*Tabelle6!J1006)+BS42*('scénario AVS'!$C$14*Tabelle6!K597+'scénario AVS'!$C$15*Tabelle6!K597*Tabelle6!K1006)</f>
        <v>1796539.0711526694</v>
      </c>
      <c r="BN42" s="54">
        <f t="shared" si="65"/>
        <v>1796539.0711526694</v>
      </c>
      <c r="BO42" s="49">
        <f>BO41/(1+'scénario AVS'!$G$5)</f>
        <v>28156.113794378172</v>
      </c>
      <c r="BP42" s="49">
        <f t="shared" si="68"/>
        <v>28156.113794378172</v>
      </c>
      <c r="BQ42" s="61">
        <f>BQ$41+0.2*(BQ$46-BQ$41)</f>
        <v>22.89</v>
      </c>
      <c r="BR42" s="61">
        <f t="shared" si="69"/>
        <v>1.5150000000000006</v>
      </c>
      <c r="BS42" s="61">
        <f t="shared" si="71"/>
        <v>0.51500000000000057</v>
      </c>
      <c r="BT42" s="61"/>
      <c r="BU42" s="62"/>
      <c r="BV42" s="44"/>
      <c r="BW42" s="47"/>
      <c r="BX42" s="44"/>
      <c r="BY42" s="44"/>
      <c r="BZ42" s="44"/>
      <c r="CA42" s="44"/>
      <c r="CB42" s="44"/>
      <c r="CC42" s="44"/>
      <c r="CD42" s="44"/>
      <c r="CE42" s="44"/>
      <c r="CF42" s="44"/>
      <c r="CG42" s="44"/>
      <c r="CH42" s="44"/>
      <c r="CI42" s="44"/>
      <c r="CJ42" s="44"/>
      <c r="CK42" s="44"/>
      <c r="CL42" s="44"/>
      <c r="CM42" s="44"/>
      <c r="CN42" s="44"/>
    </row>
    <row r="43" spans="1:92" s="37" customFormat="1" ht="1" hidden="1" customHeight="1">
      <c r="A43" s="35">
        <f t="shared" ref="A43:A55" si="89">A42+1</f>
        <v>2027</v>
      </c>
      <c r="I43" s="66"/>
      <c r="O43" s="66">
        <f>O42*(1+'scénario AVS'!$G$5)</f>
        <v>112.22714896195056</v>
      </c>
      <c r="P43" s="54">
        <f t="shared" si="32"/>
        <v>57625.505146534597</v>
      </c>
      <c r="Q43" s="56">
        <f t="shared" si="47"/>
        <v>52329.538045118083</v>
      </c>
      <c r="R43" s="56">
        <f t="shared" si="48"/>
        <v>52329.538045118083</v>
      </c>
      <c r="S43" s="49">
        <f t="shared" si="74"/>
        <v>49862.823013350462</v>
      </c>
      <c r="T43" s="49">
        <f t="shared" si="75"/>
        <v>50722.009380064934</v>
      </c>
      <c r="U43" s="49">
        <f t="shared" si="76"/>
        <v>49299.45793492988</v>
      </c>
      <c r="V43" s="57">
        <f t="shared" si="77"/>
        <v>8049.7855114681224</v>
      </c>
      <c r="W43" s="57">
        <f t="shared" si="78"/>
        <v>47322.873201122493</v>
      </c>
      <c r="X43" s="57">
        <f t="shared" si="79"/>
        <v>38368.199692812632</v>
      </c>
      <c r="Y43" s="50">
        <f t="shared" si="80"/>
        <v>0.13969136567217075</v>
      </c>
      <c r="Z43" s="50">
        <f t="shared" si="81"/>
        <v>0.9043243064809996</v>
      </c>
      <c r="AA43" s="50">
        <f t="shared" si="82"/>
        <v>0.73320348556740356</v>
      </c>
      <c r="AB43" s="49">
        <f t="shared" si="83"/>
        <v>-7762.6821331841347</v>
      </c>
      <c r="AC43" s="49">
        <f t="shared" si="84"/>
        <v>-1607.5286650531489</v>
      </c>
      <c r="AD43" s="49">
        <f t="shared" si="85"/>
        <v>-3030.0801101882025</v>
      </c>
      <c r="AE43" s="50">
        <f t="shared" si="26"/>
        <v>-0.15568075901169343</v>
      </c>
      <c r="AF43" s="50">
        <f t="shared" si="55"/>
        <v>-3.1692921567987989E-2</v>
      </c>
      <c r="AG43" s="50">
        <f t="shared" si="56"/>
        <v>-6.1462746997899873E-2</v>
      </c>
      <c r="AH43" s="49">
        <f t="shared" si="70"/>
        <v>-8078.9314860771801</v>
      </c>
      <c r="AI43" s="49">
        <f t="shared" si="57"/>
        <v>-2586.136702376662</v>
      </c>
      <c r="AJ43" s="49">
        <f t="shared" si="58"/>
        <v>-3858.0457062482192</v>
      </c>
      <c r="AK43" s="50">
        <f t="shared" si="36"/>
        <v>-0.16305731939088428</v>
      </c>
      <c r="AL43" s="50">
        <f t="shared" si="59"/>
        <v>-5.1989542985966967E-2</v>
      </c>
      <c r="AM43" s="50">
        <f t="shared" si="60"/>
        <v>-7.9594118523856686E-2</v>
      </c>
      <c r="AN43" s="58">
        <f t="shared" si="86"/>
        <v>35006.604415602742</v>
      </c>
      <c r="AO43" s="58">
        <f t="shared" si="87"/>
        <v>36278.513419474286</v>
      </c>
      <c r="AP43" s="58">
        <f t="shared" si="88"/>
        <v>35006.604415602742</v>
      </c>
      <c r="AQ43" s="62">
        <f>AQ42*(1+'scénario AVS'!G$3+('scénario AVS'!C$14*Tabelle6!C598+'scénario AVS'!C$15*Tabelle6!C955))</f>
        <v>341203.81929013925</v>
      </c>
      <c r="AR43" s="56">
        <f t="shared" si="66"/>
        <v>2831.9917001081558</v>
      </c>
      <c r="AS43" s="58">
        <f t="shared" si="39"/>
        <v>11697.977544746524</v>
      </c>
      <c r="AT43" s="58">
        <f t="shared" si="40"/>
        <v>10622.896223158972</v>
      </c>
      <c r="AU43" s="58">
        <f t="shared" si="41"/>
        <v>10622.896223158972</v>
      </c>
      <c r="AV43" s="58">
        <f t="shared" si="42"/>
        <v>316.249352893045</v>
      </c>
      <c r="AW43" s="58">
        <f t="shared" si="62"/>
        <v>978.60803732351303</v>
      </c>
      <c r="AX43" s="58">
        <f t="shared" si="63"/>
        <v>827.96559606001665</v>
      </c>
      <c r="AY43" s="49">
        <v>10</v>
      </c>
      <c r="AZ43" s="49">
        <f t="shared" si="31"/>
        <v>49862.823013350462</v>
      </c>
      <c r="BA43" s="49">
        <f t="shared" si="31"/>
        <v>50722.009380064934</v>
      </c>
      <c r="BB43" s="49">
        <f t="shared" si="31"/>
        <v>49299.45793492988</v>
      </c>
      <c r="BC43" s="44"/>
      <c r="BD43" s="76">
        <f t="shared" si="44"/>
        <v>0.02</v>
      </c>
      <c r="BE43" s="75">
        <v>0.20300000000000001</v>
      </c>
      <c r="BF43" s="59">
        <f>'scénario AVS'!$C$14*Tabelle6!D598+'scénario AVS'!$C$15*Tabelle6!D598*Tabelle6!D1007</f>
        <v>5089975.2165685501</v>
      </c>
      <c r="BG43" s="59">
        <f>(1-BS43)*('scénario AVS'!$C$14*Tabelle6!E598+'scénario AVS'!$C$15*Tabelle6!E598*Tabelle6!E1007)+BS43*('scénario AVS'!$C$14*Tabelle6!F598+'scénario AVS'!$C$15*Tabelle6!F598*Tabelle6!F1007)</f>
        <v>5274911.3283541026</v>
      </c>
      <c r="BH43" s="54">
        <f t="shared" si="64"/>
        <v>5089975.2165685501</v>
      </c>
      <c r="BI43" s="50">
        <f t="shared" si="67"/>
        <v>8.4000000000000005E-2</v>
      </c>
      <c r="BJ43" s="49">
        <f t="shared" si="45"/>
        <v>81875.701340426138</v>
      </c>
      <c r="BK43" s="86">
        <f t="shared" si="46"/>
        <v>0.01</v>
      </c>
      <c r="BL43" s="54">
        <f>'scénario AVS'!$C$14*Tabelle6!I598+'scénario AVS'!$C$15*Tabelle6!I598*Tabelle6!I1007</f>
        <v>2012292.8744455334</v>
      </c>
      <c r="BM43" s="54">
        <f>(1-BS43)*('scénario AVS'!$C$14*Tabelle6!J598+'scénario AVS'!$C$15*Tabelle6!J598*Tabelle6!J1007)+BS43*('scénario AVS'!$C$14*Tabelle6!K598+'scénario AVS'!$C$15*Tabelle6!K598*Tabelle6!K1007)</f>
        <v>1827356.7626599811</v>
      </c>
      <c r="BN43" s="54">
        <f t="shared" si="65"/>
        <v>1827356.7626599811</v>
      </c>
      <c r="BO43" s="49">
        <f>BO41*(1+BK$2)</f>
        <v>28636.738656848207</v>
      </c>
      <c r="BP43" s="49">
        <f t="shared" si="68"/>
        <v>28636.738656848207</v>
      </c>
      <c r="BQ43" s="61">
        <f>BQ$41+0.4*(BQ$46-BQ$41)</f>
        <v>22.99</v>
      </c>
      <c r="BR43" s="61">
        <f t="shared" si="69"/>
        <v>1.6149999999999984</v>
      </c>
      <c r="BS43" s="61">
        <f t="shared" si="71"/>
        <v>0.61499999999999844</v>
      </c>
      <c r="BT43" s="61"/>
      <c r="BU43" s="62"/>
      <c r="BV43" s="44"/>
      <c r="BW43" s="47"/>
      <c r="BX43" s="44"/>
      <c r="BY43" s="44"/>
      <c r="BZ43" s="44"/>
      <c r="CA43" s="44"/>
      <c r="CB43" s="44"/>
      <c r="CC43" s="44"/>
      <c r="CD43" s="44"/>
      <c r="CE43" s="44"/>
      <c r="CF43" s="44"/>
      <c r="CG43" s="44"/>
      <c r="CH43" s="44"/>
      <c r="CI43" s="44"/>
      <c r="CJ43" s="44"/>
      <c r="CK43" s="44"/>
      <c r="CL43" s="44"/>
      <c r="CM43" s="44"/>
      <c r="CN43" s="44"/>
    </row>
    <row r="44" spans="1:92" s="37" customFormat="1" ht="1" hidden="1" customHeight="1">
      <c r="A44" s="35">
        <f t="shared" si="89"/>
        <v>2028</v>
      </c>
      <c r="I44" s="66"/>
      <c r="O44" s="66">
        <f>O43*(1+'scénario AVS'!$G$5)</f>
        <v>113.34942045157007</v>
      </c>
      <c r="P44" s="54">
        <f t="shared" si="32"/>
        <v>58431.162579262127</v>
      </c>
      <c r="Q44" s="56">
        <f t="shared" si="47"/>
        <v>52710.014439484694</v>
      </c>
      <c r="R44" s="56">
        <f t="shared" si="48"/>
        <v>52710.014439484694</v>
      </c>
      <c r="S44" s="49">
        <f t="shared" si="74"/>
        <v>50148.635388383911</v>
      </c>
      <c r="T44" s="49">
        <f t="shared" si="75"/>
        <v>51174.344783184417</v>
      </c>
      <c r="U44" s="49">
        <f t="shared" si="76"/>
        <v>49593.610599635984</v>
      </c>
      <c r="V44" s="57">
        <f t="shared" si="77"/>
        <v>-232.74167941009364</v>
      </c>
      <c r="W44" s="57">
        <f t="shared" si="78"/>
        <v>45787.203544822223</v>
      </c>
      <c r="X44" s="57">
        <f t="shared" si="79"/>
        <v>35251.795852963922</v>
      </c>
      <c r="Y44" s="50">
        <f t="shared" si="80"/>
        <v>-3.9831772830872317E-3</v>
      </c>
      <c r="Z44" s="50">
        <f t="shared" si="81"/>
        <v>0.86866232217389339</v>
      </c>
      <c r="AA44" s="50">
        <f t="shared" si="82"/>
        <v>0.66878744443213534</v>
      </c>
      <c r="AB44" s="49">
        <f t="shared" si="83"/>
        <v>-8282.5271908782161</v>
      </c>
      <c r="AC44" s="49">
        <f t="shared" si="84"/>
        <v>-1535.669656300277</v>
      </c>
      <c r="AD44" s="49">
        <f t="shared" si="85"/>
        <v>-3116.40383984871</v>
      </c>
      <c r="AE44" s="50">
        <f t="shared" si="26"/>
        <v>-0.16515957267297296</v>
      </c>
      <c r="AF44" s="50">
        <f t="shared" si="55"/>
        <v>-3.0008584629790683E-2</v>
      </c>
      <c r="AG44" s="50">
        <f t="shared" si="56"/>
        <v>-6.2838817383293818E-2</v>
      </c>
      <c r="AH44" s="49">
        <f t="shared" si="70"/>
        <v>-8443.5229011075789</v>
      </c>
      <c r="AI44" s="49">
        <f t="shared" si="57"/>
        <v>-2482.127120322727</v>
      </c>
      <c r="AJ44" s="49">
        <f t="shared" si="58"/>
        <v>-3883.7678337049629</v>
      </c>
      <c r="AK44" s="50">
        <f t="shared" si="36"/>
        <v>-0.16891221420877656</v>
      </c>
      <c r="AL44" s="50">
        <f t="shared" si="59"/>
        <v>-4.9417310836719075E-2</v>
      </c>
      <c r="AM44" s="50">
        <f t="shared" si="60"/>
        <v>-7.954262520038205E-2</v>
      </c>
      <c r="AN44" s="58">
        <f t="shared" si="86"/>
        <v>35252.462793875726</v>
      </c>
      <c r="AO44" s="58">
        <f t="shared" si="87"/>
        <v>36654.103507257962</v>
      </c>
      <c r="AP44" s="58">
        <f t="shared" si="88"/>
        <v>35252.462793875726</v>
      </c>
      <c r="AQ44" s="62">
        <f>AQ43*(1+'scénario AVS'!G$3+('scénario AVS'!C$14*Tabelle6!C599+'scénario AVS'!C$15*Tabelle6!C956))</f>
        <v>345018.17839621875</v>
      </c>
      <c r="AR44" s="56">
        <f t="shared" si="66"/>
        <v>2863.6508806886154</v>
      </c>
      <c r="AS44" s="58">
        <f t="shared" si="39"/>
        <v>11861.526003590212</v>
      </c>
      <c r="AT44" s="58">
        <f t="shared" si="40"/>
        <v>10700.132931215394</v>
      </c>
      <c r="AU44" s="58">
        <f t="shared" si="41"/>
        <v>10700.132931215394</v>
      </c>
      <c r="AV44" s="58">
        <f t="shared" si="42"/>
        <v>160.99571022936246</v>
      </c>
      <c r="AW44" s="58">
        <f t="shared" si="62"/>
        <v>946.45746402244993</v>
      </c>
      <c r="AX44" s="58">
        <f t="shared" si="63"/>
        <v>767.3639938562527</v>
      </c>
      <c r="AY44" s="49">
        <v>10</v>
      </c>
      <c r="AZ44" s="49">
        <f t="shared" si="31"/>
        <v>50148.635388383911</v>
      </c>
      <c r="BA44" s="49">
        <f t="shared" si="31"/>
        <v>51174.344783184417</v>
      </c>
      <c r="BB44" s="49">
        <f t="shared" si="31"/>
        <v>49593.610599635984</v>
      </c>
      <c r="BC44" s="44"/>
      <c r="BD44" s="76">
        <f t="shared" si="44"/>
        <v>0.02</v>
      </c>
      <c r="BE44" s="75">
        <v>0.20300000000000001</v>
      </c>
      <c r="BF44" s="59">
        <f>'scénario AVS'!$C$14*Tabelle6!D599+'scénario AVS'!$C$15*Tabelle6!D599*Tabelle6!D1008</f>
        <v>5074973.3957006922</v>
      </c>
      <c r="BG44" s="59">
        <f>(1-BS44)*('scénario AVS'!$C$14*Tabelle6!E599+'scénario AVS'!$C$15*Tabelle6!E599*Tabelle6!E1008)+BS44*('scénario AVS'!$C$14*Tabelle6!F599+'scénario AVS'!$C$15*Tabelle6!F599*Tabelle6!F1008)</f>
        <v>5276754.7399528045</v>
      </c>
      <c r="BH44" s="54">
        <f t="shared" si="64"/>
        <v>5074973.3957006922</v>
      </c>
      <c r="BI44" s="50">
        <f t="shared" si="67"/>
        <v>8.4000000000000005E-2</v>
      </c>
      <c r="BJ44" s="49">
        <f t="shared" si="45"/>
        <v>82694.4583538304</v>
      </c>
      <c r="BK44" s="86">
        <f t="shared" si="46"/>
        <v>0.01</v>
      </c>
      <c r="BL44" s="54">
        <f>'scénario AVS'!$C$14*Tabelle6!I599+'scénario AVS'!$C$15*Tabelle6!I599*Tabelle6!I1008</f>
        <v>2060830.8408381469</v>
      </c>
      <c r="BM44" s="54">
        <f>(1-BS44)*('scénario AVS'!$C$14*Tabelle6!J599+'scénario AVS'!$C$15*Tabelle6!J599*Tabelle6!J1008)+BS44*('scénario AVS'!$C$14*Tabelle6!K599+'scénario AVS'!$C$15*Tabelle6!K599*Tabelle6!K1008)</f>
        <v>1859049.4965860362</v>
      </c>
      <c r="BN44" s="54">
        <f t="shared" si="65"/>
        <v>1859049.4965860362</v>
      </c>
      <c r="BO44" s="49">
        <f>BO43/(1+'scénario AVS'!$G$5)</f>
        <v>28353.206590938818</v>
      </c>
      <c r="BP44" s="49">
        <f t="shared" si="68"/>
        <v>28353.206590938818</v>
      </c>
      <c r="BQ44" s="61">
        <f>BQ$41+0.6*(BQ$46-BQ$41)</f>
        <v>23.09</v>
      </c>
      <c r="BR44" s="61">
        <f t="shared" si="69"/>
        <v>1.7149999999999999</v>
      </c>
      <c r="BS44" s="61">
        <f t="shared" si="71"/>
        <v>0.71499999999999986</v>
      </c>
      <c r="BT44" s="61"/>
      <c r="BU44" s="62"/>
      <c r="BV44" s="44"/>
      <c r="BW44" s="47"/>
      <c r="BX44" s="44"/>
      <c r="BY44" s="44"/>
      <c r="BZ44" s="44"/>
      <c r="CA44" s="44"/>
      <c r="CB44" s="44"/>
      <c r="CC44" s="44"/>
      <c r="CD44" s="44"/>
      <c r="CE44" s="44"/>
      <c r="CF44" s="44"/>
      <c r="CG44" s="44"/>
      <c r="CH44" s="44"/>
      <c r="CI44" s="44"/>
      <c r="CJ44" s="44"/>
      <c r="CK44" s="44"/>
      <c r="CL44" s="44"/>
      <c r="CM44" s="44"/>
      <c r="CN44" s="44"/>
    </row>
    <row r="45" spans="1:92" s="37" customFormat="1" ht="1" hidden="1" customHeight="1">
      <c r="A45" s="35">
        <f t="shared" si="89"/>
        <v>2029</v>
      </c>
      <c r="I45" s="66"/>
      <c r="O45" s="66">
        <f>O44*(1+'scénario AVS'!$G$5)</f>
        <v>114.48291465608577</v>
      </c>
      <c r="P45" s="54">
        <f t="shared" si="32"/>
        <v>60802.751610938656</v>
      </c>
      <c r="Q45" s="56">
        <f t="shared" si="47"/>
        <v>54564.744415534973</v>
      </c>
      <c r="R45" s="56">
        <f t="shared" si="48"/>
        <v>54564.744415534973</v>
      </c>
      <c r="S45" s="49">
        <f t="shared" si="74"/>
        <v>50747.519598594132</v>
      </c>
      <c r="T45" s="49">
        <f t="shared" si="75"/>
        <v>51919.247050217935</v>
      </c>
      <c r="U45" s="49">
        <f t="shared" si="76"/>
        <v>50190.894888574658</v>
      </c>
      <c r="V45" s="57">
        <f t="shared" si="77"/>
        <v>-10287.973691754618</v>
      </c>
      <c r="W45" s="57">
        <f t="shared" si="78"/>
        <v>43141.706179505192</v>
      </c>
      <c r="X45" s="57">
        <f t="shared" si="79"/>
        <v>30877.946326003606</v>
      </c>
      <c r="Y45" s="50">
        <f t="shared" si="80"/>
        <v>-0.16920243606053795</v>
      </c>
      <c r="Z45" s="50">
        <f t="shared" si="81"/>
        <v>0.79065166787847063</v>
      </c>
      <c r="AA45" s="50">
        <f t="shared" si="82"/>
        <v>0.56589555502824707</v>
      </c>
      <c r="AB45" s="49">
        <f t="shared" si="83"/>
        <v>-10055.232012344524</v>
      </c>
      <c r="AC45" s="49">
        <f t="shared" si="84"/>
        <v>-2645.4973653170382</v>
      </c>
      <c r="AD45" s="49">
        <f t="shared" si="85"/>
        <v>-4373.8495269603154</v>
      </c>
      <c r="AE45" s="50">
        <f t="shared" si="26"/>
        <v>-0.19814233467724177</v>
      </c>
      <c r="AF45" s="50">
        <f t="shared" si="55"/>
        <v>-5.0954078027330207E-2</v>
      </c>
      <c r="AG45" s="50">
        <f t="shared" si="56"/>
        <v>-8.7144282576957374E-2</v>
      </c>
      <c r="AH45" s="49">
        <f t="shared" si="70"/>
        <v>-10050.577178756323</v>
      </c>
      <c r="AI45" s="49">
        <f t="shared" si="57"/>
        <v>-3561.2414362134828</v>
      </c>
      <c r="AJ45" s="49">
        <f t="shared" si="58"/>
        <v>-5078.8854440195937</v>
      </c>
      <c r="AK45" s="50">
        <f t="shared" si="36"/>
        <v>-0.19803244474158285</v>
      </c>
      <c r="AL45" s="50">
        <f t="shared" si="59"/>
        <v>-6.9823467569616299E-2</v>
      </c>
      <c r="AM45" s="50">
        <f t="shared" si="60"/>
        <v>-0.10263306628552325</v>
      </c>
      <c r="AN45" s="58">
        <f t="shared" si="86"/>
        <v>35504.219165033908</v>
      </c>
      <c r="AO45" s="58">
        <f t="shared" si="87"/>
        <v>37021.863172840021</v>
      </c>
      <c r="AP45" s="58">
        <f t="shared" si="88"/>
        <v>35504.219165033908</v>
      </c>
      <c r="AQ45" s="62">
        <f>AQ44*(1+'scénario AVS'!G$3+('scénario AVS'!C$14*Tabelle6!C600+'scénario AVS'!C$15*Tabelle6!C957))</f>
        <v>348794.78194311709</v>
      </c>
      <c r="AR45" s="56">
        <f t="shared" si="66"/>
        <v>2894.9966901278717</v>
      </c>
      <c r="AS45" s="58">
        <f t="shared" si="39"/>
        <v>12342.958577020549</v>
      </c>
      <c r="AT45" s="58">
        <f t="shared" si="40"/>
        <v>11076.6431163536</v>
      </c>
      <c r="AU45" s="58">
        <f t="shared" si="41"/>
        <v>11076.6431163536</v>
      </c>
      <c r="AV45" s="58">
        <f t="shared" si="42"/>
        <v>-4.654833588201873</v>
      </c>
      <c r="AW45" s="58">
        <f t="shared" si="62"/>
        <v>915.74407089644444</v>
      </c>
      <c r="AX45" s="58">
        <f t="shared" si="63"/>
        <v>705.0359170592784</v>
      </c>
      <c r="AY45" s="49">
        <v>10</v>
      </c>
      <c r="AZ45" s="49">
        <f t="shared" si="31"/>
        <v>50747.519598594132</v>
      </c>
      <c r="BA45" s="49">
        <f t="shared" si="31"/>
        <v>51919.247050217935</v>
      </c>
      <c r="BB45" s="49">
        <f t="shared" si="31"/>
        <v>50190.894888574658</v>
      </c>
      <c r="BC45" s="44"/>
      <c r="BD45" s="76">
        <f t="shared" si="44"/>
        <v>0.02</v>
      </c>
      <c r="BE45" s="75">
        <v>0.20300000000000001</v>
      </c>
      <c r="BF45" s="59">
        <f>'scénario AVS'!$C$14*Tabelle6!D600+'scénario AVS'!$C$15*Tabelle6!D600*Tabelle6!D1009</f>
        <v>5060610.3454843266</v>
      </c>
      <c r="BG45" s="59">
        <f>(1-BS45)*('scénario AVS'!$C$14*Tabelle6!E600+'scénario AVS'!$C$15*Tabelle6!E600*Tabelle6!E1009)+BS45*('scénario AVS'!$C$14*Tabelle6!F600+'scénario AVS'!$C$15*Tabelle6!F600*Tabelle6!F1009)</f>
        <v>5276928.438017671</v>
      </c>
      <c r="BH45" s="54">
        <f t="shared" si="64"/>
        <v>5060610.3454843266</v>
      </c>
      <c r="BI45" s="50">
        <f t="shared" si="67"/>
        <v>8.4000000000000005E-2</v>
      </c>
      <c r="BJ45" s="49">
        <f t="shared" si="45"/>
        <v>83521.402937368708</v>
      </c>
      <c r="BK45" s="86">
        <f t="shared" si="46"/>
        <v>0.01</v>
      </c>
      <c r="BL45" s="54">
        <f>'scénario AVS'!$C$14*Tabelle6!I600+'scénario AVS'!$C$15*Tabelle6!I600*Tabelle6!I1009</f>
        <v>2108483.500780229</v>
      </c>
      <c r="BM45" s="54">
        <f>(1-BS45)*('scénario AVS'!$C$14*Tabelle6!J600+'scénario AVS'!$C$15*Tabelle6!J600*Tabelle6!J1009)+BS45*('scénario AVS'!$C$14*Tabelle6!K600+'scénario AVS'!$C$15*Tabelle6!K600*Tabelle6!K1009)</f>
        <v>1892165.4082468841</v>
      </c>
      <c r="BN45" s="54">
        <f t="shared" si="65"/>
        <v>1892165.4082468841</v>
      </c>
      <c r="BO45" s="49">
        <f>BO43*(1+BK$2)</f>
        <v>28837.195827446143</v>
      </c>
      <c r="BP45" s="49">
        <f t="shared" si="68"/>
        <v>28837.195827446143</v>
      </c>
      <c r="BQ45" s="61">
        <f>BQ$41+0.8*(BQ$46-BQ$41)</f>
        <v>23.189999999999998</v>
      </c>
      <c r="BR45" s="61">
        <f t="shared" si="69"/>
        <v>1.8149999999999977</v>
      </c>
      <c r="BS45" s="61">
        <f t="shared" si="71"/>
        <v>0.81499999999999773</v>
      </c>
      <c r="BT45" s="61"/>
      <c r="BU45" s="62"/>
      <c r="BV45" s="44"/>
      <c r="BW45" s="47"/>
      <c r="BX45" s="44"/>
      <c r="BY45" s="44"/>
      <c r="BZ45" s="44"/>
      <c r="CA45" s="44"/>
      <c r="CB45" s="44"/>
      <c r="CC45" s="44"/>
      <c r="CD45" s="44"/>
      <c r="CE45" s="44"/>
      <c r="CF45" s="44"/>
      <c r="CG45" s="44"/>
      <c r="CH45" s="44"/>
      <c r="CI45" s="44"/>
      <c r="CJ45" s="44"/>
      <c r="CK45" s="44"/>
      <c r="CL45" s="44"/>
      <c r="CM45" s="44"/>
      <c r="CN45" s="44"/>
    </row>
    <row r="46" spans="1:92" s="37" customFormat="1" ht="1" hidden="1" customHeight="1">
      <c r="A46" s="35">
        <f t="shared" si="89"/>
        <v>2030</v>
      </c>
      <c r="I46" s="66"/>
      <c r="O46" s="66">
        <f>O45*(1+'scénario AVS'!$G$5)</f>
        <v>115.62774380264662</v>
      </c>
      <c r="P46" s="54">
        <f t="shared" si="32"/>
        <v>61493.531064950912</v>
      </c>
      <c r="Q46" s="56">
        <f t="shared" si="47"/>
        <v>54983.930938981255</v>
      </c>
      <c r="R46" s="56">
        <f t="shared" si="48"/>
        <v>54983.930938981255</v>
      </c>
      <c r="S46" s="49">
        <f t="shared" si="74"/>
        <v>50987.002194736226</v>
      </c>
      <c r="T46" s="49">
        <f t="shared" si="75"/>
        <v>52349.699553618913</v>
      </c>
      <c r="U46" s="49">
        <f t="shared" si="76"/>
        <v>50488.871769519537</v>
      </c>
      <c r="V46" s="57">
        <f t="shared" si="77"/>
        <v>-20794.502561969304</v>
      </c>
      <c r="W46" s="57">
        <f t="shared" si="78"/>
        <v>40507.47479414285</v>
      </c>
      <c r="X46" s="57">
        <f t="shared" si="79"/>
        <v>26382.887156541881</v>
      </c>
      <c r="Y46" s="50">
        <f t="shared" si="80"/>
        <v>-0.33815756229717336</v>
      </c>
      <c r="Z46" s="50">
        <f t="shared" si="81"/>
        <v>0.73671478379922062</v>
      </c>
      <c r="AA46" s="50">
        <f t="shared" si="82"/>
        <v>0.47982904652307323</v>
      </c>
      <c r="AB46" s="49">
        <f t="shared" si="83"/>
        <v>-10506.528870214686</v>
      </c>
      <c r="AC46" s="49">
        <f t="shared" si="84"/>
        <v>-2634.2313853623418</v>
      </c>
      <c r="AD46" s="49">
        <f t="shared" si="85"/>
        <v>-4495.0591694617178</v>
      </c>
      <c r="AE46" s="50">
        <f t="shared" si="26"/>
        <v>-0.20606288697042391</v>
      </c>
      <c r="AF46" s="50">
        <f t="shared" si="55"/>
        <v>-5.0319895010366655E-2</v>
      </c>
      <c r="AG46" s="50">
        <f t="shared" si="56"/>
        <v>-8.9030691554795538E-2</v>
      </c>
      <c r="AH46" s="49">
        <f t="shared" si="70"/>
        <v>-10300.769396379594</v>
      </c>
      <c r="AI46" s="49">
        <f t="shared" si="57"/>
        <v>-3497.0655089524457</v>
      </c>
      <c r="AJ46" s="49">
        <f t="shared" si="58"/>
        <v>-5112.6180959817902</v>
      </c>
      <c r="AK46" s="50">
        <f t="shared" si="36"/>
        <v>-0.20121534882349446</v>
      </c>
      <c r="AL46" s="50">
        <f t="shared" si="59"/>
        <v>-6.7921507354239588E-2</v>
      </c>
      <c r="AM46" s="50">
        <f t="shared" si="60"/>
        <v>-0.10251621231782869</v>
      </c>
      <c r="AN46" s="58">
        <f t="shared" si="86"/>
        <v>35773.552338872512</v>
      </c>
      <c r="AO46" s="58">
        <f t="shared" si="87"/>
        <v>37389.104925901855</v>
      </c>
      <c r="AP46" s="58">
        <f t="shared" si="88"/>
        <v>35773.552338872512</v>
      </c>
      <c r="AQ46" s="62">
        <f>AQ45*(1+'scénario AVS'!G$3+('scénario AVS'!C$14*Tabelle6!C601+'scénario AVS'!C$15*Tabelle6!C958))</f>
        <v>352532.83415828494</v>
      </c>
      <c r="AR46" s="56">
        <f t="shared" si="66"/>
        <v>2926.022523513765</v>
      </c>
      <c r="AS46" s="58">
        <f t="shared" si="39"/>
        <v>12483.186806185036</v>
      </c>
      <c r="AT46" s="58">
        <f t="shared" si="40"/>
        <v>11161.737980613196</v>
      </c>
      <c r="AU46" s="58">
        <f t="shared" si="41"/>
        <v>11161.737980613196</v>
      </c>
      <c r="AV46" s="58">
        <f t="shared" si="42"/>
        <v>-205.75947383509236</v>
      </c>
      <c r="AW46" s="58">
        <f t="shared" si="62"/>
        <v>862.8341235901039</v>
      </c>
      <c r="AX46" s="58">
        <f t="shared" si="63"/>
        <v>617.55892652007219</v>
      </c>
      <c r="AY46" s="49">
        <v>10</v>
      </c>
      <c r="AZ46" s="49">
        <f t="shared" si="31"/>
        <v>50987.002194736226</v>
      </c>
      <c r="BA46" s="49">
        <f t="shared" si="31"/>
        <v>52349.699553618913</v>
      </c>
      <c r="BB46" s="49">
        <f t="shared" si="31"/>
        <v>50488.871769519537</v>
      </c>
      <c r="BC46" s="44"/>
      <c r="BD46" s="76">
        <f t="shared" si="44"/>
        <v>0.02</v>
      </c>
      <c r="BE46" s="75">
        <v>0.20300000000000001</v>
      </c>
      <c r="BF46" s="59">
        <f>'scénario AVS'!$C$14*Tabelle6!D601+'scénario AVS'!$C$15*Tabelle6!D601*Tabelle6!D1010</f>
        <v>5048514.7270630486</v>
      </c>
      <c r="BG46" s="59">
        <f>(1-BS46)*('scénario AVS'!$C$14*Tabelle6!E601+'scénario AVS'!$C$15*Tabelle6!E601*Tabelle6!E1010)+BS46*('scénario AVS'!$C$14*Tabelle6!F601+'scénario AVS'!$C$15*Tabelle6!F601*Tabelle6!F1010)</f>
        <v>5276508.3283331068</v>
      </c>
      <c r="BH46" s="54">
        <f t="shared" si="64"/>
        <v>5048514.7270630486</v>
      </c>
      <c r="BI46" s="50">
        <f t="shared" si="67"/>
        <v>8.4000000000000005E-2</v>
      </c>
      <c r="BJ46" s="49">
        <f t="shared" si="45"/>
        <v>84356.616966742396</v>
      </c>
      <c r="BK46" s="86">
        <f t="shared" si="46"/>
        <v>0.01</v>
      </c>
      <c r="BL46" s="54">
        <f>'scénario AVS'!$C$14*Tabelle6!I601+'scénario AVS'!$C$15*Tabelle6!I601*Tabelle6!I1010</f>
        <v>2153762.3403898361</v>
      </c>
      <c r="BM46" s="54">
        <f>(1-BS46)*('scénario AVS'!$C$14*Tabelle6!J601+'scénario AVS'!$C$15*Tabelle6!J601*Tabelle6!J1010)+BS46*('scénario AVS'!$C$14*Tabelle6!K601+'scénario AVS'!$C$15*Tabelle6!K601*Tabelle6!K1010)</f>
        <v>1925768.7391197775</v>
      </c>
      <c r="BN46" s="54">
        <f t="shared" si="65"/>
        <v>1925768.7391197775</v>
      </c>
      <c r="BO46" s="49">
        <f>BO45/(1+'scénario AVS'!$G$5)</f>
        <v>28551.679037075388</v>
      </c>
      <c r="BP46" s="49">
        <f t="shared" si="68"/>
        <v>28551.679037075388</v>
      </c>
      <c r="BQ46" s="61">
        <v>23.29</v>
      </c>
      <c r="BR46" s="61">
        <f t="shared" si="69"/>
        <v>1.9149999999999991</v>
      </c>
      <c r="BS46" s="61">
        <f t="shared" si="71"/>
        <v>0.91499999999999915</v>
      </c>
      <c r="BT46" s="61"/>
      <c r="BU46" s="62"/>
      <c r="BV46" s="44"/>
      <c r="BW46" s="47"/>
      <c r="BX46" s="44"/>
      <c r="BY46" s="44"/>
      <c r="BZ46" s="44"/>
      <c r="CA46" s="44"/>
      <c r="CB46" s="44"/>
      <c r="CC46" s="44"/>
      <c r="CD46" s="44"/>
      <c r="CE46" s="44"/>
      <c r="CF46" s="44"/>
      <c r="CG46" s="44"/>
      <c r="CH46" s="44"/>
      <c r="CI46" s="44"/>
      <c r="CJ46" s="44"/>
      <c r="CK46" s="44"/>
      <c r="CL46" s="44"/>
      <c r="CM46" s="44"/>
      <c r="CN46" s="44"/>
    </row>
    <row r="47" spans="1:92" s="37" customFormat="1" ht="1" hidden="1" customHeight="1">
      <c r="A47" s="35">
        <f t="shared" si="89"/>
        <v>2031</v>
      </c>
      <c r="I47" s="66"/>
      <c r="O47" s="66">
        <f>O46*(1+'scénario AVS'!$G$5)</f>
        <v>116.78402124067308</v>
      </c>
      <c r="P47" s="54">
        <f t="shared" si="32"/>
        <v>63769.528634879469</v>
      </c>
      <c r="Q47" s="56">
        <f t="shared" si="47"/>
        <v>56909.277596334679</v>
      </c>
      <c r="R47" s="56">
        <f t="shared" si="48"/>
        <v>56909.277596334679</v>
      </c>
      <c r="S47" s="49">
        <f t="shared" si="74"/>
        <v>51558.462863346918</v>
      </c>
      <c r="T47" s="49">
        <f t="shared" si="75"/>
        <v>53082.613388083417</v>
      </c>
      <c r="U47" s="49">
        <f t="shared" si="76"/>
        <v>51109.379696892553</v>
      </c>
      <c r="V47" s="57">
        <f t="shared" si="77"/>
        <v>-33005.568333501855</v>
      </c>
      <c r="W47" s="57">
        <f t="shared" si="78"/>
        <v>36680.810585891581</v>
      </c>
      <c r="X47" s="57">
        <f t="shared" si="79"/>
        <v>20582.989257099762</v>
      </c>
      <c r="Y47" s="50">
        <f t="shared" si="80"/>
        <v>-0.51757585542900009</v>
      </c>
      <c r="Z47" s="50">
        <f t="shared" si="81"/>
        <v>0.64454887032785069</v>
      </c>
      <c r="AA47" s="50">
        <f t="shared" si="82"/>
        <v>0.36168073337879514</v>
      </c>
      <c r="AB47" s="49">
        <f t="shared" si="83"/>
        <v>-12211.065771532551</v>
      </c>
      <c r="AC47" s="49">
        <f t="shared" si="84"/>
        <v>-3826.6642082512626</v>
      </c>
      <c r="AD47" s="49">
        <f t="shared" si="85"/>
        <v>-5799.8978994421268</v>
      </c>
      <c r="AE47" s="50">
        <f t="shared" si="26"/>
        <v>-0.23683921306764633</v>
      </c>
      <c r="AF47" s="50">
        <f t="shared" si="55"/>
        <v>-7.2088843483925288E-2</v>
      </c>
      <c r="AG47" s="50">
        <f t="shared" si="56"/>
        <v>-0.11348010744483288</v>
      </c>
      <c r="AH47" s="49">
        <f t="shared" si="70"/>
        <v>-11795.175720293164</v>
      </c>
      <c r="AI47" s="49">
        <f t="shared" si="57"/>
        <v>-4636.8137041341197</v>
      </c>
      <c r="AJ47" s="49">
        <f t="shared" si="58"/>
        <v>-6327.5556425729646</v>
      </c>
      <c r="AK47" s="50">
        <f t="shared" si="36"/>
        <v>-0.22694223321408422</v>
      </c>
      <c r="AL47" s="50">
        <f t="shared" si="59"/>
        <v>-8.870470911217114E-2</v>
      </c>
      <c r="AM47" s="50">
        <f t="shared" si="60"/>
        <v>-0.12509569461389977</v>
      </c>
      <c r="AN47" s="58">
        <f t="shared" si="86"/>
        <v>36062.319379119959</v>
      </c>
      <c r="AO47" s="58">
        <f t="shared" si="87"/>
        <v>37753.061317558808</v>
      </c>
      <c r="AP47" s="58">
        <f t="shared" si="88"/>
        <v>36062.319379119959</v>
      </c>
      <c r="AQ47" s="62">
        <f>AQ46*(1+'scénario AVS'!G$3+('scénario AVS'!C$14*Tabelle6!C602+'scénario AVS'!C$15*Tabelle6!C959))</f>
        <v>356243.2798296159</v>
      </c>
      <c r="AR47" s="56">
        <f t="shared" si="66"/>
        <v>2956.819222585812</v>
      </c>
      <c r="AS47" s="58">
        <f t="shared" si="39"/>
        <v>12945.214312880533</v>
      </c>
      <c r="AT47" s="58">
        <f t="shared" si="40"/>
        <v>11552.583352055941</v>
      </c>
      <c r="AU47" s="58">
        <f t="shared" si="41"/>
        <v>11552.583352055941</v>
      </c>
      <c r="AV47" s="58">
        <f t="shared" si="42"/>
        <v>-415.89005123938608</v>
      </c>
      <c r="AW47" s="58">
        <f t="shared" si="62"/>
        <v>810.14949588285708</v>
      </c>
      <c r="AX47" s="58">
        <f t="shared" si="63"/>
        <v>527.65774313083762</v>
      </c>
      <c r="AY47" s="49">
        <v>10</v>
      </c>
      <c r="AZ47" s="49">
        <f t="shared" si="31"/>
        <v>51558.462863346918</v>
      </c>
      <c r="BA47" s="49">
        <f t="shared" si="31"/>
        <v>53082.613388083417</v>
      </c>
      <c r="BB47" s="49">
        <f t="shared" si="31"/>
        <v>51109.379696892553</v>
      </c>
      <c r="BC47" s="44"/>
      <c r="BD47" s="76">
        <f t="shared" si="44"/>
        <v>0.02</v>
      </c>
      <c r="BE47" s="75">
        <v>0.20300000000000001</v>
      </c>
      <c r="BF47" s="59">
        <f>'scénario AVS'!$C$14*Tabelle6!D602+'scénario AVS'!$C$15*Tabelle6!D602*Tabelle6!D1011</f>
        <v>5038877.9711253885</v>
      </c>
      <c r="BG47" s="59">
        <f>(1-BS47)*('scénario AVS'!$C$14*Tabelle6!E602+'scénario AVS'!$C$15*Tabelle6!E602*Tabelle6!E1011)+BS47*('scénario AVS'!$C$14*Tabelle6!F602+'scénario AVS'!$C$15*Tabelle6!F602*Tabelle6!F1011)</f>
        <v>5275120.1889065914</v>
      </c>
      <c r="BH47" s="54">
        <f t="shared" si="64"/>
        <v>5038877.9711253885</v>
      </c>
      <c r="BI47" s="50">
        <f t="shared" si="67"/>
        <v>8.4000000000000005E-2</v>
      </c>
      <c r="BJ47" s="49">
        <f t="shared" si="45"/>
        <v>85200.183136409818</v>
      </c>
      <c r="BK47" s="86">
        <f t="shared" si="46"/>
        <v>0.01</v>
      </c>
      <c r="BL47" s="54">
        <f>'scénario AVS'!$C$14*Tabelle6!I602+'scénario AVS'!$C$15*Tabelle6!I602*Tabelle6!I1011</f>
        <v>2195991.7774031591</v>
      </c>
      <c r="BM47" s="54">
        <f>(1-BS47)*('scénario AVS'!$C$14*Tabelle6!J602+'scénario AVS'!$C$15*Tabelle6!J602*Tabelle6!J1011)+BS47*('scénario AVS'!$C$14*Tabelle6!K602+'scénario AVS'!$C$15*Tabelle6!K602*Tabelle6!K1011)</f>
        <v>1959749.5596219562</v>
      </c>
      <c r="BN47" s="54">
        <f t="shared" si="65"/>
        <v>1959749.5596219562</v>
      </c>
      <c r="BO47" s="49">
        <f>BO45*(1+BK$2)</f>
        <v>29039.056198238264</v>
      </c>
      <c r="BP47" s="49">
        <f t="shared" si="68"/>
        <v>29039.056198238264</v>
      </c>
      <c r="BQ47" s="61">
        <f>BQ$46+0.2*(BQ$51-BQ$46)</f>
        <v>23.378</v>
      </c>
      <c r="BR47" s="61">
        <f t="shared" si="69"/>
        <v>2.0030000000000001</v>
      </c>
      <c r="BS47" s="61">
        <f t="shared" si="71"/>
        <v>1.0030000000000001</v>
      </c>
      <c r="BT47" s="61">
        <f t="shared" si="71"/>
        <v>3.0000000000001137E-3</v>
      </c>
      <c r="BU47" s="62"/>
      <c r="BV47" s="44"/>
      <c r="BW47" s="47"/>
      <c r="BX47" s="44"/>
      <c r="BY47" s="44"/>
      <c r="BZ47" s="44"/>
      <c r="CA47" s="44"/>
      <c r="CB47" s="44"/>
      <c r="CC47" s="44"/>
      <c r="CD47" s="44"/>
      <c r="CE47" s="44"/>
      <c r="CF47" s="44"/>
      <c r="CG47" s="44"/>
      <c r="CH47" s="44"/>
      <c r="CI47" s="44"/>
      <c r="CJ47" s="44"/>
      <c r="CK47" s="44"/>
      <c r="CL47" s="44"/>
      <c r="CM47" s="44"/>
      <c r="CN47" s="44"/>
    </row>
    <row r="48" spans="1:92" s="37" customFormat="1" ht="1" hidden="1" customHeight="1">
      <c r="A48" s="35">
        <f t="shared" si="89"/>
        <v>2032</v>
      </c>
      <c r="I48" s="66"/>
      <c r="O48" s="66">
        <f>O47*(1+'scénario AVS'!$G$5)</f>
        <v>117.95186145307981</v>
      </c>
      <c r="P48" s="54">
        <f t="shared" si="32"/>
        <v>64253.232796176511</v>
      </c>
      <c r="Q48" s="56">
        <f t="shared" si="47"/>
        <v>57260.156272666696</v>
      </c>
      <c r="R48" s="56">
        <f t="shared" si="48"/>
        <v>57260.156272666696</v>
      </c>
      <c r="S48" s="49">
        <f t="shared" si="74"/>
        <v>51753.154294443273</v>
      </c>
      <c r="T48" s="49">
        <f t="shared" si="75"/>
        <v>53485.406654187158</v>
      </c>
      <c r="U48" s="49">
        <f t="shared" si="76"/>
        <v>51405.330911982819</v>
      </c>
      <c r="V48" s="57">
        <f t="shared" si="77"/>
        <v>-45505.646835235093</v>
      </c>
      <c r="W48" s="57">
        <f t="shared" si="78"/>
        <v>32906.060967412042</v>
      </c>
      <c r="X48" s="57">
        <f t="shared" si="79"/>
        <v>14728.163896415885</v>
      </c>
      <c r="Y48" s="50">
        <f t="shared" si="80"/>
        <v>-0.70822345981544099</v>
      </c>
      <c r="Z48" s="50">
        <f t="shared" si="81"/>
        <v>0.57467640868315006</v>
      </c>
      <c r="AA48" s="50">
        <f t="shared" si="82"/>
        <v>0.25721487427107176</v>
      </c>
      <c r="AB48" s="49">
        <f t="shared" si="83"/>
        <v>-12500.078501733238</v>
      </c>
      <c r="AC48" s="49">
        <f t="shared" si="84"/>
        <v>-3774.7496184795382</v>
      </c>
      <c r="AD48" s="49">
        <f t="shared" si="85"/>
        <v>-5854.8253606838771</v>
      </c>
      <c r="AE48" s="50">
        <f t="shared" si="26"/>
        <v>-0.24153268862832133</v>
      </c>
      <c r="AF48" s="50">
        <f t="shared" si="55"/>
        <v>-7.0575318663750469E-2</v>
      </c>
      <c r="AG48" s="50">
        <f t="shared" si="56"/>
        <v>-0.11389529562038264</v>
      </c>
      <c r="AH48" s="49">
        <f t="shared" si="70"/>
        <v>-11839.967135063202</v>
      </c>
      <c r="AI48" s="49">
        <f t="shared" si="57"/>
        <v>-4508.3658301973701</v>
      </c>
      <c r="AJ48" s="49">
        <f t="shared" si="58"/>
        <v>-6266.4851458258727</v>
      </c>
      <c r="AK48" s="50">
        <f t="shared" si="36"/>
        <v>-0.2258963830190715</v>
      </c>
      <c r="AL48" s="50">
        <f t="shared" si="59"/>
        <v>-8.5463749995635829E-2</v>
      </c>
      <c r="AM48" s="50">
        <f t="shared" si="60"/>
        <v>-0.12288750755439277</v>
      </c>
      <c r="AN48" s="58">
        <f t="shared" si="86"/>
        <v>36372.486440695589</v>
      </c>
      <c r="AO48" s="58">
        <f t="shared" si="87"/>
        <v>38130.60575632409</v>
      </c>
      <c r="AP48" s="58">
        <f t="shared" si="88"/>
        <v>36372.486440695589</v>
      </c>
      <c r="AQ48" s="62">
        <f>AQ47*(1+'scénario AVS'!G$3+('scénario AVS'!C$14*Tabelle6!C603+'scénario AVS'!C$15*Tabelle6!C960))</f>
        <v>359924.45334866241</v>
      </c>
      <c r="AR48" s="56">
        <f t="shared" si="66"/>
        <v>2987.3729627938978</v>
      </c>
      <c r="AS48" s="58">
        <f t="shared" si="39"/>
        <v>13043.406257623832</v>
      </c>
      <c r="AT48" s="58">
        <f t="shared" si="40"/>
        <v>11623.81172335134</v>
      </c>
      <c r="AU48" s="58">
        <f t="shared" si="41"/>
        <v>11623.81172335134</v>
      </c>
      <c r="AV48" s="58">
        <f t="shared" si="42"/>
        <v>-660.11136667003711</v>
      </c>
      <c r="AW48" s="58">
        <f t="shared" si="62"/>
        <v>733.61621171783167</v>
      </c>
      <c r="AX48" s="58">
        <f t="shared" si="63"/>
        <v>411.65978514199526</v>
      </c>
      <c r="AY48" s="49">
        <v>10</v>
      </c>
      <c r="AZ48" s="49">
        <f t="shared" si="31"/>
        <v>51753.154294443273</v>
      </c>
      <c r="BA48" s="49">
        <f t="shared" si="31"/>
        <v>53485.406654187158</v>
      </c>
      <c r="BB48" s="49">
        <f t="shared" si="31"/>
        <v>51405.330911982819</v>
      </c>
      <c r="BC48" s="44"/>
      <c r="BD48" s="76">
        <f t="shared" si="44"/>
        <v>0.02</v>
      </c>
      <c r="BE48" s="75">
        <v>0.20300000000000001</v>
      </c>
      <c r="BF48" s="59">
        <f>'scénario AVS'!$C$14*Tabelle6!D603+'scénario AVS'!$C$15*Tabelle6!D603*Tabelle6!D1012</f>
        <v>5031897.6923458716</v>
      </c>
      <c r="BG48" s="59">
        <f>(1-BT48)*('scénario AVS'!$C$14*Tabelle6!F603+'scénario AVS'!$C$15*Tabelle6!F603*Tabelle6!F1012)+BT48*('scénario AVS'!$C$14*Tabelle6!G603+'scénario AVS'!$C$15*Tabelle6!G603*Tabelle6!G1012)</f>
        <v>5275122.1015872918</v>
      </c>
      <c r="BH48" s="54">
        <f t="shared" si="64"/>
        <v>5031897.6923458716</v>
      </c>
      <c r="BI48" s="50">
        <f t="shared" si="67"/>
        <v>8.4000000000000005E-2</v>
      </c>
      <c r="BJ48" s="49">
        <f t="shared" si="45"/>
        <v>86052.184967773923</v>
      </c>
      <c r="BK48" s="86">
        <f t="shared" si="46"/>
        <v>0.01</v>
      </c>
      <c r="BL48" s="54">
        <f>'scénario AVS'!$C$14*Tabelle6!I603+'scénario AVS'!$C$15*Tabelle6!I603*Tabelle6!I1012</f>
        <v>2234775.2861222592</v>
      </c>
      <c r="BM48" s="54">
        <f>(1-BT48)*('scénario AVS'!$C$14*Tabelle6!K603+'scénario AVS'!$C$15*Tabelle6!K603*Tabelle6!K1012)+BT48*('scénario AVS'!$C$14*Tabelle6!L603+'scénario AVS'!$C$15*Tabelle6!L603*Tabelle6!L1012)</f>
        <v>1991550.8768808385</v>
      </c>
      <c r="BN48" s="54">
        <f t="shared" si="65"/>
        <v>1991550.8768808385</v>
      </c>
      <c r="BO48" s="49">
        <f>BO47/(1+'scénario AVS'!$G$5)</f>
        <v>28751.540790334915</v>
      </c>
      <c r="BP48" s="49">
        <f t="shared" si="68"/>
        <v>28751.540790334915</v>
      </c>
      <c r="BQ48" s="61">
        <f>BQ$46+0.4*(BQ$51-BQ$46)</f>
        <v>23.466000000000001</v>
      </c>
      <c r="BR48" s="61">
        <f t="shared" si="69"/>
        <v>2.0910000000000011</v>
      </c>
      <c r="BS48" s="61">
        <f t="shared" si="71"/>
        <v>1.0910000000000011</v>
      </c>
      <c r="BT48" s="61">
        <f t="shared" si="71"/>
        <v>9.100000000000108E-2</v>
      </c>
      <c r="BU48" s="62"/>
      <c r="BV48" s="44"/>
      <c r="BW48" s="47"/>
      <c r="BX48" s="44"/>
      <c r="BY48" s="44"/>
      <c r="BZ48" s="44"/>
      <c r="CA48" s="44"/>
      <c r="CB48" s="44"/>
      <c r="CC48" s="44"/>
      <c r="CD48" s="44"/>
      <c r="CE48" s="44"/>
      <c r="CF48" s="44"/>
      <c r="CG48" s="44"/>
      <c r="CH48" s="44"/>
      <c r="CI48" s="44"/>
      <c r="CJ48" s="44"/>
      <c r="CK48" s="44"/>
      <c r="CL48" s="44"/>
      <c r="CM48" s="44"/>
      <c r="CN48" s="44"/>
    </row>
    <row r="49" spans="1:92" s="37" customFormat="1" ht="1" hidden="1" customHeight="1">
      <c r="A49" s="35">
        <f t="shared" si="89"/>
        <v>2033</v>
      </c>
      <c r="I49" s="66"/>
      <c r="O49" s="66">
        <f>O48*(1+'scénario AVS'!$G$5)</f>
        <v>119.13138006761061</v>
      </c>
      <c r="P49" s="54">
        <f t="shared" si="32"/>
        <v>66401.357618673879</v>
      </c>
      <c r="Q49" s="56">
        <f t="shared" si="47"/>
        <v>59083.966237789493</v>
      </c>
      <c r="R49" s="56">
        <f t="shared" si="48"/>
        <v>59083.966237789493</v>
      </c>
      <c r="S49" s="49">
        <f t="shared" si="74"/>
        <v>52297.024013906608</v>
      </c>
      <c r="T49" s="49">
        <f t="shared" si="75"/>
        <v>54206.694499869045</v>
      </c>
      <c r="U49" s="49">
        <f t="shared" si="76"/>
        <v>52016.269778220099</v>
      </c>
      <c r="V49" s="57">
        <f t="shared" si="77"/>
        <v>-59609.980440002364</v>
      </c>
      <c r="W49" s="57">
        <f t="shared" si="78"/>
        <v>28028.789229491602</v>
      </c>
      <c r="X49" s="57">
        <f t="shared" si="79"/>
        <v>7660.4674368464839</v>
      </c>
      <c r="Y49" s="50">
        <f t="shared" si="80"/>
        <v>-0.89772231438892158</v>
      </c>
      <c r="Z49" s="50">
        <f t="shared" si="81"/>
        <v>0.47438909427114051</v>
      </c>
      <c r="AA49" s="50">
        <f t="shared" si="82"/>
        <v>0.12965391331408163</v>
      </c>
      <c r="AB49" s="49">
        <f t="shared" si="83"/>
        <v>-14104.333604767271</v>
      </c>
      <c r="AC49" s="49">
        <f t="shared" si="84"/>
        <v>-4877.2717379204478</v>
      </c>
      <c r="AD49" s="49">
        <f t="shared" si="85"/>
        <v>-7067.6964595693935</v>
      </c>
      <c r="AE49" s="50">
        <f t="shared" si="26"/>
        <v>-0.26969667721468632</v>
      </c>
      <c r="AF49" s="50">
        <f t="shared" si="55"/>
        <v>-8.9975450134341439E-2</v>
      </c>
      <c r="AG49" s="50">
        <f t="shared" si="56"/>
        <v>-0.13587472707488785</v>
      </c>
      <c r="AH49" s="49">
        <f t="shared" si="70"/>
        <v>-13194.22066806257</v>
      </c>
      <c r="AI49" s="49">
        <f t="shared" si="57"/>
        <v>-5535.3929572686884</v>
      </c>
      <c r="AJ49" s="49">
        <f t="shared" si="58"/>
        <v>-7362.2597374977113</v>
      </c>
      <c r="AK49" s="50">
        <f t="shared" si="36"/>
        <v>-0.24797839959533807</v>
      </c>
      <c r="AL49" s="50">
        <f t="shared" si="59"/>
        <v>-0.10337143677518447</v>
      </c>
      <c r="AM49" s="50">
        <f t="shared" si="60"/>
        <v>-0.14234371283662456</v>
      </c>
      <c r="AN49" s="58">
        <f t="shared" si="86"/>
        <v>36699.961256854156</v>
      </c>
      <c r="AO49" s="58">
        <f t="shared" si="87"/>
        <v>38526.828037083178</v>
      </c>
      <c r="AP49" s="58">
        <f t="shared" si="88"/>
        <v>36699.961256854156</v>
      </c>
      <c r="AQ49" s="62">
        <f>AQ48*(1+'scénario AVS'!G$3+('scénario AVS'!C$14*Tabelle6!C604+'scénario AVS'!C$15*Tabelle6!C961))</f>
        <v>363578.32495980244</v>
      </c>
      <c r="AR49" s="56">
        <f t="shared" si="66"/>
        <v>3017.7000971663601</v>
      </c>
      <c r="AS49" s="58">
        <f t="shared" si="39"/>
        <v>13479.475596590799</v>
      </c>
      <c r="AT49" s="58">
        <f t="shared" si="40"/>
        <v>11994.045146271268</v>
      </c>
      <c r="AU49" s="58">
        <f t="shared" si="41"/>
        <v>11994.045146271268</v>
      </c>
      <c r="AV49" s="58">
        <f t="shared" si="42"/>
        <v>-910.11293670470184</v>
      </c>
      <c r="AW49" s="58">
        <f t="shared" si="62"/>
        <v>658.12121934824086</v>
      </c>
      <c r="AX49" s="58">
        <f t="shared" si="63"/>
        <v>294.56327792831769</v>
      </c>
      <c r="AY49" s="49">
        <v>10</v>
      </c>
      <c r="AZ49" s="49">
        <f t="shared" si="31"/>
        <v>52297.024013906608</v>
      </c>
      <c r="BA49" s="49">
        <f t="shared" si="31"/>
        <v>54206.694499869045</v>
      </c>
      <c r="BB49" s="49">
        <f t="shared" si="31"/>
        <v>52016.269778220099</v>
      </c>
      <c r="BC49" s="44"/>
      <c r="BD49" s="76">
        <f t="shared" si="44"/>
        <v>0.02</v>
      </c>
      <c r="BE49" s="75">
        <v>0.20300000000000001</v>
      </c>
      <c r="BF49" s="59">
        <f>'scénario AVS'!$C$14*Tabelle6!D604+'scénario AVS'!$C$15*Tabelle6!D604*Tabelle6!D1013</f>
        <v>5026932.386244664</v>
      </c>
      <c r="BG49" s="59">
        <f>(1-BT49)*('scénario AVS'!$C$14*Tabelle6!F604+'scénario AVS'!$C$15*Tabelle6!F604*Tabelle6!F1013)+BT49*('scénario AVS'!$C$14*Tabelle6!G604+'scénario AVS'!$C$15*Tabelle6!G604*Tabelle6!G1013)</f>
        <v>5277165.2330483552</v>
      </c>
      <c r="BH49" s="54">
        <f t="shared" si="64"/>
        <v>5026932.386244664</v>
      </c>
      <c r="BI49" s="50">
        <f t="shared" si="67"/>
        <v>8.4000000000000005E-2</v>
      </c>
      <c r="BJ49" s="49">
        <f t="shared" si="45"/>
        <v>86912.706817451661</v>
      </c>
      <c r="BK49" s="86">
        <f t="shared" si="46"/>
        <v>0.01</v>
      </c>
      <c r="BL49" s="54">
        <f>'scénario AVS'!$C$14*Tabelle6!I604+'scénario AVS'!$C$15*Tabelle6!I604*Tabelle6!I1013</f>
        <v>2270727.351273994</v>
      </c>
      <c r="BM49" s="54">
        <f>(1-BT49)*('scénario AVS'!$C$14*Tabelle6!K604+'scénario AVS'!$C$15*Tabelle6!K604*Tabelle6!K1013)+BT49*('scénario AVS'!$C$14*Tabelle6!L604+'scénario AVS'!$C$15*Tabelle6!L604*Tabelle6!L1013)</f>
        <v>2020494.5044703023</v>
      </c>
      <c r="BN49" s="54">
        <f t="shared" si="65"/>
        <v>2020494.5044703023</v>
      </c>
      <c r="BO49" s="49">
        <f>BO47*(1+BK$2)</f>
        <v>29242.32959162593</v>
      </c>
      <c r="BP49" s="49">
        <f t="shared" si="68"/>
        <v>29242.32959162593</v>
      </c>
      <c r="BQ49" s="61">
        <f>BQ$46+0.6*(BQ$51-BQ$46)</f>
        <v>23.553999999999998</v>
      </c>
      <c r="BR49" s="61">
        <f t="shared" si="69"/>
        <v>2.1789999999999985</v>
      </c>
      <c r="BS49" s="61">
        <f t="shared" si="71"/>
        <v>1.1789999999999985</v>
      </c>
      <c r="BT49" s="61">
        <f t="shared" si="71"/>
        <v>0.17899999999999849</v>
      </c>
      <c r="BU49" s="62"/>
      <c r="BV49" s="44"/>
      <c r="BW49" s="47"/>
      <c r="BX49" s="44"/>
      <c r="BY49" s="44"/>
      <c r="BZ49" s="44"/>
      <c r="CA49" s="44"/>
      <c r="CB49" s="44"/>
      <c r="CC49" s="44"/>
      <c r="CD49" s="44"/>
      <c r="CE49" s="44"/>
      <c r="CF49" s="44"/>
      <c r="CG49" s="44"/>
      <c r="CH49" s="44"/>
      <c r="CI49" s="44"/>
      <c r="CJ49" s="44"/>
      <c r="CK49" s="44"/>
      <c r="CL49" s="44"/>
      <c r="CM49" s="44"/>
      <c r="CN49" s="44"/>
    </row>
    <row r="50" spans="1:92" s="37" customFormat="1" ht="1" hidden="1" customHeight="1">
      <c r="A50" s="35">
        <f t="shared" si="89"/>
        <v>2034</v>
      </c>
      <c r="I50" s="66"/>
      <c r="O50" s="66">
        <f>O49*(1+'scénario AVS'!$G$5)</f>
        <v>120.32269386828672</v>
      </c>
      <c r="P50" s="54">
        <f t="shared" si="32"/>
        <v>66660.196101817171</v>
      </c>
      <c r="Q50" s="56">
        <f t="shared" si="47"/>
        <v>59248.538205148339</v>
      </c>
      <c r="R50" s="56">
        <f t="shared" si="48"/>
        <v>59248.538205148339</v>
      </c>
      <c r="S50" s="49">
        <f t="shared" si="74"/>
        <v>52453.248653388306</v>
      </c>
      <c r="T50" s="49">
        <f t="shared" si="75"/>
        <v>54589.052009615036</v>
      </c>
      <c r="U50" s="49">
        <f t="shared" si="76"/>
        <v>52294.091057901511</v>
      </c>
      <c r="V50" s="57">
        <f t="shared" si="77"/>
        <v>-73816.927888431237</v>
      </c>
      <c r="W50" s="57">
        <f t="shared" si="78"/>
        <v>23369.303033958298</v>
      </c>
      <c r="X50" s="57">
        <f t="shared" si="79"/>
        <v>706.02028959965537</v>
      </c>
      <c r="Y50" s="50">
        <f t="shared" si="80"/>
        <v>-1.1073613971324481</v>
      </c>
      <c r="Z50" s="50">
        <f t="shared" si="81"/>
        <v>0.39442834780230318</v>
      </c>
      <c r="AA50" s="50">
        <f t="shared" si="82"/>
        <v>1.1916248248269971E-2</v>
      </c>
      <c r="AB50" s="49">
        <f t="shared" si="83"/>
        <v>-14206.947448428866</v>
      </c>
      <c r="AC50" s="49">
        <f t="shared" si="84"/>
        <v>-4659.4861955333035</v>
      </c>
      <c r="AD50" s="49">
        <f t="shared" si="85"/>
        <v>-6954.4471472468285</v>
      </c>
      <c r="AE50" s="50">
        <f t="shared" si="26"/>
        <v>-0.27084971499684501</v>
      </c>
      <c r="AF50" s="50">
        <f t="shared" si="55"/>
        <v>-8.5355689904866014E-2</v>
      </c>
      <c r="AG50" s="50">
        <f t="shared" si="56"/>
        <v>-0.13298724591171623</v>
      </c>
      <c r="AH50" s="49">
        <f t="shared" si="70"/>
        <v>-13014.747839628819</v>
      </c>
      <c r="AI50" s="49">
        <f t="shared" si="57"/>
        <v>-5220.061980123136</v>
      </c>
      <c r="AJ50" s="49">
        <f t="shared" si="58"/>
        <v>-7107.6564959837578</v>
      </c>
      <c r="AK50" s="50">
        <f t="shared" si="36"/>
        <v>-0.24260674971006216</v>
      </c>
      <c r="AL50" s="50">
        <f t="shared" si="59"/>
        <v>-9.6616864750764142E-2</v>
      </c>
      <c r="AM50" s="50">
        <f t="shared" si="60"/>
        <v>-0.13631638482121169</v>
      </c>
      <c r="AN50" s="58">
        <f t="shared" si="86"/>
        <v>37055.603785670588</v>
      </c>
      <c r="AO50" s="58">
        <f t="shared" si="87"/>
        <v>38943.198301531207</v>
      </c>
      <c r="AP50" s="58">
        <f t="shared" si="88"/>
        <v>37055.603785670588</v>
      </c>
      <c r="AQ50" s="62">
        <f>AQ49*(1+'scénario AVS'!G$3+('scénario AVS'!C$14*Tabelle6!C605+'scénario AVS'!C$15*Tabelle6!C962))</f>
        <v>367207.79130709375</v>
      </c>
      <c r="AR50" s="56">
        <f t="shared" ref="AR50:AR56" si="90">AQ50*(0.01-0.0017+($AR$3-0.08))</f>
        <v>3047.8246678488781</v>
      </c>
      <c r="AS50" s="58">
        <f t="shared" si="39"/>
        <v>13532.019808668887</v>
      </c>
      <c r="AT50" s="58">
        <f t="shared" si="40"/>
        <v>12027.453255645114</v>
      </c>
      <c r="AU50" s="58">
        <f t="shared" si="41"/>
        <v>12027.453255645114</v>
      </c>
      <c r="AV50" s="58">
        <f t="shared" si="42"/>
        <v>-1192.1996088000474</v>
      </c>
      <c r="AW50" s="58">
        <f t="shared" si="62"/>
        <v>560.5757845898321</v>
      </c>
      <c r="AX50" s="58">
        <f t="shared" si="63"/>
        <v>153.20934873692968</v>
      </c>
      <c r="AY50" s="49">
        <v>10</v>
      </c>
      <c r="AZ50" s="49">
        <f t="shared" si="31"/>
        <v>52453.248653388306</v>
      </c>
      <c r="BA50" s="49">
        <f t="shared" si="31"/>
        <v>54589.052009615036</v>
      </c>
      <c r="BB50" s="49">
        <f t="shared" si="31"/>
        <v>52294.091057901511</v>
      </c>
      <c r="BC50" s="44"/>
      <c r="BD50" s="76">
        <f t="shared" si="44"/>
        <v>0.02</v>
      </c>
      <c r="BE50" s="75">
        <v>0.20300000000000001</v>
      </c>
      <c r="BF50" s="59">
        <f>'scénario AVS'!$C$14*Tabelle6!D605+'scénario AVS'!$C$15*Tabelle6!D605*Tabelle6!D1014</f>
        <v>5025392.1657683235</v>
      </c>
      <c r="BG50" s="59">
        <f>(1-BT50)*('scénario AVS'!$C$14*Tabelle6!F605+'scénario AVS'!$C$15*Tabelle6!F605*Tabelle6!F1014)+BT50*('scénario AVS'!$C$14*Tabelle6!G605+'scénario AVS'!$C$15*Tabelle6!G605*Tabelle6!G1014)</f>
        <v>5281383.2095796624</v>
      </c>
      <c r="BH50" s="54">
        <f t="shared" si="64"/>
        <v>5025392.1657683235</v>
      </c>
      <c r="BI50" s="50">
        <f t="shared" ref="BI50:BI56" si="91">$BI$3</f>
        <v>8.4000000000000005E-2</v>
      </c>
      <c r="BJ50" s="49">
        <f t="shared" si="45"/>
        <v>87781.833885626183</v>
      </c>
      <c r="BK50" s="86">
        <f t="shared" si="46"/>
        <v>0.01</v>
      </c>
      <c r="BL50" s="54">
        <f>'scénario AVS'!$C$14*Tabelle6!I605+'scénario AVS'!$C$15*Tabelle6!I605*Tabelle6!I1014</f>
        <v>2302374.6398821655</v>
      </c>
      <c r="BM50" s="54">
        <f>(1-BT50)*('scénario AVS'!$C$14*Tabelle6!K605+'scénario AVS'!$C$15*Tabelle6!K605*Tabelle6!K1014)+BT50*('scénario AVS'!$C$14*Tabelle6!L605+'scénario AVS'!$C$15*Tabelle6!L605*Tabelle6!L1014)</f>
        <v>2046383.5960708265</v>
      </c>
      <c r="BN50" s="54">
        <f t="shared" si="65"/>
        <v>2046383.5960708265</v>
      </c>
      <c r="BO50" s="49">
        <f>BO49/(1+'scénario AVS'!$G$5)</f>
        <v>28952.801575867259</v>
      </c>
      <c r="BP50" s="49">
        <f t="shared" ref="BP50:BP56" si="92">(1-BP$3)*BO50</f>
        <v>28952.801575867259</v>
      </c>
      <c r="BQ50" s="61">
        <f>BQ$46+0.8*(BQ$51-BQ$46)</f>
        <v>23.641999999999999</v>
      </c>
      <c r="BR50" s="61">
        <f t="shared" si="69"/>
        <v>2.2669999999999995</v>
      </c>
      <c r="BS50" s="61">
        <f t="shared" si="71"/>
        <v>1.2669999999999995</v>
      </c>
      <c r="BT50" s="61">
        <f t="shared" si="71"/>
        <v>0.26699999999999946</v>
      </c>
      <c r="BU50" s="62"/>
      <c r="BV50" s="44"/>
      <c r="BW50" s="47"/>
      <c r="BX50" s="44"/>
      <c r="BY50" s="44"/>
      <c r="BZ50" s="44"/>
      <c r="CA50" s="44"/>
      <c r="CB50" s="44"/>
      <c r="CC50" s="44"/>
      <c r="CD50" s="44"/>
      <c r="CE50" s="44"/>
      <c r="CF50" s="44"/>
      <c r="CG50" s="44"/>
      <c r="CH50" s="44"/>
      <c r="CI50" s="44"/>
      <c r="CJ50" s="44"/>
      <c r="CK50" s="44"/>
      <c r="CL50" s="44"/>
      <c r="CM50" s="44"/>
      <c r="CN50" s="44"/>
    </row>
    <row r="51" spans="1:92" s="37" customFormat="1" ht="1" hidden="1" customHeight="1">
      <c r="A51" s="35">
        <f t="shared" si="89"/>
        <v>2035</v>
      </c>
      <c r="I51" s="66"/>
      <c r="O51" s="66">
        <f>O50*(1+'scénario AVS'!$G$5)</f>
        <v>121.52592080696959</v>
      </c>
      <c r="P51" s="54">
        <f t="shared" si="32"/>
        <v>68652.699483923294</v>
      </c>
      <c r="Q51" s="56">
        <f t="shared" si="47"/>
        <v>60943.872928711651</v>
      </c>
      <c r="R51" s="56">
        <f t="shared" si="48"/>
        <v>60943.872928711651</v>
      </c>
      <c r="S51" s="49">
        <f t="shared" si="74"/>
        <v>52975.291117253277</v>
      </c>
      <c r="T51" s="49">
        <f t="shared" si="75"/>
        <v>55303.753705181967</v>
      </c>
      <c r="U51" s="49">
        <f t="shared" si="76"/>
        <v>52900.858290105927</v>
      </c>
      <c r="V51" s="57">
        <f t="shared" si="77"/>
        <v>-89494.336255101254</v>
      </c>
      <c r="W51" s="57">
        <f t="shared" si="78"/>
        <v>17729.183810428622</v>
      </c>
      <c r="X51" s="57">
        <f t="shared" si="79"/>
        <v>-7336.9943490060687</v>
      </c>
      <c r="Y51" s="50">
        <f t="shared" si="80"/>
        <v>-1.3035807321175847</v>
      </c>
      <c r="Z51" s="50">
        <f t="shared" si="81"/>
        <v>0.29091002849732112</v>
      </c>
      <c r="AA51" s="50">
        <f t="shared" si="82"/>
        <v>-0.12038936805982822</v>
      </c>
      <c r="AB51" s="49">
        <f t="shared" si="83"/>
        <v>-15677.408366670017</v>
      </c>
      <c r="AC51" s="49">
        <f t="shared" si="84"/>
        <v>-5640.1192235296839</v>
      </c>
      <c r="AD51" s="49">
        <f t="shared" si="85"/>
        <v>-8043.014638605724</v>
      </c>
      <c r="AE51" s="50">
        <f t="shared" si="26"/>
        <v>-0.29593812579472761</v>
      </c>
      <c r="AF51" s="50">
        <f t="shared" si="55"/>
        <v>-0.10198438343980265</v>
      </c>
      <c r="AG51" s="50">
        <f t="shared" si="56"/>
        <v>-0.15203939782031878</v>
      </c>
      <c r="AH51" s="49">
        <f t="shared" si="70"/>
        <v>-14201.069808901393</v>
      </c>
      <c r="AI51" s="49">
        <f t="shared" si="57"/>
        <v>-6107.5052842088498</v>
      </c>
      <c r="AJ51" s="49">
        <f t="shared" si="58"/>
        <v>-8057.1350443977171</v>
      </c>
      <c r="AK51" s="50">
        <f t="shared" si="36"/>
        <v>-0.26080155715551923</v>
      </c>
      <c r="AL51" s="50">
        <f t="shared" si="59"/>
        <v>-0.11137691182981029</v>
      </c>
      <c r="AM51" s="50">
        <f t="shared" si="60"/>
        <v>-0.15234698464522695</v>
      </c>
      <c r="AN51" s="58">
        <f t="shared" si="86"/>
        <v>37427.362571022517</v>
      </c>
      <c r="AO51" s="58">
        <f t="shared" si="87"/>
        <v>39376.992331211382</v>
      </c>
      <c r="AP51" s="58">
        <f t="shared" si="88"/>
        <v>37427.362571022517</v>
      </c>
      <c r="AQ51" s="62">
        <f>AQ50*(1+'scénario AVS'!G$3+('scénario AVS'!C$14*Tabelle6!C606+'scénario AVS'!C$15*Tabelle6!C963))</f>
        <v>370815.55527264514</v>
      </c>
      <c r="AR51" s="56">
        <f t="shared" si="90"/>
        <v>3077.7691087629546</v>
      </c>
      <c r="AS51" s="58">
        <f t="shared" si="39"/>
        <v>13936.49799523643</v>
      </c>
      <c r="AT51" s="58">
        <f t="shared" si="40"/>
        <v>12371.606204528465</v>
      </c>
      <c r="AU51" s="58">
        <f t="shared" si="41"/>
        <v>12371.606204528465</v>
      </c>
      <c r="AV51" s="58">
        <f t="shared" si="42"/>
        <v>-1476.3385577686247</v>
      </c>
      <c r="AW51" s="58">
        <f t="shared" si="62"/>
        <v>467.38606067916595</v>
      </c>
      <c r="AX51" s="58">
        <f t="shared" si="63"/>
        <v>14.120405791993107</v>
      </c>
      <c r="AY51" s="49">
        <v>10</v>
      </c>
      <c r="AZ51" s="49">
        <f t="shared" si="31"/>
        <v>52975.291117253277</v>
      </c>
      <c r="BA51" s="49">
        <f t="shared" si="31"/>
        <v>55303.753705181967</v>
      </c>
      <c r="BB51" s="49">
        <f t="shared" si="31"/>
        <v>52900.858290105927</v>
      </c>
      <c r="BC51" s="44"/>
      <c r="BD51" s="76">
        <f t="shared" si="44"/>
        <v>0.02</v>
      </c>
      <c r="BE51" s="75">
        <v>0.20300000000000001</v>
      </c>
      <c r="BF51" s="59">
        <f>'scénario AVS'!$C$14*Tabelle6!D606+'scénario AVS'!$C$15*Tabelle6!D606*Tabelle6!D1015</f>
        <v>5025553.664513276</v>
      </c>
      <c r="BG51" s="59">
        <f>(1-BT51)*('scénario AVS'!$C$14*Tabelle6!F606+'scénario AVS'!$C$15*Tabelle6!F606*Tabelle6!F1015)+BT51*('scénario AVS'!$C$14*Tabelle6!G606+'scénario AVS'!$C$15*Tabelle6!G606*Tabelle6!G1015)</f>
        <v>5287339.91694206</v>
      </c>
      <c r="BH51" s="54">
        <f t="shared" si="64"/>
        <v>5025553.664513276</v>
      </c>
      <c r="BI51" s="50">
        <f t="shared" si="91"/>
        <v>8.4000000000000005E-2</v>
      </c>
      <c r="BJ51" s="49">
        <f t="shared" si="45"/>
        <v>88659.652224482445</v>
      </c>
      <c r="BK51" s="86">
        <f t="shared" si="46"/>
        <v>0.01</v>
      </c>
      <c r="BL51" s="54">
        <f>'scénario AVS'!$C$14*Tabelle6!I606+'scénario AVS'!$C$15*Tabelle6!I606*Tabelle6!I1015</f>
        <v>2331396.71625708</v>
      </c>
      <c r="BM51" s="54">
        <f>(1-BT51)*('scénario AVS'!$C$14*Tabelle6!K606+'scénario AVS'!$C$15*Tabelle6!K606*Tabelle6!K1015)+BT51*('scénario AVS'!$C$14*Tabelle6!L606+'scénario AVS'!$C$15*Tabelle6!L606*Tabelle6!L1015)</f>
        <v>2069610.4638282962</v>
      </c>
      <c r="BN51" s="54">
        <f t="shared" si="65"/>
        <v>2069610.4638282962</v>
      </c>
      <c r="BO51" s="49">
        <f>BO49*(1+BK$2)</f>
        <v>29447.025898767308</v>
      </c>
      <c r="BP51" s="49">
        <f t="shared" si="92"/>
        <v>29447.025898767308</v>
      </c>
      <c r="BQ51" s="61">
        <v>23.73</v>
      </c>
      <c r="BR51" s="61">
        <f t="shared" si="69"/>
        <v>2.3550000000000004</v>
      </c>
      <c r="BS51" s="61">
        <f t="shared" si="71"/>
        <v>1.3550000000000004</v>
      </c>
      <c r="BT51" s="61">
        <f t="shared" si="71"/>
        <v>0.35500000000000043</v>
      </c>
      <c r="BU51" s="62"/>
      <c r="BV51" s="44"/>
      <c r="BW51" s="47"/>
      <c r="BX51" s="44"/>
      <c r="BY51" s="44"/>
      <c r="BZ51" s="44"/>
      <c r="CA51" s="44"/>
      <c r="CB51" s="44"/>
      <c r="CC51" s="44"/>
      <c r="CD51" s="44"/>
      <c r="CE51" s="44"/>
      <c r="CF51" s="44"/>
      <c r="CG51" s="44"/>
      <c r="CH51" s="44"/>
      <c r="CI51" s="44"/>
      <c r="CJ51" s="44"/>
      <c r="CK51" s="44"/>
      <c r="CL51" s="44"/>
      <c r="CM51" s="44"/>
      <c r="CN51" s="44"/>
    </row>
    <row r="52" spans="1:92" s="37" customFormat="1" ht="1" hidden="1" customHeight="1">
      <c r="A52" s="35">
        <f t="shared" si="89"/>
        <v>2036</v>
      </c>
      <c r="I52" s="66"/>
      <c r="O52" s="66">
        <f>O51*(1+'scénario AVS'!$G$5)</f>
        <v>122.74118001503929</v>
      </c>
      <c r="P52" s="54">
        <f t="shared" si="32"/>
        <v>68704.350318923971</v>
      </c>
      <c r="Q52" s="56">
        <f t="shared" si="47"/>
        <v>60957.383267170291</v>
      </c>
      <c r="R52" s="56">
        <f t="shared" si="48"/>
        <v>60957.383267170291</v>
      </c>
      <c r="S52" s="49">
        <f t="shared" si="74"/>
        <v>53099.71077233566</v>
      </c>
      <c r="T52" s="49">
        <f t="shared" si="75"/>
        <v>55670.204132090505</v>
      </c>
      <c r="U52" s="49">
        <f t="shared" si="76"/>
        <v>53170.223298951569</v>
      </c>
      <c r="V52" s="57">
        <f t="shared" si="77"/>
        <v>-105098.97580168956</v>
      </c>
      <c r="W52" s="57">
        <f t="shared" si="78"/>
        <v>12442.004675348835</v>
      </c>
      <c r="X52" s="57">
        <f t="shared" si="79"/>
        <v>-15124.154317224791</v>
      </c>
      <c r="Y52" s="50">
        <f t="shared" si="80"/>
        <v>-1.5297281076645453</v>
      </c>
      <c r="Z52" s="50">
        <f t="shared" si="81"/>
        <v>0.20410988806420277</v>
      </c>
      <c r="AA52" s="50">
        <f t="shared" si="82"/>
        <v>-0.24811029454688191</v>
      </c>
      <c r="AB52" s="49">
        <f t="shared" si="83"/>
        <v>-15604.639546588311</v>
      </c>
      <c r="AC52" s="49">
        <f t="shared" si="84"/>
        <v>-5287.1791350797866</v>
      </c>
      <c r="AD52" s="49">
        <f t="shared" si="85"/>
        <v>-7787.1599682187225</v>
      </c>
      <c r="AE52" s="50">
        <f t="shared" si="26"/>
        <v>-0.29387428518194769</v>
      </c>
      <c r="AF52" s="50">
        <f t="shared" si="55"/>
        <v>-9.4973230608867976E-2</v>
      </c>
      <c r="AG52" s="50">
        <f t="shared" si="56"/>
        <v>-0.14645716126552871</v>
      </c>
      <c r="AH52" s="49">
        <f t="shared" si="70"/>
        <v>-13814.752821486285</v>
      </c>
      <c r="AI52" s="49">
        <f t="shared" si="57"/>
        <v>-5641.7628112883594</v>
      </c>
      <c r="AJ52" s="49">
        <f t="shared" si="58"/>
        <v>-7640.4200812386007</v>
      </c>
      <c r="AK52" s="50">
        <f t="shared" si="36"/>
        <v>-0.25168253095918902</v>
      </c>
      <c r="AL52" s="50">
        <f t="shared" si="59"/>
        <v>-0.10199221783633539</v>
      </c>
      <c r="AM52" s="50">
        <f t="shared" si="60"/>
        <v>-0.14330186163443412</v>
      </c>
      <c r="AN52" s="58">
        <f t="shared" si="86"/>
        <v>37825.058714154045</v>
      </c>
      <c r="AO52" s="58">
        <f t="shared" si="87"/>
        <v>39823.715984104289</v>
      </c>
      <c r="AP52" s="58">
        <f t="shared" si="88"/>
        <v>37825.058714154045</v>
      </c>
      <c r="AQ52" s="62">
        <f>AQ51*(1+'scénario AVS'!G$3+('scénario AVS'!C$14*Tabelle6!C607+'scénario AVS'!C$15*Tabelle6!C964))</f>
        <v>374404.29741470789</v>
      </c>
      <c r="AR52" s="56">
        <f t="shared" si="90"/>
        <v>3107.5556685420756</v>
      </c>
      <c r="AS52" s="58">
        <f t="shared" si="39"/>
        <v>13946.983114741566</v>
      </c>
      <c r="AT52" s="58">
        <f t="shared" si="40"/>
        <v>12374.348803235571</v>
      </c>
      <c r="AU52" s="58">
        <f t="shared" si="41"/>
        <v>12374.348803235571</v>
      </c>
      <c r="AV52" s="58">
        <f t="shared" si="42"/>
        <v>-1789.8867251020251</v>
      </c>
      <c r="AW52" s="58">
        <f t="shared" si="62"/>
        <v>354.58367620857246</v>
      </c>
      <c r="AX52" s="58">
        <f t="shared" si="63"/>
        <v>-146.73988698012138</v>
      </c>
      <c r="AY52" s="49">
        <v>10</v>
      </c>
      <c r="AZ52" s="49">
        <f t="shared" si="31"/>
        <v>53099.71077233566</v>
      </c>
      <c r="BA52" s="49">
        <f t="shared" si="31"/>
        <v>55670.204132090505</v>
      </c>
      <c r="BB52" s="49">
        <f t="shared" si="31"/>
        <v>53170.223298951569</v>
      </c>
      <c r="BC52" s="44"/>
      <c r="BD52" s="76">
        <f t="shared" si="44"/>
        <v>0.02</v>
      </c>
      <c r="BE52" s="75">
        <v>0.20300000000000001</v>
      </c>
      <c r="BF52" s="59">
        <f>'scénario AVS'!$C$14*Tabelle6!D607+'scénario AVS'!$C$15*Tabelle6!D607*Tabelle6!D1016</f>
        <v>5028667.5804730551</v>
      </c>
      <c r="BG52" s="59">
        <f>(1-BT52)*('scénario AVS'!$C$14*Tabelle6!F607+'scénario AVS'!$C$15*Tabelle6!F607*Tabelle6!F1016)+BT52*('scénario AVS'!$C$14*Tabelle6!G607+'scénario AVS'!$C$15*Tabelle6!G607*Tabelle6!G1016)</f>
        <v>5294379.8717302438</v>
      </c>
      <c r="BH52" s="54">
        <f t="shared" si="64"/>
        <v>5028667.5804730551</v>
      </c>
      <c r="BI52" s="50">
        <f t="shared" si="91"/>
        <v>8.4000000000000005E-2</v>
      </c>
      <c r="BJ52" s="49">
        <f t="shared" si="45"/>
        <v>89546.248746727273</v>
      </c>
      <c r="BK52" s="86">
        <f t="shared" si="46"/>
        <v>0.01</v>
      </c>
      <c r="BL52" s="54">
        <f>'scénario AVS'!$C$14*Tabelle6!I607+'scénario AVS'!$C$15*Tabelle6!I607*Tabelle6!I1016</f>
        <v>2356482.2491978053</v>
      </c>
      <c r="BM52" s="54">
        <f>(1-BT52)*('scénario AVS'!$C$14*Tabelle6!K607+'scénario AVS'!$C$15*Tabelle6!K607*Tabelle6!K1016)+BT52*('scénario AVS'!$C$14*Tabelle6!L607+'scénario AVS'!$C$15*Tabelle6!L607*Tabelle6!L1016)</f>
        <v>2090769.9579406171</v>
      </c>
      <c r="BN52" s="54">
        <f t="shared" si="65"/>
        <v>2090769.9579406171</v>
      </c>
      <c r="BO52" s="49">
        <f>BO51/(1+'scénario AVS'!$G$5)</f>
        <v>29155.471186898325</v>
      </c>
      <c r="BP52" s="49">
        <f t="shared" si="92"/>
        <v>29155.471186898325</v>
      </c>
      <c r="BQ52" s="61">
        <f>BQ$51+0.2*(BQ$56-BQ$51)</f>
        <v>23.806000000000001</v>
      </c>
      <c r="BR52" s="61">
        <f t="shared" si="69"/>
        <v>2.4310000000000009</v>
      </c>
      <c r="BS52" s="61">
        <f t="shared" si="71"/>
        <v>1.4310000000000009</v>
      </c>
      <c r="BT52" s="61">
        <f t="shared" si="71"/>
        <v>0.43100000000000094</v>
      </c>
      <c r="BU52" s="62"/>
      <c r="BV52" s="44"/>
      <c r="BW52" s="47"/>
      <c r="BX52" s="44"/>
      <c r="BY52" s="44"/>
      <c r="BZ52" s="44"/>
      <c r="CA52" s="44"/>
      <c r="CB52" s="44"/>
      <c r="CC52" s="44"/>
      <c r="CD52" s="44"/>
      <c r="CE52" s="44"/>
      <c r="CF52" s="44"/>
      <c r="CG52" s="44"/>
      <c r="CH52" s="44"/>
      <c r="CI52" s="44"/>
      <c r="CJ52" s="44"/>
      <c r="CK52" s="44"/>
      <c r="CL52" s="44"/>
      <c r="CM52" s="44"/>
      <c r="CN52" s="44"/>
    </row>
    <row r="53" spans="1:92" s="37" customFormat="1" ht="1" hidden="1" customHeight="1">
      <c r="A53" s="35">
        <f t="shared" si="89"/>
        <v>2037</v>
      </c>
      <c r="O53" s="66">
        <f>O52*(1+'scénario AVS'!$G$5)</f>
        <v>123.96859181518968</v>
      </c>
      <c r="P53" s="54">
        <f t="shared" si="32"/>
        <v>70516.552472918163</v>
      </c>
      <c r="Q53" s="56">
        <f t="shared" si="47"/>
        <v>62537.064824206369</v>
      </c>
      <c r="R53" s="56">
        <f t="shared" si="48"/>
        <v>62537.064824206369</v>
      </c>
      <c r="S53" s="49">
        <f t="shared" si="74"/>
        <v>53606.000277872874</v>
      </c>
      <c r="T53" s="49">
        <f t="shared" si="75"/>
        <v>56381.319322943455</v>
      </c>
      <c r="U53" s="49">
        <f t="shared" si="76"/>
        <v>53785.660714873673</v>
      </c>
      <c r="V53" s="57">
        <f t="shared" si="77"/>
        <v>-122009.52799673486</v>
      </c>
      <c r="W53" s="57">
        <f t="shared" si="78"/>
        <v>6286.259174085928</v>
      </c>
      <c r="X53" s="57">
        <f t="shared" si="79"/>
        <v>-23875.558426557487</v>
      </c>
      <c r="Y53" s="50">
        <f t="shared" si="80"/>
        <v>-1.7302253686266433</v>
      </c>
      <c r="Z53" s="50">
        <f t="shared" si="81"/>
        <v>0.10052053437040574</v>
      </c>
      <c r="AA53" s="50">
        <f t="shared" si="82"/>
        <v>-0.38178252359096837</v>
      </c>
      <c r="AB53" s="49">
        <f t="shared" si="83"/>
        <v>-16910.552195045289</v>
      </c>
      <c r="AC53" s="49">
        <f t="shared" si="84"/>
        <v>-6155.7455012629143</v>
      </c>
      <c r="AD53" s="49">
        <f t="shared" si="85"/>
        <v>-8751.404109332696</v>
      </c>
      <c r="AE53" s="50">
        <f t="shared" si="26"/>
        <v>-0.31546006244426922</v>
      </c>
      <c r="AF53" s="50">
        <f t="shared" si="55"/>
        <v>-0.10918058632157504</v>
      </c>
      <c r="AG53" s="50">
        <f t="shared" si="56"/>
        <v>-0.16270887059889955</v>
      </c>
      <c r="AH53" s="49">
        <f t="shared" si="70"/>
        <v>-14808.572679011499</v>
      </c>
      <c r="AI53" s="49">
        <f t="shared" si="57"/>
        <v>-6404.585594769891</v>
      </c>
      <c r="AJ53" s="49">
        <f t="shared" si="58"/>
        <v>-8448.921022988201</v>
      </c>
      <c r="AK53" s="50">
        <f t="shared" si="36"/>
        <v>-0.26582498115703096</v>
      </c>
      <c r="AL53" s="50">
        <f t="shared" si="59"/>
        <v>-0.11409767896749619</v>
      </c>
      <c r="AM53" s="50">
        <f t="shared" si="60"/>
        <v>-0.15620652566742205</v>
      </c>
      <c r="AN53" s="58">
        <f t="shared" si="86"/>
        <v>38245.916647940372</v>
      </c>
      <c r="AO53" s="58">
        <f t="shared" si="87"/>
        <v>40290.252076158678</v>
      </c>
      <c r="AP53" s="58">
        <f t="shared" si="88"/>
        <v>38245.916647940372</v>
      </c>
      <c r="AQ53" s="62">
        <f>AQ52*(1+'scénario AVS'!G$3+('scénario AVS'!C$14*Tabelle6!C608+'scénario AVS'!C$15*Tabelle6!C965))</f>
        <v>377976.26433300076</v>
      </c>
      <c r="AR53" s="56">
        <f t="shared" si="90"/>
        <v>3137.2029939639065</v>
      </c>
      <c r="AS53" s="58">
        <f t="shared" si="39"/>
        <v>14314.860152002388</v>
      </c>
      <c r="AT53" s="58">
        <f t="shared" si="40"/>
        <v>12695.024159313894</v>
      </c>
      <c r="AU53" s="58">
        <f t="shared" si="41"/>
        <v>12695.024159313894</v>
      </c>
      <c r="AV53" s="58">
        <f t="shared" si="42"/>
        <v>-2101.9795160337912</v>
      </c>
      <c r="AW53" s="58">
        <f t="shared" si="62"/>
        <v>248.8400935069767</v>
      </c>
      <c r="AX53" s="58">
        <f t="shared" si="63"/>
        <v>-302.4830863444958</v>
      </c>
      <c r="AY53" s="49">
        <v>10</v>
      </c>
      <c r="AZ53" s="49">
        <f t="shared" si="31"/>
        <v>53606.000277872874</v>
      </c>
      <c r="BA53" s="49">
        <f t="shared" si="31"/>
        <v>56381.319322943455</v>
      </c>
      <c r="BB53" s="49">
        <f t="shared" si="31"/>
        <v>53785.660714873673</v>
      </c>
      <c r="BC53" s="44"/>
      <c r="BD53" s="76">
        <f t="shared" si="44"/>
        <v>0.02</v>
      </c>
      <c r="BE53" s="75">
        <v>0.20300000000000001</v>
      </c>
      <c r="BF53" s="59">
        <f>'scénario AVS'!$C$14*Tabelle6!D608+'scénario AVS'!$C$15*Tabelle6!D608*Tabelle6!D1017</f>
        <v>5034275.9475669321</v>
      </c>
      <c r="BG53" s="59">
        <f>(1-BT53)*('scénario AVS'!$C$14*Tabelle6!F608+'scénario AVS'!$C$15*Tabelle6!F608*Tabelle6!F1017)+BT53*('scénario AVS'!$C$14*Tabelle6!G608+'scénario AVS'!$C$15*Tabelle6!G608*Tabelle6!G1017)</f>
        <v>5303369.9993522642</v>
      </c>
      <c r="BH53" s="54">
        <f t="shared" si="64"/>
        <v>5034275.9475669321</v>
      </c>
      <c r="BI53" s="50">
        <f t="shared" si="91"/>
        <v>8.4000000000000005E-2</v>
      </c>
      <c r="BJ53" s="49">
        <f t="shared" si="45"/>
        <v>90441.711234194547</v>
      </c>
      <c r="BK53" s="86">
        <f t="shared" si="46"/>
        <v>0.01</v>
      </c>
      <c r="BL53" s="54">
        <f>'scénario AVS'!$C$14*Tabelle6!I608+'scénario AVS'!$C$15*Tabelle6!I608*Tabelle6!I1017</f>
        <v>2378045.5159842176</v>
      </c>
      <c r="BM53" s="54">
        <f>(1-BT53)*('scénario AVS'!$C$14*Tabelle6!K608+'scénario AVS'!$C$15*Tabelle6!K608*Tabelle6!K1017)+BT53*('scénario AVS'!$C$14*Tabelle6!L608+'scénario AVS'!$C$15*Tabelle6!L608*Tabelle6!L1017)</f>
        <v>2108951.4641988855</v>
      </c>
      <c r="BN53" s="54">
        <f t="shared" si="65"/>
        <v>2108951.4641988855</v>
      </c>
      <c r="BO53" s="49">
        <f>BO51*(1+BK$2)</f>
        <v>29653.155080058677</v>
      </c>
      <c r="BP53" s="49">
        <f t="shared" si="92"/>
        <v>29653.155080058677</v>
      </c>
      <c r="BQ53" s="61">
        <f>BQ$51+0.4*(BQ$56-BQ$51)</f>
        <v>23.882000000000001</v>
      </c>
      <c r="BR53" s="61">
        <f t="shared" si="69"/>
        <v>2.5070000000000014</v>
      </c>
      <c r="BS53" s="61">
        <f t="shared" si="71"/>
        <v>1.5070000000000014</v>
      </c>
      <c r="BT53" s="61">
        <f t="shared" si="71"/>
        <v>0.50700000000000145</v>
      </c>
      <c r="BU53" s="62"/>
      <c r="BV53" s="44"/>
      <c r="BW53" s="47"/>
      <c r="BX53" s="44"/>
      <c r="BY53" s="44"/>
      <c r="BZ53" s="44"/>
      <c r="CA53" s="44"/>
      <c r="CB53" s="44"/>
      <c r="CC53" s="44"/>
      <c r="CD53" s="44"/>
      <c r="CE53" s="44"/>
      <c r="CF53" s="44"/>
      <c r="CG53" s="44"/>
      <c r="CH53" s="44"/>
      <c r="CI53" s="44"/>
      <c r="CJ53" s="44"/>
      <c r="CK53" s="44"/>
      <c r="CL53" s="44"/>
      <c r="CM53" s="44"/>
      <c r="CN53" s="44"/>
    </row>
    <row r="54" spans="1:92" s="37" customFormat="1" ht="1" hidden="1" customHeight="1">
      <c r="A54" s="35">
        <f t="shared" si="89"/>
        <v>2038</v>
      </c>
      <c r="O54" s="66">
        <f>O53*(1+'scénario AVS'!$G$5)</f>
        <v>125.20827773334157</v>
      </c>
      <c r="P54" s="54">
        <f t="shared" si="32"/>
        <v>70366.176439144328</v>
      </c>
      <c r="Q54" s="56">
        <f t="shared" si="47"/>
        <v>62363.900615909872</v>
      </c>
      <c r="R54" s="56">
        <f t="shared" si="48"/>
        <v>62363.900615909872</v>
      </c>
      <c r="S54" s="49">
        <f t="shared" si="74"/>
        <v>53705.882632353416</v>
      </c>
      <c r="T54" s="49">
        <f t="shared" si="75"/>
        <v>56738.718607616007</v>
      </c>
      <c r="U54" s="49">
        <f t="shared" si="76"/>
        <v>54044.100031640366</v>
      </c>
      <c r="V54" s="57">
        <f t="shared" si="77"/>
        <v>-138669.82180352579</v>
      </c>
      <c r="W54" s="57">
        <f t="shared" si="78"/>
        <v>661.07716579206317</v>
      </c>
      <c r="X54" s="57">
        <f t="shared" si="79"/>
        <v>-32195.359010826993</v>
      </c>
      <c r="Y54" s="50">
        <f t="shared" si="80"/>
        <v>-1.9706886009850679</v>
      </c>
      <c r="Z54" s="50">
        <f t="shared" si="81"/>
        <v>1.0600317800253396E-2</v>
      </c>
      <c r="AA54" s="50">
        <f t="shared" si="82"/>
        <v>-0.51624992492232791</v>
      </c>
      <c r="AB54" s="49">
        <f t="shared" si="83"/>
        <v>-16660.293806790913</v>
      </c>
      <c r="AC54" s="49">
        <f t="shared" si="84"/>
        <v>-5625.1820082938648</v>
      </c>
      <c r="AD54" s="49">
        <f t="shared" si="85"/>
        <v>-8319.8005842695056</v>
      </c>
      <c r="AE54" s="50">
        <f t="shared" si="26"/>
        <v>-0.31021357419707396</v>
      </c>
      <c r="AF54" s="50">
        <f t="shared" si="55"/>
        <v>-9.9141858440539396E-2</v>
      </c>
      <c r="AG54" s="50">
        <f t="shared" si="56"/>
        <v>-0.15394465962794532</v>
      </c>
      <c r="AH54" s="49">
        <f t="shared" si="70"/>
        <v>-14220.103246856215</v>
      </c>
      <c r="AI54" s="49">
        <f t="shared" si="57"/>
        <v>-5750.9071917755837</v>
      </c>
      <c r="AJ54" s="49">
        <f t="shared" si="58"/>
        <v>-7842.2894157383562</v>
      </c>
      <c r="AK54" s="50">
        <f t="shared" si="36"/>
        <v>-0.2532697736163213</v>
      </c>
      <c r="AL54" s="50">
        <f t="shared" si="59"/>
        <v>-0.10158281419056628</v>
      </c>
      <c r="AM54" s="50">
        <f t="shared" si="60"/>
        <v>-0.14383818165141982</v>
      </c>
      <c r="AN54" s="58">
        <f t="shared" si="86"/>
        <v>38685.022547056018</v>
      </c>
      <c r="AO54" s="58">
        <f t="shared" si="87"/>
        <v>40776.404771018788</v>
      </c>
      <c r="AP54" s="58">
        <f t="shared" si="88"/>
        <v>38685.022547056018</v>
      </c>
      <c r="AQ54" s="62">
        <f>AQ53*(1+'scénario AVS'!G$3+('scénario AVS'!C$14*Tabelle6!C609+'scénario AVS'!C$15*Tabelle6!C966))</f>
        <v>381532.14796214411</v>
      </c>
      <c r="AR54" s="56">
        <f t="shared" si="90"/>
        <v>3166.7168280857964</v>
      </c>
      <c r="AS54" s="58">
        <f t="shared" si="39"/>
        <v>14284.3338171463</v>
      </c>
      <c r="AT54" s="58">
        <f t="shared" si="40"/>
        <v>12659.871825029704</v>
      </c>
      <c r="AU54" s="58">
        <f t="shared" si="41"/>
        <v>12659.871825029704</v>
      </c>
      <c r="AV54" s="58">
        <f t="shared" si="42"/>
        <v>-2440.1905599346974</v>
      </c>
      <c r="AW54" s="58">
        <f t="shared" si="62"/>
        <v>125.72518348171856</v>
      </c>
      <c r="AX54" s="58">
        <f t="shared" si="63"/>
        <v>-477.51116853114974</v>
      </c>
      <c r="AY54" s="49">
        <v>10</v>
      </c>
      <c r="AZ54" s="49">
        <f t="shared" si="31"/>
        <v>53705.882632353416</v>
      </c>
      <c r="BA54" s="49">
        <f t="shared" si="31"/>
        <v>56738.718607616007</v>
      </c>
      <c r="BB54" s="49">
        <f t="shared" si="31"/>
        <v>54044.100031640366</v>
      </c>
      <c r="BC54" s="44"/>
      <c r="BD54" s="76">
        <f t="shared" si="44"/>
        <v>0.02</v>
      </c>
      <c r="BE54" s="75">
        <v>0.20300000000000001</v>
      </c>
      <c r="BF54" s="59">
        <f>'scénario AVS'!$C$14*Tabelle6!D609+'scénario AVS'!$C$15*Tabelle6!D609*Tabelle6!D1018</f>
        <v>5041658.481199434</v>
      </c>
      <c r="BG54" s="59">
        <f>(1-BT54)*('scénario AVS'!$C$14*Tabelle6!F609+'scénario AVS'!$C$15*Tabelle6!F609*Tabelle6!F1018)+BT54*('scénario AVS'!$C$14*Tabelle6!G609+'scénario AVS'!$C$15*Tabelle6!G609*Tabelle6!G1018)</f>
        <v>5314219.6491306676</v>
      </c>
      <c r="BH54" s="54">
        <f t="shared" si="64"/>
        <v>5041658.481199434</v>
      </c>
      <c r="BI54" s="50">
        <f t="shared" si="91"/>
        <v>8.4000000000000005E-2</v>
      </c>
      <c r="BJ54" s="49">
        <f t="shared" si="45"/>
        <v>91346.128346536498</v>
      </c>
      <c r="BK54" s="86">
        <f t="shared" si="46"/>
        <v>0.01</v>
      </c>
      <c r="BL54" s="54">
        <f>'scénario AVS'!$C$14*Tabelle6!I609+'scénario AVS'!$C$15*Tabelle6!I609*Tabelle6!I1018</f>
        <v>2396704.0947804311</v>
      </c>
      <c r="BM54" s="54">
        <f>(1-BT54)*('scénario AVS'!$C$14*Tabelle6!K609+'scénario AVS'!$C$15*Tabelle6!K609*Tabelle6!K1018)+BT54*('scénario AVS'!$C$14*Tabelle6!L609+'scénario AVS'!$C$15*Tabelle6!L609*Tabelle6!L1018)</f>
        <v>2124142.9268491971</v>
      </c>
      <c r="BN54" s="54">
        <f t="shared" si="65"/>
        <v>2124142.9268491971</v>
      </c>
      <c r="BO54" s="49">
        <f>BO53/(1+'scénario AVS'!$G$5)</f>
        <v>29359.55948520661</v>
      </c>
      <c r="BP54" s="49">
        <f t="shared" si="92"/>
        <v>29359.55948520661</v>
      </c>
      <c r="BQ54" s="61">
        <f>BQ$51+0.6*(BQ$56-BQ$51)</f>
        <v>23.957999999999998</v>
      </c>
      <c r="BR54" s="61">
        <f t="shared" si="69"/>
        <v>2.5829999999999984</v>
      </c>
      <c r="BS54" s="61">
        <f t="shared" si="71"/>
        <v>1.5829999999999984</v>
      </c>
      <c r="BT54" s="61">
        <f t="shared" si="71"/>
        <v>0.58299999999999841</v>
      </c>
      <c r="BU54" s="62"/>
      <c r="BV54" s="44"/>
      <c r="BW54" s="47"/>
      <c r="BX54" s="44"/>
      <c r="BY54" s="44"/>
      <c r="BZ54" s="44"/>
      <c r="CA54" s="44"/>
      <c r="CB54" s="44"/>
      <c r="CC54" s="44"/>
      <c r="CD54" s="44"/>
      <c r="CE54" s="44"/>
      <c r="CF54" s="44"/>
      <c r="CG54" s="44"/>
      <c r="CH54" s="44"/>
      <c r="CI54" s="44"/>
      <c r="CJ54" s="44"/>
      <c r="CK54" s="44"/>
      <c r="CL54" s="44"/>
      <c r="CM54" s="44"/>
      <c r="CN54" s="44"/>
    </row>
    <row r="55" spans="1:92" s="37" customFormat="1" ht="1" hidden="1" customHeight="1">
      <c r="A55" s="35">
        <f t="shared" si="89"/>
        <v>2039</v>
      </c>
      <c r="O55" s="66">
        <f>O54*(1+'scénario AVS'!$G$5)</f>
        <v>126.46036051067499</v>
      </c>
      <c r="P55" s="54">
        <f t="shared" si="32"/>
        <v>72063.15275807977</v>
      </c>
      <c r="Q55" s="56">
        <f t="shared" si="47"/>
        <v>63780.714319296341</v>
      </c>
      <c r="R55" s="56">
        <f t="shared" si="48"/>
        <v>63780.714319296341</v>
      </c>
      <c r="S55" s="49">
        <f t="shared" si="74"/>
        <v>54196.928463334822</v>
      </c>
      <c r="T55" s="49">
        <f t="shared" si="75"/>
        <v>57451.76683559738</v>
      </c>
      <c r="U55" s="49">
        <f t="shared" si="76"/>
        <v>54645.082716115758</v>
      </c>
      <c r="V55" s="57">
        <f t="shared" si="77"/>
        <v>-156536.04609827074</v>
      </c>
      <c r="W55" s="57">
        <f t="shared" si="78"/>
        <v>-5667.870317906898</v>
      </c>
      <c r="X55" s="57">
        <f t="shared" si="79"/>
        <v>-41330.990614007576</v>
      </c>
      <c r="Y55" s="50">
        <f t="shared" si="80"/>
        <v>-2.1722064620704487</v>
      </c>
      <c r="Z55" s="50">
        <f t="shared" si="81"/>
        <v>-8.8864955157645975E-2</v>
      </c>
      <c r="AA55" s="50">
        <f t="shared" si="82"/>
        <v>-0.64801705429478418</v>
      </c>
      <c r="AB55" s="49">
        <f t="shared" si="83"/>
        <v>-17866.224294744949</v>
      </c>
      <c r="AC55" s="49">
        <f t="shared" si="84"/>
        <v>-6328.9474836989612</v>
      </c>
      <c r="AD55" s="49">
        <f t="shared" si="85"/>
        <v>-9135.6316031805836</v>
      </c>
      <c r="AE55" s="50">
        <f t="shared" si="26"/>
        <v>-0.3296538162090083</v>
      </c>
      <c r="AF55" s="50">
        <f t="shared" si="55"/>
        <v>-0.11016105913347675</v>
      </c>
      <c r="AG55" s="50">
        <f t="shared" si="56"/>
        <v>-0.16718122014089901</v>
      </c>
      <c r="AH55" s="49">
        <f t="shared" si="70"/>
        <v>-15092.827858674433</v>
      </c>
      <c r="AI55" s="49">
        <f t="shared" si="57"/>
        <v>-6342.1690270148029</v>
      </c>
      <c r="AJ55" s="49">
        <f t="shared" si="58"/>
        <v>-8491.7244229640437</v>
      </c>
      <c r="AK55" s="50">
        <f t="shared" si="36"/>
        <v>-0.26492437747765019</v>
      </c>
      <c r="AL55" s="50">
        <f t="shared" si="59"/>
        <v>-0.11041660255743017</v>
      </c>
      <c r="AM55" s="50">
        <f t="shared" si="60"/>
        <v>-0.15358798268671858</v>
      </c>
      <c r="AN55" s="58">
        <f t="shared" si="86"/>
        <v>39135.398036573919</v>
      </c>
      <c r="AO55" s="58">
        <f t="shared" si="87"/>
        <v>41284.953432523165</v>
      </c>
      <c r="AP55" s="58">
        <f t="shared" si="88"/>
        <v>39135.398036573919</v>
      </c>
      <c r="AQ55" s="62">
        <f>AQ54*(1+'scénario AVS'!G$3+('scénario AVS'!C$14*Tabelle6!C610+'scénario AVS'!C$15*Tabelle6!C967))</f>
        <v>385073.11481219501</v>
      </c>
      <c r="AR55" s="56">
        <f t="shared" si="90"/>
        <v>3196.1068529412187</v>
      </c>
      <c r="AS55" s="58">
        <f t="shared" si="39"/>
        <v>14628.820009890194</v>
      </c>
      <c r="AT55" s="58">
        <f t="shared" si="40"/>
        <v>12947.485006817158</v>
      </c>
      <c r="AU55" s="58">
        <f t="shared" si="41"/>
        <v>12947.485006817158</v>
      </c>
      <c r="AV55" s="58">
        <f t="shared" si="42"/>
        <v>-2773.3964360705158</v>
      </c>
      <c r="AW55" s="58">
        <f t="shared" si="62"/>
        <v>13.221543315841263</v>
      </c>
      <c r="AX55" s="58">
        <f t="shared" si="63"/>
        <v>-643.90718021653981</v>
      </c>
      <c r="AY55" s="49">
        <v>10</v>
      </c>
      <c r="AZ55" s="49">
        <f t="shared" si="31"/>
        <v>54196.928463334822</v>
      </c>
      <c r="BA55" s="49">
        <f t="shared" si="31"/>
        <v>57451.76683559738</v>
      </c>
      <c r="BB55" s="49">
        <f t="shared" si="31"/>
        <v>54645.082716115758</v>
      </c>
      <c r="BC55" s="44"/>
      <c r="BD55" s="76">
        <f t="shared" si="44"/>
        <v>0.02</v>
      </c>
      <c r="BE55" s="75">
        <v>0.20300000000000001</v>
      </c>
      <c r="BF55" s="59">
        <f>'scénario AVS'!$C$14*Tabelle6!D610+'scénario AVS'!$C$15*Tabelle6!D610*Tabelle6!D1019</f>
        <v>5049855.4951516278</v>
      </c>
      <c r="BG55" s="59">
        <f>(1-BT55)*('scénario AVS'!$C$14*Tabelle6!F610+'scénario AVS'!$C$15*Tabelle6!F610*Tabelle6!F1019)+BT55*('scénario AVS'!$C$14*Tabelle6!G610+'scénario AVS'!$C$15*Tabelle6!G610*Tabelle6!G1019)</f>
        <v>5327224.4417565055</v>
      </c>
      <c r="BH55" s="54">
        <f t="shared" si="64"/>
        <v>5049855.4951516278</v>
      </c>
      <c r="BI55" s="50">
        <f t="shared" si="91"/>
        <v>8.4000000000000005E-2</v>
      </c>
      <c r="BJ55" s="49">
        <f t="shared" si="45"/>
        <v>92259.589630001865</v>
      </c>
      <c r="BK55" s="86">
        <f t="shared" si="46"/>
        <v>0.01</v>
      </c>
      <c r="BL55" s="54">
        <f>'scénario AVS'!$C$14*Tabelle6!I610+'scénario AVS'!$C$15*Tabelle6!I610*Tabelle6!I1019</f>
        <v>2413308.7033811933</v>
      </c>
      <c r="BM55" s="54">
        <f>(1-BT55)*('scénario AVS'!$C$14*Tabelle6!K610+'scénario AVS'!$C$15*Tabelle6!K610*Tabelle6!K1019)+BT55*('scénario AVS'!$C$14*Tabelle6!L610+'scénario AVS'!$C$15*Tabelle6!L610*Tabelle6!L1019)</f>
        <v>2135939.7567763152</v>
      </c>
      <c r="BN55" s="54">
        <f t="shared" si="65"/>
        <v>2135939.7567763152</v>
      </c>
      <c r="BO55" s="49">
        <f>BO53*(1+BK$2)</f>
        <v>29860.727165619086</v>
      </c>
      <c r="BP55" s="49">
        <f t="shared" si="92"/>
        <v>29860.727165619086</v>
      </c>
      <c r="BQ55" s="61">
        <f>BQ$51+0.8*(BQ$56-BQ$51)</f>
        <v>24.033999999999999</v>
      </c>
      <c r="BR55" s="61">
        <f t="shared" si="69"/>
        <v>2.6589999999999989</v>
      </c>
      <c r="BS55" s="61">
        <f t="shared" si="71"/>
        <v>1.6589999999999989</v>
      </c>
      <c r="BT55" s="61">
        <f t="shared" si="71"/>
        <v>0.65899999999999892</v>
      </c>
      <c r="BU55" s="62"/>
      <c r="BV55" s="44"/>
      <c r="BW55" s="47"/>
      <c r="BX55" s="44"/>
      <c r="BY55" s="44"/>
      <c r="BZ55" s="44"/>
      <c r="CA55" s="44"/>
      <c r="CB55" s="44"/>
      <c r="CC55" s="44"/>
      <c r="CD55" s="44"/>
      <c r="CE55" s="44"/>
      <c r="CF55" s="44"/>
      <c r="CG55" s="44"/>
      <c r="CH55" s="44"/>
      <c r="CI55" s="44"/>
      <c r="CJ55" s="44"/>
      <c r="CK55" s="44"/>
      <c r="CL55" s="44"/>
      <c r="CM55" s="44"/>
      <c r="CN55" s="44"/>
    </row>
    <row r="56" spans="1:92" s="37" customFormat="1" ht="1" hidden="1" customHeight="1">
      <c r="A56" s="35">
        <v>2040</v>
      </c>
      <c r="O56" s="66">
        <f>O55*(1+'scénario AVS'!$G$5)</f>
        <v>127.72496411578175</v>
      </c>
      <c r="P56" s="54">
        <f t="shared" si="32"/>
        <v>71783.674180928923</v>
      </c>
      <c r="Q56" s="56">
        <f t="shared" si="47"/>
        <v>63411.822162234865</v>
      </c>
      <c r="R56" s="56">
        <f t="shared" si="48"/>
        <v>63411.822162234865</v>
      </c>
      <c r="S56" s="49">
        <f t="shared" si="74"/>
        <v>54273.538485649915</v>
      </c>
      <c r="T56" s="49">
        <f t="shared" si="75"/>
        <v>57807.849593747684</v>
      </c>
      <c r="U56" s="49">
        <f t="shared" si="76"/>
        <v>54878.153635540286</v>
      </c>
      <c r="V56" s="57">
        <f t="shared" si="77"/>
        <v>-174046.18179354974</v>
      </c>
      <c r="W56" s="57">
        <f t="shared" si="78"/>
        <v>-11271.842886394079</v>
      </c>
      <c r="X56" s="57">
        <f t="shared" si="79"/>
        <v>-49864.659140702155</v>
      </c>
      <c r="Y56" s="50">
        <f t="shared" si="80"/>
        <v>-2.4245928308833951</v>
      </c>
      <c r="Z56" s="50">
        <f t="shared" si="81"/>
        <v>-0.17775617388120199</v>
      </c>
      <c r="AA56" s="50">
        <f t="shared" si="82"/>
        <v>-0.78636218674061742</v>
      </c>
      <c r="AB56" s="49">
        <f t="shared" si="83"/>
        <v>-17510.135695279008</v>
      </c>
      <c r="AC56" s="49">
        <f t="shared" si="84"/>
        <v>-5603.972568487181</v>
      </c>
      <c r="AD56" s="49">
        <f t="shared" si="85"/>
        <v>-8533.6685266945788</v>
      </c>
      <c r="AE56" s="50">
        <f t="shared" si="26"/>
        <v>-0.32262749368937388</v>
      </c>
      <c r="AF56" s="50">
        <f t="shared" si="55"/>
        <v>-9.6941377475028734E-2</v>
      </c>
      <c r="AG56" s="50">
        <f t="shared" si="56"/>
        <v>-0.15550210714756973</v>
      </c>
      <c r="AH56" s="49">
        <f t="shared" si="70"/>
        <v>-14379.414773313594</v>
      </c>
      <c r="AI56" s="49">
        <f t="shared" si="57"/>
        <v>-5490.6151621290428</v>
      </c>
      <c r="AJ56" s="49">
        <f t="shared" si="58"/>
        <v>-7707.0487144144272</v>
      </c>
      <c r="AK56" s="50">
        <f t="shared" si="36"/>
        <v>-0.25049386442229754</v>
      </c>
      <c r="AL56" s="50">
        <f t="shared" si="59"/>
        <v>-9.4794557062994417E-2</v>
      </c>
      <c r="AM56" s="50">
        <f t="shared" si="60"/>
        <v>-0.1383552653998987</v>
      </c>
      <c r="AN56" s="58">
        <f t="shared" si="86"/>
        <v>39596.744735235021</v>
      </c>
      <c r="AO56" s="58">
        <f t="shared" si="87"/>
        <v>41813.178287520408</v>
      </c>
      <c r="AP56" s="58">
        <f t="shared" si="88"/>
        <v>39596.744735235021</v>
      </c>
      <c r="AQ56" s="62">
        <f>AQ55*(1+'scénario AVS'!G$3+('scénario AVS'!C$14*Tabelle6!C611+'scénario AVS'!C$15*Tabelle6!C968))</f>
        <v>388605.88116285932</v>
      </c>
      <c r="AR56" s="56">
        <f t="shared" si="90"/>
        <v>3225.4288136517325</v>
      </c>
      <c r="AS56" s="58">
        <f t="shared" si="39"/>
        <v>14572.085858728573</v>
      </c>
      <c r="AT56" s="58">
        <f t="shared" si="40"/>
        <v>12872.599898933679</v>
      </c>
      <c r="AU56" s="58">
        <f t="shared" si="41"/>
        <v>12872.599898933679</v>
      </c>
      <c r="AV56" s="58">
        <f t="shared" si="42"/>
        <v>-3130.7209219654151</v>
      </c>
      <c r="AW56" s="58">
        <f t="shared" si="62"/>
        <v>-113.35740635813796</v>
      </c>
      <c r="AX56" s="58">
        <f t="shared" si="63"/>
        <v>-826.61981228015156</v>
      </c>
      <c r="AY56" s="49">
        <v>10</v>
      </c>
      <c r="AZ56" s="49">
        <f t="shared" si="31"/>
        <v>54273.538485649915</v>
      </c>
      <c r="BA56" s="49">
        <f t="shared" si="31"/>
        <v>57807.849593747684</v>
      </c>
      <c r="BB56" s="49">
        <f t="shared" si="31"/>
        <v>54878.153635540286</v>
      </c>
      <c r="BC56" s="44"/>
      <c r="BD56" s="76">
        <f t="shared" si="44"/>
        <v>0.02</v>
      </c>
      <c r="BE56" s="75">
        <v>0.20300000000000001</v>
      </c>
      <c r="BF56" s="59">
        <f>'scénario AVS'!$C$14*Tabelle6!D611+'scénario AVS'!$C$15*Tabelle6!D611*Tabelle6!D1020</f>
        <v>5058797.6190314991</v>
      </c>
      <c r="BG56" s="59">
        <f>(1-BT56)*('scénario AVS'!$C$14*Tabelle6!F611+'scénario AVS'!$C$15*Tabelle6!F611*Tabelle6!F1020)+BT56*('scénario AVS'!$C$14*Tabelle6!G611+'scénario AVS'!$C$15*Tabelle6!G611*Tabelle6!G1020)</f>
        <v>5341964.5523745185</v>
      </c>
      <c r="BH56" s="54">
        <f t="shared" si="64"/>
        <v>5058797.6190314991</v>
      </c>
      <c r="BI56" s="50">
        <f t="shared" si="91"/>
        <v>8.4000000000000005E-2</v>
      </c>
      <c r="BJ56" s="49">
        <f t="shared" si="45"/>
        <v>93182.185526301881</v>
      </c>
      <c r="BK56" s="86">
        <f t="shared" si="46"/>
        <v>0.01</v>
      </c>
      <c r="BL56" s="54">
        <f>'scénario AVS'!$C$14*Tabelle6!I611+'scénario AVS'!$C$15*Tabelle6!I611*Tabelle6!I1020</f>
        <v>2427988.7934616236</v>
      </c>
      <c r="BM56" s="54">
        <f>(1-BT56)*('scénario AVS'!$C$14*Tabelle6!K611+'scénario AVS'!$C$15*Tabelle6!K611*Tabelle6!K1020)+BT56*('scénario AVS'!$C$14*Tabelle6!L611+'scénario AVS'!$C$15*Tabelle6!L611*Tabelle6!L1020)</f>
        <v>2144821.8601186024</v>
      </c>
      <c r="BN56" s="54">
        <f t="shared" si="65"/>
        <v>2144821.8601186024</v>
      </c>
      <c r="BO56" s="49">
        <f>BO55/(1+'scénario AVS'!$G$5)</f>
        <v>29565.076401603055</v>
      </c>
      <c r="BP56" s="49">
        <f t="shared" si="92"/>
        <v>29565.076401603055</v>
      </c>
      <c r="BQ56" s="61">
        <v>24.11</v>
      </c>
      <c r="BR56" s="61">
        <f t="shared" si="69"/>
        <v>2.7349999999999994</v>
      </c>
      <c r="BS56" s="61">
        <f t="shared" si="71"/>
        <v>1.7349999999999994</v>
      </c>
      <c r="BT56" s="61">
        <f t="shared" si="71"/>
        <v>0.73499999999999943</v>
      </c>
      <c r="BU56" s="62"/>
      <c r="BV56" s="44"/>
      <c r="BW56" s="47"/>
      <c r="BX56" s="44"/>
      <c r="BY56" s="44"/>
      <c r="BZ56" s="44"/>
      <c r="CA56" s="44"/>
      <c r="CB56" s="44"/>
      <c r="CC56" s="44"/>
      <c r="CD56" s="44"/>
      <c r="CE56" s="44"/>
      <c r="CF56" s="44"/>
      <c r="CG56" s="44"/>
      <c r="CH56" s="44"/>
      <c r="CI56" s="44"/>
      <c r="CJ56" s="44"/>
      <c r="CK56" s="44"/>
      <c r="CL56" s="44"/>
      <c r="CM56" s="44"/>
      <c r="CN56" s="44"/>
    </row>
    <row r="57" spans="1:92" s="37" customFormat="1" ht="1" hidden="1" customHeight="1">
      <c r="N57" s="66"/>
      <c r="O57" s="87"/>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66"/>
      <c r="AW57" s="66"/>
      <c r="AX57" s="66"/>
      <c r="AY57" s="49"/>
      <c r="AZ57" s="49"/>
      <c r="BA57" s="49"/>
      <c r="BB57" s="49"/>
      <c r="BC57" s="49"/>
      <c r="BD57" s="49"/>
      <c r="BE57" s="50"/>
      <c r="BF57" s="67"/>
      <c r="BG57" s="67"/>
      <c r="BH57" s="67"/>
      <c r="BI57" s="49"/>
      <c r="BJ57" s="49"/>
      <c r="BK57" s="49"/>
      <c r="BL57" s="49"/>
      <c r="BM57" s="49"/>
      <c r="BN57" s="49"/>
      <c r="BO57" s="49"/>
      <c r="BP57" s="49"/>
      <c r="BQ57" s="55"/>
      <c r="BR57" s="54"/>
      <c r="BS57" s="55"/>
      <c r="BT57" s="49"/>
      <c r="BU57" s="44"/>
      <c r="BV57" s="44"/>
      <c r="BW57" s="47"/>
      <c r="BX57" s="44"/>
      <c r="BY57" s="44"/>
      <c r="BZ57" s="44"/>
      <c r="CA57" s="44"/>
      <c r="CB57" s="44"/>
      <c r="CC57" s="44"/>
      <c r="CD57" s="44"/>
      <c r="CE57" s="44"/>
      <c r="CF57" s="44"/>
      <c r="CG57" s="44"/>
      <c r="CH57" s="44"/>
      <c r="CI57" s="44"/>
      <c r="CJ57" s="44"/>
      <c r="CK57" s="44"/>
      <c r="CL57" s="44"/>
      <c r="CM57" s="44"/>
      <c r="CN57" s="44"/>
    </row>
    <row r="58" spans="1:92" ht="1" hidden="1" customHeight="1">
      <c r="N58" s="7"/>
      <c r="O58" s="88"/>
      <c r="AV58" s="7"/>
      <c r="AW58" s="7"/>
      <c r="AX58" s="7"/>
      <c r="AY58" s="8"/>
      <c r="AZ58" s="8"/>
      <c r="BA58" s="8"/>
      <c r="BB58" s="8"/>
      <c r="BC58" s="8"/>
      <c r="BD58" s="8"/>
      <c r="BE58" s="9"/>
      <c r="BF58" s="10"/>
      <c r="BG58" s="10"/>
      <c r="BH58" s="10"/>
      <c r="BI58" s="8"/>
      <c r="BJ58" s="8"/>
      <c r="BK58" s="8"/>
      <c r="BL58" s="8"/>
      <c r="BM58" s="8"/>
      <c r="BN58" s="8"/>
      <c r="BO58" s="8"/>
      <c r="BP58" s="89"/>
      <c r="BQ58" s="11"/>
      <c r="BR58" s="12"/>
      <c r="BS58" s="11"/>
      <c r="BT58" s="8"/>
    </row>
    <row r="59" spans="1:92" ht="1" hidden="1" customHeight="1">
      <c r="N59" s="7"/>
      <c r="O59" s="88"/>
      <c r="AV59" s="7"/>
      <c r="AW59" s="7"/>
      <c r="AX59" s="7"/>
      <c r="AY59" s="8"/>
      <c r="AZ59" s="8"/>
      <c r="BA59" s="8"/>
      <c r="BB59" s="155"/>
      <c r="BC59" s="155"/>
      <c r="BD59" s="155"/>
      <c r="BE59" s="155"/>
      <c r="BF59" s="10"/>
      <c r="BG59" s="10"/>
      <c r="BH59" s="10"/>
      <c r="BI59" s="8"/>
      <c r="BJ59" s="8"/>
      <c r="BK59" s="8"/>
      <c r="BL59" s="8"/>
      <c r="BM59" s="8"/>
      <c r="BN59" s="8"/>
      <c r="BO59" s="8"/>
      <c r="BP59" s="90"/>
      <c r="BQ59" s="11"/>
      <c r="BR59" s="12"/>
      <c r="BS59" s="11"/>
      <c r="BT59" s="8"/>
    </row>
    <row r="60" spans="1:92" ht="1" hidden="1" customHeight="1">
      <c r="N60" s="7"/>
      <c r="O60" s="88"/>
      <c r="AR60" s="91"/>
      <c r="AV60" s="7"/>
      <c r="AW60" s="7"/>
      <c r="AX60" s="7"/>
      <c r="AY60" s="8"/>
      <c r="AZ60" s="8"/>
      <c r="BA60" s="8"/>
      <c r="BB60" s="155"/>
      <c r="BC60" s="155"/>
      <c r="BD60" s="155"/>
      <c r="BE60" s="155"/>
      <c r="BF60" s="10"/>
      <c r="BG60" s="10"/>
      <c r="BH60" s="10"/>
      <c r="BI60" s="8"/>
      <c r="BJ60" s="8"/>
      <c r="BK60" s="8"/>
      <c r="BL60" s="8"/>
      <c r="BM60" s="8"/>
      <c r="BN60" s="8"/>
      <c r="BO60" s="8"/>
      <c r="BP60" s="8"/>
      <c r="BQ60" s="11"/>
      <c r="BR60" s="12"/>
      <c r="BS60" s="11"/>
      <c r="BT60" s="8"/>
    </row>
    <row r="61" spans="1:92" ht="1" hidden="1" customHeight="1">
      <c r="N61" s="7"/>
      <c r="O61" s="88"/>
      <c r="U61" s="21"/>
      <c r="AR61" s="91"/>
      <c r="AV61" s="7"/>
      <c r="AW61" s="7"/>
      <c r="AX61" s="7"/>
      <c r="AY61" s="8"/>
      <c r="AZ61" s="8"/>
      <c r="BA61" s="8"/>
      <c r="BB61" s="8"/>
      <c r="BC61" s="8"/>
      <c r="BD61" s="8"/>
      <c r="BE61" s="9"/>
      <c r="BF61" s="10"/>
      <c r="BG61" s="10"/>
      <c r="BH61" s="10"/>
      <c r="BI61" s="8"/>
      <c r="BJ61" s="8"/>
      <c r="BK61" s="8"/>
      <c r="BL61" s="8"/>
      <c r="BM61" s="8"/>
      <c r="BN61" s="8"/>
      <c r="BO61" s="8"/>
      <c r="BP61" s="8"/>
      <c r="BQ61" s="11"/>
      <c r="BR61" s="12"/>
      <c r="BS61" s="11"/>
      <c r="BT61" s="8"/>
    </row>
    <row r="62" spans="1:92" ht="1" hidden="1" customHeight="1">
      <c r="N62" s="7"/>
      <c r="O62" s="88"/>
      <c r="U62" s="21"/>
      <c r="AR62" s="91"/>
      <c r="AV62" s="7"/>
      <c r="AW62" s="7"/>
      <c r="AX62" s="7"/>
      <c r="AY62" s="8"/>
      <c r="AZ62" s="8"/>
      <c r="BA62" s="8"/>
      <c r="BB62" s="39"/>
      <c r="BC62" s="9"/>
      <c r="BD62" s="9"/>
      <c r="BE62" s="40"/>
      <c r="BF62" s="10"/>
      <c r="BG62" s="10"/>
      <c r="BH62" s="10"/>
      <c r="BI62" s="8"/>
      <c r="BJ62" s="8"/>
      <c r="BK62" s="8"/>
      <c r="BL62" s="8"/>
      <c r="BM62" s="8"/>
      <c r="BN62" s="8"/>
      <c r="BO62" s="8"/>
      <c r="BP62" s="8"/>
      <c r="BQ62" s="11"/>
      <c r="BR62" s="12"/>
      <c r="BS62" s="11"/>
      <c r="BT62" s="8"/>
    </row>
    <row r="63" spans="1:92" ht="1" hidden="1" customHeight="1">
      <c r="N63" s="7"/>
      <c r="O63" s="88"/>
      <c r="U63" s="21"/>
      <c r="AR63" s="91"/>
      <c r="AV63" s="7"/>
      <c r="AW63" s="7"/>
      <c r="AX63" s="7"/>
      <c r="AY63" s="8"/>
      <c r="AZ63" s="8"/>
      <c r="BA63" s="8"/>
      <c r="BB63" s="39"/>
      <c r="BC63" s="9"/>
      <c r="BD63" s="9"/>
      <c r="BE63" s="40"/>
      <c r="BF63" s="10"/>
      <c r="BG63" s="10"/>
      <c r="BH63" s="10"/>
      <c r="BI63" s="8"/>
      <c r="BJ63" s="8"/>
      <c r="BK63" s="8"/>
      <c r="BL63" s="8"/>
      <c r="BM63" s="8"/>
      <c r="BN63" s="8"/>
      <c r="BO63" s="8"/>
      <c r="BP63" s="8"/>
      <c r="BQ63" s="11"/>
      <c r="BR63" s="12"/>
      <c r="BS63" s="11"/>
      <c r="BT63" s="8"/>
    </row>
    <row r="64" spans="1:92" ht="1" hidden="1" customHeight="1">
      <c r="N64" s="7"/>
      <c r="O64" s="88"/>
      <c r="U64" s="21"/>
      <c r="AR64" s="91"/>
      <c r="AV64" s="7"/>
      <c r="AW64" s="7"/>
      <c r="AX64" s="7"/>
      <c r="AY64" s="8"/>
      <c r="AZ64" s="8"/>
      <c r="BA64" s="8"/>
      <c r="BB64" s="39"/>
      <c r="BC64" s="9"/>
      <c r="BD64" s="9"/>
      <c r="BE64" s="40"/>
      <c r="BI64" s="8"/>
      <c r="BJ64" s="8"/>
      <c r="BK64" s="8"/>
      <c r="BL64" s="8"/>
      <c r="BM64" s="8"/>
      <c r="BN64" s="8"/>
      <c r="BO64" s="8"/>
      <c r="BP64" s="8"/>
      <c r="BQ64" s="11"/>
      <c r="BR64" s="13"/>
      <c r="BS64" s="11"/>
      <c r="BT64" s="8"/>
    </row>
    <row r="65" spans="14:72" ht="1" hidden="1" customHeight="1">
      <c r="N65" s="7"/>
      <c r="O65" s="88"/>
      <c r="U65" s="21"/>
      <c r="AR65" s="91"/>
      <c r="AV65" s="7"/>
      <c r="AW65" s="7"/>
      <c r="AX65" s="7"/>
      <c r="AY65" s="14"/>
      <c r="AZ65" s="8"/>
      <c r="BA65" s="8"/>
      <c r="BB65" s="39"/>
      <c r="BC65" s="17"/>
      <c r="BD65" s="17"/>
      <c r="BE65" s="40"/>
      <c r="BI65" s="1"/>
      <c r="BJ65" s="1"/>
      <c r="BK65" s="1"/>
      <c r="BL65" s="1"/>
      <c r="BM65" s="1"/>
      <c r="BN65" s="1"/>
      <c r="BO65" s="8"/>
      <c r="BP65" s="8"/>
      <c r="BQ65" s="15"/>
      <c r="BR65" s="13"/>
      <c r="BS65" s="11"/>
      <c r="BT65" s="8"/>
    </row>
    <row r="66" spans="14:72" ht="1" hidden="1" customHeight="1">
      <c r="U66" s="21"/>
      <c r="AR66" s="91"/>
      <c r="AV66" s="7"/>
      <c r="AW66" s="7"/>
      <c r="AX66" s="7"/>
      <c r="AY66" s="14"/>
      <c r="AZ66" s="8"/>
      <c r="BA66" s="8"/>
      <c r="BB66" s="39"/>
      <c r="BC66" s="17"/>
      <c r="BD66" s="17"/>
      <c r="BE66" s="40"/>
      <c r="BI66" s="1"/>
      <c r="BJ66" s="1"/>
      <c r="BK66" s="1"/>
      <c r="BL66" s="1"/>
      <c r="BM66" s="1"/>
      <c r="BN66" s="1"/>
      <c r="BQ66" s="15"/>
      <c r="BR66" s="13"/>
      <c r="BS66" s="11"/>
      <c r="BT66" s="8"/>
    </row>
    <row r="67" spans="14:72" ht="1" hidden="1" customHeight="1">
      <c r="U67" s="21"/>
      <c r="AR67" s="91"/>
      <c r="AV67" s="7"/>
      <c r="AW67" s="7"/>
      <c r="AX67" s="7"/>
      <c r="AY67" s="14"/>
      <c r="AZ67" s="8"/>
      <c r="BA67" s="8"/>
      <c r="BB67" s="39"/>
      <c r="BC67" s="17"/>
      <c r="BD67" s="17"/>
      <c r="BE67" s="40"/>
      <c r="BI67" s="1"/>
      <c r="BJ67" s="1"/>
      <c r="BK67" s="1"/>
      <c r="BL67" s="1"/>
      <c r="BM67" s="1"/>
      <c r="BN67" s="1"/>
      <c r="BQ67" s="15"/>
      <c r="BR67" s="13"/>
      <c r="BS67" s="11"/>
      <c r="BT67" s="8"/>
    </row>
    <row r="68" spans="14:72" ht="1" hidden="1" customHeight="1">
      <c r="U68" s="21"/>
      <c r="AR68" s="91"/>
      <c r="AV68" s="7"/>
      <c r="AW68" s="7"/>
      <c r="AX68" s="7"/>
      <c r="AY68" s="14"/>
      <c r="AZ68" s="8"/>
      <c r="BA68" s="8"/>
      <c r="BB68" s="39"/>
      <c r="BC68" s="17"/>
      <c r="BD68" s="17"/>
      <c r="BE68" s="40"/>
      <c r="BI68" s="1"/>
      <c r="BJ68" s="1"/>
      <c r="BK68" s="1"/>
      <c r="BL68" s="1"/>
      <c r="BM68" s="1"/>
      <c r="BN68" s="1"/>
      <c r="BQ68" s="15"/>
      <c r="BR68" s="13"/>
      <c r="BS68" s="11"/>
      <c r="BT68" s="8"/>
    </row>
    <row r="69" spans="14:72" ht="1" hidden="1" customHeight="1">
      <c r="U69" s="21"/>
      <c r="AR69" s="91"/>
      <c r="AV69" s="7"/>
      <c r="AW69" s="7"/>
      <c r="AX69" s="7"/>
      <c r="AY69" s="14"/>
      <c r="AZ69" s="8"/>
      <c r="BA69" s="8"/>
      <c r="BB69" s="39"/>
      <c r="BC69" s="17"/>
      <c r="BD69" s="17"/>
      <c r="BE69" s="40"/>
      <c r="BI69" s="1"/>
      <c r="BJ69" s="1"/>
      <c r="BK69" s="1"/>
      <c r="BL69" s="1"/>
      <c r="BM69" s="1"/>
      <c r="BN69" s="1"/>
      <c r="BQ69" s="15"/>
      <c r="BR69" s="13"/>
      <c r="BS69" s="11"/>
      <c r="BT69" s="8"/>
    </row>
    <row r="70" spans="14:72" ht="1" hidden="1" customHeight="1">
      <c r="U70" s="21"/>
      <c r="AR70" s="91"/>
      <c r="AV70" s="7"/>
      <c r="AW70" s="7"/>
      <c r="AX70" s="7"/>
      <c r="AY70" s="14"/>
      <c r="AZ70" s="8"/>
      <c r="BA70" s="8"/>
      <c r="BB70" s="39"/>
      <c r="BC70" s="17"/>
      <c r="BD70" s="17"/>
      <c r="BE70" s="40"/>
      <c r="BI70" s="1"/>
      <c r="BJ70" s="1"/>
      <c r="BK70" s="1"/>
      <c r="BL70" s="1"/>
      <c r="BM70" s="1"/>
      <c r="BN70" s="1"/>
      <c r="BQ70" s="15"/>
      <c r="BR70" s="13"/>
      <c r="BS70" s="11"/>
      <c r="BT70" s="8"/>
    </row>
    <row r="71" spans="14:72" ht="1" hidden="1" customHeight="1">
      <c r="U71" s="21"/>
      <c r="AR71" s="91"/>
      <c r="AV71" s="7"/>
      <c r="AW71" s="7"/>
      <c r="AX71" s="7"/>
      <c r="AY71" s="14"/>
      <c r="AZ71" s="8"/>
      <c r="BA71" s="8"/>
      <c r="BB71" s="39"/>
      <c r="BC71" s="17"/>
      <c r="BD71" s="17"/>
      <c r="BE71" s="40"/>
      <c r="BI71" s="1"/>
      <c r="BJ71" s="1"/>
      <c r="BK71" s="1"/>
      <c r="BL71" s="1"/>
      <c r="BM71" s="1"/>
      <c r="BN71" s="1"/>
      <c r="BQ71" s="15"/>
      <c r="BR71" s="13"/>
      <c r="BS71" s="11"/>
      <c r="BT71" s="8"/>
    </row>
    <row r="72" spans="14:72" ht="1" hidden="1" customHeight="1">
      <c r="U72" s="21"/>
      <c r="AR72" s="91"/>
      <c r="AV72" s="7"/>
      <c r="AW72" s="7"/>
      <c r="AX72" s="7"/>
      <c r="AY72" s="14"/>
      <c r="AZ72" s="8"/>
      <c r="BA72" s="8"/>
      <c r="BB72" s="39"/>
      <c r="BC72" s="17"/>
      <c r="BD72" s="17"/>
      <c r="BE72" s="40"/>
      <c r="BI72" s="1"/>
      <c r="BJ72" s="1"/>
      <c r="BK72" s="1"/>
      <c r="BL72" s="1"/>
      <c r="BM72" s="1"/>
      <c r="BN72" s="1"/>
      <c r="BQ72" s="15"/>
      <c r="BR72" s="13"/>
      <c r="BS72" s="11"/>
      <c r="BT72" s="8"/>
    </row>
    <row r="73" spans="14:72" ht="1" hidden="1" customHeight="1">
      <c r="U73" s="21"/>
      <c r="AR73" s="91"/>
      <c r="AV73" s="7"/>
      <c r="AW73" s="7"/>
      <c r="AX73" s="7"/>
      <c r="AY73" s="14"/>
      <c r="AZ73" s="8"/>
      <c r="BA73" s="8"/>
      <c r="BB73" s="39"/>
      <c r="BC73" s="17"/>
      <c r="BD73" s="17"/>
      <c r="BE73" s="40"/>
      <c r="BI73" s="1"/>
      <c r="BJ73" s="16"/>
      <c r="BK73" s="1"/>
      <c r="BL73" s="1"/>
      <c r="BM73" s="1"/>
      <c r="BN73" s="1"/>
      <c r="BQ73" s="15"/>
      <c r="BR73" s="13"/>
      <c r="BS73" s="11"/>
      <c r="BT73" s="8"/>
    </row>
    <row r="74" spans="14:72" ht="1" hidden="1" customHeight="1">
      <c r="U74" s="21"/>
      <c r="AR74" s="91"/>
      <c r="AV74" s="7"/>
      <c r="AW74" s="7"/>
      <c r="AX74" s="7"/>
      <c r="AY74" s="14"/>
      <c r="AZ74" s="8"/>
      <c r="BA74" s="8"/>
      <c r="BB74" s="39"/>
      <c r="BC74" s="17"/>
      <c r="BD74" s="17"/>
      <c r="BE74" s="40"/>
      <c r="BI74" s="1"/>
      <c r="BJ74" s="16"/>
      <c r="BK74" s="1"/>
      <c r="BL74" s="1"/>
      <c r="BM74" s="1"/>
      <c r="BN74" s="1"/>
      <c r="BQ74" s="15"/>
      <c r="BR74" s="13"/>
      <c r="BS74" s="11"/>
      <c r="BT74" s="8"/>
    </row>
    <row r="75" spans="14:72" ht="1" hidden="1" customHeight="1">
      <c r="U75" s="21"/>
      <c r="AR75" s="91"/>
      <c r="AV75" s="7"/>
      <c r="AW75" s="7"/>
      <c r="AX75" s="7"/>
      <c r="AY75" s="14"/>
      <c r="AZ75" s="8"/>
      <c r="BA75" s="8"/>
      <c r="BB75" s="39"/>
      <c r="BC75" s="17"/>
      <c r="BD75" s="17"/>
      <c r="BE75" s="40"/>
      <c r="BI75" s="1"/>
      <c r="BJ75" s="16"/>
      <c r="BK75" s="1"/>
      <c r="BL75" s="1"/>
      <c r="BM75" s="1"/>
      <c r="BN75" s="1"/>
      <c r="BQ75" s="15"/>
      <c r="BR75" s="13"/>
      <c r="BS75" s="11"/>
      <c r="BT75" s="8"/>
    </row>
    <row r="76" spans="14:72" ht="1" hidden="1" customHeight="1">
      <c r="U76" s="21"/>
      <c r="AR76" s="91"/>
      <c r="AV76" s="7"/>
      <c r="AW76" s="7"/>
      <c r="AX76" s="7"/>
      <c r="AY76" s="14"/>
      <c r="AZ76" s="8"/>
      <c r="BA76" s="8"/>
      <c r="BB76" s="39"/>
      <c r="BC76" s="17"/>
      <c r="BD76" s="17"/>
      <c r="BE76" s="40"/>
      <c r="BI76" s="1"/>
      <c r="BJ76" s="16"/>
      <c r="BK76" s="1"/>
      <c r="BL76" s="1"/>
      <c r="BM76" s="1"/>
      <c r="BN76" s="1"/>
      <c r="BQ76" s="15"/>
      <c r="BR76" s="13"/>
      <c r="BS76" s="11"/>
      <c r="BT76" s="8"/>
    </row>
    <row r="77" spans="14:72" ht="1" hidden="1" customHeight="1">
      <c r="U77" s="21"/>
      <c r="AR77" s="91"/>
      <c r="AV77" s="7"/>
      <c r="AW77" s="7"/>
      <c r="AX77" s="7"/>
      <c r="AY77" s="14"/>
      <c r="AZ77" s="8"/>
      <c r="BA77" s="8"/>
      <c r="BB77" s="39"/>
      <c r="BC77" s="17"/>
      <c r="BD77" s="17"/>
      <c r="BE77" s="40"/>
      <c r="BI77" s="1"/>
      <c r="BJ77" s="16"/>
      <c r="BK77" s="1"/>
      <c r="BL77" s="1"/>
      <c r="BM77" s="1"/>
      <c r="BN77" s="1"/>
      <c r="BQ77" s="15"/>
      <c r="BR77" s="13"/>
      <c r="BS77" s="11"/>
      <c r="BT77" s="8"/>
    </row>
    <row r="78" spans="14:72" ht="1" hidden="1" customHeight="1">
      <c r="U78" s="21"/>
      <c r="AR78" s="91"/>
      <c r="AV78" s="7"/>
      <c r="AW78" s="7"/>
      <c r="AX78" s="7"/>
      <c r="AY78" s="14"/>
      <c r="AZ78" s="8"/>
      <c r="BA78" s="8"/>
      <c r="BB78" s="39"/>
      <c r="BC78" s="17"/>
      <c r="BD78" s="17"/>
      <c r="BE78" s="40"/>
      <c r="BI78" s="1"/>
      <c r="BJ78" s="16"/>
      <c r="BK78" s="1"/>
      <c r="BL78" s="1"/>
      <c r="BM78" s="1"/>
      <c r="BN78" s="1"/>
      <c r="BQ78" s="15"/>
      <c r="BR78" s="13"/>
      <c r="BS78" s="11"/>
      <c r="BT78" s="8"/>
    </row>
    <row r="79" spans="14:72" ht="1" hidden="1" customHeight="1">
      <c r="U79" s="21"/>
      <c r="AR79" s="91"/>
      <c r="AV79" s="7"/>
      <c r="AW79" s="7"/>
      <c r="AX79" s="7"/>
      <c r="AY79" s="14"/>
      <c r="AZ79" s="8"/>
      <c r="BA79" s="8"/>
      <c r="BB79" s="39"/>
      <c r="BC79" s="17"/>
      <c r="BD79" s="17"/>
      <c r="BE79" s="40"/>
      <c r="BI79" s="1"/>
      <c r="BJ79" s="16"/>
      <c r="BK79" s="1"/>
      <c r="BL79" s="1"/>
      <c r="BM79" s="1"/>
      <c r="BN79" s="1"/>
      <c r="BQ79" s="15"/>
      <c r="BR79" s="13"/>
      <c r="BS79" s="11"/>
      <c r="BT79" s="8"/>
    </row>
    <row r="80" spans="14:72" ht="1" hidden="1" customHeight="1">
      <c r="U80" s="21"/>
      <c r="AR80" s="91"/>
      <c r="AV80" s="7"/>
      <c r="AW80" s="7"/>
      <c r="AX80" s="7"/>
      <c r="AY80" s="14"/>
      <c r="AZ80" s="8"/>
      <c r="BA80" s="8"/>
      <c r="BB80" s="39"/>
      <c r="BC80" s="17"/>
      <c r="BD80" s="17"/>
      <c r="BE80" s="40"/>
      <c r="BI80" s="1"/>
      <c r="BJ80" s="16"/>
      <c r="BK80" s="1"/>
      <c r="BL80" s="1"/>
      <c r="BM80" s="1"/>
      <c r="BN80" s="1"/>
      <c r="BQ80" s="15"/>
      <c r="BR80" s="13"/>
      <c r="BS80" s="11"/>
      <c r="BT80" s="8"/>
    </row>
    <row r="81" spans="21:72" hidden="1">
      <c r="U81" s="21"/>
      <c r="AR81" s="91"/>
      <c r="AV81" s="7"/>
      <c r="AW81" s="7"/>
      <c r="AX81" s="7"/>
      <c r="AY81" s="14"/>
      <c r="AZ81" s="8"/>
      <c r="BA81" s="8"/>
      <c r="BB81" s="39"/>
      <c r="BC81" s="17"/>
      <c r="BD81" s="17"/>
      <c r="BE81" s="40"/>
      <c r="BI81" s="1"/>
      <c r="BJ81" s="16"/>
      <c r="BK81" s="1"/>
      <c r="BL81" s="1"/>
      <c r="BM81" s="1"/>
      <c r="BN81" s="1"/>
      <c r="BQ81" s="15"/>
      <c r="BR81" s="13"/>
      <c r="BS81" s="11"/>
      <c r="BT81" s="8"/>
    </row>
    <row r="82" spans="21:72">
      <c r="U82" s="21"/>
      <c r="AR82" s="91"/>
      <c r="AW82" s="7"/>
    </row>
    <row r="83" spans="21:72">
      <c r="U83" s="21"/>
      <c r="AR83" s="91"/>
      <c r="AW83" s="7"/>
      <c r="BC83" s="41"/>
      <c r="BD83" s="41"/>
    </row>
    <row r="84" spans="21:72">
      <c r="U84" s="21"/>
      <c r="AR84" s="91"/>
    </row>
    <row r="85" spans="21:72">
      <c r="U85" s="21"/>
      <c r="AR85" s="91"/>
      <c r="AW85" s="18"/>
    </row>
    <row r="86" spans="21:72">
      <c r="U86" s="21"/>
      <c r="AQ86" s="91"/>
      <c r="AR86" s="91"/>
    </row>
    <row r="87" spans="21:72">
      <c r="U87" s="21"/>
      <c r="AQ87" s="91"/>
      <c r="AR87" s="91"/>
    </row>
    <row r="88" spans="21:72">
      <c r="U88" s="21"/>
      <c r="AQ88" s="91"/>
      <c r="AR88" s="91"/>
    </row>
    <row r="89" spans="21:72">
      <c r="U89" s="21"/>
      <c r="AQ89" s="91"/>
      <c r="AR89" s="91"/>
    </row>
    <row r="90" spans="21:72">
      <c r="U90" s="21"/>
      <c r="AQ90" s="91"/>
      <c r="AR90" s="91"/>
    </row>
    <row r="91" spans="21:72">
      <c r="AQ91" s="91"/>
      <c r="AR91" s="91"/>
    </row>
  </sheetData>
  <sheetProtection password="9057" sheet="1" objects="1" scenarios="1" selectLockedCells="1" selectUnlockedCells="1"/>
  <mergeCells count="17">
    <mergeCell ref="P4:R4"/>
    <mergeCell ref="AE4:AG4"/>
    <mergeCell ref="BL4:BN4"/>
    <mergeCell ref="BF4:BH4"/>
    <mergeCell ref="AN4:AP4"/>
    <mergeCell ref="AV4:AX4"/>
    <mergeCell ref="AS4:AU4"/>
    <mergeCell ref="AB4:AD4"/>
    <mergeCell ref="Y4:AA4"/>
    <mergeCell ref="V4:X4"/>
    <mergeCell ref="S4:U4"/>
    <mergeCell ref="BC4:BE4"/>
    <mergeCell ref="AK4:AM4"/>
    <mergeCell ref="AH4:AJ4"/>
    <mergeCell ref="AZ4:BB4"/>
    <mergeCell ref="BO4:BP4"/>
    <mergeCell ref="BB59:BE60"/>
  </mergeCells>
  <pageMargins left="0.7" right="0.7" top="0.78740157499999996" bottom="0.78740157499999996" header="0.3" footer="0.3"/>
  <pageSetup paperSize="9" orientation="portrait" r:id="rId1"/>
  <ignoredErrors>
    <ignoredError sqref="BP57 BN31:BN57 BO54 BO52 BO50 BO48 BO46 BO44 BO42 BO40 BO36 BO34 BO32:BO33 BO35 BO37:BO38 BO39 BO41 BO43 BO45 BO47 BO49 BO51 BO53 BO55" formula="1"/>
  </ignoredErrors>
  <legacyDrawing r:id="rId2"/>
</worksheet>
</file>

<file path=xl/worksheets/sheet6.xml><?xml version="1.0" encoding="utf-8"?>
<worksheet xmlns="http://schemas.openxmlformats.org/spreadsheetml/2006/main" xmlns:r="http://schemas.openxmlformats.org/officeDocument/2006/relationships">
  <dimension ref="A1:DM1092"/>
  <sheetViews>
    <sheetView topLeftCell="A1093" workbookViewId="0">
      <selection activeCell="E120" sqref="E120"/>
    </sheetView>
  </sheetViews>
  <sheetFormatPr baseColWidth="10" defaultRowHeight="14.5"/>
  <cols>
    <col min="2" max="3" width="11.453125" style="19"/>
    <col min="4" max="8" width="11.453125" style="4"/>
    <col min="12" max="13" width="11.453125" style="4"/>
    <col min="14" max="14" width="11.453125" style="2"/>
    <col min="15" max="15" width="11.453125" style="5"/>
    <col min="16" max="16" width="11.453125" style="3"/>
    <col min="17" max="116" width="7.7265625" style="23" customWidth="1"/>
    <col min="117" max="138" width="8.7265625" customWidth="1"/>
  </cols>
  <sheetData>
    <row r="1" spans="1:117" s="44" customFormat="1" ht="1" hidden="1" customHeight="1">
      <c r="A1" s="95" t="s">
        <v>205</v>
      </c>
      <c r="B1" s="95"/>
      <c r="C1" s="95"/>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c r="CD1" s="106"/>
      <c r="CE1" s="106"/>
      <c r="CF1" s="106"/>
      <c r="CG1" s="106"/>
      <c r="CH1" s="106"/>
      <c r="CI1" s="106"/>
      <c r="CJ1" s="106"/>
      <c r="CK1" s="106"/>
      <c r="CL1" s="106"/>
      <c r="CM1" s="106"/>
      <c r="CN1" s="106"/>
      <c r="CO1" s="106"/>
      <c r="CP1" s="106"/>
      <c r="CQ1" s="106"/>
      <c r="CR1" s="106"/>
      <c r="CS1" s="106"/>
      <c r="CT1" s="106"/>
      <c r="CU1" s="106"/>
      <c r="CV1" s="106"/>
      <c r="CW1" s="106"/>
      <c r="CX1" s="106"/>
      <c r="CY1" s="106"/>
      <c r="CZ1" s="106"/>
      <c r="DA1" s="106"/>
      <c r="DB1" s="106"/>
      <c r="DC1" s="106"/>
      <c r="DD1" s="106"/>
      <c r="DE1" s="106"/>
      <c r="DF1" s="106"/>
      <c r="DG1" s="106"/>
      <c r="DH1" s="106"/>
      <c r="DI1" s="106"/>
      <c r="DJ1" s="106"/>
      <c r="DK1" s="106"/>
      <c r="DL1" s="106"/>
    </row>
    <row r="2" spans="1:117" s="44" customFormat="1" ht="1" hidden="1" customHeight="1">
      <c r="A2" s="95"/>
      <c r="B2" s="95"/>
      <c r="C2" s="95"/>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c r="CZ2" s="106"/>
      <c r="DA2" s="106"/>
      <c r="DB2" s="106"/>
      <c r="DC2" s="106"/>
      <c r="DD2" s="106"/>
      <c r="DE2" s="106"/>
      <c r="DF2" s="106"/>
      <c r="DG2" s="106"/>
      <c r="DH2" s="106"/>
      <c r="DI2" s="106"/>
      <c r="DJ2" s="106"/>
      <c r="DK2" s="106"/>
      <c r="DL2" s="106"/>
    </row>
    <row r="3" spans="1:117" s="44" customFormat="1" ht="1" hidden="1" customHeight="1">
      <c r="A3" s="107" t="s">
        <v>20</v>
      </c>
      <c r="B3" s="107"/>
      <c r="C3" s="107"/>
      <c r="E3" s="108" t="s">
        <v>163</v>
      </c>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c r="CM3" s="106"/>
      <c r="CN3" s="106"/>
      <c r="CO3" s="106"/>
      <c r="CP3" s="106"/>
      <c r="CQ3" s="106"/>
      <c r="CR3" s="106"/>
      <c r="CS3" s="106"/>
      <c r="CT3" s="106"/>
      <c r="CU3" s="106"/>
      <c r="CV3" s="106"/>
      <c r="CW3" s="106"/>
      <c r="CX3" s="106"/>
      <c r="CY3" s="106"/>
      <c r="CZ3" s="106"/>
      <c r="DA3" s="106"/>
      <c r="DB3" s="106"/>
      <c r="DC3" s="106"/>
      <c r="DD3" s="106"/>
      <c r="DE3" s="106"/>
      <c r="DF3" s="106"/>
      <c r="DG3" s="106"/>
      <c r="DH3" s="106"/>
      <c r="DI3" s="106"/>
      <c r="DJ3" s="106"/>
      <c r="DK3" s="106"/>
      <c r="DL3" s="106"/>
    </row>
    <row r="4" spans="1:117" s="44" customFormat="1" ht="1" hidden="1" customHeight="1">
      <c r="A4" s="93" t="s">
        <v>21</v>
      </c>
      <c r="B4" s="93"/>
      <c r="C4" s="93"/>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c r="CZ4" s="106"/>
      <c r="DA4" s="106"/>
      <c r="DB4" s="106"/>
      <c r="DC4" s="106"/>
      <c r="DD4" s="106"/>
      <c r="DE4" s="106"/>
      <c r="DF4" s="106"/>
      <c r="DG4" s="106"/>
      <c r="DH4" s="106"/>
      <c r="DI4" s="106"/>
      <c r="DJ4" s="106"/>
      <c r="DK4" s="106"/>
      <c r="DL4" s="106"/>
    </row>
    <row r="5" spans="1:117" s="44" customFormat="1" ht="1" hidden="1" customHeight="1">
      <c r="A5" s="93" t="s">
        <v>19</v>
      </c>
      <c r="B5" s="93"/>
      <c r="C5" s="93"/>
      <c r="D5" s="99" t="s">
        <v>28</v>
      </c>
      <c r="E5" s="99" t="s">
        <v>38</v>
      </c>
      <c r="F5" s="99" t="s">
        <v>39</v>
      </c>
      <c r="G5" s="99" t="s">
        <v>47</v>
      </c>
      <c r="H5" s="99" t="s">
        <v>48</v>
      </c>
      <c r="I5" s="99" t="s">
        <v>24</v>
      </c>
      <c r="J5" s="99" t="s">
        <v>25</v>
      </c>
      <c r="K5" s="99" t="s">
        <v>26</v>
      </c>
      <c r="L5" s="99" t="s">
        <v>49</v>
      </c>
      <c r="M5" s="99" t="s">
        <v>50</v>
      </c>
      <c r="N5" s="99"/>
      <c r="O5" s="99"/>
      <c r="P5" s="99"/>
      <c r="Q5" s="109" t="s">
        <v>63</v>
      </c>
      <c r="R5" s="109" t="s">
        <v>64</v>
      </c>
      <c r="S5" s="109" t="s">
        <v>65</v>
      </c>
      <c r="T5" s="109" t="s">
        <v>66</v>
      </c>
      <c r="U5" s="109" t="s">
        <v>67</v>
      </c>
      <c r="V5" s="109" t="s">
        <v>68</v>
      </c>
      <c r="W5" s="109" t="s">
        <v>69</v>
      </c>
      <c r="X5" s="109" t="s">
        <v>70</v>
      </c>
      <c r="Y5" s="109" t="s">
        <v>71</v>
      </c>
      <c r="Z5" s="109" t="s">
        <v>72</v>
      </c>
      <c r="AA5" s="109" t="s">
        <v>73</v>
      </c>
      <c r="AB5" s="109" t="s">
        <v>74</v>
      </c>
      <c r="AC5" s="109" t="s">
        <v>75</v>
      </c>
      <c r="AD5" s="109" t="s">
        <v>76</v>
      </c>
      <c r="AE5" s="109" t="s">
        <v>77</v>
      </c>
      <c r="AF5" s="109" t="s">
        <v>78</v>
      </c>
      <c r="AG5" s="109" t="s">
        <v>79</v>
      </c>
      <c r="AH5" s="109" t="s">
        <v>80</v>
      </c>
      <c r="AI5" s="109" t="s">
        <v>81</v>
      </c>
      <c r="AJ5" s="109" t="s">
        <v>82</v>
      </c>
      <c r="AK5" s="109" t="s">
        <v>83</v>
      </c>
      <c r="AL5" s="109" t="s">
        <v>84</v>
      </c>
      <c r="AM5" s="109" t="s">
        <v>85</v>
      </c>
      <c r="AN5" s="109" t="s">
        <v>86</v>
      </c>
      <c r="AO5" s="109" t="s">
        <v>87</v>
      </c>
      <c r="AP5" s="109" t="s">
        <v>88</v>
      </c>
      <c r="AQ5" s="109" t="s">
        <v>89</v>
      </c>
      <c r="AR5" s="109" t="s">
        <v>90</v>
      </c>
      <c r="AS5" s="109" t="s">
        <v>91</v>
      </c>
      <c r="AT5" s="109" t="s">
        <v>92</v>
      </c>
      <c r="AU5" s="109" t="s">
        <v>93</v>
      </c>
      <c r="AV5" s="109" t="s">
        <v>94</v>
      </c>
      <c r="AW5" s="109" t="s">
        <v>95</v>
      </c>
      <c r="AX5" s="109" t="s">
        <v>96</v>
      </c>
      <c r="AY5" s="109" t="s">
        <v>97</v>
      </c>
      <c r="AZ5" s="109" t="s">
        <v>98</v>
      </c>
      <c r="BA5" s="109" t="s">
        <v>99</v>
      </c>
      <c r="BB5" s="109" t="s">
        <v>100</v>
      </c>
      <c r="BC5" s="109" t="s">
        <v>101</v>
      </c>
      <c r="BD5" s="109" t="s">
        <v>102</v>
      </c>
      <c r="BE5" s="109" t="s">
        <v>103</v>
      </c>
      <c r="BF5" s="109" t="s">
        <v>104</v>
      </c>
      <c r="BG5" s="109" t="s">
        <v>105</v>
      </c>
      <c r="BH5" s="109" t="s">
        <v>106</v>
      </c>
      <c r="BI5" s="109" t="s">
        <v>107</v>
      </c>
      <c r="BJ5" s="109" t="s">
        <v>108</v>
      </c>
      <c r="BK5" s="109" t="s">
        <v>109</v>
      </c>
      <c r="BL5" s="109" t="s">
        <v>110</v>
      </c>
      <c r="BM5" s="109" t="s">
        <v>111</v>
      </c>
      <c r="BN5" s="109" t="s">
        <v>112</v>
      </c>
      <c r="BO5" s="109" t="s">
        <v>113</v>
      </c>
      <c r="BP5" s="109" t="s">
        <v>114</v>
      </c>
      <c r="BQ5" s="109" t="s">
        <v>115</v>
      </c>
      <c r="BR5" s="109" t="s">
        <v>116</v>
      </c>
      <c r="BS5" s="109" t="s">
        <v>117</v>
      </c>
      <c r="BT5" s="109" t="s">
        <v>118</v>
      </c>
      <c r="BU5" s="109" t="s">
        <v>119</v>
      </c>
      <c r="BV5" s="109" t="s">
        <v>120</v>
      </c>
      <c r="BW5" s="109" t="s">
        <v>121</v>
      </c>
      <c r="BX5" s="109" t="s">
        <v>122</v>
      </c>
      <c r="BY5" s="109" t="s">
        <v>123</v>
      </c>
      <c r="BZ5" s="109" t="s">
        <v>124</v>
      </c>
      <c r="CA5" s="109" t="s">
        <v>125</v>
      </c>
      <c r="CB5" s="109" t="s">
        <v>126</v>
      </c>
      <c r="CC5" s="109" t="s">
        <v>127</v>
      </c>
      <c r="CD5" s="109" t="s">
        <v>128</v>
      </c>
      <c r="CE5" s="109" t="s">
        <v>129</v>
      </c>
      <c r="CF5" s="109" t="s">
        <v>130</v>
      </c>
      <c r="CG5" s="109" t="s">
        <v>131</v>
      </c>
      <c r="CH5" s="109" t="s">
        <v>132</v>
      </c>
      <c r="CI5" s="109" t="s">
        <v>133</v>
      </c>
      <c r="CJ5" s="109" t="s">
        <v>134</v>
      </c>
      <c r="CK5" s="109" t="s">
        <v>135</v>
      </c>
      <c r="CL5" s="109" t="s">
        <v>136</v>
      </c>
      <c r="CM5" s="109" t="s">
        <v>137</v>
      </c>
      <c r="CN5" s="109" t="s">
        <v>138</v>
      </c>
      <c r="CO5" s="109" t="s">
        <v>139</v>
      </c>
      <c r="CP5" s="109" t="s">
        <v>140</v>
      </c>
      <c r="CQ5" s="109" t="s">
        <v>141</v>
      </c>
      <c r="CR5" s="109" t="s">
        <v>142</v>
      </c>
      <c r="CS5" s="109" t="s">
        <v>143</v>
      </c>
      <c r="CT5" s="109" t="s">
        <v>144</v>
      </c>
      <c r="CU5" s="109" t="s">
        <v>145</v>
      </c>
      <c r="CV5" s="109" t="s">
        <v>146</v>
      </c>
      <c r="CW5" s="109" t="s">
        <v>147</v>
      </c>
      <c r="CX5" s="109" t="s">
        <v>148</v>
      </c>
      <c r="CY5" s="109" t="s">
        <v>149</v>
      </c>
      <c r="CZ5" s="109" t="s">
        <v>150</v>
      </c>
      <c r="DA5" s="109" t="s">
        <v>151</v>
      </c>
      <c r="DB5" s="109" t="s">
        <v>152</v>
      </c>
      <c r="DC5" s="109" t="s">
        <v>153</v>
      </c>
      <c r="DD5" s="109" t="s">
        <v>154</v>
      </c>
      <c r="DE5" s="109" t="s">
        <v>155</v>
      </c>
      <c r="DF5" s="109" t="s">
        <v>156</v>
      </c>
      <c r="DG5" s="109" t="s">
        <v>157</v>
      </c>
      <c r="DH5" s="109" t="s">
        <v>158</v>
      </c>
      <c r="DI5" s="109" t="s">
        <v>159</v>
      </c>
      <c r="DJ5" s="109" t="s">
        <v>160</v>
      </c>
      <c r="DK5" s="109" t="s">
        <v>161</v>
      </c>
      <c r="DL5" s="109" t="s">
        <v>162</v>
      </c>
      <c r="DM5" s="109" t="s">
        <v>221</v>
      </c>
    </row>
    <row r="6" spans="1:117" s="44" customFormat="1" ht="1" hidden="1" customHeight="1">
      <c r="A6" s="94">
        <v>2012</v>
      </c>
      <c r="B6" s="94"/>
      <c r="C6" s="101">
        <f>SUM(Q6:DL6)</f>
        <v>3937957</v>
      </c>
      <c r="D6" s="101">
        <f t="shared" ref="D6:D46" si="0">SUM(AK6:CC6)</f>
        <v>2482023</v>
      </c>
      <c r="E6" s="101">
        <f t="shared" ref="E6:E46" si="1">SUM(AK6:CD6)</f>
        <v>2526136</v>
      </c>
      <c r="F6" s="101">
        <f t="shared" ref="F6:F46" si="2">SUM(AK6:CE6)</f>
        <v>2569410</v>
      </c>
      <c r="G6" s="101">
        <f t="shared" ref="G6:G46" si="3">SUM(AK6:CF6)</f>
        <v>2610857</v>
      </c>
      <c r="H6" s="101">
        <f t="shared" ref="H6:H46" si="4">SUM(AK6:CG6)</f>
        <v>2650900</v>
      </c>
      <c r="I6" s="101">
        <f>SUM(CD6:$DL6)</f>
        <v>617644</v>
      </c>
      <c r="J6" s="101">
        <f>SUM(CE6:$DL6)</f>
        <v>573531</v>
      </c>
      <c r="K6" s="101">
        <f>SUM(CF6:$DL6)</f>
        <v>530257</v>
      </c>
      <c r="L6" s="101">
        <f>SUM(CG6:$DL6)</f>
        <v>488810</v>
      </c>
      <c r="M6" s="101">
        <f>SUM(CH6:$DL6)</f>
        <v>448767</v>
      </c>
      <c r="N6" s="101"/>
      <c r="O6" s="101"/>
      <c r="P6" s="101"/>
      <c r="Q6" s="109">
        <v>41280</v>
      </c>
      <c r="R6" s="109">
        <v>41336</v>
      </c>
      <c r="S6" s="109">
        <v>41303</v>
      </c>
      <c r="T6" s="109">
        <v>41120</v>
      </c>
      <c r="U6" s="109">
        <v>40833</v>
      </c>
      <c r="V6" s="109">
        <v>40013</v>
      </c>
      <c r="W6" s="109">
        <v>39812</v>
      </c>
      <c r="X6" s="109">
        <v>40087</v>
      </c>
      <c r="Y6" s="109">
        <v>40093</v>
      </c>
      <c r="Z6" s="109">
        <v>39551</v>
      </c>
      <c r="AA6" s="109">
        <v>40357</v>
      </c>
      <c r="AB6" s="109">
        <v>40516</v>
      </c>
      <c r="AC6" s="109">
        <v>40870</v>
      </c>
      <c r="AD6" s="109">
        <v>42335</v>
      </c>
      <c r="AE6" s="109">
        <v>42952</v>
      </c>
      <c r="AF6" s="109">
        <v>43704</v>
      </c>
      <c r="AG6" s="109">
        <v>45053</v>
      </c>
      <c r="AH6" s="109">
        <v>44797</v>
      </c>
      <c r="AI6" s="109">
        <v>45810</v>
      </c>
      <c r="AJ6" s="109">
        <v>46468</v>
      </c>
      <c r="AK6" s="109">
        <v>48364</v>
      </c>
      <c r="AL6" s="109">
        <v>49154</v>
      </c>
      <c r="AM6" s="109">
        <v>49472</v>
      </c>
      <c r="AN6" s="109">
        <v>49343</v>
      </c>
      <c r="AO6" s="109">
        <v>50298</v>
      </c>
      <c r="AP6" s="109">
        <v>49536</v>
      </c>
      <c r="AQ6" s="109">
        <v>50462</v>
      </c>
      <c r="AR6" s="109">
        <v>50892</v>
      </c>
      <c r="AS6" s="109">
        <v>52660</v>
      </c>
      <c r="AT6" s="109">
        <v>52427</v>
      </c>
      <c r="AU6" s="109">
        <v>53904</v>
      </c>
      <c r="AV6" s="109">
        <v>54496</v>
      </c>
      <c r="AW6" s="109">
        <v>55137</v>
      </c>
      <c r="AX6" s="109">
        <v>54601</v>
      </c>
      <c r="AY6" s="109">
        <v>54692</v>
      </c>
      <c r="AZ6" s="109">
        <v>54879</v>
      </c>
      <c r="BA6" s="109">
        <v>54642</v>
      </c>
      <c r="BB6" s="109">
        <v>55118</v>
      </c>
      <c r="BC6" s="109">
        <v>56576</v>
      </c>
      <c r="BD6" s="109">
        <v>56860</v>
      </c>
      <c r="BE6" s="109">
        <v>58670</v>
      </c>
      <c r="BF6" s="109">
        <v>60247</v>
      </c>
      <c r="BG6" s="109">
        <v>61205</v>
      </c>
      <c r="BH6" s="109">
        <v>62624</v>
      </c>
      <c r="BI6" s="109">
        <v>64176</v>
      </c>
      <c r="BJ6" s="109">
        <v>64711</v>
      </c>
      <c r="BK6" s="109">
        <v>66577</v>
      </c>
      <c r="BL6" s="109">
        <v>67161</v>
      </c>
      <c r="BM6" s="109">
        <v>68162</v>
      </c>
      <c r="BN6" s="109">
        <v>66196</v>
      </c>
      <c r="BO6" s="109">
        <v>63927</v>
      </c>
      <c r="BP6" s="109">
        <v>61565</v>
      </c>
      <c r="BQ6" s="109">
        <v>60126</v>
      </c>
      <c r="BR6" s="109">
        <v>58394</v>
      </c>
      <c r="BS6" s="109">
        <v>56631</v>
      </c>
      <c r="BT6" s="109">
        <v>55327</v>
      </c>
      <c r="BU6" s="109">
        <v>54141</v>
      </c>
      <c r="BV6" s="109">
        <v>51561</v>
      </c>
      <c r="BW6" s="109">
        <v>49649</v>
      </c>
      <c r="BX6" s="109">
        <v>47707</v>
      </c>
      <c r="BY6" s="109">
        <v>47302</v>
      </c>
      <c r="BZ6" s="109">
        <v>45473</v>
      </c>
      <c r="CA6" s="109">
        <v>46487</v>
      </c>
      <c r="CB6" s="109">
        <v>45274</v>
      </c>
      <c r="CC6" s="109">
        <v>45217</v>
      </c>
      <c r="CD6" s="109">
        <v>44113</v>
      </c>
      <c r="CE6" s="109">
        <v>43274</v>
      </c>
      <c r="CF6" s="109">
        <v>41447</v>
      </c>
      <c r="CG6" s="109">
        <v>40043</v>
      </c>
      <c r="CH6" s="109">
        <v>38104</v>
      </c>
      <c r="CI6" s="109">
        <v>35980</v>
      </c>
      <c r="CJ6" s="109">
        <v>32680</v>
      </c>
      <c r="CK6" s="109">
        <v>29301</v>
      </c>
      <c r="CL6" s="109">
        <v>28146</v>
      </c>
      <c r="CM6" s="109">
        <v>26816</v>
      </c>
      <c r="CN6" s="109">
        <v>25031</v>
      </c>
      <c r="CO6" s="109">
        <v>24310</v>
      </c>
      <c r="CP6" s="109">
        <v>23424</v>
      </c>
      <c r="CQ6" s="109">
        <v>22151</v>
      </c>
      <c r="CR6" s="109">
        <v>20152</v>
      </c>
      <c r="CS6" s="109">
        <v>19225</v>
      </c>
      <c r="CT6" s="109">
        <v>17556</v>
      </c>
      <c r="CU6" s="109">
        <v>16294</v>
      </c>
      <c r="CV6" s="109">
        <v>14406</v>
      </c>
      <c r="CW6" s="109">
        <v>12862</v>
      </c>
      <c r="CX6" s="109">
        <v>11211</v>
      </c>
      <c r="CY6" s="109">
        <v>9977</v>
      </c>
      <c r="CZ6" s="109">
        <v>8673</v>
      </c>
      <c r="DA6" s="109">
        <v>7102</v>
      </c>
      <c r="DB6" s="109">
        <v>6064</v>
      </c>
      <c r="DC6" s="109">
        <v>4910</v>
      </c>
      <c r="DD6" s="109">
        <v>4118</v>
      </c>
      <c r="DE6" s="109">
        <v>3188</v>
      </c>
      <c r="DF6" s="109">
        <v>2078</v>
      </c>
      <c r="DG6" s="109">
        <v>1539</v>
      </c>
      <c r="DH6" s="109">
        <v>1142</v>
      </c>
      <c r="DI6" s="109">
        <v>869</v>
      </c>
      <c r="DJ6" s="109">
        <v>620</v>
      </c>
      <c r="DK6" s="109">
        <v>506</v>
      </c>
      <c r="DL6" s="109">
        <v>332</v>
      </c>
      <c r="DM6" s="44">
        <v>603</v>
      </c>
    </row>
    <row r="7" spans="1:117" s="44" customFormat="1" ht="1" hidden="1" customHeight="1">
      <c r="A7" s="94" t="s">
        <v>219</v>
      </c>
      <c r="B7" s="94"/>
      <c r="C7" s="101"/>
      <c r="D7" s="101"/>
      <c r="E7" s="101"/>
      <c r="F7" s="101"/>
      <c r="G7" s="101"/>
      <c r="H7" s="101"/>
      <c r="I7" s="101"/>
      <c r="J7" s="101"/>
      <c r="K7" s="101"/>
      <c r="L7" s="101"/>
      <c r="M7" s="101"/>
      <c r="N7" s="101"/>
      <c r="O7" s="101"/>
      <c r="P7" s="101"/>
      <c r="Q7" s="104">
        <v>41132</v>
      </c>
      <c r="R7" s="104">
        <v>41786</v>
      </c>
      <c r="S7" s="104">
        <v>42195</v>
      </c>
      <c r="T7" s="104">
        <v>41610</v>
      </c>
      <c r="U7" s="104">
        <v>41384</v>
      </c>
      <c r="V7" s="104">
        <v>40468</v>
      </c>
      <c r="W7" s="104">
        <v>40138</v>
      </c>
      <c r="X7" s="104">
        <v>40145</v>
      </c>
      <c r="Y7" s="104">
        <v>39859</v>
      </c>
      <c r="Z7" s="104">
        <v>39348</v>
      </c>
      <c r="AA7" s="104">
        <v>40006</v>
      </c>
      <c r="AB7" s="104">
        <v>40308</v>
      </c>
      <c r="AC7" s="104">
        <v>42788</v>
      </c>
      <c r="AD7" s="104">
        <v>42374</v>
      </c>
      <c r="AE7" s="104">
        <v>43148</v>
      </c>
      <c r="AF7" s="104">
        <v>43821</v>
      </c>
      <c r="AG7" s="104">
        <v>45074</v>
      </c>
      <c r="AH7" s="104">
        <v>44858</v>
      </c>
      <c r="AI7" s="104">
        <v>46009</v>
      </c>
      <c r="AJ7" s="104">
        <v>47154</v>
      </c>
      <c r="AK7" s="104">
        <v>49168</v>
      </c>
      <c r="AL7" s="104">
        <v>50238</v>
      </c>
      <c r="AM7" s="104">
        <v>50625</v>
      </c>
      <c r="AN7" s="104">
        <v>50863</v>
      </c>
      <c r="AO7" s="104">
        <v>52337</v>
      </c>
      <c r="AP7" s="104">
        <v>51601</v>
      </c>
      <c r="AQ7" s="104">
        <v>53108</v>
      </c>
      <c r="AR7" s="104">
        <v>53787</v>
      </c>
      <c r="AS7" s="104">
        <v>55381</v>
      </c>
      <c r="AT7" s="104">
        <v>55263</v>
      </c>
      <c r="AU7" s="104">
        <v>56630</v>
      </c>
      <c r="AV7" s="104">
        <v>56765</v>
      </c>
      <c r="AW7" s="104">
        <v>57549</v>
      </c>
      <c r="AX7" s="104">
        <v>55732</v>
      </c>
      <c r="AY7" s="104">
        <v>55285</v>
      </c>
      <c r="AZ7" s="104">
        <v>55368</v>
      </c>
      <c r="BA7" s="104">
        <v>54799</v>
      </c>
      <c r="BB7" s="104">
        <v>54856</v>
      </c>
      <c r="BC7" s="104">
        <v>56475</v>
      </c>
      <c r="BD7" s="104">
        <v>56691</v>
      </c>
      <c r="BE7" s="104">
        <v>58704</v>
      </c>
      <c r="BF7" s="104">
        <v>60532</v>
      </c>
      <c r="BG7" s="104">
        <v>61643</v>
      </c>
      <c r="BH7" s="104">
        <v>63205</v>
      </c>
      <c r="BI7" s="104">
        <v>64985</v>
      </c>
      <c r="BJ7" s="104">
        <v>65593</v>
      </c>
      <c r="BK7" s="104">
        <v>67638</v>
      </c>
      <c r="BL7" s="104">
        <v>68331</v>
      </c>
      <c r="BM7" s="104">
        <v>69329</v>
      </c>
      <c r="BN7" s="104">
        <v>67181</v>
      </c>
      <c r="BO7" s="104">
        <v>64694</v>
      </c>
      <c r="BP7" s="104">
        <v>62236</v>
      </c>
      <c r="BQ7" s="104">
        <v>60671</v>
      </c>
      <c r="BR7" s="104">
        <v>58765</v>
      </c>
      <c r="BS7" s="104">
        <v>56933</v>
      </c>
      <c r="BT7" s="104">
        <v>55372</v>
      </c>
      <c r="BU7" s="104">
        <v>54030</v>
      </c>
      <c r="BV7" s="104">
        <v>51501</v>
      </c>
      <c r="BW7" s="104">
        <v>49410</v>
      </c>
      <c r="BX7" s="104">
        <v>47401</v>
      </c>
      <c r="BY7" s="104">
        <v>46713</v>
      </c>
      <c r="BZ7" s="104">
        <v>44768</v>
      </c>
      <c r="CA7" s="104">
        <v>45726</v>
      </c>
      <c r="CB7" s="104">
        <v>44312</v>
      </c>
      <c r="CC7" s="104">
        <v>44470</v>
      </c>
      <c r="CD7" s="104">
        <v>43264</v>
      </c>
      <c r="CE7" s="104">
        <v>42565</v>
      </c>
      <c r="CF7" s="104">
        <v>40746</v>
      </c>
      <c r="CG7" s="104">
        <v>39475</v>
      </c>
      <c r="CH7" s="104">
        <v>37489</v>
      </c>
      <c r="CI7" s="104">
        <v>35525</v>
      </c>
      <c r="CJ7" s="104">
        <v>32358</v>
      </c>
      <c r="CK7" s="104">
        <v>29101</v>
      </c>
      <c r="CL7" s="104">
        <v>27983</v>
      </c>
      <c r="CM7" s="104">
        <v>26542</v>
      </c>
      <c r="CN7" s="104">
        <v>24939</v>
      </c>
      <c r="CO7" s="104">
        <v>24103</v>
      </c>
      <c r="CP7" s="104">
        <v>23293</v>
      </c>
      <c r="CQ7" s="104">
        <v>21882</v>
      </c>
      <c r="CR7" s="104">
        <v>19967</v>
      </c>
      <c r="CS7" s="104">
        <v>18971</v>
      </c>
      <c r="CT7" s="104">
        <v>17401</v>
      </c>
      <c r="CU7" s="104">
        <v>16088</v>
      </c>
      <c r="CV7" s="104">
        <v>14212</v>
      </c>
      <c r="CW7" s="104">
        <v>12710</v>
      </c>
      <c r="CX7" s="104">
        <v>11072</v>
      </c>
      <c r="CY7" s="104">
        <v>9802</v>
      </c>
      <c r="CZ7" s="104">
        <v>8496</v>
      </c>
      <c r="DA7" s="104">
        <v>6983</v>
      </c>
      <c r="DB7" s="104">
        <v>5869</v>
      </c>
      <c r="DC7" s="104">
        <v>4723</v>
      </c>
      <c r="DD7" s="104">
        <v>3885</v>
      </c>
      <c r="DE7" s="104">
        <v>2914</v>
      </c>
      <c r="DF7" s="104">
        <v>1870</v>
      </c>
      <c r="DG7" s="104">
        <v>1283</v>
      </c>
      <c r="DH7" s="104">
        <v>921</v>
      </c>
      <c r="DI7" s="104">
        <v>642</v>
      </c>
      <c r="DJ7" s="104">
        <v>415</v>
      </c>
      <c r="DK7" s="104">
        <v>319</v>
      </c>
      <c r="DL7" s="104">
        <v>205</v>
      </c>
      <c r="DM7" s="44">
        <v>242</v>
      </c>
    </row>
    <row r="8" spans="1:117" s="44" customFormat="1" ht="1" hidden="1" customHeight="1">
      <c r="A8" s="94" t="s">
        <v>220</v>
      </c>
      <c r="B8" s="94"/>
      <c r="C8" s="110"/>
      <c r="D8" s="101"/>
      <c r="E8" s="101"/>
      <c r="F8" s="101"/>
      <c r="G8" s="101"/>
      <c r="H8" s="101"/>
      <c r="I8" s="101"/>
      <c r="J8" s="101"/>
      <c r="K8" s="101"/>
      <c r="L8" s="101"/>
      <c r="M8" s="101"/>
      <c r="N8" s="101"/>
      <c r="O8" s="101"/>
      <c r="P8" s="101"/>
      <c r="Q8" s="109">
        <f>Q7/Q6</f>
        <v>0.99641472868217051</v>
      </c>
      <c r="R8" s="109">
        <f t="shared" ref="R8:CC8" si="5">R7/R6</f>
        <v>1.0108863944261661</v>
      </c>
      <c r="S8" s="109">
        <f t="shared" si="5"/>
        <v>1.0215964942013898</v>
      </c>
      <c r="T8" s="109">
        <f t="shared" si="5"/>
        <v>1.0119163424124513</v>
      </c>
      <c r="U8" s="109">
        <f t="shared" si="5"/>
        <v>1.0134939877060221</v>
      </c>
      <c r="V8" s="109">
        <f t="shared" si="5"/>
        <v>1.0113713043260941</v>
      </c>
      <c r="W8" s="109">
        <f t="shared" si="5"/>
        <v>1.0081884858836532</v>
      </c>
      <c r="X8" s="109">
        <f t="shared" si="5"/>
        <v>1.0014468530945195</v>
      </c>
      <c r="Y8" s="109">
        <f t="shared" si="5"/>
        <v>0.9941635697004465</v>
      </c>
      <c r="Z8" s="109">
        <f t="shared" si="5"/>
        <v>0.99486738641248007</v>
      </c>
      <c r="AA8" s="109">
        <f t="shared" si="5"/>
        <v>0.99130262408008529</v>
      </c>
      <c r="AB8" s="109">
        <f t="shared" si="5"/>
        <v>0.99486622568861682</v>
      </c>
      <c r="AC8" s="109">
        <f t="shared" si="5"/>
        <v>1.0469292879862979</v>
      </c>
      <c r="AD8" s="109">
        <f t="shared" si="5"/>
        <v>1.0009212235738751</v>
      </c>
      <c r="AE8" s="109">
        <f t="shared" si="5"/>
        <v>1.0045632333767927</v>
      </c>
      <c r="AF8" s="109">
        <f t="shared" si="5"/>
        <v>1.0026771004942339</v>
      </c>
      <c r="AG8" s="109">
        <f t="shared" si="5"/>
        <v>1.0004661176836172</v>
      </c>
      <c r="AH8" s="109">
        <f t="shared" si="5"/>
        <v>1.0013616983280131</v>
      </c>
      <c r="AI8" s="109">
        <f t="shared" si="5"/>
        <v>1.004344029687841</v>
      </c>
      <c r="AJ8" s="109">
        <f t="shared" si="5"/>
        <v>1.0147628475510029</v>
      </c>
      <c r="AK8" s="109">
        <f t="shared" si="5"/>
        <v>1.0166239351583823</v>
      </c>
      <c r="AL8" s="109">
        <f t="shared" si="5"/>
        <v>1.0220531391138057</v>
      </c>
      <c r="AM8" s="109">
        <f t="shared" si="5"/>
        <v>1.0233061125485123</v>
      </c>
      <c r="AN8" s="109">
        <f t="shared" si="5"/>
        <v>1.0308047747400848</v>
      </c>
      <c r="AO8" s="109">
        <f t="shared" si="5"/>
        <v>1.0405383911885164</v>
      </c>
      <c r="AP8" s="109">
        <f t="shared" si="5"/>
        <v>1.041686854005168</v>
      </c>
      <c r="AQ8" s="109">
        <f t="shared" si="5"/>
        <v>1.0524354960168048</v>
      </c>
      <c r="AR8" s="109">
        <f t="shared" si="5"/>
        <v>1.0568851685923131</v>
      </c>
      <c r="AS8" s="109">
        <f t="shared" si="5"/>
        <v>1.051671097607292</v>
      </c>
      <c r="AT8" s="109">
        <f t="shared" si="5"/>
        <v>1.0540942644057452</v>
      </c>
      <c r="AU8" s="109">
        <f t="shared" si="5"/>
        <v>1.0505713861680024</v>
      </c>
      <c r="AV8" s="109">
        <f t="shared" si="5"/>
        <v>1.0416360833822667</v>
      </c>
      <c r="AW8" s="109">
        <f t="shared" si="5"/>
        <v>1.043745579193645</v>
      </c>
      <c r="AX8" s="109">
        <f t="shared" si="5"/>
        <v>1.0207139063387118</v>
      </c>
      <c r="AY8" s="109">
        <f t="shared" si="5"/>
        <v>1.0108425363855773</v>
      </c>
      <c r="AZ8" s="109">
        <f t="shared" si="5"/>
        <v>1.0089105122177882</v>
      </c>
      <c r="BA8" s="109">
        <f t="shared" si="5"/>
        <v>1.0028732476849309</v>
      </c>
      <c r="BB8" s="109">
        <f t="shared" si="5"/>
        <v>0.99524656192169525</v>
      </c>
      <c r="BC8" s="109">
        <f t="shared" si="5"/>
        <v>0.99821479072398189</v>
      </c>
      <c r="BD8" s="109">
        <f t="shared" si="5"/>
        <v>0.99702778754836441</v>
      </c>
      <c r="BE8" s="109">
        <f t="shared" si="5"/>
        <v>1.0005795125276973</v>
      </c>
      <c r="BF8" s="109">
        <f t="shared" si="5"/>
        <v>1.0047305260012946</v>
      </c>
      <c r="BG8" s="109">
        <f t="shared" si="5"/>
        <v>1.0071562780818561</v>
      </c>
      <c r="BH8" s="109">
        <f t="shared" si="5"/>
        <v>1.009277593254982</v>
      </c>
      <c r="BI8" s="109">
        <f t="shared" si="5"/>
        <v>1.0126059586138121</v>
      </c>
      <c r="BJ8" s="109">
        <f t="shared" si="5"/>
        <v>1.013629831095177</v>
      </c>
      <c r="BK8" s="109">
        <f t="shared" si="5"/>
        <v>1.0159364345044084</v>
      </c>
      <c r="BL8" s="109">
        <f t="shared" si="5"/>
        <v>1.017420824585697</v>
      </c>
      <c r="BM8" s="109">
        <f t="shared" si="5"/>
        <v>1.0171209764971685</v>
      </c>
      <c r="BN8" s="109">
        <f t="shared" si="5"/>
        <v>1.0148800531754185</v>
      </c>
      <c r="BO8" s="109">
        <f t="shared" si="5"/>
        <v>1.0119980602875154</v>
      </c>
      <c r="BP8" s="109">
        <f t="shared" si="5"/>
        <v>1.0108990497847803</v>
      </c>
      <c r="BQ8" s="109">
        <f t="shared" si="5"/>
        <v>1.0090642983068889</v>
      </c>
      <c r="BR8" s="109">
        <f t="shared" si="5"/>
        <v>1.0063533924718293</v>
      </c>
      <c r="BS8" s="109">
        <f t="shared" si="5"/>
        <v>1.0053327682717945</v>
      </c>
      <c r="BT8" s="109">
        <f t="shared" si="5"/>
        <v>1.0008133461058797</v>
      </c>
      <c r="BU8" s="109">
        <f t="shared" si="5"/>
        <v>0.99794979775031867</v>
      </c>
      <c r="BV8" s="109">
        <f t="shared" si="5"/>
        <v>0.99883632978413917</v>
      </c>
      <c r="BW8" s="109">
        <f t="shared" si="5"/>
        <v>0.99518620717436401</v>
      </c>
      <c r="BX8" s="109">
        <f t="shared" si="5"/>
        <v>0.99358584694070051</v>
      </c>
      <c r="BY8" s="109">
        <f t="shared" si="5"/>
        <v>0.98754809521796116</v>
      </c>
      <c r="BZ8" s="109">
        <f t="shared" si="5"/>
        <v>0.98449629450443121</v>
      </c>
      <c r="CA8" s="109">
        <f t="shared" si="5"/>
        <v>0.98362983199604193</v>
      </c>
      <c r="CB8" s="109">
        <f t="shared" si="5"/>
        <v>0.97875160136060435</v>
      </c>
      <c r="CC8" s="109">
        <f t="shared" si="5"/>
        <v>0.98347966472786785</v>
      </c>
      <c r="CD8" s="109">
        <f t="shared" ref="CD8:DM8" si="6">CD7/CD6</f>
        <v>0.98075397275179654</v>
      </c>
      <c r="CE8" s="109">
        <f t="shared" si="6"/>
        <v>0.98361602810001392</v>
      </c>
      <c r="CF8" s="109">
        <f t="shared" si="6"/>
        <v>0.98308683378772888</v>
      </c>
      <c r="CG8" s="109">
        <f t="shared" si="6"/>
        <v>0.98581524860774672</v>
      </c>
      <c r="CH8" s="109">
        <f t="shared" si="6"/>
        <v>0.98385996220869198</v>
      </c>
      <c r="CI8" s="109">
        <f t="shared" si="6"/>
        <v>0.98735408560311289</v>
      </c>
      <c r="CJ8" s="109">
        <f t="shared" si="6"/>
        <v>0.99014687882496943</v>
      </c>
      <c r="CK8" s="109">
        <f t="shared" si="6"/>
        <v>0.99317429439268279</v>
      </c>
      <c r="CL8" s="109">
        <f t="shared" si="6"/>
        <v>0.99420876856391671</v>
      </c>
      <c r="CM8" s="109">
        <f t="shared" si="6"/>
        <v>0.98978221957040569</v>
      </c>
      <c r="CN8" s="109">
        <f t="shared" si="6"/>
        <v>0.99632455754863969</v>
      </c>
      <c r="CO8" s="109">
        <f t="shared" si="6"/>
        <v>0.99148498560263265</v>
      </c>
      <c r="CP8" s="109">
        <f t="shared" si="6"/>
        <v>0.99440744535519121</v>
      </c>
      <c r="CQ8" s="109">
        <f t="shared" si="6"/>
        <v>0.98785607873233716</v>
      </c>
      <c r="CR8" s="109">
        <f t="shared" si="6"/>
        <v>0.99081976974990071</v>
      </c>
      <c r="CS8" s="109">
        <f t="shared" si="6"/>
        <v>0.98678803641092327</v>
      </c>
      <c r="CT8" s="109">
        <f t="shared" si="6"/>
        <v>0.99117110959216226</v>
      </c>
      <c r="CU8" s="109">
        <f t="shared" si="6"/>
        <v>0.98735730943905731</v>
      </c>
      <c r="CV8" s="109">
        <f t="shared" si="6"/>
        <v>0.98653338886575037</v>
      </c>
      <c r="CW8" s="109">
        <f t="shared" si="6"/>
        <v>0.98818224226403362</v>
      </c>
      <c r="CX8" s="109">
        <f t="shared" si="6"/>
        <v>0.98760146284898764</v>
      </c>
      <c r="CY8" s="109">
        <f t="shared" si="6"/>
        <v>0.98245965721158668</v>
      </c>
      <c r="CZ8" s="109">
        <f t="shared" si="6"/>
        <v>0.97959183673469385</v>
      </c>
      <c r="DA8" s="109">
        <f t="shared" si="6"/>
        <v>0.98324415657561248</v>
      </c>
      <c r="DB8" s="109">
        <f t="shared" si="6"/>
        <v>0.96784300791556732</v>
      </c>
      <c r="DC8" s="109">
        <f t="shared" si="6"/>
        <v>0.96191446028513239</v>
      </c>
      <c r="DD8" s="109">
        <f t="shared" si="6"/>
        <v>0.9434191355026712</v>
      </c>
      <c r="DE8" s="109">
        <f t="shared" si="6"/>
        <v>0.91405269761606023</v>
      </c>
      <c r="DF8" s="109">
        <f t="shared" si="6"/>
        <v>0.89990375360923969</v>
      </c>
      <c r="DG8" s="109">
        <f t="shared" si="6"/>
        <v>0.83365821962313191</v>
      </c>
      <c r="DH8" s="109">
        <f t="shared" si="6"/>
        <v>0.80647985989492121</v>
      </c>
      <c r="DI8" s="109">
        <f t="shared" si="6"/>
        <v>0.73878020713463755</v>
      </c>
      <c r="DJ8" s="109">
        <f t="shared" si="6"/>
        <v>0.66935483870967738</v>
      </c>
      <c r="DK8" s="109">
        <f t="shared" si="6"/>
        <v>0.63043478260869568</v>
      </c>
      <c r="DL8" s="109">
        <f t="shared" si="6"/>
        <v>0.61746987951807231</v>
      </c>
      <c r="DM8" s="109">
        <f t="shared" si="6"/>
        <v>0.40132669983416253</v>
      </c>
    </row>
    <row r="9" spans="1:117" s="44" customFormat="1" ht="1" hidden="1" customHeight="1">
      <c r="A9" s="94">
        <v>2013</v>
      </c>
      <c r="B9" s="94"/>
      <c r="C9" s="101">
        <f t="shared" ref="C9:C56" si="7">SUM(Q9:DL9)</f>
        <v>3967304</v>
      </c>
      <c r="D9" s="101">
        <f t="shared" si="0"/>
        <v>2491349</v>
      </c>
      <c r="E9" s="101">
        <f t="shared" si="1"/>
        <v>2535861</v>
      </c>
      <c r="F9" s="101">
        <f t="shared" si="2"/>
        <v>2579372</v>
      </c>
      <c r="G9" s="101">
        <f t="shared" si="3"/>
        <v>2622063</v>
      </c>
      <c r="H9" s="101">
        <f t="shared" si="4"/>
        <v>2662926</v>
      </c>
      <c r="I9" s="101">
        <f>SUM(CD9:$DL9)</f>
        <v>637366</v>
      </c>
      <c r="J9" s="101">
        <f>SUM(CE9:$DL9)</f>
        <v>592854</v>
      </c>
      <c r="K9" s="101">
        <f>SUM(CF9:$DL9)</f>
        <v>549343</v>
      </c>
      <c r="L9" s="101">
        <f>SUM(CG9:$DL9)</f>
        <v>506652</v>
      </c>
      <c r="M9" s="101">
        <f>SUM(CH9:$DL9)</f>
        <v>465789</v>
      </c>
      <c r="N9" s="101"/>
      <c r="O9" s="101"/>
      <c r="P9" s="101"/>
      <c r="Q9" s="109">
        <v>41514</v>
      </c>
      <c r="R9" s="109">
        <v>41565</v>
      </c>
      <c r="S9" s="109">
        <v>41598</v>
      </c>
      <c r="T9" s="109">
        <v>41564</v>
      </c>
      <c r="U9" s="109">
        <v>41389</v>
      </c>
      <c r="V9" s="109">
        <v>41112</v>
      </c>
      <c r="W9" s="109">
        <v>40301</v>
      </c>
      <c r="X9" s="109">
        <v>40103</v>
      </c>
      <c r="Y9" s="109">
        <v>40367</v>
      </c>
      <c r="Z9" s="109">
        <v>40370</v>
      </c>
      <c r="AA9" s="109">
        <v>39830</v>
      </c>
      <c r="AB9" s="109">
        <v>40624</v>
      </c>
      <c r="AC9" s="109">
        <v>40777</v>
      </c>
      <c r="AD9" s="109">
        <v>41119</v>
      </c>
      <c r="AE9" s="109">
        <v>42580</v>
      </c>
      <c r="AF9" s="109">
        <v>43200</v>
      </c>
      <c r="AG9" s="109">
        <v>43964</v>
      </c>
      <c r="AH9" s="109">
        <v>45340</v>
      </c>
      <c r="AI9" s="109">
        <v>45120</v>
      </c>
      <c r="AJ9" s="109">
        <v>46152</v>
      </c>
      <c r="AK9" s="109">
        <v>46840</v>
      </c>
      <c r="AL9" s="109">
        <v>48763</v>
      </c>
      <c r="AM9" s="109">
        <v>49634</v>
      </c>
      <c r="AN9" s="109">
        <v>50066</v>
      </c>
      <c r="AO9" s="109">
        <v>50061</v>
      </c>
      <c r="AP9" s="109">
        <v>51088</v>
      </c>
      <c r="AQ9" s="109">
        <v>50412</v>
      </c>
      <c r="AR9" s="109">
        <v>51371</v>
      </c>
      <c r="AS9" s="109">
        <v>51787</v>
      </c>
      <c r="AT9" s="109">
        <v>53501</v>
      </c>
      <c r="AU9" s="109">
        <v>53251</v>
      </c>
      <c r="AV9" s="109">
        <v>54643</v>
      </c>
      <c r="AW9" s="109">
        <v>55174</v>
      </c>
      <c r="AX9" s="109">
        <v>55725</v>
      </c>
      <c r="AY9" s="109">
        <v>55161</v>
      </c>
      <c r="AZ9" s="109">
        <v>55195</v>
      </c>
      <c r="BA9" s="109">
        <v>55322</v>
      </c>
      <c r="BB9" s="109">
        <v>55041</v>
      </c>
      <c r="BC9" s="109">
        <v>55469</v>
      </c>
      <c r="BD9" s="109">
        <v>56871</v>
      </c>
      <c r="BE9" s="109">
        <v>57125</v>
      </c>
      <c r="BF9" s="109">
        <v>58877</v>
      </c>
      <c r="BG9" s="109">
        <v>60410</v>
      </c>
      <c r="BH9" s="109">
        <v>61332</v>
      </c>
      <c r="BI9" s="109">
        <v>62701</v>
      </c>
      <c r="BJ9" s="109">
        <v>64203</v>
      </c>
      <c r="BK9" s="109">
        <v>64699</v>
      </c>
      <c r="BL9" s="109">
        <v>66504</v>
      </c>
      <c r="BM9" s="109">
        <v>67056</v>
      </c>
      <c r="BN9" s="109">
        <v>68006</v>
      </c>
      <c r="BO9" s="109">
        <v>66027</v>
      </c>
      <c r="BP9" s="109">
        <v>63744</v>
      </c>
      <c r="BQ9" s="109">
        <v>61367</v>
      </c>
      <c r="BR9" s="109">
        <v>59896</v>
      </c>
      <c r="BS9" s="109">
        <v>58149</v>
      </c>
      <c r="BT9" s="109">
        <v>56366</v>
      </c>
      <c r="BU9" s="109">
        <v>55043</v>
      </c>
      <c r="BV9" s="109">
        <v>53822</v>
      </c>
      <c r="BW9" s="109">
        <v>51232</v>
      </c>
      <c r="BX9" s="109">
        <v>49304</v>
      </c>
      <c r="BY9" s="109">
        <v>47358</v>
      </c>
      <c r="BZ9" s="109">
        <v>46914</v>
      </c>
      <c r="CA9" s="109">
        <v>45076</v>
      </c>
      <c r="CB9" s="109">
        <v>46008</v>
      </c>
      <c r="CC9" s="109">
        <v>44755</v>
      </c>
      <c r="CD9" s="109">
        <v>44512</v>
      </c>
      <c r="CE9" s="109">
        <v>43511</v>
      </c>
      <c r="CF9" s="109">
        <v>42691</v>
      </c>
      <c r="CG9" s="109">
        <v>40863</v>
      </c>
      <c r="CH9" s="109">
        <v>39422</v>
      </c>
      <c r="CI9" s="109">
        <v>37467</v>
      </c>
      <c r="CJ9" s="109">
        <v>35325</v>
      </c>
      <c r="CK9" s="109">
        <v>32026</v>
      </c>
      <c r="CL9" s="109">
        <v>28650</v>
      </c>
      <c r="CM9" s="109">
        <v>27464</v>
      </c>
      <c r="CN9" s="109">
        <v>26102</v>
      </c>
      <c r="CO9" s="109">
        <v>24294</v>
      </c>
      <c r="CP9" s="109">
        <v>23517</v>
      </c>
      <c r="CQ9" s="109">
        <v>22570</v>
      </c>
      <c r="CR9" s="109">
        <v>21248</v>
      </c>
      <c r="CS9" s="109">
        <v>19228</v>
      </c>
      <c r="CT9" s="109">
        <v>18232</v>
      </c>
      <c r="CU9" s="109">
        <v>16533</v>
      </c>
      <c r="CV9" s="109">
        <v>15217</v>
      </c>
      <c r="CW9" s="109">
        <v>13329</v>
      </c>
      <c r="CX9" s="109">
        <v>11776</v>
      </c>
      <c r="CY9" s="109">
        <v>10142</v>
      </c>
      <c r="CZ9" s="109">
        <v>8906</v>
      </c>
      <c r="DA9" s="109">
        <v>7631</v>
      </c>
      <c r="DB9" s="109">
        <v>6150</v>
      </c>
      <c r="DC9" s="109">
        <v>5168</v>
      </c>
      <c r="DD9" s="109">
        <v>4114</v>
      </c>
      <c r="DE9" s="109">
        <v>3399</v>
      </c>
      <c r="DF9" s="109">
        <v>2594</v>
      </c>
      <c r="DG9" s="109">
        <v>1669</v>
      </c>
      <c r="DH9" s="109">
        <v>1219</v>
      </c>
      <c r="DI9" s="109">
        <v>890</v>
      </c>
      <c r="DJ9" s="109">
        <v>666</v>
      </c>
      <c r="DK9" s="109">
        <v>466</v>
      </c>
      <c r="DL9" s="109">
        <v>375</v>
      </c>
      <c r="DM9" s="44">
        <v>646</v>
      </c>
    </row>
    <row r="10" spans="1:117" s="44" customFormat="1" ht="1" hidden="1" customHeight="1">
      <c r="A10" s="94">
        <v>2014</v>
      </c>
      <c r="B10" s="94"/>
      <c r="C10" s="101">
        <f t="shared" si="7"/>
        <v>3994047</v>
      </c>
      <c r="D10" s="101">
        <f t="shared" si="0"/>
        <v>2498928</v>
      </c>
      <c r="E10" s="101">
        <f t="shared" si="1"/>
        <v>2542981</v>
      </c>
      <c r="F10" s="101">
        <f t="shared" si="2"/>
        <v>2586873</v>
      </c>
      <c r="G10" s="101">
        <f t="shared" si="3"/>
        <v>2629793</v>
      </c>
      <c r="H10" s="101">
        <f t="shared" si="4"/>
        <v>2671874</v>
      </c>
      <c r="I10" s="101">
        <f>SUM(CD10:$DL10)</f>
        <v>656066</v>
      </c>
      <c r="J10" s="101">
        <f>SUM(CE10:$DL10)</f>
        <v>612013</v>
      </c>
      <c r="K10" s="101">
        <f>SUM(CF10:$DL10)</f>
        <v>568121</v>
      </c>
      <c r="L10" s="101">
        <f>SUM(CG10:$DL10)</f>
        <v>525201</v>
      </c>
      <c r="M10" s="101">
        <f>SUM(CH10:$DL10)</f>
        <v>483120</v>
      </c>
      <c r="N10" s="101"/>
      <c r="O10" s="101"/>
      <c r="P10" s="101"/>
      <c r="Q10" s="109">
        <v>41701</v>
      </c>
      <c r="R10" s="109">
        <v>41771</v>
      </c>
      <c r="S10" s="109">
        <v>41801</v>
      </c>
      <c r="T10" s="109">
        <v>41834</v>
      </c>
      <c r="U10" s="109">
        <v>41808</v>
      </c>
      <c r="V10" s="109">
        <v>41643</v>
      </c>
      <c r="W10" s="109">
        <v>41375</v>
      </c>
      <c r="X10" s="109">
        <v>40570</v>
      </c>
      <c r="Y10" s="109">
        <v>40372</v>
      </c>
      <c r="Z10" s="109">
        <v>40627</v>
      </c>
      <c r="AA10" s="109">
        <v>40624</v>
      </c>
      <c r="AB10" s="109">
        <v>40084</v>
      </c>
      <c r="AC10" s="109">
        <v>40869</v>
      </c>
      <c r="AD10" s="109">
        <v>41017</v>
      </c>
      <c r="AE10" s="109">
        <v>41352</v>
      </c>
      <c r="AF10" s="109">
        <v>42818</v>
      </c>
      <c r="AG10" s="109">
        <v>43453</v>
      </c>
      <c r="AH10" s="109">
        <v>44244</v>
      </c>
      <c r="AI10" s="109">
        <v>45644</v>
      </c>
      <c r="AJ10" s="109">
        <v>45446</v>
      </c>
      <c r="AK10" s="109">
        <v>46492</v>
      </c>
      <c r="AL10" s="109">
        <v>47231</v>
      </c>
      <c r="AM10" s="109">
        <v>49201</v>
      </c>
      <c r="AN10" s="109">
        <v>50170</v>
      </c>
      <c r="AO10" s="109">
        <v>50707</v>
      </c>
      <c r="AP10" s="109">
        <v>50802</v>
      </c>
      <c r="AQ10" s="109">
        <v>51872</v>
      </c>
      <c r="AR10" s="109">
        <v>51248</v>
      </c>
      <c r="AS10" s="109">
        <v>52207</v>
      </c>
      <c r="AT10" s="109">
        <v>52585</v>
      </c>
      <c r="AU10" s="109">
        <v>54229</v>
      </c>
      <c r="AV10" s="109">
        <v>53946</v>
      </c>
      <c r="AW10" s="109">
        <v>55248</v>
      </c>
      <c r="AX10" s="109">
        <v>55718</v>
      </c>
      <c r="AY10" s="109">
        <v>56183</v>
      </c>
      <c r="AZ10" s="109">
        <v>55591</v>
      </c>
      <c r="BA10" s="109">
        <v>55572</v>
      </c>
      <c r="BB10" s="109">
        <v>55649</v>
      </c>
      <c r="BC10" s="109">
        <v>55331</v>
      </c>
      <c r="BD10" s="109">
        <v>55719</v>
      </c>
      <c r="BE10" s="109">
        <v>57072</v>
      </c>
      <c r="BF10" s="109">
        <v>57301</v>
      </c>
      <c r="BG10" s="109">
        <v>59004</v>
      </c>
      <c r="BH10" s="109">
        <v>60498</v>
      </c>
      <c r="BI10" s="109">
        <v>61389</v>
      </c>
      <c r="BJ10" s="109">
        <v>62709</v>
      </c>
      <c r="BK10" s="109">
        <v>64164</v>
      </c>
      <c r="BL10" s="109">
        <v>64624</v>
      </c>
      <c r="BM10" s="109">
        <v>66371</v>
      </c>
      <c r="BN10" s="109">
        <v>66892</v>
      </c>
      <c r="BO10" s="109">
        <v>67790</v>
      </c>
      <c r="BP10" s="109">
        <v>65801</v>
      </c>
      <c r="BQ10" s="109">
        <v>63500</v>
      </c>
      <c r="BR10" s="109">
        <v>61114</v>
      </c>
      <c r="BS10" s="109">
        <v>59610</v>
      </c>
      <c r="BT10" s="109">
        <v>57849</v>
      </c>
      <c r="BU10" s="109">
        <v>56052</v>
      </c>
      <c r="BV10" s="109">
        <v>54710</v>
      </c>
      <c r="BW10" s="109">
        <v>53458</v>
      </c>
      <c r="BX10" s="109">
        <v>50861</v>
      </c>
      <c r="BY10" s="109">
        <v>48917</v>
      </c>
      <c r="BZ10" s="109">
        <v>46967</v>
      </c>
      <c r="CA10" s="109">
        <v>46486</v>
      </c>
      <c r="CB10" s="109">
        <v>44627</v>
      </c>
      <c r="CC10" s="109">
        <v>45461</v>
      </c>
      <c r="CD10" s="109">
        <v>44053</v>
      </c>
      <c r="CE10" s="109">
        <v>43892</v>
      </c>
      <c r="CF10" s="109">
        <v>42920</v>
      </c>
      <c r="CG10" s="109">
        <v>42081</v>
      </c>
      <c r="CH10" s="109">
        <v>40245</v>
      </c>
      <c r="CI10" s="109">
        <v>38768</v>
      </c>
      <c r="CJ10" s="109">
        <v>36793</v>
      </c>
      <c r="CK10" s="109">
        <v>34629</v>
      </c>
      <c r="CL10" s="109">
        <v>31333</v>
      </c>
      <c r="CM10" s="109">
        <v>27960</v>
      </c>
      <c r="CN10" s="109">
        <v>26739</v>
      </c>
      <c r="CO10" s="109">
        <v>25342</v>
      </c>
      <c r="CP10" s="109">
        <v>23511</v>
      </c>
      <c r="CQ10" s="109">
        <v>22673</v>
      </c>
      <c r="CR10" s="109">
        <v>21664</v>
      </c>
      <c r="CS10" s="109">
        <v>20290</v>
      </c>
      <c r="CT10" s="109">
        <v>18253</v>
      </c>
      <c r="CU10" s="109">
        <v>17187</v>
      </c>
      <c r="CV10" s="109">
        <v>15463</v>
      </c>
      <c r="CW10" s="109">
        <v>14102</v>
      </c>
      <c r="CX10" s="109">
        <v>12225</v>
      </c>
      <c r="CY10" s="109">
        <v>10676</v>
      </c>
      <c r="CZ10" s="109">
        <v>9075</v>
      </c>
      <c r="DA10" s="109">
        <v>7857</v>
      </c>
      <c r="DB10" s="109">
        <v>6630</v>
      </c>
      <c r="DC10" s="109">
        <v>5258</v>
      </c>
      <c r="DD10" s="109">
        <v>4348</v>
      </c>
      <c r="DE10" s="109">
        <v>3409</v>
      </c>
      <c r="DF10" s="109">
        <v>2778</v>
      </c>
      <c r="DG10" s="109">
        <v>2094</v>
      </c>
      <c r="DH10" s="109">
        <v>1328</v>
      </c>
      <c r="DI10" s="109">
        <v>954</v>
      </c>
      <c r="DJ10" s="109">
        <v>686</v>
      </c>
      <c r="DK10" s="109">
        <v>503</v>
      </c>
      <c r="DL10" s="109">
        <v>347</v>
      </c>
      <c r="DM10" s="44">
        <v>713</v>
      </c>
    </row>
    <row r="11" spans="1:117" s="44" customFormat="1" ht="1" hidden="1" customHeight="1">
      <c r="A11" s="94">
        <v>2015</v>
      </c>
      <c r="B11" s="94"/>
      <c r="C11" s="101">
        <f t="shared" si="7"/>
        <v>4019699</v>
      </c>
      <c r="D11" s="101">
        <f t="shared" si="0"/>
        <v>2504535</v>
      </c>
      <c r="E11" s="101">
        <f t="shared" si="1"/>
        <v>2549264</v>
      </c>
      <c r="F11" s="101">
        <f t="shared" si="2"/>
        <v>2592703</v>
      </c>
      <c r="G11" s="101">
        <f t="shared" si="3"/>
        <v>2635995</v>
      </c>
      <c r="H11" s="101">
        <f t="shared" si="4"/>
        <v>2678302</v>
      </c>
      <c r="I11" s="101">
        <f>SUM(CD11:$DL11)</f>
        <v>674935</v>
      </c>
      <c r="J11" s="101">
        <f>SUM(CE11:$DL11)</f>
        <v>630206</v>
      </c>
      <c r="K11" s="101">
        <f>SUM(CF11:$DL11)</f>
        <v>586767</v>
      </c>
      <c r="L11" s="101">
        <f>SUM(CG11:$DL11)</f>
        <v>543475</v>
      </c>
      <c r="M11" s="101">
        <f>SUM(CH11:$DL11)</f>
        <v>501168</v>
      </c>
      <c r="N11" s="101"/>
      <c r="O11" s="101"/>
      <c r="P11" s="101"/>
      <c r="Q11" s="109">
        <v>41858</v>
      </c>
      <c r="R11" s="109">
        <v>41948</v>
      </c>
      <c r="S11" s="109">
        <v>41998</v>
      </c>
      <c r="T11" s="109">
        <v>42027</v>
      </c>
      <c r="U11" s="109">
        <v>42068</v>
      </c>
      <c r="V11" s="109">
        <v>42052</v>
      </c>
      <c r="W11" s="109">
        <v>41892</v>
      </c>
      <c r="X11" s="109">
        <v>41630</v>
      </c>
      <c r="Y11" s="109">
        <v>40830</v>
      </c>
      <c r="Z11" s="109">
        <v>40632</v>
      </c>
      <c r="AA11" s="109">
        <v>40874</v>
      </c>
      <c r="AB11" s="109">
        <v>40864</v>
      </c>
      <c r="AC11" s="109">
        <v>40324</v>
      </c>
      <c r="AD11" s="109">
        <v>41102</v>
      </c>
      <c r="AE11" s="109">
        <v>41251</v>
      </c>
      <c r="AF11" s="109">
        <v>41582</v>
      </c>
      <c r="AG11" s="109">
        <v>43066</v>
      </c>
      <c r="AH11" s="109">
        <v>43729</v>
      </c>
      <c r="AI11" s="109">
        <v>44547</v>
      </c>
      <c r="AJ11" s="109">
        <v>45955</v>
      </c>
      <c r="AK11" s="109">
        <v>45787</v>
      </c>
      <c r="AL11" s="109">
        <v>46872</v>
      </c>
      <c r="AM11" s="109">
        <v>47691</v>
      </c>
      <c r="AN11" s="109">
        <v>49728</v>
      </c>
      <c r="AO11" s="109">
        <v>50795</v>
      </c>
      <c r="AP11" s="109">
        <v>51421</v>
      </c>
      <c r="AQ11" s="109">
        <v>51588</v>
      </c>
      <c r="AR11" s="109">
        <v>52671</v>
      </c>
      <c r="AS11" s="109">
        <v>52069</v>
      </c>
      <c r="AT11" s="109">
        <v>53002</v>
      </c>
      <c r="AU11" s="109">
        <v>53324</v>
      </c>
      <c r="AV11" s="109">
        <v>54887</v>
      </c>
      <c r="AW11" s="109">
        <v>54560</v>
      </c>
      <c r="AX11" s="109">
        <v>55770</v>
      </c>
      <c r="AY11" s="109">
        <v>56180</v>
      </c>
      <c r="AZ11" s="109">
        <v>56563</v>
      </c>
      <c r="BA11" s="109">
        <v>55941</v>
      </c>
      <c r="BB11" s="109">
        <v>55876</v>
      </c>
      <c r="BC11" s="109">
        <v>55909</v>
      </c>
      <c r="BD11" s="109">
        <v>55556</v>
      </c>
      <c r="BE11" s="109">
        <v>55910</v>
      </c>
      <c r="BF11" s="109">
        <v>57219</v>
      </c>
      <c r="BG11" s="109">
        <v>57427</v>
      </c>
      <c r="BH11" s="109">
        <v>59085</v>
      </c>
      <c r="BI11" s="109">
        <v>60543</v>
      </c>
      <c r="BJ11" s="109">
        <v>61402</v>
      </c>
      <c r="BK11" s="109">
        <v>62676</v>
      </c>
      <c r="BL11" s="109">
        <v>64084</v>
      </c>
      <c r="BM11" s="109">
        <v>64508</v>
      </c>
      <c r="BN11" s="109">
        <v>66198</v>
      </c>
      <c r="BO11" s="109">
        <v>66685</v>
      </c>
      <c r="BP11" s="109">
        <v>67533</v>
      </c>
      <c r="BQ11" s="109">
        <v>65533</v>
      </c>
      <c r="BR11" s="109">
        <v>63214</v>
      </c>
      <c r="BS11" s="109">
        <v>60817</v>
      </c>
      <c r="BT11" s="109">
        <v>59283</v>
      </c>
      <c r="BU11" s="109">
        <v>57510</v>
      </c>
      <c r="BV11" s="109">
        <v>55699</v>
      </c>
      <c r="BW11" s="109">
        <v>54341</v>
      </c>
      <c r="BX11" s="109">
        <v>53056</v>
      </c>
      <c r="BY11" s="109">
        <v>50455</v>
      </c>
      <c r="BZ11" s="109">
        <v>48498</v>
      </c>
      <c r="CA11" s="109">
        <v>46542</v>
      </c>
      <c r="CB11" s="109">
        <v>46009</v>
      </c>
      <c r="CC11" s="109">
        <v>44118</v>
      </c>
      <c r="CD11" s="109">
        <v>44729</v>
      </c>
      <c r="CE11" s="109">
        <v>43439</v>
      </c>
      <c r="CF11" s="109">
        <v>43292</v>
      </c>
      <c r="CG11" s="109">
        <v>42307</v>
      </c>
      <c r="CH11" s="109">
        <v>41440</v>
      </c>
      <c r="CI11" s="109">
        <v>39593</v>
      </c>
      <c r="CJ11" s="109">
        <v>38075</v>
      </c>
      <c r="CK11" s="109">
        <v>36079</v>
      </c>
      <c r="CL11" s="109">
        <v>33893</v>
      </c>
      <c r="CM11" s="109">
        <v>30600</v>
      </c>
      <c r="CN11" s="109">
        <v>27230</v>
      </c>
      <c r="CO11" s="109">
        <v>25969</v>
      </c>
      <c r="CP11" s="109">
        <v>24536</v>
      </c>
      <c r="CQ11" s="109">
        <v>22679</v>
      </c>
      <c r="CR11" s="109">
        <v>21776</v>
      </c>
      <c r="CS11" s="109">
        <v>20702</v>
      </c>
      <c r="CT11" s="109">
        <v>19276</v>
      </c>
      <c r="CU11" s="109">
        <v>17226</v>
      </c>
      <c r="CV11" s="109">
        <v>16094</v>
      </c>
      <c r="CW11" s="109">
        <v>14349</v>
      </c>
      <c r="CX11" s="109">
        <v>12956</v>
      </c>
      <c r="CY11" s="109">
        <v>11104</v>
      </c>
      <c r="CZ11" s="109">
        <v>9574</v>
      </c>
      <c r="DA11" s="109">
        <v>8026</v>
      </c>
      <c r="DB11" s="109">
        <v>6845</v>
      </c>
      <c r="DC11" s="109">
        <v>5687</v>
      </c>
      <c r="DD11" s="109">
        <v>4439</v>
      </c>
      <c r="DE11" s="109">
        <v>3617</v>
      </c>
      <c r="DF11" s="109">
        <v>2799</v>
      </c>
      <c r="DG11" s="109">
        <v>2251</v>
      </c>
      <c r="DH11" s="109">
        <v>1674</v>
      </c>
      <c r="DI11" s="109">
        <v>1044</v>
      </c>
      <c r="DJ11" s="109">
        <v>739</v>
      </c>
      <c r="DK11" s="109">
        <v>521</v>
      </c>
      <c r="DL11" s="109">
        <v>375</v>
      </c>
      <c r="DM11" s="44">
        <v>743</v>
      </c>
    </row>
    <row r="12" spans="1:117" s="44" customFormat="1" ht="1" hidden="1" customHeight="1">
      <c r="A12" s="94">
        <v>2016</v>
      </c>
      <c r="B12" s="94"/>
      <c r="C12" s="101">
        <f t="shared" si="7"/>
        <v>4045013</v>
      </c>
      <c r="D12" s="101">
        <f t="shared" si="0"/>
        <v>2512067</v>
      </c>
      <c r="E12" s="101">
        <f t="shared" si="1"/>
        <v>2555501</v>
      </c>
      <c r="F12" s="101">
        <f t="shared" si="2"/>
        <v>2599595</v>
      </c>
      <c r="G12" s="101">
        <f t="shared" si="3"/>
        <v>2642443</v>
      </c>
      <c r="H12" s="101">
        <f t="shared" si="4"/>
        <v>2685115</v>
      </c>
      <c r="I12" s="101">
        <f>SUM(CD12:$DL12)</f>
        <v>691943</v>
      </c>
      <c r="J12" s="101">
        <f>SUM(CE12:$DL12)</f>
        <v>648509</v>
      </c>
      <c r="K12" s="101">
        <f>SUM(CF12:$DL12)</f>
        <v>604415</v>
      </c>
      <c r="L12" s="101">
        <f>SUM(CG12:$DL12)</f>
        <v>561567</v>
      </c>
      <c r="M12" s="101">
        <f>SUM(CH12:$DL12)</f>
        <v>518895</v>
      </c>
      <c r="N12" s="101"/>
      <c r="O12" s="101"/>
      <c r="P12" s="101"/>
      <c r="Q12" s="109">
        <v>42005</v>
      </c>
      <c r="R12" s="109">
        <v>42103</v>
      </c>
      <c r="S12" s="109">
        <v>42173</v>
      </c>
      <c r="T12" s="109">
        <v>42222</v>
      </c>
      <c r="U12" s="109">
        <v>42259</v>
      </c>
      <c r="V12" s="109">
        <v>42308</v>
      </c>
      <c r="W12" s="109">
        <v>42297</v>
      </c>
      <c r="X12" s="109">
        <v>42142</v>
      </c>
      <c r="Y12" s="109">
        <v>41882</v>
      </c>
      <c r="Z12" s="109">
        <v>41083</v>
      </c>
      <c r="AA12" s="109">
        <v>40882</v>
      </c>
      <c r="AB12" s="109">
        <v>41112</v>
      </c>
      <c r="AC12" s="109">
        <v>41095</v>
      </c>
      <c r="AD12" s="109">
        <v>40557</v>
      </c>
      <c r="AE12" s="109">
        <v>41330</v>
      </c>
      <c r="AF12" s="109">
        <v>41486</v>
      </c>
      <c r="AG12" s="109">
        <v>41826</v>
      </c>
      <c r="AH12" s="109">
        <v>43342</v>
      </c>
      <c r="AI12" s="109">
        <v>44034</v>
      </c>
      <c r="AJ12" s="109">
        <v>44865</v>
      </c>
      <c r="AK12" s="109">
        <v>46287</v>
      </c>
      <c r="AL12" s="109">
        <v>46182</v>
      </c>
      <c r="AM12" s="109">
        <v>47340</v>
      </c>
      <c r="AN12" s="109">
        <v>48264</v>
      </c>
      <c r="AO12" s="109">
        <v>50370</v>
      </c>
      <c r="AP12" s="109">
        <v>51522</v>
      </c>
      <c r="AQ12" s="109">
        <v>52210</v>
      </c>
      <c r="AR12" s="109">
        <v>52418</v>
      </c>
      <c r="AS12" s="109">
        <v>53488</v>
      </c>
      <c r="AT12" s="109">
        <v>52878</v>
      </c>
      <c r="AU12" s="109">
        <v>53766</v>
      </c>
      <c r="AV12" s="109">
        <v>54019</v>
      </c>
      <c r="AW12" s="109">
        <v>55494</v>
      </c>
      <c r="AX12" s="109">
        <v>55113</v>
      </c>
      <c r="AY12" s="109">
        <v>56237</v>
      </c>
      <c r="AZ12" s="109">
        <v>56583</v>
      </c>
      <c r="BA12" s="109">
        <v>56890</v>
      </c>
      <c r="BB12" s="109">
        <v>56239</v>
      </c>
      <c r="BC12" s="109">
        <v>56132</v>
      </c>
      <c r="BD12" s="109">
        <v>56123</v>
      </c>
      <c r="BE12" s="109">
        <v>55740</v>
      </c>
      <c r="BF12" s="109">
        <v>56066</v>
      </c>
      <c r="BG12" s="109">
        <v>57332</v>
      </c>
      <c r="BH12" s="109">
        <v>57521</v>
      </c>
      <c r="BI12" s="109">
        <v>59136</v>
      </c>
      <c r="BJ12" s="109">
        <v>60557</v>
      </c>
      <c r="BK12" s="109">
        <v>61385</v>
      </c>
      <c r="BL12" s="109">
        <v>62613</v>
      </c>
      <c r="BM12" s="109">
        <v>63974</v>
      </c>
      <c r="BN12" s="109">
        <v>64361</v>
      </c>
      <c r="BO12" s="109">
        <v>65992</v>
      </c>
      <c r="BP12" s="109">
        <v>66443</v>
      </c>
      <c r="BQ12" s="109">
        <v>67241</v>
      </c>
      <c r="BR12" s="109">
        <v>65228</v>
      </c>
      <c r="BS12" s="109">
        <v>62892</v>
      </c>
      <c r="BT12" s="109">
        <v>60486</v>
      </c>
      <c r="BU12" s="109">
        <v>58921</v>
      </c>
      <c r="BV12" s="109">
        <v>57138</v>
      </c>
      <c r="BW12" s="109">
        <v>55312</v>
      </c>
      <c r="BX12" s="109">
        <v>53941</v>
      </c>
      <c r="BY12" s="109">
        <v>52625</v>
      </c>
      <c r="BZ12" s="109">
        <v>50019</v>
      </c>
      <c r="CA12" s="109">
        <v>48046</v>
      </c>
      <c r="CB12" s="109">
        <v>46071</v>
      </c>
      <c r="CC12" s="109">
        <v>45472</v>
      </c>
      <c r="CD12" s="109">
        <v>43434</v>
      </c>
      <c r="CE12" s="109">
        <v>44094</v>
      </c>
      <c r="CF12" s="109">
        <v>42848</v>
      </c>
      <c r="CG12" s="109">
        <v>42672</v>
      </c>
      <c r="CH12" s="109">
        <v>41667</v>
      </c>
      <c r="CI12" s="109">
        <v>40767</v>
      </c>
      <c r="CJ12" s="109">
        <v>38906</v>
      </c>
      <c r="CK12" s="109">
        <v>37345</v>
      </c>
      <c r="CL12" s="109">
        <v>35327</v>
      </c>
      <c r="CM12" s="109">
        <v>33113</v>
      </c>
      <c r="CN12" s="109">
        <v>29822</v>
      </c>
      <c r="CO12" s="109">
        <v>26454</v>
      </c>
      <c r="CP12" s="109">
        <v>25153</v>
      </c>
      <c r="CQ12" s="109">
        <v>23679</v>
      </c>
      <c r="CR12" s="109">
        <v>21794</v>
      </c>
      <c r="CS12" s="109">
        <v>20824</v>
      </c>
      <c r="CT12" s="109">
        <v>19683</v>
      </c>
      <c r="CU12" s="109">
        <v>18210</v>
      </c>
      <c r="CV12" s="109">
        <v>16150</v>
      </c>
      <c r="CW12" s="109">
        <v>14956</v>
      </c>
      <c r="CX12" s="109">
        <v>13205</v>
      </c>
      <c r="CY12" s="109">
        <v>11790</v>
      </c>
      <c r="CZ12" s="109">
        <v>9980</v>
      </c>
      <c r="DA12" s="109">
        <v>8489</v>
      </c>
      <c r="DB12" s="109">
        <v>7012</v>
      </c>
      <c r="DC12" s="109">
        <v>5891</v>
      </c>
      <c r="DD12" s="109">
        <v>4817</v>
      </c>
      <c r="DE12" s="109">
        <v>3707</v>
      </c>
      <c r="DF12" s="109">
        <v>2981</v>
      </c>
      <c r="DG12" s="109">
        <v>2277</v>
      </c>
      <c r="DH12" s="109">
        <v>1807</v>
      </c>
      <c r="DI12" s="109">
        <v>1323</v>
      </c>
      <c r="DJ12" s="109">
        <v>811</v>
      </c>
      <c r="DK12" s="109">
        <v>564</v>
      </c>
      <c r="DL12" s="109">
        <v>391</v>
      </c>
      <c r="DM12" s="44">
        <v>790</v>
      </c>
    </row>
    <row r="13" spans="1:117" s="44" customFormat="1" ht="1" hidden="1" customHeight="1">
      <c r="A13" s="94">
        <v>2017</v>
      </c>
      <c r="B13" s="94"/>
      <c r="C13" s="101">
        <f t="shared" si="7"/>
        <v>4070567</v>
      </c>
      <c r="D13" s="101">
        <f t="shared" si="0"/>
        <v>2517782</v>
      </c>
      <c r="E13" s="101">
        <f t="shared" si="1"/>
        <v>2562539</v>
      </c>
      <c r="F13" s="101">
        <f t="shared" si="2"/>
        <v>2605381</v>
      </c>
      <c r="G13" s="101">
        <f t="shared" si="3"/>
        <v>2648869</v>
      </c>
      <c r="H13" s="101">
        <f t="shared" si="4"/>
        <v>2691110</v>
      </c>
      <c r="I13" s="101">
        <f>SUM(CD13:$DL13)</f>
        <v>709726</v>
      </c>
      <c r="J13" s="101">
        <f>SUM(CE13:$DL13)</f>
        <v>664969</v>
      </c>
      <c r="K13" s="101">
        <f>SUM(CF13:$DL13)</f>
        <v>622127</v>
      </c>
      <c r="L13" s="101">
        <f>SUM(CG13:$DL13)</f>
        <v>578639</v>
      </c>
      <c r="M13" s="101">
        <f>SUM(CH13:$DL13)</f>
        <v>536398</v>
      </c>
      <c r="N13" s="101"/>
      <c r="O13" s="101"/>
      <c r="P13" s="101"/>
      <c r="Q13" s="109">
        <v>42144</v>
      </c>
      <c r="R13" s="109">
        <v>42257</v>
      </c>
      <c r="S13" s="109">
        <v>42334</v>
      </c>
      <c r="T13" s="109">
        <v>42401</v>
      </c>
      <c r="U13" s="109">
        <v>42458</v>
      </c>
      <c r="V13" s="109">
        <v>42503</v>
      </c>
      <c r="W13" s="109">
        <v>42557</v>
      </c>
      <c r="X13" s="109">
        <v>42548</v>
      </c>
      <c r="Y13" s="109">
        <v>42391</v>
      </c>
      <c r="Z13" s="109">
        <v>42133</v>
      </c>
      <c r="AA13" s="109">
        <v>41332</v>
      </c>
      <c r="AB13" s="109">
        <v>41128</v>
      </c>
      <c r="AC13" s="109">
        <v>41344</v>
      </c>
      <c r="AD13" s="109">
        <v>41323</v>
      </c>
      <c r="AE13" s="109">
        <v>40789</v>
      </c>
      <c r="AF13" s="109">
        <v>41564</v>
      </c>
      <c r="AG13" s="109">
        <v>41736</v>
      </c>
      <c r="AH13" s="109">
        <v>42102</v>
      </c>
      <c r="AI13" s="109">
        <v>43652</v>
      </c>
      <c r="AJ13" s="109">
        <v>44363</v>
      </c>
      <c r="AK13" s="109">
        <v>45214</v>
      </c>
      <c r="AL13" s="109">
        <v>46684</v>
      </c>
      <c r="AM13" s="109">
        <v>46684</v>
      </c>
      <c r="AN13" s="109">
        <v>47940</v>
      </c>
      <c r="AO13" s="109">
        <v>48971</v>
      </c>
      <c r="AP13" s="109">
        <v>51133</v>
      </c>
      <c r="AQ13" s="109">
        <v>52343</v>
      </c>
      <c r="AR13" s="109">
        <v>53062</v>
      </c>
      <c r="AS13" s="109">
        <v>53280</v>
      </c>
      <c r="AT13" s="109">
        <v>54315</v>
      </c>
      <c r="AU13" s="109">
        <v>53675</v>
      </c>
      <c r="AV13" s="109">
        <v>54502</v>
      </c>
      <c r="AW13" s="109">
        <v>54679</v>
      </c>
      <c r="AX13" s="109">
        <v>56062</v>
      </c>
      <c r="AY13" s="109">
        <v>55627</v>
      </c>
      <c r="AZ13" s="109">
        <v>56663</v>
      </c>
      <c r="BA13" s="109">
        <v>56948</v>
      </c>
      <c r="BB13" s="109">
        <v>57184</v>
      </c>
      <c r="BC13" s="109">
        <v>56506</v>
      </c>
      <c r="BD13" s="109">
        <v>56360</v>
      </c>
      <c r="BE13" s="109">
        <v>56311</v>
      </c>
      <c r="BF13" s="109">
        <v>55902</v>
      </c>
      <c r="BG13" s="109">
        <v>56197</v>
      </c>
      <c r="BH13" s="109">
        <v>57428</v>
      </c>
      <c r="BI13" s="109">
        <v>57595</v>
      </c>
      <c r="BJ13" s="109">
        <v>59165</v>
      </c>
      <c r="BK13" s="109">
        <v>60550</v>
      </c>
      <c r="BL13" s="109">
        <v>61344</v>
      </c>
      <c r="BM13" s="109">
        <v>62526</v>
      </c>
      <c r="BN13" s="109">
        <v>63838</v>
      </c>
      <c r="BO13" s="109">
        <v>64188</v>
      </c>
      <c r="BP13" s="109">
        <v>65759</v>
      </c>
      <c r="BQ13" s="109">
        <v>66173</v>
      </c>
      <c r="BR13" s="109">
        <v>66920</v>
      </c>
      <c r="BS13" s="109">
        <v>64894</v>
      </c>
      <c r="BT13" s="109">
        <v>62542</v>
      </c>
      <c r="BU13" s="109">
        <v>60126</v>
      </c>
      <c r="BV13" s="109">
        <v>58532</v>
      </c>
      <c r="BW13" s="109">
        <v>56739</v>
      </c>
      <c r="BX13" s="109">
        <v>54899</v>
      </c>
      <c r="BY13" s="109">
        <v>53511</v>
      </c>
      <c r="BZ13" s="109">
        <v>52169</v>
      </c>
      <c r="CA13" s="109">
        <v>49554</v>
      </c>
      <c r="CB13" s="109">
        <v>47546</v>
      </c>
      <c r="CC13" s="109">
        <v>45542</v>
      </c>
      <c r="CD13" s="109">
        <v>44757</v>
      </c>
      <c r="CE13" s="109">
        <v>42842</v>
      </c>
      <c r="CF13" s="109">
        <v>43488</v>
      </c>
      <c r="CG13" s="109">
        <v>42241</v>
      </c>
      <c r="CH13" s="109">
        <v>42027</v>
      </c>
      <c r="CI13" s="109">
        <v>40998</v>
      </c>
      <c r="CJ13" s="109">
        <v>40058</v>
      </c>
      <c r="CK13" s="109">
        <v>38180</v>
      </c>
      <c r="CL13" s="109">
        <v>36574</v>
      </c>
      <c r="CM13" s="109">
        <v>34528</v>
      </c>
      <c r="CN13" s="109">
        <v>32286</v>
      </c>
      <c r="CO13" s="109">
        <v>28995</v>
      </c>
      <c r="CP13" s="109">
        <v>25631</v>
      </c>
      <c r="CQ13" s="109">
        <v>24286</v>
      </c>
      <c r="CR13" s="109">
        <v>22768</v>
      </c>
      <c r="CS13" s="109">
        <v>20853</v>
      </c>
      <c r="CT13" s="109">
        <v>19814</v>
      </c>
      <c r="CU13" s="109">
        <v>18610</v>
      </c>
      <c r="CV13" s="109">
        <v>17088</v>
      </c>
      <c r="CW13" s="109">
        <v>15026</v>
      </c>
      <c r="CX13" s="109">
        <v>13782</v>
      </c>
      <c r="CY13" s="109">
        <v>12037</v>
      </c>
      <c r="CZ13" s="109">
        <v>10617</v>
      </c>
      <c r="DA13" s="109">
        <v>8867</v>
      </c>
      <c r="DB13" s="109">
        <v>7435</v>
      </c>
      <c r="DC13" s="109">
        <v>6050</v>
      </c>
      <c r="DD13" s="109">
        <v>5005</v>
      </c>
      <c r="DE13" s="109">
        <v>4035</v>
      </c>
      <c r="DF13" s="109">
        <v>3066</v>
      </c>
      <c r="DG13" s="109">
        <v>2434</v>
      </c>
      <c r="DH13" s="109">
        <v>1835</v>
      </c>
      <c r="DI13" s="109">
        <v>1432</v>
      </c>
      <c r="DJ13" s="109">
        <v>1034</v>
      </c>
      <c r="DK13" s="109">
        <v>622</v>
      </c>
      <c r="DL13" s="109">
        <v>425</v>
      </c>
      <c r="DM13" s="44">
        <v>837</v>
      </c>
    </row>
    <row r="14" spans="1:117" s="44" customFormat="1" ht="1" hidden="1" customHeight="1">
      <c r="A14" s="94">
        <v>2018</v>
      </c>
      <c r="B14" s="94"/>
      <c r="C14" s="101">
        <f t="shared" si="7"/>
        <v>4094598</v>
      </c>
      <c r="D14" s="101">
        <f t="shared" si="0"/>
        <v>2522099</v>
      </c>
      <c r="E14" s="101">
        <f t="shared" si="1"/>
        <v>2566926</v>
      </c>
      <c r="F14" s="101">
        <f t="shared" si="2"/>
        <v>2611062</v>
      </c>
      <c r="G14" s="101">
        <f t="shared" si="3"/>
        <v>2653333</v>
      </c>
      <c r="H14" s="101">
        <f t="shared" si="4"/>
        <v>2696198</v>
      </c>
      <c r="I14" s="101">
        <f>SUM(CD14:$DL14)</f>
        <v>726963</v>
      </c>
      <c r="J14" s="101">
        <f>SUM(CE14:$DL14)</f>
        <v>682136</v>
      </c>
      <c r="K14" s="101">
        <f>SUM(CF14:$DL14)</f>
        <v>638000</v>
      </c>
      <c r="L14" s="101">
        <f>SUM(CG14:$DL14)</f>
        <v>595729</v>
      </c>
      <c r="M14" s="101">
        <f>SUM(CH14:$DL14)</f>
        <v>552864</v>
      </c>
      <c r="N14" s="101"/>
      <c r="O14" s="101"/>
      <c r="P14" s="101"/>
      <c r="Q14" s="109">
        <v>42248</v>
      </c>
      <c r="R14" s="109">
        <v>42383</v>
      </c>
      <c r="S14" s="109">
        <v>42475</v>
      </c>
      <c r="T14" s="109">
        <v>42551</v>
      </c>
      <c r="U14" s="109">
        <v>42625</v>
      </c>
      <c r="V14" s="109">
        <v>42692</v>
      </c>
      <c r="W14" s="109">
        <v>42741</v>
      </c>
      <c r="X14" s="109">
        <v>42796</v>
      </c>
      <c r="Y14" s="109">
        <v>42788</v>
      </c>
      <c r="Z14" s="109">
        <v>42630</v>
      </c>
      <c r="AA14" s="109">
        <v>42370</v>
      </c>
      <c r="AB14" s="109">
        <v>41567</v>
      </c>
      <c r="AC14" s="109">
        <v>41357</v>
      </c>
      <c r="AD14" s="109">
        <v>41564</v>
      </c>
      <c r="AE14" s="109">
        <v>41542</v>
      </c>
      <c r="AF14" s="109">
        <v>41017</v>
      </c>
      <c r="AG14" s="109">
        <v>41806</v>
      </c>
      <c r="AH14" s="109">
        <v>42010</v>
      </c>
      <c r="AI14" s="109">
        <v>42403</v>
      </c>
      <c r="AJ14" s="109">
        <v>43971</v>
      </c>
      <c r="AK14" s="109">
        <v>44703</v>
      </c>
      <c r="AL14" s="109">
        <v>45600</v>
      </c>
      <c r="AM14" s="109">
        <v>47147</v>
      </c>
      <c r="AN14" s="109">
        <v>47266</v>
      </c>
      <c r="AO14" s="109">
        <v>48617</v>
      </c>
      <c r="AP14" s="109">
        <v>49734</v>
      </c>
      <c r="AQ14" s="109">
        <v>51926</v>
      </c>
      <c r="AR14" s="109">
        <v>53159</v>
      </c>
      <c r="AS14" s="109">
        <v>53882</v>
      </c>
      <c r="AT14" s="109">
        <v>54087</v>
      </c>
      <c r="AU14" s="109">
        <v>55064</v>
      </c>
      <c r="AV14" s="109">
        <v>54383</v>
      </c>
      <c r="AW14" s="109">
        <v>55142</v>
      </c>
      <c r="AX14" s="109">
        <v>55242</v>
      </c>
      <c r="AY14" s="109">
        <v>56536</v>
      </c>
      <c r="AZ14" s="109">
        <v>56048</v>
      </c>
      <c r="BA14" s="109">
        <v>57004</v>
      </c>
      <c r="BB14" s="109">
        <v>57236</v>
      </c>
      <c r="BC14" s="109">
        <v>57409</v>
      </c>
      <c r="BD14" s="109">
        <v>56708</v>
      </c>
      <c r="BE14" s="109">
        <v>56528</v>
      </c>
      <c r="BF14" s="109">
        <v>56446</v>
      </c>
      <c r="BG14" s="109">
        <v>56012</v>
      </c>
      <c r="BH14" s="109">
        <v>56282</v>
      </c>
      <c r="BI14" s="109">
        <v>57477</v>
      </c>
      <c r="BJ14" s="109">
        <v>57623</v>
      </c>
      <c r="BK14" s="109">
        <v>59150</v>
      </c>
      <c r="BL14" s="109">
        <v>60500</v>
      </c>
      <c r="BM14" s="109">
        <v>61259</v>
      </c>
      <c r="BN14" s="109">
        <v>62396</v>
      </c>
      <c r="BO14" s="109">
        <v>63660</v>
      </c>
      <c r="BP14" s="109">
        <v>63971</v>
      </c>
      <c r="BQ14" s="109">
        <v>65483</v>
      </c>
      <c r="BR14" s="109">
        <v>65860</v>
      </c>
      <c r="BS14" s="109">
        <v>66557</v>
      </c>
      <c r="BT14" s="109">
        <v>64519</v>
      </c>
      <c r="BU14" s="109">
        <v>62152</v>
      </c>
      <c r="BV14" s="109">
        <v>59728</v>
      </c>
      <c r="BW14" s="109">
        <v>58106</v>
      </c>
      <c r="BX14" s="109">
        <v>56305</v>
      </c>
      <c r="BY14" s="109">
        <v>54451</v>
      </c>
      <c r="BZ14" s="109">
        <v>53049</v>
      </c>
      <c r="CA14" s="109">
        <v>51675</v>
      </c>
      <c r="CB14" s="109">
        <v>49037</v>
      </c>
      <c r="CC14" s="109">
        <v>46980</v>
      </c>
      <c r="CD14" s="109">
        <v>44827</v>
      </c>
      <c r="CE14" s="109">
        <v>44136</v>
      </c>
      <c r="CF14" s="109">
        <v>42271</v>
      </c>
      <c r="CG14" s="109">
        <v>42865</v>
      </c>
      <c r="CH14" s="109">
        <v>41607</v>
      </c>
      <c r="CI14" s="109">
        <v>41349</v>
      </c>
      <c r="CJ14" s="109">
        <v>40290</v>
      </c>
      <c r="CK14" s="109">
        <v>39307</v>
      </c>
      <c r="CL14" s="109">
        <v>37409</v>
      </c>
      <c r="CM14" s="109">
        <v>35756</v>
      </c>
      <c r="CN14" s="109">
        <v>33681</v>
      </c>
      <c r="CO14" s="109">
        <v>31406</v>
      </c>
      <c r="CP14" s="109">
        <v>28115</v>
      </c>
      <c r="CQ14" s="109">
        <v>24757</v>
      </c>
      <c r="CR14" s="109">
        <v>23362</v>
      </c>
      <c r="CS14" s="109">
        <v>21799</v>
      </c>
      <c r="CT14" s="109">
        <v>19856</v>
      </c>
      <c r="CU14" s="109">
        <v>18748</v>
      </c>
      <c r="CV14" s="109">
        <v>17481</v>
      </c>
      <c r="CW14" s="109">
        <v>15918</v>
      </c>
      <c r="CX14" s="109">
        <v>13868</v>
      </c>
      <c r="CY14" s="109">
        <v>12581</v>
      </c>
      <c r="CZ14" s="109">
        <v>10858</v>
      </c>
      <c r="DA14" s="109">
        <v>9452</v>
      </c>
      <c r="DB14" s="109">
        <v>7785</v>
      </c>
      <c r="DC14" s="109">
        <v>6432</v>
      </c>
      <c r="DD14" s="109">
        <v>5156</v>
      </c>
      <c r="DE14" s="109">
        <v>4208</v>
      </c>
      <c r="DF14" s="109">
        <v>3350</v>
      </c>
      <c r="DG14" s="109">
        <v>2512</v>
      </c>
      <c r="DH14" s="109">
        <v>1969</v>
      </c>
      <c r="DI14" s="109">
        <v>1461</v>
      </c>
      <c r="DJ14" s="109">
        <v>1123</v>
      </c>
      <c r="DK14" s="109">
        <v>798</v>
      </c>
      <c r="DL14" s="109">
        <v>470</v>
      </c>
      <c r="DM14" s="44">
        <v>899</v>
      </c>
    </row>
    <row r="15" spans="1:117" s="44" customFormat="1" ht="1" hidden="1" customHeight="1">
      <c r="A15" s="94">
        <v>2019</v>
      </c>
      <c r="B15" s="94"/>
      <c r="C15" s="101">
        <f t="shared" si="7"/>
        <v>4117442</v>
      </c>
      <c r="D15" s="101">
        <f t="shared" si="0"/>
        <v>2524146</v>
      </c>
      <c r="E15" s="101">
        <f t="shared" si="1"/>
        <v>2570371</v>
      </c>
      <c r="F15" s="101">
        <f t="shared" si="2"/>
        <v>2614580</v>
      </c>
      <c r="G15" s="101">
        <f t="shared" si="3"/>
        <v>2658120</v>
      </c>
      <c r="H15" s="101">
        <f t="shared" si="4"/>
        <v>2699804</v>
      </c>
      <c r="I15" s="101">
        <f>SUM(CD15:$DL15)</f>
        <v>744960</v>
      </c>
      <c r="J15" s="101">
        <f>SUM(CE15:$DL15)</f>
        <v>698735</v>
      </c>
      <c r="K15" s="101">
        <f>SUM(CF15:$DL15)</f>
        <v>654526</v>
      </c>
      <c r="L15" s="101">
        <f>SUM(CG15:$DL15)</f>
        <v>610986</v>
      </c>
      <c r="M15" s="101">
        <f>SUM(CH15:$DL15)</f>
        <v>569302</v>
      </c>
      <c r="N15" s="101"/>
      <c r="O15" s="101"/>
      <c r="P15" s="101"/>
      <c r="Q15" s="109">
        <v>42307</v>
      </c>
      <c r="R15" s="109">
        <v>42479</v>
      </c>
      <c r="S15" s="109">
        <v>42592</v>
      </c>
      <c r="T15" s="109">
        <v>42685</v>
      </c>
      <c r="U15" s="109">
        <v>42768</v>
      </c>
      <c r="V15" s="109">
        <v>42850</v>
      </c>
      <c r="W15" s="109">
        <v>42924</v>
      </c>
      <c r="X15" s="109">
        <v>42974</v>
      </c>
      <c r="Y15" s="109">
        <v>43029</v>
      </c>
      <c r="Z15" s="109">
        <v>43020</v>
      </c>
      <c r="AA15" s="109">
        <v>42859</v>
      </c>
      <c r="AB15" s="109">
        <v>42593</v>
      </c>
      <c r="AC15" s="109">
        <v>41789</v>
      </c>
      <c r="AD15" s="109">
        <v>41576</v>
      </c>
      <c r="AE15" s="109">
        <v>41777</v>
      </c>
      <c r="AF15" s="109">
        <v>41761</v>
      </c>
      <c r="AG15" s="109">
        <v>41257</v>
      </c>
      <c r="AH15" s="109">
        <v>42071</v>
      </c>
      <c r="AI15" s="109">
        <v>42310</v>
      </c>
      <c r="AJ15" s="109">
        <v>42715</v>
      </c>
      <c r="AK15" s="109">
        <v>44301</v>
      </c>
      <c r="AL15" s="109">
        <v>45082</v>
      </c>
      <c r="AM15" s="109">
        <v>46057</v>
      </c>
      <c r="AN15" s="109">
        <v>47697</v>
      </c>
      <c r="AO15" s="109">
        <v>47937</v>
      </c>
      <c r="AP15" s="109">
        <v>49363</v>
      </c>
      <c r="AQ15" s="109">
        <v>50538</v>
      </c>
      <c r="AR15" s="109">
        <v>52732</v>
      </c>
      <c r="AS15" s="109">
        <v>53960</v>
      </c>
      <c r="AT15" s="109">
        <v>54661</v>
      </c>
      <c r="AU15" s="109">
        <v>54832</v>
      </c>
      <c r="AV15" s="109">
        <v>55742</v>
      </c>
      <c r="AW15" s="109">
        <v>55008</v>
      </c>
      <c r="AX15" s="109">
        <v>55699</v>
      </c>
      <c r="AY15" s="109">
        <v>55721</v>
      </c>
      <c r="AZ15" s="109">
        <v>56933</v>
      </c>
      <c r="BA15" s="109">
        <v>56395</v>
      </c>
      <c r="BB15" s="109">
        <v>57278</v>
      </c>
      <c r="BC15" s="109">
        <v>57463</v>
      </c>
      <c r="BD15" s="109">
        <v>57581</v>
      </c>
      <c r="BE15" s="109">
        <v>56861</v>
      </c>
      <c r="BF15" s="109">
        <v>56650</v>
      </c>
      <c r="BG15" s="109">
        <v>56539</v>
      </c>
      <c r="BH15" s="109">
        <v>56084</v>
      </c>
      <c r="BI15" s="109">
        <v>56328</v>
      </c>
      <c r="BJ15" s="109">
        <v>57489</v>
      </c>
      <c r="BK15" s="109">
        <v>57613</v>
      </c>
      <c r="BL15" s="109">
        <v>59099</v>
      </c>
      <c r="BM15" s="109">
        <v>60414</v>
      </c>
      <c r="BN15" s="109">
        <v>61136</v>
      </c>
      <c r="BO15" s="109">
        <v>62228</v>
      </c>
      <c r="BP15" s="109">
        <v>63443</v>
      </c>
      <c r="BQ15" s="109">
        <v>63716</v>
      </c>
      <c r="BR15" s="109">
        <v>65170</v>
      </c>
      <c r="BS15" s="109">
        <v>65512</v>
      </c>
      <c r="BT15" s="109">
        <v>66158</v>
      </c>
      <c r="BU15" s="109">
        <v>64108</v>
      </c>
      <c r="BV15" s="109">
        <v>61728</v>
      </c>
      <c r="BW15" s="109">
        <v>59297</v>
      </c>
      <c r="BX15" s="109">
        <v>57646</v>
      </c>
      <c r="BY15" s="109">
        <v>55837</v>
      </c>
      <c r="BZ15" s="109">
        <v>53973</v>
      </c>
      <c r="CA15" s="109">
        <v>52552</v>
      </c>
      <c r="CB15" s="109">
        <v>51130</v>
      </c>
      <c r="CC15" s="109">
        <v>48455</v>
      </c>
      <c r="CD15" s="109">
        <v>46225</v>
      </c>
      <c r="CE15" s="109">
        <v>44209</v>
      </c>
      <c r="CF15" s="109">
        <v>43540</v>
      </c>
      <c r="CG15" s="109">
        <v>41684</v>
      </c>
      <c r="CH15" s="109">
        <v>42217</v>
      </c>
      <c r="CI15" s="109">
        <v>40941</v>
      </c>
      <c r="CJ15" s="109">
        <v>40635</v>
      </c>
      <c r="CK15" s="109">
        <v>39542</v>
      </c>
      <c r="CL15" s="109">
        <v>38514</v>
      </c>
      <c r="CM15" s="109">
        <v>36592</v>
      </c>
      <c r="CN15" s="109">
        <v>34888</v>
      </c>
      <c r="CO15" s="109">
        <v>32778</v>
      </c>
      <c r="CP15" s="109">
        <v>30469</v>
      </c>
      <c r="CQ15" s="109">
        <v>27179</v>
      </c>
      <c r="CR15" s="109">
        <v>23825</v>
      </c>
      <c r="CS15" s="109">
        <v>22379</v>
      </c>
      <c r="CT15" s="109">
        <v>20770</v>
      </c>
      <c r="CU15" s="109">
        <v>18803</v>
      </c>
      <c r="CV15" s="109">
        <v>17627</v>
      </c>
      <c r="CW15" s="109">
        <v>16300</v>
      </c>
      <c r="CX15" s="109">
        <v>14707</v>
      </c>
      <c r="CY15" s="109">
        <v>12678</v>
      </c>
      <c r="CZ15" s="109">
        <v>11367</v>
      </c>
      <c r="DA15" s="109">
        <v>9686</v>
      </c>
      <c r="DB15" s="109">
        <v>8316</v>
      </c>
      <c r="DC15" s="109">
        <v>6750</v>
      </c>
      <c r="DD15" s="109">
        <v>5495</v>
      </c>
      <c r="DE15" s="109">
        <v>4347</v>
      </c>
      <c r="DF15" s="109">
        <v>3503</v>
      </c>
      <c r="DG15" s="109">
        <v>2754</v>
      </c>
      <c r="DH15" s="109">
        <v>2039</v>
      </c>
      <c r="DI15" s="109">
        <v>1575</v>
      </c>
      <c r="DJ15" s="109">
        <v>1149</v>
      </c>
      <c r="DK15" s="109">
        <v>870</v>
      </c>
      <c r="DL15" s="109">
        <v>607</v>
      </c>
      <c r="DM15" s="44">
        <v>982</v>
      </c>
    </row>
    <row r="16" spans="1:117" s="44" customFormat="1" ht="1" hidden="1" customHeight="1">
      <c r="A16" s="94">
        <v>2020</v>
      </c>
      <c r="B16" s="94"/>
      <c r="C16" s="101">
        <f t="shared" si="7"/>
        <v>4139271</v>
      </c>
      <c r="D16" s="101">
        <f t="shared" si="0"/>
        <v>2523287</v>
      </c>
      <c r="E16" s="101">
        <f t="shared" si="1"/>
        <v>2570963</v>
      </c>
      <c r="F16" s="101">
        <f t="shared" si="2"/>
        <v>2616537</v>
      </c>
      <c r="G16" s="101">
        <f t="shared" si="3"/>
        <v>2660156</v>
      </c>
      <c r="H16" s="101">
        <f t="shared" si="4"/>
        <v>2703085</v>
      </c>
      <c r="I16" s="101">
        <f>SUM(CD16:$DL16)</f>
        <v>763662</v>
      </c>
      <c r="J16" s="101">
        <f>SUM(CE16:$DL16)</f>
        <v>715986</v>
      </c>
      <c r="K16" s="101">
        <f>SUM(CF16:$DL16)</f>
        <v>670412</v>
      </c>
      <c r="L16" s="101">
        <f>SUM(CG16:$DL16)</f>
        <v>626793</v>
      </c>
      <c r="M16" s="101">
        <f>SUM(CH16:$DL16)</f>
        <v>583864</v>
      </c>
      <c r="N16" s="101"/>
      <c r="O16" s="101"/>
      <c r="P16" s="101"/>
      <c r="Q16" s="109">
        <v>42315</v>
      </c>
      <c r="R16" s="109">
        <v>42533</v>
      </c>
      <c r="S16" s="109">
        <v>42685</v>
      </c>
      <c r="T16" s="109">
        <v>42798</v>
      </c>
      <c r="U16" s="109">
        <v>42899</v>
      </c>
      <c r="V16" s="109">
        <v>42990</v>
      </c>
      <c r="W16" s="109">
        <v>43078</v>
      </c>
      <c r="X16" s="109">
        <v>43153</v>
      </c>
      <c r="Y16" s="109">
        <v>43204</v>
      </c>
      <c r="Z16" s="109">
        <v>43257</v>
      </c>
      <c r="AA16" s="109">
        <v>43245</v>
      </c>
      <c r="AB16" s="109">
        <v>43077</v>
      </c>
      <c r="AC16" s="109">
        <v>42807</v>
      </c>
      <c r="AD16" s="109">
        <v>42003</v>
      </c>
      <c r="AE16" s="109">
        <v>41790</v>
      </c>
      <c r="AF16" s="109">
        <v>41991</v>
      </c>
      <c r="AG16" s="109">
        <v>41992</v>
      </c>
      <c r="AH16" s="109">
        <v>41520</v>
      </c>
      <c r="AI16" s="109">
        <v>42362</v>
      </c>
      <c r="AJ16" s="109">
        <v>42623</v>
      </c>
      <c r="AK16" s="109">
        <v>43042</v>
      </c>
      <c r="AL16" s="109">
        <v>44676</v>
      </c>
      <c r="AM16" s="109">
        <v>45540</v>
      </c>
      <c r="AN16" s="109">
        <v>46611</v>
      </c>
      <c r="AO16" s="109">
        <v>48346</v>
      </c>
      <c r="AP16" s="109">
        <v>48686</v>
      </c>
      <c r="AQ16" s="109">
        <v>50161</v>
      </c>
      <c r="AR16" s="109">
        <v>51364</v>
      </c>
      <c r="AS16" s="109">
        <v>53532</v>
      </c>
      <c r="AT16" s="109">
        <v>54730</v>
      </c>
      <c r="AU16" s="109">
        <v>55393</v>
      </c>
      <c r="AV16" s="109">
        <v>55513</v>
      </c>
      <c r="AW16" s="109">
        <v>56350</v>
      </c>
      <c r="AX16" s="109">
        <v>55561</v>
      </c>
      <c r="AY16" s="109">
        <v>56182</v>
      </c>
      <c r="AZ16" s="109">
        <v>56130</v>
      </c>
      <c r="BA16" s="109">
        <v>57265</v>
      </c>
      <c r="BB16" s="109">
        <v>56680</v>
      </c>
      <c r="BC16" s="109">
        <v>57501</v>
      </c>
      <c r="BD16" s="109">
        <v>57641</v>
      </c>
      <c r="BE16" s="109">
        <v>57712</v>
      </c>
      <c r="BF16" s="109">
        <v>56976</v>
      </c>
      <c r="BG16" s="109">
        <v>56738</v>
      </c>
      <c r="BH16" s="109">
        <v>56599</v>
      </c>
      <c r="BI16" s="109">
        <v>56123</v>
      </c>
      <c r="BJ16" s="109">
        <v>56341</v>
      </c>
      <c r="BK16" s="109">
        <v>57468</v>
      </c>
      <c r="BL16" s="109">
        <v>57570</v>
      </c>
      <c r="BM16" s="109">
        <v>59015</v>
      </c>
      <c r="BN16" s="109">
        <v>60291</v>
      </c>
      <c r="BO16" s="109">
        <v>60979</v>
      </c>
      <c r="BP16" s="109">
        <v>62023</v>
      </c>
      <c r="BQ16" s="109">
        <v>63191</v>
      </c>
      <c r="BR16" s="109">
        <v>63426</v>
      </c>
      <c r="BS16" s="109">
        <v>64823</v>
      </c>
      <c r="BT16" s="109">
        <v>65129</v>
      </c>
      <c r="BU16" s="109">
        <v>65726</v>
      </c>
      <c r="BV16" s="109">
        <v>63665</v>
      </c>
      <c r="BW16" s="109">
        <v>61271</v>
      </c>
      <c r="BX16" s="109">
        <v>58833</v>
      </c>
      <c r="BY16" s="109">
        <v>57157</v>
      </c>
      <c r="BZ16" s="109">
        <v>55339</v>
      </c>
      <c r="CA16" s="109">
        <v>53461</v>
      </c>
      <c r="CB16" s="109">
        <v>52008</v>
      </c>
      <c r="CC16" s="109">
        <v>50519</v>
      </c>
      <c r="CD16" s="109">
        <v>47676</v>
      </c>
      <c r="CE16" s="109">
        <v>45574</v>
      </c>
      <c r="CF16" s="109">
        <v>43619</v>
      </c>
      <c r="CG16" s="109">
        <v>42929</v>
      </c>
      <c r="CH16" s="109">
        <v>41071</v>
      </c>
      <c r="CI16" s="109">
        <v>41539</v>
      </c>
      <c r="CJ16" s="109">
        <v>40243</v>
      </c>
      <c r="CK16" s="109">
        <v>39882</v>
      </c>
      <c r="CL16" s="109">
        <v>38751</v>
      </c>
      <c r="CM16" s="109">
        <v>37673</v>
      </c>
      <c r="CN16" s="109">
        <v>35722</v>
      </c>
      <c r="CO16" s="109">
        <v>33962</v>
      </c>
      <c r="CP16" s="109">
        <v>31814</v>
      </c>
      <c r="CQ16" s="109">
        <v>29470</v>
      </c>
      <c r="CR16" s="109">
        <v>26179</v>
      </c>
      <c r="CS16" s="109">
        <v>22834</v>
      </c>
      <c r="CT16" s="109">
        <v>21335</v>
      </c>
      <c r="CU16" s="109">
        <v>19683</v>
      </c>
      <c r="CV16" s="109">
        <v>17693</v>
      </c>
      <c r="CW16" s="109">
        <v>16453</v>
      </c>
      <c r="CX16" s="109">
        <v>15077</v>
      </c>
      <c r="CY16" s="109">
        <v>13463</v>
      </c>
      <c r="CZ16" s="109">
        <v>11472</v>
      </c>
      <c r="DA16" s="109">
        <v>10158</v>
      </c>
      <c r="DB16" s="109">
        <v>8539</v>
      </c>
      <c r="DC16" s="109">
        <v>7227</v>
      </c>
      <c r="DD16" s="109">
        <v>5783</v>
      </c>
      <c r="DE16" s="109">
        <v>4645</v>
      </c>
      <c r="DF16" s="109">
        <v>3629</v>
      </c>
      <c r="DG16" s="109">
        <v>2890</v>
      </c>
      <c r="DH16" s="109">
        <v>2242</v>
      </c>
      <c r="DI16" s="109">
        <v>1635</v>
      </c>
      <c r="DJ16" s="109">
        <v>1244</v>
      </c>
      <c r="DK16" s="109">
        <v>892</v>
      </c>
      <c r="DL16" s="109">
        <v>664</v>
      </c>
      <c r="DM16" s="44">
        <v>1145</v>
      </c>
    </row>
    <row r="17" spans="1:117" s="44" customFormat="1" ht="1" hidden="1" customHeight="1">
      <c r="A17" s="94">
        <v>2021</v>
      </c>
      <c r="B17" s="94"/>
      <c r="C17" s="101">
        <f t="shared" si="7"/>
        <v>4160187</v>
      </c>
      <c r="D17" s="101">
        <f t="shared" si="0"/>
        <v>2520211</v>
      </c>
      <c r="E17" s="101">
        <f t="shared" si="1"/>
        <v>2569915</v>
      </c>
      <c r="F17" s="101">
        <f t="shared" si="2"/>
        <v>2616924</v>
      </c>
      <c r="G17" s="101">
        <f t="shared" si="3"/>
        <v>2661879</v>
      </c>
      <c r="H17" s="101">
        <f t="shared" si="4"/>
        <v>2704893</v>
      </c>
      <c r="I17" s="101">
        <f>SUM(CD17:$DL17)</f>
        <v>783705</v>
      </c>
      <c r="J17" s="101">
        <f>SUM(CE17:$DL17)</f>
        <v>734001</v>
      </c>
      <c r="K17" s="101">
        <f>SUM(CF17:$DL17)</f>
        <v>686992</v>
      </c>
      <c r="L17" s="101">
        <f>SUM(CG17:$DL17)</f>
        <v>642037</v>
      </c>
      <c r="M17" s="101">
        <f>SUM(CH17:$DL17)</f>
        <v>599023</v>
      </c>
      <c r="N17" s="101"/>
      <c r="O17" s="101"/>
      <c r="P17" s="101"/>
      <c r="Q17" s="109">
        <v>42269</v>
      </c>
      <c r="R17" s="109">
        <v>42540</v>
      </c>
      <c r="S17" s="109">
        <v>42735</v>
      </c>
      <c r="T17" s="109">
        <v>42888</v>
      </c>
      <c r="U17" s="109">
        <v>43008</v>
      </c>
      <c r="V17" s="109">
        <v>43116</v>
      </c>
      <c r="W17" s="109">
        <v>43213</v>
      </c>
      <c r="X17" s="109">
        <v>43304</v>
      </c>
      <c r="Y17" s="109">
        <v>43378</v>
      </c>
      <c r="Z17" s="109">
        <v>43427</v>
      </c>
      <c r="AA17" s="109">
        <v>43477</v>
      </c>
      <c r="AB17" s="109">
        <v>43460</v>
      </c>
      <c r="AC17" s="109">
        <v>43287</v>
      </c>
      <c r="AD17" s="109">
        <v>43015</v>
      </c>
      <c r="AE17" s="109">
        <v>42212</v>
      </c>
      <c r="AF17" s="109">
        <v>42005</v>
      </c>
      <c r="AG17" s="109">
        <v>42217</v>
      </c>
      <c r="AH17" s="109">
        <v>42246</v>
      </c>
      <c r="AI17" s="109">
        <v>41808</v>
      </c>
      <c r="AJ17" s="109">
        <v>42666</v>
      </c>
      <c r="AK17" s="109">
        <v>42952</v>
      </c>
      <c r="AL17" s="109">
        <v>43416</v>
      </c>
      <c r="AM17" s="109">
        <v>45132</v>
      </c>
      <c r="AN17" s="109">
        <v>46097</v>
      </c>
      <c r="AO17" s="109">
        <v>47267</v>
      </c>
      <c r="AP17" s="109">
        <v>49076</v>
      </c>
      <c r="AQ17" s="109">
        <v>49489</v>
      </c>
      <c r="AR17" s="109">
        <v>50981</v>
      </c>
      <c r="AS17" s="109">
        <v>52185</v>
      </c>
      <c r="AT17" s="109">
        <v>54303</v>
      </c>
      <c r="AU17" s="109">
        <v>55455</v>
      </c>
      <c r="AV17" s="109">
        <v>56063</v>
      </c>
      <c r="AW17" s="109">
        <v>56128</v>
      </c>
      <c r="AX17" s="109">
        <v>56889</v>
      </c>
      <c r="AY17" s="109">
        <v>56042</v>
      </c>
      <c r="AZ17" s="109">
        <v>56595</v>
      </c>
      <c r="BA17" s="109">
        <v>56475</v>
      </c>
      <c r="BB17" s="109">
        <v>57542</v>
      </c>
      <c r="BC17" s="109">
        <v>56915</v>
      </c>
      <c r="BD17" s="109">
        <v>57679</v>
      </c>
      <c r="BE17" s="109">
        <v>57781</v>
      </c>
      <c r="BF17" s="109">
        <v>57810</v>
      </c>
      <c r="BG17" s="109">
        <v>57058</v>
      </c>
      <c r="BH17" s="109">
        <v>56796</v>
      </c>
      <c r="BI17" s="109">
        <v>56630</v>
      </c>
      <c r="BJ17" s="109">
        <v>56132</v>
      </c>
      <c r="BK17" s="109">
        <v>56327</v>
      </c>
      <c r="BL17" s="109">
        <v>57417</v>
      </c>
      <c r="BM17" s="109">
        <v>57494</v>
      </c>
      <c r="BN17" s="109">
        <v>58898</v>
      </c>
      <c r="BO17" s="109">
        <v>60134</v>
      </c>
      <c r="BP17" s="109">
        <v>60786</v>
      </c>
      <c r="BQ17" s="109">
        <v>61784</v>
      </c>
      <c r="BR17" s="109">
        <v>62904</v>
      </c>
      <c r="BS17" s="109">
        <v>63102</v>
      </c>
      <c r="BT17" s="109">
        <v>64442</v>
      </c>
      <c r="BU17" s="109">
        <v>64714</v>
      </c>
      <c r="BV17" s="109">
        <v>65261</v>
      </c>
      <c r="BW17" s="109">
        <v>63189</v>
      </c>
      <c r="BX17" s="109">
        <v>60783</v>
      </c>
      <c r="BY17" s="109">
        <v>58339</v>
      </c>
      <c r="BZ17" s="109">
        <v>56640</v>
      </c>
      <c r="CA17" s="109">
        <v>54811</v>
      </c>
      <c r="CB17" s="109">
        <v>52901</v>
      </c>
      <c r="CC17" s="109">
        <v>51397</v>
      </c>
      <c r="CD17" s="109">
        <v>49704</v>
      </c>
      <c r="CE17" s="109">
        <v>47009</v>
      </c>
      <c r="CF17" s="109">
        <v>44955</v>
      </c>
      <c r="CG17" s="109">
        <v>43014</v>
      </c>
      <c r="CH17" s="109">
        <v>42294</v>
      </c>
      <c r="CI17" s="109">
        <v>40428</v>
      </c>
      <c r="CJ17" s="109">
        <v>40827</v>
      </c>
      <c r="CK17" s="109">
        <v>39506</v>
      </c>
      <c r="CL17" s="109">
        <v>39090</v>
      </c>
      <c r="CM17" s="109">
        <v>37912</v>
      </c>
      <c r="CN17" s="109">
        <v>36780</v>
      </c>
      <c r="CO17" s="109">
        <v>34793</v>
      </c>
      <c r="CP17" s="109">
        <v>32974</v>
      </c>
      <c r="CQ17" s="109">
        <v>30786</v>
      </c>
      <c r="CR17" s="109">
        <v>28403</v>
      </c>
      <c r="CS17" s="109">
        <v>25113</v>
      </c>
      <c r="CT17" s="109">
        <v>21781</v>
      </c>
      <c r="CU17" s="109">
        <v>20231</v>
      </c>
      <c r="CV17" s="109">
        <v>18535</v>
      </c>
      <c r="CW17" s="109">
        <v>16530</v>
      </c>
      <c r="CX17" s="109">
        <v>15236</v>
      </c>
      <c r="CY17" s="109">
        <v>13819</v>
      </c>
      <c r="CZ17" s="109">
        <v>12201</v>
      </c>
      <c r="DA17" s="109">
        <v>10269</v>
      </c>
      <c r="DB17" s="109">
        <v>8972</v>
      </c>
      <c r="DC17" s="109">
        <v>7437</v>
      </c>
      <c r="DD17" s="109">
        <v>6206</v>
      </c>
      <c r="DE17" s="109">
        <v>4901</v>
      </c>
      <c r="DF17" s="109">
        <v>3888</v>
      </c>
      <c r="DG17" s="109">
        <v>3002</v>
      </c>
      <c r="DH17" s="109">
        <v>2358</v>
      </c>
      <c r="DI17" s="109">
        <v>1803</v>
      </c>
      <c r="DJ17" s="109">
        <v>1295</v>
      </c>
      <c r="DK17" s="109">
        <v>970</v>
      </c>
      <c r="DL17" s="109">
        <v>683</v>
      </c>
      <c r="DM17" s="44">
        <v>1312</v>
      </c>
    </row>
    <row r="18" spans="1:117" s="44" customFormat="1" ht="1" hidden="1" customHeight="1">
      <c r="A18" s="94">
        <v>2022</v>
      </c>
      <c r="B18" s="94"/>
      <c r="C18" s="101">
        <f t="shared" si="7"/>
        <v>4180210</v>
      </c>
      <c r="D18" s="101">
        <f t="shared" si="0"/>
        <v>2516260</v>
      </c>
      <c r="E18" s="101">
        <f t="shared" si="1"/>
        <v>2566838</v>
      </c>
      <c r="F18" s="101">
        <f t="shared" si="2"/>
        <v>2615844</v>
      </c>
      <c r="G18" s="101">
        <f t="shared" si="3"/>
        <v>2662220</v>
      </c>
      <c r="H18" s="101">
        <f t="shared" si="4"/>
        <v>2706543</v>
      </c>
      <c r="I18" s="101">
        <f>SUM(CD18:$DL18)</f>
        <v>803936</v>
      </c>
      <c r="J18" s="101">
        <f>SUM(CE18:$DL18)</f>
        <v>753358</v>
      </c>
      <c r="K18" s="101">
        <f>SUM(CF18:$DL18)</f>
        <v>704352</v>
      </c>
      <c r="L18" s="101">
        <f>SUM(CG18:$DL18)</f>
        <v>657976</v>
      </c>
      <c r="M18" s="101">
        <f>SUM(CH18:$DL18)</f>
        <v>613653</v>
      </c>
      <c r="N18" s="101"/>
      <c r="O18" s="101"/>
      <c r="P18" s="101"/>
      <c r="Q18" s="109">
        <v>42172</v>
      </c>
      <c r="R18" s="109">
        <v>42491</v>
      </c>
      <c r="S18" s="109">
        <v>42741</v>
      </c>
      <c r="T18" s="109">
        <v>42934</v>
      </c>
      <c r="U18" s="109">
        <v>43096</v>
      </c>
      <c r="V18" s="109">
        <v>43223</v>
      </c>
      <c r="W18" s="109">
        <v>43336</v>
      </c>
      <c r="X18" s="109">
        <v>43435</v>
      </c>
      <c r="Y18" s="109">
        <v>43526</v>
      </c>
      <c r="Z18" s="109">
        <v>43598</v>
      </c>
      <c r="AA18" s="109">
        <v>43645</v>
      </c>
      <c r="AB18" s="109">
        <v>43688</v>
      </c>
      <c r="AC18" s="109">
        <v>43666</v>
      </c>
      <c r="AD18" s="109">
        <v>43489</v>
      </c>
      <c r="AE18" s="109">
        <v>43218</v>
      </c>
      <c r="AF18" s="109">
        <v>42422</v>
      </c>
      <c r="AG18" s="109">
        <v>42232</v>
      </c>
      <c r="AH18" s="109">
        <v>42468</v>
      </c>
      <c r="AI18" s="109">
        <v>42525</v>
      </c>
      <c r="AJ18" s="109">
        <v>42109</v>
      </c>
      <c r="AK18" s="109">
        <v>42986</v>
      </c>
      <c r="AL18" s="109">
        <v>43330</v>
      </c>
      <c r="AM18" s="109">
        <v>43872</v>
      </c>
      <c r="AN18" s="109">
        <v>45688</v>
      </c>
      <c r="AO18" s="109">
        <v>46755</v>
      </c>
      <c r="AP18" s="109">
        <v>48005</v>
      </c>
      <c r="AQ18" s="109">
        <v>49859</v>
      </c>
      <c r="AR18" s="109">
        <v>50316</v>
      </c>
      <c r="AS18" s="109">
        <v>51799</v>
      </c>
      <c r="AT18" s="109">
        <v>52974</v>
      </c>
      <c r="AU18" s="109">
        <v>55028</v>
      </c>
      <c r="AV18" s="109">
        <v>56121</v>
      </c>
      <c r="AW18" s="109">
        <v>56668</v>
      </c>
      <c r="AX18" s="109">
        <v>56672</v>
      </c>
      <c r="AY18" s="109">
        <v>57359</v>
      </c>
      <c r="AZ18" s="109">
        <v>56456</v>
      </c>
      <c r="BA18" s="109">
        <v>56944</v>
      </c>
      <c r="BB18" s="109">
        <v>56763</v>
      </c>
      <c r="BC18" s="109">
        <v>57766</v>
      </c>
      <c r="BD18" s="109">
        <v>57105</v>
      </c>
      <c r="BE18" s="109">
        <v>57818</v>
      </c>
      <c r="BF18" s="109">
        <v>57889</v>
      </c>
      <c r="BG18" s="109">
        <v>57877</v>
      </c>
      <c r="BH18" s="109">
        <v>57111</v>
      </c>
      <c r="BI18" s="109">
        <v>56823</v>
      </c>
      <c r="BJ18" s="109">
        <v>56633</v>
      </c>
      <c r="BK18" s="109">
        <v>56113</v>
      </c>
      <c r="BL18" s="109">
        <v>56282</v>
      </c>
      <c r="BM18" s="109">
        <v>57335</v>
      </c>
      <c r="BN18" s="109">
        <v>57387</v>
      </c>
      <c r="BO18" s="109">
        <v>58748</v>
      </c>
      <c r="BP18" s="109">
        <v>59944</v>
      </c>
      <c r="BQ18" s="109">
        <v>60559</v>
      </c>
      <c r="BR18" s="109">
        <v>61511</v>
      </c>
      <c r="BS18" s="109">
        <v>62586</v>
      </c>
      <c r="BT18" s="109">
        <v>62746</v>
      </c>
      <c r="BU18" s="109">
        <v>64030</v>
      </c>
      <c r="BV18" s="109">
        <v>64269</v>
      </c>
      <c r="BW18" s="109">
        <v>64767</v>
      </c>
      <c r="BX18" s="109">
        <v>62684</v>
      </c>
      <c r="BY18" s="109">
        <v>60266</v>
      </c>
      <c r="BZ18" s="109">
        <v>57817</v>
      </c>
      <c r="CA18" s="109">
        <v>56092</v>
      </c>
      <c r="CB18" s="109">
        <v>54233</v>
      </c>
      <c r="CC18" s="109">
        <v>52274</v>
      </c>
      <c r="CD18" s="109">
        <v>50578</v>
      </c>
      <c r="CE18" s="109">
        <v>49006</v>
      </c>
      <c r="CF18" s="109">
        <v>46376</v>
      </c>
      <c r="CG18" s="109">
        <v>44323</v>
      </c>
      <c r="CH18" s="109">
        <v>42387</v>
      </c>
      <c r="CI18" s="109">
        <v>41631</v>
      </c>
      <c r="CJ18" s="109">
        <v>39752</v>
      </c>
      <c r="CK18" s="109">
        <v>40079</v>
      </c>
      <c r="CL18" s="109">
        <v>38726</v>
      </c>
      <c r="CM18" s="109">
        <v>38250</v>
      </c>
      <c r="CN18" s="109">
        <v>37019</v>
      </c>
      <c r="CO18" s="109">
        <v>35829</v>
      </c>
      <c r="CP18" s="109">
        <v>33802</v>
      </c>
      <c r="CQ18" s="109">
        <v>31921</v>
      </c>
      <c r="CR18" s="109">
        <v>29688</v>
      </c>
      <c r="CS18" s="109">
        <v>27264</v>
      </c>
      <c r="CT18" s="109">
        <v>23977</v>
      </c>
      <c r="CU18" s="109">
        <v>20669</v>
      </c>
      <c r="CV18" s="109">
        <v>19067</v>
      </c>
      <c r="CW18" s="109">
        <v>17331</v>
      </c>
      <c r="CX18" s="109">
        <v>15321</v>
      </c>
      <c r="CY18" s="109">
        <v>13982</v>
      </c>
      <c r="CZ18" s="109">
        <v>12542</v>
      </c>
      <c r="DA18" s="109">
        <v>10938</v>
      </c>
      <c r="DB18" s="109">
        <v>9087</v>
      </c>
      <c r="DC18" s="109">
        <v>7829</v>
      </c>
      <c r="DD18" s="109">
        <v>6401</v>
      </c>
      <c r="DE18" s="109">
        <v>5272</v>
      </c>
      <c r="DF18" s="109">
        <v>4114</v>
      </c>
      <c r="DG18" s="109">
        <v>3226</v>
      </c>
      <c r="DH18" s="109">
        <v>2458</v>
      </c>
      <c r="DI18" s="109">
        <v>1902</v>
      </c>
      <c r="DJ18" s="109">
        <v>1432</v>
      </c>
      <c r="DK18" s="109">
        <v>1012</v>
      </c>
      <c r="DL18" s="109">
        <v>745</v>
      </c>
      <c r="DM18" s="44">
        <v>1448</v>
      </c>
    </row>
    <row r="19" spans="1:117" s="44" customFormat="1" ht="1" hidden="1" customHeight="1">
      <c r="A19" s="94">
        <v>2023</v>
      </c>
      <c r="B19" s="94"/>
      <c r="C19" s="101">
        <f t="shared" si="7"/>
        <v>4199391</v>
      </c>
      <c r="D19" s="101">
        <f t="shared" si="0"/>
        <v>2510983</v>
      </c>
      <c r="E19" s="101">
        <f t="shared" si="1"/>
        <v>2562418</v>
      </c>
      <c r="F19" s="101">
        <f t="shared" si="2"/>
        <v>2612299</v>
      </c>
      <c r="G19" s="101">
        <f t="shared" si="3"/>
        <v>2660644</v>
      </c>
      <c r="H19" s="101">
        <f t="shared" si="4"/>
        <v>2706373</v>
      </c>
      <c r="I19" s="101">
        <f>SUM(CD19:$DL19)</f>
        <v>824304</v>
      </c>
      <c r="J19" s="101">
        <f>SUM(CE19:$DL19)</f>
        <v>772869</v>
      </c>
      <c r="K19" s="101">
        <f>SUM(CF19:$DL19)</f>
        <v>722988</v>
      </c>
      <c r="L19" s="101">
        <f>SUM(CG19:$DL19)</f>
        <v>674643</v>
      </c>
      <c r="M19" s="101">
        <f>SUM(CH19:$DL19)</f>
        <v>628914</v>
      </c>
      <c r="N19" s="101"/>
      <c r="O19" s="101"/>
      <c r="P19" s="101"/>
      <c r="Q19" s="109">
        <v>42022</v>
      </c>
      <c r="R19" s="109">
        <v>42394</v>
      </c>
      <c r="S19" s="109">
        <v>42689</v>
      </c>
      <c r="T19" s="109">
        <v>42939</v>
      </c>
      <c r="U19" s="109">
        <v>43139</v>
      </c>
      <c r="V19" s="109">
        <v>43308</v>
      </c>
      <c r="W19" s="109">
        <v>43442</v>
      </c>
      <c r="X19" s="109">
        <v>43555</v>
      </c>
      <c r="Y19" s="109">
        <v>43654</v>
      </c>
      <c r="Z19" s="109">
        <v>43744</v>
      </c>
      <c r="AA19" s="109">
        <v>43812</v>
      </c>
      <c r="AB19" s="109">
        <v>43854</v>
      </c>
      <c r="AC19" s="109">
        <v>43892</v>
      </c>
      <c r="AD19" s="109">
        <v>43867</v>
      </c>
      <c r="AE19" s="109">
        <v>43690</v>
      </c>
      <c r="AF19" s="109">
        <v>43423</v>
      </c>
      <c r="AG19" s="109">
        <v>42645</v>
      </c>
      <c r="AH19" s="109">
        <v>42482</v>
      </c>
      <c r="AI19" s="109">
        <v>42741</v>
      </c>
      <c r="AJ19" s="109">
        <v>42812</v>
      </c>
      <c r="AK19" s="109">
        <v>42428</v>
      </c>
      <c r="AL19" s="109">
        <v>43355</v>
      </c>
      <c r="AM19" s="109">
        <v>43791</v>
      </c>
      <c r="AN19" s="109">
        <v>44434</v>
      </c>
      <c r="AO19" s="109">
        <v>46347</v>
      </c>
      <c r="AP19" s="109">
        <v>47499</v>
      </c>
      <c r="AQ19" s="109">
        <v>48798</v>
      </c>
      <c r="AR19" s="109">
        <v>50674</v>
      </c>
      <c r="AS19" s="109">
        <v>51141</v>
      </c>
      <c r="AT19" s="109">
        <v>52592</v>
      </c>
      <c r="AU19" s="109">
        <v>53721</v>
      </c>
      <c r="AV19" s="109">
        <v>55702</v>
      </c>
      <c r="AW19" s="109">
        <v>56727</v>
      </c>
      <c r="AX19" s="109">
        <v>57207</v>
      </c>
      <c r="AY19" s="109">
        <v>57150</v>
      </c>
      <c r="AZ19" s="109">
        <v>57765</v>
      </c>
      <c r="BA19" s="109">
        <v>56809</v>
      </c>
      <c r="BB19" s="109">
        <v>57241</v>
      </c>
      <c r="BC19" s="109">
        <v>57006</v>
      </c>
      <c r="BD19" s="109">
        <v>57951</v>
      </c>
      <c r="BE19" s="109">
        <v>57259</v>
      </c>
      <c r="BF19" s="109">
        <v>57927</v>
      </c>
      <c r="BG19" s="109">
        <v>57967</v>
      </c>
      <c r="BH19" s="109">
        <v>57920</v>
      </c>
      <c r="BI19" s="109">
        <v>57137</v>
      </c>
      <c r="BJ19" s="109">
        <v>56828</v>
      </c>
      <c r="BK19" s="109">
        <v>56609</v>
      </c>
      <c r="BL19" s="109">
        <v>56067</v>
      </c>
      <c r="BM19" s="109">
        <v>56206</v>
      </c>
      <c r="BN19" s="109">
        <v>57224</v>
      </c>
      <c r="BO19" s="109">
        <v>57249</v>
      </c>
      <c r="BP19" s="109">
        <v>58568</v>
      </c>
      <c r="BQ19" s="109">
        <v>59722</v>
      </c>
      <c r="BR19" s="109">
        <v>60301</v>
      </c>
      <c r="BS19" s="109">
        <v>61208</v>
      </c>
      <c r="BT19" s="109">
        <v>62236</v>
      </c>
      <c r="BU19" s="109">
        <v>62359</v>
      </c>
      <c r="BV19" s="109">
        <v>63591</v>
      </c>
      <c r="BW19" s="109">
        <v>63794</v>
      </c>
      <c r="BX19" s="109">
        <v>64245</v>
      </c>
      <c r="BY19" s="109">
        <v>62154</v>
      </c>
      <c r="BZ19" s="109">
        <v>59723</v>
      </c>
      <c r="CA19" s="109">
        <v>57265</v>
      </c>
      <c r="CB19" s="109">
        <v>55495</v>
      </c>
      <c r="CC19" s="109">
        <v>53591</v>
      </c>
      <c r="CD19" s="109">
        <v>51435</v>
      </c>
      <c r="CE19" s="109">
        <v>49881</v>
      </c>
      <c r="CF19" s="109">
        <v>48345</v>
      </c>
      <c r="CG19" s="109">
        <v>45729</v>
      </c>
      <c r="CH19" s="109">
        <v>43671</v>
      </c>
      <c r="CI19" s="109">
        <v>41731</v>
      </c>
      <c r="CJ19" s="109">
        <v>40935</v>
      </c>
      <c r="CK19" s="109">
        <v>39040</v>
      </c>
      <c r="CL19" s="109">
        <v>39290</v>
      </c>
      <c r="CM19" s="109">
        <v>37900</v>
      </c>
      <c r="CN19" s="109">
        <v>37357</v>
      </c>
      <c r="CO19" s="109">
        <v>36070</v>
      </c>
      <c r="CP19" s="109">
        <v>34815</v>
      </c>
      <c r="CQ19" s="109">
        <v>32741</v>
      </c>
      <c r="CR19" s="109">
        <v>30796</v>
      </c>
      <c r="CS19" s="109">
        <v>28516</v>
      </c>
      <c r="CT19" s="109">
        <v>26051</v>
      </c>
      <c r="CU19" s="109">
        <v>22772</v>
      </c>
      <c r="CV19" s="109">
        <v>19494</v>
      </c>
      <c r="CW19" s="109">
        <v>17845</v>
      </c>
      <c r="CX19" s="109">
        <v>16080</v>
      </c>
      <c r="CY19" s="109">
        <v>14076</v>
      </c>
      <c r="CZ19" s="109">
        <v>12706</v>
      </c>
      <c r="DA19" s="109">
        <v>11262</v>
      </c>
      <c r="DB19" s="109">
        <v>9696</v>
      </c>
      <c r="DC19" s="109">
        <v>7946</v>
      </c>
      <c r="DD19" s="109">
        <v>6754</v>
      </c>
      <c r="DE19" s="109">
        <v>5451</v>
      </c>
      <c r="DF19" s="109">
        <v>4437</v>
      </c>
      <c r="DG19" s="109">
        <v>3422</v>
      </c>
      <c r="DH19" s="109">
        <v>2650</v>
      </c>
      <c r="DI19" s="109">
        <v>1990</v>
      </c>
      <c r="DJ19" s="109">
        <v>1516</v>
      </c>
      <c r="DK19" s="109">
        <v>1123</v>
      </c>
      <c r="DL19" s="109">
        <v>781</v>
      </c>
      <c r="DM19" s="44">
        <v>1600</v>
      </c>
    </row>
    <row r="20" spans="1:117" s="44" customFormat="1" ht="1" hidden="1" customHeight="1">
      <c r="A20" s="94">
        <v>2024</v>
      </c>
      <c r="B20" s="94"/>
      <c r="C20" s="101">
        <f t="shared" si="7"/>
        <v>4217622</v>
      </c>
      <c r="D20" s="101">
        <f t="shared" si="0"/>
        <v>2505176</v>
      </c>
      <c r="E20" s="101">
        <f t="shared" si="1"/>
        <v>2557900</v>
      </c>
      <c r="F20" s="101">
        <f t="shared" si="2"/>
        <v>2608621</v>
      </c>
      <c r="G20" s="101">
        <f t="shared" si="3"/>
        <v>2657842</v>
      </c>
      <c r="H20" s="101">
        <f t="shared" si="4"/>
        <v>2705515</v>
      </c>
      <c r="I20" s="101">
        <f>SUM(CD20:$DL20)</f>
        <v>845204</v>
      </c>
      <c r="J20" s="101">
        <f>SUM(CE20:$DL20)</f>
        <v>792480</v>
      </c>
      <c r="K20" s="101">
        <f>SUM(CF20:$DL20)</f>
        <v>741759</v>
      </c>
      <c r="L20" s="101">
        <f>SUM(CG20:$DL20)</f>
        <v>692538</v>
      </c>
      <c r="M20" s="101">
        <f>SUM(CH20:$DL20)</f>
        <v>644865</v>
      </c>
      <c r="N20" s="101"/>
      <c r="O20" s="101"/>
      <c r="P20" s="101"/>
      <c r="Q20" s="109">
        <v>41820</v>
      </c>
      <c r="R20" s="109">
        <v>42244</v>
      </c>
      <c r="S20" s="109">
        <v>42594</v>
      </c>
      <c r="T20" s="109">
        <v>42885</v>
      </c>
      <c r="U20" s="109">
        <v>43144</v>
      </c>
      <c r="V20" s="109">
        <v>43351</v>
      </c>
      <c r="W20" s="109">
        <v>43523</v>
      </c>
      <c r="X20" s="109">
        <v>43660</v>
      </c>
      <c r="Y20" s="109">
        <v>43773</v>
      </c>
      <c r="Z20" s="109">
        <v>43869</v>
      </c>
      <c r="AA20" s="109">
        <v>43957</v>
      </c>
      <c r="AB20" s="109">
        <v>44019</v>
      </c>
      <c r="AC20" s="109">
        <v>44055</v>
      </c>
      <c r="AD20" s="109">
        <v>44089</v>
      </c>
      <c r="AE20" s="109">
        <v>44062</v>
      </c>
      <c r="AF20" s="109">
        <v>43891</v>
      </c>
      <c r="AG20" s="109">
        <v>43639</v>
      </c>
      <c r="AH20" s="109">
        <v>42890</v>
      </c>
      <c r="AI20" s="109">
        <v>42755</v>
      </c>
      <c r="AJ20" s="109">
        <v>43022</v>
      </c>
      <c r="AK20" s="109">
        <v>43113</v>
      </c>
      <c r="AL20" s="109">
        <v>42798</v>
      </c>
      <c r="AM20" s="109">
        <v>43809</v>
      </c>
      <c r="AN20" s="109">
        <v>44357</v>
      </c>
      <c r="AO20" s="109">
        <v>45100</v>
      </c>
      <c r="AP20" s="109">
        <v>47092</v>
      </c>
      <c r="AQ20" s="109">
        <v>48299</v>
      </c>
      <c r="AR20" s="109">
        <v>49624</v>
      </c>
      <c r="AS20" s="109">
        <v>51489</v>
      </c>
      <c r="AT20" s="109">
        <v>51942</v>
      </c>
      <c r="AU20" s="109">
        <v>53341</v>
      </c>
      <c r="AV20" s="109">
        <v>54413</v>
      </c>
      <c r="AW20" s="109">
        <v>56314</v>
      </c>
      <c r="AX20" s="109">
        <v>57268</v>
      </c>
      <c r="AY20" s="109">
        <v>57681</v>
      </c>
      <c r="AZ20" s="109">
        <v>57563</v>
      </c>
      <c r="BA20" s="109">
        <v>58114</v>
      </c>
      <c r="BB20" s="109">
        <v>57109</v>
      </c>
      <c r="BC20" s="109">
        <v>57490</v>
      </c>
      <c r="BD20" s="109">
        <v>57204</v>
      </c>
      <c r="BE20" s="109">
        <v>58102</v>
      </c>
      <c r="BF20" s="109">
        <v>57381</v>
      </c>
      <c r="BG20" s="109">
        <v>58008</v>
      </c>
      <c r="BH20" s="109">
        <v>58021</v>
      </c>
      <c r="BI20" s="109">
        <v>57937</v>
      </c>
      <c r="BJ20" s="109">
        <v>57138</v>
      </c>
      <c r="BK20" s="109">
        <v>56807</v>
      </c>
      <c r="BL20" s="109">
        <v>56558</v>
      </c>
      <c r="BM20" s="109">
        <v>55993</v>
      </c>
      <c r="BN20" s="109">
        <v>56100</v>
      </c>
      <c r="BO20" s="109">
        <v>57081</v>
      </c>
      <c r="BP20" s="109">
        <v>57078</v>
      </c>
      <c r="BQ20" s="109">
        <v>58354</v>
      </c>
      <c r="BR20" s="109">
        <v>59469</v>
      </c>
      <c r="BS20" s="109">
        <v>60010</v>
      </c>
      <c r="BT20" s="109">
        <v>60873</v>
      </c>
      <c r="BU20" s="109">
        <v>61855</v>
      </c>
      <c r="BV20" s="109">
        <v>61945</v>
      </c>
      <c r="BW20" s="109">
        <v>63121</v>
      </c>
      <c r="BX20" s="109">
        <v>63291</v>
      </c>
      <c r="BY20" s="109">
        <v>63696</v>
      </c>
      <c r="BZ20" s="109">
        <v>61594</v>
      </c>
      <c r="CA20" s="109">
        <v>59149</v>
      </c>
      <c r="CB20" s="109">
        <v>56665</v>
      </c>
      <c r="CC20" s="109">
        <v>54830</v>
      </c>
      <c r="CD20" s="109">
        <v>52724</v>
      </c>
      <c r="CE20" s="109">
        <v>50721</v>
      </c>
      <c r="CF20" s="109">
        <v>49221</v>
      </c>
      <c r="CG20" s="109">
        <v>47673</v>
      </c>
      <c r="CH20" s="109">
        <v>45060</v>
      </c>
      <c r="CI20" s="109">
        <v>42990</v>
      </c>
      <c r="CJ20" s="109">
        <v>41040</v>
      </c>
      <c r="CK20" s="109">
        <v>40202</v>
      </c>
      <c r="CL20" s="109">
        <v>38286</v>
      </c>
      <c r="CM20" s="109">
        <v>38454</v>
      </c>
      <c r="CN20" s="109">
        <v>37021</v>
      </c>
      <c r="CO20" s="109">
        <v>36407</v>
      </c>
      <c r="CP20" s="109">
        <v>35058</v>
      </c>
      <c r="CQ20" s="109">
        <v>33731</v>
      </c>
      <c r="CR20" s="109">
        <v>31607</v>
      </c>
      <c r="CS20" s="109">
        <v>29593</v>
      </c>
      <c r="CT20" s="109">
        <v>27262</v>
      </c>
      <c r="CU20" s="109">
        <v>24762</v>
      </c>
      <c r="CV20" s="109">
        <v>21498</v>
      </c>
      <c r="CW20" s="109">
        <v>18258</v>
      </c>
      <c r="CX20" s="109">
        <v>16573</v>
      </c>
      <c r="CY20" s="109">
        <v>14790</v>
      </c>
      <c r="CZ20" s="109">
        <v>12807</v>
      </c>
      <c r="DA20" s="109">
        <v>11426</v>
      </c>
      <c r="DB20" s="109">
        <v>10000</v>
      </c>
      <c r="DC20" s="109">
        <v>8494</v>
      </c>
      <c r="DD20" s="109">
        <v>6868</v>
      </c>
      <c r="DE20" s="109">
        <v>5764</v>
      </c>
      <c r="DF20" s="109">
        <v>4597</v>
      </c>
      <c r="DG20" s="109">
        <v>3698</v>
      </c>
      <c r="DH20" s="109">
        <v>2818</v>
      </c>
      <c r="DI20" s="109">
        <v>2150</v>
      </c>
      <c r="DJ20" s="109">
        <v>1590</v>
      </c>
      <c r="DK20" s="109">
        <v>1193</v>
      </c>
      <c r="DL20" s="109">
        <v>868</v>
      </c>
      <c r="DM20" s="44">
        <v>1744</v>
      </c>
    </row>
    <row r="21" spans="1:117" s="44" customFormat="1" ht="1" hidden="1" customHeight="1">
      <c r="A21" s="94">
        <v>2025</v>
      </c>
      <c r="B21" s="94"/>
      <c r="C21" s="101">
        <f t="shared" si="7"/>
        <v>4234852</v>
      </c>
      <c r="D21" s="101">
        <f t="shared" si="0"/>
        <v>2498430</v>
      </c>
      <c r="E21" s="101">
        <f t="shared" si="1"/>
        <v>2552366</v>
      </c>
      <c r="F21" s="101">
        <f t="shared" si="2"/>
        <v>2604361</v>
      </c>
      <c r="G21" s="101">
        <f t="shared" si="3"/>
        <v>2654408</v>
      </c>
      <c r="H21" s="101">
        <f t="shared" si="4"/>
        <v>2702955</v>
      </c>
      <c r="I21" s="101">
        <f>SUM(CD21:$DL21)</f>
        <v>866528</v>
      </c>
      <c r="J21" s="101">
        <f>SUM(CE21:$DL21)</f>
        <v>812592</v>
      </c>
      <c r="K21" s="101">
        <f>SUM(CF21:$DL21)</f>
        <v>760597</v>
      </c>
      <c r="L21" s="101">
        <f>SUM(CG21:$DL21)</f>
        <v>710550</v>
      </c>
      <c r="M21" s="101">
        <f>SUM(CH21:$DL21)</f>
        <v>662003</v>
      </c>
      <c r="N21" s="101"/>
      <c r="O21" s="101"/>
      <c r="P21" s="101"/>
      <c r="Q21" s="109">
        <v>41576</v>
      </c>
      <c r="R21" s="109">
        <v>42040</v>
      </c>
      <c r="S21" s="109">
        <v>42443</v>
      </c>
      <c r="T21" s="109">
        <v>42793</v>
      </c>
      <c r="U21" s="109">
        <v>43089</v>
      </c>
      <c r="V21" s="109">
        <v>43354</v>
      </c>
      <c r="W21" s="109">
        <v>43566</v>
      </c>
      <c r="X21" s="109">
        <v>43738</v>
      </c>
      <c r="Y21" s="109">
        <v>43876</v>
      </c>
      <c r="Z21" s="109">
        <v>43988</v>
      </c>
      <c r="AA21" s="109">
        <v>44079</v>
      </c>
      <c r="AB21" s="109">
        <v>44163</v>
      </c>
      <c r="AC21" s="109">
        <v>44217</v>
      </c>
      <c r="AD21" s="109">
        <v>44250</v>
      </c>
      <c r="AE21" s="109">
        <v>44283</v>
      </c>
      <c r="AF21" s="109">
        <v>44261</v>
      </c>
      <c r="AG21" s="109">
        <v>44104</v>
      </c>
      <c r="AH21" s="109">
        <v>43878</v>
      </c>
      <c r="AI21" s="109">
        <v>43158</v>
      </c>
      <c r="AJ21" s="109">
        <v>43038</v>
      </c>
      <c r="AK21" s="109">
        <v>43317</v>
      </c>
      <c r="AL21" s="109">
        <v>43460</v>
      </c>
      <c r="AM21" s="109">
        <v>43254</v>
      </c>
      <c r="AN21" s="109">
        <v>44367</v>
      </c>
      <c r="AO21" s="109">
        <v>45026</v>
      </c>
      <c r="AP21" s="109">
        <v>45854</v>
      </c>
      <c r="AQ21" s="109">
        <v>47894</v>
      </c>
      <c r="AR21" s="109">
        <v>49127</v>
      </c>
      <c r="AS21" s="109">
        <v>50448</v>
      </c>
      <c r="AT21" s="109">
        <v>52279</v>
      </c>
      <c r="AU21" s="109">
        <v>52699</v>
      </c>
      <c r="AV21" s="109">
        <v>54035</v>
      </c>
      <c r="AW21" s="109">
        <v>55040</v>
      </c>
      <c r="AX21" s="109">
        <v>56859</v>
      </c>
      <c r="AY21" s="109">
        <v>57744</v>
      </c>
      <c r="AZ21" s="109">
        <v>58092</v>
      </c>
      <c r="BA21" s="109">
        <v>57918</v>
      </c>
      <c r="BB21" s="109">
        <v>58409</v>
      </c>
      <c r="BC21" s="109">
        <v>57362</v>
      </c>
      <c r="BD21" s="109">
        <v>57695</v>
      </c>
      <c r="BE21" s="109">
        <v>57366</v>
      </c>
      <c r="BF21" s="109">
        <v>58218</v>
      </c>
      <c r="BG21" s="109">
        <v>57473</v>
      </c>
      <c r="BH21" s="109">
        <v>58063</v>
      </c>
      <c r="BI21" s="109">
        <v>58047</v>
      </c>
      <c r="BJ21" s="109">
        <v>57929</v>
      </c>
      <c r="BK21" s="109">
        <v>57115</v>
      </c>
      <c r="BL21" s="109">
        <v>56757</v>
      </c>
      <c r="BM21" s="109">
        <v>56480</v>
      </c>
      <c r="BN21" s="109">
        <v>55888</v>
      </c>
      <c r="BO21" s="109">
        <v>55964</v>
      </c>
      <c r="BP21" s="109">
        <v>56907</v>
      </c>
      <c r="BQ21" s="109">
        <v>56875</v>
      </c>
      <c r="BR21" s="109">
        <v>58108</v>
      </c>
      <c r="BS21" s="109">
        <v>59184</v>
      </c>
      <c r="BT21" s="109">
        <v>59689</v>
      </c>
      <c r="BU21" s="109">
        <v>60507</v>
      </c>
      <c r="BV21" s="109">
        <v>61447</v>
      </c>
      <c r="BW21" s="109">
        <v>61500</v>
      </c>
      <c r="BX21" s="109">
        <v>62624</v>
      </c>
      <c r="BY21" s="109">
        <v>62759</v>
      </c>
      <c r="BZ21" s="109">
        <v>63118</v>
      </c>
      <c r="CA21" s="109">
        <v>61005</v>
      </c>
      <c r="CB21" s="109">
        <v>58527</v>
      </c>
      <c r="CC21" s="109">
        <v>56001</v>
      </c>
      <c r="CD21" s="109">
        <v>53936</v>
      </c>
      <c r="CE21" s="109">
        <v>51995</v>
      </c>
      <c r="CF21" s="109">
        <v>50047</v>
      </c>
      <c r="CG21" s="109">
        <v>48547</v>
      </c>
      <c r="CH21" s="109">
        <v>46979</v>
      </c>
      <c r="CI21" s="109">
        <v>44363</v>
      </c>
      <c r="CJ21" s="109">
        <v>42277</v>
      </c>
      <c r="CK21" s="109">
        <v>40314</v>
      </c>
      <c r="CL21" s="109">
        <v>39428</v>
      </c>
      <c r="CM21" s="109">
        <v>37487</v>
      </c>
      <c r="CN21" s="109">
        <v>37567</v>
      </c>
      <c r="CO21" s="109">
        <v>36087</v>
      </c>
      <c r="CP21" s="109">
        <v>35394</v>
      </c>
      <c r="CQ21" s="109">
        <v>33976</v>
      </c>
      <c r="CR21" s="109">
        <v>32571</v>
      </c>
      <c r="CS21" s="109">
        <v>30393</v>
      </c>
      <c r="CT21" s="109">
        <v>28311</v>
      </c>
      <c r="CU21" s="109">
        <v>25929</v>
      </c>
      <c r="CV21" s="109">
        <v>23396</v>
      </c>
      <c r="CW21" s="109">
        <v>20157</v>
      </c>
      <c r="CX21" s="109">
        <v>16972</v>
      </c>
      <c r="CY21" s="109">
        <v>15261</v>
      </c>
      <c r="CZ21" s="109">
        <v>13473</v>
      </c>
      <c r="DA21" s="109">
        <v>11533</v>
      </c>
      <c r="DB21" s="109">
        <v>10161</v>
      </c>
      <c r="DC21" s="109">
        <v>8777</v>
      </c>
      <c r="DD21" s="109">
        <v>7356</v>
      </c>
      <c r="DE21" s="109">
        <v>5875</v>
      </c>
      <c r="DF21" s="109">
        <v>4873</v>
      </c>
      <c r="DG21" s="109">
        <v>3842</v>
      </c>
      <c r="DH21" s="109">
        <v>3054</v>
      </c>
      <c r="DI21" s="109">
        <v>2293</v>
      </c>
      <c r="DJ21" s="109">
        <v>1723</v>
      </c>
      <c r="DK21" s="109">
        <v>1255</v>
      </c>
      <c r="DL21" s="109">
        <v>926</v>
      </c>
      <c r="DM21" s="44">
        <v>1917</v>
      </c>
    </row>
    <row r="22" spans="1:117" s="44" customFormat="1" ht="1" hidden="1" customHeight="1">
      <c r="A22" s="94">
        <v>2026</v>
      </c>
      <c r="B22" s="94"/>
      <c r="C22" s="101">
        <f t="shared" si="7"/>
        <v>4251172</v>
      </c>
      <c r="D22" s="101">
        <f t="shared" si="0"/>
        <v>2490735</v>
      </c>
      <c r="E22" s="101">
        <f t="shared" si="1"/>
        <v>2545837</v>
      </c>
      <c r="F22" s="101">
        <f t="shared" si="2"/>
        <v>2599022</v>
      </c>
      <c r="G22" s="101">
        <f t="shared" si="3"/>
        <v>2650329</v>
      </c>
      <c r="H22" s="101">
        <f t="shared" si="4"/>
        <v>2699690</v>
      </c>
      <c r="I22" s="101">
        <f>SUM(CD22:$DL22)</f>
        <v>888200</v>
      </c>
      <c r="J22" s="101">
        <f>SUM(CE22:$DL22)</f>
        <v>833098</v>
      </c>
      <c r="K22" s="101">
        <f>SUM(CF22:$DL22)</f>
        <v>779913</v>
      </c>
      <c r="L22" s="101">
        <f>SUM(CG22:$DL22)</f>
        <v>728606</v>
      </c>
      <c r="M22" s="101">
        <f>SUM(CH22:$DL22)</f>
        <v>679245</v>
      </c>
      <c r="N22" s="101"/>
      <c r="O22" s="101"/>
      <c r="P22" s="101"/>
      <c r="Q22" s="109">
        <v>41300</v>
      </c>
      <c r="R22" s="109">
        <v>41800</v>
      </c>
      <c r="S22" s="109">
        <v>42242</v>
      </c>
      <c r="T22" s="109">
        <v>42641</v>
      </c>
      <c r="U22" s="109">
        <v>42997</v>
      </c>
      <c r="V22" s="109">
        <v>43300</v>
      </c>
      <c r="W22" s="109">
        <v>43569</v>
      </c>
      <c r="X22" s="109">
        <v>43781</v>
      </c>
      <c r="Y22" s="109">
        <v>43953</v>
      </c>
      <c r="Z22" s="109">
        <v>44091</v>
      </c>
      <c r="AA22" s="109">
        <v>44197</v>
      </c>
      <c r="AB22" s="109">
        <v>44284</v>
      </c>
      <c r="AC22" s="109">
        <v>44362</v>
      </c>
      <c r="AD22" s="109">
        <v>44411</v>
      </c>
      <c r="AE22" s="109">
        <v>44442</v>
      </c>
      <c r="AF22" s="109">
        <v>44481</v>
      </c>
      <c r="AG22" s="109">
        <v>44472</v>
      </c>
      <c r="AH22" s="109">
        <v>44340</v>
      </c>
      <c r="AI22" s="109">
        <v>44138</v>
      </c>
      <c r="AJ22" s="109">
        <v>43436</v>
      </c>
      <c r="AK22" s="109">
        <v>43337</v>
      </c>
      <c r="AL22" s="109">
        <v>43659</v>
      </c>
      <c r="AM22" s="109">
        <v>43893</v>
      </c>
      <c r="AN22" s="109">
        <v>43819</v>
      </c>
      <c r="AO22" s="109">
        <v>45032</v>
      </c>
      <c r="AP22" s="109">
        <v>45785</v>
      </c>
      <c r="AQ22" s="109">
        <v>46672</v>
      </c>
      <c r="AR22" s="109">
        <v>48728</v>
      </c>
      <c r="AS22" s="109">
        <v>49961</v>
      </c>
      <c r="AT22" s="109">
        <v>51252</v>
      </c>
      <c r="AU22" s="109">
        <v>53031</v>
      </c>
      <c r="AV22" s="109">
        <v>53404</v>
      </c>
      <c r="AW22" s="109">
        <v>54669</v>
      </c>
      <c r="AX22" s="109">
        <v>55604</v>
      </c>
      <c r="AY22" s="109">
        <v>57342</v>
      </c>
      <c r="AZ22" s="109">
        <v>58158</v>
      </c>
      <c r="BA22" s="109">
        <v>58448</v>
      </c>
      <c r="BB22" s="109">
        <v>58224</v>
      </c>
      <c r="BC22" s="109">
        <v>58657</v>
      </c>
      <c r="BD22" s="109">
        <v>57572</v>
      </c>
      <c r="BE22" s="109">
        <v>57866</v>
      </c>
      <c r="BF22" s="109">
        <v>57498</v>
      </c>
      <c r="BG22" s="109">
        <v>58311</v>
      </c>
      <c r="BH22" s="109">
        <v>57541</v>
      </c>
      <c r="BI22" s="109">
        <v>58094</v>
      </c>
      <c r="BJ22" s="109">
        <v>58051</v>
      </c>
      <c r="BK22" s="109">
        <v>57899</v>
      </c>
      <c r="BL22" s="109">
        <v>57065</v>
      </c>
      <c r="BM22" s="109">
        <v>56680</v>
      </c>
      <c r="BN22" s="109">
        <v>56372</v>
      </c>
      <c r="BO22" s="109">
        <v>55753</v>
      </c>
      <c r="BP22" s="109">
        <v>55797</v>
      </c>
      <c r="BQ22" s="109">
        <v>56701</v>
      </c>
      <c r="BR22" s="109">
        <v>56642</v>
      </c>
      <c r="BS22" s="109">
        <v>57832</v>
      </c>
      <c r="BT22" s="109">
        <v>58871</v>
      </c>
      <c r="BU22" s="109">
        <v>59340</v>
      </c>
      <c r="BV22" s="109">
        <v>60114</v>
      </c>
      <c r="BW22" s="109">
        <v>61011</v>
      </c>
      <c r="BX22" s="109">
        <v>61029</v>
      </c>
      <c r="BY22" s="109">
        <v>62101</v>
      </c>
      <c r="BZ22" s="109">
        <v>62202</v>
      </c>
      <c r="CA22" s="109">
        <v>62511</v>
      </c>
      <c r="CB22" s="109">
        <v>60368</v>
      </c>
      <c r="CC22" s="109">
        <v>57839</v>
      </c>
      <c r="CD22" s="109">
        <v>55102</v>
      </c>
      <c r="CE22" s="109">
        <v>53185</v>
      </c>
      <c r="CF22" s="109">
        <v>51307</v>
      </c>
      <c r="CG22" s="109">
        <v>49361</v>
      </c>
      <c r="CH22" s="109">
        <v>47851</v>
      </c>
      <c r="CI22" s="109">
        <v>46257</v>
      </c>
      <c r="CJ22" s="109">
        <v>43633</v>
      </c>
      <c r="CK22" s="109">
        <v>41527</v>
      </c>
      <c r="CL22" s="109">
        <v>39547</v>
      </c>
      <c r="CM22" s="109">
        <v>38608</v>
      </c>
      <c r="CN22" s="109">
        <v>36638</v>
      </c>
      <c r="CO22" s="109">
        <v>36624</v>
      </c>
      <c r="CP22" s="109">
        <v>35091</v>
      </c>
      <c r="CQ22" s="109">
        <v>34310</v>
      </c>
      <c r="CR22" s="109">
        <v>32819</v>
      </c>
      <c r="CS22" s="109">
        <v>31330</v>
      </c>
      <c r="CT22" s="109">
        <v>29093</v>
      </c>
      <c r="CU22" s="109">
        <v>26943</v>
      </c>
      <c r="CV22" s="109">
        <v>24516</v>
      </c>
      <c r="CW22" s="109">
        <v>21956</v>
      </c>
      <c r="CX22" s="109">
        <v>18756</v>
      </c>
      <c r="CY22" s="109">
        <v>15642</v>
      </c>
      <c r="CZ22" s="109">
        <v>13919</v>
      </c>
      <c r="DA22" s="109">
        <v>12149</v>
      </c>
      <c r="DB22" s="109">
        <v>10272</v>
      </c>
      <c r="DC22" s="109">
        <v>8933</v>
      </c>
      <c r="DD22" s="109">
        <v>7615</v>
      </c>
      <c r="DE22" s="109">
        <v>6305</v>
      </c>
      <c r="DF22" s="109">
        <v>4977</v>
      </c>
      <c r="DG22" s="109">
        <v>4082</v>
      </c>
      <c r="DH22" s="109">
        <v>3179</v>
      </c>
      <c r="DI22" s="109">
        <v>2491</v>
      </c>
      <c r="DJ22" s="109">
        <v>1843</v>
      </c>
      <c r="DK22" s="109">
        <v>1363</v>
      </c>
      <c r="DL22" s="109">
        <v>976</v>
      </c>
      <c r="DM22" s="44">
        <v>2092</v>
      </c>
    </row>
    <row r="23" spans="1:117" s="44" customFormat="1" ht="1" hidden="1" customHeight="1">
      <c r="A23" s="94">
        <v>2027</v>
      </c>
      <c r="B23" s="94"/>
      <c r="C23" s="101">
        <f t="shared" si="7"/>
        <v>4266562</v>
      </c>
      <c r="D23" s="101">
        <f t="shared" si="0"/>
        <v>2481845</v>
      </c>
      <c r="E23" s="101">
        <f t="shared" si="1"/>
        <v>2538755</v>
      </c>
      <c r="F23" s="101">
        <f t="shared" si="2"/>
        <v>2593101</v>
      </c>
      <c r="G23" s="101">
        <f t="shared" si="3"/>
        <v>2645579</v>
      </c>
      <c r="H23" s="101">
        <f t="shared" si="4"/>
        <v>2696186</v>
      </c>
      <c r="I23" s="101">
        <f>SUM(CD23:$DL23)</f>
        <v>910855</v>
      </c>
      <c r="J23" s="101">
        <f>SUM(CE23:$DL23)</f>
        <v>853945</v>
      </c>
      <c r="K23" s="101">
        <f>SUM(CF23:$DL23)</f>
        <v>799599</v>
      </c>
      <c r="L23" s="101">
        <f>SUM(CG23:$DL23)</f>
        <v>747121</v>
      </c>
      <c r="M23" s="101">
        <f>SUM(CH23:$DL23)</f>
        <v>696514</v>
      </c>
      <c r="N23" s="101"/>
      <c r="O23" s="101"/>
      <c r="P23" s="101"/>
      <c r="Q23" s="109">
        <v>40996</v>
      </c>
      <c r="R23" s="109">
        <v>41526</v>
      </c>
      <c r="S23" s="109">
        <v>42003</v>
      </c>
      <c r="T23" s="109">
        <v>42443</v>
      </c>
      <c r="U23" s="109">
        <v>42847</v>
      </c>
      <c r="V23" s="109">
        <v>43209</v>
      </c>
      <c r="W23" s="109">
        <v>43515</v>
      </c>
      <c r="X23" s="109">
        <v>43784</v>
      </c>
      <c r="Y23" s="109">
        <v>43996</v>
      </c>
      <c r="Z23" s="109">
        <v>44165</v>
      </c>
      <c r="AA23" s="109">
        <v>44301</v>
      </c>
      <c r="AB23" s="109">
        <v>44402</v>
      </c>
      <c r="AC23" s="109">
        <v>44482</v>
      </c>
      <c r="AD23" s="109">
        <v>44555</v>
      </c>
      <c r="AE23" s="109">
        <v>44604</v>
      </c>
      <c r="AF23" s="109">
        <v>44637</v>
      </c>
      <c r="AG23" s="109">
        <v>44689</v>
      </c>
      <c r="AH23" s="109">
        <v>44705</v>
      </c>
      <c r="AI23" s="109">
        <v>44596</v>
      </c>
      <c r="AJ23" s="109">
        <v>44407</v>
      </c>
      <c r="AK23" s="109">
        <v>43730</v>
      </c>
      <c r="AL23" s="109">
        <v>43687</v>
      </c>
      <c r="AM23" s="109">
        <v>44089</v>
      </c>
      <c r="AN23" s="109">
        <v>44437</v>
      </c>
      <c r="AO23" s="109">
        <v>44493</v>
      </c>
      <c r="AP23" s="109">
        <v>45789</v>
      </c>
      <c r="AQ23" s="109">
        <v>46609</v>
      </c>
      <c r="AR23" s="109">
        <v>47522</v>
      </c>
      <c r="AS23" s="109">
        <v>49568</v>
      </c>
      <c r="AT23" s="109">
        <v>50776</v>
      </c>
      <c r="AU23" s="109">
        <v>52019</v>
      </c>
      <c r="AV23" s="109">
        <v>53733</v>
      </c>
      <c r="AW23" s="109">
        <v>54050</v>
      </c>
      <c r="AX23" s="109">
        <v>55240</v>
      </c>
      <c r="AY23" s="109">
        <v>56107</v>
      </c>
      <c r="AZ23" s="109">
        <v>57766</v>
      </c>
      <c r="BA23" s="109">
        <v>58518</v>
      </c>
      <c r="BB23" s="109">
        <v>58754</v>
      </c>
      <c r="BC23" s="109">
        <v>58483</v>
      </c>
      <c r="BD23" s="109">
        <v>58867</v>
      </c>
      <c r="BE23" s="109">
        <v>57748</v>
      </c>
      <c r="BF23" s="109">
        <v>58005</v>
      </c>
      <c r="BG23" s="109">
        <v>57603</v>
      </c>
      <c r="BH23" s="109">
        <v>58379</v>
      </c>
      <c r="BI23" s="109">
        <v>57584</v>
      </c>
      <c r="BJ23" s="109">
        <v>58105</v>
      </c>
      <c r="BK23" s="109">
        <v>58032</v>
      </c>
      <c r="BL23" s="109">
        <v>57844</v>
      </c>
      <c r="BM23" s="109">
        <v>56989</v>
      </c>
      <c r="BN23" s="109">
        <v>56576</v>
      </c>
      <c r="BO23" s="109">
        <v>56235</v>
      </c>
      <c r="BP23" s="109">
        <v>55588</v>
      </c>
      <c r="BQ23" s="109">
        <v>55600</v>
      </c>
      <c r="BR23" s="109">
        <v>56465</v>
      </c>
      <c r="BS23" s="109">
        <v>56379</v>
      </c>
      <c r="BT23" s="109">
        <v>57526</v>
      </c>
      <c r="BU23" s="109">
        <v>58528</v>
      </c>
      <c r="BV23" s="109">
        <v>58962</v>
      </c>
      <c r="BW23" s="109">
        <v>59693</v>
      </c>
      <c r="BX23" s="109">
        <v>60548</v>
      </c>
      <c r="BY23" s="109">
        <v>60530</v>
      </c>
      <c r="BZ23" s="109">
        <v>61551</v>
      </c>
      <c r="CA23" s="109">
        <v>61616</v>
      </c>
      <c r="CB23" s="109">
        <v>61858</v>
      </c>
      <c r="CC23" s="109">
        <v>59664</v>
      </c>
      <c r="CD23" s="109">
        <v>56910</v>
      </c>
      <c r="CE23" s="109">
        <v>54346</v>
      </c>
      <c r="CF23" s="109">
        <v>52478</v>
      </c>
      <c r="CG23" s="109">
        <v>50607</v>
      </c>
      <c r="CH23" s="109">
        <v>48654</v>
      </c>
      <c r="CI23" s="109">
        <v>47125</v>
      </c>
      <c r="CJ23" s="109">
        <v>45501</v>
      </c>
      <c r="CK23" s="109">
        <v>42866</v>
      </c>
      <c r="CL23" s="109">
        <v>40736</v>
      </c>
      <c r="CM23" s="109">
        <v>38733</v>
      </c>
      <c r="CN23" s="109">
        <v>37737</v>
      </c>
      <c r="CO23" s="109">
        <v>35733</v>
      </c>
      <c r="CP23" s="109">
        <v>35619</v>
      </c>
      <c r="CQ23" s="109">
        <v>34026</v>
      </c>
      <c r="CR23" s="109">
        <v>33150</v>
      </c>
      <c r="CS23" s="109">
        <v>31580</v>
      </c>
      <c r="CT23" s="109">
        <v>30001</v>
      </c>
      <c r="CU23" s="109">
        <v>27707</v>
      </c>
      <c r="CV23" s="109">
        <v>25493</v>
      </c>
      <c r="CW23" s="109">
        <v>23024</v>
      </c>
      <c r="CX23" s="109">
        <v>20448</v>
      </c>
      <c r="CY23" s="109">
        <v>17305</v>
      </c>
      <c r="CZ23" s="109">
        <v>14280</v>
      </c>
      <c r="DA23" s="109">
        <v>12565</v>
      </c>
      <c r="DB23" s="109">
        <v>10834</v>
      </c>
      <c r="DC23" s="109">
        <v>9044</v>
      </c>
      <c r="DD23" s="109">
        <v>7765</v>
      </c>
      <c r="DE23" s="109">
        <v>6540</v>
      </c>
      <c r="DF23" s="109">
        <v>5352</v>
      </c>
      <c r="DG23" s="109">
        <v>4178</v>
      </c>
      <c r="DH23" s="109">
        <v>3386</v>
      </c>
      <c r="DI23" s="109">
        <v>2599</v>
      </c>
      <c r="DJ23" s="109">
        <v>2008</v>
      </c>
      <c r="DK23" s="109">
        <v>1461</v>
      </c>
      <c r="DL23" s="109">
        <v>1064</v>
      </c>
      <c r="DM23" s="44">
        <v>2265</v>
      </c>
    </row>
    <row r="24" spans="1:117" s="44" customFormat="1" ht="1" hidden="1" customHeight="1">
      <c r="A24" s="94">
        <v>2028</v>
      </c>
      <c r="B24" s="94"/>
      <c r="C24" s="101">
        <f t="shared" si="7"/>
        <v>4280884</v>
      </c>
      <c r="D24" s="101">
        <f t="shared" si="0"/>
        <v>2472280</v>
      </c>
      <c r="E24" s="101">
        <f t="shared" si="1"/>
        <v>2530993</v>
      </c>
      <c r="F24" s="101">
        <f t="shared" si="2"/>
        <v>2587120</v>
      </c>
      <c r="G24" s="101">
        <f t="shared" si="3"/>
        <v>2640755</v>
      </c>
      <c r="H24" s="101">
        <f t="shared" si="4"/>
        <v>2692513</v>
      </c>
      <c r="I24" s="101">
        <f>SUM(CD24:$DL24)</f>
        <v>934407</v>
      </c>
      <c r="J24" s="101">
        <f>SUM(CE24:$DL24)</f>
        <v>875694</v>
      </c>
      <c r="K24" s="101">
        <f>SUM(CF24:$DL24)</f>
        <v>819567</v>
      </c>
      <c r="L24" s="101">
        <f>SUM(CG24:$DL24)</f>
        <v>765932</v>
      </c>
      <c r="M24" s="101">
        <f>SUM(CH24:$DL24)</f>
        <v>714174</v>
      </c>
      <c r="N24" s="101"/>
      <c r="O24" s="101"/>
      <c r="P24" s="101"/>
      <c r="Q24" s="109">
        <v>40686</v>
      </c>
      <c r="R24" s="109">
        <v>41226</v>
      </c>
      <c r="S24" s="109">
        <v>41734</v>
      </c>
      <c r="T24" s="109">
        <v>42206</v>
      </c>
      <c r="U24" s="109">
        <v>42649</v>
      </c>
      <c r="V24" s="109">
        <v>43059</v>
      </c>
      <c r="W24" s="109">
        <v>43425</v>
      </c>
      <c r="X24" s="109">
        <v>43730</v>
      </c>
      <c r="Y24" s="109">
        <v>43999</v>
      </c>
      <c r="Z24" s="109">
        <v>44209</v>
      </c>
      <c r="AA24" s="109">
        <v>44373</v>
      </c>
      <c r="AB24" s="109">
        <v>44504</v>
      </c>
      <c r="AC24" s="109">
        <v>44599</v>
      </c>
      <c r="AD24" s="109">
        <v>44675</v>
      </c>
      <c r="AE24" s="109">
        <v>44746</v>
      </c>
      <c r="AF24" s="109">
        <v>44799</v>
      </c>
      <c r="AG24" s="109">
        <v>44843</v>
      </c>
      <c r="AH24" s="109">
        <v>44919</v>
      </c>
      <c r="AI24" s="109">
        <v>44956</v>
      </c>
      <c r="AJ24" s="109">
        <v>44860</v>
      </c>
      <c r="AK24" s="109">
        <v>44688</v>
      </c>
      <c r="AL24" s="109">
        <v>44070</v>
      </c>
      <c r="AM24" s="109">
        <v>44122</v>
      </c>
      <c r="AN24" s="109">
        <v>44627</v>
      </c>
      <c r="AO24" s="109">
        <v>45089</v>
      </c>
      <c r="AP24" s="109">
        <v>45257</v>
      </c>
      <c r="AQ24" s="109">
        <v>46610</v>
      </c>
      <c r="AR24" s="109">
        <v>47462</v>
      </c>
      <c r="AS24" s="109">
        <v>48375</v>
      </c>
      <c r="AT24" s="109">
        <v>50388</v>
      </c>
      <c r="AU24" s="109">
        <v>51548</v>
      </c>
      <c r="AV24" s="109">
        <v>52733</v>
      </c>
      <c r="AW24" s="109">
        <v>54374</v>
      </c>
      <c r="AX24" s="109">
        <v>54630</v>
      </c>
      <c r="AY24" s="109">
        <v>55748</v>
      </c>
      <c r="AZ24" s="109">
        <v>56548</v>
      </c>
      <c r="BA24" s="109">
        <v>58134</v>
      </c>
      <c r="BB24" s="109">
        <v>58827</v>
      </c>
      <c r="BC24" s="109">
        <v>59013</v>
      </c>
      <c r="BD24" s="109">
        <v>58700</v>
      </c>
      <c r="BE24" s="109">
        <v>59042</v>
      </c>
      <c r="BF24" s="109">
        <v>57892</v>
      </c>
      <c r="BG24" s="109">
        <v>58115</v>
      </c>
      <c r="BH24" s="109">
        <v>57682</v>
      </c>
      <c r="BI24" s="109">
        <v>58421</v>
      </c>
      <c r="BJ24" s="109">
        <v>57604</v>
      </c>
      <c r="BK24" s="109">
        <v>58088</v>
      </c>
      <c r="BL24" s="109">
        <v>57985</v>
      </c>
      <c r="BM24" s="109">
        <v>57762</v>
      </c>
      <c r="BN24" s="109">
        <v>56885</v>
      </c>
      <c r="BO24" s="109">
        <v>56440</v>
      </c>
      <c r="BP24" s="109">
        <v>56068</v>
      </c>
      <c r="BQ24" s="109">
        <v>55392</v>
      </c>
      <c r="BR24" s="109">
        <v>55370</v>
      </c>
      <c r="BS24" s="109">
        <v>56200</v>
      </c>
      <c r="BT24" s="109">
        <v>56086</v>
      </c>
      <c r="BU24" s="109">
        <v>57191</v>
      </c>
      <c r="BV24" s="109">
        <v>58157</v>
      </c>
      <c r="BW24" s="109">
        <v>58556</v>
      </c>
      <c r="BX24" s="109">
        <v>59246</v>
      </c>
      <c r="BY24" s="109">
        <v>60059</v>
      </c>
      <c r="BZ24" s="109">
        <v>60007</v>
      </c>
      <c r="CA24" s="109">
        <v>60974</v>
      </c>
      <c r="CB24" s="109">
        <v>60981</v>
      </c>
      <c r="CC24" s="109">
        <v>61134</v>
      </c>
      <c r="CD24" s="109">
        <v>58713</v>
      </c>
      <c r="CE24" s="109">
        <v>56127</v>
      </c>
      <c r="CF24" s="109">
        <v>53635</v>
      </c>
      <c r="CG24" s="109">
        <v>51758</v>
      </c>
      <c r="CH24" s="109">
        <v>49883</v>
      </c>
      <c r="CI24" s="109">
        <v>47915</v>
      </c>
      <c r="CJ24" s="109">
        <v>46364</v>
      </c>
      <c r="CK24" s="109">
        <v>44705</v>
      </c>
      <c r="CL24" s="109">
        <v>42056</v>
      </c>
      <c r="CM24" s="109">
        <v>39898</v>
      </c>
      <c r="CN24" s="109">
        <v>37868</v>
      </c>
      <c r="CO24" s="109">
        <v>36809</v>
      </c>
      <c r="CP24" s="109">
        <v>34767</v>
      </c>
      <c r="CQ24" s="109">
        <v>34543</v>
      </c>
      <c r="CR24" s="109">
        <v>32886</v>
      </c>
      <c r="CS24" s="109">
        <v>31908</v>
      </c>
      <c r="CT24" s="109">
        <v>30254</v>
      </c>
      <c r="CU24" s="109">
        <v>28584</v>
      </c>
      <c r="CV24" s="109">
        <v>26232</v>
      </c>
      <c r="CW24" s="109">
        <v>23959</v>
      </c>
      <c r="CX24" s="109">
        <v>21461</v>
      </c>
      <c r="CY24" s="109">
        <v>18883</v>
      </c>
      <c r="CZ24" s="109">
        <v>15816</v>
      </c>
      <c r="DA24" s="109">
        <v>12907</v>
      </c>
      <c r="DB24" s="109">
        <v>11221</v>
      </c>
      <c r="DC24" s="109">
        <v>9552</v>
      </c>
      <c r="DD24" s="109">
        <v>7873</v>
      </c>
      <c r="DE24" s="109">
        <v>6679</v>
      </c>
      <c r="DF24" s="109">
        <v>5562</v>
      </c>
      <c r="DG24" s="109">
        <v>4502</v>
      </c>
      <c r="DH24" s="109">
        <v>3472</v>
      </c>
      <c r="DI24" s="109">
        <v>2776</v>
      </c>
      <c r="DJ24" s="109">
        <v>2099</v>
      </c>
      <c r="DK24" s="109">
        <v>1597</v>
      </c>
      <c r="DL24" s="109">
        <v>1143</v>
      </c>
      <c r="DM24" s="44">
        <v>2463</v>
      </c>
    </row>
    <row r="25" spans="1:117" s="44" customFormat="1" ht="1" hidden="1" customHeight="1">
      <c r="A25" s="94">
        <v>2029</v>
      </c>
      <c r="B25" s="94"/>
      <c r="C25" s="101">
        <f t="shared" si="7"/>
        <v>4294264</v>
      </c>
      <c r="D25" s="101">
        <f t="shared" si="0"/>
        <v>2461931</v>
      </c>
      <c r="E25" s="101">
        <f t="shared" si="1"/>
        <v>2522087</v>
      </c>
      <c r="F25" s="101">
        <f t="shared" si="2"/>
        <v>2580000</v>
      </c>
      <c r="G25" s="101">
        <f t="shared" si="3"/>
        <v>2635393</v>
      </c>
      <c r="H25" s="101">
        <f t="shared" si="4"/>
        <v>2688304</v>
      </c>
      <c r="I25" s="101">
        <f>SUM(CD25:$DL25)</f>
        <v>958545</v>
      </c>
      <c r="J25" s="101">
        <f>SUM(CE25:$DL25)</f>
        <v>898389</v>
      </c>
      <c r="K25" s="101">
        <f>SUM(CF25:$DL25)</f>
        <v>840476</v>
      </c>
      <c r="L25" s="101">
        <f>SUM(CG25:$DL25)</f>
        <v>785083</v>
      </c>
      <c r="M25" s="101">
        <f>SUM(CH25:$DL25)</f>
        <v>732172</v>
      </c>
      <c r="N25" s="101"/>
      <c r="O25" s="101"/>
      <c r="P25" s="101"/>
      <c r="Q25" s="109">
        <v>40379</v>
      </c>
      <c r="R25" s="109">
        <v>40920</v>
      </c>
      <c r="S25" s="109">
        <v>41437</v>
      </c>
      <c r="T25" s="109">
        <v>41940</v>
      </c>
      <c r="U25" s="109">
        <v>42417</v>
      </c>
      <c r="V25" s="109">
        <v>42864</v>
      </c>
      <c r="W25" s="109">
        <v>43276</v>
      </c>
      <c r="X25" s="109">
        <v>43642</v>
      </c>
      <c r="Y25" s="109">
        <v>43946</v>
      </c>
      <c r="Z25" s="109">
        <v>44213</v>
      </c>
      <c r="AA25" s="109">
        <v>44417</v>
      </c>
      <c r="AB25" s="109">
        <v>44577</v>
      </c>
      <c r="AC25" s="109">
        <v>44701</v>
      </c>
      <c r="AD25" s="109">
        <v>44793</v>
      </c>
      <c r="AE25" s="109">
        <v>44865</v>
      </c>
      <c r="AF25" s="109">
        <v>44940</v>
      </c>
      <c r="AG25" s="109">
        <v>45005</v>
      </c>
      <c r="AH25" s="109">
        <v>45073</v>
      </c>
      <c r="AI25" s="109">
        <v>45168</v>
      </c>
      <c r="AJ25" s="109">
        <v>45215</v>
      </c>
      <c r="AK25" s="109">
        <v>45135</v>
      </c>
      <c r="AL25" s="109">
        <v>45014</v>
      </c>
      <c r="AM25" s="109">
        <v>44497</v>
      </c>
      <c r="AN25" s="109">
        <v>44667</v>
      </c>
      <c r="AO25" s="109">
        <v>45274</v>
      </c>
      <c r="AP25" s="109">
        <v>45836</v>
      </c>
      <c r="AQ25" s="109">
        <v>46085</v>
      </c>
      <c r="AR25" s="109">
        <v>47462</v>
      </c>
      <c r="AS25" s="109">
        <v>48320</v>
      </c>
      <c r="AT25" s="109">
        <v>49209</v>
      </c>
      <c r="AU25" s="109">
        <v>51168</v>
      </c>
      <c r="AV25" s="109">
        <v>52272</v>
      </c>
      <c r="AW25" s="109">
        <v>53388</v>
      </c>
      <c r="AX25" s="109">
        <v>54953</v>
      </c>
      <c r="AY25" s="109">
        <v>55148</v>
      </c>
      <c r="AZ25" s="109">
        <v>56196</v>
      </c>
      <c r="BA25" s="109">
        <v>56931</v>
      </c>
      <c r="BB25" s="109">
        <v>58450</v>
      </c>
      <c r="BC25" s="109">
        <v>59091</v>
      </c>
      <c r="BD25" s="109">
        <v>59232</v>
      </c>
      <c r="BE25" s="109">
        <v>58881</v>
      </c>
      <c r="BF25" s="109">
        <v>59184</v>
      </c>
      <c r="BG25" s="109">
        <v>58010</v>
      </c>
      <c r="BH25" s="109">
        <v>58200</v>
      </c>
      <c r="BI25" s="109">
        <v>57737</v>
      </c>
      <c r="BJ25" s="109">
        <v>58438</v>
      </c>
      <c r="BK25" s="109">
        <v>57598</v>
      </c>
      <c r="BL25" s="109">
        <v>58045</v>
      </c>
      <c r="BM25" s="109">
        <v>57912</v>
      </c>
      <c r="BN25" s="109">
        <v>57651</v>
      </c>
      <c r="BO25" s="109">
        <v>56749</v>
      </c>
      <c r="BP25" s="109">
        <v>56275</v>
      </c>
      <c r="BQ25" s="109">
        <v>55871</v>
      </c>
      <c r="BR25" s="109">
        <v>55163</v>
      </c>
      <c r="BS25" s="109">
        <v>55112</v>
      </c>
      <c r="BT25" s="109">
        <v>55904</v>
      </c>
      <c r="BU25" s="109">
        <v>55764</v>
      </c>
      <c r="BV25" s="109">
        <v>56828</v>
      </c>
      <c r="BW25" s="109">
        <v>57758</v>
      </c>
      <c r="BX25" s="109">
        <v>58123</v>
      </c>
      <c r="BY25" s="109">
        <v>58772</v>
      </c>
      <c r="BZ25" s="109">
        <v>59543</v>
      </c>
      <c r="CA25" s="109">
        <v>59456</v>
      </c>
      <c r="CB25" s="109">
        <v>60348</v>
      </c>
      <c r="CC25" s="109">
        <v>60281</v>
      </c>
      <c r="CD25" s="109">
        <v>60156</v>
      </c>
      <c r="CE25" s="109">
        <v>57913</v>
      </c>
      <c r="CF25" s="109">
        <v>55393</v>
      </c>
      <c r="CG25" s="109">
        <v>52911</v>
      </c>
      <c r="CH25" s="109">
        <v>51017</v>
      </c>
      <c r="CI25" s="109">
        <v>49130</v>
      </c>
      <c r="CJ25" s="109">
        <v>47145</v>
      </c>
      <c r="CK25" s="109">
        <v>45563</v>
      </c>
      <c r="CL25" s="109">
        <v>43868</v>
      </c>
      <c r="CM25" s="109">
        <v>41200</v>
      </c>
      <c r="CN25" s="109">
        <v>39010</v>
      </c>
      <c r="CO25" s="109">
        <v>36946</v>
      </c>
      <c r="CP25" s="109">
        <v>35820</v>
      </c>
      <c r="CQ25" s="109">
        <v>33734</v>
      </c>
      <c r="CR25" s="109">
        <v>33395</v>
      </c>
      <c r="CS25" s="109">
        <v>31667</v>
      </c>
      <c r="CT25" s="109">
        <v>30581</v>
      </c>
      <c r="CU25" s="109">
        <v>28839</v>
      </c>
      <c r="CV25" s="109">
        <v>27078</v>
      </c>
      <c r="CW25" s="109">
        <v>24673</v>
      </c>
      <c r="CX25" s="109">
        <v>22351</v>
      </c>
      <c r="CY25" s="109">
        <v>19838</v>
      </c>
      <c r="CZ25" s="109">
        <v>17277</v>
      </c>
      <c r="DA25" s="109">
        <v>14312</v>
      </c>
      <c r="DB25" s="109">
        <v>11541</v>
      </c>
      <c r="DC25" s="109">
        <v>9910</v>
      </c>
      <c r="DD25" s="109">
        <v>8331</v>
      </c>
      <c r="DE25" s="109">
        <v>6787</v>
      </c>
      <c r="DF25" s="109">
        <v>5693</v>
      </c>
      <c r="DG25" s="109">
        <v>4688</v>
      </c>
      <c r="DH25" s="109">
        <v>3750</v>
      </c>
      <c r="DI25" s="109">
        <v>2852</v>
      </c>
      <c r="DJ25" s="109">
        <v>2249</v>
      </c>
      <c r="DK25" s="109">
        <v>1674</v>
      </c>
      <c r="DL25" s="109">
        <v>1253</v>
      </c>
      <c r="DM25" s="44">
        <v>2676</v>
      </c>
    </row>
    <row r="26" spans="1:117" s="44" customFormat="1" ht="1" hidden="1" customHeight="1">
      <c r="A26" s="94">
        <v>2030</v>
      </c>
      <c r="B26" s="94"/>
      <c r="C26" s="101">
        <f t="shared" si="7"/>
        <v>4306587</v>
      </c>
      <c r="D26" s="101">
        <f t="shared" si="0"/>
        <v>2452964</v>
      </c>
      <c r="E26" s="101">
        <f t="shared" si="1"/>
        <v>2512290</v>
      </c>
      <c r="F26" s="101">
        <f t="shared" si="2"/>
        <v>2571625</v>
      </c>
      <c r="G26" s="101">
        <f t="shared" si="3"/>
        <v>2628786</v>
      </c>
      <c r="H26" s="101">
        <f t="shared" si="4"/>
        <v>2683431</v>
      </c>
      <c r="I26" s="101">
        <f>SUM(CD26:$DL26)</f>
        <v>980879</v>
      </c>
      <c r="J26" s="101">
        <f>SUM(CE26:$DL26)</f>
        <v>921553</v>
      </c>
      <c r="K26" s="101">
        <f>SUM(CF26:$DL26)</f>
        <v>862218</v>
      </c>
      <c r="L26" s="101">
        <f>SUM(CG26:$DL26)</f>
        <v>805057</v>
      </c>
      <c r="M26" s="101">
        <f>SUM(CH26:$DL26)</f>
        <v>750412</v>
      </c>
      <c r="N26" s="101"/>
      <c r="O26" s="101"/>
      <c r="P26" s="101"/>
      <c r="Q26" s="109">
        <v>40090</v>
      </c>
      <c r="R26" s="109">
        <v>40615</v>
      </c>
      <c r="S26" s="109">
        <v>41133</v>
      </c>
      <c r="T26" s="109">
        <v>41645</v>
      </c>
      <c r="U26" s="109">
        <v>42153</v>
      </c>
      <c r="V26" s="109">
        <v>42633</v>
      </c>
      <c r="W26" s="109">
        <v>43084</v>
      </c>
      <c r="X26" s="109">
        <v>43495</v>
      </c>
      <c r="Y26" s="109">
        <v>43858</v>
      </c>
      <c r="Z26" s="109">
        <v>44160</v>
      </c>
      <c r="AA26" s="109">
        <v>44423</v>
      </c>
      <c r="AB26" s="109">
        <v>44620</v>
      </c>
      <c r="AC26" s="109">
        <v>44775</v>
      </c>
      <c r="AD26" s="109">
        <v>44893</v>
      </c>
      <c r="AE26" s="109">
        <v>44984</v>
      </c>
      <c r="AF26" s="109">
        <v>45059</v>
      </c>
      <c r="AG26" s="109">
        <v>45145</v>
      </c>
      <c r="AH26" s="109">
        <v>45232</v>
      </c>
      <c r="AI26" s="109">
        <v>45322</v>
      </c>
      <c r="AJ26" s="109">
        <v>45425</v>
      </c>
      <c r="AK26" s="109">
        <v>45487</v>
      </c>
      <c r="AL26" s="109">
        <v>45454</v>
      </c>
      <c r="AM26" s="109">
        <v>45424</v>
      </c>
      <c r="AN26" s="109">
        <v>45032</v>
      </c>
      <c r="AO26" s="109">
        <v>45320</v>
      </c>
      <c r="AP26" s="109">
        <v>46015</v>
      </c>
      <c r="AQ26" s="109">
        <v>46647</v>
      </c>
      <c r="AR26" s="109">
        <v>46946</v>
      </c>
      <c r="AS26" s="109">
        <v>48319</v>
      </c>
      <c r="AT26" s="109">
        <v>49158</v>
      </c>
      <c r="AU26" s="109">
        <v>50001</v>
      </c>
      <c r="AV26" s="109">
        <v>51897</v>
      </c>
      <c r="AW26" s="109">
        <v>52934</v>
      </c>
      <c r="AX26" s="109">
        <v>53978</v>
      </c>
      <c r="AY26" s="109">
        <v>55469</v>
      </c>
      <c r="AZ26" s="109">
        <v>55605</v>
      </c>
      <c r="BA26" s="109">
        <v>56584</v>
      </c>
      <c r="BB26" s="109">
        <v>57262</v>
      </c>
      <c r="BC26" s="109">
        <v>58718</v>
      </c>
      <c r="BD26" s="109">
        <v>59313</v>
      </c>
      <c r="BE26" s="109">
        <v>59415</v>
      </c>
      <c r="BF26" s="109">
        <v>59031</v>
      </c>
      <c r="BG26" s="109">
        <v>59299</v>
      </c>
      <c r="BH26" s="109">
        <v>58100</v>
      </c>
      <c r="BI26" s="109">
        <v>58258</v>
      </c>
      <c r="BJ26" s="109">
        <v>57765</v>
      </c>
      <c r="BK26" s="109">
        <v>58430</v>
      </c>
      <c r="BL26" s="109">
        <v>57563</v>
      </c>
      <c r="BM26" s="109">
        <v>57975</v>
      </c>
      <c r="BN26" s="109">
        <v>57808</v>
      </c>
      <c r="BO26" s="109">
        <v>57510</v>
      </c>
      <c r="BP26" s="109">
        <v>56582</v>
      </c>
      <c r="BQ26" s="109">
        <v>56079</v>
      </c>
      <c r="BR26" s="109">
        <v>55641</v>
      </c>
      <c r="BS26" s="109">
        <v>54906</v>
      </c>
      <c r="BT26" s="109">
        <v>54825</v>
      </c>
      <c r="BU26" s="109">
        <v>55581</v>
      </c>
      <c r="BV26" s="109">
        <v>55414</v>
      </c>
      <c r="BW26" s="109">
        <v>56440</v>
      </c>
      <c r="BX26" s="109">
        <v>57333</v>
      </c>
      <c r="BY26" s="109">
        <v>57664</v>
      </c>
      <c r="BZ26" s="109">
        <v>58272</v>
      </c>
      <c r="CA26" s="109">
        <v>58997</v>
      </c>
      <c r="CB26" s="109">
        <v>58856</v>
      </c>
      <c r="CC26" s="109">
        <v>59657</v>
      </c>
      <c r="CD26" s="109">
        <v>59326</v>
      </c>
      <c r="CE26" s="109">
        <v>59335</v>
      </c>
      <c r="CF26" s="109">
        <v>57161</v>
      </c>
      <c r="CG26" s="109">
        <v>54645</v>
      </c>
      <c r="CH26" s="109">
        <v>52163</v>
      </c>
      <c r="CI26" s="109">
        <v>50246</v>
      </c>
      <c r="CJ26" s="109">
        <v>48341</v>
      </c>
      <c r="CK26" s="109">
        <v>46333</v>
      </c>
      <c r="CL26" s="109">
        <v>44719</v>
      </c>
      <c r="CM26" s="109">
        <v>42981</v>
      </c>
      <c r="CN26" s="109">
        <v>40290</v>
      </c>
      <c r="CO26" s="109">
        <v>38063</v>
      </c>
      <c r="CP26" s="109">
        <v>35963</v>
      </c>
      <c r="CQ26" s="109">
        <v>34761</v>
      </c>
      <c r="CR26" s="109">
        <v>32627</v>
      </c>
      <c r="CS26" s="109">
        <v>32163</v>
      </c>
      <c r="CT26" s="109">
        <v>30360</v>
      </c>
      <c r="CU26" s="109">
        <v>29162</v>
      </c>
      <c r="CV26" s="109">
        <v>27334</v>
      </c>
      <c r="CW26" s="109">
        <v>25482</v>
      </c>
      <c r="CX26" s="109">
        <v>23035</v>
      </c>
      <c r="CY26" s="109">
        <v>20677</v>
      </c>
      <c r="CZ26" s="109">
        <v>18167</v>
      </c>
      <c r="DA26" s="109">
        <v>15649</v>
      </c>
      <c r="DB26" s="109">
        <v>12812</v>
      </c>
      <c r="DC26" s="109">
        <v>10207</v>
      </c>
      <c r="DD26" s="109">
        <v>8655</v>
      </c>
      <c r="DE26" s="109">
        <v>7191</v>
      </c>
      <c r="DF26" s="109">
        <v>5795</v>
      </c>
      <c r="DG26" s="109">
        <v>4808</v>
      </c>
      <c r="DH26" s="109">
        <v>3912</v>
      </c>
      <c r="DI26" s="109">
        <v>3088</v>
      </c>
      <c r="DJ26" s="109">
        <v>2314</v>
      </c>
      <c r="DK26" s="109">
        <v>1798</v>
      </c>
      <c r="DL26" s="109">
        <v>1316</v>
      </c>
      <c r="DM26" s="44">
        <v>2926</v>
      </c>
    </row>
    <row r="27" spans="1:117" s="44" customFormat="1" ht="1" hidden="1" customHeight="1">
      <c r="A27" s="94">
        <v>2031</v>
      </c>
      <c r="B27" s="94"/>
      <c r="C27" s="101">
        <f t="shared" si="7"/>
        <v>4317954</v>
      </c>
      <c r="D27" s="101">
        <f t="shared" si="0"/>
        <v>2444998</v>
      </c>
      <c r="E27" s="101">
        <f t="shared" si="1"/>
        <v>2503706</v>
      </c>
      <c r="F27" s="101">
        <f t="shared" si="2"/>
        <v>2562232</v>
      </c>
      <c r="G27" s="101">
        <f t="shared" si="3"/>
        <v>2620798</v>
      </c>
      <c r="H27" s="101">
        <f t="shared" si="4"/>
        <v>2677194</v>
      </c>
      <c r="I27" s="101">
        <f>SUM(CD27:$DL27)</f>
        <v>1001709</v>
      </c>
      <c r="J27" s="101">
        <f>SUM(CE27:$DL27)</f>
        <v>943001</v>
      </c>
      <c r="K27" s="101">
        <f>SUM(CF27:$DL27)</f>
        <v>884475</v>
      </c>
      <c r="L27" s="101">
        <f>SUM(CG27:$DL27)</f>
        <v>825909</v>
      </c>
      <c r="M27" s="101">
        <f>SUM(CH27:$DL27)</f>
        <v>769513</v>
      </c>
      <c r="N27" s="101"/>
      <c r="O27" s="101"/>
      <c r="P27" s="101"/>
      <c r="Q27" s="109">
        <v>39825</v>
      </c>
      <c r="R27" s="109">
        <v>40331</v>
      </c>
      <c r="S27" s="109">
        <v>40832</v>
      </c>
      <c r="T27" s="109">
        <v>41344</v>
      </c>
      <c r="U27" s="109">
        <v>41859</v>
      </c>
      <c r="V27" s="109">
        <v>42371</v>
      </c>
      <c r="W27" s="109">
        <v>42854</v>
      </c>
      <c r="X27" s="109">
        <v>43304</v>
      </c>
      <c r="Y27" s="109">
        <v>43713</v>
      </c>
      <c r="Z27" s="109">
        <v>44073</v>
      </c>
      <c r="AA27" s="109">
        <v>44370</v>
      </c>
      <c r="AB27" s="109">
        <v>44627</v>
      </c>
      <c r="AC27" s="109">
        <v>44820</v>
      </c>
      <c r="AD27" s="109">
        <v>44969</v>
      </c>
      <c r="AE27" s="109">
        <v>45084</v>
      </c>
      <c r="AF27" s="109">
        <v>45178</v>
      </c>
      <c r="AG27" s="109">
        <v>45264</v>
      </c>
      <c r="AH27" s="109">
        <v>45372</v>
      </c>
      <c r="AI27" s="109">
        <v>45479</v>
      </c>
      <c r="AJ27" s="109">
        <v>45578</v>
      </c>
      <c r="AK27" s="109">
        <v>45695</v>
      </c>
      <c r="AL27" s="109">
        <v>45802</v>
      </c>
      <c r="AM27" s="109">
        <v>45856</v>
      </c>
      <c r="AN27" s="109">
        <v>45942</v>
      </c>
      <c r="AO27" s="109">
        <v>45676</v>
      </c>
      <c r="AP27" s="109">
        <v>46066</v>
      </c>
      <c r="AQ27" s="109">
        <v>46822</v>
      </c>
      <c r="AR27" s="109">
        <v>47493</v>
      </c>
      <c r="AS27" s="109">
        <v>47812</v>
      </c>
      <c r="AT27" s="109">
        <v>49157</v>
      </c>
      <c r="AU27" s="109">
        <v>49957</v>
      </c>
      <c r="AV27" s="109">
        <v>50743</v>
      </c>
      <c r="AW27" s="109">
        <v>52565</v>
      </c>
      <c r="AX27" s="109">
        <v>53533</v>
      </c>
      <c r="AY27" s="109">
        <v>54505</v>
      </c>
      <c r="AZ27" s="109">
        <v>55925</v>
      </c>
      <c r="BA27" s="109">
        <v>56003</v>
      </c>
      <c r="BB27" s="109">
        <v>56919</v>
      </c>
      <c r="BC27" s="109">
        <v>57543</v>
      </c>
      <c r="BD27" s="109">
        <v>58948</v>
      </c>
      <c r="BE27" s="109">
        <v>59499</v>
      </c>
      <c r="BF27" s="109">
        <v>59565</v>
      </c>
      <c r="BG27" s="109">
        <v>59151</v>
      </c>
      <c r="BH27" s="109">
        <v>59386</v>
      </c>
      <c r="BI27" s="109">
        <v>58162</v>
      </c>
      <c r="BJ27" s="109">
        <v>58291</v>
      </c>
      <c r="BK27" s="109">
        <v>57767</v>
      </c>
      <c r="BL27" s="109">
        <v>58395</v>
      </c>
      <c r="BM27" s="109">
        <v>57502</v>
      </c>
      <c r="BN27" s="109">
        <v>57874</v>
      </c>
      <c r="BO27" s="109">
        <v>57674</v>
      </c>
      <c r="BP27" s="109">
        <v>57337</v>
      </c>
      <c r="BQ27" s="109">
        <v>56384</v>
      </c>
      <c r="BR27" s="109">
        <v>55848</v>
      </c>
      <c r="BS27" s="109">
        <v>55381</v>
      </c>
      <c r="BT27" s="109">
        <v>54620</v>
      </c>
      <c r="BU27" s="109">
        <v>54509</v>
      </c>
      <c r="BV27" s="109">
        <v>55228</v>
      </c>
      <c r="BW27" s="109">
        <v>55037</v>
      </c>
      <c r="BX27" s="109">
        <v>56024</v>
      </c>
      <c r="BY27" s="109">
        <v>56882</v>
      </c>
      <c r="BZ27" s="109">
        <v>57180</v>
      </c>
      <c r="CA27" s="109">
        <v>57743</v>
      </c>
      <c r="CB27" s="109">
        <v>58406</v>
      </c>
      <c r="CC27" s="109">
        <v>58191</v>
      </c>
      <c r="CD27" s="109">
        <v>58708</v>
      </c>
      <c r="CE27" s="109">
        <v>58526</v>
      </c>
      <c r="CF27" s="109">
        <v>58566</v>
      </c>
      <c r="CG27" s="109">
        <v>56396</v>
      </c>
      <c r="CH27" s="109">
        <v>53875</v>
      </c>
      <c r="CI27" s="109">
        <v>51384</v>
      </c>
      <c r="CJ27" s="109">
        <v>49440</v>
      </c>
      <c r="CK27" s="109">
        <v>47511</v>
      </c>
      <c r="CL27" s="109">
        <v>45477</v>
      </c>
      <c r="CM27" s="109">
        <v>43824</v>
      </c>
      <c r="CN27" s="109">
        <v>42038</v>
      </c>
      <c r="CO27" s="109">
        <v>39321</v>
      </c>
      <c r="CP27" s="109">
        <v>37054</v>
      </c>
      <c r="CQ27" s="109">
        <v>34910</v>
      </c>
      <c r="CR27" s="109">
        <v>33625</v>
      </c>
      <c r="CS27" s="109">
        <v>31439</v>
      </c>
      <c r="CT27" s="109">
        <v>30845</v>
      </c>
      <c r="CU27" s="109">
        <v>28963</v>
      </c>
      <c r="CV27" s="109">
        <v>27652</v>
      </c>
      <c r="CW27" s="109">
        <v>25737</v>
      </c>
      <c r="CX27" s="109">
        <v>23805</v>
      </c>
      <c r="CY27" s="109">
        <v>21328</v>
      </c>
      <c r="CZ27" s="109">
        <v>18952</v>
      </c>
      <c r="DA27" s="109">
        <v>16471</v>
      </c>
      <c r="DB27" s="109">
        <v>14024</v>
      </c>
      <c r="DC27" s="109">
        <v>11344</v>
      </c>
      <c r="DD27" s="109">
        <v>8926</v>
      </c>
      <c r="DE27" s="109">
        <v>7484</v>
      </c>
      <c r="DF27" s="109">
        <v>6149</v>
      </c>
      <c r="DG27" s="109">
        <v>4902</v>
      </c>
      <c r="DH27" s="109">
        <v>4022</v>
      </c>
      <c r="DI27" s="109">
        <v>3227</v>
      </c>
      <c r="DJ27" s="109">
        <v>2513</v>
      </c>
      <c r="DK27" s="109">
        <v>1854</v>
      </c>
      <c r="DL27" s="109">
        <v>1417</v>
      </c>
      <c r="DM27" s="44">
        <v>3166</v>
      </c>
    </row>
    <row r="28" spans="1:117" s="44" customFormat="1" ht="1" hidden="1" customHeight="1">
      <c r="A28" s="94">
        <v>2032</v>
      </c>
      <c r="B28" s="94"/>
      <c r="C28" s="101">
        <f t="shared" si="7"/>
        <v>4328401</v>
      </c>
      <c r="D28" s="101">
        <f t="shared" si="0"/>
        <v>2438775</v>
      </c>
      <c r="E28" s="101">
        <f t="shared" si="1"/>
        <v>2496050</v>
      </c>
      <c r="F28" s="101">
        <f t="shared" si="2"/>
        <v>2553967</v>
      </c>
      <c r="G28" s="101">
        <f t="shared" si="3"/>
        <v>2611744</v>
      </c>
      <c r="H28" s="101">
        <f t="shared" si="4"/>
        <v>2669527</v>
      </c>
      <c r="I28" s="101">
        <f>SUM(CD28:$DL28)</f>
        <v>1020223</v>
      </c>
      <c r="J28" s="101">
        <f>SUM(CE28:$DL28)</f>
        <v>962948</v>
      </c>
      <c r="K28" s="101">
        <f>SUM(CF28:$DL28)</f>
        <v>905031</v>
      </c>
      <c r="L28" s="101">
        <f>SUM(CG28:$DL28)</f>
        <v>847254</v>
      </c>
      <c r="M28" s="101">
        <f>SUM(CH28:$DL28)</f>
        <v>789471</v>
      </c>
      <c r="N28" s="101"/>
      <c r="O28" s="101"/>
      <c r="P28" s="101"/>
      <c r="Q28" s="109">
        <v>39606</v>
      </c>
      <c r="R28" s="109">
        <v>40068</v>
      </c>
      <c r="S28" s="109">
        <v>40550</v>
      </c>
      <c r="T28" s="109">
        <v>41046</v>
      </c>
      <c r="U28" s="109">
        <v>41562</v>
      </c>
      <c r="V28" s="109">
        <v>42081</v>
      </c>
      <c r="W28" s="109">
        <v>42594</v>
      </c>
      <c r="X28" s="109">
        <v>43075</v>
      </c>
      <c r="Y28" s="109">
        <v>43524</v>
      </c>
      <c r="Z28" s="109">
        <v>43930</v>
      </c>
      <c r="AA28" s="109">
        <v>44283</v>
      </c>
      <c r="AB28" s="109">
        <v>44575</v>
      </c>
      <c r="AC28" s="109">
        <v>44827</v>
      </c>
      <c r="AD28" s="109">
        <v>45014</v>
      </c>
      <c r="AE28" s="109">
        <v>45161</v>
      </c>
      <c r="AF28" s="109">
        <v>45279</v>
      </c>
      <c r="AG28" s="109">
        <v>45383</v>
      </c>
      <c r="AH28" s="109">
        <v>45492</v>
      </c>
      <c r="AI28" s="109">
        <v>45619</v>
      </c>
      <c r="AJ28" s="109">
        <v>45734</v>
      </c>
      <c r="AK28" s="109">
        <v>45847</v>
      </c>
      <c r="AL28" s="109">
        <v>46008</v>
      </c>
      <c r="AM28" s="109">
        <v>46200</v>
      </c>
      <c r="AN28" s="109">
        <v>46367</v>
      </c>
      <c r="AO28" s="109">
        <v>46569</v>
      </c>
      <c r="AP28" s="109">
        <v>46414</v>
      </c>
      <c r="AQ28" s="109">
        <v>46879</v>
      </c>
      <c r="AR28" s="109">
        <v>47666</v>
      </c>
      <c r="AS28" s="109">
        <v>48346</v>
      </c>
      <c r="AT28" s="109">
        <v>48657</v>
      </c>
      <c r="AU28" s="109">
        <v>49955</v>
      </c>
      <c r="AV28" s="109">
        <v>50702</v>
      </c>
      <c r="AW28" s="109">
        <v>51423</v>
      </c>
      <c r="AX28" s="109">
        <v>53169</v>
      </c>
      <c r="AY28" s="109">
        <v>54068</v>
      </c>
      <c r="AZ28" s="109">
        <v>54970</v>
      </c>
      <c r="BA28" s="109">
        <v>56320</v>
      </c>
      <c r="BB28" s="109">
        <v>56347</v>
      </c>
      <c r="BC28" s="109">
        <v>57206</v>
      </c>
      <c r="BD28" s="109">
        <v>57784</v>
      </c>
      <c r="BE28" s="109">
        <v>59140</v>
      </c>
      <c r="BF28" s="109">
        <v>59653</v>
      </c>
      <c r="BG28" s="109">
        <v>59685</v>
      </c>
      <c r="BH28" s="109">
        <v>59243</v>
      </c>
      <c r="BI28" s="109">
        <v>59447</v>
      </c>
      <c r="BJ28" s="109">
        <v>58198</v>
      </c>
      <c r="BK28" s="109">
        <v>58297</v>
      </c>
      <c r="BL28" s="109">
        <v>57741</v>
      </c>
      <c r="BM28" s="109">
        <v>58332</v>
      </c>
      <c r="BN28" s="109">
        <v>57409</v>
      </c>
      <c r="BO28" s="109">
        <v>57741</v>
      </c>
      <c r="BP28" s="109">
        <v>57506</v>
      </c>
      <c r="BQ28" s="109">
        <v>57133</v>
      </c>
      <c r="BR28" s="109">
        <v>56152</v>
      </c>
      <c r="BS28" s="109">
        <v>55589</v>
      </c>
      <c r="BT28" s="109">
        <v>55090</v>
      </c>
      <c r="BU28" s="109">
        <v>54305</v>
      </c>
      <c r="BV28" s="109">
        <v>54164</v>
      </c>
      <c r="BW28" s="109">
        <v>54848</v>
      </c>
      <c r="BX28" s="109">
        <v>54635</v>
      </c>
      <c r="BY28" s="109">
        <v>55582</v>
      </c>
      <c r="BZ28" s="109">
        <v>56405</v>
      </c>
      <c r="CA28" s="109">
        <v>56666</v>
      </c>
      <c r="CB28" s="109">
        <v>57167</v>
      </c>
      <c r="CC28" s="109">
        <v>57750</v>
      </c>
      <c r="CD28" s="109">
        <v>57275</v>
      </c>
      <c r="CE28" s="109">
        <v>57917</v>
      </c>
      <c r="CF28" s="109">
        <v>57777</v>
      </c>
      <c r="CG28" s="109">
        <v>57783</v>
      </c>
      <c r="CH28" s="109">
        <v>55606</v>
      </c>
      <c r="CI28" s="109">
        <v>53074</v>
      </c>
      <c r="CJ28" s="109">
        <v>50569</v>
      </c>
      <c r="CK28" s="109">
        <v>48594</v>
      </c>
      <c r="CL28" s="109">
        <v>46638</v>
      </c>
      <c r="CM28" s="109">
        <v>44570</v>
      </c>
      <c r="CN28" s="109">
        <v>42873</v>
      </c>
      <c r="CO28" s="109">
        <v>41034</v>
      </c>
      <c r="CP28" s="109">
        <v>38288</v>
      </c>
      <c r="CQ28" s="109">
        <v>35974</v>
      </c>
      <c r="CR28" s="109">
        <v>33782</v>
      </c>
      <c r="CS28" s="109">
        <v>32409</v>
      </c>
      <c r="CT28" s="109">
        <v>30166</v>
      </c>
      <c r="CU28" s="109">
        <v>29436</v>
      </c>
      <c r="CV28" s="109">
        <v>27476</v>
      </c>
      <c r="CW28" s="109">
        <v>26052</v>
      </c>
      <c r="CX28" s="109">
        <v>24059</v>
      </c>
      <c r="CY28" s="109">
        <v>22057</v>
      </c>
      <c r="CZ28" s="109">
        <v>19569</v>
      </c>
      <c r="DA28" s="109">
        <v>17202</v>
      </c>
      <c r="DB28" s="109">
        <v>14777</v>
      </c>
      <c r="DC28" s="109">
        <v>12430</v>
      </c>
      <c r="DD28" s="109">
        <v>9934</v>
      </c>
      <c r="DE28" s="109">
        <v>7730</v>
      </c>
      <c r="DF28" s="109">
        <v>6412</v>
      </c>
      <c r="DG28" s="109">
        <v>5212</v>
      </c>
      <c r="DH28" s="109">
        <v>4107</v>
      </c>
      <c r="DI28" s="109">
        <v>3325</v>
      </c>
      <c r="DJ28" s="109">
        <v>2632</v>
      </c>
      <c r="DK28" s="109">
        <v>2019</v>
      </c>
      <c r="DL28" s="109">
        <v>1465</v>
      </c>
      <c r="DM28" s="44">
        <v>3427</v>
      </c>
    </row>
    <row r="29" spans="1:117" s="44" customFormat="1" ht="1" hidden="1" customHeight="1">
      <c r="A29" s="94">
        <v>2033</v>
      </c>
      <c r="B29" s="94"/>
      <c r="C29" s="101">
        <f t="shared" si="7"/>
        <v>4337974</v>
      </c>
      <c r="D29" s="101">
        <f t="shared" si="0"/>
        <v>2433257</v>
      </c>
      <c r="E29" s="101">
        <f t="shared" si="1"/>
        <v>2490099</v>
      </c>
      <c r="F29" s="101">
        <f t="shared" si="2"/>
        <v>2546613</v>
      </c>
      <c r="G29" s="101">
        <f t="shared" si="3"/>
        <v>2603791</v>
      </c>
      <c r="H29" s="101">
        <f t="shared" si="4"/>
        <v>2660804</v>
      </c>
      <c r="I29" s="101">
        <f>SUM(CD29:$DL29)</f>
        <v>1037458</v>
      </c>
      <c r="J29" s="101">
        <f>SUM(CE29:$DL29)</f>
        <v>980616</v>
      </c>
      <c r="K29" s="101">
        <f>SUM(CF29:$DL29)</f>
        <v>924102</v>
      </c>
      <c r="L29" s="101">
        <f>SUM(CG29:$DL29)</f>
        <v>866924</v>
      </c>
      <c r="M29" s="101">
        <f>SUM(CH29:$DL29)</f>
        <v>809911</v>
      </c>
      <c r="N29" s="101"/>
      <c r="O29" s="101"/>
      <c r="P29" s="101"/>
      <c r="Q29" s="109">
        <v>39435</v>
      </c>
      <c r="R29" s="109">
        <v>39851</v>
      </c>
      <c r="S29" s="109">
        <v>40290</v>
      </c>
      <c r="T29" s="109">
        <v>40767</v>
      </c>
      <c r="U29" s="109">
        <v>41268</v>
      </c>
      <c r="V29" s="109">
        <v>41785</v>
      </c>
      <c r="W29" s="109">
        <v>42307</v>
      </c>
      <c r="X29" s="109">
        <v>42818</v>
      </c>
      <c r="Y29" s="109">
        <v>43297</v>
      </c>
      <c r="Z29" s="109">
        <v>43742</v>
      </c>
      <c r="AA29" s="109">
        <v>44143</v>
      </c>
      <c r="AB29" s="109">
        <v>44489</v>
      </c>
      <c r="AC29" s="109">
        <v>44777</v>
      </c>
      <c r="AD29" s="109">
        <v>45021</v>
      </c>
      <c r="AE29" s="109">
        <v>45206</v>
      </c>
      <c r="AF29" s="109">
        <v>45356</v>
      </c>
      <c r="AG29" s="109">
        <v>45485</v>
      </c>
      <c r="AH29" s="109">
        <v>45610</v>
      </c>
      <c r="AI29" s="109">
        <v>45739</v>
      </c>
      <c r="AJ29" s="109">
        <v>45873</v>
      </c>
      <c r="AK29" s="109">
        <v>46001</v>
      </c>
      <c r="AL29" s="109">
        <v>46159</v>
      </c>
      <c r="AM29" s="109">
        <v>46404</v>
      </c>
      <c r="AN29" s="109">
        <v>46705</v>
      </c>
      <c r="AO29" s="109">
        <v>46984</v>
      </c>
      <c r="AP29" s="109">
        <v>47290</v>
      </c>
      <c r="AQ29" s="109">
        <v>47219</v>
      </c>
      <c r="AR29" s="109">
        <v>47726</v>
      </c>
      <c r="AS29" s="109">
        <v>48517</v>
      </c>
      <c r="AT29" s="109">
        <v>49179</v>
      </c>
      <c r="AU29" s="109">
        <v>49462</v>
      </c>
      <c r="AV29" s="109">
        <v>50702</v>
      </c>
      <c r="AW29" s="109">
        <v>51385</v>
      </c>
      <c r="AX29" s="109">
        <v>52037</v>
      </c>
      <c r="AY29" s="109">
        <v>53708</v>
      </c>
      <c r="AZ29" s="109">
        <v>54540</v>
      </c>
      <c r="BA29" s="109">
        <v>55376</v>
      </c>
      <c r="BB29" s="109">
        <v>56664</v>
      </c>
      <c r="BC29" s="109">
        <v>56641</v>
      </c>
      <c r="BD29" s="109">
        <v>57451</v>
      </c>
      <c r="BE29" s="109">
        <v>57986</v>
      </c>
      <c r="BF29" s="109">
        <v>59299</v>
      </c>
      <c r="BG29" s="109">
        <v>59777</v>
      </c>
      <c r="BH29" s="109">
        <v>59779</v>
      </c>
      <c r="BI29" s="109">
        <v>59309</v>
      </c>
      <c r="BJ29" s="109">
        <v>59481</v>
      </c>
      <c r="BK29" s="109">
        <v>58208</v>
      </c>
      <c r="BL29" s="109">
        <v>58275</v>
      </c>
      <c r="BM29" s="109">
        <v>57687</v>
      </c>
      <c r="BN29" s="109">
        <v>58236</v>
      </c>
      <c r="BO29" s="109">
        <v>57285</v>
      </c>
      <c r="BP29" s="109">
        <v>57575</v>
      </c>
      <c r="BQ29" s="109">
        <v>57308</v>
      </c>
      <c r="BR29" s="109">
        <v>56895</v>
      </c>
      <c r="BS29" s="109">
        <v>55890</v>
      </c>
      <c r="BT29" s="109">
        <v>55299</v>
      </c>
      <c r="BU29" s="109">
        <v>54772</v>
      </c>
      <c r="BV29" s="109">
        <v>53960</v>
      </c>
      <c r="BW29" s="109">
        <v>53792</v>
      </c>
      <c r="BX29" s="109">
        <v>54442</v>
      </c>
      <c r="BY29" s="109">
        <v>54207</v>
      </c>
      <c r="BZ29" s="109">
        <v>55115</v>
      </c>
      <c r="CA29" s="109">
        <v>55899</v>
      </c>
      <c r="CB29" s="109">
        <v>56105</v>
      </c>
      <c r="CC29" s="109">
        <v>56526</v>
      </c>
      <c r="CD29" s="109">
        <v>56842</v>
      </c>
      <c r="CE29" s="109">
        <v>56514</v>
      </c>
      <c r="CF29" s="109">
        <v>57178</v>
      </c>
      <c r="CG29" s="109">
        <v>57013</v>
      </c>
      <c r="CH29" s="109">
        <v>56973</v>
      </c>
      <c r="CI29" s="109">
        <v>54784</v>
      </c>
      <c r="CJ29" s="109">
        <v>52235</v>
      </c>
      <c r="CK29" s="109">
        <v>49713</v>
      </c>
      <c r="CL29" s="109">
        <v>47701</v>
      </c>
      <c r="CM29" s="109">
        <v>45711</v>
      </c>
      <c r="CN29" s="109">
        <v>43608</v>
      </c>
      <c r="CO29" s="109">
        <v>41858</v>
      </c>
      <c r="CP29" s="109">
        <v>39963</v>
      </c>
      <c r="CQ29" s="109">
        <v>37181</v>
      </c>
      <c r="CR29" s="109">
        <v>34816</v>
      </c>
      <c r="CS29" s="109">
        <v>32571</v>
      </c>
      <c r="CT29" s="109">
        <v>31103</v>
      </c>
      <c r="CU29" s="109">
        <v>28803</v>
      </c>
      <c r="CV29" s="109">
        <v>27935</v>
      </c>
      <c r="CW29" s="109">
        <v>25898</v>
      </c>
      <c r="CX29" s="109">
        <v>24368</v>
      </c>
      <c r="CY29" s="109">
        <v>22307</v>
      </c>
      <c r="CZ29" s="109">
        <v>20251</v>
      </c>
      <c r="DA29" s="109">
        <v>17777</v>
      </c>
      <c r="DB29" s="109">
        <v>15448</v>
      </c>
      <c r="DC29" s="109">
        <v>13112</v>
      </c>
      <c r="DD29" s="109">
        <v>10897</v>
      </c>
      <c r="DE29" s="109">
        <v>8613</v>
      </c>
      <c r="DF29" s="109">
        <v>6631</v>
      </c>
      <c r="DG29" s="109">
        <v>5443</v>
      </c>
      <c r="DH29" s="109">
        <v>4374</v>
      </c>
      <c r="DI29" s="109">
        <v>3403</v>
      </c>
      <c r="DJ29" s="109">
        <v>2716</v>
      </c>
      <c r="DK29" s="109">
        <v>2119</v>
      </c>
      <c r="DL29" s="109">
        <v>1599</v>
      </c>
      <c r="DM29" s="44">
        <v>3670</v>
      </c>
    </row>
    <row r="30" spans="1:117" s="44" customFormat="1" ht="1" hidden="1" customHeight="1">
      <c r="A30" s="94">
        <v>2034</v>
      </c>
      <c r="B30" s="94"/>
      <c r="C30" s="101">
        <f t="shared" si="7"/>
        <v>4346711</v>
      </c>
      <c r="D30" s="101">
        <f t="shared" si="0"/>
        <v>2429206</v>
      </c>
      <c r="E30" s="101">
        <f t="shared" si="1"/>
        <v>2484845</v>
      </c>
      <c r="F30" s="101">
        <f t="shared" si="2"/>
        <v>2540933</v>
      </c>
      <c r="G30" s="101">
        <f t="shared" si="3"/>
        <v>2596736</v>
      </c>
      <c r="H30" s="101">
        <f t="shared" si="4"/>
        <v>2653160</v>
      </c>
      <c r="I30" s="101">
        <f>SUM(CD30:$DL30)</f>
        <v>1052631</v>
      </c>
      <c r="J30" s="101">
        <f>SUM(CE30:$DL30)</f>
        <v>996992</v>
      </c>
      <c r="K30" s="101">
        <f>SUM(CF30:$DL30)</f>
        <v>940904</v>
      </c>
      <c r="L30" s="101">
        <f>SUM(CG30:$DL30)</f>
        <v>885101</v>
      </c>
      <c r="M30" s="101">
        <f>SUM(CH30:$DL30)</f>
        <v>828677</v>
      </c>
      <c r="N30" s="101"/>
      <c r="O30" s="101"/>
      <c r="P30" s="101"/>
      <c r="Q30" s="109">
        <v>39312</v>
      </c>
      <c r="R30" s="109">
        <v>39682</v>
      </c>
      <c r="S30" s="109">
        <v>40075</v>
      </c>
      <c r="T30" s="109">
        <v>40508</v>
      </c>
      <c r="U30" s="109">
        <v>40990</v>
      </c>
      <c r="V30" s="109">
        <v>41494</v>
      </c>
      <c r="W30" s="109">
        <v>42013</v>
      </c>
      <c r="X30" s="109">
        <v>42533</v>
      </c>
      <c r="Y30" s="109">
        <v>43041</v>
      </c>
      <c r="Z30" s="109">
        <v>43516</v>
      </c>
      <c r="AA30" s="109">
        <v>43955</v>
      </c>
      <c r="AB30" s="109">
        <v>44351</v>
      </c>
      <c r="AC30" s="109">
        <v>44692</v>
      </c>
      <c r="AD30" s="109">
        <v>44973</v>
      </c>
      <c r="AE30" s="109">
        <v>45213</v>
      </c>
      <c r="AF30" s="109">
        <v>45401</v>
      </c>
      <c r="AG30" s="109">
        <v>45562</v>
      </c>
      <c r="AH30" s="109">
        <v>45712</v>
      </c>
      <c r="AI30" s="109">
        <v>45858</v>
      </c>
      <c r="AJ30" s="109">
        <v>45993</v>
      </c>
      <c r="AK30" s="109">
        <v>46140</v>
      </c>
      <c r="AL30" s="109">
        <v>46312</v>
      </c>
      <c r="AM30" s="109">
        <v>46553</v>
      </c>
      <c r="AN30" s="109">
        <v>46907</v>
      </c>
      <c r="AO30" s="109">
        <v>47318</v>
      </c>
      <c r="AP30" s="109">
        <v>47696</v>
      </c>
      <c r="AQ30" s="109">
        <v>48079</v>
      </c>
      <c r="AR30" s="109">
        <v>48060</v>
      </c>
      <c r="AS30" s="109">
        <v>48579</v>
      </c>
      <c r="AT30" s="109">
        <v>49348</v>
      </c>
      <c r="AU30" s="109">
        <v>49974</v>
      </c>
      <c r="AV30" s="109">
        <v>50215</v>
      </c>
      <c r="AW30" s="109">
        <v>51387</v>
      </c>
      <c r="AX30" s="109">
        <v>52002</v>
      </c>
      <c r="AY30" s="109">
        <v>52586</v>
      </c>
      <c r="AZ30" s="109">
        <v>54184</v>
      </c>
      <c r="BA30" s="109">
        <v>54952</v>
      </c>
      <c r="BB30" s="109">
        <v>55727</v>
      </c>
      <c r="BC30" s="109">
        <v>56957</v>
      </c>
      <c r="BD30" s="109">
        <v>56894</v>
      </c>
      <c r="BE30" s="109">
        <v>57657</v>
      </c>
      <c r="BF30" s="109">
        <v>58154</v>
      </c>
      <c r="BG30" s="109">
        <v>59430</v>
      </c>
      <c r="BH30" s="109">
        <v>59873</v>
      </c>
      <c r="BI30" s="109">
        <v>59846</v>
      </c>
      <c r="BJ30" s="109">
        <v>59349</v>
      </c>
      <c r="BK30" s="109">
        <v>59488</v>
      </c>
      <c r="BL30" s="109">
        <v>58190</v>
      </c>
      <c r="BM30" s="109">
        <v>58224</v>
      </c>
      <c r="BN30" s="109">
        <v>57603</v>
      </c>
      <c r="BO30" s="109">
        <v>58110</v>
      </c>
      <c r="BP30" s="109">
        <v>57127</v>
      </c>
      <c r="BQ30" s="109">
        <v>57379</v>
      </c>
      <c r="BR30" s="109">
        <v>57076</v>
      </c>
      <c r="BS30" s="109">
        <v>56629</v>
      </c>
      <c r="BT30" s="109">
        <v>55598</v>
      </c>
      <c r="BU30" s="109">
        <v>54979</v>
      </c>
      <c r="BV30" s="109">
        <v>54424</v>
      </c>
      <c r="BW30" s="109">
        <v>53589</v>
      </c>
      <c r="BX30" s="109">
        <v>53396</v>
      </c>
      <c r="BY30" s="109">
        <v>54012</v>
      </c>
      <c r="BZ30" s="109">
        <v>53754</v>
      </c>
      <c r="CA30" s="109">
        <v>54619</v>
      </c>
      <c r="CB30" s="109">
        <v>55347</v>
      </c>
      <c r="CC30" s="109">
        <v>55483</v>
      </c>
      <c r="CD30" s="109">
        <v>55639</v>
      </c>
      <c r="CE30" s="109">
        <v>56088</v>
      </c>
      <c r="CF30" s="109">
        <v>55803</v>
      </c>
      <c r="CG30" s="109">
        <v>56424</v>
      </c>
      <c r="CH30" s="109">
        <v>56224</v>
      </c>
      <c r="CI30" s="109">
        <v>56133</v>
      </c>
      <c r="CJ30" s="109">
        <v>53924</v>
      </c>
      <c r="CK30" s="109">
        <v>51353</v>
      </c>
      <c r="CL30" s="109">
        <v>48810</v>
      </c>
      <c r="CM30" s="109">
        <v>46757</v>
      </c>
      <c r="CN30" s="109">
        <v>44727</v>
      </c>
      <c r="CO30" s="109">
        <v>42581</v>
      </c>
      <c r="CP30" s="109">
        <v>40778</v>
      </c>
      <c r="CQ30" s="109">
        <v>38818</v>
      </c>
      <c r="CR30" s="109">
        <v>35994</v>
      </c>
      <c r="CS30" s="109">
        <v>33574</v>
      </c>
      <c r="CT30" s="109">
        <v>31271</v>
      </c>
      <c r="CU30" s="109">
        <v>29707</v>
      </c>
      <c r="CV30" s="109">
        <v>27349</v>
      </c>
      <c r="CW30" s="109">
        <v>26343</v>
      </c>
      <c r="CX30" s="109">
        <v>24238</v>
      </c>
      <c r="CY30" s="109">
        <v>22608</v>
      </c>
      <c r="CZ30" s="109">
        <v>20498</v>
      </c>
      <c r="DA30" s="109">
        <v>18414</v>
      </c>
      <c r="DB30" s="109">
        <v>15981</v>
      </c>
      <c r="DC30" s="109">
        <v>13722</v>
      </c>
      <c r="DD30" s="109">
        <v>11510</v>
      </c>
      <c r="DE30" s="109">
        <v>9460</v>
      </c>
      <c r="DF30" s="109">
        <v>7399</v>
      </c>
      <c r="DG30" s="109">
        <v>5638</v>
      </c>
      <c r="DH30" s="109">
        <v>4576</v>
      </c>
      <c r="DI30" s="109">
        <v>3629</v>
      </c>
      <c r="DJ30" s="109">
        <v>2786</v>
      </c>
      <c r="DK30" s="109">
        <v>2192</v>
      </c>
      <c r="DL30" s="109">
        <v>1683</v>
      </c>
      <c r="DM30" s="44">
        <v>3962</v>
      </c>
    </row>
    <row r="31" spans="1:117" s="44" customFormat="1" ht="1" hidden="1" customHeight="1">
      <c r="A31" s="94">
        <v>2035</v>
      </c>
      <c r="B31" s="94"/>
      <c r="C31" s="101">
        <f t="shared" si="7"/>
        <v>4354761</v>
      </c>
      <c r="D31" s="101">
        <f t="shared" si="0"/>
        <v>2426407</v>
      </c>
      <c r="E31" s="101">
        <f t="shared" si="1"/>
        <v>2481021</v>
      </c>
      <c r="F31" s="101">
        <f t="shared" si="2"/>
        <v>2535925</v>
      </c>
      <c r="G31" s="101">
        <f t="shared" si="3"/>
        <v>2591310</v>
      </c>
      <c r="H31" s="101">
        <f t="shared" si="4"/>
        <v>2646387</v>
      </c>
      <c r="I31" s="101">
        <f>SUM(CD31:$DL31)</f>
        <v>1066024</v>
      </c>
      <c r="J31" s="101">
        <f>SUM(CE31:$DL31)</f>
        <v>1011410</v>
      </c>
      <c r="K31" s="101">
        <f>SUM(CF31:$DL31)</f>
        <v>956506</v>
      </c>
      <c r="L31" s="101">
        <f>SUM(CG31:$DL31)</f>
        <v>901121</v>
      </c>
      <c r="M31" s="101">
        <f>SUM(CH31:$DL31)</f>
        <v>846044</v>
      </c>
      <c r="N31" s="101"/>
      <c r="O31" s="101"/>
      <c r="P31" s="101"/>
      <c r="Q31" s="109">
        <v>39244</v>
      </c>
      <c r="R31" s="109">
        <v>39561</v>
      </c>
      <c r="S31" s="109">
        <v>39909</v>
      </c>
      <c r="T31" s="109">
        <v>40296</v>
      </c>
      <c r="U31" s="109">
        <v>40734</v>
      </c>
      <c r="V31" s="109">
        <v>41217</v>
      </c>
      <c r="W31" s="109">
        <v>41724</v>
      </c>
      <c r="X31" s="109">
        <v>42241</v>
      </c>
      <c r="Y31" s="109">
        <v>42759</v>
      </c>
      <c r="Z31" s="109">
        <v>43262</v>
      </c>
      <c r="AA31" s="109">
        <v>43731</v>
      </c>
      <c r="AB31" s="109">
        <v>44165</v>
      </c>
      <c r="AC31" s="109">
        <v>44554</v>
      </c>
      <c r="AD31" s="109">
        <v>44888</v>
      </c>
      <c r="AE31" s="109">
        <v>45167</v>
      </c>
      <c r="AF31" s="109">
        <v>45408</v>
      </c>
      <c r="AG31" s="109">
        <v>45607</v>
      </c>
      <c r="AH31" s="109">
        <v>45791</v>
      </c>
      <c r="AI31" s="109">
        <v>45959</v>
      </c>
      <c r="AJ31" s="109">
        <v>46113</v>
      </c>
      <c r="AK31" s="109">
        <v>46260</v>
      </c>
      <c r="AL31" s="109">
        <v>46451</v>
      </c>
      <c r="AM31" s="109">
        <v>46706</v>
      </c>
      <c r="AN31" s="109">
        <v>47055</v>
      </c>
      <c r="AO31" s="109">
        <v>47519</v>
      </c>
      <c r="AP31" s="109">
        <v>48026</v>
      </c>
      <c r="AQ31" s="109">
        <v>48477</v>
      </c>
      <c r="AR31" s="109">
        <v>48905</v>
      </c>
      <c r="AS31" s="109">
        <v>48907</v>
      </c>
      <c r="AT31" s="109">
        <v>49414</v>
      </c>
      <c r="AU31" s="109">
        <v>50141</v>
      </c>
      <c r="AV31" s="109">
        <v>50719</v>
      </c>
      <c r="AW31" s="109">
        <v>50905</v>
      </c>
      <c r="AX31" s="109">
        <v>52006</v>
      </c>
      <c r="AY31" s="109">
        <v>52554</v>
      </c>
      <c r="AZ31" s="109">
        <v>53072</v>
      </c>
      <c r="BA31" s="109">
        <v>54599</v>
      </c>
      <c r="BB31" s="109">
        <v>55308</v>
      </c>
      <c r="BC31" s="109">
        <v>56028</v>
      </c>
      <c r="BD31" s="109">
        <v>57210</v>
      </c>
      <c r="BE31" s="109">
        <v>57107</v>
      </c>
      <c r="BF31" s="109">
        <v>57831</v>
      </c>
      <c r="BG31" s="109">
        <v>58294</v>
      </c>
      <c r="BH31" s="109">
        <v>59531</v>
      </c>
      <c r="BI31" s="109">
        <v>59943</v>
      </c>
      <c r="BJ31" s="109">
        <v>59886</v>
      </c>
      <c r="BK31" s="109">
        <v>59361</v>
      </c>
      <c r="BL31" s="109">
        <v>59467</v>
      </c>
      <c r="BM31" s="109">
        <v>58142</v>
      </c>
      <c r="BN31" s="109">
        <v>58142</v>
      </c>
      <c r="BO31" s="109">
        <v>57485</v>
      </c>
      <c r="BP31" s="109">
        <v>57949</v>
      </c>
      <c r="BQ31" s="109">
        <v>56939</v>
      </c>
      <c r="BR31" s="109">
        <v>57149</v>
      </c>
      <c r="BS31" s="109">
        <v>56815</v>
      </c>
      <c r="BT31" s="109">
        <v>56332</v>
      </c>
      <c r="BU31" s="109">
        <v>55279</v>
      </c>
      <c r="BV31" s="109">
        <v>54632</v>
      </c>
      <c r="BW31" s="109">
        <v>54050</v>
      </c>
      <c r="BX31" s="109">
        <v>53195</v>
      </c>
      <c r="BY31" s="109">
        <v>52975</v>
      </c>
      <c r="BZ31" s="109">
        <v>53557</v>
      </c>
      <c r="CA31" s="109">
        <v>53273</v>
      </c>
      <c r="CB31" s="109">
        <v>54078</v>
      </c>
      <c r="CC31" s="109">
        <v>54733</v>
      </c>
      <c r="CD31" s="109">
        <v>54614</v>
      </c>
      <c r="CE31" s="109">
        <v>54904</v>
      </c>
      <c r="CF31" s="109">
        <v>55385</v>
      </c>
      <c r="CG31" s="109">
        <v>55077</v>
      </c>
      <c r="CH31" s="109">
        <v>55646</v>
      </c>
      <c r="CI31" s="109">
        <v>55403</v>
      </c>
      <c r="CJ31" s="109">
        <v>55255</v>
      </c>
      <c r="CK31" s="109">
        <v>53021</v>
      </c>
      <c r="CL31" s="109">
        <v>50426</v>
      </c>
      <c r="CM31" s="109">
        <v>47855</v>
      </c>
      <c r="CN31" s="109">
        <v>45757</v>
      </c>
      <c r="CO31" s="109">
        <v>43681</v>
      </c>
      <c r="CP31" s="109">
        <v>41488</v>
      </c>
      <c r="CQ31" s="109">
        <v>39620</v>
      </c>
      <c r="CR31" s="109">
        <v>37590</v>
      </c>
      <c r="CS31" s="109">
        <v>34722</v>
      </c>
      <c r="CT31" s="109">
        <v>32244</v>
      </c>
      <c r="CU31" s="109">
        <v>29881</v>
      </c>
      <c r="CV31" s="109">
        <v>28220</v>
      </c>
      <c r="CW31" s="109">
        <v>25806</v>
      </c>
      <c r="CX31" s="109">
        <v>24668</v>
      </c>
      <c r="CY31" s="109">
        <v>22504</v>
      </c>
      <c r="CZ31" s="109">
        <v>20792</v>
      </c>
      <c r="DA31" s="109">
        <v>18655</v>
      </c>
      <c r="DB31" s="109">
        <v>16571</v>
      </c>
      <c r="DC31" s="109">
        <v>14213</v>
      </c>
      <c r="DD31" s="109">
        <v>12061</v>
      </c>
      <c r="DE31" s="109">
        <v>10004</v>
      </c>
      <c r="DF31" s="109">
        <v>8138</v>
      </c>
      <c r="DG31" s="109">
        <v>6300</v>
      </c>
      <c r="DH31" s="109">
        <v>4748</v>
      </c>
      <c r="DI31" s="109">
        <v>3803</v>
      </c>
      <c r="DJ31" s="109">
        <v>2976</v>
      </c>
      <c r="DK31" s="109">
        <v>2251</v>
      </c>
      <c r="DL31" s="109">
        <v>1745</v>
      </c>
      <c r="DM31" s="44">
        <v>4252</v>
      </c>
    </row>
    <row r="32" spans="1:117" s="44" customFormat="1" ht="1" hidden="1" customHeight="1">
      <c r="A32" s="94">
        <v>2036</v>
      </c>
      <c r="B32" s="94"/>
      <c r="C32" s="101">
        <f t="shared" si="7"/>
        <v>4362184</v>
      </c>
      <c r="D32" s="101">
        <f t="shared" si="0"/>
        <v>2424557</v>
      </c>
      <c r="E32" s="101">
        <f t="shared" si="1"/>
        <v>2478430</v>
      </c>
      <c r="F32" s="101">
        <f t="shared" si="2"/>
        <v>2532328</v>
      </c>
      <c r="G32" s="101">
        <f t="shared" si="3"/>
        <v>2586548</v>
      </c>
      <c r="H32" s="101">
        <f t="shared" si="4"/>
        <v>2641216</v>
      </c>
      <c r="I32" s="101">
        <f>SUM(CD32:$DL32)</f>
        <v>1077957</v>
      </c>
      <c r="J32" s="101">
        <f>SUM(CE32:$DL32)</f>
        <v>1024084</v>
      </c>
      <c r="K32" s="101">
        <f>SUM(CF32:$DL32)</f>
        <v>970186</v>
      </c>
      <c r="L32" s="101">
        <f>SUM(CG32:$DL32)</f>
        <v>915966</v>
      </c>
      <c r="M32" s="101">
        <f>SUM(CH32:$DL32)</f>
        <v>861298</v>
      </c>
      <c r="N32" s="101"/>
      <c r="O32" s="101"/>
      <c r="P32" s="101"/>
      <c r="Q32" s="109">
        <v>39222</v>
      </c>
      <c r="R32" s="109">
        <v>39495</v>
      </c>
      <c r="S32" s="109">
        <v>39789</v>
      </c>
      <c r="T32" s="109">
        <v>40131</v>
      </c>
      <c r="U32" s="109">
        <v>40523</v>
      </c>
      <c r="V32" s="109">
        <v>40964</v>
      </c>
      <c r="W32" s="109">
        <v>41449</v>
      </c>
      <c r="X32" s="109">
        <v>41953</v>
      </c>
      <c r="Y32" s="109">
        <v>42469</v>
      </c>
      <c r="Z32" s="109">
        <v>42982</v>
      </c>
      <c r="AA32" s="109">
        <v>43479</v>
      </c>
      <c r="AB32" s="109">
        <v>43941</v>
      </c>
      <c r="AC32" s="109">
        <v>44370</v>
      </c>
      <c r="AD32" s="109">
        <v>44751</v>
      </c>
      <c r="AE32" s="109">
        <v>45083</v>
      </c>
      <c r="AF32" s="109">
        <v>45365</v>
      </c>
      <c r="AG32" s="109">
        <v>45616</v>
      </c>
      <c r="AH32" s="109">
        <v>45836</v>
      </c>
      <c r="AI32" s="109">
        <v>46038</v>
      </c>
      <c r="AJ32" s="109">
        <v>46214</v>
      </c>
      <c r="AK32" s="109">
        <v>46380</v>
      </c>
      <c r="AL32" s="109">
        <v>46570</v>
      </c>
      <c r="AM32" s="109">
        <v>46844</v>
      </c>
      <c r="AN32" s="109">
        <v>47206</v>
      </c>
      <c r="AO32" s="109">
        <v>47665</v>
      </c>
      <c r="AP32" s="109">
        <v>48225</v>
      </c>
      <c r="AQ32" s="109">
        <v>48803</v>
      </c>
      <c r="AR32" s="109">
        <v>49297</v>
      </c>
      <c r="AS32" s="109">
        <v>49740</v>
      </c>
      <c r="AT32" s="109">
        <v>49737</v>
      </c>
      <c r="AU32" s="109">
        <v>50209</v>
      </c>
      <c r="AV32" s="109">
        <v>50883</v>
      </c>
      <c r="AW32" s="109">
        <v>51402</v>
      </c>
      <c r="AX32" s="109">
        <v>51530</v>
      </c>
      <c r="AY32" s="109">
        <v>52558</v>
      </c>
      <c r="AZ32" s="109">
        <v>53042</v>
      </c>
      <c r="BA32" s="109">
        <v>53497</v>
      </c>
      <c r="BB32" s="109">
        <v>54960</v>
      </c>
      <c r="BC32" s="109">
        <v>55614</v>
      </c>
      <c r="BD32" s="109">
        <v>56287</v>
      </c>
      <c r="BE32" s="109">
        <v>57422</v>
      </c>
      <c r="BF32" s="109">
        <v>57286</v>
      </c>
      <c r="BG32" s="109">
        <v>57973</v>
      </c>
      <c r="BH32" s="109">
        <v>58404</v>
      </c>
      <c r="BI32" s="109">
        <v>59604</v>
      </c>
      <c r="BJ32" s="109">
        <v>59986</v>
      </c>
      <c r="BK32" s="109">
        <v>59899</v>
      </c>
      <c r="BL32" s="109">
        <v>59345</v>
      </c>
      <c r="BM32" s="109">
        <v>59416</v>
      </c>
      <c r="BN32" s="109">
        <v>58064</v>
      </c>
      <c r="BO32" s="109">
        <v>58028</v>
      </c>
      <c r="BP32" s="109">
        <v>57335</v>
      </c>
      <c r="BQ32" s="109">
        <v>57759</v>
      </c>
      <c r="BR32" s="109">
        <v>56719</v>
      </c>
      <c r="BS32" s="109">
        <v>56889</v>
      </c>
      <c r="BT32" s="109">
        <v>56524</v>
      </c>
      <c r="BU32" s="109">
        <v>56008</v>
      </c>
      <c r="BV32" s="109">
        <v>54931</v>
      </c>
      <c r="BW32" s="109">
        <v>54260</v>
      </c>
      <c r="BX32" s="109">
        <v>53653</v>
      </c>
      <c r="BY32" s="109">
        <v>52775</v>
      </c>
      <c r="BZ32" s="109">
        <v>52530</v>
      </c>
      <c r="CA32" s="109">
        <v>53075</v>
      </c>
      <c r="CB32" s="109">
        <v>52747</v>
      </c>
      <c r="CC32" s="109">
        <v>53476</v>
      </c>
      <c r="CD32" s="109">
        <v>53873</v>
      </c>
      <c r="CE32" s="109">
        <v>53898</v>
      </c>
      <c r="CF32" s="109">
        <v>54220</v>
      </c>
      <c r="CG32" s="109">
        <v>54668</v>
      </c>
      <c r="CH32" s="109">
        <v>54327</v>
      </c>
      <c r="CI32" s="109">
        <v>54836</v>
      </c>
      <c r="CJ32" s="109">
        <v>54545</v>
      </c>
      <c r="CK32" s="109">
        <v>54332</v>
      </c>
      <c r="CL32" s="109">
        <v>52070</v>
      </c>
      <c r="CM32" s="109">
        <v>49444</v>
      </c>
      <c r="CN32" s="109">
        <v>46841</v>
      </c>
      <c r="CO32" s="109">
        <v>44692</v>
      </c>
      <c r="CP32" s="109">
        <v>42566</v>
      </c>
      <c r="CQ32" s="109">
        <v>40316</v>
      </c>
      <c r="CR32" s="109">
        <v>38379</v>
      </c>
      <c r="CS32" s="109">
        <v>36273</v>
      </c>
      <c r="CT32" s="109">
        <v>33358</v>
      </c>
      <c r="CU32" s="109">
        <v>30819</v>
      </c>
      <c r="CV32" s="109">
        <v>28399</v>
      </c>
      <c r="CW32" s="109">
        <v>26641</v>
      </c>
      <c r="CX32" s="109">
        <v>24180</v>
      </c>
      <c r="CY32" s="109">
        <v>22917</v>
      </c>
      <c r="CZ32" s="109">
        <v>20710</v>
      </c>
      <c r="DA32" s="109">
        <v>18938</v>
      </c>
      <c r="DB32" s="109">
        <v>16804</v>
      </c>
      <c r="DC32" s="109">
        <v>14754</v>
      </c>
      <c r="DD32" s="109">
        <v>12506</v>
      </c>
      <c r="DE32" s="109">
        <v>10497</v>
      </c>
      <c r="DF32" s="109">
        <v>8617</v>
      </c>
      <c r="DG32" s="109">
        <v>6938</v>
      </c>
      <c r="DH32" s="109">
        <v>5314</v>
      </c>
      <c r="DI32" s="109">
        <v>3954</v>
      </c>
      <c r="DJ32" s="109">
        <v>3126</v>
      </c>
      <c r="DK32" s="109">
        <v>2410</v>
      </c>
      <c r="DL32" s="109">
        <v>1795</v>
      </c>
      <c r="DM32" s="44">
        <v>4524</v>
      </c>
    </row>
    <row r="33" spans="1:117" s="44" customFormat="1" ht="1" hidden="1" customHeight="1">
      <c r="A33" s="94">
        <v>2037</v>
      </c>
      <c r="B33" s="94"/>
      <c r="C33" s="101">
        <f t="shared" si="7"/>
        <v>4369011</v>
      </c>
      <c r="D33" s="101">
        <f t="shared" si="0"/>
        <v>2424126</v>
      </c>
      <c r="E33" s="101">
        <f t="shared" si="1"/>
        <v>2476753</v>
      </c>
      <c r="F33" s="101">
        <f t="shared" si="2"/>
        <v>2529919</v>
      </c>
      <c r="G33" s="101">
        <f t="shared" si="3"/>
        <v>2583149</v>
      </c>
      <c r="H33" s="101">
        <f t="shared" si="4"/>
        <v>2636670</v>
      </c>
      <c r="I33" s="101">
        <f>SUM(CD33:$DL33)</f>
        <v>1087923</v>
      </c>
      <c r="J33" s="101">
        <f>SUM(CE33:$DL33)</f>
        <v>1035296</v>
      </c>
      <c r="K33" s="101">
        <f>SUM(CF33:$DL33)</f>
        <v>982130</v>
      </c>
      <c r="L33" s="101">
        <f>SUM(CG33:$DL33)</f>
        <v>928900</v>
      </c>
      <c r="M33" s="101">
        <f>SUM(CH33:$DL33)</f>
        <v>875379</v>
      </c>
      <c r="N33" s="101"/>
      <c r="O33" s="101"/>
      <c r="P33" s="101"/>
      <c r="Q33" s="109">
        <v>39250</v>
      </c>
      <c r="R33" s="109">
        <v>39472</v>
      </c>
      <c r="S33" s="109">
        <v>39724</v>
      </c>
      <c r="T33" s="109">
        <v>40012</v>
      </c>
      <c r="U33" s="109">
        <v>40359</v>
      </c>
      <c r="V33" s="109">
        <v>40754</v>
      </c>
      <c r="W33" s="109">
        <v>41198</v>
      </c>
      <c r="X33" s="109">
        <v>41683</v>
      </c>
      <c r="Y33" s="109">
        <v>42182</v>
      </c>
      <c r="Z33" s="109">
        <v>42694</v>
      </c>
      <c r="AA33" s="109">
        <v>43201</v>
      </c>
      <c r="AB33" s="109">
        <v>43692</v>
      </c>
      <c r="AC33" s="109">
        <v>44147</v>
      </c>
      <c r="AD33" s="109">
        <v>44568</v>
      </c>
      <c r="AE33" s="109">
        <v>44946</v>
      </c>
      <c r="AF33" s="109">
        <v>45281</v>
      </c>
      <c r="AG33" s="109">
        <v>45575</v>
      </c>
      <c r="AH33" s="109">
        <v>45845</v>
      </c>
      <c r="AI33" s="109">
        <v>46085</v>
      </c>
      <c r="AJ33" s="109">
        <v>46294</v>
      </c>
      <c r="AK33" s="109">
        <v>46482</v>
      </c>
      <c r="AL33" s="109">
        <v>46691</v>
      </c>
      <c r="AM33" s="109">
        <v>46963</v>
      </c>
      <c r="AN33" s="109">
        <v>47344</v>
      </c>
      <c r="AO33" s="109">
        <v>47815</v>
      </c>
      <c r="AP33" s="109">
        <v>48370</v>
      </c>
      <c r="AQ33" s="109">
        <v>49000</v>
      </c>
      <c r="AR33" s="109">
        <v>49618</v>
      </c>
      <c r="AS33" s="109">
        <v>50126</v>
      </c>
      <c r="AT33" s="109">
        <v>50556</v>
      </c>
      <c r="AU33" s="109">
        <v>50528</v>
      </c>
      <c r="AV33" s="109">
        <v>50954</v>
      </c>
      <c r="AW33" s="109">
        <v>51565</v>
      </c>
      <c r="AX33" s="109">
        <v>52020</v>
      </c>
      <c r="AY33" s="109">
        <v>52088</v>
      </c>
      <c r="AZ33" s="109">
        <v>53047</v>
      </c>
      <c r="BA33" s="109">
        <v>53469</v>
      </c>
      <c r="BB33" s="109">
        <v>53865</v>
      </c>
      <c r="BC33" s="109">
        <v>55269</v>
      </c>
      <c r="BD33" s="109">
        <v>55879</v>
      </c>
      <c r="BE33" s="109">
        <v>56507</v>
      </c>
      <c r="BF33" s="109">
        <v>57601</v>
      </c>
      <c r="BG33" s="109">
        <v>57434</v>
      </c>
      <c r="BH33" s="109">
        <v>58087</v>
      </c>
      <c r="BI33" s="109">
        <v>58487</v>
      </c>
      <c r="BJ33" s="109">
        <v>59651</v>
      </c>
      <c r="BK33" s="109">
        <v>60002</v>
      </c>
      <c r="BL33" s="109">
        <v>59883</v>
      </c>
      <c r="BM33" s="109">
        <v>59300</v>
      </c>
      <c r="BN33" s="109">
        <v>59334</v>
      </c>
      <c r="BO33" s="109">
        <v>57952</v>
      </c>
      <c r="BP33" s="109">
        <v>57879</v>
      </c>
      <c r="BQ33" s="109">
        <v>57152</v>
      </c>
      <c r="BR33" s="109">
        <v>57537</v>
      </c>
      <c r="BS33" s="109">
        <v>56467</v>
      </c>
      <c r="BT33" s="109">
        <v>56600</v>
      </c>
      <c r="BU33" s="109">
        <v>56202</v>
      </c>
      <c r="BV33" s="109">
        <v>55655</v>
      </c>
      <c r="BW33" s="109">
        <v>54557</v>
      </c>
      <c r="BX33" s="109">
        <v>53863</v>
      </c>
      <c r="BY33" s="109">
        <v>53232</v>
      </c>
      <c r="BZ33" s="109">
        <v>52332</v>
      </c>
      <c r="CA33" s="109">
        <v>52057</v>
      </c>
      <c r="CB33" s="109">
        <v>52547</v>
      </c>
      <c r="CC33" s="109">
        <v>52159</v>
      </c>
      <c r="CD33" s="109">
        <v>52627</v>
      </c>
      <c r="CE33" s="109">
        <v>53166</v>
      </c>
      <c r="CF33" s="109">
        <v>53230</v>
      </c>
      <c r="CG33" s="109">
        <v>53521</v>
      </c>
      <c r="CH33" s="109">
        <v>53927</v>
      </c>
      <c r="CI33" s="109">
        <v>53546</v>
      </c>
      <c r="CJ33" s="109">
        <v>53989</v>
      </c>
      <c r="CK33" s="109">
        <v>53642</v>
      </c>
      <c r="CL33" s="109">
        <v>53361</v>
      </c>
      <c r="CM33" s="109">
        <v>51063</v>
      </c>
      <c r="CN33" s="109">
        <v>48401</v>
      </c>
      <c r="CO33" s="109">
        <v>45760</v>
      </c>
      <c r="CP33" s="109">
        <v>43553</v>
      </c>
      <c r="CQ33" s="109">
        <v>41369</v>
      </c>
      <c r="CR33" s="109">
        <v>39059</v>
      </c>
      <c r="CS33" s="109">
        <v>37046</v>
      </c>
      <c r="CT33" s="109">
        <v>34858</v>
      </c>
      <c r="CU33" s="109">
        <v>31896</v>
      </c>
      <c r="CV33" s="109">
        <v>29297</v>
      </c>
      <c r="CW33" s="109">
        <v>26822</v>
      </c>
      <c r="CX33" s="109">
        <v>24975</v>
      </c>
      <c r="CY33" s="109">
        <v>22477</v>
      </c>
      <c r="CZ33" s="109">
        <v>21104</v>
      </c>
      <c r="DA33" s="109">
        <v>18878</v>
      </c>
      <c r="DB33" s="109">
        <v>17073</v>
      </c>
      <c r="DC33" s="109">
        <v>14974</v>
      </c>
      <c r="DD33" s="109">
        <v>12996</v>
      </c>
      <c r="DE33" s="109">
        <v>10896</v>
      </c>
      <c r="DF33" s="109">
        <v>9054</v>
      </c>
      <c r="DG33" s="109">
        <v>7356</v>
      </c>
      <c r="DH33" s="109">
        <v>5858</v>
      </c>
      <c r="DI33" s="109">
        <v>4431</v>
      </c>
      <c r="DJ33" s="109">
        <v>3255</v>
      </c>
      <c r="DK33" s="109">
        <v>2537</v>
      </c>
      <c r="DL33" s="109">
        <v>1926</v>
      </c>
      <c r="DM33" s="44">
        <v>4778</v>
      </c>
    </row>
    <row r="34" spans="1:117" s="44" customFormat="1" ht="1" hidden="1" customHeight="1">
      <c r="A34" s="94">
        <v>2038</v>
      </c>
      <c r="B34" s="94"/>
      <c r="C34" s="101">
        <f t="shared" si="7"/>
        <v>4375298</v>
      </c>
      <c r="D34" s="101">
        <f t="shared" si="0"/>
        <v>2425141</v>
      </c>
      <c r="E34" s="101">
        <f t="shared" si="1"/>
        <v>2476469</v>
      </c>
      <c r="F34" s="101">
        <f t="shared" si="2"/>
        <v>2528401</v>
      </c>
      <c r="G34" s="101">
        <f t="shared" si="3"/>
        <v>2580911</v>
      </c>
      <c r="H34" s="101">
        <f t="shared" si="4"/>
        <v>2633460</v>
      </c>
      <c r="I34" s="101">
        <f>SUM(CD34:$DL34)</f>
        <v>1095897</v>
      </c>
      <c r="J34" s="101">
        <f>SUM(CE34:$DL34)</f>
        <v>1044569</v>
      </c>
      <c r="K34" s="101">
        <f>SUM(CF34:$DL34)</f>
        <v>992637</v>
      </c>
      <c r="L34" s="101">
        <f>SUM(CG34:$DL34)</f>
        <v>940127</v>
      </c>
      <c r="M34" s="101">
        <f>SUM(CH34:$DL34)</f>
        <v>887578</v>
      </c>
      <c r="N34" s="101"/>
      <c r="O34" s="101"/>
      <c r="P34" s="101"/>
      <c r="Q34" s="109">
        <v>39313</v>
      </c>
      <c r="R34" s="109">
        <v>39501</v>
      </c>
      <c r="S34" s="109">
        <v>39701</v>
      </c>
      <c r="T34" s="109">
        <v>39948</v>
      </c>
      <c r="U34" s="109">
        <v>40242</v>
      </c>
      <c r="V34" s="109">
        <v>40592</v>
      </c>
      <c r="W34" s="109">
        <v>40989</v>
      </c>
      <c r="X34" s="109">
        <v>41433</v>
      </c>
      <c r="Y34" s="109">
        <v>41914</v>
      </c>
      <c r="Z34" s="109">
        <v>42408</v>
      </c>
      <c r="AA34" s="109">
        <v>42914</v>
      </c>
      <c r="AB34" s="109">
        <v>43415</v>
      </c>
      <c r="AC34" s="109">
        <v>43899</v>
      </c>
      <c r="AD34" s="109">
        <v>44347</v>
      </c>
      <c r="AE34" s="109">
        <v>44765</v>
      </c>
      <c r="AF34" s="109">
        <v>45145</v>
      </c>
      <c r="AG34" s="109">
        <v>45491</v>
      </c>
      <c r="AH34" s="109">
        <v>45807</v>
      </c>
      <c r="AI34" s="109">
        <v>46094</v>
      </c>
      <c r="AJ34" s="109">
        <v>46342</v>
      </c>
      <c r="AK34" s="109">
        <v>46563</v>
      </c>
      <c r="AL34" s="109">
        <v>46793</v>
      </c>
      <c r="AM34" s="109">
        <v>47085</v>
      </c>
      <c r="AN34" s="109">
        <v>47462</v>
      </c>
      <c r="AO34" s="109">
        <v>47952</v>
      </c>
      <c r="AP34" s="109">
        <v>48518</v>
      </c>
      <c r="AQ34" s="109">
        <v>49143</v>
      </c>
      <c r="AR34" s="109">
        <v>49813</v>
      </c>
      <c r="AS34" s="109">
        <v>50443</v>
      </c>
      <c r="AT34" s="109">
        <v>50937</v>
      </c>
      <c r="AU34" s="109">
        <v>51336</v>
      </c>
      <c r="AV34" s="109">
        <v>51270</v>
      </c>
      <c r="AW34" s="109">
        <v>51637</v>
      </c>
      <c r="AX34" s="109">
        <v>52182</v>
      </c>
      <c r="AY34" s="109">
        <v>52571</v>
      </c>
      <c r="AZ34" s="109">
        <v>52581</v>
      </c>
      <c r="BA34" s="109">
        <v>53476</v>
      </c>
      <c r="BB34" s="109">
        <v>53839</v>
      </c>
      <c r="BC34" s="109">
        <v>54183</v>
      </c>
      <c r="BD34" s="109">
        <v>55538</v>
      </c>
      <c r="BE34" s="109">
        <v>56103</v>
      </c>
      <c r="BF34" s="109">
        <v>56693</v>
      </c>
      <c r="BG34" s="109">
        <v>57749</v>
      </c>
      <c r="BH34" s="109">
        <v>57553</v>
      </c>
      <c r="BI34" s="109">
        <v>58172</v>
      </c>
      <c r="BJ34" s="109">
        <v>58543</v>
      </c>
      <c r="BK34" s="109">
        <v>59670</v>
      </c>
      <c r="BL34" s="109">
        <v>59989</v>
      </c>
      <c r="BM34" s="109">
        <v>59837</v>
      </c>
      <c r="BN34" s="109">
        <v>59224</v>
      </c>
      <c r="BO34" s="109">
        <v>59219</v>
      </c>
      <c r="BP34" s="109">
        <v>57807</v>
      </c>
      <c r="BQ34" s="109">
        <v>57698</v>
      </c>
      <c r="BR34" s="109">
        <v>56937</v>
      </c>
      <c r="BS34" s="109">
        <v>57283</v>
      </c>
      <c r="BT34" s="109">
        <v>56186</v>
      </c>
      <c r="BU34" s="109">
        <v>56282</v>
      </c>
      <c r="BV34" s="109">
        <v>55853</v>
      </c>
      <c r="BW34" s="109">
        <v>55276</v>
      </c>
      <c r="BX34" s="109">
        <v>54159</v>
      </c>
      <c r="BY34" s="109">
        <v>53440</v>
      </c>
      <c r="BZ34" s="109">
        <v>52787</v>
      </c>
      <c r="CA34" s="109">
        <v>51861</v>
      </c>
      <c r="CB34" s="109">
        <v>51540</v>
      </c>
      <c r="CC34" s="109">
        <v>51958</v>
      </c>
      <c r="CD34" s="109">
        <v>51328</v>
      </c>
      <c r="CE34" s="109">
        <v>51932</v>
      </c>
      <c r="CF34" s="109">
        <v>52510</v>
      </c>
      <c r="CG34" s="109">
        <v>52549</v>
      </c>
      <c r="CH34" s="109">
        <v>52800</v>
      </c>
      <c r="CI34" s="109">
        <v>53155</v>
      </c>
      <c r="CJ34" s="109">
        <v>52729</v>
      </c>
      <c r="CK34" s="109">
        <v>53099</v>
      </c>
      <c r="CL34" s="109">
        <v>52692</v>
      </c>
      <c r="CM34" s="109">
        <v>52333</v>
      </c>
      <c r="CN34" s="109">
        <v>49994</v>
      </c>
      <c r="CO34" s="109">
        <v>47291</v>
      </c>
      <c r="CP34" s="109">
        <v>44608</v>
      </c>
      <c r="CQ34" s="109">
        <v>42337</v>
      </c>
      <c r="CR34" s="109">
        <v>40089</v>
      </c>
      <c r="CS34" s="109">
        <v>37710</v>
      </c>
      <c r="CT34" s="109">
        <v>35614</v>
      </c>
      <c r="CU34" s="109">
        <v>33344</v>
      </c>
      <c r="CV34" s="109">
        <v>30336</v>
      </c>
      <c r="CW34" s="109">
        <v>27682</v>
      </c>
      <c r="CX34" s="109">
        <v>25159</v>
      </c>
      <c r="CY34" s="109">
        <v>23231</v>
      </c>
      <c r="CZ34" s="109">
        <v>20715</v>
      </c>
      <c r="DA34" s="109">
        <v>19252</v>
      </c>
      <c r="DB34" s="109">
        <v>17035</v>
      </c>
      <c r="DC34" s="109">
        <v>15232</v>
      </c>
      <c r="DD34" s="109">
        <v>13204</v>
      </c>
      <c r="DE34" s="109">
        <v>11337</v>
      </c>
      <c r="DF34" s="109">
        <v>9411</v>
      </c>
      <c r="DG34" s="109">
        <v>7742</v>
      </c>
      <c r="DH34" s="109">
        <v>6222</v>
      </c>
      <c r="DI34" s="109">
        <v>4893</v>
      </c>
      <c r="DJ34" s="109">
        <v>3654</v>
      </c>
      <c r="DK34" s="109">
        <v>2647</v>
      </c>
      <c r="DL34" s="109">
        <v>2031</v>
      </c>
      <c r="DM34" s="44">
        <v>5080</v>
      </c>
    </row>
    <row r="35" spans="1:117" s="44" customFormat="1" ht="1" hidden="1" customHeight="1">
      <c r="A35" s="94">
        <v>2039</v>
      </c>
      <c r="B35" s="94"/>
      <c r="C35" s="101">
        <f t="shared" si="7"/>
        <v>4381079</v>
      </c>
      <c r="D35" s="101">
        <f t="shared" si="0"/>
        <v>2426465</v>
      </c>
      <c r="E35" s="101">
        <f t="shared" si="1"/>
        <v>2477588</v>
      </c>
      <c r="F35" s="101">
        <f t="shared" si="2"/>
        <v>2528237</v>
      </c>
      <c r="G35" s="101">
        <f t="shared" si="3"/>
        <v>2579526</v>
      </c>
      <c r="H35" s="101">
        <f t="shared" si="4"/>
        <v>2631367</v>
      </c>
      <c r="I35" s="101">
        <f>SUM(CD35:$DL35)</f>
        <v>1102989</v>
      </c>
      <c r="J35" s="101">
        <f>SUM(CE35:$DL35)</f>
        <v>1051866</v>
      </c>
      <c r="K35" s="101">
        <f>SUM(CF35:$DL35)</f>
        <v>1001217</v>
      </c>
      <c r="L35" s="101">
        <f>SUM(CG35:$DL35)</f>
        <v>949928</v>
      </c>
      <c r="M35" s="101">
        <f>SUM(CH35:$DL35)</f>
        <v>898087</v>
      </c>
      <c r="N35" s="101"/>
      <c r="O35" s="101"/>
      <c r="P35" s="101"/>
      <c r="Q35" s="109">
        <v>39408</v>
      </c>
      <c r="R35" s="109">
        <v>39564</v>
      </c>
      <c r="S35" s="109">
        <v>39730</v>
      </c>
      <c r="T35" s="109">
        <v>39926</v>
      </c>
      <c r="U35" s="109">
        <v>40179</v>
      </c>
      <c r="V35" s="109">
        <v>40476</v>
      </c>
      <c r="W35" s="109">
        <v>40828</v>
      </c>
      <c r="X35" s="109">
        <v>41225</v>
      </c>
      <c r="Y35" s="109">
        <v>41666</v>
      </c>
      <c r="Z35" s="109">
        <v>42142</v>
      </c>
      <c r="AA35" s="109">
        <v>42629</v>
      </c>
      <c r="AB35" s="109">
        <v>43130</v>
      </c>
      <c r="AC35" s="109">
        <v>43624</v>
      </c>
      <c r="AD35" s="109">
        <v>44100</v>
      </c>
      <c r="AE35" s="109">
        <v>44544</v>
      </c>
      <c r="AF35" s="109">
        <v>44964</v>
      </c>
      <c r="AG35" s="109">
        <v>45356</v>
      </c>
      <c r="AH35" s="109">
        <v>45724</v>
      </c>
      <c r="AI35" s="109">
        <v>46058</v>
      </c>
      <c r="AJ35" s="109">
        <v>46352</v>
      </c>
      <c r="AK35" s="109">
        <v>46612</v>
      </c>
      <c r="AL35" s="109">
        <v>46876</v>
      </c>
      <c r="AM35" s="109">
        <v>47188</v>
      </c>
      <c r="AN35" s="109">
        <v>47585</v>
      </c>
      <c r="AO35" s="109">
        <v>48071</v>
      </c>
      <c r="AP35" s="109">
        <v>48654</v>
      </c>
      <c r="AQ35" s="109">
        <v>49291</v>
      </c>
      <c r="AR35" s="109">
        <v>49954</v>
      </c>
      <c r="AS35" s="109">
        <v>50636</v>
      </c>
      <c r="AT35" s="109">
        <v>51250</v>
      </c>
      <c r="AU35" s="109">
        <v>51714</v>
      </c>
      <c r="AV35" s="109">
        <v>52067</v>
      </c>
      <c r="AW35" s="109">
        <v>51951</v>
      </c>
      <c r="AX35" s="109">
        <v>52256</v>
      </c>
      <c r="AY35" s="109">
        <v>52733</v>
      </c>
      <c r="AZ35" s="109">
        <v>53060</v>
      </c>
      <c r="BA35" s="109">
        <v>53013</v>
      </c>
      <c r="BB35" s="109">
        <v>53849</v>
      </c>
      <c r="BC35" s="109">
        <v>54159</v>
      </c>
      <c r="BD35" s="109">
        <v>54457</v>
      </c>
      <c r="BE35" s="109">
        <v>55766</v>
      </c>
      <c r="BF35" s="109">
        <v>56292</v>
      </c>
      <c r="BG35" s="109">
        <v>56847</v>
      </c>
      <c r="BH35" s="109">
        <v>57868</v>
      </c>
      <c r="BI35" s="109">
        <v>57643</v>
      </c>
      <c r="BJ35" s="109">
        <v>58231</v>
      </c>
      <c r="BK35" s="109">
        <v>58571</v>
      </c>
      <c r="BL35" s="109">
        <v>59661</v>
      </c>
      <c r="BM35" s="109">
        <v>59945</v>
      </c>
      <c r="BN35" s="109">
        <v>59760</v>
      </c>
      <c r="BO35" s="109">
        <v>59113</v>
      </c>
      <c r="BP35" s="109">
        <v>59072</v>
      </c>
      <c r="BQ35" s="109">
        <v>57629</v>
      </c>
      <c r="BR35" s="109">
        <v>57485</v>
      </c>
      <c r="BS35" s="109">
        <v>56692</v>
      </c>
      <c r="BT35" s="109">
        <v>57000</v>
      </c>
      <c r="BU35" s="109">
        <v>55874</v>
      </c>
      <c r="BV35" s="109">
        <v>55936</v>
      </c>
      <c r="BW35" s="109">
        <v>55478</v>
      </c>
      <c r="BX35" s="109">
        <v>54872</v>
      </c>
      <c r="BY35" s="109">
        <v>53738</v>
      </c>
      <c r="BZ35" s="109">
        <v>52995</v>
      </c>
      <c r="CA35" s="109">
        <v>52314</v>
      </c>
      <c r="CB35" s="109">
        <v>51346</v>
      </c>
      <c r="CC35" s="109">
        <v>50961</v>
      </c>
      <c r="CD35" s="109">
        <v>51123</v>
      </c>
      <c r="CE35" s="109">
        <v>50649</v>
      </c>
      <c r="CF35" s="109">
        <v>51289</v>
      </c>
      <c r="CG35" s="109">
        <v>51841</v>
      </c>
      <c r="CH35" s="109">
        <v>51846</v>
      </c>
      <c r="CI35" s="109">
        <v>52048</v>
      </c>
      <c r="CJ35" s="109">
        <v>52347</v>
      </c>
      <c r="CK35" s="109">
        <v>51867</v>
      </c>
      <c r="CL35" s="109">
        <v>52161</v>
      </c>
      <c r="CM35" s="109">
        <v>51685</v>
      </c>
      <c r="CN35" s="109">
        <v>51242</v>
      </c>
      <c r="CO35" s="109">
        <v>48855</v>
      </c>
      <c r="CP35" s="109">
        <v>46107</v>
      </c>
      <c r="CQ35" s="109">
        <v>43373</v>
      </c>
      <c r="CR35" s="109">
        <v>41032</v>
      </c>
      <c r="CS35" s="109">
        <v>38715</v>
      </c>
      <c r="CT35" s="109">
        <v>36262</v>
      </c>
      <c r="CU35" s="109">
        <v>34080</v>
      </c>
      <c r="CV35" s="109">
        <v>31726</v>
      </c>
      <c r="CW35" s="109">
        <v>28677</v>
      </c>
      <c r="CX35" s="109">
        <v>25977</v>
      </c>
      <c r="CY35" s="109">
        <v>23416</v>
      </c>
      <c r="CZ35" s="109">
        <v>21422</v>
      </c>
      <c r="DA35" s="109">
        <v>18913</v>
      </c>
      <c r="DB35" s="109">
        <v>17386</v>
      </c>
      <c r="DC35" s="109">
        <v>15212</v>
      </c>
      <c r="DD35" s="109">
        <v>13446</v>
      </c>
      <c r="DE35" s="109">
        <v>11532</v>
      </c>
      <c r="DF35" s="109">
        <v>9803</v>
      </c>
      <c r="DG35" s="109">
        <v>8056</v>
      </c>
      <c r="DH35" s="109">
        <v>6557</v>
      </c>
      <c r="DI35" s="109">
        <v>5205</v>
      </c>
      <c r="DJ35" s="109">
        <v>4040</v>
      </c>
      <c r="DK35" s="109">
        <v>2976</v>
      </c>
      <c r="DL35" s="109">
        <v>2123</v>
      </c>
      <c r="DM35" s="44">
        <v>5404</v>
      </c>
    </row>
    <row r="36" spans="1:117" s="44" customFormat="1" ht="1" hidden="1" customHeight="1">
      <c r="A36" s="94">
        <v>2040</v>
      </c>
      <c r="B36" s="94"/>
      <c r="C36" s="101">
        <f t="shared" si="7"/>
        <v>4386428</v>
      </c>
      <c r="D36" s="101">
        <f t="shared" si="0"/>
        <v>2428849</v>
      </c>
      <c r="E36" s="101">
        <f t="shared" si="1"/>
        <v>2478986</v>
      </c>
      <c r="F36" s="101">
        <f t="shared" si="2"/>
        <v>2529430</v>
      </c>
      <c r="G36" s="101">
        <f t="shared" si="3"/>
        <v>2579453</v>
      </c>
      <c r="H36" s="101">
        <f t="shared" si="4"/>
        <v>2630087</v>
      </c>
      <c r="I36" s="101">
        <f>SUM(CD36:$DL36)</f>
        <v>1108459</v>
      </c>
      <c r="J36" s="101">
        <f>SUM(CE36:$DL36)</f>
        <v>1058322</v>
      </c>
      <c r="K36" s="101">
        <f>SUM(CF36:$DL36)</f>
        <v>1007878</v>
      </c>
      <c r="L36" s="101">
        <f>SUM(CG36:$DL36)</f>
        <v>957855</v>
      </c>
      <c r="M36" s="101">
        <f>SUM(CH36:$DL36)</f>
        <v>907221</v>
      </c>
      <c r="N36" s="101"/>
      <c r="O36" s="101"/>
      <c r="P36" s="101"/>
      <c r="Q36" s="109">
        <v>39527</v>
      </c>
      <c r="R36" s="109">
        <v>39659</v>
      </c>
      <c r="S36" s="109">
        <v>39793</v>
      </c>
      <c r="T36" s="109">
        <v>39955</v>
      </c>
      <c r="U36" s="109">
        <v>40156</v>
      </c>
      <c r="V36" s="109">
        <v>40413</v>
      </c>
      <c r="W36" s="109">
        <v>40714</v>
      </c>
      <c r="X36" s="109">
        <v>41066</v>
      </c>
      <c r="Y36" s="109">
        <v>41459</v>
      </c>
      <c r="Z36" s="109">
        <v>41895</v>
      </c>
      <c r="AA36" s="109">
        <v>42365</v>
      </c>
      <c r="AB36" s="109">
        <v>42846</v>
      </c>
      <c r="AC36" s="109">
        <v>43340</v>
      </c>
      <c r="AD36" s="109">
        <v>43826</v>
      </c>
      <c r="AE36" s="109">
        <v>44299</v>
      </c>
      <c r="AF36" s="109">
        <v>44746</v>
      </c>
      <c r="AG36" s="109">
        <v>45175</v>
      </c>
      <c r="AH36" s="109">
        <v>45590</v>
      </c>
      <c r="AI36" s="109">
        <v>45978</v>
      </c>
      <c r="AJ36" s="109">
        <v>46318</v>
      </c>
      <c r="AK36" s="109">
        <v>46624</v>
      </c>
      <c r="AL36" s="109">
        <v>46926</v>
      </c>
      <c r="AM36" s="109">
        <v>47271</v>
      </c>
      <c r="AN36" s="109">
        <v>47688</v>
      </c>
      <c r="AO36" s="109">
        <v>48194</v>
      </c>
      <c r="AP36" s="109">
        <v>48773</v>
      </c>
      <c r="AQ36" s="109">
        <v>49426</v>
      </c>
      <c r="AR36" s="109">
        <v>50101</v>
      </c>
      <c r="AS36" s="109">
        <v>50775</v>
      </c>
      <c r="AT36" s="109">
        <v>51443</v>
      </c>
      <c r="AU36" s="109">
        <v>52024</v>
      </c>
      <c r="AV36" s="109">
        <v>52442</v>
      </c>
      <c r="AW36" s="109">
        <v>52737</v>
      </c>
      <c r="AX36" s="109">
        <v>52567</v>
      </c>
      <c r="AY36" s="109">
        <v>52810</v>
      </c>
      <c r="AZ36" s="109">
        <v>53221</v>
      </c>
      <c r="BA36" s="109">
        <v>53488</v>
      </c>
      <c r="BB36" s="109">
        <v>53389</v>
      </c>
      <c r="BC36" s="109">
        <v>54170</v>
      </c>
      <c r="BD36" s="109">
        <v>54436</v>
      </c>
      <c r="BE36" s="109">
        <v>54691</v>
      </c>
      <c r="BF36" s="109">
        <v>55959</v>
      </c>
      <c r="BG36" s="109">
        <v>56452</v>
      </c>
      <c r="BH36" s="109">
        <v>56971</v>
      </c>
      <c r="BI36" s="109">
        <v>57958</v>
      </c>
      <c r="BJ36" s="109">
        <v>57706</v>
      </c>
      <c r="BK36" s="109">
        <v>58262</v>
      </c>
      <c r="BL36" s="109">
        <v>58570</v>
      </c>
      <c r="BM36" s="109">
        <v>59622</v>
      </c>
      <c r="BN36" s="109">
        <v>59870</v>
      </c>
      <c r="BO36" s="109">
        <v>59650</v>
      </c>
      <c r="BP36" s="109">
        <v>58970</v>
      </c>
      <c r="BQ36" s="109">
        <v>58893</v>
      </c>
      <c r="BR36" s="109">
        <v>57420</v>
      </c>
      <c r="BS36" s="109">
        <v>57242</v>
      </c>
      <c r="BT36" s="109">
        <v>56416</v>
      </c>
      <c r="BU36" s="109">
        <v>56687</v>
      </c>
      <c r="BV36" s="109">
        <v>55535</v>
      </c>
      <c r="BW36" s="109">
        <v>55565</v>
      </c>
      <c r="BX36" s="109">
        <v>55079</v>
      </c>
      <c r="BY36" s="109">
        <v>54445</v>
      </c>
      <c r="BZ36" s="109">
        <v>53293</v>
      </c>
      <c r="CA36" s="109">
        <v>52523</v>
      </c>
      <c r="CB36" s="109">
        <v>51796</v>
      </c>
      <c r="CC36" s="109">
        <v>50769</v>
      </c>
      <c r="CD36" s="109">
        <v>50137</v>
      </c>
      <c r="CE36" s="109">
        <v>50444</v>
      </c>
      <c r="CF36" s="109">
        <v>50023</v>
      </c>
      <c r="CG36" s="109">
        <v>50634</v>
      </c>
      <c r="CH36" s="109">
        <v>51148</v>
      </c>
      <c r="CI36" s="109">
        <v>51112</v>
      </c>
      <c r="CJ36" s="109">
        <v>51262</v>
      </c>
      <c r="CK36" s="109">
        <v>51497</v>
      </c>
      <c r="CL36" s="109">
        <v>50960</v>
      </c>
      <c r="CM36" s="109">
        <v>51168</v>
      </c>
      <c r="CN36" s="109">
        <v>50617</v>
      </c>
      <c r="CO36" s="109">
        <v>50081</v>
      </c>
      <c r="CP36" s="109">
        <v>47640</v>
      </c>
      <c r="CQ36" s="109">
        <v>44838</v>
      </c>
      <c r="CR36" s="109">
        <v>42049</v>
      </c>
      <c r="CS36" s="109">
        <v>39632</v>
      </c>
      <c r="CT36" s="109">
        <v>37238</v>
      </c>
      <c r="CU36" s="109">
        <v>34710</v>
      </c>
      <c r="CV36" s="109">
        <v>32441</v>
      </c>
      <c r="CW36" s="109">
        <v>30005</v>
      </c>
      <c r="CX36" s="109">
        <v>26925</v>
      </c>
      <c r="CY36" s="109">
        <v>24190</v>
      </c>
      <c r="CZ36" s="109">
        <v>21607</v>
      </c>
      <c r="DA36" s="109">
        <v>19571</v>
      </c>
      <c r="DB36" s="109">
        <v>17094</v>
      </c>
      <c r="DC36" s="109">
        <v>15539</v>
      </c>
      <c r="DD36" s="109">
        <v>13441</v>
      </c>
      <c r="DE36" s="109">
        <v>11756</v>
      </c>
      <c r="DF36" s="109">
        <v>9983</v>
      </c>
      <c r="DG36" s="109">
        <v>8403</v>
      </c>
      <c r="DH36" s="109">
        <v>6832</v>
      </c>
      <c r="DI36" s="109">
        <v>5492</v>
      </c>
      <c r="DJ36" s="109">
        <v>4304</v>
      </c>
      <c r="DK36" s="109">
        <v>3295</v>
      </c>
      <c r="DL36" s="109">
        <v>2391</v>
      </c>
      <c r="DM36" s="44">
        <v>5728</v>
      </c>
    </row>
    <row r="37" spans="1:117" s="44" customFormat="1" ht="1" hidden="1" customHeight="1">
      <c r="A37" s="94">
        <v>2041</v>
      </c>
      <c r="B37" s="94"/>
      <c r="C37" s="101">
        <f t="shared" si="7"/>
        <v>4391263</v>
      </c>
      <c r="D37" s="101">
        <f t="shared" si="0"/>
        <v>2431428</v>
      </c>
      <c r="E37" s="101">
        <f t="shared" si="1"/>
        <v>2481374</v>
      </c>
      <c r="F37" s="101">
        <f t="shared" si="2"/>
        <v>2530844</v>
      </c>
      <c r="G37" s="101">
        <f t="shared" si="3"/>
        <v>2580663</v>
      </c>
      <c r="H37" s="101">
        <f t="shared" si="4"/>
        <v>2630048</v>
      </c>
      <c r="I37" s="101">
        <f>SUM(CD37:$DL37)</f>
        <v>1113039</v>
      </c>
      <c r="J37" s="101">
        <f>SUM(CE37:$DL37)</f>
        <v>1063093</v>
      </c>
      <c r="K37" s="101">
        <f>SUM(CF37:$DL37)</f>
        <v>1013623</v>
      </c>
      <c r="L37" s="101">
        <f>SUM(CG37:$DL37)</f>
        <v>963804</v>
      </c>
      <c r="M37" s="101">
        <f>SUM(CH37:$DL37)</f>
        <v>914419</v>
      </c>
      <c r="N37" s="101"/>
      <c r="O37" s="101"/>
      <c r="P37" s="101"/>
      <c r="Q37" s="109">
        <v>39663</v>
      </c>
      <c r="R37" s="109">
        <v>39776</v>
      </c>
      <c r="S37" s="109">
        <v>39888</v>
      </c>
      <c r="T37" s="109">
        <v>40017</v>
      </c>
      <c r="U37" s="109">
        <v>40185</v>
      </c>
      <c r="V37" s="109">
        <v>40391</v>
      </c>
      <c r="W37" s="109">
        <v>40651</v>
      </c>
      <c r="X37" s="109">
        <v>40951</v>
      </c>
      <c r="Y37" s="109">
        <v>41300</v>
      </c>
      <c r="Z37" s="109">
        <v>41689</v>
      </c>
      <c r="AA37" s="109">
        <v>42119</v>
      </c>
      <c r="AB37" s="109">
        <v>42583</v>
      </c>
      <c r="AC37" s="109">
        <v>43058</v>
      </c>
      <c r="AD37" s="109">
        <v>43544</v>
      </c>
      <c r="AE37" s="109">
        <v>44025</v>
      </c>
      <c r="AF37" s="109">
        <v>44502</v>
      </c>
      <c r="AG37" s="109">
        <v>44960</v>
      </c>
      <c r="AH37" s="109">
        <v>45410</v>
      </c>
      <c r="AI37" s="109">
        <v>45844</v>
      </c>
      <c r="AJ37" s="109">
        <v>46240</v>
      </c>
      <c r="AK37" s="109">
        <v>46593</v>
      </c>
      <c r="AL37" s="109">
        <v>46940</v>
      </c>
      <c r="AM37" s="109">
        <v>47322</v>
      </c>
      <c r="AN37" s="109">
        <v>47771</v>
      </c>
      <c r="AO37" s="109">
        <v>48297</v>
      </c>
      <c r="AP37" s="109">
        <v>48896</v>
      </c>
      <c r="AQ37" s="109">
        <v>49545</v>
      </c>
      <c r="AR37" s="109">
        <v>50235</v>
      </c>
      <c r="AS37" s="109">
        <v>50922</v>
      </c>
      <c r="AT37" s="109">
        <v>51582</v>
      </c>
      <c r="AU37" s="109">
        <v>52215</v>
      </c>
      <c r="AV37" s="109">
        <v>52749</v>
      </c>
      <c r="AW37" s="109">
        <v>53109</v>
      </c>
      <c r="AX37" s="109">
        <v>53345</v>
      </c>
      <c r="AY37" s="109">
        <v>53117</v>
      </c>
      <c r="AZ37" s="109">
        <v>53300</v>
      </c>
      <c r="BA37" s="109">
        <v>53648</v>
      </c>
      <c r="BB37" s="109">
        <v>53860</v>
      </c>
      <c r="BC37" s="109">
        <v>53713</v>
      </c>
      <c r="BD37" s="109">
        <v>54448</v>
      </c>
      <c r="BE37" s="109">
        <v>54672</v>
      </c>
      <c r="BF37" s="109">
        <v>54890</v>
      </c>
      <c r="BG37" s="109">
        <v>56122</v>
      </c>
      <c r="BH37" s="109">
        <v>56580</v>
      </c>
      <c r="BI37" s="109">
        <v>57066</v>
      </c>
      <c r="BJ37" s="109">
        <v>58021</v>
      </c>
      <c r="BK37" s="109">
        <v>57742</v>
      </c>
      <c r="BL37" s="109">
        <v>58263</v>
      </c>
      <c r="BM37" s="109">
        <v>58540</v>
      </c>
      <c r="BN37" s="109">
        <v>59551</v>
      </c>
      <c r="BO37" s="109">
        <v>59763</v>
      </c>
      <c r="BP37" s="109">
        <v>59506</v>
      </c>
      <c r="BQ37" s="109">
        <v>58795</v>
      </c>
      <c r="BR37" s="109">
        <v>58679</v>
      </c>
      <c r="BS37" s="109">
        <v>57180</v>
      </c>
      <c r="BT37" s="109">
        <v>56967</v>
      </c>
      <c r="BU37" s="109">
        <v>56111</v>
      </c>
      <c r="BV37" s="109">
        <v>56345</v>
      </c>
      <c r="BW37" s="109">
        <v>55170</v>
      </c>
      <c r="BX37" s="109">
        <v>55167</v>
      </c>
      <c r="BY37" s="109">
        <v>54655</v>
      </c>
      <c r="BZ37" s="109">
        <v>53994</v>
      </c>
      <c r="CA37" s="109">
        <v>52820</v>
      </c>
      <c r="CB37" s="109">
        <v>52006</v>
      </c>
      <c r="CC37" s="109">
        <v>51216</v>
      </c>
      <c r="CD37" s="109">
        <v>49946</v>
      </c>
      <c r="CE37" s="109">
        <v>49470</v>
      </c>
      <c r="CF37" s="109">
        <v>49819</v>
      </c>
      <c r="CG37" s="109">
        <v>49385</v>
      </c>
      <c r="CH37" s="109">
        <v>49958</v>
      </c>
      <c r="CI37" s="109">
        <v>50427</v>
      </c>
      <c r="CJ37" s="109">
        <v>50346</v>
      </c>
      <c r="CK37" s="109">
        <v>50434</v>
      </c>
      <c r="CL37" s="109">
        <v>50604</v>
      </c>
      <c r="CM37" s="109">
        <v>49999</v>
      </c>
      <c r="CN37" s="109">
        <v>50117</v>
      </c>
      <c r="CO37" s="109">
        <v>49480</v>
      </c>
      <c r="CP37" s="109">
        <v>48845</v>
      </c>
      <c r="CQ37" s="109">
        <v>46340</v>
      </c>
      <c r="CR37" s="109">
        <v>43480</v>
      </c>
      <c r="CS37" s="109">
        <v>40629</v>
      </c>
      <c r="CT37" s="109">
        <v>38129</v>
      </c>
      <c r="CU37" s="109">
        <v>35655</v>
      </c>
      <c r="CV37" s="109">
        <v>33052</v>
      </c>
      <c r="CW37" s="109">
        <v>30698</v>
      </c>
      <c r="CX37" s="109">
        <v>28187</v>
      </c>
      <c r="CY37" s="109">
        <v>25090</v>
      </c>
      <c r="CZ37" s="109">
        <v>22336</v>
      </c>
      <c r="DA37" s="109">
        <v>19757</v>
      </c>
      <c r="DB37" s="109">
        <v>17705</v>
      </c>
      <c r="DC37" s="109">
        <v>15293</v>
      </c>
      <c r="DD37" s="109">
        <v>13745</v>
      </c>
      <c r="DE37" s="109">
        <v>11765</v>
      </c>
      <c r="DF37" s="109">
        <v>10190</v>
      </c>
      <c r="DG37" s="109">
        <v>8570</v>
      </c>
      <c r="DH37" s="109">
        <v>7138</v>
      </c>
      <c r="DI37" s="109">
        <v>5731</v>
      </c>
      <c r="DJ37" s="109">
        <v>4550</v>
      </c>
      <c r="DK37" s="109">
        <v>3517</v>
      </c>
      <c r="DL37" s="109">
        <v>2652</v>
      </c>
      <c r="DM37" s="44">
        <v>6199</v>
      </c>
    </row>
    <row r="38" spans="1:117" s="44" customFormat="1" ht="1" hidden="1" customHeight="1">
      <c r="A38" s="94">
        <v>2042</v>
      </c>
      <c r="B38" s="94"/>
      <c r="C38" s="101">
        <f t="shared" si="7"/>
        <v>4395607</v>
      </c>
      <c r="D38" s="101">
        <f t="shared" si="0"/>
        <v>2433527</v>
      </c>
      <c r="E38" s="101">
        <f t="shared" si="1"/>
        <v>2483916</v>
      </c>
      <c r="F38" s="101">
        <f t="shared" si="2"/>
        <v>2533198</v>
      </c>
      <c r="G38" s="101">
        <f t="shared" si="3"/>
        <v>2582055</v>
      </c>
      <c r="H38" s="101">
        <f t="shared" si="4"/>
        <v>2631239</v>
      </c>
      <c r="I38" s="101">
        <f>SUM(CD38:$DL38)</f>
        <v>1117380</v>
      </c>
      <c r="J38" s="101">
        <f>SUM(CE38:$DL38)</f>
        <v>1066991</v>
      </c>
      <c r="K38" s="101">
        <f>SUM(CF38:$DL38)</f>
        <v>1017709</v>
      </c>
      <c r="L38" s="101">
        <f>SUM(CG38:$DL38)</f>
        <v>968852</v>
      </c>
      <c r="M38" s="101">
        <f>SUM(CH38:$DL38)</f>
        <v>919668</v>
      </c>
      <c r="N38" s="101"/>
      <c r="O38" s="101"/>
      <c r="P38" s="101"/>
      <c r="Q38" s="109">
        <v>39797</v>
      </c>
      <c r="R38" s="109">
        <v>39912</v>
      </c>
      <c r="S38" s="109">
        <v>40004</v>
      </c>
      <c r="T38" s="109">
        <v>40112</v>
      </c>
      <c r="U38" s="109">
        <v>40247</v>
      </c>
      <c r="V38" s="109">
        <v>40420</v>
      </c>
      <c r="W38" s="109">
        <v>40630</v>
      </c>
      <c r="X38" s="109">
        <v>40889</v>
      </c>
      <c r="Y38" s="109">
        <v>41187</v>
      </c>
      <c r="Z38" s="109">
        <v>41532</v>
      </c>
      <c r="AA38" s="109">
        <v>41913</v>
      </c>
      <c r="AB38" s="109">
        <v>42338</v>
      </c>
      <c r="AC38" s="109">
        <v>42795</v>
      </c>
      <c r="AD38" s="109">
        <v>43263</v>
      </c>
      <c r="AE38" s="109">
        <v>43746</v>
      </c>
      <c r="AF38" s="109">
        <v>44228</v>
      </c>
      <c r="AG38" s="109">
        <v>44716</v>
      </c>
      <c r="AH38" s="109">
        <v>45196</v>
      </c>
      <c r="AI38" s="109">
        <v>45666</v>
      </c>
      <c r="AJ38" s="109">
        <v>46109</v>
      </c>
      <c r="AK38" s="109">
        <v>46517</v>
      </c>
      <c r="AL38" s="109">
        <v>46911</v>
      </c>
      <c r="AM38" s="109">
        <v>47338</v>
      </c>
      <c r="AN38" s="109">
        <v>47824</v>
      </c>
      <c r="AO38" s="109">
        <v>48380</v>
      </c>
      <c r="AP38" s="109">
        <v>48999</v>
      </c>
      <c r="AQ38" s="109">
        <v>49666</v>
      </c>
      <c r="AR38" s="109">
        <v>50354</v>
      </c>
      <c r="AS38" s="109">
        <v>51054</v>
      </c>
      <c r="AT38" s="109">
        <v>51726</v>
      </c>
      <c r="AU38" s="109">
        <v>52353</v>
      </c>
      <c r="AV38" s="109">
        <v>52938</v>
      </c>
      <c r="AW38" s="109">
        <v>53412</v>
      </c>
      <c r="AX38" s="109">
        <v>53713</v>
      </c>
      <c r="AY38" s="109">
        <v>53888</v>
      </c>
      <c r="AZ38" s="109">
        <v>53604</v>
      </c>
      <c r="BA38" s="109">
        <v>53729</v>
      </c>
      <c r="BB38" s="109">
        <v>54020</v>
      </c>
      <c r="BC38" s="109">
        <v>54180</v>
      </c>
      <c r="BD38" s="109">
        <v>53994</v>
      </c>
      <c r="BE38" s="109">
        <v>54684</v>
      </c>
      <c r="BF38" s="109">
        <v>54873</v>
      </c>
      <c r="BG38" s="109">
        <v>55058</v>
      </c>
      <c r="BH38" s="109">
        <v>56253</v>
      </c>
      <c r="BI38" s="109">
        <v>56680</v>
      </c>
      <c r="BJ38" s="109">
        <v>57135</v>
      </c>
      <c r="BK38" s="109">
        <v>58056</v>
      </c>
      <c r="BL38" s="109">
        <v>57747</v>
      </c>
      <c r="BM38" s="109">
        <v>58235</v>
      </c>
      <c r="BN38" s="109">
        <v>58477</v>
      </c>
      <c r="BO38" s="109">
        <v>59447</v>
      </c>
      <c r="BP38" s="109">
        <v>59622</v>
      </c>
      <c r="BQ38" s="109">
        <v>59330</v>
      </c>
      <c r="BR38" s="109">
        <v>58587</v>
      </c>
      <c r="BS38" s="109">
        <v>58435</v>
      </c>
      <c r="BT38" s="109">
        <v>56910</v>
      </c>
      <c r="BU38" s="109">
        <v>56663</v>
      </c>
      <c r="BV38" s="109">
        <v>55778</v>
      </c>
      <c r="BW38" s="109">
        <v>55978</v>
      </c>
      <c r="BX38" s="109">
        <v>54781</v>
      </c>
      <c r="BY38" s="109">
        <v>54745</v>
      </c>
      <c r="BZ38" s="109">
        <v>54208</v>
      </c>
      <c r="CA38" s="109">
        <v>53517</v>
      </c>
      <c r="CB38" s="109">
        <v>52301</v>
      </c>
      <c r="CC38" s="109">
        <v>51427</v>
      </c>
      <c r="CD38" s="109">
        <v>50389</v>
      </c>
      <c r="CE38" s="109">
        <v>49282</v>
      </c>
      <c r="CF38" s="109">
        <v>48857</v>
      </c>
      <c r="CG38" s="109">
        <v>49184</v>
      </c>
      <c r="CH38" s="109">
        <v>48726</v>
      </c>
      <c r="CI38" s="109">
        <v>49254</v>
      </c>
      <c r="CJ38" s="109">
        <v>49673</v>
      </c>
      <c r="CK38" s="109">
        <v>49538</v>
      </c>
      <c r="CL38" s="109">
        <v>49563</v>
      </c>
      <c r="CM38" s="109">
        <v>49655</v>
      </c>
      <c r="CN38" s="109">
        <v>48980</v>
      </c>
      <c r="CO38" s="109">
        <v>48996</v>
      </c>
      <c r="CP38" s="109">
        <v>48267</v>
      </c>
      <c r="CQ38" s="109">
        <v>47520</v>
      </c>
      <c r="CR38" s="109">
        <v>44947</v>
      </c>
      <c r="CS38" s="109">
        <v>42021</v>
      </c>
      <c r="CT38" s="109">
        <v>39103</v>
      </c>
      <c r="CU38" s="109">
        <v>36521</v>
      </c>
      <c r="CV38" s="109">
        <v>33965</v>
      </c>
      <c r="CW38" s="109">
        <v>31286</v>
      </c>
      <c r="CX38" s="109">
        <v>28853</v>
      </c>
      <c r="CY38" s="109">
        <v>26280</v>
      </c>
      <c r="CZ38" s="109">
        <v>23183</v>
      </c>
      <c r="DA38" s="109">
        <v>20438</v>
      </c>
      <c r="DB38" s="109">
        <v>17887</v>
      </c>
      <c r="DC38" s="109">
        <v>15855</v>
      </c>
      <c r="DD38" s="109">
        <v>13542</v>
      </c>
      <c r="DE38" s="109">
        <v>12045</v>
      </c>
      <c r="DF38" s="109">
        <v>10211</v>
      </c>
      <c r="DG38" s="109">
        <v>8758</v>
      </c>
      <c r="DH38" s="109">
        <v>7289</v>
      </c>
      <c r="DI38" s="109">
        <v>5998</v>
      </c>
      <c r="DJ38" s="109">
        <v>4755</v>
      </c>
      <c r="DK38" s="109">
        <v>3723</v>
      </c>
      <c r="DL38" s="109">
        <v>2836</v>
      </c>
      <c r="DM38" s="44">
        <v>6776</v>
      </c>
    </row>
    <row r="39" spans="1:117" s="44" customFormat="1" ht="1" hidden="1" customHeight="1">
      <c r="A39" s="94">
        <v>2043</v>
      </c>
      <c r="B39" s="94"/>
      <c r="C39" s="101">
        <f t="shared" si="7"/>
        <v>4399474</v>
      </c>
      <c r="D39" s="101">
        <f t="shared" si="0"/>
        <v>2435323</v>
      </c>
      <c r="E39" s="101">
        <f t="shared" si="1"/>
        <v>2485923</v>
      </c>
      <c r="F39" s="101">
        <f t="shared" si="2"/>
        <v>2535644</v>
      </c>
      <c r="G39" s="101">
        <f t="shared" si="3"/>
        <v>2584316</v>
      </c>
      <c r="H39" s="101">
        <f t="shared" si="4"/>
        <v>2632548</v>
      </c>
      <c r="I39" s="101">
        <f>SUM(CD39:$DL39)</f>
        <v>1121271</v>
      </c>
      <c r="J39" s="101">
        <f>SUM(CE39:$DL39)</f>
        <v>1070671</v>
      </c>
      <c r="K39" s="101">
        <f>SUM(CF39:$DL39)</f>
        <v>1020950</v>
      </c>
      <c r="L39" s="101">
        <f>SUM(CG39:$DL39)</f>
        <v>972278</v>
      </c>
      <c r="M39" s="101">
        <f>SUM(CH39:$DL39)</f>
        <v>924046</v>
      </c>
      <c r="N39" s="101"/>
      <c r="O39" s="101"/>
      <c r="P39" s="101"/>
      <c r="Q39" s="109">
        <v>39930</v>
      </c>
      <c r="R39" s="109">
        <v>40045</v>
      </c>
      <c r="S39" s="109">
        <v>40139</v>
      </c>
      <c r="T39" s="109">
        <v>40228</v>
      </c>
      <c r="U39" s="109">
        <v>40342</v>
      </c>
      <c r="V39" s="109">
        <v>40482</v>
      </c>
      <c r="W39" s="109">
        <v>40659</v>
      </c>
      <c r="X39" s="109">
        <v>40868</v>
      </c>
      <c r="Y39" s="109">
        <v>41125</v>
      </c>
      <c r="Z39" s="109">
        <v>41419</v>
      </c>
      <c r="AA39" s="109">
        <v>41758</v>
      </c>
      <c r="AB39" s="109">
        <v>42133</v>
      </c>
      <c r="AC39" s="109">
        <v>42551</v>
      </c>
      <c r="AD39" s="109">
        <v>43001</v>
      </c>
      <c r="AE39" s="109">
        <v>43466</v>
      </c>
      <c r="AF39" s="109">
        <v>43951</v>
      </c>
      <c r="AG39" s="109">
        <v>44443</v>
      </c>
      <c r="AH39" s="109">
        <v>44954</v>
      </c>
      <c r="AI39" s="109">
        <v>45454</v>
      </c>
      <c r="AJ39" s="109">
        <v>45932</v>
      </c>
      <c r="AK39" s="109">
        <v>46389</v>
      </c>
      <c r="AL39" s="109">
        <v>46838</v>
      </c>
      <c r="AM39" s="109">
        <v>47310</v>
      </c>
      <c r="AN39" s="109">
        <v>47841</v>
      </c>
      <c r="AO39" s="109">
        <v>48434</v>
      </c>
      <c r="AP39" s="109">
        <v>49081</v>
      </c>
      <c r="AQ39" s="109">
        <v>49769</v>
      </c>
      <c r="AR39" s="109">
        <v>50475</v>
      </c>
      <c r="AS39" s="109">
        <v>51172</v>
      </c>
      <c r="AT39" s="109">
        <v>51857</v>
      </c>
      <c r="AU39" s="109">
        <v>52495</v>
      </c>
      <c r="AV39" s="109">
        <v>53075</v>
      </c>
      <c r="AW39" s="109">
        <v>53600</v>
      </c>
      <c r="AX39" s="109">
        <v>54013</v>
      </c>
      <c r="AY39" s="109">
        <v>54252</v>
      </c>
      <c r="AZ39" s="109">
        <v>54368</v>
      </c>
      <c r="BA39" s="109">
        <v>54030</v>
      </c>
      <c r="BB39" s="109">
        <v>54101</v>
      </c>
      <c r="BC39" s="109">
        <v>54340</v>
      </c>
      <c r="BD39" s="109">
        <v>54458</v>
      </c>
      <c r="BE39" s="109">
        <v>54233</v>
      </c>
      <c r="BF39" s="109">
        <v>54886</v>
      </c>
      <c r="BG39" s="109">
        <v>55044</v>
      </c>
      <c r="BH39" s="109">
        <v>55195</v>
      </c>
      <c r="BI39" s="109">
        <v>56354</v>
      </c>
      <c r="BJ39" s="109">
        <v>56752</v>
      </c>
      <c r="BK39" s="109">
        <v>57176</v>
      </c>
      <c r="BL39" s="109">
        <v>58062</v>
      </c>
      <c r="BM39" s="109">
        <v>57722</v>
      </c>
      <c r="BN39" s="109">
        <v>58175</v>
      </c>
      <c r="BO39" s="109">
        <v>58381</v>
      </c>
      <c r="BP39" s="109">
        <v>59309</v>
      </c>
      <c r="BQ39" s="109">
        <v>59449</v>
      </c>
      <c r="BR39" s="109">
        <v>59120</v>
      </c>
      <c r="BS39" s="109">
        <v>58348</v>
      </c>
      <c r="BT39" s="109">
        <v>58161</v>
      </c>
      <c r="BU39" s="109">
        <v>56610</v>
      </c>
      <c r="BV39" s="109">
        <v>56329</v>
      </c>
      <c r="BW39" s="109">
        <v>55419</v>
      </c>
      <c r="BX39" s="109">
        <v>55587</v>
      </c>
      <c r="BY39" s="109">
        <v>54367</v>
      </c>
      <c r="BZ39" s="109">
        <v>54300</v>
      </c>
      <c r="CA39" s="109">
        <v>53734</v>
      </c>
      <c r="CB39" s="109">
        <v>52992</v>
      </c>
      <c r="CC39" s="109">
        <v>51720</v>
      </c>
      <c r="CD39" s="109">
        <v>50600</v>
      </c>
      <c r="CE39" s="109">
        <v>49721</v>
      </c>
      <c r="CF39" s="109">
        <v>48672</v>
      </c>
      <c r="CG39" s="109">
        <v>48232</v>
      </c>
      <c r="CH39" s="109">
        <v>48529</v>
      </c>
      <c r="CI39" s="109">
        <v>48042</v>
      </c>
      <c r="CJ39" s="109">
        <v>48516</v>
      </c>
      <c r="CK39" s="109">
        <v>48878</v>
      </c>
      <c r="CL39" s="109">
        <v>48685</v>
      </c>
      <c r="CM39" s="109">
        <v>48638</v>
      </c>
      <c r="CN39" s="109">
        <v>48646</v>
      </c>
      <c r="CO39" s="109">
        <v>47891</v>
      </c>
      <c r="CP39" s="109">
        <v>47799</v>
      </c>
      <c r="CQ39" s="109">
        <v>46966</v>
      </c>
      <c r="CR39" s="109">
        <v>46096</v>
      </c>
      <c r="CS39" s="109">
        <v>43449</v>
      </c>
      <c r="CT39" s="109">
        <v>40450</v>
      </c>
      <c r="CU39" s="109">
        <v>37462</v>
      </c>
      <c r="CV39" s="109">
        <v>34799</v>
      </c>
      <c r="CW39" s="109">
        <v>32162</v>
      </c>
      <c r="CX39" s="109">
        <v>29416</v>
      </c>
      <c r="CY39" s="109">
        <v>26913</v>
      </c>
      <c r="CZ39" s="109">
        <v>24294</v>
      </c>
      <c r="DA39" s="109">
        <v>21224</v>
      </c>
      <c r="DB39" s="109">
        <v>18516</v>
      </c>
      <c r="DC39" s="109">
        <v>16028</v>
      </c>
      <c r="DD39" s="109">
        <v>14049</v>
      </c>
      <c r="DE39" s="109">
        <v>11877</v>
      </c>
      <c r="DF39" s="109">
        <v>10462</v>
      </c>
      <c r="DG39" s="109">
        <v>8783</v>
      </c>
      <c r="DH39" s="109">
        <v>7456</v>
      </c>
      <c r="DI39" s="109">
        <v>6132</v>
      </c>
      <c r="DJ39" s="109">
        <v>4984</v>
      </c>
      <c r="DK39" s="109">
        <v>3896</v>
      </c>
      <c r="DL39" s="109">
        <v>3008</v>
      </c>
      <c r="DM39" s="44">
        <v>7376</v>
      </c>
    </row>
    <row r="40" spans="1:117" s="44" customFormat="1" ht="1" hidden="1" customHeight="1">
      <c r="A40" s="94">
        <v>2044</v>
      </c>
      <c r="B40" s="94"/>
      <c r="C40" s="101">
        <f t="shared" si="7"/>
        <v>4402993</v>
      </c>
      <c r="D40" s="101">
        <f t="shared" si="0"/>
        <v>2436699</v>
      </c>
      <c r="E40" s="101">
        <f t="shared" si="1"/>
        <v>2487593</v>
      </c>
      <c r="F40" s="101">
        <f t="shared" si="2"/>
        <v>2537526</v>
      </c>
      <c r="G40" s="101">
        <f t="shared" si="3"/>
        <v>2586634</v>
      </c>
      <c r="H40" s="101">
        <f t="shared" si="4"/>
        <v>2634686</v>
      </c>
      <c r="I40" s="101">
        <f>SUM(CD40:$DL40)</f>
        <v>1124927</v>
      </c>
      <c r="J40" s="101">
        <f>SUM(CE40:$DL40)</f>
        <v>1074033</v>
      </c>
      <c r="K40" s="101">
        <f>SUM(CF40:$DL40)</f>
        <v>1024100</v>
      </c>
      <c r="L40" s="101">
        <f>SUM(CG40:$DL40)</f>
        <v>974992</v>
      </c>
      <c r="M40" s="101">
        <f>SUM(CH40:$DL40)</f>
        <v>926940</v>
      </c>
      <c r="N40" s="101"/>
      <c r="O40" s="101"/>
      <c r="P40" s="101"/>
      <c r="Q40" s="109">
        <v>40054</v>
      </c>
      <c r="R40" s="109">
        <v>40177</v>
      </c>
      <c r="S40" s="109">
        <v>40271</v>
      </c>
      <c r="T40" s="109">
        <v>40363</v>
      </c>
      <c r="U40" s="109">
        <v>40458</v>
      </c>
      <c r="V40" s="109">
        <v>40575</v>
      </c>
      <c r="W40" s="109">
        <v>40720</v>
      </c>
      <c r="X40" s="109">
        <v>40897</v>
      </c>
      <c r="Y40" s="109">
        <v>41104</v>
      </c>
      <c r="Z40" s="109">
        <v>41358</v>
      </c>
      <c r="AA40" s="109">
        <v>41646</v>
      </c>
      <c r="AB40" s="109">
        <v>41978</v>
      </c>
      <c r="AC40" s="109">
        <v>42347</v>
      </c>
      <c r="AD40" s="109">
        <v>42758</v>
      </c>
      <c r="AE40" s="109">
        <v>43204</v>
      </c>
      <c r="AF40" s="109">
        <v>43671</v>
      </c>
      <c r="AG40" s="109">
        <v>44168</v>
      </c>
      <c r="AH40" s="109">
        <v>44681</v>
      </c>
      <c r="AI40" s="109">
        <v>45214</v>
      </c>
      <c r="AJ40" s="109">
        <v>45723</v>
      </c>
      <c r="AK40" s="109">
        <v>46213</v>
      </c>
      <c r="AL40" s="109">
        <v>46714</v>
      </c>
      <c r="AM40" s="109">
        <v>47240</v>
      </c>
      <c r="AN40" s="109">
        <v>47815</v>
      </c>
      <c r="AO40" s="109">
        <v>48452</v>
      </c>
      <c r="AP40" s="109">
        <v>49135</v>
      </c>
      <c r="AQ40" s="109">
        <v>49851</v>
      </c>
      <c r="AR40" s="109">
        <v>50577</v>
      </c>
      <c r="AS40" s="109">
        <v>51293</v>
      </c>
      <c r="AT40" s="109">
        <v>51975</v>
      </c>
      <c r="AU40" s="109">
        <v>52625</v>
      </c>
      <c r="AV40" s="109">
        <v>53216</v>
      </c>
      <c r="AW40" s="109">
        <v>53736</v>
      </c>
      <c r="AX40" s="109">
        <v>54200</v>
      </c>
      <c r="AY40" s="109">
        <v>54550</v>
      </c>
      <c r="AZ40" s="109">
        <v>54729</v>
      </c>
      <c r="BA40" s="109">
        <v>54788</v>
      </c>
      <c r="BB40" s="109">
        <v>54401</v>
      </c>
      <c r="BC40" s="109">
        <v>54422</v>
      </c>
      <c r="BD40" s="109">
        <v>54617</v>
      </c>
      <c r="BE40" s="109">
        <v>54694</v>
      </c>
      <c r="BF40" s="109">
        <v>54438</v>
      </c>
      <c r="BG40" s="109">
        <v>55057</v>
      </c>
      <c r="BH40" s="109">
        <v>55181</v>
      </c>
      <c r="BI40" s="109">
        <v>55305</v>
      </c>
      <c r="BJ40" s="109">
        <v>56429</v>
      </c>
      <c r="BK40" s="109">
        <v>56795</v>
      </c>
      <c r="BL40" s="109">
        <v>57186</v>
      </c>
      <c r="BM40" s="109">
        <v>58037</v>
      </c>
      <c r="BN40" s="109">
        <v>57666</v>
      </c>
      <c r="BO40" s="109">
        <v>58082</v>
      </c>
      <c r="BP40" s="109">
        <v>58249</v>
      </c>
      <c r="BQ40" s="109">
        <v>59140</v>
      </c>
      <c r="BR40" s="109">
        <v>59242</v>
      </c>
      <c r="BS40" s="109">
        <v>58880</v>
      </c>
      <c r="BT40" s="109">
        <v>58077</v>
      </c>
      <c r="BU40" s="109">
        <v>57857</v>
      </c>
      <c r="BV40" s="109">
        <v>56282</v>
      </c>
      <c r="BW40" s="109">
        <v>55971</v>
      </c>
      <c r="BX40" s="109">
        <v>55035</v>
      </c>
      <c r="BY40" s="109">
        <v>55170</v>
      </c>
      <c r="BZ40" s="109">
        <v>53930</v>
      </c>
      <c r="CA40" s="109">
        <v>53828</v>
      </c>
      <c r="CB40" s="109">
        <v>53214</v>
      </c>
      <c r="CC40" s="109">
        <v>52405</v>
      </c>
      <c r="CD40" s="109">
        <v>50894</v>
      </c>
      <c r="CE40" s="109">
        <v>49933</v>
      </c>
      <c r="CF40" s="109">
        <v>49108</v>
      </c>
      <c r="CG40" s="109">
        <v>48052</v>
      </c>
      <c r="CH40" s="109">
        <v>47589</v>
      </c>
      <c r="CI40" s="109">
        <v>47847</v>
      </c>
      <c r="CJ40" s="109">
        <v>47326</v>
      </c>
      <c r="CK40" s="109">
        <v>47739</v>
      </c>
      <c r="CL40" s="109">
        <v>48041</v>
      </c>
      <c r="CM40" s="109">
        <v>47782</v>
      </c>
      <c r="CN40" s="109">
        <v>47655</v>
      </c>
      <c r="CO40" s="109">
        <v>47572</v>
      </c>
      <c r="CP40" s="109">
        <v>46731</v>
      </c>
      <c r="CQ40" s="109">
        <v>46517</v>
      </c>
      <c r="CR40" s="109">
        <v>45571</v>
      </c>
      <c r="CS40" s="109">
        <v>44570</v>
      </c>
      <c r="CT40" s="109">
        <v>41838</v>
      </c>
      <c r="CU40" s="109">
        <v>38766</v>
      </c>
      <c r="CV40" s="109">
        <v>35710</v>
      </c>
      <c r="CW40" s="109">
        <v>32964</v>
      </c>
      <c r="CX40" s="109">
        <v>30254</v>
      </c>
      <c r="CY40" s="109">
        <v>27453</v>
      </c>
      <c r="CZ40" s="109">
        <v>24897</v>
      </c>
      <c r="DA40" s="109">
        <v>22257</v>
      </c>
      <c r="DB40" s="109">
        <v>19244</v>
      </c>
      <c r="DC40" s="109">
        <v>16607</v>
      </c>
      <c r="DD40" s="109">
        <v>14218</v>
      </c>
      <c r="DE40" s="109">
        <v>12334</v>
      </c>
      <c r="DF40" s="109">
        <v>10330</v>
      </c>
      <c r="DG40" s="109">
        <v>9011</v>
      </c>
      <c r="DH40" s="109">
        <v>7489</v>
      </c>
      <c r="DI40" s="109">
        <v>6282</v>
      </c>
      <c r="DJ40" s="109">
        <v>5102</v>
      </c>
      <c r="DK40" s="109">
        <v>4092</v>
      </c>
      <c r="DL40" s="109">
        <v>3152</v>
      </c>
      <c r="DM40" s="44">
        <v>7983</v>
      </c>
    </row>
    <row r="41" spans="1:117" s="44" customFormat="1" ht="1" hidden="1" customHeight="1">
      <c r="A41" s="94">
        <v>2045</v>
      </c>
      <c r="B41" s="94"/>
      <c r="C41" s="101">
        <f t="shared" si="7"/>
        <v>4406176</v>
      </c>
      <c r="D41" s="101">
        <f t="shared" si="0"/>
        <v>2437247</v>
      </c>
      <c r="E41" s="101">
        <f t="shared" si="1"/>
        <v>2488817</v>
      </c>
      <c r="F41" s="101">
        <f t="shared" si="2"/>
        <v>2539041</v>
      </c>
      <c r="G41" s="101">
        <f t="shared" si="3"/>
        <v>2588363</v>
      </c>
      <c r="H41" s="101">
        <f t="shared" si="4"/>
        <v>2636849</v>
      </c>
      <c r="I41" s="101">
        <f>SUM(CD41:$DL41)</f>
        <v>1128746</v>
      </c>
      <c r="J41" s="101">
        <f>SUM(CE41:$DL41)</f>
        <v>1077176</v>
      </c>
      <c r="K41" s="101">
        <f>SUM(CF41:$DL41)</f>
        <v>1026952</v>
      </c>
      <c r="L41" s="101">
        <f>SUM(CG41:$DL41)</f>
        <v>977630</v>
      </c>
      <c r="M41" s="101">
        <f>SUM(CH41:$DL41)</f>
        <v>929144</v>
      </c>
      <c r="N41" s="101"/>
      <c r="O41" s="101"/>
      <c r="P41" s="101"/>
      <c r="Q41" s="109">
        <v>40167</v>
      </c>
      <c r="R41" s="109">
        <v>40300</v>
      </c>
      <c r="S41" s="109">
        <v>40402</v>
      </c>
      <c r="T41" s="109">
        <v>40493</v>
      </c>
      <c r="U41" s="109">
        <v>40592</v>
      </c>
      <c r="V41" s="109">
        <v>40691</v>
      </c>
      <c r="W41" s="109">
        <v>40814</v>
      </c>
      <c r="X41" s="109">
        <v>40958</v>
      </c>
      <c r="Y41" s="109">
        <v>41133</v>
      </c>
      <c r="Z41" s="109">
        <v>41336</v>
      </c>
      <c r="AA41" s="109">
        <v>41586</v>
      </c>
      <c r="AB41" s="109">
        <v>41867</v>
      </c>
      <c r="AC41" s="109">
        <v>42193</v>
      </c>
      <c r="AD41" s="109">
        <v>42555</v>
      </c>
      <c r="AE41" s="109">
        <v>42962</v>
      </c>
      <c r="AF41" s="109">
        <v>43410</v>
      </c>
      <c r="AG41" s="109">
        <v>43888</v>
      </c>
      <c r="AH41" s="109">
        <v>44409</v>
      </c>
      <c r="AI41" s="109">
        <v>44942</v>
      </c>
      <c r="AJ41" s="109">
        <v>45485</v>
      </c>
      <c r="AK41" s="109">
        <v>46008</v>
      </c>
      <c r="AL41" s="109">
        <v>46540</v>
      </c>
      <c r="AM41" s="109">
        <v>47119</v>
      </c>
      <c r="AN41" s="109">
        <v>47749</v>
      </c>
      <c r="AO41" s="109">
        <v>48427</v>
      </c>
      <c r="AP41" s="109">
        <v>49154</v>
      </c>
      <c r="AQ41" s="109">
        <v>49905</v>
      </c>
      <c r="AR41" s="109">
        <v>50659</v>
      </c>
      <c r="AS41" s="109">
        <v>51393</v>
      </c>
      <c r="AT41" s="109">
        <v>52095</v>
      </c>
      <c r="AU41" s="109">
        <v>52742</v>
      </c>
      <c r="AV41" s="109">
        <v>53344</v>
      </c>
      <c r="AW41" s="109">
        <v>53876</v>
      </c>
      <c r="AX41" s="109">
        <v>54335</v>
      </c>
      <c r="AY41" s="109">
        <v>54734</v>
      </c>
      <c r="AZ41" s="109">
        <v>55025</v>
      </c>
      <c r="BA41" s="109">
        <v>55147</v>
      </c>
      <c r="BB41" s="109">
        <v>55155</v>
      </c>
      <c r="BC41" s="109">
        <v>54721</v>
      </c>
      <c r="BD41" s="109">
        <v>54701</v>
      </c>
      <c r="BE41" s="109">
        <v>54854</v>
      </c>
      <c r="BF41" s="109">
        <v>54896</v>
      </c>
      <c r="BG41" s="109">
        <v>54611</v>
      </c>
      <c r="BH41" s="109">
        <v>55195</v>
      </c>
      <c r="BI41" s="109">
        <v>55291</v>
      </c>
      <c r="BJ41" s="109">
        <v>55384</v>
      </c>
      <c r="BK41" s="109">
        <v>56474</v>
      </c>
      <c r="BL41" s="109">
        <v>56808</v>
      </c>
      <c r="BM41" s="109">
        <v>57167</v>
      </c>
      <c r="BN41" s="109">
        <v>57980</v>
      </c>
      <c r="BO41" s="109">
        <v>57577</v>
      </c>
      <c r="BP41" s="109">
        <v>57956</v>
      </c>
      <c r="BQ41" s="109">
        <v>58088</v>
      </c>
      <c r="BR41" s="109">
        <v>58938</v>
      </c>
      <c r="BS41" s="109">
        <v>59004</v>
      </c>
      <c r="BT41" s="109">
        <v>58611</v>
      </c>
      <c r="BU41" s="109">
        <v>57778</v>
      </c>
      <c r="BV41" s="109">
        <v>57524</v>
      </c>
      <c r="BW41" s="109">
        <v>55927</v>
      </c>
      <c r="BX41" s="109">
        <v>55589</v>
      </c>
      <c r="BY41" s="109">
        <v>54626</v>
      </c>
      <c r="BZ41" s="109">
        <v>54731</v>
      </c>
      <c r="CA41" s="109">
        <v>53467</v>
      </c>
      <c r="CB41" s="109">
        <v>53310</v>
      </c>
      <c r="CC41" s="109">
        <v>52632</v>
      </c>
      <c r="CD41" s="109">
        <v>51570</v>
      </c>
      <c r="CE41" s="109">
        <v>50224</v>
      </c>
      <c r="CF41" s="109">
        <v>49322</v>
      </c>
      <c r="CG41" s="109">
        <v>48486</v>
      </c>
      <c r="CH41" s="109">
        <v>47414</v>
      </c>
      <c r="CI41" s="109">
        <v>46920</v>
      </c>
      <c r="CJ41" s="109">
        <v>47133</v>
      </c>
      <c r="CK41" s="109">
        <v>46572</v>
      </c>
      <c r="CL41" s="109">
        <v>46922</v>
      </c>
      <c r="CM41" s="109">
        <v>47153</v>
      </c>
      <c r="CN41" s="109">
        <v>46822</v>
      </c>
      <c r="CO41" s="109">
        <v>46608</v>
      </c>
      <c r="CP41" s="109">
        <v>46425</v>
      </c>
      <c r="CQ41" s="109">
        <v>45486</v>
      </c>
      <c r="CR41" s="109">
        <v>45144</v>
      </c>
      <c r="CS41" s="109">
        <v>44072</v>
      </c>
      <c r="CT41" s="109">
        <v>42930</v>
      </c>
      <c r="CU41" s="109">
        <v>40110</v>
      </c>
      <c r="CV41" s="109">
        <v>36967</v>
      </c>
      <c r="CW41" s="109">
        <v>33842</v>
      </c>
      <c r="CX41" s="109">
        <v>31023</v>
      </c>
      <c r="CY41" s="109">
        <v>28250</v>
      </c>
      <c r="CZ41" s="109">
        <v>25411</v>
      </c>
      <c r="DA41" s="109">
        <v>22825</v>
      </c>
      <c r="DB41" s="109">
        <v>20195</v>
      </c>
      <c r="DC41" s="109">
        <v>17274</v>
      </c>
      <c r="DD41" s="109">
        <v>14745</v>
      </c>
      <c r="DE41" s="109">
        <v>12496</v>
      </c>
      <c r="DF41" s="109">
        <v>10737</v>
      </c>
      <c r="DG41" s="109">
        <v>8908</v>
      </c>
      <c r="DH41" s="109">
        <v>7692</v>
      </c>
      <c r="DI41" s="109">
        <v>6318</v>
      </c>
      <c r="DJ41" s="109">
        <v>5236</v>
      </c>
      <c r="DK41" s="109">
        <v>4196</v>
      </c>
      <c r="DL41" s="109">
        <v>3318</v>
      </c>
      <c r="DM41" s="44">
        <v>8576</v>
      </c>
    </row>
    <row r="42" spans="1:117" s="44" customFormat="1" ht="1" hidden="1" customHeight="1">
      <c r="A42" s="94">
        <v>2046</v>
      </c>
      <c r="B42" s="94"/>
      <c r="C42" s="101">
        <f t="shared" si="7"/>
        <v>4408915</v>
      </c>
      <c r="D42" s="101">
        <f t="shared" si="0"/>
        <v>2437370</v>
      </c>
      <c r="E42" s="101">
        <f t="shared" si="1"/>
        <v>2489175</v>
      </c>
      <c r="F42" s="101">
        <f t="shared" si="2"/>
        <v>2540070</v>
      </c>
      <c r="G42" s="101">
        <f t="shared" si="3"/>
        <v>2589681</v>
      </c>
      <c r="H42" s="101">
        <f t="shared" si="4"/>
        <v>2638381</v>
      </c>
      <c r="I42" s="101">
        <f>SUM(CD42:$DL42)</f>
        <v>1132209</v>
      </c>
      <c r="J42" s="101">
        <f>SUM(CE42:$DL42)</f>
        <v>1080404</v>
      </c>
      <c r="K42" s="101">
        <f>SUM(CF42:$DL42)</f>
        <v>1029509</v>
      </c>
      <c r="L42" s="101">
        <f>SUM(CG42:$DL42)</f>
        <v>979898</v>
      </c>
      <c r="M42" s="101">
        <f>SUM(CH42:$DL42)</f>
        <v>931198</v>
      </c>
      <c r="N42" s="101"/>
      <c r="O42" s="101"/>
      <c r="P42" s="101"/>
      <c r="Q42" s="109">
        <v>40261</v>
      </c>
      <c r="R42" s="109">
        <v>40411</v>
      </c>
      <c r="S42" s="109">
        <v>40525</v>
      </c>
      <c r="T42" s="109">
        <v>40623</v>
      </c>
      <c r="U42" s="109">
        <v>40721</v>
      </c>
      <c r="V42" s="109">
        <v>40824</v>
      </c>
      <c r="W42" s="109">
        <v>40929</v>
      </c>
      <c r="X42" s="109">
        <v>41052</v>
      </c>
      <c r="Y42" s="109">
        <v>41194</v>
      </c>
      <c r="Z42" s="109">
        <v>41365</v>
      </c>
      <c r="AA42" s="109">
        <v>41564</v>
      </c>
      <c r="AB42" s="109">
        <v>41807</v>
      </c>
      <c r="AC42" s="109">
        <v>42082</v>
      </c>
      <c r="AD42" s="109">
        <v>42402</v>
      </c>
      <c r="AE42" s="109">
        <v>42759</v>
      </c>
      <c r="AF42" s="109">
        <v>43168</v>
      </c>
      <c r="AG42" s="109">
        <v>43629</v>
      </c>
      <c r="AH42" s="109">
        <v>44130</v>
      </c>
      <c r="AI42" s="109">
        <v>44673</v>
      </c>
      <c r="AJ42" s="109">
        <v>45217</v>
      </c>
      <c r="AK42" s="109">
        <v>45774</v>
      </c>
      <c r="AL42" s="109">
        <v>46339</v>
      </c>
      <c r="AM42" s="109">
        <v>46949</v>
      </c>
      <c r="AN42" s="109">
        <v>47631</v>
      </c>
      <c r="AO42" s="109">
        <v>48363</v>
      </c>
      <c r="AP42" s="109">
        <v>49132</v>
      </c>
      <c r="AQ42" s="109">
        <v>49923</v>
      </c>
      <c r="AR42" s="109">
        <v>50713</v>
      </c>
      <c r="AS42" s="109">
        <v>51474</v>
      </c>
      <c r="AT42" s="109">
        <v>52193</v>
      </c>
      <c r="AU42" s="109">
        <v>52860</v>
      </c>
      <c r="AV42" s="109">
        <v>53459</v>
      </c>
      <c r="AW42" s="109">
        <v>54003</v>
      </c>
      <c r="AX42" s="109">
        <v>54474</v>
      </c>
      <c r="AY42" s="109">
        <v>54869</v>
      </c>
      <c r="AZ42" s="109">
        <v>55209</v>
      </c>
      <c r="BA42" s="109">
        <v>55441</v>
      </c>
      <c r="BB42" s="109">
        <v>55512</v>
      </c>
      <c r="BC42" s="109">
        <v>55470</v>
      </c>
      <c r="BD42" s="109">
        <v>54998</v>
      </c>
      <c r="BE42" s="109">
        <v>54939</v>
      </c>
      <c r="BF42" s="109">
        <v>55054</v>
      </c>
      <c r="BG42" s="109">
        <v>55066</v>
      </c>
      <c r="BH42" s="109">
        <v>54752</v>
      </c>
      <c r="BI42" s="109">
        <v>55305</v>
      </c>
      <c r="BJ42" s="109">
        <v>55372</v>
      </c>
      <c r="BK42" s="109">
        <v>55434</v>
      </c>
      <c r="BL42" s="109">
        <v>56490</v>
      </c>
      <c r="BM42" s="109">
        <v>56792</v>
      </c>
      <c r="BN42" s="109">
        <v>57115</v>
      </c>
      <c r="BO42" s="109">
        <v>57890</v>
      </c>
      <c r="BP42" s="109">
        <v>57455</v>
      </c>
      <c r="BQ42" s="109">
        <v>57798</v>
      </c>
      <c r="BR42" s="109">
        <v>57892</v>
      </c>
      <c r="BS42" s="109">
        <v>58703</v>
      </c>
      <c r="BT42" s="109">
        <v>58735</v>
      </c>
      <c r="BU42" s="109">
        <v>58310</v>
      </c>
      <c r="BV42" s="109">
        <v>57449</v>
      </c>
      <c r="BW42" s="109">
        <v>57165</v>
      </c>
      <c r="BX42" s="109">
        <v>55546</v>
      </c>
      <c r="BY42" s="109">
        <v>55182</v>
      </c>
      <c r="BZ42" s="109">
        <v>54193</v>
      </c>
      <c r="CA42" s="109">
        <v>54264</v>
      </c>
      <c r="CB42" s="109">
        <v>52956</v>
      </c>
      <c r="CC42" s="109">
        <v>52727</v>
      </c>
      <c r="CD42" s="109">
        <v>51805</v>
      </c>
      <c r="CE42" s="109">
        <v>50895</v>
      </c>
      <c r="CF42" s="109">
        <v>49611</v>
      </c>
      <c r="CG42" s="109">
        <v>48700</v>
      </c>
      <c r="CH42" s="109">
        <v>47844</v>
      </c>
      <c r="CI42" s="109">
        <v>46750</v>
      </c>
      <c r="CJ42" s="109">
        <v>46221</v>
      </c>
      <c r="CK42" s="109">
        <v>46382</v>
      </c>
      <c r="CL42" s="109">
        <v>45776</v>
      </c>
      <c r="CM42" s="109">
        <v>46055</v>
      </c>
      <c r="CN42" s="109">
        <v>46210</v>
      </c>
      <c r="CO42" s="109">
        <v>45798</v>
      </c>
      <c r="CP42" s="109">
        <v>45489</v>
      </c>
      <c r="CQ42" s="109">
        <v>45195</v>
      </c>
      <c r="CR42" s="109">
        <v>44150</v>
      </c>
      <c r="CS42" s="109">
        <v>43664</v>
      </c>
      <c r="CT42" s="109">
        <v>42458</v>
      </c>
      <c r="CU42" s="109">
        <v>41166</v>
      </c>
      <c r="CV42" s="109">
        <v>38259</v>
      </c>
      <c r="CW42" s="109">
        <v>35043</v>
      </c>
      <c r="CX42" s="109">
        <v>31860</v>
      </c>
      <c r="CY42" s="109">
        <v>28978</v>
      </c>
      <c r="CZ42" s="109">
        <v>26160</v>
      </c>
      <c r="DA42" s="109">
        <v>23309</v>
      </c>
      <c r="DB42" s="109">
        <v>20723</v>
      </c>
      <c r="DC42" s="109">
        <v>18139</v>
      </c>
      <c r="DD42" s="109">
        <v>15348</v>
      </c>
      <c r="DE42" s="109">
        <v>12969</v>
      </c>
      <c r="DF42" s="109">
        <v>10888</v>
      </c>
      <c r="DG42" s="109">
        <v>9268</v>
      </c>
      <c r="DH42" s="109">
        <v>7612</v>
      </c>
      <c r="DI42" s="109">
        <v>6496</v>
      </c>
      <c r="DJ42" s="109">
        <v>5271</v>
      </c>
      <c r="DK42" s="109">
        <v>4311</v>
      </c>
      <c r="DL42" s="109">
        <v>3406</v>
      </c>
      <c r="DM42" s="44">
        <v>9168</v>
      </c>
    </row>
    <row r="43" spans="1:117" s="44" customFormat="1" ht="1" hidden="1" customHeight="1">
      <c r="A43" s="94">
        <v>2047</v>
      </c>
      <c r="B43" s="94"/>
      <c r="C43" s="101">
        <f t="shared" si="7"/>
        <v>4411392</v>
      </c>
      <c r="D43" s="101">
        <f t="shared" si="0"/>
        <v>2437181</v>
      </c>
      <c r="E43" s="101">
        <f t="shared" si="1"/>
        <v>2489084</v>
      </c>
      <c r="F43" s="101">
        <f t="shared" si="2"/>
        <v>2540220</v>
      </c>
      <c r="G43" s="101">
        <f t="shared" si="3"/>
        <v>2590498</v>
      </c>
      <c r="H43" s="101">
        <f t="shared" si="4"/>
        <v>2639487</v>
      </c>
      <c r="I43" s="101">
        <f>SUM(CD43:$DL43)</f>
        <v>1135375</v>
      </c>
      <c r="J43" s="101">
        <f>SUM(CE43:$DL43)</f>
        <v>1083472</v>
      </c>
      <c r="K43" s="101">
        <f>SUM(CF43:$DL43)</f>
        <v>1032336</v>
      </c>
      <c r="L43" s="101">
        <f>SUM(CG43:$DL43)</f>
        <v>982058</v>
      </c>
      <c r="M43" s="101">
        <f>SUM(CH43:$DL43)</f>
        <v>933069</v>
      </c>
      <c r="N43" s="101"/>
      <c r="O43" s="101"/>
      <c r="P43" s="101"/>
      <c r="Q43" s="109">
        <v>40336</v>
      </c>
      <c r="R43" s="109">
        <v>40505</v>
      </c>
      <c r="S43" s="109">
        <v>40633</v>
      </c>
      <c r="T43" s="109">
        <v>40746</v>
      </c>
      <c r="U43" s="109">
        <v>40850</v>
      </c>
      <c r="V43" s="109">
        <v>40953</v>
      </c>
      <c r="W43" s="109">
        <v>41061</v>
      </c>
      <c r="X43" s="109">
        <v>41166</v>
      </c>
      <c r="Y43" s="109">
        <v>41288</v>
      </c>
      <c r="Z43" s="109">
        <v>41425</v>
      </c>
      <c r="AA43" s="109">
        <v>41593</v>
      </c>
      <c r="AB43" s="109">
        <v>41786</v>
      </c>
      <c r="AC43" s="109">
        <v>42023</v>
      </c>
      <c r="AD43" s="109">
        <v>42291</v>
      </c>
      <c r="AE43" s="109">
        <v>42608</v>
      </c>
      <c r="AF43" s="109">
        <v>42968</v>
      </c>
      <c r="AG43" s="109">
        <v>43388</v>
      </c>
      <c r="AH43" s="109">
        <v>43872</v>
      </c>
      <c r="AI43" s="109">
        <v>44395</v>
      </c>
      <c r="AJ43" s="109">
        <v>44949</v>
      </c>
      <c r="AK43" s="109">
        <v>45508</v>
      </c>
      <c r="AL43" s="109">
        <v>46108</v>
      </c>
      <c r="AM43" s="109">
        <v>46752</v>
      </c>
      <c r="AN43" s="109">
        <v>47464</v>
      </c>
      <c r="AO43" s="109">
        <v>48248</v>
      </c>
      <c r="AP43" s="109">
        <v>49069</v>
      </c>
      <c r="AQ43" s="109">
        <v>49903</v>
      </c>
      <c r="AR43" s="109">
        <v>50730</v>
      </c>
      <c r="AS43" s="109">
        <v>51528</v>
      </c>
      <c r="AT43" s="109">
        <v>52273</v>
      </c>
      <c r="AU43" s="109">
        <v>52959</v>
      </c>
      <c r="AV43" s="109">
        <v>53577</v>
      </c>
      <c r="AW43" s="109">
        <v>54118</v>
      </c>
      <c r="AX43" s="109">
        <v>54599</v>
      </c>
      <c r="AY43" s="109">
        <v>55007</v>
      </c>
      <c r="AZ43" s="109">
        <v>55341</v>
      </c>
      <c r="BA43" s="109">
        <v>55625</v>
      </c>
      <c r="BB43" s="109">
        <v>55803</v>
      </c>
      <c r="BC43" s="109">
        <v>55824</v>
      </c>
      <c r="BD43" s="109">
        <v>55742</v>
      </c>
      <c r="BE43" s="109">
        <v>55234</v>
      </c>
      <c r="BF43" s="109">
        <v>55140</v>
      </c>
      <c r="BG43" s="109">
        <v>55223</v>
      </c>
      <c r="BH43" s="109">
        <v>55205</v>
      </c>
      <c r="BI43" s="109">
        <v>54864</v>
      </c>
      <c r="BJ43" s="109">
        <v>55386</v>
      </c>
      <c r="BK43" s="109">
        <v>55424</v>
      </c>
      <c r="BL43" s="109">
        <v>55455</v>
      </c>
      <c r="BM43" s="109">
        <v>56476</v>
      </c>
      <c r="BN43" s="109">
        <v>56742</v>
      </c>
      <c r="BO43" s="109">
        <v>57029</v>
      </c>
      <c r="BP43" s="109">
        <v>57767</v>
      </c>
      <c r="BQ43" s="109">
        <v>57300</v>
      </c>
      <c r="BR43" s="109">
        <v>57605</v>
      </c>
      <c r="BS43" s="109">
        <v>57665</v>
      </c>
      <c r="BT43" s="109">
        <v>58438</v>
      </c>
      <c r="BU43" s="109">
        <v>58436</v>
      </c>
      <c r="BV43" s="109">
        <v>57979</v>
      </c>
      <c r="BW43" s="109">
        <v>57094</v>
      </c>
      <c r="BX43" s="109">
        <v>56782</v>
      </c>
      <c r="BY43" s="109">
        <v>55142</v>
      </c>
      <c r="BZ43" s="109">
        <v>54749</v>
      </c>
      <c r="CA43" s="109">
        <v>53734</v>
      </c>
      <c r="CB43" s="109">
        <v>53751</v>
      </c>
      <c r="CC43" s="109">
        <v>52383</v>
      </c>
      <c r="CD43" s="109">
        <v>51903</v>
      </c>
      <c r="CE43" s="109">
        <v>51136</v>
      </c>
      <c r="CF43" s="109">
        <v>50278</v>
      </c>
      <c r="CG43" s="109">
        <v>48989</v>
      </c>
      <c r="CH43" s="109">
        <v>48060</v>
      </c>
      <c r="CI43" s="109">
        <v>47177</v>
      </c>
      <c r="CJ43" s="109">
        <v>46056</v>
      </c>
      <c r="CK43" s="109">
        <v>45485</v>
      </c>
      <c r="CL43" s="109">
        <v>45592</v>
      </c>
      <c r="CM43" s="109">
        <v>44933</v>
      </c>
      <c r="CN43" s="109">
        <v>45136</v>
      </c>
      <c r="CO43" s="109">
        <v>45204</v>
      </c>
      <c r="CP43" s="109">
        <v>44706</v>
      </c>
      <c r="CQ43" s="109">
        <v>44291</v>
      </c>
      <c r="CR43" s="109">
        <v>43875</v>
      </c>
      <c r="CS43" s="109">
        <v>42714</v>
      </c>
      <c r="CT43" s="109">
        <v>42074</v>
      </c>
      <c r="CU43" s="109">
        <v>40727</v>
      </c>
      <c r="CV43" s="109">
        <v>39280</v>
      </c>
      <c r="CW43" s="109">
        <v>36284</v>
      </c>
      <c r="CX43" s="109">
        <v>33007</v>
      </c>
      <c r="CY43" s="109">
        <v>29777</v>
      </c>
      <c r="CZ43" s="109">
        <v>26851</v>
      </c>
      <c r="DA43" s="109">
        <v>24012</v>
      </c>
      <c r="DB43" s="109">
        <v>21180</v>
      </c>
      <c r="DC43" s="109">
        <v>18631</v>
      </c>
      <c r="DD43" s="109">
        <v>16132</v>
      </c>
      <c r="DE43" s="109">
        <v>13514</v>
      </c>
      <c r="DF43" s="109">
        <v>11311</v>
      </c>
      <c r="DG43" s="109">
        <v>9410</v>
      </c>
      <c r="DH43" s="109">
        <v>7931</v>
      </c>
      <c r="DI43" s="109">
        <v>6437</v>
      </c>
      <c r="DJ43" s="109">
        <v>5428</v>
      </c>
      <c r="DK43" s="109">
        <v>4348</v>
      </c>
      <c r="DL43" s="109">
        <v>3506</v>
      </c>
      <c r="DM43" s="44">
        <v>9705</v>
      </c>
    </row>
    <row r="44" spans="1:117" s="44" customFormat="1" ht="1" hidden="1" customHeight="1">
      <c r="A44" s="94">
        <v>2048</v>
      </c>
      <c r="B44" s="94"/>
      <c r="C44" s="101">
        <f t="shared" si="7"/>
        <v>4413501</v>
      </c>
      <c r="D44" s="101">
        <f t="shared" si="0"/>
        <v>2437112</v>
      </c>
      <c r="E44" s="101">
        <f t="shared" si="1"/>
        <v>2488682</v>
      </c>
      <c r="F44" s="101">
        <f t="shared" si="2"/>
        <v>2539917</v>
      </c>
      <c r="G44" s="101">
        <f t="shared" si="3"/>
        <v>2590438</v>
      </c>
      <c r="H44" s="101">
        <f t="shared" si="4"/>
        <v>2640088</v>
      </c>
      <c r="I44" s="101">
        <f>SUM(CD44:$DL44)</f>
        <v>1137729</v>
      </c>
      <c r="J44" s="101">
        <f>SUM(CE44:$DL44)</f>
        <v>1086159</v>
      </c>
      <c r="K44" s="101">
        <f>SUM(CF44:$DL44)</f>
        <v>1034924</v>
      </c>
      <c r="L44" s="101">
        <f>SUM(CG44:$DL44)</f>
        <v>984403</v>
      </c>
      <c r="M44" s="101">
        <f>SUM(CH44:$DL44)</f>
        <v>934753</v>
      </c>
      <c r="N44" s="101"/>
      <c r="O44" s="101"/>
      <c r="P44" s="101"/>
      <c r="Q44" s="109">
        <v>40391</v>
      </c>
      <c r="R44" s="109">
        <v>40579</v>
      </c>
      <c r="S44" s="109">
        <v>40726</v>
      </c>
      <c r="T44" s="109">
        <v>40853</v>
      </c>
      <c r="U44" s="109">
        <v>40973</v>
      </c>
      <c r="V44" s="109">
        <v>41081</v>
      </c>
      <c r="W44" s="109">
        <v>41189</v>
      </c>
      <c r="X44" s="109">
        <v>41297</v>
      </c>
      <c r="Y44" s="109">
        <v>41400</v>
      </c>
      <c r="Z44" s="109">
        <v>41519</v>
      </c>
      <c r="AA44" s="109">
        <v>41653</v>
      </c>
      <c r="AB44" s="109">
        <v>41815</v>
      </c>
      <c r="AC44" s="109">
        <v>42002</v>
      </c>
      <c r="AD44" s="109">
        <v>42232</v>
      </c>
      <c r="AE44" s="109">
        <v>42497</v>
      </c>
      <c r="AF44" s="109">
        <v>42817</v>
      </c>
      <c r="AG44" s="109">
        <v>43189</v>
      </c>
      <c r="AH44" s="109">
        <v>43633</v>
      </c>
      <c r="AI44" s="109">
        <v>44139</v>
      </c>
      <c r="AJ44" s="109">
        <v>44675</v>
      </c>
      <c r="AK44" s="109">
        <v>45244</v>
      </c>
      <c r="AL44" s="109">
        <v>45847</v>
      </c>
      <c r="AM44" s="109">
        <v>46524</v>
      </c>
      <c r="AN44" s="109">
        <v>47270</v>
      </c>
      <c r="AO44" s="109">
        <v>48083</v>
      </c>
      <c r="AP44" s="109">
        <v>48956</v>
      </c>
      <c r="AQ44" s="109">
        <v>49840</v>
      </c>
      <c r="AR44" s="109">
        <v>50711</v>
      </c>
      <c r="AS44" s="109">
        <v>51543</v>
      </c>
      <c r="AT44" s="109">
        <v>52326</v>
      </c>
      <c r="AU44" s="109">
        <v>53037</v>
      </c>
      <c r="AV44" s="109">
        <v>53674</v>
      </c>
      <c r="AW44" s="109">
        <v>54233</v>
      </c>
      <c r="AX44" s="109">
        <v>54712</v>
      </c>
      <c r="AY44" s="109">
        <v>55132</v>
      </c>
      <c r="AZ44" s="109">
        <v>55478</v>
      </c>
      <c r="BA44" s="109">
        <v>55755</v>
      </c>
      <c r="BB44" s="109">
        <v>55986</v>
      </c>
      <c r="BC44" s="109">
        <v>56114</v>
      </c>
      <c r="BD44" s="109">
        <v>56094</v>
      </c>
      <c r="BE44" s="109">
        <v>55973</v>
      </c>
      <c r="BF44" s="109">
        <v>55434</v>
      </c>
      <c r="BG44" s="109">
        <v>55311</v>
      </c>
      <c r="BH44" s="109">
        <v>55361</v>
      </c>
      <c r="BI44" s="109">
        <v>55316</v>
      </c>
      <c r="BJ44" s="109">
        <v>54948</v>
      </c>
      <c r="BK44" s="109">
        <v>55438</v>
      </c>
      <c r="BL44" s="109">
        <v>55447</v>
      </c>
      <c r="BM44" s="109">
        <v>55445</v>
      </c>
      <c r="BN44" s="109">
        <v>56429</v>
      </c>
      <c r="BO44" s="109">
        <v>56659</v>
      </c>
      <c r="BP44" s="109">
        <v>56912</v>
      </c>
      <c r="BQ44" s="109">
        <v>57611</v>
      </c>
      <c r="BR44" s="109">
        <v>57111</v>
      </c>
      <c r="BS44" s="109">
        <v>57382</v>
      </c>
      <c r="BT44" s="109">
        <v>57407</v>
      </c>
      <c r="BU44" s="109">
        <v>58144</v>
      </c>
      <c r="BV44" s="109">
        <v>58109</v>
      </c>
      <c r="BW44" s="109">
        <v>57622</v>
      </c>
      <c r="BX44" s="109">
        <v>56713</v>
      </c>
      <c r="BY44" s="109">
        <v>56372</v>
      </c>
      <c r="BZ44" s="109">
        <v>54715</v>
      </c>
      <c r="CA44" s="109">
        <v>54291</v>
      </c>
      <c r="CB44" s="109">
        <v>53229</v>
      </c>
      <c r="CC44" s="109">
        <v>53174</v>
      </c>
      <c r="CD44" s="109">
        <v>51570</v>
      </c>
      <c r="CE44" s="109">
        <v>51235</v>
      </c>
      <c r="CF44" s="109">
        <v>50521</v>
      </c>
      <c r="CG44" s="109">
        <v>49650</v>
      </c>
      <c r="CH44" s="109">
        <v>48349</v>
      </c>
      <c r="CI44" s="109">
        <v>47394</v>
      </c>
      <c r="CJ44" s="109">
        <v>46480</v>
      </c>
      <c r="CK44" s="109">
        <v>45325</v>
      </c>
      <c r="CL44" s="109">
        <v>44711</v>
      </c>
      <c r="CM44" s="109">
        <v>44754</v>
      </c>
      <c r="CN44" s="109">
        <v>44038</v>
      </c>
      <c r="CO44" s="109">
        <v>44154</v>
      </c>
      <c r="CP44" s="109">
        <v>44128</v>
      </c>
      <c r="CQ44" s="109">
        <v>43533</v>
      </c>
      <c r="CR44" s="109">
        <v>43004</v>
      </c>
      <c r="CS44" s="109">
        <v>42456</v>
      </c>
      <c r="CT44" s="109">
        <v>41169</v>
      </c>
      <c r="CU44" s="109">
        <v>40365</v>
      </c>
      <c r="CV44" s="109">
        <v>38872</v>
      </c>
      <c r="CW44" s="109">
        <v>37263</v>
      </c>
      <c r="CX44" s="109">
        <v>34188</v>
      </c>
      <c r="CY44" s="109">
        <v>30861</v>
      </c>
      <c r="CZ44" s="109">
        <v>27604</v>
      </c>
      <c r="DA44" s="109">
        <v>24660</v>
      </c>
      <c r="DB44" s="109">
        <v>21830</v>
      </c>
      <c r="DC44" s="109">
        <v>19053</v>
      </c>
      <c r="DD44" s="109">
        <v>16581</v>
      </c>
      <c r="DE44" s="109">
        <v>14216</v>
      </c>
      <c r="DF44" s="109">
        <v>11797</v>
      </c>
      <c r="DG44" s="109">
        <v>9784</v>
      </c>
      <c r="DH44" s="109">
        <v>8060</v>
      </c>
      <c r="DI44" s="109">
        <v>6715</v>
      </c>
      <c r="DJ44" s="109">
        <v>5385</v>
      </c>
      <c r="DK44" s="109">
        <v>4483</v>
      </c>
      <c r="DL44" s="109">
        <v>3541</v>
      </c>
      <c r="DM44" s="44">
        <v>10205</v>
      </c>
    </row>
    <row r="45" spans="1:117" s="44" customFormat="1" ht="1" hidden="1" customHeight="1">
      <c r="A45" s="94">
        <v>2049</v>
      </c>
      <c r="B45" s="94"/>
      <c r="C45" s="101">
        <f t="shared" si="7"/>
        <v>4415342</v>
      </c>
      <c r="D45" s="101">
        <f t="shared" si="0"/>
        <v>2436030</v>
      </c>
      <c r="E45" s="101">
        <f t="shared" si="1"/>
        <v>2488390</v>
      </c>
      <c r="F45" s="101">
        <f t="shared" si="2"/>
        <v>2539301</v>
      </c>
      <c r="G45" s="101">
        <f t="shared" si="3"/>
        <v>2589924</v>
      </c>
      <c r="H45" s="101">
        <f t="shared" si="4"/>
        <v>2639820</v>
      </c>
      <c r="I45" s="101">
        <f>SUM(CD45:$DL45)</f>
        <v>1140518</v>
      </c>
      <c r="J45" s="101">
        <f>SUM(CE45:$DL45)</f>
        <v>1088158</v>
      </c>
      <c r="K45" s="101">
        <f>SUM(CF45:$DL45)</f>
        <v>1037247</v>
      </c>
      <c r="L45" s="101">
        <f>SUM(CG45:$DL45)</f>
        <v>986624</v>
      </c>
      <c r="M45" s="101">
        <f>SUM(CH45:$DL45)</f>
        <v>936728</v>
      </c>
      <c r="N45" s="101"/>
      <c r="O45" s="101"/>
      <c r="P45" s="101"/>
      <c r="Q45" s="109">
        <v>40430</v>
      </c>
      <c r="R45" s="109">
        <v>40634</v>
      </c>
      <c r="S45" s="109">
        <v>40799</v>
      </c>
      <c r="T45" s="109">
        <v>40945</v>
      </c>
      <c r="U45" s="109">
        <v>41079</v>
      </c>
      <c r="V45" s="109">
        <v>41203</v>
      </c>
      <c r="W45" s="109">
        <v>41317</v>
      </c>
      <c r="X45" s="109">
        <v>41424</v>
      </c>
      <c r="Y45" s="109">
        <v>41531</v>
      </c>
      <c r="Z45" s="109">
        <v>41631</v>
      </c>
      <c r="AA45" s="109">
        <v>41746</v>
      </c>
      <c r="AB45" s="109">
        <v>41875</v>
      </c>
      <c r="AC45" s="109">
        <v>42030</v>
      </c>
      <c r="AD45" s="109">
        <v>42211</v>
      </c>
      <c r="AE45" s="109">
        <v>42439</v>
      </c>
      <c r="AF45" s="109">
        <v>42706</v>
      </c>
      <c r="AG45" s="109">
        <v>43038</v>
      </c>
      <c r="AH45" s="109">
        <v>43434</v>
      </c>
      <c r="AI45" s="109">
        <v>43902</v>
      </c>
      <c r="AJ45" s="109">
        <v>44420</v>
      </c>
      <c r="AK45" s="109">
        <v>44972</v>
      </c>
      <c r="AL45" s="109">
        <v>45586</v>
      </c>
      <c r="AM45" s="109">
        <v>46268</v>
      </c>
      <c r="AN45" s="109">
        <v>47046</v>
      </c>
      <c r="AO45" s="109">
        <v>47894</v>
      </c>
      <c r="AP45" s="109">
        <v>48795</v>
      </c>
      <c r="AQ45" s="109">
        <v>49729</v>
      </c>
      <c r="AR45" s="109">
        <v>50647</v>
      </c>
      <c r="AS45" s="109">
        <v>51526</v>
      </c>
      <c r="AT45" s="109">
        <v>52341</v>
      </c>
      <c r="AU45" s="109">
        <v>53089</v>
      </c>
      <c r="AV45" s="109">
        <v>53750</v>
      </c>
      <c r="AW45" s="109">
        <v>54329</v>
      </c>
      <c r="AX45" s="109">
        <v>54826</v>
      </c>
      <c r="AY45" s="109">
        <v>55244</v>
      </c>
      <c r="AZ45" s="109">
        <v>55602</v>
      </c>
      <c r="BA45" s="109">
        <v>55890</v>
      </c>
      <c r="BB45" s="109">
        <v>56115</v>
      </c>
      <c r="BC45" s="109">
        <v>56295</v>
      </c>
      <c r="BD45" s="109">
        <v>56382</v>
      </c>
      <c r="BE45" s="109">
        <v>56323</v>
      </c>
      <c r="BF45" s="109">
        <v>56168</v>
      </c>
      <c r="BG45" s="109">
        <v>55602</v>
      </c>
      <c r="BH45" s="109">
        <v>55449</v>
      </c>
      <c r="BI45" s="109">
        <v>55471</v>
      </c>
      <c r="BJ45" s="109">
        <v>55397</v>
      </c>
      <c r="BK45" s="109">
        <v>55002</v>
      </c>
      <c r="BL45" s="109">
        <v>55461</v>
      </c>
      <c r="BM45" s="109">
        <v>55439</v>
      </c>
      <c r="BN45" s="109">
        <v>55404</v>
      </c>
      <c r="BO45" s="109">
        <v>56349</v>
      </c>
      <c r="BP45" s="109">
        <v>56544</v>
      </c>
      <c r="BQ45" s="109">
        <v>56762</v>
      </c>
      <c r="BR45" s="109">
        <v>57422</v>
      </c>
      <c r="BS45" s="109">
        <v>56891</v>
      </c>
      <c r="BT45" s="109">
        <v>57128</v>
      </c>
      <c r="BU45" s="109">
        <v>57121</v>
      </c>
      <c r="BV45" s="109">
        <v>57821</v>
      </c>
      <c r="BW45" s="109">
        <v>57755</v>
      </c>
      <c r="BX45" s="109">
        <v>57241</v>
      </c>
      <c r="BY45" s="109">
        <v>56307</v>
      </c>
      <c r="BZ45" s="109">
        <v>55939</v>
      </c>
      <c r="CA45" s="109">
        <v>54260</v>
      </c>
      <c r="CB45" s="109">
        <v>53787</v>
      </c>
      <c r="CC45" s="109">
        <v>52661</v>
      </c>
      <c r="CD45" s="109">
        <v>52360</v>
      </c>
      <c r="CE45" s="109">
        <v>50911</v>
      </c>
      <c r="CF45" s="109">
        <v>50623</v>
      </c>
      <c r="CG45" s="109">
        <v>49896</v>
      </c>
      <c r="CH45" s="109">
        <v>49004</v>
      </c>
      <c r="CI45" s="109">
        <v>47684</v>
      </c>
      <c r="CJ45" s="109">
        <v>46697</v>
      </c>
      <c r="CK45" s="109">
        <v>45745</v>
      </c>
      <c r="CL45" s="109">
        <v>44556</v>
      </c>
      <c r="CM45" s="109">
        <v>43891</v>
      </c>
      <c r="CN45" s="109">
        <v>43863</v>
      </c>
      <c r="CO45" s="109">
        <v>43083</v>
      </c>
      <c r="CP45" s="109">
        <v>43106</v>
      </c>
      <c r="CQ45" s="109">
        <v>42976</v>
      </c>
      <c r="CR45" s="109">
        <v>42274</v>
      </c>
      <c r="CS45" s="109">
        <v>41620</v>
      </c>
      <c r="CT45" s="109">
        <v>40929</v>
      </c>
      <c r="CU45" s="109">
        <v>39508</v>
      </c>
      <c r="CV45" s="109">
        <v>38535</v>
      </c>
      <c r="CW45" s="109">
        <v>36889</v>
      </c>
      <c r="CX45" s="109">
        <v>35123</v>
      </c>
      <c r="CY45" s="109">
        <v>31981</v>
      </c>
      <c r="CZ45" s="109">
        <v>28624</v>
      </c>
      <c r="DA45" s="109">
        <v>25364</v>
      </c>
      <c r="DB45" s="109">
        <v>22434</v>
      </c>
      <c r="DC45" s="109">
        <v>19653</v>
      </c>
      <c r="DD45" s="109">
        <v>16972</v>
      </c>
      <c r="DE45" s="109">
        <v>14624</v>
      </c>
      <c r="DF45" s="109">
        <v>12422</v>
      </c>
      <c r="DG45" s="109">
        <v>10215</v>
      </c>
      <c r="DH45" s="109">
        <v>8388</v>
      </c>
      <c r="DI45" s="109">
        <v>6832</v>
      </c>
      <c r="DJ45" s="109">
        <v>5626</v>
      </c>
      <c r="DK45" s="109">
        <v>4453</v>
      </c>
      <c r="DL45" s="109">
        <v>3657</v>
      </c>
      <c r="DM45" s="44">
        <v>10630</v>
      </c>
    </row>
    <row r="46" spans="1:117" s="44" customFormat="1" ht="1" hidden="1" customHeight="1">
      <c r="A46" s="94">
        <v>2050</v>
      </c>
      <c r="B46" s="94"/>
      <c r="C46" s="101">
        <f t="shared" si="7"/>
        <v>4416866</v>
      </c>
      <c r="D46" s="101">
        <f t="shared" si="0"/>
        <v>2435253</v>
      </c>
      <c r="E46" s="101">
        <f t="shared" si="1"/>
        <v>2487112</v>
      </c>
      <c r="F46" s="101">
        <f t="shared" si="2"/>
        <v>2538810</v>
      </c>
      <c r="G46" s="101">
        <f t="shared" si="3"/>
        <v>2589116</v>
      </c>
      <c r="H46" s="101">
        <f t="shared" si="4"/>
        <v>2639117</v>
      </c>
      <c r="I46" s="101">
        <f>SUM(CD46:$DL46)</f>
        <v>1142418</v>
      </c>
      <c r="J46" s="101">
        <f>SUM(CE46:$DL46)</f>
        <v>1090559</v>
      </c>
      <c r="K46" s="101">
        <f>SUM(CF46:$DL46)</f>
        <v>1038861</v>
      </c>
      <c r="L46" s="101">
        <f>SUM(CG46:$DL46)</f>
        <v>988555</v>
      </c>
      <c r="M46" s="101">
        <f>SUM(CH46:$DL46)</f>
        <v>938554</v>
      </c>
      <c r="N46" s="101"/>
      <c r="O46" s="101"/>
      <c r="P46" s="101"/>
      <c r="Q46" s="109">
        <v>40451</v>
      </c>
      <c r="R46" s="109">
        <v>40673</v>
      </c>
      <c r="S46" s="109">
        <v>40854</v>
      </c>
      <c r="T46" s="109">
        <v>41016</v>
      </c>
      <c r="U46" s="109">
        <v>41169</v>
      </c>
      <c r="V46" s="109">
        <v>41308</v>
      </c>
      <c r="W46" s="109">
        <v>41438</v>
      </c>
      <c r="X46" s="109">
        <v>41551</v>
      </c>
      <c r="Y46" s="109">
        <v>41657</v>
      </c>
      <c r="Z46" s="109">
        <v>41761</v>
      </c>
      <c r="AA46" s="109">
        <v>41857</v>
      </c>
      <c r="AB46" s="109">
        <v>41967</v>
      </c>
      <c r="AC46" s="109">
        <v>42090</v>
      </c>
      <c r="AD46" s="109">
        <v>42239</v>
      </c>
      <c r="AE46" s="109">
        <v>42417</v>
      </c>
      <c r="AF46" s="109">
        <v>42648</v>
      </c>
      <c r="AG46" s="109">
        <v>42927</v>
      </c>
      <c r="AH46" s="109">
        <v>43284</v>
      </c>
      <c r="AI46" s="109">
        <v>43703</v>
      </c>
      <c r="AJ46" s="109">
        <v>44185</v>
      </c>
      <c r="AK46" s="109">
        <v>44720</v>
      </c>
      <c r="AL46" s="109">
        <v>45318</v>
      </c>
      <c r="AM46" s="109">
        <v>46010</v>
      </c>
      <c r="AN46" s="109">
        <v>46793</v>
      </c>
      <c r="AO46" s="109">
        <v>47673</v>
      </c>
      <c r="AP46" s="109">
        <v>48608</v>
      </c>
      <c r="AQ46" s="109">
        <v>49572</v>
      </c>
      <c r="AR46" s="109">
        <v>50539</v>
      </c>
      <c r="AS46" s="109">
        <v>51461</v>
      </c>
      <c r="AT46" s="109">
        <v>52322</v>
      </c>
      <c r="AU46" s="109">
        <v>53102</v>
      </c>
      <c r="AV46" s="109">
        <v>53801</v>
      </c>
      <c r="AW46" s="109">
        <v>54403</v>
      </c>
      <c r="AX46" s="109">
        <v>54921</v>
      </c>
      <c r="AY46" s="109">
        <v>55357</v>
      </c>
      <c r="AZ46" s="109">
        <v>55713</v>
      </c>
      <c r="BA46" s="109">
        <v>56013</v>
      </c>
      <c r="BB46" s="109">
        <v>56248</v>
      </c>
      <c r="BC46" s="109">
        <v>56424</v>
      </c>
      <c r="BD46" s="109">
        <v>56563</v>
      </c>
      <c r="BE46" s="109">
        <v>56611</v>
      </c>
      <c r="BF46" s="109">
        <v>56517</v>
      </c>
      <c r="BG46" s="109">
        <v>56332</v>
      </c>
      <c r="BH46" s="109">
        <v>55739</v>
      </c>
      <c r="BI46" s="109">
        <v>55560</v>
      </c>
      <c r="BJ46" s="109">
        <v>55552</v>
      </c>
      <c r="BK46" s="109">
        <v>55449</v>
      </c>
      <c r="BL46" s="109">
        <v>55028</v>
      </c>
      <c r="BM46" s="109">
        <v>55453</v>
      </c>
      <c r="BN46" s="109">
        <v>55399</v>
      </c>
      <c r="BO46" s="109">
        <v>55329</v>
      </c>
      <c r="BP46" s="109">
        <v>56237</v>
      </c>
      <c r="BQ46" s="109">
        <v>56397</v>
      </c>
      <c r="BR46" s="109">
        <v>56579</v>
      </c>
      <c r="BS46" s="109">
        <v>57203</v>
      </c>
      <c r="BT46" s="109">
        <v>56641</v>
      </c>
      <c r="BU46" s="109">
        <v>56845</v>
      </c>
      <c r="BV46" s="109">
        <v>56807</v>
      </c>
      <c r="BW46" s="109">
        <v>57471</v>
      </c>
      <c r="BX46" s="109">
        <v>57376</v>
      </c>
      <c r="BY46" s="109">
        <v>56835</v>
      </c>
      <c r="BZ46" s="109">
        <v>55877</v>
      </c>
      <c r="CA46" s="109">
        <v>55477</v>
      </c>
      <c r="CB46" s="109">
        <v>53758</v>
      </c>
      <c r="CC46" s="109">
        <v>53220</v>
      </c>
      <c r="CD46" s="109">
        <v>51859</v>
      </c>
      <c r="CE46" s="109">
        <v>51698</v>
      </c>
      <c r="CF46" s="109">
        <v>50306</v>
      </c>
      <c r="CG46" s="109">
        <v>50001</v>
      </c>
      <c r="CH46" s="109">
        <v>49252</v>
      </c>
      <c r="CI46" s="109">
        <v>48332</v>
      </c>
      <c r="CJ46" s="109">
        <v>46988</v>
      </c>
      <c r="CK46" s="109">
        <v>45964</v>
      </c>
      <c r="CL46" s="109">
        <v>44974</v>
      </c>
      <c r="CM46" s="109">
        <v>43740</v>
      </c>
      <c r="CN46" s="109">
        <v>43020</v>
      </c>
      <c r="CO46" s="109">
        <v>42916</v>
      </c>
      <c r="CP46" s="109">
        <v>42064</v>
      </c>
      <c r="CQ46" s="109">
        <v>41983</v>
      </c>
      <c r="CR46" s="109">
        <v>41740</v>
      </c>
      <c r="CS46" s="109">
        <v>40921</v>
      </c>
      <c r="CT46" s="109">
        <v>40131</v>
      </c>
      <c r="CU46" s="109">
        <v>39288</v>
      </c>
      <c r="CV46" s="109">
        <v>37728</v>
      </c>
      <c r="CW46" s="109">
        <v>36581</v>
      </c>
      <c r="CX46" s="109">
        <v>34785</v>
      </c>
      <c r="CY46" s="109">
        <v>32870</v>
      </c>
      <c r="CZ46" s="109">
        <v>29678</v>
      </c>
      <c r="DA46" s="109">
        <v>26319</v>
      </c>
      <c r="DB46" s="109">
        <v>23091</v>
      </c>
      <c r="DC46" s="109">
        <v>20211</v>
      </c>
      <c r="DD46" s="109">
        <v>17519</v>
      </c>
      <c r="DE46" s="109">
        <v>14983</v>
      </c>
      <c r="DF46" s="109">
        <v>12792</v>
      </c>
      <c r="DG46" s="109">
        <v>10768</v>
      </c>
      <c r="DH46" s="109">
        <v>8768</v>
      </c>
      <c r="DI46" s="109">
        <v>7118</v>
      </c>
      <c r="DJ46" s="109">
        <v>5732</v>
      </c>
      <c r="DK46" s="109">
        <v>4660</v>
      </c>
      <c r="DL46" s="109">
        <v>3638</v>
      </c>
      <c r="DM46" s="44">
        <v>11064</v>
      </c>
    </row>
    <row r="47" spans="1:117" s="44" customFormat="1" ht="1" hidden="1" customHeight="1">
      <c r="A47" s="94">
        <v>2051</v>
      </c>
      <c r="B47" s="94"/>
      <c r="C47" s="101">
        <f t="shared" si="7"/>
        <v>4418182</v>
      </c>
      <c r="D47" s="101">
        <f t="shared" ref="D47:D56" si="8">SUM(AK47:CC47)</f>
        <v>2433721</v>
      </c>
      <c r="E47" s="101">
        <f t="shared" ref="E47:E56" si="9">SUM(AK47:CD47)</f>
        <v>2486141</v>
      </c>
      <c r="F47" s="101">
        <f t="shared" ref="F47:F56" si="10">SUM(AK47:CE47)</f>
        <v>2537349</v>
      </c>
      <c r="G47" s="101">
        <f t="shared" ref="G47:G56" si="11">SUM(AK47:CF47)</f>
        <v>2588437</v>
      </c>
      <c r="H47" s="101">
        <f t="shared" ref="H47:H56" si="12">SUM(AK47:CG47)</f>
        <v>2638128</v>
      </c>
      <c r="I47" s="101">
        <f>SUM(CD47:$DL47)</f>
        <v>1144636</v>
      </c>
      <c r="J47" s="101">
        <f>SUM(CE47:$DL47)</f>
        <v>1092216</v>
      </c>
      <c r="K47" s="101">
        <f>SUM(CF47:$DL47)</f>
        <v>1041008</v>
      </c>
      <c r="L47" s="101">
        <f>SUM(CG47:$DL47)</f>
        <v>989920</v>
      </c>
      <c r="M47" s="101">
        <f>SUM(CH47:$DL47)</f>
        <v>940229</v>
      </c>
      <c r="N47" s="101"/>
      <c r="O47" s="101"/>
      <c r="P47" s="101"/>
      <c r="Q47" s="109">
        <v>40448</v>
      </c>
      <c r="R47" s="109">
        <v>40694</v>
      </c>
      <c r="S47" s="109">
        <v>40892</v>
      </c>
      <c r="T47" s="109">
        <v>41070</v>
      </c>
      <c r="U47" s="109">
        <v>41240</v>
      </c>
      <c r="V47" s="109">
        <v>41398</v>
      </c>
      <c r="W47" s="109">
        <v>41541</v>
      </c>
      <c r="X47" s="109">
        <v>41672</v>
      </c>
      <c r="Y47" s="109">
        <v>41784</v>
      </c>
      <c r="Z47" s="109">
        <v>41887</v>
      </c>
      <c r="AA47" s="109">
        <v>41986</v>
      </c>
      <c r="AB47" s="109">
        <v>42077</v>
      </c>
      <c r="AC47" s="109">
        <v>42182</v>
      </c>
      <c r="AD47" s="109">
        <v>42299</v>
      </c>
      <c r="AE47" s="109">
        <v>42446</v>
      </c>
      <c r="AF47" s="109">
        <v>42626</v>
      </c>
      <c r="AG47" s="109">
        <v>42870</v>
      </c>
      <c r="AH47" s="109">
        <v>43173</v>
      </c>
      <c r="AI47" s="109">
        <v>43553</v>
      </c>
      <c r="AJ47" s="109">
        <v>43987</v>
      </c>
      <c r="AK47" s="109">
        <v>44487</v>
      </c>
      <c r="AL47" s="109">
        <v>45069</v>
      </c>
      <c r="AM47" s="109">
        <v>45746</v>
      </c>
      <c r="AN47" s="109">
        <v>46540</v>
      </c>
      <c r="AO47" s="109">
        <v>47424</v>
      </c>
      <c r="AP47" s="109">
        <v>48390</v>
      </c>
      <c r="AQ47" s="109">
        <v>49386</v>
      </c>
      <c r="AR47" s="109">
        <v>50383</v>
      </c>
      <c r="AS47" s="109">
        <v>51354</v>
      </c>
      <c r="AT47" s="109">
        <v>52259</v>
      </c>
      <c r="AU47" s="109">
        <v>53083</v>
      </c>
      <c r="AV47" s="109">
        <v>53813</v>
      </c>
      <c r="AW47" s="109">
        <v>54454</v>
      </c>
      <c r="AX47" s="109">
        <v>54993</v>
      </c>
      <c r="AY47" s="109">
        <v>55449</v>
      </c>
      <c r="AZ47" s="109">
        <v>55824</v>
      </c>
      <c r="BA47" s="109">
        <v>56123</v>
      </c>
      <c r="BB47" s="109">
        <v>56371</v>
      </c>
      <c r="BC47" s="109">
        <v>56555</v>
      </c>
      <c r="BD47" s="109">
        <v>56691</v>
      </c>
      <c r="BE47" s="109">
        <v>56790</v>
      </c>
      <c r="BF47" s="109">
        <v>56802</v>
      </c>
      <c r="BG47" s="109">
        <v>56680</v>
      </c>
      <c r="BH47" s="109">
        <v>56466</v>
      </c>
      <c r="BI47" s="109">
        <v>55848</v>
      </c>
      <c r="BJ47" s="109">
        <v>55642</v>
      </c>
      <c r="BK47" s="109">
        <v>55603</v>
      </c>
      <c r="BL47" s="109">
        <v>55471</v>
      </c>
      <c r="BM47" s="109">
        <v>55022</v>
      </c>
      <c r="BN47" s="109">
        <v>55413</v>
      </c>
      <c r="BO47" s="109">
        <v>55326</v>
      </c>
      <c r="BP47" s="109">
        <v>55221</v>
      </c>
      <c r="BQ47" s="109">
        <v>56093</v>
      </c>
      <c r="BR47" s="109">
        <v>56218</v>
      </c>
      <c r="BS47" s="109">
        <v>56366</v>
      </c>
      <c r="BT47" s="109">
        <v>56952</v>
      </c>
      <c r="BU47" s="109">
        <v>56363</v>
      </c>
      <c r="BV47" s="109">
        <v>56532</v>
      </c>
      <c r="BW47" s="109">
        <v>56466</v>
      </c>
      <c r="BX47" s="109">
        <v>57096</v>
      </c>
      <c r="BY47" s="109">
        <v>56970</v>
      </c>
      <c r="BZ47" s="109">
        <v>56404</v>
      </c>
      <c r="CA47" s="109">
        <v>55420</v>
      </c>
      <c r="CB47" s="109">
        <v>54969</v>
      </c>
      <c r="CC47" s="109">
        <v>53194</v>
      </c>
      <c r="CD47" s="109">
        <v>52420</v>
      </c>
      <c r="CE47" s="109">
        <v>51208</v>
      </c>
      <c r="CF47" s="109">
        <v>51088</v>
      </c>
      <c r="CG47" s="109">
        <v>49691</v>
      </c>
      <c r="CH47" s="109">
        <v>49360</v>
      </c>
      <c r="CI47" s="109">
        <v>48583</v>
      </c>
      <c r="CJ47" s="109">
        <v>47630</v>
      </c>
      <c r="CK47" s="109">
        <v>46254</v>
      </c>
      <c r="CL47" s="109">
        <v>45194</v>
      </c>
      <c r="CM47" s="109">
        <v>44157</v>
      </c>
      <c r="CN47" s="109">
        <v>42876</v>
      </c>
      <c r="CO47" s="109">
        <v>42093</v>
      </c>
      <c r="CP47" s="109">
        <v>41904</v>
      </c>
      <c r="CQ47" s="109">
        <v>40972</v>
      </c>
      <c r="CR47" s="109">
        <v>40778</v>
      </c>
      <c r="CS47" s="109">
        <v>40411</v>
      </c>
      <c r="CT47" s="109">
        <v>39464</v>
      </c>
      <c r="CU47" s="109">
        <v>38531</v>
      </c>
      <c r="CV47" s="109">
        <v>37529</v>
      </c>
      <c r="CW47" s="109">
        <v>35828</v>
      </c>
      <c r="CX47" s="109">
        <v>34507</v>
      </c>
      <c r="CY47" s="109">
        <v>32567</v>
      </c>
      <c r="CZ47" s="109">
        <v>30518</v>
      </c>
      <c r="DA47" s="109">
        <v>27304</v>
      </c>
      <c r="DB47" s="109">
        <v>23975</v>
      </c>
      <c r="DC47" s="109">
        <v>20819</v>
      </c>
      <c r="DD47" s="109">
        <v>18031</v>
      </c>
      <c r="DE47" s="109">
        <v>15478</v>
      </c>
      <c r="DF47" s="109">
        <v>13117</v>
      </c>
      <c r="DG47" s="109">
        <v>11099</v>
      </c>
      <c r="DH47" s="109">
        <v>9253</v>
      </c>
      <c r="DI47" s="109">
        <v>7451</v>
      </c>
      <c r="DJ47" s="109">
        <v>5978</v>
      </c>
      <c r="DK47" s="109">
        <v>4755</v>
      </c>
      <c r="DL47" s="109">
        <v>3813</v>
      </c>
      <c r="DM47" s="44">
        <v>11390</v>
      </c>
    </row>
    <row r="48" spans="1:117" s="44" customFormat="1" ht="1" hidden="1" customHeight="1">
      <c r="A48" s="94">
        <v>2052</v>
      </c>
      <c r="B48" s="94"/>
      <c r="C48" s="101">
        <f t="shared" si="7"/>
        <v>4419094</v>
      </c>
      <c r="D48" s="101">
        <f t="shared" si="8"/>
        <v>2432055</v>
      </c>
      <c r="E48" s="101">
        <f t="shared" si="9"/>
        <v>2484451</v>
      </c>
      <c r="F48" s="101">
        <f t="shared" si="10"/>
        <v>2536220</v>
      </c>
      <c r="G48" s="101">
        <f t="shared" si="11"/>
        <v>2586828</v>
      </c>
      <c r="H48" s="101">
        <f t="shared" si="12"/>
        <v>2637298</v>
      </c>
      <c r="I48" s="101">
        <f>SUM(CD48:$DL48)</f>
        <v>1146413</v>
      </c>
      <c r="J48" s="101">
        <f>SUM(CE48:$DL48)</f>
        <v>1094017</v>
      </c>
      <c r="K48" s="101">
        <f>SUM(CF48:$DL48)</f>
        <v>1042248</v>
      </c>
      <c r="L48" s="101">
        <f>SUM(CG48:$DL48)</f>
        <v>991640</v>
      </c>
      <c r="M48" s="101">
        <f>SUM(CH48:$DL48)</f>
        <v>941170</v>
      </c>
      <c r="N48" s="101"/>
      <c r="O48" s="101"/>
      <c r="P48" s="101"/>
      <c r="Q48" s="109">
        <v>40431</v>
      </c>
      <c r="R48" s="109">
        <v>40689</v>
      </c>
      <c r="S48" s="109">
        <v>40913</v>
      </c>
      <c r="T48" s="109">
        <v>41107</v>
      </c>
      <c r="U48" s="109">
        <v>41293</v>
      </c>
      <c r="V48" s="109">
        <v>41468</v>
      </c>
      <c r="W48" s="109">
        <v>41631</v>
      </c>
      <c r="X48" s="109">
        <v>41774</v>
      </c>
      <c r="Y48" s="109">
        <v>41904</v>
      </c>
      <c r="Z48" s="109">
        <v>42012</v>
      </c>
      <c r="AA48" s="109">
        <v>42112</v>
      </c>
      <c r="AB48" s="109">
        <v>42206</v>
      </c>
      <c r="AC48" s="109">
        <v>42291</v>
      </c>
      <c r="AD48" s="109">
        <v>42389</v>
      </c>
      <c r="AE48" s="109">
        <v>42506</v>
      </c>
      <c r="AF48" s="109">
        <v>42655</v>
      </c>
      <c r="AG48" s="109">
        <v>42848</v>
      </c>
      <c r="AH48" s="109">
        <v>43116</v>
      </c>
      <c r="AI48" s="109">
        <v>43443</v>
      </c>
      <c r="AJ48" s="109">
        <v>43838</v>
      </c>
      <c r="AK48" s="109">
        <v>44290</v>
      </c>
      <c r="AL48" s="109">
        <v>44838</v>
      </c>
      <c r="AM48" s="109">
        <v>45500</v>
      </c>
      <c r="AN48" s="109">
        <v>46279</v>
      </c>
      <c r="AO48" s="109">
        <v>47175</v>
      </c>
      <c r="AP48" s="109">
        <v>48144</v>
      </c>
      <c r="AQ48" s="109">
        <v>49172</v>
      </c>
      <c r="AR48" s="109">
        <v>50198</v>
      </c>
      <c r="AS48" s="109">
        <v>51200</v>
      </c>
      <c r="AT48" s="109">
        <v>52151</v>
      </c>
      <c r="AU48" s="109">
        <v>53020</v>
      </c>
      <c r="AV48" s="109">
        <v>53795</v>
      </c>
      <c r="AW48" s="109">
        <v>54464</v>
      </c>
      <c r="AX48" s="109">
        <v>55043</v>
      </c>
      <c r="AY48" s="109">
        <v>55521</v>
      </c>
      <c r="AZ48" s="109">
        <v>55916</v>
      </c>
      <c r="BA48" s="109">
        <v>56233</v>
      </c>
      <c r="BB48" s="109">
        <v>56479</v>
      </c>
      <c r="BC48" s="109">
        <v>56677</v>
      </c>
      <c r="BD48" s="109">
        <v>56820</v>
      </c>
      <c r="BE48" s="109">
        <v>56917</v>
      </c>
      <c r="BF48" s="109">
        <v>56982</v>
      </c>
      <c r="BG48" s="109">
        <v>56963</v>
      </c>
      <c r="BH48" s="109">
        <v>56811</v>
      </c>
      <c r="BI48" s="109">
        <v>56571</v>
      </c>
      <c r="BJ48" s="109">
        <v>55928</v>
      </c>
      <c r="BK48" s="109">
        <v>55695</v>
      </c>
      <c r="BL48" s="109">
        <v>55625</v>
      </c>
      <c r="BM48" s="109">
        <v>55464</v>
      </c>
      <c r="BN48" s="109">
        <v>54985</v>
      </c>
      <c r="BO48" s="109">
        <v>55340</v>
      </c>
      <c r="BP48" s="109">
        <v>55218</v>
      </c>
      <c r="BQ48" s="109">
        <v>55082</v>
      </c>
      <c r="BR48" s="109">
        <v>55915</v>
      </c>
      <c r="BS48" s="109">
        <v>56007</v>
      </c>
      <c r="BT48" s="109">
        <v>56123</v>
      </c>
      <c r="BU48" s="109">
        <v>56673</v>
      </c>
      <c r="BV48" s="109">
        <v>56055</v>
      </c>
      <c r="BW48" s="109">
        <v>56193</v>
      </c>
      <c r="BX48" s="109">
        <v>56099</v>
      </c>
      <c r="BY48" s="109">
        <v>56695</v>
      </c>
      <c r="BZ48" s="109">
        <v>56540</v>
      </c>
      <c r="CA48" s="109">
        <v>55945</v>
      </c>
      <c r="CB48" s="109">
        <v>54916</v>
      </c>
      <c r="CC48" s="109">
        <v>54398</v>
      </c>
      <c r="CD48" s="109">
        <v>52396</v>
      </c>
      <c r="CE48" s="109">
        <v>51769</v>
      </c>
      <c r="CF48" s="109">
        <v>50608</v>
      </c>
      <c r="CG48" s="109">
        <v>50470</v>
      </c>
      <c r="CH48" s="109">
        <v>49059</v>
      </c>
      <c r="CI48" s="109">
        <v>48694</v>
      </c>
      <c r="CJ48" s="109">
        <v>47883</v>
      </c>
      <c r="CK48" s="109">
        <v>46891</v>
      </c>
      <c r="CL48" s="109">
        <v>45482</v>
      </c>
      <c r="CM48" s="109">
        <v>44375</v>
      </c>
      <c r="CN48" s="109">
        <v>43287</v>
      </c>
      <c r="CO48" s="109">
        <v>41955</v>
      </c>
      <c r="CP48" s="109">
        <v>41105</v>
      </c>
      <c r="CQ48" s="109">
        <v>40819</v>
      </c>
      <c r="CR48" s="109">
        <v>39799</v>
      </c>
      <c r="CS48" s="109">
        <v>39482</v>
      </c>
      <c r="CT48" s="109">
        <v>38978</v>
      </c>
      <c r="CU48" s="109">
        <v>37898</v>
      </c>
      <c r="CV48" s="109">
        <v>36815</v>
      </c>
      <c r="CW48" s="109">
        <v>35648</v>
      </c>
      <c r="CX48" s="109">
        <v>33807</v>
      </c>
      <c r="CY48" s="109">
        <v>32319</v>
      </c>
      <c r="CZ48" s="109">
        <v>30249</v>
      </c>
      <c r="DA48" s="109">
        <v>28090</v>
      </c>
      <c r="DB48" s="109">
        <v>24885</v>
      </c>
      <c r="DC48" s="109">
        <v>21629</v>
      </c>
      <c r="DD48" s="109">
        <v>18586</v>
      </c>
      <c r="DE48" s="109">
        <v>15942</v>
      </c>
      <c r="DF48" s="109">
        <v>13560</v>
      </c>
      <c r="DG48" s="109">
        <v>11391</v>
      </c>
      <c r="DH48" s="109">
        <v>9546</v>
      </c>
      <c r="DI48" s="109">
        <v>7871</v>
      </c>
      <c r="DJ48" s="109">
        <v>6266</v>
      </c>
      <c r="DK48" s="109">
        <v>4963</v>
      </c>
      <c r="DL48" s="109">
        <v>3896</v>
      </c>
      <c r="DM48" s="44">
        <v>11794</v>
      </c>
    </row>
    <row r="49" spans="1:117" s="44" customFormat="1" ht="1" hidden="1" customHeight="1">
      <c r="A49" s="94">
        <v>2053</v>
      </c>
      <c r="B49" s="94"/>
      <c r="C49" s="101">
        <f t="shared" si="7"/>
        <v>4419767</v>
      </c>
      <c r="D49" s="101">
        <f t="shared" si="8"/>
        <v>2429095</v>
      </c>
      <c r="E49" s="101">
        <f t="shared" si="9"/>
        <v>2482692</v>
      </c>
      <c r="F49" s="101">
        <f t="shared" si="10"/>
        <v>2534438</v>
      </c>
      <c r="G49" s="101">
        <f t="shared" si="11"/>
        <v>2585607</v>
      </c>
      <c r="H49" s="101">
        <f t="shared" si="12"/>
        <v>2635605</v>
      </c>
      <c r="I49" s="101">
        <f>SUM(CD49:$DL49)</f>
        <v>1149147</v>
      </c>
      <c r="J49" s="101">
        <f>SUM(CE49:$DL49)</f>
        <v>1095550</v>
      </c>
      <c r="K49" s="101">
        <f>SUM(CF49:$DL49)</f>
        <v>1043804</v>
      </c>
      <c r="L49" s="101">
        <f>SUM(CG49:$DL49)</f>
        <v>992635</v>
      </c>
      <c r="M49" s="101">
        <f>SUM(CH49:$DL49)</f>
        <v>942637</v>
      </c>
      <c r="N49" s="101"/>
      <c r="O49" s="101"/>
      <c r="P49" s="101"/>
      <c r="Q49" s="109">
        <v>40391</v>
      </c>
      <c r="R49" s="109">
        <v>40671</v>
      </c>
      <c r="S49" s="109">
        <v>40908</v>
      </c>
      <c r="T49" s="109">
        <v>41128</v>
      </c>
      <c r="U49" s="109">
        <v>41330</v>
      </c>
      <c r="V49" s="109">
        <v>41521</v>
      </c>
      <c r="W49" s="109">
        <v>41700</v>
      </c>
      <c r="X49" s="109">
        <v>41863</v>
      </c>
      <c r="Y49" s="109">
        <v>42005</v>
      </c>
      <c r="Z49" s="109">
        <v>42131</v>
      </c>
      <c r="AA49" s="109">
        <v>42236</v>
      </c>
      <c r="AB49" s="109">
        <v>42331</v>
      </c>
      <c r="AC49" s="109">
        <v>42419</v>
      </c>
      <c r="AD49" s="109">
        <v>42498</v>
      </c>
      <c r="AE49" s="109">
        <v>42595</v>
      </c>
      <c r="AF49" s="109">
        <v>42714</v>
      </c>
      <c r="AG49" s="109">
        <v>42877</v>
      </c>
      <c r="AH49" s="109">
        <v>43094</v>
      </c>
      <c r="AI49" s="109">
        <v>43386</v>
      </c>
      <c r="AJ49" s="109">
        <v>43727</v>
      </c>
      <c r="AK49" s="109">
        <v>44142</v>
      </c>
      <c r="AL49" s="109">
        <v>44642</v>
      </c>
      <c r="AM49" s="109">
        <v>45274</v>
      </c>
      <c r="AN49" s="109">
        <v>46037</v>
      </c>
      <c r="AO49" s="109">
        <v>46917</v>
      </c>
      <c r="AP49" s="109">
        <v>47900</v>
      </c>
      <c r="AQ49" s="109">
        <v>48928</v>
      </c>
      <c r="AR49" s="109">
        <v>49987</v>
      </c>
      <c r="AS49" s="109">
        <v>51016</v>
      </c>
      <c r="AT49" s="109">
        <v>51999</v>
      </c>
      <c r="AU49" s="109">
        <v>52913</v>
      </c>
      <c r="AV49" s="109">
        <v>53732</v>
      </c>
      <c r="AW49" s="109">
        <v>54445</v>
      </c>
      <c r="AX49" s="109">
        <v>55053</v>
      </c>
      <c r="AY49" s="109">
        <v>55569</v>
      </c>
      <c r="AZ49" s="109">
        <v>55987</v>
      </c>
      <c r="BA49" s="109">
        <v>56324</v>
      </c>
      <c r="BB49" s="109">
        <v>56588</v>
      </c>
      <c r="BC49" s="109">
        <v>56784</v>
      </c>
      <c r="BD49" s="109">
        <v>56941</v>
      </c>
      <c r="BE49" s="109">
        <v>57046</v>
      </c>
      <c r="BF49" s="109">
        <v>57108</v>
      </c>
      <c r="BG49" s="109">
        <v>57142</v>
      </c>
      <c r="BH49" s="109">
        <v>57093</v>
      </c>
      <c r="BI49" s="109">
        <v>56914</v>
      </c>
      <c r="BJ49" s="109">
        <v>56648</v>
      </c>
      <c r="BK49" s="109">
        <v>55979</v>
      </c>
      <c r="BL49" s="109">
        <v>55718</v>
      </c>
      <c r="BM49" s="109">
        <v>55617</v>
      </c>
      <c r="BN49" s="109">
        <v>55425</v>
      </c>
      <c r="BO49" s="109">
        <v>54915</v>
      </c>
      <c r="BP49" s="109">
        <v>55233</v>
      </c>
      <c r="BQ49" s="109">
        <v>55081</v>
      </c>
      <c r="BR49" s="109">
        <v>54910</v>
      </c>
      <c r="BS49" s="109">
        <v>55707</v>
      </c>
      <c r="BT49" s="109">
        <v>55766</v>
      </c>
      <c r="BU49" s="109">
        <v>55848</v>
      </c>
      <c r="BV49" s="109">
        <v>56366</v>
      </c>
      <c r="BW49" s="109">
        <v>55722</v>
      </c>
      <c r="BX49" s="109">
        <v>55829</v>
      </c>
      <c r="BY49" s="109">
        <v>55708</v>
      </c>
      <c r="BZ49" s="109">
        <v>56269</v>
      </c>
      <c r="CA49" s="109">
        <v>56083</v>
      </c>
      <c r="CB49" s="109">
        <v>55441</v>
      </c>
      <c r="CC49" s="109">
        <v>54349</v>
      </c>
      <c r="CD49" s="109">
        <v>53597</v>
      </c>
      <c r="CE49" s="109">
        <v>51746</v>
      </c>
      <c r="CF49" s="109">
        <v>51169</v>
      </c>
      <c r="CG49" s="109">
        <v>49998</v>
      </c>
      <c r="CH49" s="109">
        <v>49834</v>
      </c>
      <c r="CI49" s="109">
        <v>48400</v>
      </c>
      <c r="CJ49" s="109">
        <v>47996</v>
      </c>
      <c r="CK49" s="109">
        <v>47146</v>
      </c>
      <c r="CL49" s="109">
        <v>46113</v>
      </c>
      <c r="CM49" s="109">
        <v>44664</v>
      </c>
      <c r="CN49" s="109">
        <v>43508</v>
      </c>
      <c r="CO49" s="109">
        <v>42361</v>
      </c>
      <c r="CP49" s="109">
        <v>40972</v>
      </c>
      <c r="CQ49" s="109">
        <v>40045</v>
      </c>
      <c r="CR49" s="109">
        <v>39655</v>
      </c>
      <c r="CS49" s="109">
        <v>38540</v>
      </c>
      <c r="CT49" s="109">
        <v>38088</v>
      </c>
      <c r="CU49" s="109">
        <v>37439</v>
      </c>
      <c r="CV49" s="109">
        <v>36218</v>
      </c>
      <c r="CW49" s="109">
        <v>34979</v>
      </c>
      <c r="CX49" s="109">
        <v>33649</v>
      </c>
      <c r="CY49" s="109">
        <v>31676</v>
      </c>
      <c r="CZ49" s="109">
        <v>30031</v>
      </c>
      <c r="DA49" s="109">
        <v>27856</v>
      </c>
      <c r="DB49" s="109">
        <v>25618</v>
      </c>
      <c r="DC49" s="109">
        <v>22464</v>
      </c>
      <c r="DD49" s="109">
        <v>19324</v>
      </c>
      <c r="DE49" s="109">
        <v>16446</v>
      </c>
      <c r="DF49" s="109">
        <v>13980</v>
      </c>
      <c r="DG49" s="109">
        <v>11787</v>
      </c>
      <c r="DH49" s="109">
        <v>9807</v>
      </c>
      <c r="DI49" s="109">
        <v>8130</v>
      </c>
      <c r="DJ49" s="109">
        <v>6627</v>
      </c>
      <c r="DK49" s="109">
        <v>5211</v>
      </c>
      <c r="DL49" s="109">
        <v>4073</v>
      </c>
      <c r="DM49" s="44">
        <v>12192</v>
      </c>
    </row>
    <row r="50" spans="1:117" s="44" customFormat="1" ht="1" hidden="1" customHeight="1">
      <c r="A50" s="94">
        <v>2054</v>
      </c>
      <c r="B50" s="94"/>
      <c r="C50" s="101">
        <f t="shared" si="7"/>
        <v>4420169</v>
      </c>
      <c r="D50" s="101">
        <f t="shared" si="8"/>
        <v>2426114</v>
      </c>
      <c r="E50" s="101">
        <f t="shared" si="9"/>
        <v>2479669</v>
      </c>
      <c r="F50" s="101">
        <f t="shared" si="10"/>
        <v>2532611</v>
      </c>
      <c r="G50" s="101">
        <f t="shared" si="11"/>
        <v>2583760</v>
      </c>
      <c r="H50" s="101">
        <f t="shared" si="12"/>
        <v>2634319</v>
      </c>
      <c r="I50" s="101">
        <f>SUM(CD50:$DL50)</f>
        <v>1151574</v>
      </c>
      <c r="J50" s="101">
        <f>SUM(CE50:$DL50)</f>
        <v>1098019</v>
      </c>
      <c r="K50" s="101">
        <f>SUM(CF50:$DL50)</f>
        <v>1045077</v>
      </c>
      <c r="L50" s="101">
        <f>SUM(CG50:$DL50)</f>
        <v>993928</v>
      </c>
      <c r="M50" s="101">
        <f>SUM(CH50:$DL50)</f>
        <v>943369</v>
      </c>
      <c r="N50" s="101"/>
      <c r="O50" s="101"/>
      <c r="P50" s="101"/>
      <c r="Q50" s="109">
        <v>40341</v>
      </c>
      <c r="R50" s="109">
        <v>40631</v>
      </c>
      <c r="S50" s="109">
        <v>40889</v>
      </c>
      <c r="T50" s="109">
        <v>41123</v>
      </c>
      <c r="U50" s="109">
        <v>41350</v>
      </c>
      <c r="V50" s="109">
        <v>41557</v>
      </c>
      <c r="W50" s="109">
        <v>41753</v>
      </c>
      <c r="X50" s="109">
        <v>41932</v>
      </c>
      <c r="Y50" s="109">
        <v>42094</v>
      </c>
      <c r="Z50" s="109">
        <v>42232</v>
      </c>
      <c r="AA50" s="109">
        <v>42355</v>
      </c>
      <c r="AB50" s="109">
        <v>42455</v>
      </c>
      <c r="AC50" s="109">
        <v>42544</v>
      </c>
      <c r="AD50" s="109">
        <v>42626</v>
      </c>
      <c r="AE50" s="109">
        <v>42704</v>
      </c>
      <c r="AF50" s="109">
        <v>42803</v>
      </c>
      <c r="AG50" s="109">
        <v>42935</v>
      </c>
      <c r="AH50" s="109">
        <v>43122</v>
      </c>
      <c r="AI50" s="109">
        <v>43364</v>
      </c>
      <c r="AJ50" s="109">
        <v>43671</v>
      </c>
      <c r="AK50" s="109">
        <v>44032</v>
      </c>
      <c r="AL50" s="109">
        <v>44495</v>
      </c>
      <c r="AM50" s="109">
        <v>45079</v>
      </c>
      <c r="AN50" s="109">
        <v>45813</v>
      </c>
      <c r="AO50" s="109">
        <v>46677</v>
      </c>
      <c r="AP50" s="109">
        <v>47645</v>
      </c>
      <c r="AQ50" s="109">
        <v>48687</v>
      </c>
      <c r="AR50" s="109">
        <v>49746</v>
      </c>
      <c r="AS50" s="109">
        <v>50806</v>
      </c>
      <c r="AT50" s="109">
        <v>51816</v>
      </c>
      <c r="AU50" s="109">
        <v>52761</v>
      </c>
      <c r="AV50" s="109">
        <v>53625</v>
      </c>
      <c r="AW50" s="109">
        <v>54382</v>
      </c>
      <c r="AX50" s="109">
        <v>55033</v>
      </c>
      <c r="AY50" s="109">
        <v>55577</v>
      </c>
      <c r="AZ50" s="109">
        <v>56034</v>
      </c>
      <c r="BA50" s="109">
        <v>56393</v>
      </c>
      <c r="BB50" s="109">
        <v>56677</v>
      </c>
      <c r="BC50" s="109">
        <v>56892</v>
      </c>
      <c r="BD50" s="109">
        <v>57048</v>
      </c>
      <c r="BE50" s="109">
        <v>57167</v>
      </c>
      <c r="BF50" s="109">
        <v>57237</v>
      </c>
      <c r="BG50" s="109">
        <v>57267</v>
      </c>
      <c r="BH50" s="109">
        <v>57271</v>
      </c>
      <c r="BI50" s="109">
        <v>57195</v>
      </c>
      <c r="BJ50" s="109">
        <v>56989</v>
      </c>
      <c r="BK50" s="109">
        <v>56695</v>
      </c>
      <c r="BL50" s="109">
        <v>56000</v>
      </c>
      <c r="BM50" s="109">
        <v>55711</v>
      </c>
      <c r="BN50" s="109">
        <v>55577</v>
      </c>
      <c r="BO50" s="109">
        <v>55353</v>
      </c>
      <c r="BP50" s="109">
        <v>54810</v>
      </c>
      <c r="BQ50" s="109">
        <v>55096</v>
      </c>
      <c r="BR50" s="109">
        <v>54910</v>
      </c>
      <c r="BS50" s="109">
        <v>54706</v>
      </c>
      <c r="BT50" s="109">
        <v>55469</v>
      </c>
      <c r="BU50" s="109">
        <v>55495</v>
      </c>
      <c r="BV50" s="109">
        <v>55547</v>
      </c>
      <c r="BW50" s="109">
        <v>56033</v>
      </c>
      <c r="BX50" s="109">
        <v>55363</v>
      </c>
      <c r="BY50" s="109">
        <v>55441</v>
      </c>
      <c r="BZ50" s="109">
        <v>55292</v>
      </c>
      <c r="CA50" s="109">
        <v>55817</v>
      </c>
      <c r="CB50" s="109">
        <v>55581</v>
      </c>
      <c r="CC50" s="109">
        <v>54874</v>
      </c>
      <c r="CD50" s="109">
        <v>53555</v>
      </c>
      <c r="CE50" s="109">
        <v>52942</v>
      </c>
      <c r="CF50" s="109">
        <v>51149</v>
      </c>
      <c r="CG50" s="109">
        <v>50559</v>
      </c>
      <c r="CH50" s="109">
        <v>49370</v>
      </c>
      <c r="CI50" s="109">
        <v>49170</v>
      </c>
      <c r="CJ50" s="109">
        <v>47712</v>
      </c>
      <c r="CK50" s="109">
        <v>47263</v>
      </c>
      <c r="CL50" s="109">
        <v>46370</v>
      </c>
      <c r="CM50" s="109">
        <v>45288</v>
      </c>
      <c r="CN50" s="109">
        <v>43796</v>
      </c>
      <c r="CO50" s="109">
        <v>42584</v>
      </c>
      <c r="CP50" s="109">
        <v>41375</v>
      </c>
      <c r="CQ50" s="109">
        <v>39919</v>
      </c>
      <c r="CR50" s="109">
        <v>38908</v>
      </c>
      <c r="CS50" s="109">
        <v>38405</v>
      </c>
      <c r="CT50" s="109">
        <v>37185</v>
      </c>
      <c r="CU50" s="109">
        <v>36589</v>
      </c>
      <c r="CV50" s="109">
        <v>35789</v>
      </c>
      <c r="CW50" s="109">
        <v>34423</v>
      </c>
      <c r="CX50" s="109">
        <v>33031</v>
      </c>
      <c r="CY50" s="109">
        <v>31541</v>
      </c>
      <c r="CZ50" s="109">
        <v>29449</v>
      </c>
      <c r="DA50" s="109">
        <v>27672</v>
      </c>
      <c r="DB50" s="109">
        <v>25419</v>
      </c>
      <c r="DC50" s="109">
        <v>23143</v>
      </c>
      <c r="DD50" s="109">
        <v>20084</v>
      </c>
      <c r="DE50" s="109">
        <v>17112</v>
      </c>
      <c r="DF50" s="109">
        <v>14434</v>
      </c>
      <c r="DG50" s="109">
        <v>12163</v>
      </c>
      <c r="DH50" s="109">
        <v>10160</v>
      </c>
      <c r="DI50" s="109">
        <v>8362</v>
      </c>
      <c r="DJ50" s="109">
        <v>6853</v>
      </c>
      <c r="DK50" s="109">
        <v>5518</v>
      </c>
      <c r="DL50" s="109">
        <v>4282</v>
      </c>
      <c r="DM50" s="44">
        <v>12657</v>
      </c>
    </row>
    <row r="51" spans="1:117" s="44" customFormat="1" ht="1" hidden="1" customHeight="1">
      <c r="A51" s="94">
        <v>2055</v>
      </c>
      <c r="B51" s="94"/>
      <c r="C51" s="101">
        <f t="shared" si="7"/>
        <v>4420256</v>
      </c>
      <c r="D51" s="101">
        <f t="shared" si="8"/>
        <v>2422598</v>
      </c>
      <c r="E51" s="101">
        <f t="shared" si="9"/>
        <v>2476675</v>
      </c>
      <c r="F51" s="101">
        <f t="shared" si="10"/>
        <v>2529581</v>
      </c>
      <c r="G51" s="101">
        <f t="shared" si="11"/>
        <v>2581919</v>
      </c>
      <c r="H51" s="101">
        <f t="shared" si="12"/>
        <v>2632462</v>
      </c>
      <c r="I51" s="101">
        <f>SUM(CD51:$DL51)</f>
        <v>1154254</v>
      </c>
      <c r="J51" s="101">
        <f>SUM(CE51:$DL51)</f>
        <v>1100177</v>
      </c>
      <c r="K51" s="101">
        <f>SUM(CF51:$DL51)</f>
        <v>1047271</v>
      </c>
      <c r="L51" s="101">
        <f>SUM(CG51:$DL51)</f>
        <v>994933</v>
      </c>
      <c r="M51" s="101">
        <f>SUM(CH51:$DL51)</f>
        <v>944390</v>
      </c>
      <c r="N51" s="101"/>
      <c r="O51" s="101"/>
      <c r="P51" s="101"/>
      <c r="Q51" s="109">
        <v>40269</v>
      </c>
      <c r="R51" s="109">
        <v>40581</v>
      </c>
      <c r="S51" s="109">
        <v>40847</v>
      </c>
      <c r="T51" s="109">
        <v>41103</v>
      </c>
      <c r="U51" s="109">
        <v>41344</v>
      </c>
      <c r="V51" s="109">
        <v>41577</v>
      </c>
      <c r="W51" s="109">
        <v>41788</v>
      </c>
      <c r="X51" s="109">
        <v>41984</v>
      </c>
      <c r="Y51" s="109">
        <v>42161</v>
      </c>
      <c r="Z51" s="109">
        <v>42320</v>
      </c>
      <c r="AA51" s="109">
        <v>42455</v>
      </c>
      <c r="AB51" s="109">
        <v>42572</v>
      </c>
      <c r="AC51" s="109">
        <v>42667</v>
      </c>
      <c r="AD51" s="109">
        <v>42750</v>
      </c>
      <c r="AE51" s="109">
        <v>42832</v>
      </c>
      <c r="AF51" s="109">
        <v>42911</v>
      </c>
      <c r="AG51" s="109">
        <v>43023</v>
      </c>
      <c r="AH51" s="109">
        <v>43180</v>
      </c>
      <c r="AI51" s="109">
        <v>43391</v>
      </c>
      <c r="AJ51" s="109">
        <v>43649</v>
      </c>
      <c r="AK51" s="109">
        <v>43976</v>
      </c>
      <c r="AL51" s="109">
        <v>44387</v>
      </c>
      <c r="AM51" s="109">
        <v>44932</v>
      </c>
      <c r="AN51" s="109">
        <v>45621</v>
      </c>
      <c r="AO51" s="109">
        <v>46457</v>
      </c>
      <c r="AP51" s="109">
        <v>47407</v>
      </c>
      <c r="AQ51" s="109">
        <v>48434</v>
      </c>
      <c r="AR51" s="109">
        <v>49507</v>
      </c>
      <c r="AS51" s="109">
        <v>50569</v>
      </c>
      <c r="AT51" s="109">
        <v>51608</v>
      </c>
      <c r="AU51" s="109">
        <v>52578</v>
      </c>
      <c r="AV51" s="109">
        <v>53473</v>
      </c>
      <c r="AW51" s="109">
        <v>54274</v>
      </c>
      <c r="AX51" s="109">
        <v>54969</v>
      </c>
      <c r="AY51" s="109">
        <v>55558</v>
      </c>
      <c r="AZ51" s="109">
        <v>56040</v>
      </c>
      <c r="BA51" s="109">
        <v>56440</v>
      </c>
      <c r="BB51" s="109">
        <v>56746</v>
      </c>
      <c r="BC51" s="109">
        <v>56981</v>
      </c>
      <c r="BD51" s="109">
        <v>57154</v>
      </c>
      <c r="BE51" s="109">
        <v>57272</v>
      </c>
      <c r="BF51" s="109">
        <v>57357</v>
      </c>
      <c r="BG51" s="109">
        <v>57396</v>
      </c>
      <c r="BH51" s="109">
        <v>57396</v>
      </c>
      <c r="BI51" s="109">
        <v>57372</v>
      </c>
      <c r="BJ51" s="109">
        <v>57269</v>
      </c>
      <c r="BK51" s="109">
        <v>57034</v>
      </c>
      <c r="BL51" s="109">
        <v>56712</v>
      </c>
      <c r="BM51" s="109">
        <v>55992</v>
      </c>
      <c r="BN51" s="109">
        <v>55671</v>
      </c>
      <c r="BO51" s="109">
        <v>55504</v>
      </c>
      <c r="BP51" s="109">
        <v>55248</v>
      </c>
      <c r="BQ51" s="109">
        <v>54675</v>
      </c>
      <c r="BR51" s="109">
        <v>54925</v>
      </c>
      <c r="BS51" s="109">
        <v>54708</v>
      </c>
      <c r="BT51" s="109">
        <v>54473</v>
      </c>
      <c r="BU51" s="109">
        <v>55201</v>
      </c>
      <c r="BV51" s="109">
        <v>55196</v>
      </c>
      <c r="BW51" s="109">
        <v>55220</v>
      </c>
      <c r="BX51" s="109">
        <v>55674</v>
      </c>
      <c r="BY51" s="109">
        <v>54979</v>
      </c>
      <c r="BZ51" s="109">
        <v>55029</v>
      </c>
      <c r="CA51" s="109">
        <v>54848</v>
      </c>
      <c r="CB51" s="109">
        <v>55319</v>
      </c>
      <c r="CC51" s="109">
        <v>55017</v>
      </c>
      <c r="CD51" s="109">
        <v>54077</v>
      </c>
      <c r="CE51" s="109">
        <v>52906</v>
      </c>
      <c r="CF51" s="109">
        <v>52338</v>
      </c>
      <c r="CG51" s="109">
        <v>50543</v>
      </c>
      <c r="CH51" s="109">
        <v>49929</v>
      </c>
      <c r="CI51" s="109">
        <v>48717</v>
      </c>
      <c r="CJ51" s="109">
        <v>48477</v>
      </c>
      <c r="CK51" s="109">
        <v>46986</v>
      </c>
      <c r="CL51" s="109">
        <v>46489</v>
      </c>
      <c r="CM51" s="109">
        <v>45547</v>
      </c>
      <c r="CN51" s="109">
        <v>44412</v>
      </c>
      <c r="CO51" s="109">
        <v>42871</v>
      </c>
      <c r="CP51" s="109">
        <v>41597</v>
      </c>
      <c r="CQ51" s="109">
        <v>40317</v>
      </c>
      <c r="CR51" s="109">
        <v>38791</v>
      </c>
      <c r="CS51" s="109">
        <v>37686</v>
      </c>
      <c r="CT51" s="109">
        <v>37060</v>
      </c>
      <c r="CU51" s="109">
        <v>35727</v>
      </c>
      <c r="CV51" s="109">
        <v>34982</v>
      </c>
      <c r="CW51" s="109">
        <v>34023</v>
      </c>
      <c r="CX51" s="109">
        <v>32514</v>
      </c>
      <c r="CY51" s="109">
        <v>30972</v>
      </c>
      <c r="CZ51" s="109">
        <v>29335</v>
      </c>
      <c r="DA51" s="109">
        <v>27145</v>
      </c>
      <c r="DB51" s="109">
        <v>25265</v>
      </c>
      <c r="DC51" s="109">
        <v>22974</v>
      </c>
      <c r="DD51" s="109">
        <v>20704</v>
      </c>
      <c r="DE51" s="109">
        <v>17799</v>
      </c>
      <c r="DF51" s="109">
        <v>15030</v>
      </c>
      <c r="DG51" s="109">
        <v>12568</v>
      </c>
      <c r="DH51" s="109">
        <v>10492</v>
      </c>
      <c r="DI51" s="109">
        <v>8671</v>
      </c>
      <c r="DJ51" s="109">
        <v>7056</v>
      </c>
      <c r="DK51" s="109">
        <v>5713</v>
      </c>
      <c r="DL51" s="109">
        <v>4541</v>
      </c>
      <c r="DM51" s="44">
        <v>13208</v>
      </c>
    </row>
    <row r="52" spans="1:117" s="44" customFormat="1" ht="1" hidden="1" customHeight="1">
      <c r="A52" s="94">
        <v>2056</v>
      </c>
      <c r="B52" s="94"/>
      <c r="C52" s="101">
        <f t="shared" si="7"/>
        <v>4420103</v>
      </c>
      <c r="D52" s="101">
        <f t="shared" si="8"/>
        <v>2418975</v>
      </c>
      <c r="E52" s="101">
        <f t="shared" si="9"/>
        <v>2473200</v>
      </c>
      <c r="F52" s="101">
        <f t="shared" si="10"/>
        <v>2526625</v>
      </c>
      <c r="G52" s="101">
        <f t="shared" si="11"/>
        <v>2578930</v>
      </c>
      <c r="H52" s="101">
        <f t="shared" si="12"/>
        <v>2630654</v>
      </c>
      <c r="I52" s="101">
        <f>SUM(CD52:$DL52)</f>
        <v>1156867</v>
      </c>
      <c r="J52" s="101">
        <f>SUM(CE52:$DL52)</f>
        <v>1102642</v>
      </c>
      <c r="K52" s="101">
        <f>SUM(CF52:$DL52)</f>
        <v>1049217</v>
      </c>
      <c r="L52" s="101">
        <f>SUM(CG52:$DL52)</f>
        <v>996912</v>
      </c>
      <c r="M52" s="101">
        <f>SUM(CH52:$DL52)</f>
        <v>945188</v>
      </c>
      <c r="N52" s="101"/>
      <c r="O52" s="101"/>
      <c r="P52" s="101"/>
      <c r="Q52" s="109">
        <v>40187</v>
      </c>
      <c r="R52" s="109">
        <v>40508</v>
      </c>
      <c r="S52" s="109">
        <v>40797</v>
      </c>
      <c r="T52" s="109">
        <v>41061</v>
      </c>
      <c r="U52" s="109">
        <v>41324</v>
      </c>
      <c r="V52" s="109">
        <v>41570</v>
      </c>
      <c r="W52" s="109">
        <v>41807</v>
      </c>
      <c r="X52" s="109">
        <v>42018</v>
      </c>
      <c r="Y52" s="109">
        <v>42213</v>
      </c>
      <c r="Z52" s="109">
        <v>42387</v>
      </c>
      <c r="AA52" s="109">
        <v>42543</v>
      </c>
      <c r="AB52" s="109">
        <v>42672</v>
      </c>
      <c r="AC52" s="109">
        <v>42784</v>
      </c>
      <c r="AD52" s="109">
        <v>42873</v>
      </c>
      <c r="AE52" s="109">
        <v>42955</v>
      </c>
      <c r="AF52" s="109">
        <v>43039</v>
      </c>
      <c r="AG52" s="109">
        <v>43131</v>
      </c>
      <c r="AH52" s="109">
        <v>43268</v>
      </c>
      <c r="AI52" s="109">
        <v>43449</v>
      </c>
      <c r="AJ52" s="109">
        <v>43675</v>
      </c>
      <c r="AK52" s="109">
        <v>43953</v>
      </c>
      <c r="AL52" s="109">
        <v>44331</v>
      </c>
      <c r="AM52" s="109">
        <v>44825</v>
      </c>
      <c r="AN52" s="109">
        <v>45475</v>
      </c>
      <c r="AO52" s="109">
        <v>46267</v>
      </c>
      <c r="AP52" s="109">
        <v>47189</v>
      </c>
      <c r="AQ52" s="109">
        <v>48200</v>
      </c>
      <c r="AR52" s="109">
        <v>49257</v>
      </c>
      <c r="AS52" s="109">
        <v>50333</v>
      </c>
      <c r="AT52" s="109">
        <v>51373</v>
      </c>
      <c r="AU52" s="109">
        <v>52374</v>
      </c>
      <c r="AV52" s="109">
        <v>53292</v>
      </c>
      <c r="AW52" s="109">
        <v>54125</v>
      </c>
      <c r="AX52" s="109">
        <v>54862</v>
      </c>
      <c r="AY52" s="109">
        <v>55493</v>
      </c>
      <c r="AZ52" s="109">
        <v>56021</v>
      </c>
      <c r="BA52" s="109">
        <v>56444</v>
      </c>
      <c r="BB52" s="109">
        <v>56792</v>
      </c>
      <c r="BC52" s="109">
        <v>57049</v>
      </c>
      <c r="BD52" s="109">
        <v>57243</v>
      </c>
      <c r="BE52" s="109">
        <v>57377</v>
      </c>
      <c r="BF52" s="109">
        <v>57461</v>
      </c>
      <c r="BG52" s="109">
        <v>57515</v>
      </c>
      <c r="BH52" s="109">
        <v>57525</v>
      </c>
      <c r="BI52" s="109">
        <v>57497</v>
      </c>
      <c r="BJ52" s="109">
        <v>57445</v>
      </c>
      <c r="BK52" s="109">
        <v>57313</v>
      </c>
      <c r="BL52" s="109">
        <v>57050</v>
      </c>
      <c r="BM52" s="109">
        <v>56700</v>
      </c>
      <c r="BN52" s="109">
        <v>55951</v>
      </c>
      <c r="BO52" s="109">
        <v>55598</v>
      </c>
      <c r="BP52" s="109">
        <v>55398</v>
      </c>
      <c r="BQ52" s="109">
        <v>55111</v>
      </c>
      <c r="BR52" s="109">
        <v>54507</v>
      </c>
      <c r="BS52" s="109">
        <v>54723</v>
      </c>
      <c r="BT52" s="109">
        <v>54476</v>
      </c>
      <c r="BU52" s="109">
        <v>54212</v>
      </c>
      <c r="BV52" s="109">
        <v>54905</v>
      </c>
      <c r="BW52" s="109">
        <v>54872</v>
      </c>
      <c r="BX52" s="109">
        <v>54868</v>
      </c>
      <c r="BY52" s="109">
        <v>55291</v>
      </c>
      <c r="BZ52" s="109">
        <v>54572</v>
      </c>
      <c r="CA52" s="109">
        <v>54590</v>
      </c>
      <c r="CB52" s="109">
        <v>54360</v>
      </c>
      <c r="CC52" s="109">
        <v>54760</v>
      </c>
      <c r="CD52" s="109">
        <v>54225</v>
      </c>
      <c r="CE52" s="109">
        <v>53425</v>
      </c>
      <c r="CF52" s="109">
        <v>52305</v>
      </c>
      <c r="CG52" s="109">
        <v>51724</v>
      </c>
      <c r="CH52" s="109">
        <v>49918</v>
      </c>
      <c r="CI52" s="109">
        <v>49274</v>
      </c>
      <c r="CJ52" s="109">
        <v>48033</v>
      </c>
      <c r="CK52" s="109">
        <v>47745</v>
      </c>
      <c r="CL52" s="109">
        <v>46222</v>
      </c>
      <c r="CM52" s="109">
        <v>45670</v>
      </c>
      <c r="CN52" s="109">
        <v>44673</v>
      </c>
      <c r="CO52" s="109">
        <v>43478</v>
      </c>
      <c r="CP52" s="109">
        <v>41883</v>
      </c>
      <c r="CQ52" s="109">
        <v>40540</v>
      </c>
      <c r="CR52" s="109">
        <v>39183</v>
      </c>
      <c r="CS52" s="109">
        <v>37577</v>
      </c>
      <c r="CT52" s="109">
        <v>36372</v>
      </c>
      <c r="CU52" s="109">
        <v>35614</v>
      </c>
      <c r="CV52" s="109">
        <v>34165</v>
      </c>
      <c r="CW52" s="109">
        <v>33265</v>
      </c>
      <c r="CX52" s="109">
        <v>32147</v>
      </c>
      <c r="CY52" s="109">
        <v>30498</v>
      </c>
      <c r="CZ52" s="109">
        <v>28818</v>
      </c>
      <c r="DA52" s="109">
        <v>27054</v>
      </c>
      <c r="DB52" s="109">
        <v>24797</v>
      </c>
      <c r="DC52" s="109">
        <v>22850</v>
      </c>
      <c r="DD52" s="109">
        <v>20567</v>
      </c>
      <c r="DE52" s="109">
        <v>18361</v>
      </c>
      <c r="DF52" s="109">
        <v>15647</v>
      </c>
      <c r="DG52" s="109">
        <v>13098</v>
      </c>
      <c r="DH52" s="109">
        <v>10852</v>
      </c>
      <c r="DI52" s="109">
        <v>8964</v>
      </c>
      <c r="DJ52" s="109">
        <v>7325</v>
      </c>
      <c r="DK52" s="109">
        <v>5890</v>
      </c>
      <c r="DL52" s="109">
        <v>4708</v>
      </c>
      <c r="DM52" s="44">
        <v>13866</v>
      </c>
    </row>
    <row r="53" spans="1:117" s="44" customFormat="1" ht="1" hidden="1" customHeight="1">
      <c r="A53" s="94">
        <v>2057</v>
      </c>
      <c r="B53" s="94"/>
      <c r="C53" s="101">
        <f t="shared" si="7"/>
        <v>4419783</v>
      </c>
      <c r="D53" s="101">
        <f t="shared" si="8"/>
        <v>2415677</v>
      </c>
      <c r="E53" s="101">
        <f t="shared" si="9"/>
        <v>2469649</v>
      </c>
      <c r="F53" s="101">
        <f t="shared" si="10"/>
        <v>2523224</v>
      </c>
      <c r="G53" s="101">
        <f t="shared" si="11"/>
        <v>2576048</v>
      </c>
      <c r="H53" s="101">
        <f t="shared" si="12"/>
        <v>2627742</v>
      </c>
      <c r="I53" s="101">
        <f>SUM(CD53:$DL53)</f>
        <v>1159116</v>
      </c>
      <c r="J53" s="101">
        <f>SUM(CE53:$DL53)</f>
        <v>1105144</v>
      </c>
      <c r="K53" s="101">
        <f>SUM(CF53:$DL53)</f>
        <v>1051569</v>
      </c>
      <c r="L53" s="101">
        <f>SUM(CG53:$DL53)</f>
        <v>998745</v>
      </c>
      <c r="M53" s="101">
        <f>SUM(CH53:$DL53)</f>
        <v>947051</v>
      </c>
      <c r="N53" s="101"/>
      <c r="O53" s="101"/>
      <c r="P53" s="101"/>
      <c r="Q53" s="109">
        <v>40090</v>
      </c>
      <c r="R53" s="109">
        <v>40426</v>
      </c>
      <c r="S53" s="109">
        <v>40724</v>
      </c>
      <c r="T53" s="109">
        <v>41011</v>
      </c>
      <c r="U53" s="109">
        <v>41282</v>
      </c>
      <c r="V53" s="109">
        <v>41550</v>
      </c>
      <c r="W53" s="109">
        <v>41800</v>
      </c>
      <c r="X53" s="109">
        <v>42037</v>
      </c>
      <c r="Y53" s="109">
        <v>42247</v>
      </c>
      <c r="Z53" s="109">
        <v>42439</v>
      </c>
      <c r="AA53" s="109">
        <v>42609</v>
      </c>
      <c r="AB53" s="109">
        <v>42759</v>
      </c>
      <c r="AC53" s="109">
        <v>42883</v>
      </c>
      <c r="AD53" s="109">
        <v>42989</v>
      </c>
      <c r="AE53" s="109">
        <v>43078</v>
      </c>
      <c r="AF53" s="109">
        <v>43162</v>
      </c>
      <c r="AG53" s="109">
        <v>43259</v>
      </c>
      <c r="AH53" s="109">
        <v>43375</v>
      </c>
      <c r="AI53" s="109">
        <v>43537</v>
      </c>
      <c r="AJ53" s="109">
        <v>43733</v>
      </c>
      <c r="AK53" s="109">
        <v>43978</v>
      </c>
      <c r="AL53" s="109">
        <v>44308</v>
      </c>
      <c r="AM53" s="109">
        <v>44769</v>
      </c>
      <c r="AN53" s="109">
        <v>45368</v>
      </c>
      <c r="AO53" s="109">
        <v>46122</v>
      </c>
      <c r="AP53" s="109">
        <v>47001</v>
      </c>
      <c r="AQ53" s="109">
        <v>47985</v>
      </c>
      <c r="AR53" s="109">
        <v>49025</v>
      </c>
      <c r="AS53" s="109">
        <v>50084</v>
      </c>
      <c r="AT53" s="109">
        <v>51139</v>
      </c>
      <c r="AU53" s="109">
        <v>52140</v>
      </c>
      <c r="AV53" s="109">
        <v>53089</v>
      </c>
      <c r="AW53" s="109">
        <v>53944</v>
      </c>
      <c r="AX53" s="109">
        <v>54713</v>
      </c>
      <c r="AY53" s="109">
        <v>55386</v>
      </c>
      <c r="AZ53" s="109">
        <v>55956</v>
      </c>
      <c r="BA53" s="109">
        <v>56426</v>
      </c>
      <c r="BB53" s="109">
        <v>56795</v>
      </c>
      <c r="BC53" s="109">
        <v>57094</v>
      </c>
      <c r="BD53" s="109">
        <v>57311</v>
      </c>
      <c r="BE53" s="109">
        <v>57465</v>
      </c>
      <c r="BF53" s="109">
        <v>57567</v>
      </c>
      <c r="BG53" s="109">
        <v>57619</v>
      </c>
      <c r="BH53" s="109">
        <v>57644</v>
      </c>
      <c r="BI53" s="109">
        <v>57625</v>
      </c>
      <c r="BJ53" s="109">
        <v>57569</v>
      </c>
      <c r="BK53" s="109">
        <v>57490</v>
      </c>
      <c r="BL53" s="109">
        <v>57328</v>
      </c>
      <c r="BM53" s="109">
        <v>57037</v>
      </c>
      <c r="BN53" s="109">
        <v>56655</v>
      </c>
      <c r="BO53" s="109">
        <v>55876</v>
      </c>
      <c r="BP53" s="109">
        <v>55492</v>
      </c>
      <c r="BQ53" s="109">
        <v>55261</v>
      </c>
      <c r="BR53" s="109">
        <v>54940</v>
      </c>
      <c r="BS53" s="109">
        <v>54309</v>
      </c>
      <c r="BT53" s="109">
        <v>54492</v>
      </c>
      <c r="BU53" s="109">
        <v>54216</v>
      </c>
      <c r="BV53" s="109">
        <v>53922</v>
      </c>
      <c r="BW53" s="109">
        <v>54584</v>
      </c>
      <c r="BX53" s="109">
        <v>54524</v>
      </c>
      <c r="BY53" s="109">
        <v>54490</v>
      </c>
      <c r="BZ53" s="109">
        <v>54884</v>
      </c>
      <c r="CA53" s="109">
        <v>54138</v>
      </c>
      <c r="CB53" s="109">
        <v>54106</v>
      </c>
      <c r="CC53" s="109">
        <v>53811</v>
      </c>
      <c r="CD53" s="109">
        <v>53972</v>
      </c>
      <c r="CE53" s="109">
        <v>53575</v>
      </c>
      <c r="CF53" s="109">
        <v>52824</v>
      </c>
      <c r="CG53" s="109">
        <v>51694</v>
      </c>
      <c r="CH53" s="109">
        <v>51090</v>
      </c>
      <c r="CI53" s="109">
        <v>49267</v>
      </c>
      <c r="CJ53" s="109">
        <v>48587</v>
      </c>
      <c r="CK53" s="109">
        <v>47312</v>
      </c>
      <c r="CL53" s="109">
        <v>46974</v>
      </c>
      <c r="CM53" s="109">
        <v>45412</v>
      </c>
      <c r="CN53" s="109">
        <v>44798</v>
      </c>
      <c r="CO53" s="109">
        <v>43740</v>
      </c>
      <c r="CP53" s="109">
        <v>42482</v>
      </c>
      <c r="CQ53" s="109">
        <v>40824</v>
      </c>
      <c r="CR53" s="109">
        <v>39405</v>
      </c>
      <c r="CS53" s="109">
        <v>37962</v>
      </c>
      <c r="CT53" s="109">
        <v>36270</v>
      </c>
      <c r="CU53" s="109">
        <v>34957</v>
      </c>
      <c r="CV53" s="109">
        <v>34062</v>
      </c>
      <c r="CW53" s="109">
        <v>32493</v>
      </c>
      <c r="CX53" s="109">
        <v>31436</v>
      </c>
      <c r="CY53" s="109">
        <v>30162</v>
      </c>
      <c r="CZ53" s="109">
        <v>28386</v>
      </c>
      <c r="DA53" s="109">
        <v>26588</v>
      </c>
      <c r="DB53" s="109">
        <v>24725</v>
      </c>
      <c r="DC53" s="109">
        <v>22438</v>
      </c>
      <c r="DD53" s="109">
        <v>20468</v>
      </c>
      <c r="DE53" s="109">
        <v>18252</v>
      </c>
      <c r="DF53" s="109">
        <v>16152</v>
      </c>
      <c r="DG53" s="109">
        <v>13647</v>
      </c>
      <c r="DH53" s="109">
        <v>11320</v>
      </c>
      <c r="DI53" s="109">
        <v>9281</v>
      </c>
      <c r="DJ53" s="109">
        <v>7581</v>
      </c>
      <c r="DK53" s="109">
        <v>6121</v>
      </c>
      <c r="DL53" s="109">
        <v>4859</v>
      </c>
      <c r="DM53" s="44">
        <v>14541</v>
      </c>
    </row>
    <row r="54" spans="1:117" s="44" customFormat="1" ht="1" hidden="1" customHeight="1">
      <c r="A54" s="94">
        <v>2058</v>
      </c>
      <c r="B54" s="94"/>
      <c r="C54" s="101">
        <f t="shared" si="7"/>
        <v>4419409</v>
      </c>
      <c r="D54" s="101">
        <f t="shared" si="8"/>
        <v>2413419</v>
      </c>
      <c r="E54" s="101">
        <f t="shared" si="9"/>
        <v>2466453</v>
      </c>
      <c r="F54" s="101">
        <f t="shared" si="10"/>
        <v>2519782</v>
      </c>
      <c r="G54" s="101">
        <f t="shared" si="11"/>
        <v>2572758</v>
      </c>
      <c r="H54" s="101">
        <f t="shared" si="12"/>
        <v>2624970</v>
      </c>
      <c r="I54" s="101">
        <f>SUM(CD54:$DL54)</f>
        <v>1160444</v>
      </c>
      <c r="J54" s="101">
        <f>SUM(CE54:$DL54)</f>
        <v>1107410</v>
      </c>
      <c r="K54" s="101">
        <f>SUM(CF54:$DL54)</f>
        <v>1054081</v>
      </c>
      <c r="L54" s="101">
        <f>SUM(CG54:$DL54)</f>
        <v>1001105</v>
      </c>
      <c r="M54" s="101">
        <f>SUM(CH54:$DL54)</f>
        <v>948893</v>
      </c>
      <c r="N54" s="101"/>
      <c r="O54" s="101"/>
      <c r="P54" s="101"/>
      <c r="Q54" s="109">
        <v>39987</v>
      </c>
      <c r="R54" s="109">
        <v>40330</v>
      </c>
      <c r="S54" s="109">
        <v>40643</v>
      </c>
      <c r="T54" s="109">
        <v>40937</v>
      </c>
      <c r="U54" s="109">
        <v>41231</v>
      </c>
      <c r="V54" s="109">
        <v>41506</v>
      </c>
      <c r="W54" s="109">
        <v>41779</v>
      </c>
      <c r="X54" s="109">
        <v>42029</v>
      </c>
      <c r="Y54" s="109">
        <v>42265</v>
      </c>
      <c r="Z54" s="109">
        <v>42472</v>
      </c>
      <c r="AA54" s="109">
        <v>42660</v>
      </c>
      <c r="AB54" s="109">
        <v>42825</v>
      </c>
      <c r="AC54" s="109">
        <v>42970</v>
      </c>
      <c r="AD54" s="109">
        <v>43089</v>
      </c>
      <c r="AE54" s="109">
        <v>43192</v>
      </c>
      <c r="AF54" s="109">
        <v>43284</v>
      </c>
      <c r="AG54" s="109">
        <v>43381</v>
      </c>
      <c r="AH54" s="109">
        <v>43503</v>
      </c>
      <c r="AI54" s="109">
        <v>43644</v>
      </c>
      <c r="AJ54" s="109">
        <v>43819</v>
      </c>
      <c r="AK54" s="109">
        <v>44035</v>
      </c>
      <c r="AL54" s="109">
        <v>44331</v>
      </c>
      <c r="AM54" s="109">
        <v>44745</v>
      </c>
      <c r="AN54" s="109">
        <v>45311</v>
      </c>
      <c r="AO54" s="109">
        <v>46015</v>
      </c>
      <c r="AP54" s="109">
        <v>46856</v>
      </c>
      <c r="AQ54" s="109">
        <v>47798</v>
      </c>
      <c r="AR54" s="109">
        <v>48812</v>
      </c>
      <c r="AS54" s="109">
        <v>49854</v>
      </c>
      <c r="AT54" s="109">
        <v>50891</v>
      </c>
      <c r="AU54" s="109">
        <v>51908</v>
      </c>
      <c r="AV54" s="109">
        <v>52856</v>
      </c>
      <c r="AW54" s="109">
        <v>53742</v>
      </c>
      <c r="AX54" s="109">
        <v>54532</v>
      </c>
      <c r="AY54" s="109">
        <v>55240</v>
      </c>
      <c r="AZ54" s="109">
        <v>55850</v>
      </c>
      <c r="BA54" s="109">
        <v>56361</v>
      </c>
      <c r="BB54" s="109">
        <v>56778</v>
      </c>
      <c r="BC54" s="109">
        <v>57097</v>
      </c>
      <c r="BD54" s="109">
        <v>57355</v>
      </c>
      <c r="BE54" s="109">
        <v>57534</v>
      </c>
      <c r="BF54" s="109">
        <v>57654</v>
      </c>
      <c r="BG54" s="109">
        <v>57725</v>
      </c>
      <c r="BH54" s="109">
        <v>57747</v>
      </c>
      <c r="BI54" s="109">
        <v>57743</v>
      </c>
      <c r="BJ54" s="109">
        <v>57698</v>
      </c>
      <c r="BK54" s="109">
        <v>57614</v>
      </c>
      <c r="BL54" s="109">
        <v>57504</v>
      </c>
      <c r="BM54" s="109">
        <v>57314</v>
      </c>
      <c r="BN54" s="109">
        <v>56992</v>
      </c>
      <c r="BO54" s="109">
        <v>56577</v>
      </c>
      <c r="BP54" s="109">
        <v>55769</v>
      </c>
      <c r="BQ54" s="109">
        <v>55354</v>
      </c>
      <c r="BR54" s="109">
        <v>55090</v>
      </c>
      <c r="BS54" s="109">
        <v>54740</v>
      </c>
      <c r="BT54" s="109">
        <v>54080</v>
      </c>
      <c r="BU54" s="109">
        <v>54232</v>
      </c>
      <c r="BV54" s="109">
        <v>53927</v>
      </c>
      <c r="BW54" s="109">
        <v>53607</v>
      </c>
      <c r="BX54" s="109">
        <v>54238</v>
      </c>
      <c r="BY54" s="109">
        <v>54151</v>
      </c>
      <c r="BZ54" s="109">
        <v>54090</v>
      </c>
      <c r="CA54" s="109">
        <v>54451</v>
      </c>
      <c r="CB54" s="109">
        <v>53659</v>
      </c>
      <c r="CC54" s="109">
        <v>53562</v>
      </c>
      <c r="CD54" s="109">
        <v>53034</v>
      </c>
      <c r="CE54" s="109">
        <v>53329</v>
      </c>
      <c r="CF54" s="109">
        <v>52976</v>
      </c>
      <c r="CG54" s="109">
        <v>52212</v>
      </c>
      <c r="CH54" s="109">
        <v>51065</v>
      </c>
      <c r="CI54" s="109">
        <v>50429</v>
      </c>
      <c r="CJ54" s="109">
        <v>48586</v>
      </c>
      <c r="CK54" s="109">
        <v>47865</v>
      </c>
      <c r="CL54" s="109">
        <v>46552</v>
      </c>
      <c r="CM54" s="109">
        <v>46157</v>
      </c>
      <c r="CN54" s="109">
        <v>44551</v>
      </c>
      <c r="CO54" s="109">
        <v>43869</v>
      </c>
      <c r="CP54" s="109">
        <v>42745</v>
      </c>
      <c r="CQ54" s="109">
        <v>41415</v>
      </c>
      <c r="CR54" s="109">
        <v>39688</v>
      </c>
      <c r="CS54" s="109">
        <v>38184</v>
      </c>
      <c r="CT54" s="109">
        <v>36649</v>
      </c>
      <c r="CU54" s="109">
        <v>34865</v>
      </c>
      <c r="CV54" s="109">
        <v>33441</v>
      </c>
      <c r="CW54" s="109">
        <v>32404</v>
      </c>
      <c r="CX54" s="109">
        <v>30716</v>
      </c>
      <c r="CY54" s="109">
        <v>29507</v>
      </c>
      <c r="CZ54" s="109">
        <v>28086</v>
      </c>
      <c r="DA54" s="109">
        <v>26203</v>
      </c>
      <c r="DB54" s="109">
        <v>24313</v>
      </c>
      <c r="DC54" s="109">
        <v>22387</v>
      </c>
      <c r="DD54" s="109">
        <v>20113</v>
      </c>
      <c r="DE54" s="109">
        <v>18178</v>
      </c>
      <c r="DF54" s="109">
        <v>16069</v>
      </c>
      <c r="DG54" s="109">
        <v>14100</v>
      </c>
      <c r="DH54" s="109">
        <v>11805</v>
      </c>
      <c r="DI54" s="109">
        <v>9691</v>
      </c>
      <c r="DJ54" s="109">
        <v>7859</v>
      </c>
      <c r="DK54" s="109">
        <v>6344</v>
      </c>
      <c r="DL54" s="109">
        <v>5057</v>
      </c>
      <c r="DM54" s="44">
        <v>15213</v>
      </c>
    </row>
    <row r="55" spans="1:117" s="44" customFormat="1" ht="1" hidden="1" customHeight="1">
      <c r="A55" s="94">
        <v>2059</v>
      </c>
      <c r="B55" s="94"/>
      <c r="C55" s="101">
        <f t="shared" si="7"/>
        <v>4418910</v>
      </c>
      <c r="D55" s="101">
        <f t="shared" si="8"/>
        <v>2411523</v>
      </c>
      <c r="E55" s="101">
        <f t="shared" si="9"/>
        <v>2464313</v>
      </c>
      <c r="F55" s="101">
        <f t="shared" si="10"/>
        <v>2516713</v>
      </c>
      <c r="G55" s="101">
        <f t="shared" si="11"/>
        <v>2569448</v>
      </c>
      <c r="H55" s="101">
        <f t="shared" si="12"/>
        <v>2621814</v>
      </c>
      <c r="I55" s="101">
        <f>SUM(CD55:$DL55)</f>
        <v>1161484</v>
      </c>
      <c r="J55" s="101">
        <f>SUM(CE55:$DL55)</f>
        <v>1108694</v>
      </c>
      <c r="K55" s="101">
        <f>SUM(CF55:$DL55)</f>
        <v>1056294</v>
      </c>
      <c r="L55" s="101">
        <f>SUM(CG55:$DL55)</f>
        <v>1003559</v>
      </c>
      <c r="M55" s="101">
        <f>SUM(CH55:$DL55)</f>
        <v>951193</v>
      </c>
      <c r="N55" s="101"/>
      <c r="O55" s="101"/>
      <c r="P55" s="101"/>
      <c r="Q55" s="109">
        <v>39878</v>
      </c>
      <c r="R55" s="109">
        <v>40227</v>
      </c>
      <c r="S55" s="109">
        <v>40546</v>
      </c>
      <c r="T55" s="109">
        <v>40857</v>
      </c>
      <c r="U55" s="109">
        <v>41157</v>
      </c>
      <c r="V55" s="109">
        <v>41455</v>
      </c>
      <c r="W55" s="109">
        <v>41735</v>
      </c>
      <c r="X55" s="109">
        <v>42008</v>
      </c>
      <c r="Y55" s="109">
        <v>42256</v>
      </c>
      <c r="Z55" s="109">
        <v>42490</v>
      </c>
      <c r="AA55" s="109">
        <v>42693</v>
      </c>
      <c r="AB55" s="109">
        <v>42875</v>
      </c>
      <c r="AC55" s="109">
        <v>43036</v>
      </c>
      <c r="AD55" s="109">
        <v>43177</v>
      </c>
      <c r="AE55" s="109">
        <v>43292</v>
      </c>
      <c r="AF55" s="109">
        <v>43398</v>
      </c>
      <c r="AG55" s="109">
        <v>43503</v>
      </c>
      <c r="AH55" s="109">
        <v>43625</v>
      </c>
      <c r="AI55" s="109">
        <v>43770</v>
      </c>
      <c r="AJ55" s="109">
        <v>43925</v>
      </c>
      <c r="AK55" s="109">
        <v>44119</v>
      </c>
      <c r="AL55" s="109">
        <v>44386</v>
      </c>
      <c r="AM55" s="109">
        <v>44766</v>
      </c>
      <c r="AN55" s="109">
        <v>45286</v>
      </c>
      <c r="AO55" s="109">
        <v>45957</v>
      </c>
      <c r="AP55" s="109">
        <v>46750</v>
      </c>
      <c r="AQ55" s="109">
        <v>47654</v>
      </c>
      <c r="AR55" s="109">
        <v>48627</v>
      </c>
      <c r="AS55" s="109">
        <v>49643</v>
      </c>
      <c r="AT55" s="109">
        <v>50663</v>
      </c>
      <c r="AU55" s="109">
        <v>51661</v>
      </c>
      <c r="AV55" s="109">
        <v>52626</v>
      </c>
      <c r="AW55" s="109">
        <v>53510</v>
      </c>
      <c r="AX55" s="109">
        <v>54331</v>
      </c>
      <c r="AY55" s="109">
        <v>55059</v>
      </c>
      <c r="AZ55" s="109">
        <v>55705</v>
      </c>
      <c r="BA55" s="109">
        <v>56255</v>
      </c>
      <c r="BB55" s="109">
        <v>56713</v>
      </c>
      <c r="BC55" s="109">
        <v>57080</v>
      </c>
      <c r="BD55" s="109">
        <v>57358</v>
      </c>
      <c r="BE55" s="109">
        <v>57577</v>
      </c>
      <c r="BF55" s="109">
        <v>57722</v>
      </c>
      <c r="BG55" s="109">
        <v>57812</v>
      </c>
      <c r="BH55" s="109">
        <v>57852</v>
      </c>
      <c r="BI55" s="109">
        <v>57847</v>
      </c>
      <c r="BJ55" s="109">
        <v>57815</v>
      </c>
      <c r="BK55" s="109">
        <v>57742</v>
      </c>
      <c r="BL55" s="109">
        <v>57628</v>
      </c>
      <c r="BM55" s="109">
        <v>57490</v>
      </c>
      <c r="BN55" s="109">
        <v>57268</v>
      </c>
      <c r="BO55" s="109">
        <v>56913</v>
      </c>
      <c r="BP55" s="109">
        <v>56468</v>
      </c>
      <c r="BQ55" s="109">
        <v>55630</v>
      </c>
      <c r="BR55" s="109">
        <v>55183</v>
      </c>
      <c r="BS55" s="109">
        <v>54890</v>
      </c>
      <c r="BT55" s="109">
        <v>54510</v>
      </c>
      <c r="BU55" s="109">
        <v>53823</v>
      </c>
      <c r="BV55" s="109">
        <v>53944</v>
      </c>
      <c r="BW55" s="109">
        <v>53613</v>
      </c>
      <c r="BX55" s="109">
        <v>53268</v>
      </c>
      <c r="BY55" s="109">
        <v>53869</v>
      </c>
      <c r="BZ55" s="109">
        <v>53754</v>
      </c>
      <c r="CA55" s="109">
        <v>53663</v>
      </c>
      <c r="CB55" s="109">
        <v>53972</v>
      </c>
      <c r="CC55" s="109">
        <v>53121</v>
      </c>
      <c r="CD55" s="109">
        <v>52790</v>
      </c>
      <c r="CE55" s="109">
        <v>52400</v>
      </c>
      <c r="CF55" s="109">
        <v>52735</v>
      </c>
      <c r="CG55" s="109">
        <v>52366</v>
      </c>
      <c r="CH55" s="109">
        <v>51581</v>
      </c>
      <c r="CI55" s="109">
        <v>50409</v>
      </c>
      <c r="CJ55" s="109">
        <v>49738</v>
      </c>
      <c r="CK55" s="109">
        <v>47866</v>
      </c>
      <c r="CL55" s="109">
        <v>47102</v>
      </c>
      <c r="CM55" s="109">
        <v>45744</v>
      </c>
      <c r="CN55" s="109">
        <v>45288</v>
      </c>
      <c r="CO55" s="109">
        <v>43632</v>
      </c>
      <c r="CP55" s="109">
        <v>42876</v>
      </c>
      <c r="CQ55" s="109">
        <v>41677</v>
      </c>
      <c r="CR55" s="109">
        <v>40268</v>
      </c>
      <c r="CS55" s="109">
        <v>38466</v>
      </c>
      <c r="CT55" s="109">
        <v>36870</v>
      </c>
      <c r="CU55" s="109">
        <v>35237</v>
      </c>
      <c r="CV55" s="109">
        <v>33359</v>
      </c>
      <c r="CW55" s="109">
        <v>31818</v>
      </c>
      <c r="CX55" s="109">
        <v>30640</v>
      </c>
      <c r="CY55" s="109">
        <v>28837</v>
      </c>
      <c r="CZ55" s="109">
        <v>27484</v>
      </c>
      <c r="DA55" s="109">
        <v>25936</v>
      </c>
      <c r="DB55" s="109">
        <v>23971</v>
      </c>
      <c r="DC55" s="109">
        <v>22025</v>
      </c>
      <c r="DD55" s="109">
        <v>20078</v>
      </c>
      <c r="DE55" s="109">
        <v>17872</v>
      </c>
      <c r="DF55" s="109">
        <v>16015</v>
      </c>
      <c r="DG55" s="109">
        <v>14037</v>
      </c>
      <c r="DH55" s="109">
        <v>12207</v>
      </c>
      <c r="DI55" s="109">
        <v>10115</v>
      </c>
      <c r="DJ55" s="109">
        <v>8213</v>
      </c>
      <c r="DK55" s="109">
        <v>6584</v>
      </c>
      <c r="DL55" s="109">
        <v>5248</v>
      </c>
      <c r="DM55" s="44">
        <v>15919</v>
      </c>
    </row>
    <row r="56" spans="1:117" s="44" customFormat="1" ht="1" hidden="1" customHeight="1">
      <c r="A56" s="94">
        <v>2060</v>
      </c>
      <c r="B56" s="94"/>
      <c r="C56" s="101">
        <f t="shared" si="7"/>
        <v>4418329</v>
      </c>
      <c r="D56" s="101">
        <f t="shared" si="8"/>
        <v>2410201</v>
      </c>
      <c r="E56" s="101">
        <f t="shared" si="9"/>
        <v>2462557</v>
      </c>
      <c r="F56" s="101">
        <f t="shared" si="10"/>
        <v>2514720</v>
      </c>
      <c r="G56" s="101">
        <f t="shared" si="11"/>
        <v>2566536</v>
      </c>
      <c r="H56" s="101">
        <f t="shared" si="12"/>
        <v>2618665</v>
      </c>
      <c r="I56" s="101">
        <f>SUM(CD56:$DL56)</f>
        <v>1162092</v>
      </c>
      <c r="J56" s="101">
        <f>SUM(CE56:$DL56)</f>
        <v>1109736</v>
      </c>
      <c r="K56" s="101">
        <f>SUM(CF56:$DL56)</f>
        <v>1057573</v>
      </c>
      <c r="L56" s="101">
        <f>SUM(CG56:$DL56)</f>
        <v>1005757</v>
      </c>
      <c r="M56" s="101">
        <f>SUM(CH56:$DL56)</f>
        <v>953628</v>
      </c>
      <c r="N56" s="101"/>
      <c r="O56" s="101"/>
      <c r="P56" s="101"/>
      <c r="Q56" s="109">
        <v>39766</v>
      </c>
      <c r="R56" s="109">
        <v>40118</v>
      </c>
      <c r="S56" s="109">
        <v>40443</v>
      </c>
      <c r="T56" s="109">
        <v>40759</v>
      </c>
      <c r="U56" s="109">
        <v>41077</v>
      </c>
      <c r="V56" s="109">
        <v>41381</v>
      </c>
      <c r="W56" s="109">
        <v>41684</v>
      </c>
      <c r="X56" s="109">
        <v>41964</v>
      </c>
      <c r="Y56" s="109">
        <v>42235</v>
      </c>
      <c r="Z56" s="109">
        <v>42481</v>
      </c>
      <c r="AA56" s="109">
        <v>42711</v>
      </c>
      <c r="AB56" s="109">
        <v>42907</v>
      </c>
      <c r="AC56" s="109">
        <v>43085</v>
      </c>
      <c r="AD56" s="109">
        <v>43242</v>
      </c>
      <c r="AE56" s="109">
        <v>43380</v>
      </c>
      <c r="AF56" s="109">
        <v>43498</v>
      </c>
      <c r="AG56" s="109">
        <v>43617</v>
      </c>
      <c r="AH56" s="109">
        <v>43746</v>
      </c>
      <c r="AI56" s="109">
        <v>43892</v>
      </c>
      <c r="AJ56" s="109">
        <v>44050</v>
      </c>
      <c r="AK56" s="109">
        <v>44225</v>
      </c>
      <c r="AL56" s="109">
        <v>44468</v>
      </c>
      <c r="AM56" s="109">
        <v>44820</v>
      </c>
      <c r="AN56" s="109">
        <v>45306</v>
      </c>
      <c r="AO56" s="109">
        <v>45931</v>
      </c>
      <c r="AP56" s="109">
        <v>46692</v>
      </c>
      <c r="AQ56" s="109">
        <v>47548</v>
      </c>
      <c r="AR56" s="109">
        <v>48484</v>
      </c>
      <c r="AS56" s="109">
        <v>49459</v>
      </c>
      <c r="AT56" s="109">
        <v>50455</v>
      </c>
      <c r="AU56" s="109">
        <v>51434</v>
      </c>
      <c r="AV56" s="109">
        <v>52380</v>
      </c>
      <c r="AW56" s="109">
        <v>53281</v>
      </c>
      <c r="AX56" s="109">
        <v>54101</v>
      </c>
      <c r="AY56" s="109">
        <v>54858</v>
      </c>
      <c r="AZ56" s="109">
        <v>55524</v>
      </c>
      <c r="BA56" s="109">
        <v>56110</v>
      </c>
      <c r="BB56" s="109">
        <v>56607</v>
      </c>
      <c r="BC56" s="109">
        <v>57015</v>
      </c>
      <c r="BD56" s="109">
        <v>57340</v>
      </c>
      <c r="BE56" s="109">
        <v>57580</v>
      </c>
      <c r="BF56" s="109">
        <v>57765</v>
      </c>
      <c r="BG56" s="109">
        <v>57880</v>
      </c>
      <c r="BH56" s="109">
        <v>57939</v>
      </c>
      <c r="BI56" s="109">
        <v>57951</v>
      </c>
      <c r="BJ56" s="109">
        <v>57919</v>
      </c>
      <c r="BK56" s="109">
        <v>57858</v>
      </c>
      <c r="BL56" s="109">
        <v>57756</v>
      </c>
      <c r="BM56" s="109">
        <v>57613</v>
      </c>
      <c r="BN56" s="109">
        <v>57443</v>
      </c>
      <c r="BO56" s="109">
        <v>57188</v>
      </c>
      <c r="BP56" s="109">
        <v>56802</v>
      </c>
      <c r="BQ56" s="109">
        <v>56327</v>
      </c>
      <c r="BR56" s="109">
        <v>55459</v>
      </c>
      <c r="BS56" s="109">
        <v>54983</v>
      </c>
      <c r="BT56" s="109">
        <v>54661</v>
      </c>
      <c r="BU56" s="109">
        <v>54251</v>
      </c>
      <c r="BV56" s="109">
        <v>53539</v>
      </c>
      <c r="BW56" s="109">
        <v>53632</v>
      </c>
      <c r="BX56" s="109">
        <v>53276</v>
      </c>
      <c r="BY56" s="109">
        <v>52906</v>
      </c>
      <c r="BZ56" s="109">
        <v>53476</v>
      </c>
      <c r="CA56" s="109">
        <v>53332</v>
      </c>
      <c r="CB56" s="109">
        <v>53193</v>
      </c>
      <c r="CC56" s="109">
        <v>53434</v>
      </c>
      <c r="CD56" s="109">
        <v>52356</v>
      </c>
      <c r="CE56" s="109">
        <v>52163</v>
      </c>
      <c r="CF56" s="109">
        <v>51816</v>
      </c>
      <c r="CG56" s="109">
        <v>52129</v>
      </c>
      <c r="CH56" s="109">
        <v>51737</v>
      </c>
      <c r="CI56" s="109">
        <v>50923</v>
      </c>
      <c r="CJ56" s="109">
        <v>49721</v>
      </c>
      <c r="CK56" s="109">
        <v>49008</v>
      </c>
      <c r="CL56" s="109">
        <v>47106</v>
      </c>
      <c r="CM56" s="109">
        <v>46292</v>
      </c>
      <c r="CN56" s="109">
        <v>44886</v>
      </c>
      <c r="CO56" s="109">
        <v>44359</v>
      </c>
      <c r="CP56" s="109">
        <v>42651</v>
      </c>
      <c r="CQ56" s="109">
        <v>41810</v>
      </c>
      <c r="CR56" s="109">
        <v>40529</v>
      </c>
      <c r="CS56" s="109">
        <v>39035</v>
      </c>
      <c r="CT56" s="109">
        <v>37149</v>
      </c>
      <c r="CU56" s="109">
        <v>35455</v>
      </c>
      <c r="CV56" s="109">
        <v>33721</v>
      </c>
      <c r="CW56" s="109">
        <v>31748</v>
      </c>
      <c r="CX56" s="109">
        <v>30092</v>
      </c>
      <c r="CY56" s="109">
        <v>28773</v>
      </c>
      <c r="CZ56" s="109">
        <v>26867</v>
      </c>
      <c r="DA56" s="109">
        <v>25388</v>
      </c>
      <c r="DB56" s="109">
        <v>23737</v>
      </c>
      <c r="DC56" s="109">
        <v>21725</v>
      </c>
      <c r="DD56" s="109">
        <v>19763</v>
      </c>
      <c r="DE56" s="109">
        <v>17852</v>
      </c>
      <c r="DF56" s="109">
        <v>15754</v>
      </c>
      <c r="DG56" s="109">
        <v>13998</v>
      </c>
      <c r="DH56" s="109">
        <v>12161</v>
      </c>
      <c r="DI56" s="109">
        <v>10468</v>
      </c>
      <c r="DJ56" s="109">
        <v>8580</v>
      </c>
      <c r="DK56" s="109">
        <v>6887</v>
      </c>
      <c r="DL56" s="109">
        <v>5453</v>
      </c>
      <c r="DM56" s="44">
        <v>16641</v>
      </c>
    </row>
    <row r="57" spans="1:117" s="44" customFormat="1" ht="1" hidden="1" customHeight="1">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c r="BT57" s="109"/>
      <c r="BU57" s="109"/>
      <c r="BV57" s="109"/>
      <c r="BW57" s="109"/>
      <c r="BX57" s="109"/>
      <c r="BY57" s="109"/>
      <c r="BZ57" s="109"/>
      <c r="CA57" s="109"/>
      <c r="CB57" s="109"/>
      <c r="CC57" s="109"/>
      <c r="CD57" s="109"/>
      <c r="CE57" s="109"/>
      <c r="CF57" s="109"/>
      <c r="CG57" s="109"/>
      <c r="CH57" s="109"/>
      <c r="CI57" s="109"/>
      <c r="CJ57" s="109"/>
      <c r="CK57" s="109"/>
      <c r="CL57" s="109"/>
      <c r="CM57" s="109"/>
      <c r="CN57" s="109"/>
      <c r="CO57" s="109"/>
      <c r="CP57" s="109"/>
      <c r="CQ57" s="109"/>
      <c r="CR57" s="109"/>
      <c r="CS57" s="109"/>
      <c r="CT57" s="109"/>
      <c r="CU57" s="109"/>
      <c r="CV57" s="109"/>
      <c r="CW57" s="109"/>
      <c r="CX57" s="109"/>
      <c r="CY57" s="109"/>
      <c r="CZ57" s="109"/>
      <c r="DA57" s="109"/>
      <c r="DB57" s="109"/>
      <c r="DC57" s="109"/>
      <c r="DD57" s="109"/>
      <c r="DE57" s="109"/>
      <c r="DF57" s="109"/>
      <c r="DG57" s="109"/>
      <c r="DH57" s="109"/>
      <c r="DI57" s="109"/>
      <c r="DJ57" s="109"/>
      <c r="DK57" s="109"/>
      <c r="DL57" s="109"/>
    </row>
    <row r="58" spans="1:117" s="44" customFormat="1" ht="1" hidden="1" customHeight="1">
      <c r="A58" s="111" t="s">
        <v>222</v>
      </c>
      <c r="B58" s="111"/>
      <c r="C58" s="111"/>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109"/>
      <c r="CH58" s="109"/>
      <c r="CI58" s="109"/>
      <c r="CJ58" s="109"/>
      <c r="CK58" s="109"/>
      <c r="CL58" s="109"/>
      <c r="CM58" s="109"/>
      <c r="CN58" s="109"/>
      <c r="CO58" s="109"/>
      <c r="CP58" s="109"/>
      <c r="CQ58" s="109"/>
      <c r="CR58" s="109"/>
      <c r="CS58" s="109"/>
      <c r="CT58" s="109"/>
      <c r="CU58" s="109"/>
      <c r="CV58" s="109"/>
      <c r="CW58" s="109"/>
      <c r="CX58" s="109"/>
      <c r="CY58" s="109"/>
      <c r="CZ58" s="109"/>
      <c r="DA58" s="109"/>
      <c r="DB58" s="109"/>
      <c r="DC58" s="109"/>
      <c r="DD58" s="109"/>
      <c r="DE58" s="109"/>
      <c r="DF58" s="109"/>
      <c r="DG58" s="109"/>
      <c r="DH58" s="109"/>
      <c r="DI58" s="109"/>
      <c r="DJ58" s="109"/>
      <c r="DK58" s="109"/>
      <c r="DL58" s="109"/>
    </row>
    <row r="59" spans="1:117" s="44" customFormat="1" ht="1" hidden="1" customHeight="1">
      <c r="A59" s="94">
        <v>2013</v>
      </c>
      <c r="B59" s="94"/>
      <c r="C59" s="101">
        <f t="shared" ref="C59:C106" si="13">SUM(Q59:DL59)</f>
        <v>3997360.0395729542</v>
      </c>
      <c r="D59" s="101">
        <f t="shared" ref="D59:D106" si="14">SUM(AK59:CC59)</f>
        <v>2526049.4396090871</v>
      </c>
      <c r="E59" s="101">
        <f t="shared" ref="E59:E106" si="15">SUM(AK59:CD59)</f>
        <v>2569704.760444215</v>
      </c>
      <c r="F59" s="101">
        <f t="shared" ref="F59:F106" si="16">SUM(AK59:CE59)</f>
        <v>2612502.8774428749</v>
      </c>
      <c r="G59" s="101">
        <f t="shared" ref="G59:G106" si="17">SUM(AK59:CF59)</f>
        <v>2654471.8374641067</v>
      </c>
      <c r="H59" s="101">
        <f t="shared" ref="H59:H106" si="18">SUM(AK59:CG59)</f>
        <v>2694755.2059679651</v>
      </c>
      <c r="I59" s="101">
        <f>SUM(CD59:$DL59)</f>
        <v>627386.99284768256</v>
      </c>
      <c r="J59" s="101">
        <f>SUM(CE59:$DL59)</f>
        <v>583731.67201255448</v>
      </c>
      <c r="K59" s="101">
        <f>SUM(CF59:$DL59)</f>
        <v>540933.5550138948</v>
      </c>
      <c r="L59" s="101">
        <f>SUM(CG59:$DL59)</f>
        <v>498964.59499266307</v>
      </c>
      <c r="M59" s="101">
        <f>SUM(CH59:$DL59)</f>
        <v>458681.22648880468</v>
      </c>
      <c r="N59" s="101"/>
      <c r="O59" s="101"/>
      <c r="P59" s="101"/>
      <c r="Q59" s="112">
        <f>Q9*Q$8</f>
        <v>41365.161046511625</v>
      </c>
      <c r="R59" s="112">
        <f t="shared" ref="R59:CC60" si="19">R9*R$8</f>
        <v>42017.492984323595</v>
      </c>
      <c r="S59" s="112">
        <f t="shared" si="19"/>
        <v>42496.370965789414</v>
      </c>
      <c r="T59" s="112">
        <f t="shared" si="19"/>
        <v>42059.290856031126</v>
      </c>
      <c r="U59" s="112">
        <f t="shared" si="19"/>
        <v>41947.50265716455</v>
      </c>
      <c r="V59" s="112">
        <f t="shared" si="19"/>
        <v>41579.497063454379</v>
      </c>
      <c r="W59" s="112">
        <f t="shared" si="19"/>
        <v>40631.004169597109</v>
      </c>
      <c r="X59" s="112">
        <f t="shared" si="19"/>
        <v>40161.023149649518</v>
      </c>
      <c r="Y59" s="112">
        <f t="shared" si="19"/>
        <v>40131.400818097922</v>
      </c>
      <c r="Z59" s="112">
        <f t="shared" si="19"/>
        <v>40162.79638947182</v>
      </c>
      <c r="AA59" s="112">
        <f t="shared" si="19"/>
        <v>39483.583517109801</v>
      </c>
      <c r="AB59" s="112">
        <f t="shared" si="19"/>
        <v>40415.445552374367</v>
      </c>
      <c r="AC59" s="112">
        <f t="shared" si="19"/>
        <v>42690.635576217268</v>
      </c>
      <c r="AD59" s="112">
        <f t="shared" si="19"/>
        <v>41156.879792134168</v>
      </c>
      <c r="AE59" s="112">
        <f t="shared" si="19"/>
        <v>42774.302477183832</v>
      </c>
      <c r="AF59" s="112">
        <f t="shared" si="19"/>
        <v>43315.650741350903</v>
      </c>
      <c r="AG59" s="112">
        <f t="shared" si="19"/>
        <v>43984.492397842543</v>
      </c>
      <c r="AH59" s="112">
        <f t="shared" si="19"/>
        <v>45401.739402192114</v>
      </c>
      <c r="AI59" s="112">
        <f t="shared" si="19"/>
        <v>45316.002619515384</v>
      </c>
      <c r="AJ59" s="112">
        <f t="shared" si="19"/>
        <v>46833.334940173881</v>
      </c>
      <c r="AK59" s="112">
        <f t="shared" si="19"/>
        <v>47618.665122818631</v>
      </c>
      <c r="AL59" s="112">
        <f t="shared" si="19"/>
        <v>49838.377222606505</v>
      </c>
      <c r="AM59" s="112">
        <f t="shared" si="19"/>
        <v>50790.775590232864</v>
      </c>
      <c r="AN59" s="112">
        <f t="shared" si="19"/>
        <v>51608.271852137084</v>
      </c>
      <c r="AO59" s="112">
        <f t="shared" si="19"/>
        <v>52090.392401288322</v>
      </c>
      <c r="AP59" s="112">
        <f t="shared" si="19"/>
        <v>53217.697997416028</v>
      </c>
      <c r="AQ59" s="112">
        <f t="shared" si="19"/>
        <v>53055.378225199158</v>
      </c>
      <c r="AR59" s="112">
        <f t="shared" si="19"/>
        <v>54293.247995755715</v>
      </c>
      <c r="AS59" s="112">
        <f t="shared" si="19"/>
        <v>54462.891131788834</v>
      </c>
      <c r="AT59" s="112">
        <f t="shared" si="19"/>
        <v>56395.097239971772</v>
      </c>
      <c r="AU59" s="112">
        <f t="shared" si="19"/>
        <v>55943.976884832293</v>
      </c>
      <c r="AV59" s="112">
        <f t="shared" si="19"/>
        <v>56918.120504257196</v>
      </c>
      <c r="AW59" s="112">
        <f t="shared" si="19"/>
        <v>57587.618586430166</v>
      </c>
      <c r="AX59" s="112">
        <f t="shared" si="19"/>
        <v>56879.282430724714</v>
      </c>
      <c r="AY59" s="112">
        <f t="shared" si="19"/>
        <v>55759.085149564831</v>
      </c>
      <c r="AZ59" s="112">
        <f t="shared" si="19"/>
        <v>55686.815721860818</v>
      </c>
      <c r="BA59" s="112">
        <f t="shared" si="19"/>
        <v>55480.953808425751</v>
      </c>
      <c r="BB59" s="112">
        <f t="shared" si="19"/>
        <v>54779.366014732026</v>
      </c>
      <c r="BC59" s="112">
        <f t="shared" si="19"/>
        <v>55369.97622666855</v>
      </c>
      <c r="BD59" s="112">
        <f t="shared" si="19"/>
        <v>56701.967305663034</v>
      </c>
      <c r="BE59" s="112">
        <f t="shared" si="19"/>
        <v>57158.104653144706</v>
      </c>
      <c r="BF59" s="112">
        <f t="shared" si="19"/>
        <v>59155.519179378221</v>
      </c>
      <c r="BG59" s="112">
        <f t="shared" si="19"/>
        <v>60842.310758924927</v>
      </c>
      <c r="BH59" s="112">
        <f t="shared" si="19"/>
        <v>61901.013349514556</v>
      </c>
      <c r="BI59" s="112">
        <f t="shared" si="19"/>
        <v>63491.406211044632</v>
      </c>
      <c r="BJ59" s="112">
        <f t="shared" si="19"/>
        <v>65078.076045803653</v>
      </c>
      <c r="BK59" s="112">
        <f t="shared" si="19"/>
        <v>65730.07137600072</v>
      </c>
      <c r="BL59" s="112">
        <f t="shared" si="19"/>
        <v>67662.554518247198</v>
      </c>
      <c r="BM59" s="112">
        <f t="shared" si="19"/>
        <v>68204.064199994129</v>
      </c>
      <c r="BN59" s="112">
        <f t="shared" si="19"/>
        <v>69017.932896247512</v>
      </c>
      <c r="BO59" s="112">
        <f t="shared" si="19"/>
        <v>66819.195926603774</v>
      </c>
      <c r="BP59" s="112">
        <f t="shared" si="19"/>
        <v>64438.749029481034</v>
      </c>
      <c r="BQ59" s="112">
        <f t="shared" si="19"/>
        <v>61923.248794198851</v>
      </c>
      <c r="BR59" s="112">
        <f t="shared" si="19"/>
        <v>60276.542795492685</v>
      </c>
      <c r="BS59" s="112">
        <f t="shared" si="19"/>
        <v>58459.095142236576</v>
      </c>
      <c r="BT59" s="112">
        <f t="shared" si="19"/>
        <v>56411.845066604015</v>
      </c>
      <c r="BU59" s="112">
        <f t="shared" si="19"/>
        <v>54930.150717570788</v>
      </c>
      <c r="BV59" s="112">
        <f t="shared" si="19"/>
        <v>53759.368941641937</v>
      </c>
      <c r="BW59" s="112">
        <f t="shared" si="19"/>
        <v>50985.379765957019</v>
      </c>
      <c r="BX59" s="112">
        <f t="shared" si="19"/>
        <v>48987.756597564301</v>
      </c>
      <c r="BY59" s="112">
        <f t="shared" si="19"/>
        <v>46768.302693332203</v>
      </c>
      <c r="BZ59" s="112">
        <f t="shared" si="19"/>
        <v>46186.659160380885</v>
      </c>
      <c r="CA59" s="112">
        <f t="shared" si="19"/>
        <v>44338.098307053588</v>
      </c>
      <c r="CB59" s="112">
        <f t="shared" si="19"/>
        <v>45030.403675398687</v>
      </c>
      <c r="CC59" s="112">
        <f t="shared" si="19"/>
        <v>44015.632394895729</v>
      </c>
      <c r="CD59" s="112">
        <f t="shared" ref="CD59:DL59" si="20">CD9*CD$8</f>
        <v>43655.320835127968</v>
      </c>
      <c r="CE59" s="112">
        <f t="shared" si="20"/>
        <v>42798.116998659709</v>
      </c>
      <c r="CF59" s="112">
        <f t="shared" si="20"/>
        <v>41968.960021231935</v>
      </c>
      <c r="CG59" s="112">
        <f t="shared" si="20"/>
        <v>40283.368503858357</v>
      </c>
      <c r="CH59" s="112">
        <f t="shared" si="20"/>
        <v>38785.727430191058</v>
      </c>
      <c r="CI59" s="112">
        <f t="shared" si="20"/>
        <v>36993.195525291827</v>
      </c>
      <c r="CJ59" s="112">
        <f t="shared" si="20"/>
        <v>34976.938494492046</v>
      </c>
      <c r="CK59" s="112">
        <f t="shared" si="20"/>
        <v>31807.399952220057</v>
      </c>
      <c r="CL59" s="112">
        <f t="shared" si="20"/>
        <v>28484.081219356212</v>
      </c>
      <c r="CM59" s="112">
        <f t="shared" si="20"/>
        <v>27183.378878281623</v>
      </c>
      <c r="CN59" s="112">
        <f t="shared" si="20"/>
        <v>26006.063601134592</v>
      </c>
      <c r="CO59" s="112">
        <f t="shared" si="20"/>
        <v>24087.136240230357</v>
      </c>
      <c r="CP59" s="112">
        <f t="shared" si="20"/>
        <v>23385.479892418032</v>
      </c>
      <c r="CQ59" s="112">
        <f t="shared" si="20"/>
        <v>22295.911696988849</v>
      </c>
      <c r="CR59" s="112">
        <f t="shared" si="20"/>
        <v>21052.93846764589</v>
      </c>
      <c r="CS59" s="112">
        <f t="shared" si="20"/>
        <v>18973.960364109233</v>
      </c>
      <c r="CT59" s="112">
        <f t="shared" si="20"/>
        <v>18071.031670084303</v>
      </c>
      <c r="CU59" s="112">
        <f t="shared" si="20"/>
        <v>16323.978396955934</v>
      </c>
      <c r="CV59" s="112">
        <f t="shared" si="20"/>
        <v>15012.078578370123</v>
      </c>
      <c r="CW59" s="112">
        <f t="shared" si="20"/>
        <v>13171.481107137304</v>
      </c>
      <c r="CX59" s="112">
        <f t="shared" si="20"/>
        <v>11629.994826509679</v>
      </c>
      <c r="CY59" s="112">
        <f t="shared" si="20"/>
        <v>9964.1058434399129</v>
      </c>
      <c r="CZ59" s="112">
        <f t="shared" si="20"/>
        <v>8724.2448979591827</v>
      </c>
      <c r="DA59" s="112">
        <f t="shared" si="20"/>
        <v>7503.136158828499</v>
      </c>
      <c r="DB59" s="112">
        <f t="shared" si="20"/>
        <v>5952.2344986807393</v>
      </c>
      <c r="DC59" s="112">
        <f t="shared" si="20"/>
        <v>4971.1739307535645</v>
      </c>
      <c r="DD59" s="112">
        <f t="shared" si="20"/>
        <v>3881.2263234579891</v>
      </c>
      <c r="DE59" s="112">
        <f t="shared" si="20"/>
        <v>3106.8651191969889</v>
      </c>
      <c r="DF59" s="112">
        <f t="shared" si="20"/>
        <v>2334.3503368623678</v>
      </c>
      <c r="DG59" s="112">
        <f t="shared" si="20"/>
        <v>1391.3755685510071</v>
      </c>
      <c r="DH59" s="112">
        <f t="shared" si="20"/>
        <v>983.09894921190892</v>
      </c>
      <c r="DI59" s="112">
        <f t="shared" si="20"/>
        <v>657.51438434982742</v>
      </c>
      <c r="DJ59" s="112">
        <f t="shared" si="20"/>
        <v>445.79032258064512</v>
      </c>
      <c r="DK59" s="112">
        <f t="shared" si="20"/>
        <v>293.78260869565219</v>
      </c>
      <c r="DL59" s="112">
        <f t="shared" si="20"/>
        <v>231.5512048192771</v>
      </c>
      <c r="DM59" s="112">
        <f t="shared" ref="DM59:DM106" si="21">DM9*DM$8</f>
        <v>259.25704809286901</v>
      </c>
    </row>
    <row r="60" spans="1:117" s="44" customFormat="1" ht="1" hidden="1" customHeight="1">
      <c r="A60" s="94">
        <v>2014</v>
      </c>
      <c r="B60" s="94"/>
      <c r="C60" s="101">
        <f t="shared" si="13"/>
        <v>4023719.2056718534</v>
      </c>
      <c r="D60" s="101">
        <f t="shared" si="14"/>
        <v>2533576.0293196472</v>
      </c>
      <c r="E60" s="101">
        <f t="shared" si="15"/>
        <v>2576781.184081282</v>
      </c>
      <c r="F60" s="101">
        <f t="shared" si="16"/>
        <v>2619954.0587866479</v>
      </c>
      <c r="G60" s="101">
        <f t="shared" si="17"/>
        <v>2662148.1456928174</v>
      </c>
      <c r="H60" s="101">
        <f t="shared" si="18"/>
        <v>2703632.23716948</v>
      </c>
      <c r="I60" s="101">
        <f>SUM(CD60:$DL60)</f>
        <v>645742.99474785198</v>
      </c>
      <c r="J60" s="101">
        <f>SUM(CE60:$DL60)</f>
        <v>602537.83998621698</v>
      </c>
      <c r="K60" s="101">
        <f>SUM(CF60:$DL60)</f>
        <v>559364.96528085112</v>
      </c>
      <c r="L60" s="101">
        <f>SUM(CG60:$DL60)</f>
        <v>517170.87837468175</v>
      </c>
      <c r="M60" s="101">
        <f>SUM(CH60:$DL60)</f>
        <v>475686.7868980192</v>
      </c>
      <c r="N60" s="101"/>
      <c r="O60" s="101"/>
      <c r="P60" s="101"/>
      <c r="Q60" s="112">
        <f t="shared" ref="Q60:AF106" si="22">Q10*Q$8</f>
        <v>41551.490600775192</v>
      </c>
      <c r="R60" s="112">
        <f t="shared" si="22"/>
        <v>42225.735581575384</v>
      </c>
      <c r="S60" s="112">
        <f t="shared" si="22"/>
        <v>42703.755054112291</v>
      </c>
      <c r="T60" s="112">
        <f t="shared" si="22"/>
        <v>42332.508268482488</v>
      </c>
      <c r="U60" s="112">
        <f t="shared" si="22"/>
        <v>42372.156638013374</v>
      </c>
      <c r="V60" s="112">
        <f t="shared" si="22"/>
        <v>42116.535226051536</v>
      </c>
      <c r="W60" s="112">
        <f t="shared" si="22"/>
        <v>41713.798603436153</v>
      </c>
      <c r="X60" s="112">
        <f t="shared" si="22"/>
        <v>40628.698830044654</v>
      </c>
      <c r="Y60" s="112">
        <f t="shared" si="22"/>
        <v>40136.371635946423</v>
      </c>
      <c r="Z60" s="112">
        <f t="shared" si="22"/>
        <v>40418.477307779831</v>
      </c>
      <c r="AA60" s="112">
        <f t="shared" si="22"/>
        <v>40270.677800629383</v>
      </c>
      <c r="AB60" s="112">
        <f t="shared" si="22"/>
        <v>39878.217790502516</v>
      </c>
      <c r="AC60" s="112">
        <f t="shared" si="22"/>
        <v>42786.953070712007</v>
      </c>
      <c r="AD60" s="112">
        <f t="shared" si="22"/>
        <v>41054.785827329637</v>
      </c>
      <c r="AE60" s="112">
        <f t="shared" si="22"/>
        <v>41540.69882659713</v>
      </c>
      <c r="AF60" s="112">
        <f t="shared" si="22"/>
        <v>42932.628088962105</v>
      </c>
      <c r="AG60" s="112">
        <f t="shared" si="19"/>
        <v>43473.254211706218</v>
      </c>
      <c r="AH60" s="112">
        <f t="shared" si="19"/>
        <v>44304.246980824617</v>
      </c>
      <c r="AI60" s="112">
        <f t="shared" si="19"/>
        <v>45842.278891071815</v>
      </c>
      <c r="AJ60" s="112">
        <f t="shared" si="19"/>
        <v>46116.912369802878</v>
      </c>
      <c r="AK60" s="112">
        <f t="shared" si="19"/>
        <v>47264.879993383511</v>
      </c>
      <c r="AL60" s="112">
        <f t="shared" si="19"/>
        <v>48272.591813484156</v>
      </c>
      <c r="AM60" s="112">
        <f t="shared" si="19"/>
        <v>50347.684043499357</v>
      </c>
      <c r="AN60" s="112">
        <f t="shared" si="19"/>
        <v>51715.475548710056</v>
      </c>
      <c r="AO60" s="112">
        <f t="shared" si="19"/>
        <v>52762.580201996105</v>
      </c>
      <c r="AP60" s="112">
        <f t="shared" si="19"/>
        <v>52919.775557170549</v>
      </c>
      <c r="AQ60" s="112">
        <f t="shared" si="19"/>
        <v>54591.934049383693</v>
      </c>
      <c r="AR60" s="112">
        <f t="shared" si="19"/>
        <v>54163.25112001886</v>
      </c>
      <c r="AS60" s="112">
        <f t="shared" si="19"/>
        <v>54904.592992783895</v>
      </c>
      <c r="AT60" s="112">
        <f t="shared" si="19"/>
        <v>55429.546893776111</v>
      </c>
      <c r="AU60" s="112">
        <f t="shared" si="19"/>
        <v>56971.435700504604</v>
      </c>
      <c r="AV60" s="112">
        <f t="shared" si="19"/>
        <v>56192.100154139756</v>
      </c>
      <c r="AW60" s="112">
        <f t="shared" si="19"/>
        <v>57664.855759290498</v>
      </c>
      <c r="AX60" s="112">
        <f t="shared" si="19"/>
        <v>56872.137433380347</v>
      </c>
      <c r="AY60" s="112">
        <f t="shared" si="19"/>
        <v>56792.166221750893</v>
      </c>
      <c r="AZ60" s="112">
        <f t="shared" si="19"/>
        <v>56086.344284699058</v>
      </c>
      <c r="BA60" s="112">
        <f t="shared" si="19"/>
        <v>55731.672120346979</v>
      </c>
      <c r="BB60" s="112">
        <f t="shared" si="19"/>
        <v>55384.475924380422</v>
      </c>
      <c r="BC60" s="112">
        <f t="shared" si="19"/>
        <v>55232.222585548639</v>
      </c>
      <c r="BD60" s="112">
        <f t="shared" si="19"/>
        <v>55553.391294407316</v>
      </c>
      <c r="BE60" s="112">
        <f t="shared" si="19"/>
        <v>57105.073938980742</v>
      </c>
      <c r="BF60" s="112">
        <f t="shared" si="19"/>
        <v>57572.063870400183</v>
      </c>
      <c r="BG60" s="112">
        <f t="shared" si="19"/>
        <v>59426.249031941843</v>
      </c>
      <c r="BH60" s="112">
        <f t="shared" si="19"/>
        <v>61059.2758367399</v>
      </c>
      <c r="BI60" s="112">
        <f t="shared" si="19"/>
        <v>62162.867193343307</v>
      </c>
      <c r="BJ60" s="112">
        <f t="shared" si="19"/>
        <v>63563.713078147455</v>
      </c>
      <c r="BK60" s="112">
        <f t="shared" si="19"/>
        <v>65186.545383540863</v>
      </c>
      <c r="BL60" s="112">
        <f t="shared" si="19"/>
        <v>65749.803368026085</v>
      </c>
      <c r="BM60" s="112">
        <f t="shared" si="19"/>
        <v>67507.336331093567</v>
      </c>
      <c r="BN60" s="112">
        <f t="shared" si="19"/>
        <v>67887.356517010092</v>
      </c>
      <c r="BO60" s="112">
        <f t="shared" si="19"/>
        <v>68603.348506890674</v>
      </c>
      <c r="BP60" s="112">
        <f t="shared" si="19"/>
        <v>66518.168374888322</v>
      </c>
      <c r="BQ60" s="112">
        <f t="shared" si="19"/>
        <v>64075.582942487446</v>
      </c>
      <c r="BR60" s="112">
        <f t="shared" si="19"/>
        <v>61502.281227523374</v>
      </c>
      <c r="BS60" s="112">
        <f t="shared" si="19"/>
        <v>59927.886316681674</v>
      </c>
      <c r="BT60" s="112">
        <f t="shared" si="19"/>
        <v>57896.051258879037</v>
      </c>
      <c r="BU60" s="112">
        <f t="shared" si="19"/>
        <v>55937.082063500864</v>
      </c>
      <c r="BV60" s="112">
        <f t="shared" si="19"/>
        <v>54646.335602490253</v>
      </c>
      <c r="BW60" s="112">
        <f t="shared" si="19"/>
        <v>53200.664263127153</v>
      </c>
      <c r="BX60" s="112">
        <f t="shared" si="19"/>
        <v>50534.769761250966</v>
      </c>
      <c r="BY60" s="112">
        <f t="shared" si="19"/>
        <v>48307.890173777007</v>
      </c>
      <c r="BZ60" s="112">
        <f t="shared" si="19"/>
        <v>46238.837463989621</v>
      </c>
      <c r="CA60" s="112">
        <f t="shared" si="19"/>
        <v>45725.016370168007</v>
      </c>
      <c r="CB60" s="112">
        <f t="shared" si="19"/>
        <v>43678.747713919693</v>
      </c>
      <c r="CC60" s="112">
        <f t="shared" si="19"/>
        <v>44709.969038193602</v>
      </c>
      <c r="CD60" s="112">
        <f t="shared" ref="CD60:DL60" si="23">CD10*CD$8</f>
        <v>43205.154761634891</v>
      </c>
      <c r="CE60" s="112">
        <f t="shared" si="23"/>
        <v>43172.874705365808</v>
      </c>
      <c r="CF60" s="112">
        <f t="shared" si="23"/>
        <v>42194.086906169323</v>
      </c>
      <c r="CG60" s="112">
        <f t="shared" si="23"/>
        <v>41484.091476662587</v>
      </c>
      <c r="CH60" s="112">
        <f t="shared" si="23"/>
        <v>39595.444179088809</v>
      </c>
      <c r="CI60" s="112">
        <f t="shared" si="23"/>
        <v>38277.74319066148</v>
      </c>
      <c r="CJ60" s="112">
        <f t="shared" si="23"/>
        <v>36430.474112607102</v>
      </c>
      <c r="CK60" s="112">
        <f t="shared" si="23"/>
        <v>34392.632640524214</v>
      </c>
      <c r="CL60" s="112">
        <f t="shared" si="23"/>
        <v>31151.543345413203</v>
      </c>
      <c r="CM60" s="112">
        <f t="shared" si="23"/>
        <v>27674.310859188543</v>
      </c>
      <c r="CN60" s="112">
        <f t="shared" si="23"/>
        <v>26640.722344293077</v>
      </c>
      <c r="CO60" s="112">
        <f t="shared" si="23"/>
        <v>25126.212505141917</v>
      </c>
      <c r="CP60" s="112">
        <f t="shared" si="23"/>
        <v>23379.5134477459</v>
      </c>
      <c r="CQ60" s="112">
        <f t="shared" si="23"/>
        <v>22397.660873098281</v>
      </c>
      <c r="CR60" s="112">
        <f t="shared" si="23"/>
        <v>21465.119491861849</v>
      </c>
      <c r="CS60" s="112">
        <f t="shared" si="23"/>
        <v>20021.929258777633</v>
      </c>
      <c r="CT60" s="112">
        <f t="shared" si="23"/>
        <v>18091.846263385738</v>
      </c>
      <c r="CU60" s="112">
        <f t="shared" si="23"/>
        <v>16969.710077329077</v>
      </c>
      <c r="CV60" s="112">
        <f t="shared" si="23"/>
        <v>15254.765792031098</v>
      </c>
      <c r="CW60" s="112">
        <f t="shared" si="23"/>
        <v>13935.345980407403</v>
      </c>
      <c r="CX60" s="112">
        <f t="shared" si="23"/>
        <v>12073.427883328874</v>
      </c>
      <c r="CY60" s="112">
        <f t="shared" si="23"/>
        <v>10488.7393003909</v>
      </c>
      <c r="CZ60" s="112">
        <f t="shared" si="23"/>
        <v>8889.7959183673465</v>
      </c>
      <c r="DA60" s="112">
        <f t="shared" si="23"/>
        <v>7725.3493382145871</v>
      </c>
      <c r="DB60" s="112">
        <f t="shared" si="23"/>
        <v>6416.7991424802112</v>
      </c>
      <c r="DC60" s="112">
        <f t="shared" si="23"/>
        <v>5057.7462321792264</v>
      </c>
      <c r="DD60" s="112">
        <f t="shared" si="23"/>
        <v>4101.9864011656146</v>
      </c>
      <c r="DE60" s="112">
        <f t="shared" si="23"/>
        <v>3116.0056461731492</v>
      </c>
      <c r="DF60" s="112">
        <f t="shared" si="23"/>
        <v>2499.932627526468</v>
      </c>
      <c r="DG60" s="112">
        <f t="shared" si="23"/>
        <v>1745.6803118908383</v>
      </c>
      <c r="DH60" s="112">
        <f t="shared" si="23"/>
        <v>1071.0052539404553</v>
      </c>
      <c r="DI60" s="112">
        <f t="shared" si="23"/>
        <v>704.79631760644418</v>
      </c>
      <c r="DJ60" s="112">
        <f t="shared" si="23"/>
        <v>459.17741935483866</v>
      </c>
      <c r="DK60" s="112">
        <f t="shared" si="23"/>
        <v>317.10869565217394</v>
      </c>
      <c r="DL60" s="112">
        <f t="shared" si="23"/>
        <v>214.26204819277109</v>
      </c>
      <c r="DM60" s="112">
        <f t="shared" si="21"/>
        <v>286.14593698175787</v>
      </c>
    </row>
    <row r="61" spans="1:117" s="44" customFormat="1" ht="1" hidden="1" customHeight="1">
      <c r="A61" s="94">
        <v>2015</v>
      </c>
      <c r="B61" s="94"/>
      <c r="C61" s="101">
        <f t="shared" si="13"/>
        <v>4048834.9636261561</v>
      </c>
      <c r="D61" s="101">
        <f t="shared" si="14"/>
        <v>2539040.1549011655</v>
      </c>
      <c r="E61" s="101">
        <f t="shared" si="15"/>
        <v>2582908.2993483804</v>
      </c>
      <c r="F61" s="101">
        <f t="shared" si="16"/>
        <v>2625635.5959930168</v>
      </c>
      <c r="G61" s="101">
        <f t="shared" si="17"/>
        <v>2668195.391201355</v>
      </c>
      <c r="H61" s="101">
        <f t="shared" si="18"/>
        <v>2709902.2769242031</v>
      </c>
      <c r="I61" s="101">
        <f>SUM(CD61:$DL61)</f>
        <v>664233.0604913875</v>
      </c>
      <c r="J61" s="101">
        <f>SUM(CE61:$DL61)</f>
        <v>620364.91604417237</v>
      </c>
      <c r="K61" s="101">
        <f>SUM(CF61:$DL61)</f>
        <v>577637.61939953594</v>
      </c>
      <c r="L61" s="101">
        <f>SUM(CG61:$DL61)</f>
        <v>535077.82419119752</v>
      </c>
      <c r="M61" s="101">
        <f>SUM(CH61:$DL61)</f>
        <v>493370.93846834975</v>
      </c>
      <c r="N61" s="101"/>
      <c r="O61" s="101"/>
      <c r="P61" s="101"/>
      <c r="Q61" s="112">
        <f t="shared" si="22"/>
        <v>41707.927713178295</v>
      </c>
      <c r="R61" s="112">
        <f t="shared" ref="R61:CC64" si="24">R11*R$8</f>
        <v>42404.662473388817</v>
      </c>
      <c r="S61" s="112">
        <f t="shared" si="24"/>
        <v>42905.009563469968</v>
      </c>
      <c r="T61" s="112">
        <f t="shared" si="24"/>
        <v>42527.808122568094</v>
      </c>
      <c r="U61" s="112">
        <f t="shared" si="24"/>
        <v>42635.665074816934</v>
      </c>
      <c r="V61" s="112">
        <f t="shared" si="24"/>
        <v>42530.18608952091</v>
      </c>
      <c r="W61" s="112">
        <f t="shared" si="24"/>
        <v>42235.032050638001</v>
      </c>
      <c r="X61" s="112">
        <f t="shared" si="24"/>
        <v>41690.232494324846</v>
      </c>
      <c r="Y61" s="112">
        <f t="shared" si="24"/>
        <v>40591.698550869231</v>
      </c>
      <c r="Z61" s="112">
        <f t="shared" si="24"/>
        <v>40423.451644711888</v>
      </c>
      <c r="AA61" s="112">
        <f t="shared" si="24"/>
        <v>40518.503456649407</v>
      </c>
      <c r="AB61" s="112">
        <f t="shared" si="24"/>
        <v>40654.213446539638</v>
      </c>
      <c r="AC61" s="112">
        <f t="shared" si="24"/>
        <v>42216.376608759478</v>
      </c>
      <c r="AD61" s="112">
        <f t="shared" si="24"/>
        <v>41139.864131333416</v>
      </c>
      <c r="AE61" s="112">
        <f t="shared" si="24"/>
        <v>41439.237940026076</v>
      </c>
      <c r="AF61" s="112">
        <f t="shared" si="24"/>
        <v>41693.319192751231</v>
      </c>
      <c r="AG61" s="112">
        <f t="shared" si="24"/>
        <v>43086.073824162653</v>
      </c>
      <c r="AH61" s="112">
        <f t="shared" si="24"/>
        <v>43788.545706185687</v>
      </c>
      <c r="AI61" s="112">
        <f t="shared" si="24"/>
        <v>44740.513490504251</v>
      </c>
      <c r="AJ61" s="112">
        <f t="shared" si="24"/>
        <v>46633.426659206336</v>
      </c>
      <c r="AK61" s="112">
        <f t="shared" si="24"/>
        <v>46548.16011909685</v>
      </c>
      <c r="AL61" s="112">
        <f t="shared" si="24"/>
        <v>47905.6747365423</v>
      </c>
      <c r="AM61" s="112">
        <f t="shared" si="24"/>
        <v>48802.491813551103</v>
      </c>
      <c r="AN61" s="112">
        <f t="shared" si="24"/>
        <v>51259.859838274941</v>
      </c>
      <c r="AO61" s="112">
        <f t="shared" si="24"/>
        <v>52854.147580420693</v>
      </c>
      <c r="AP61" s="112">
        <f t="shared" si="24"/>
        <v>53564.579719799745</v>
      </c>
      <c r="AQ61" s="112">
        <f t="shared" si="24"/>
        <v>54293.042368514922</v>
      </c>
      <c r="AR61" s="112">
        <f t="shared" si="24"/>
        <v>55667.198714925718</v>
      </c>
      <c r="AS61" s="112">
        <f t="shared" si="24"/>
        <v>54759.462381314086</v>
      </c>
      <c r="AT61" s="112">
        <f t="shared" si="24"/>
        <v>55869.104202033304</v>
      </c>
      <c r="AU61" s="112">
        <f t="shared" si="24"/>
        <v>56020.668596022559</v>
      </c>
      <c r="AV61" s="112">
        <f t="shared" si="24"/>
        <v>57172.279708602473</v>
      </c>
      <c r="AW61" s="112">
        <f t="shared" si="24"/>
        <v>56946.75880080527</v>
      </c>
      <c r="AX61" s="112">
        <f t="shared" si="24"/>
        <v>56925.214556509956</v>
      </c>
      <c r="AY61" s="112">
        <f t="shared" si="24"/>
        <v>56789.133694141732</v>
      </c>
      <c r="AZ61" s="112">
        <f t="shared" si="24"/>
        <v>57067.005302574755</v>
      </c>
      <c r="BA61" s="112">
        <f t="shared" si="24"/>
        <v>56101.73234874272</v>
      </c>
      <c r="BB61" s="112">
        <f t="shared" si="24"/>
        <v>55610.396893936646</v>
      </c>
      <c r="BC61" s="112">
        <f t="shared" si="24"/>
        <v>55809.1907345871</v>
      </c>
      <c r="BD61" s="112">
        <f t="shared" si="24"/>
        <v>55390.87576503693</v>
      </c>
      <c r="BE61" s="112">
        <f t="shared" si="24"/>
        <v>55942.400545423552</v>
      </c>
      <c r="BF61" s="112">
        <f t="shared" si="24"/>
        <v>57489.675967268078</v>
      </c>
      <c r="BG61" s="112">
        <f t="shared" si="24"/>
        <v>57837.963581406751</v>
      </c>
      <c r="BH61" s="112">
        <f t="shared" si="24"/>
        <v>59633.166597470612</v>
      </c>
      <c r="BI61" s="112">
        <f t="shared" si="24"/>
        <v>61306.202552356022</v>
      </c>
      <c r="BJ61" s="112">
        <f t="shared" si="24"/>
        <v>62238.898888906057</v>
      </c>
      <c r="BK61" s="112">
        <f t="shared" si="24"/>
        <v>63674.831968998304</v>
      </c>
      <c r="BL61" s="112">
        <f t="shared" si="24"/>
        <v>65200.396122749808</v>
      </c>
      <c r="BM61" s="112">
        <f t="shared" si="24"/>
        <v>65612.439951879351</v>
      </c>
      <c r="BN61" s="112">
        <f t="shared" si="24"/>
        <v>67183.02976010635</v>
      </c>
      <c r="BO61" s="112">
        <f t="shared" si="24"/>
        <v>67485.090650272963</v>
      </c>
      <c r="BP61" s="112">
        <f t="shared" si="24"/>
        <v>68269.045529115567</v>
      </c>
      <c r="BQ61" s="112">
        <f t="shared" si="24"/>
        <v>66127.010660945351</v>
      </c>
      <c r="BR61" s="112">
        <f t="shared" si="24"/>
        <v>63615.623351714217</v>
      </c>
      <c r="BS61" s="112">
        <f t="shared" si="24"/>
        <v>61141.322967985725</v>
      </c>
      <c r="BT61" s="112">
        <f t="shared" si="24"/>
        <v>59331.217597194867</v>
      </c>
      <c r="BU61" s="112">
        <f t="shared" si="24"/>
        <v>57392.092868620828</v>
      </c>
      <c r="BV61" s="112">
        <f t="shared" si="24"/>
        <v>55634.184732646769</v>
      </c>
      <c r="BW61" s="112">
        <f t="shared" si="24"/>
        <v>54079.413684062114</v>
      </c>
      <c r="BX61" s="112">
        <f t="shared" si="24"/>
        <v>52715.690695285804</v>
      </c>
      <c r="BY61" s="112">
        <f t="shared" si="24"/>
        <v>49826.739144222229</v>
      </c>
      <c r="BZ61" s="112">
        <f t="shared" si="24"/>
        <v>47746.101290875908</v>
      </c>
      <c r="CA61" s="112">
        <f t="shared" si="24"/>
        <v>45780.099640759785</v>
      </c>
      <c r="CB61" s="112">
        <f t="shared" si="24"/>
        <v>45031.382427000048</v>
      </c>
      <c r="CC61" s="112">
        <f t="shared" si="24"/>
        <v>43389.155848464077</v>
      </c>
      <c r="CD61" s="112">
        <f t="shared" ref="CD61:DL61" si="25">CD11*CD$8</f>
        <v>43868.144447215105</v>
      </c>
      <c r="CE61" s="112">
        <f t="shared" si="25"/>
        <v>42727.296644636503</v>
      </c>
      <c r="CF61" s="112">
        <f t="shared" si="25"/>
        <v>42559.795208338357</v>
      </c>
      <c r="CG61" s="112">
        <f t="shared" si="25"/>
        <v>41706.885722847939</v>
      </c>
      <c r="CH61" s="112">
        <f t="shared" si="25"/>
        <v>40771.156833928195</v>
      </c>
      <c r="CI61" s="112">
        <f t="shared" si="25"/>
        <v>39092.310311284047</v>
      </c>
      <c r="CJ61" s="112">
        <f t="shared" si="25"/>
        <v>37699.84241126071</v>
      </c>
      <c r="CK61" s="112">
        <f t="shared" si="25"/>
        <v>35832.735367393601</v>
      </c>
      <c r="CL61" s="112">
        <f t="shared" si="25"/>
        <v>33696.717792936826</v>
      </c>
      <c r="CM61" s="112">
        <f t="shared" si="25"/>
        <v>30287.335918854413</v>
      </c>
      <c r="CN61" s="112">
        <f t="shared" si="25"/>
        <v>27129.917702049457</v>
      </c>
      <c r="CO61" s="112">
        <f t="shared" si="25"/>
        <v>25747.873591114767</v>
      </c>
      <c r="CP61" s="112">
        <f t="shared" si="25"/>
        <v>24398.78107923497</v>
      </c>
      <c r="CQ61" s="112">
        <f t="shared" si="25"/>
        <v>22403.588009570674</v>
      </c>
      <c r="CR61" s="112">
        <f t="shared" si="25"/>
        <v>21576.091306073838</v>
      </c>
      <c r="CS61" s="112">
        <f t="shared" si="25"/>
        <v>20428.485929778933</v>
      </c>
      <c r="CT61" s="112">
        <f t="shared" si="25"/>
        <v>19105.81430849852</v>
      </c>
      <c r="CU61" s="112">
        <f t="shared" si="25"/>
        <v>17008.217012397203</v>
      </c>
      <c r="CV61" s="112">
        <f t="shared" si="25"/>
        <v>15877.268360405387</v>
      </c>
      <c r="CW61" s="112">
        <f t="shared" si="25"/>
        <v>14179.426994246618</v>
      </c>
      <c r="CX61" s="112">
        <f t="shared" si="25"/>
        <v>12795.364552671484</v>
      </c>
      <c r="CY61" s="112">
        <f t="shared" si="25"/>
        <v>10909.232033677459</v>
      </c>
      <c r="CZ61" s="112">
        <f t="shared" si="25"/>
        <v>9378.6122448979586</v>
      </c>
      <c r="DA61" s="112">
        <f t="shared" si="25"/>
        <v>7891.5176006758657</v>
      </c>
      <c r="DB61" s="112">
        <f t="shared" si="25"/>
        <v>6624.8853891820581</v>
      </c>
      <c r="DC61" s="112">
        <f t="shared" si="25"/>
        <v>5470.4075356415478</v>
      </c>
      <c r="DD61" s="112">
        <f t="shared" si="25"/>
        <v>4187.8375424963579</v>
      </c>
      <c r="DE61" s="112">
        <f t="shared" si="25"/>
        <v>3306.12860727729</v>
      </c>
      <c r="DF61" s="112">
        <f t="shared" si="25"/>
        <v>2518.8306063522618</v>
      </c>
      <c r="DG61" s="112">
        <f t="shared" si="25"/>
        <v>1876.56465237167</v>
      </c>
      <c r="DH61" s="112">
        <f t="shared" si="25"/>
        <v>1350.0472854640982</v>
      </c>
      <c r="DI61" s="112">
        <f t="shared" si="25"/>
        <v>771.28653624856156</v>
      </c>
      <c r="DJ61" s="112">
        <f t="shared" si="25"/>
        <v>494.65322580645159</v>
      </c>
      <c r="DK61" s="112">
        <f t="shared" si="25"/>
        <v>328.45652173913044</v>
      </c>
      <c r="DL61" s="112">
        <f t="shared" si="25"/>
        <v>231.5512048192771</v>
      </c>
      <c r="DM61" s="112">
        <f t="shared" si="21"/>
        <v>298.18573797678278</v>
      </c>
    </row>
    <row r="62" spans="1:117" s="44" customFormat="1" ht="1" hidden="1" customHeight="1">
      <c r="A62" s="94">
        <v>2016</v>
      </c>
      <c r="B62" s="94"/>
      <c r="C62" s="101">
        <f t="shared" si="13"/>
        <v>4073622.5793872909</v>
      </c>
      <c r="D62" s="101">
        <f t="shared" si="14"/>
        <v>2546370.5920577222</v>
      </c>
      <c r="E62" s="101">
        <f t="shared" si="15"/>
        <v>2588968.6601102236</v>
      </c>
      <c r="F62" s="101">
        <f t="shared" si="16"/>
        <v>2632340.2252532654</v>
      </c>
      <c r="G62" s="101">
        <f t="shared" si="17"/>
        <v>2674463.5299074021</v>
      </c>
      <c r="H62" s="101">
        <f t="shared" si="18"/>
        <v>2716530.2381959921</v>
      </c>
      <c r="I62" s="101">
        <f>SUM(CD62:$DL62)</f>
        <v>680892.86867003143</v>
      </c>
      <c r="J62" s="101">
        <f>SUM(CE62:$DL62)</f>
        <v>638294.80061752978</v>
      </c>
      <c r="K62" s="101">
        <f>SUM(CF62:$DL62)</f>
        <v>594923.23547448788</v>
      </c>
      <c r="L62" s="101">
        <f>SUM(CG62:$DL62)</f>
        <v>552799.93082035112</v>
      </c>
      <c r="M62" s="101">
        <f>SUM(CH62:$DL62)</f>
        <v>510733.2225317611</v>
      </c>
      <c r="N62" s="101"/>
      <c r="O62" s="101"/>
      <c r="P62" s="101"/>
      <c r="Q62" s="112">
        <f t="shared" si="22"/>
        <v>41854.400678294573</v>
      </c>
      <c r="R62" s="112">
        <f t="shared" si="24"/>
        <v>42561.349864524869</v>
      </c>
      <c r="S62" s="112">
        <f t="shared" si="24"/>
        <v>43083.788949955211</v>
      </c>
      <c r="T62" s="112">
        <f t="shared" si="24"/>
        <v>42725.13180933852</v>
      </c>
      <c r="U62" s="112">
        <f t="shared" si="24"/>
        <v>42829.242426468787</v>
      </c>
      <c r="V62" s="112">
        <f t="shared" si="24"/>
        <v>42789.097143428393</v>
      </c>
      <c r="W62" s="112">
        <f t="shared" si="24"/>
        <v>42643.348387420876</v>
      </c>
      <c r="X62" s="112">
        <f t="shared" si="24"/>
        <v>42202.973283109241</v>
      </c>
      <c r="Y62" s="112">
        <f t="shared" si="24"/>
        <v>41637.558626194099</v>
      </c>
      <c r="Z62" s="112">
        <f t="shared" si="24"/>
        <v>40872.136835983918</v>
      </c>
      <c r="AA62" s="112">
        <f t="shared" si="24"/>
        <v>40526.433877642048</v>
      </c>
      <c r="AB62" s="112">
        <f t="shared" si="24"/>
        <v>40900.940270510415</v>
      </c>
      <c r="AC62" s="112">
        <f t="shared" si="24"/>
        <v>43023.559089796916</v>
      </c>
      <c r="AD62" s="112">
        <f t="shared" si="24"/>
        <v>40594.362064485656</v>
      </c>
      <c r="AE62" s="112">
        <f t="shared" si="24"/>
        <v>41518.598435462838</v>
      </c>
      <c r="AF62" s="112">
        <f t="shared" si="24"/>
        <v>41597.062191103789</v>
      </c>
      <c r="AG62" s="112">
        <f t="shared" si="24"/>
        <v>41845.495838234972</v>
      </c>
      <c r="AH62" s="112">
        <f t="shared" si="24"/>
        <v>43401.018728932744</v>
      </c>
      <c r="AI62" s="112">
        <f t="shared" si="24"/>
        <v>44225.285003274388</v>
      </c>
      <c r="AJ62" s="112">
        <f t="shared" si="24"/>
        <v>45527.335155375746</v>
      </c>
      <c r="AK62" s="112">
        <f t="shared" si="24"/>
        <v>47056.47208667604</v>
      </c>
      <c r="AL62" s="112">
        <f t="shared" si="24"/>
        <v>47200.458070553774</v>
      </c>
      <c r="AM62" s="112">
        <f t="shared" si="24"/>
        <v>48443.311368046576</v>
      </c>
      <c r="AN62" s="112">
        <f t="shared" si="24"/>
        <v>49750.76164805545</v>
      </c>
      <c r="AO62" s="112">
        <f t="shared" si="24"/>
        <v>52411.918764165574</v>
      </c>
      <c r="AP62" s="112">
        <f t="shared" si="24"/>
        <v>53669.790092054267</v>
      </c>
      <c r="AQ62" s="112">
        <f t="shared" si="24"/>
        <v>54947.657247037379</v>
      </c>
      <c r="AR62" s="112">
        <f t="shared" si="24"/>
        <v>55399.806767271868</v>
      </c>
      <c r="AS62" s="112">
        <f t="shared" si="24"/>
        <v>56251.78366881884</v>
      </c>
      <c r="AT62" s="112">
        <f t="shared" si="24"/>
        <v>55738.396513246989</v>
      </c>
      <c r="AU62" s="112">
        <f t="shared" si="24"/>
        <v>56485.021148708816</v>
      </c>
      <c r="AV62" s="112">
        <f t="shared" si="24"/>
        <v>56268.139588226659</v>
      </c>
      <c r="AW62" s="112">
        <f t="shared" si="24"/>
        <v>57921.617171772137</v>
      </c>
      <c r="AX62" s="112">
        <f t="shared" si="24"/>
        <v>56254.605520045428</v>
      </c>
      <c r="AY62" s="112">
        <f t="shared" si="24"/>
        <v>56846.751718715714</v>
      </c>
      <c r="AZ62" s="112">
        <f t="shared" si="24"/>
        <v>57087.183512819109</v>
      </c>
      <c r="BA62" s="112">
        <f t="shared" si="24"/>
        <v>57053.459060795722</v>
      </c>
      <c r="BB62" s="112">
        <f t="shared" si="24"/>
        <v>55971.671395914222</v>
      </c>
      <c r="BC62" s="112">
        <f t="shared" si="24"/>
        <v>56031.79263291855</v>
      </c>
      <c r="BD62" s="112">
        <f t="shared" si="24"/>
        <v>55956.190520576856</v>
      </c>
      <c r="BE62" s="112">
        <f t="shared" si="24"/>
        <v>55772.302028293845</v>
      </c>
      <c r="BF62" s="112">
        <f t="shared" si="24"/>
        <v>56331.221670788589</v>
      </c>
      <c r="BG62" s="112">
        <f t="shared" si="24"/>
        <v>57742.283734988974</v>
      </c>
      <c r="BH62" s="112">
        <f t="shared" si="24"/>
        <v>58054.656441619823</v>
      </c>
      <c r="BI62" s="112">
        <f t="shared" si="24"/>
        <v>59881.465968586388</v>
      </c>
      <c r="BJ62" s="112">
        <f t="shared" si="24"/>
        <v>61382.381681630635</v>
      </c>
      <c r="BK62" s="112">
        <f t="shared" si="24"/>
        <v>62363.258032053112</v>
      </c>
      <c r="BL62" s="112">
        <f t="shared" si="24"/>
        <v>63703.770089784251</v>
      </c>
      <c r="BM62" s="112">
        <f t="shared" si="24"/>
        <v>65069.297350429857</v>
      </c>
      <c r="BN62" s="112">
        <f t="shared" si="24"/>
        <v>65318.695102423109</v>
      </c>
      <c r="BO62" s="112">
        <f t="shared" si="24"/>
        <v>66783.775994493713</v>
      </c>
      <c r="BP62" s="112">
        <f t="shared" si="24"/>
        <v>67167.165564850162</v>
      </c>
      <c r="BQ62" s="112">
        <f t="shared" si="24"/>
        <v>67850.492482453512</v>
      </c>
      <c r="BR62" s="112">
        <f t="shared" si="24"/>
        <v>65642.419084152483</v>
      </c>
      <c r="BS62" s="112">
        <f t="shared" si="24"/>
        <v>63227.388462149698</v>
      </c>
      <c r="BT62" s="112">
        <f t="shared" si="24"/>
        <v>60535.196052560241</v>
      </c>
      <c r="BU62" s="112">
        <f t="shared" si="24"/>
        <v>58800.200033246525</v>
      </c>
      <c r="BV62" s="112">
        <f t="shared" si="24"/>
        <v>57071.510211206143</v>
      </c>
      <c r="BW62" s="112">
        <f t="shared" si="24"/>
        <v>55045.739491228422</v>
      </c>
      <c r="BX62" s="112">
        <f t="shared" si="24"/>
        <v>53595.014169828326</v>
      </c>
      <c r="BY62" s="112">
        <f t="shared" si="24"/>
        <v>51969.718510845203</v>
      </c>
      <c r="BZ62" s="112">
        <f t="shared" si="24"/>
        <v>49243.520154817146</v>
      </c>
      <c r="CA62" s="112">
        <f t="shared" si="24"/>
        <v>47259.47890808183</v>
      </c>
      <c r="CB62" s="112">
        <f t="shared" si="24"/>
        <v>45092.065026284406</v>
      </c>
      <c r="CC62" s="112">
        <f t="shared" si="24"/>
        <v>44720.787314505607</v>
      </c>
      <c r="CD62" s="112">
        <f t="shared" ref="CD62:DL62" si="26">CD12*CD$8</f>
        <v>42598.068052501534</v>
      </c>
      <c r="CE62" s="112">
        <f t="shared" si="26"/>
        <v>43371.565143042011</v>
      </c>
      <c r="CF62" s="112">
        <f t="shared" si="26"/>
        <v>42123.304654136606</v>
      </c>
      <c r="CG62" s="112">
        <f t="shared" si="26"/>
        <v>42066.708288589769</v>
      </c>
      <c r="CH62" s="112">
        <f t="shared" si="26"/>
        <v>40994.493045349569</v>
      </c>
      <c r="CI62" s="112">
        <f t="shared" si="26"/>
        <v>40251.464007782102</v>
      </c>
      <c r="CJ62" s="112">
        <f t="shared" si="26"/>
        <v>38522.654467564258</v>
      </c>
      <c r="CK62" s="112">
        <f t="shared" si="26"/>
        <v>37090.094024094738</v>
      </c>
      <c r="CL62" s="112">
        <f t="shared" si="26"/>
        <v>35122.413167057486</v>
      </c>
      <c r="CM62" s="112">
        <f t="shared" si="26"/>
        <v>32774.658636634842</v>
      </c>
      <c r="CN62" s="112">
        <f t="shared" si="26"/>
        <v>29712.390955215531</v>
      </c>
      <c r="CO62" s="112">
        <f t="shared" si="26"/>
        <v>26228.743809132044</v>
      </c>
      <c r="CP62" s="112">
        <f t="shared" si="26"/>
        <v>25012.330473019123</v>
      </c>
      <c r="CQ62" s="112">
        <f t="shared" si="26"/>
        <v>23391.444088303011</v>
      </c>
      <c r="CR62" s="112">
        <f t="shared" si="26"/>
        <v>21593.926061929335</v>
      </c>
      <c r="CS62" s="112">
        <f t="shared" si="26"/>
        <v>20548.874070221067</v>
      </c>
      <c r="CT62" s="112">
        <f t="shared" si="26"/>
        <v>19509.220950102528</v>
      </c>
      <c r="CU62" s="112">
        <f t="shared" si="26"/>
        <v>17979.776604885232</v>
      </c>
      <c r="CV62" s="112">
        <f t="shared" si="26"/>
        <v>15932.514230181869</v>
      </c>
      <c r="CW62" s="112">
        <f t="shared" si="26"/>
        <v>14779.253615300886</v>
      </c>
      <c r="CX62" s="112">
        <f t="shared" si="26"/>
        <v>13041.277316920881</v>
      </c>
      <c r="CY62" s="112">
        <f t="shared" si="26"/>
        <v>11583.199358524607</v>
      </c>
      <c r="CZ62" s="112">
        <f t="shared" si="26"/>
        <v>9776.3265306122448</v>
      </c>
      <c r="DA62" s="112">
        <f t="shared" si="26"/>
        <v>8346.7596451703739</v>
      </c>
      <c r="DB62" s="112">
        <f t="shared" si="26"/>
        <v>6786.5151715039583</v>
      </c>
      <c r="DC62" s="112">
        <f t="shared" si="26"/>
        <v>5666.6380855397147</v>
      </c>
      <c r="DD62" s="112">
        <f t="shared" si="26"/>
        <v>4544.4499757163676</v>
      </c>
      <c r="DE62" s="112">
        <f t="shared" si="26"/>
        <v>3388.3933500627354</v>
      </c>
      <c r="DF62" s="112">
        <f t="shared" si="26"/>
        <v>2682.6130895091437</v>
      </c>
      <c r="DG62" s="112">
        <f t="shared" si="26"/>
        <v>1898.2397660818713</v>
      </c>
      <c r="DH62" s="112">
        <f t="shared" si="26"/>
        <v>1457.3091068301226</v>
      </c>
      <c r="DI62" s="112">
        <f t="shared" si="26"/>
        <v>977.40621403912542</v>
      </c>
      <c r="DJ62" s="112">
        <f t="shared" si="26"/>
        <v>542.8467741935483</v>
      </c>
      <c r="DK62" s="112">
        <f t="shared" si="26"/>
        <v>355.56521739130437</v>
      </c>
      <c r="DL62" s="112">
        <f t="shared" si="26"/>
        <v>241.43072289156626</v>
      </c>
      <c r="DM62" s="112">
        <f t="shared" si="21"/>
        <v>317.04809286898842</v>
      </c>
    </row>
    <row r="63" spans="1:117" s="44" customFormat="1" ht="1" hidden="1" customHeight="1">
      <c r="A63" s="94">
        <v>2017</v>
      </c>
      <c r="B63" s="94"/>
      <c r="C63" s="101">
        <f t="shared" si="13"/>
        <v>4098528.4967589201</v>
      </c>
      <c r="D63" s="101">
        <f t="shared" si="14"/>
        <v>2551828.9808763256</v>
      </c>
      <c r="E63" s="101">
        <f t="shared" si="15"/>
        <v>2595724.5864347778</v>
      </c>
      <c r="F63" s="101">
        <f t="shared" si="16"/>
        <v>2637864.6643106388</v>
      </c>
      <c r="G63" s="101">
        <f t="shared" si="17"/>
        <v>2680617.1445383998</v>
      </c>
      <c r="H63" s="101">
        <f t="shared" si="18"/>
        <v>2722258.9664548398</v>
      </c>
      <c r="I63" s="101">
        <f>SUM(CD63:$DL63)</f>
        <v>698283.01549121167</v>
      </c>
      <c r="J63" s="101">
        <f>SUM(CE63:$DL63)</f>
        <v>654387.40993275959</v>
      </c>
      <c r="K63" s="101">
        <f>SUM(CF63:$DL63)</f>
        <v>612247.33205689862</v>
      </c>
      <c r="L63" s="101">
        <f>SUM(CG63:$DL63)</f>
        <v>569494.851829138</v>
      </c>
      <c r="M63" s="101">
        <f>SUM(CH63:$DL63)</f>
        <v>527853.02991269808</v>
      </c>
      <c r="N63" s="101"/>
      <c r="O63" s="101"/>
      <c r="P63" s="101"/>
      <c r="Q63" s="112">
        <f t="shared" si="22"/>
        <v>41992.902325581395</v>
      </c>
      <c r="R63" s="112">
        <f t="shared" si="24"/>
        <v>42717.026369266503</v>
      </c>
      <c r="S63" s="112">
        <f t="shared" si="24"/>
        <v>43248.265985521633</v>
      </c>
      <c r="T63" s="112">
        <f t="shared" si="24"/>
        <v>42906.264834630347</v>
      </c>
      <c r="U63" s="112">
        <f t="shared" si="24"/>
        <v>43030.927730022282</v>
      </c>
      <c r="V63" s="112">
        <f t="shared" si="24"/>
        <v>42986.314547771981</v>
      </c>
      <c r="W63" s="112">
        <f t="shared" si="24"/>
        <v>42905.477393750625</v>
      </c>
      <c r="X63" s="112">
        <f t="shared" si="24"/>
        <v>42609.560705465614</v>
      </c>
      <c r="Y63" s="112">
        <f t="shared" si="24"/>
        <v>42143.587883171625</v>
      </c>
      <c r="Z63" s="112">
        <f t="shared" si="24"/>
        <v>41916.747591717023</v>
      </c>
      <c r="AA63" s="112">
        <f t="shared" si="24"/>
        <v>40972.520058478083</v>
      </c>
      <c r="AB63" s="112">
        <f t="shared" si="24"/>
        <v>40916.858130121436</v>
      </c>
      <c r="AC63" s="112">
        <f t="shared" si="24"/>
        <v>43284.244482505499</v>
      </c>
      <c r="AD63" s="112">
        <f t="shared" si="24"/>
        <v>41361.067721743246</v>
      </c>
      <c r="AE63" s="112">
        <f t="shared" si="24"/>
        <v>40975.129726205996</v>
      </c>
      <c r="AF63" s="112">
        <f t="shared" si="24"/>
        <v>41675.271004942333</v>
      </c>
      <c r="AG63" s="112">
        <f t="shared" si="24"/>
        <v>41755.453887643445</v>
      </c>
      <c r="AH63" s="112">
        <f t="shared" si="24"/>
        <v>42159.330223006007</v>
      </c>
      <c r="AI63" s="112">
        <f t="shared" si="24"/>
        <v>43841.625583933637</v>
      </c>
      <c r="AJ63" s="112">
        <f t="shared" si="24"/>
        <v>45017.924205905139</v>
      </c>
      <c r="AK63" s="112">
        <f t="shared" si="24"/>
        <v>45965.6346042511</v>
      </c>
      <c r="AL63" s="112">
        <f t="shared" si="24"/>
        <v>47713.528746388904</v>
      </c>
      <c r="AM63" s="112">
        <f t="shared" si="24"/>
        <v>47772.022558214747</v>
      </c>
      <c r="AN63" s="112">
        <f t="shared" si="24"/>
        <v>49416.780901039667</v>
      </c>
      <c r="AO63" s="112">
        <f t="shared" si="24"/>
        <v>50956.20555489284</v>
      </c>
      <c r="AP63" s="112">
        <f t="shared" si="24"/>
        <v>53264.573905846257</v>
      </c>
      <c r="AQ63" s="112">
        <f t="shared" si="24"/>
        <v>55087.631168007611</v>
      </c>
      <c r="AR63" s="112">
        <f t="shared" si="24"/>
        <v>56080.440815845315</v>
      </c>
      <c r="AS63" s="112">
        <f t="shared" si="24"/>
        <v>56033.036080516518</v>
      </c>
      <c r="AT63" s="112">
        <f t="shared" si="24"/>
        <v>57253.129971198046</v>
      </c>
      <c r="AU63" s="112">
        <f t="shared" si="24"/>
        <v>56389.419152567527</v>
      </c>
      <c r="AV63" s="112">
        <f t="shared" si="24"/>
        <v>56771.249816500298</v>
      </c>
      <c r="AW63" s="112">
        <f t="shared" si="24"/>
        <v>57070.964524729316</v>
      </c>
      <c r="AX63" s="112">
        <f t="shared" si="24"/>
        <v>57223.263017160862</v>
      </c>
      <c r="AY63" s="112">
        <f t="shared" si="24"/>
        <v>56230.137771520509</v>
      </c>
      <c r="AZ63" s="112">
        <f t="shared" si="24"/>
        <v>57167.896353796532</v>
      </c>
      <c r="BA63" s="112">
        <f t="shared" si="24"/>
        <v>57111.625709161446</v>
      </c>
      <c r="BB63" s="112">
        <f t="shared" si="24"/>
        <v>56912.179396930223</v>
      </c>
      <c r="BC63" s="112">
        <f t="shared" si="24"/>
        <v>56405.124964649323</v>
      </c>
      <c r="BD63" s="112">
        <f t="shared" si="24"/>
        <v>56192.486106225821</v>
      </c>
      <c r="BE63" s="112">
        <f t="shared" si="24"/>
        <v>56343.632929947162</v>
      </c>
      <c r="BF63" s="112">
        <f t="shared" si="24"/>
        <v>56166.445864524372</v>
      </c>
      <c r="BG63" s="112">
        <f t="shared" si="24"/>
        <v>56599.161359366073</v>
      </c>
      <c r="BH63" s="112">
        <f t="shared" si="24"/>
        <v>57960.793625447106</v>
      </c>
      <c r="BI63" s="112">
        <f t="shared" si="24"/>
        <v>58321.040186362508</v>
      </c>
      <c r="BJ63" s="112">
        <f t="shared" si="24"/>
        <v>59971.408956746149</v>
      </c>
      <c r="BK63" s="112">
        <f t="shared" si="24"/>
        <v>61514.951109241927</v>
      </c>
      <c r="BL63" s="112">
        <f t="shared" si="24"/>
        <v>62412.663063385</v>
      </c>
      <c r="BM63" s="112">
        <f t="shared" si="24"/>
        <v>63596.506176461953</v>
      </c>
      <c r="BN63" s="112">
        <f t="shared" si="24"/>
        <v>64787.912834612369</v>
      </c>
      <c r="BO63" s="112">
        <f t="shared" si="24"/>
        <v>64958.13149373504</v>
      </c>
      <c r="BP63" s="112">
        <f t="shared" si="24"/>
        <v>66475.710614797368</v>
      </c>
      <c r="BQ63" s="112">
        <f t="shared" si="24"/>
        <v>66772.811811861757</v>
      </c>
      <c r="BR63" s="112">
        <f t="shared" si="24"/>
        <v>67345.169024214818</v>
      </c>
      <c r="BS63" s="112">
        <f t="shared" si="24"/>
        <v>65240.064664229831</v>
      </c>
      <c r="BT63" s="112">
        <f t="shared" si="24"/>
        <v>62592.868292153929</v>
      </c>
      <c r="BU63" s="112">
        <f t="shared" si="24"/>
        <v>60002.729539535663</v>
      </c>
      <c r="BV63" s="112">
        <f t="shared" si="24"/>
        <v>58463.888054925235</v>
      </c>
      <c r="BW63" s="112">
        <f t="shared" si="24"/>
        <v>56465.870208866239</v>
      </c>
      <c r="BX63" s="112">
        <f t="shared" si="24"/>
        <v>54546.86941119752</v>
      </c>
      <c r="BY63" s="112">
        <f t="shared" si="24"/>
        <v>52844.686123208317</v>
      </c>
      <c r="BZ63" s="112">
        <f t="shared" si="24"/>
        <v>51360.18718800167</v>
      </c>
      <c r="CA63" s="112">
        <f t="shared" si="24"/>
        <v>48742.792694731863</v>
      </c>
      <c r="CB63" s="112">
        <f t="shared" si="24"/>
        <v>46535.723638291296</v>
      </c>
      <c r="CC63" s="112">
        <f t="shared" si="24"/>
        <v>44789.630891036555</v>
      </c>
      <c r="CD63" s="112">
        <f t="shared" ref="CD63:DL63" si="27">CD13*CD$8</f>
        <v>43895.60555845216</v>
      </c>
      <c r="CE63" s="112">
        <f t="shared" si="27"/>
        <v>42140.077875860799</v>
      </c>
      <c r="CF63" s="112">
        <f t="shared" si="27"/>
        <v>42752.480227760752</v>
      </c>
      <c r="CG63" s="112">
        <f t="shared" si="27"/>
        <v>41641.821916439832</v>
      </c>
      <c r="CH63" s="112">
        <f t="shared" si="27"/>
        <v>41348.682631744698</v>
      </c>
      <c r="CI63" s="112">
        <f t="shared" si="27"/>
        <v>40479.542801556425</v>
      </c>
      <c r="CJ63" s="112">
        <f t="shared" si="27"/>
        <v>39663.303671970629</v>
      </c>
      <c r="CK63" s="112">
        <f t="shared" si="27"/>
        <v>37919.394559912631</v>
      </c>
      <c r="CL63" s="112">
        <f t="shared" si="27"/>
        <v>36362.191501456691</v>
      </c>
      <c r="CM63" s="112">
        <f t="shared" si="27"/>
        <v>34175.200477326965</v>
      </c>
      <c r="CN63" s="112">
        <f t="shared" si="27"/>
        <v>32167.33466501538</v>
      </c>
      <c r="CO63" s="112">
        <f t="shared" si="27"/>
        <v>28748.107157548333</v>
      </c>
      <c r="CP63" s="112">
        <f t="shared" si="27"/>
        <v>25487.657231898906</v>
      </c>
      <c r="CQ63" s="112">
        <f t="shared" si="27"/>
        <v>23991.072728093539</v>
      </c>
      <c r="CR63" s="112">
        <f t="shared" si="27"/>
        <v>22558.98451766574</v>
      </c>
      <c r="CS63" s="112">
        <f t="shared" si="27"/>
        <v>20577.490923276982</v>
      </c>
      <c r="CT63" s="112">
        <f t="shared" si="27"/>
        <v>19639.064365459104</v>
      </c>
      <c r="CU63" s="112">
        <f t="shared" si="27"/>
        <v>18374.719528660855</v>
      </c>
      <c r="CV63" s="112">
        <f t="shared" si="27"/>
        <v>16857.882548937941</v>
      </c>
      <c r="CW63" s="112">
        <f t="shared" si="27"/>
        <v>14848.42637225937</v>
      </c>
      <c r="CX63" s="112">
        <f t="shared" si="27"/>
        <v>13611.123360984748</v>
      </c>
      <c r="CY63" s="112">
        <f t="shared" si="27"/>
        <v>11825.866893855869</v>
      </c>
      <c r="CZ63" s="112">
        <f t="shared" si="27"/>
        <v>10400.326530612245</v>
      </c>
      <c r="DA63" s="112">
        <f t="shared" si="27"/>
        <v>8718.4259363559559</v>
      </c>
      <c r="DB63" s="112">
        <f t="shared" si="27"/>
        <v>7195.9127638522432</v>
      </c>
      <c r="DC63" s="112">
        <f t="shared" si="27"/>
        <v>5819.5824847250506</v>
      </c>
      <c r="DD63" s="112">
        <f t="shared" si="27"/>
        <v>4721.8127731908689</v>
      </c>
      <c r="DE63" s="112">
        <f t="shared" si="27"/>
        <v>3688.2026348808031</v>
      </c>
      <c r="DF63" s="112">
        <f t="shared" si="27"/>
        <v>2759.1049085659288</v>
      </c>
      <c r="DG63" s="112">
        <f t="shared" si="27"/>
        <v>2029.124106562703</v>
      </c>
      <c r="DH63" s="112">
        <f t="shared" si="27"/>
        <v>1479.8905429071804</v>
      </c>
      <c r="DI63" s="112">
        <f t="shared" si="27"/>
        <v>1057.9332566168009</v>
      </c>
      <c r="DJ63" s="112">
        <f t="shared" si="27"/>
        <v>692.11290322580646</v>
      </c>
      <c r="DK63" s="112">
        <f t="shared" si="27"/>
        <v>392.13043478260869</v>
      </c>
      <c r="DL63" s="112">
        <f t="shared" si="27"/>
        <v>262.42469879518075</v>
      </c>
      <c r="DM63" s="112">
        <f t="shared" si="21"/>
        <v>335.91044776119401</v>
      </c>
    </row>
    <row r="64" spans="1:117" s="44" customFormat="1" ht="1" hidden="1" customHeight="1">
      <c r="A64" s="94">
        <v>2018</v>
      </c>
      <c r="B64" s="94"/>
      <c r="C64" s="101">
        <f t="shared" si="13"/>
        <v>4121849.4713459862</v>
      </c>
      <c r="D64" s="101">
        <f t="shared" si="14"/>
        <v>2555826.6529054483</v>
      </c>
      <c r="E64" s="101">
        <f t="shared" si="15"/>
        <v>2599790.9112419933</v>
      </c>
      <c r="F64" s="101">
        <f t="shared" si="16"/>
        <v>2643203.7882582154</v>
      </c>
      <c r="G64" s="101">
        <f t="shared" si="17"/>
        <v>2684759.8518092567</v>
      </c>
      <c r="H64" s="101">
        <f t="shared" si="18"/>
        <v>2727016.8224408277</v>
      </c>
      <c r="I64" s="101">
        <f>SUM(CD64:$DL64)</f>
        <v>715141.86961704271</v>
      </c>
      <c r="J64" s="101">
        <f>SUM(CE64:$DL64)</f>
        <v>671177.61128049821</v>
      </c>
      <c r="K64" s="101">
        <f>SUM(CF64:$DL64)</f>
        <v>627764.73426427599</v>
      </c>
      <c r="L64" s="101">
        <f>SUM(CG64:$DL64)</f>
        <v>586208.67071323493</v>
      </c>
      <c r="M64" s="101">
        <f>SUM(CH64:$DL64)</f>
        <v>543951.70008166402</v>
      </c>
      <c r="N64" s="101"/>
      <c r="O64" s="101"/>
      <c r="P64" s="101"/>
      <c r="Q64" s="112">
        <f t="shared" si="22"/>
        <v>42096.52945736434</v>
      </c>
      <c r="R64" s="112">
        <f t="shared" si="24"/>
        <v>42844.3980549642</v>
      </c>
      <c r="S64" s="112">
        <f t="shared" si="24"/>
        <v>43392.311091204028</v>
      </c>
      <c r="T64" s="112">
        <f t="shared" si="24"/>
        <v>43058.052285992213</v>
      </c>
      <c r="U64" s="112">
        <f t="shared" si="24"/>
        <v>43200.181225969187</v>
      </c>
      <c r="V64" s="112">
        <f t="shared" si="24"/>
        <v>43177.463724289613</v>
      </c>
      <c r="W64" s="112">
        <f t="shared" si="24"/>
        <v>43090.984075153217</v>
      </c>
      <c r="X64" s="112">
        <f t="shared" si="24"/>
        <v>42857.919525033059</v>
      </c>
      <c r="Y64" s="112">
        <f t="shared" si="24"/>
        <v>42538.270820342703</v>
      </c>
      <c r="Z64" s="112">
        <f t="shared" si="24"/>
        <v>42411.196682764028</v>
      </c>
      <c r="AA64" s="112">
        <f t="shared" si="24"/>
        <v>42001.492182273214</v>
      </c>
      <c r="AB64" s="112">
        <f t="shared" si="24"/>
        <v>41353.604403198733</v>
      </c>
      <c r="AC64" s="112">
        <f t="shared" si="24"/>
        <v>43297.854563249326</v>
      </c>
      <c r="AD64" s="112">
        <f t="shared" si="24"/>
        <v>41602.289736624545</v>
      </c>
      <c r="AE64" s="112">
        <f t="shared" si="24"/>
        <v>41731.565840938718</v>
      </c>
      <c r="AF64" s="112">
        <f t="shared" si="24"/>
        <v>41126.806630971987</v>
      </c>
      <c r="AG64" s="112">
        <f t="shared" si="24"/>
        <v>41825.486515881297</v>
      </c>
      <c r="AH64" s="112">
        <f t="shared" si="24"/>
        <v>42067.204946759834</v>
      </c>
      <c r="AI64" s="112">
        <f t="shared" si="24"/>
        <v>42587.199890853524</v>
      </c>
      <c r="AJ64" s="112">
        <f t="shared" si="24"/>
        <v>44620.137169665148</v>
      </c>
      <c r="AK64" s="112">
        <f t="shared" si="24"/>
        <v>45446.139773385163</v>
      </c>
      <c r="AL64" s="112">
        <f t="shared" si="24"/>
        <v>46605.623143589539</v>
      </c>
      <c r="AM64" s="112">
        <f t="shared" si="24"/>
        <v>48245.813288324709</v>
      </c>
      <c r="AN64" s="112">
        <f t="shared" si="24"/>
        <v>48722.018482864849</v>
      </c>
      <c r="AO64" s="112">
        <f t="shared" si="24"/>
        <v>50587.854964412101</v>
      </c>
      <c r="AP64" s="112">
        <f t="shared" si="24"/>
        <v>51807.25399709303</v>
      </c>
      <c r="AQ64" s="112">
        <f t="shared" si="24"/>
        <v>54648.7655661686</v>
      </c>
      <c r="AR64" s="112">
        <f t="shared" si="24"/>
        <v>56182.958677198774</v>
      </c>
      <c r="AS64" s="112">
        <f t="shared" si="24"/>
        <v>56666.142081276113</v>
      </c>
      <c r="AT64" s="112">
        <f t="shared" si="24"/>
        <v>57012.796478913537</v>
      </c>
      <c r="AU64" s="112">
        <f t="shared" si="24"/>
        <v>57848.662807954883</v>
      </c>
      <c r="AV64" s="112">
        <f t="shared" si="24"/>
        <v>56647.295122577809</v>
      </c>
      <c r="AW64" s="112">
        <f t="shared" si="24"/>
        <v>57554.218727895968</v>
      </c>
      <c r="AX64" s="112">
        <f t="shared" si="24"/>
        <v>56386.277613963117</v>
      </c>
      <c r="AY64" s="112">
        <f t="shared" si="24"/>
        <v>57148.993637095002</v>
      </c>
      <c r="AZ64" s="112">
        <f t="shared" si="24"/>
        <v>56547.416388782593</v>
      </c>
      <c r="BA64" s="112">
        <f t="shared" si="24"/>
        <v>57167.786611031799</v>
      </c>
      <c r="BB64" s="112">
        <f t="shared" si="24"/>
        <v>56963.932218150148</v>
      </c>
      <c r="BC64" s="112">
        <f t="shared" si="24"/>
        <v>57306.512920673078</v>
      </c>
      <c r="BD64" s="112">
        <f t="shared" si="24"/>
        <v>56539.451776292648</v>
      </c>
      <c r="BE64" s="112">
        <f t="shared" si="24"/>
        <v>56560.758684165674</v>
      </c>
      <c r="BF64" s="112">
        <f t="shared" si="24"/>
        <v>56713.01927066908</v>
      </c>
      <c r="BG64" s="112">
        <f t="shared" si="24"/>
        <v>56412.837447920923</v>
      </c>
      <c r="BH64" s="112">
        <f t="shared" si="24"/>
        <v>56804.161503576899</v>
      </c>
      <c r="BI64" s="112">
        <f t="shared" si="24"/>
        <v>58201.552683246075</v>
      </c>
      <c r="BJ64" s="112">
        <f t="shared" si="24"/>
        <v>58408.391757197387</v>
      </c>
      <c r="BK64" s="112">
        <f t="shared" si="24"/>
        <v>60092.640100935758</v>
      </c>
      <c r="BL64" s="112">
        <f t="shared" si="24"/>
        <v>61553.95988743467</v>
      </c>
      <c r="BM64" s="112">
        <f t="shared" si="24"/>
        <v>62307.813899240042</v>
      </c>
      <c r="BN64" s="112">
        <f t="shared" si="24"/>
        <v>63324.455797933413</v>
      </c>
      <c r="BO64" s="112">
        <f t="shared" si="24"/>
        <v>64423.796517903225</v>
      </c>
      <c r="BP64" s="112">
        <f t="shared" si="24"/>
        <v>64668.22311378218</v>
      </c>
      <c r="BQ64" s="112">
        <f t="shared" si="24"/>
        <v>66076.557446030012</v>
      </c>
      <c r="BR64" s="112">
        <f t="shared" si="24"/>
        <v>66278.434428194683</v>
      </c>
      <c r="BS64" s="112">
        <f t="shared" si="24"/>
        <v>66911.933057865826</v>
      </c>
      <c r="BT64" s="112">
        <f t="shared" si="24"/>
        <v>64571.476277405251</v>
      </c>
      <c r="BU64" s="112">
        <f t="shared" si="24"/>
        <v>62024.575829777808</v>
      </c>
      <c r="BV64" s="112">
        <f t="shared" si="24"/>
        <v>59658.496305347064</v>
      </c>
      <c r="BW64" s="112">
        <f t="shared" si="24"/>
        <v>57826.289754073594</v>
      </c>
      <c r="BX64" s="112">
        <f t="shared" si="24"/>
        <v>55943.85111199614</v>
      </c>
      <c r="BY64" s="112">
        <f t="shared" si="24"/>
        <v>53772.981332713207</v>
      </c>
      <c r="BZ64" s="112">
        <f t="shared" si="24"/>
        <v>52226.54392716557</v>
      </c>
      <c r="CA64" s="112">
        <f t="shared" si="24"/>
        <v>50829.07156839547</v>
      </c>
      <c r="CB64" s="112">
        <f t="shared" si="24"/>
        <v>47995.042275919957</v>
      </c>
      <c r="CC64" s="112">
        <f>CC14*CC$8</f>
        <v>46203.874648915233</v>
      </c>
      <c r="CD64" s="112">
        <f t="shared" ref="CD64:DL64" si="28">CD14*CD$8</f>
        <v>43964.258336544786</v>
      </c>
      <c r="CE64" s="112">
        <f t="shared" si="28"/>
        <v>43412.877016222214</v>
      </c>
      <c r="CF64" s="112">
        <f t="shared" si="28"/>
        <v>41556.063551041087</v>
      </c>
      <c r="CG64" s="112">
        <f t="shared" si="28"/>
        <v>42256.970631571065</v>
      </c>
      <c r="CH64" s="112">
        <f t="shared" si="28"/>
        <v>40935.461447617046</v>
      </c>
      <c r="CI64" s="112">
        <f t="shared" si="28"/>
        <v>40826.104085603118</v>
      </c>
      <c r="CJ64" s="112">
        <f t="shared" si="28"/>
        <v>39893.017747858015</v>
      </c>
      <c r="CK64" s="112">
        <f t="shared" si="28"/>
        <v>39038.701989693182</v>
      </c>
      <c r="CL64" s="112">
        <f t="shared" si="28"/>
        <v>37192.355823207559</v>
      </c>
      <c r="CM64" s="112">
        <f t="shared" si="28"/>
        <v>35390.653042959428</v>
      </c>
      <c r="CN64" s="112">
        <f t="shared" si="28"/>
        <v>33557.207422795735</v>
      </c>
      <c r="CO64" s="112">
        <f t="shared" si="28"/>
        <v>31138.57745783628</v>
      </c>
      <c r="CP64" s="112">
        <f t="shared" si="28"/>
        <v>27957.765326161199</v>
      </c>
      <c r="CQ64" s="112">
        <f t="shared" si="28"/>
        <v>24456.352941176472</v>
      </c>
      <c r="CR64" s="112">
        <f t="shared" si="28"/>
        <v>23147.531460897182</v>
      </c>
      <c r="CS64" s="112">
        <f t="shared" si="28"/>
        <v>21510.992405721718</v>
      </c>
      <c r="CT64" s="112">
        <f t="shared" si="28"/>
        <v>19680.693552061974</v>
      </c>
      <c r="CU64" s="112">
        <f t="shared" si="28"/>
        <v>18510.974837363447</v>
      </c>
      <c r="CV64" s="112">
        <f t="shared" si="28"/>
        <v>17245.590170762182</v>
      </c>
      <c r="CW64" s="112">
        <f t="shared" si="28"/>
        <v>15729.884932358887</v>
      </c>
      <c r="CX64" s="112">
        <f t="shared" si="28"/>
        <v>13696.05708678976</v>
      </c>
      <c r="CY64" s="112">
        <f t="shared" si="28"/>
        <v>12360.324947378973</v>
      </c>
      <c r="CZ64" s="112">
        <f t="shared" si="28"/>
        <v>10636.408163265305</v>
      </c>
      <c r="DA64" s="112">
        <f t="shared" si="28"/>
        <v>9293.6237679526894</v>
      </c>
      <c r="DB64" s="112">
        <f t="shared" si="28"/>
        <v>7534.6578166226918</v>
      </c>
      <c r="DC64" s="112">
        <f t="shared" si="28"/>
        <v>6187.0338085539715</v>
      </c>
      <c r="DD64" s="112">
        <f t="shared" si="28"/>
        <v>4864.2690626517724</v>
      </c>
      <c r="DE64" s="112">
        <f t="shared" si="28"/>
        <v>3846.3337515683816</v>
      </c>
      <c r="DF64" s="112">
        <f t="shared" si="28"/>
        <v>3014.6775745909531</v>
      </c>
      <c r="DG64" s="112">
        <f t="shared" si="28"/>
        <v>2094.1494476933076</v>
      </c>
      <c r="DH64" s="112">
        <f t="shared" si="28"/>
        <v>1587.9588441330998</v>
      </c>
      <c r="DI64" s="112">
        <f t="shared" si="28"/>
        <v>1079.3578826237056</v>
      </c>
      <c r="DJ64" s="112">
        <f t="shared" si="28"/>
        <v>751.68548387096769</v>
      </c>
      <c r="DK64" s="112">
        <f t="shared" si="28"/>
        <v>503.08695652173913</v>
      </c>
      <c r="DL64" s="112">
        <f t="shared" si="28"/>
        <v>290.21084337349396</v>
      </c>
      <c r="DM64" s="112">
        <f t="shared" si="21"/>
        <v>360.79270315091213</v>
      </c>
    </row>
    <row r="65" spans="1:117" s="44" customFormat="1" ht="1" hidden="1" customHeight="1">
      <c r="A65" s="94">
        <v>2019</v>
      </c>
      <c r="B65" s="94"/>
      <c r="C65" s="101">
        <f t="shared" si="13"/>
        <v>4143907.9244877454</v>
      </c>
      <c r="D65" s="101">
        <f t="shared" si="14"/>
        <v>2557502.8974134806</v>
      </c>
      <c r="E65" s="101">
        <f t="shared" si="15"/>
        <v>2602838.2498039324</v>
      </c>
      <c r="F65" s="101">
        <f t="shared" si="16"/>
        <v>2646322.930790206</v>
      </c>
      <c r="G65" s="101">
        <f t="shared" si="17"/>
        <v>2689126.5315333237</v>
      </c>
      <c r="H65" s="101">
        <f t="shared" si="18"/>
        <v>2730219.2543562888</v>
      </c>
      <c r="I65" s="101">
        <f>SUM(CD65:$DL65)</f>
        <v>732722.33767397644</v>
      </c>
      <c r="J65" s="101">
        <f>SUM(CE65:$DL65)</f>
        <v>687386.98528352485</v>
      </c>
      <c r="K65" s="101">
        <f>SUM(CF65:$DL65)</f>
        <v>643902.30429725128</v>
      </c>
      <c r="L65" s="101">
        <f>SUM(CG65:$DL65)</f>
        <v>601098.70355413354</v>
      </c>
      <c r="M65" s="101">
        <f>SUM(CH65:$DL65)</f>
        <v>560005.98073116806</v>
      </c>
      <c r="N65" s="101"/>
      <c r="O65" s="101"/>
      <c r="P65" s="101"/>
      <c r="Q65" s="112">
        <f t="shared" si="22"/>
        <v>42155.317926356591</v>
      </c>
      <c r="R65" s="112">
        <f t="shared" ref="R65:CC68" si="29">R15*R$8</f>
        <v>42941.443148829108</v>
      </c>
      <c r="S65" s="112">
        <f t="shared" si="29"/>
        <v>43511.837881025596</v>
      </c>
      <c r="T65" s="112">
        <f t="shared" si="29"/>
        <v>43193.649075875488</v>
      </c>
      <c r="U65" s="112">
        <f t="shared" si="29"/>
        <v>43345.110866211151</v>
      </c>
      <c r="V65" s="112">
        <f t="shared" si="29"/>
        <v>43337.260390373136</v>
      </c>
      <c r="W65" s="112">
        <f t="shared" si="29"/>
        <v>43275.482568069929</v>
      </c>
      <c r="X65" s="112">
        <f t="shared" si="29"/>
        <v>43036.177064883879</v>
      </c>
      <c r="Y65" s="112">
        <f t="shared" si="29"/>
        <v>42777.864240640512</v>
      </c>
      <c r="Z65" s="112">
        <f t="shared" si="29"/>
        <v>42799.194963464892</v>
      </c>
      <c r="AA65" s="112">
        <f t="shared" si="29"/>
        <v>42486.239165448373</v>
      </c>
      <c r="AB65" s="112">
        <f t="shared" si="29"/>
        <v>42374.337150755258</v>
      </c>
      <c r="AC65" s="112">
        <f t="shared" si="29"/>
        <v>43750.1280156594</v>
      </c>
      <c r="AD65" s="112">
        <f t="shared" si="29"/>
        <v>41614.300791307433</v>
      </c>
      <c r="AE65" s="112">
        <f t="shared" si="29"/>
        <v>41967.638200782269</v>
      </c>
      <c r="AF65" s="112">
        <f t="shared" si="29"/>
        <v>41872.7983937397</v>
      </c>
      <c r="AG65" s="112">
        <f t="shared" si="29"/>
        <v>41276.230617272995</v>
      </c>
      <c r="AH65" s="112">
        <f t="shared" si="29"/>
        <v>42128.288010357843</v>
      </c>
      <c r="AI65" s="112">
        <f t="shared" si="29"/>
        <v>42493.795896092553</v>
      </c>
      <c r="AJ65" s="112">
        <f t="shared" si="29"/>
        <v>43345.595033141086</v>
      </c>
      <c r="AK65" s="112">
        <f t="shared" si="29"/>
        <v>45037.456951451495</v>
      </c>
      <c r="AL65" s="112">
        <f t="shared" si="29"/>
        <v>46076.199617528589</v>
      </c>
      <c r="AM65" s="112">
        <f t="shared" si="29"/>
        <v>47130.409625646833</v>
      </c>
      <c r="AN65" s="112">
        <f t="shared" si="29"/>
        <v>49166.295340777826</v>
      </c>
      <c r="AO65" s="112">
        <f t="shared" si="29"/>
        <v>49880.28885840391</v>
      </c>
      <c r="AP65" s="112">
        <f t="shared" si="29"/>
        <v>51420.788174257112</v>
      </c>
      <c r="AQ65" s="112">
        <f t="shared" si="29"/>
        <v>53187.985097697281</v>
      </c>
      <c r="AR65" s="112">
        <f t="shared" si="29"/>
        <v>55731.668710209851</v>
      </c>
      <c r="AS65" s="112">
        <f t="shared" si="29"/>
        <v>56748.172426889476</v>
      </c>
      <c r="AT65" s="112">
        <f t="shared" si="29"/>
        <v>57617.846586682434</v>
      </c>
      <c r="AU65" s="112">
        <f t="shared" si="29"/>
        <v>57604.930246363903</v>
      </c>
      <c r="AV65" s="112">
        <f t="shared" si="29"/>
        <v>58062.878559894307</v>
      </c>
      <c r="AW65" s="112">
        <f t="shared" si="29"/>
        <v>57414.356820284025</v>
      </c>
      <c r="AX65" s="112">
        <f t="shared" si="29"/>
        <v>56852.743869159909</v>
      </c>
      <c r="AY65" s="112">
        <f t="shared" si="29"/>
        <v>56325.156969940756</v>
      </c>
      <c r="AZ65" s="112">
        <f t="shared" si="29"/>
        <v>57440.302192095332</v>
      </c>
      <c r="BA65" s="112">
        <f t="shared" si="29"/>
        <v>56557.036803191681</v>
      </c>
      <c r="BB65" s="112">
        <f t="shared" si="29"/>
        <v>57005.732573750858</v>
      </c>
      <c r="BC65" s="112">
        <f t="shared" si="29"/>
        <v>57360.416519372171</v>
      </c>
      <c r="BD65" s="112">
        <f t="shared" si="29"/>
        <v>57409.857034822373</v>
      </c>
      <c r="BE65" s="112">
        <f t="shared" si="29"/>
        <v>56893.951661837396</v>
      </c>
      <c r="BF65" s="112">
        <f t="shared" si="29"/>
        <v>56917.984297973344</v>
      </c>
      <c r="BG65" s="112">
        <f t="shared" si="29"/>
        <v>56943.608806470067</v>
      </c>
      <c r="BH65" s="112">
        <f t="shared" si="29"/>
        <v>56604.324540112408</v>
      </c>
      <c r="BI65" s="112">
        <f t="shared" si="29"/>
        <v>57038.068436798807</v>
      </c>
      <c r="BJ65" s="112">
        <f t="shared" si="29"/>
        <v>58272.565359830631</v>
      </c>
      <c r="BK65" s="112">
        <f t="shared" si="29"/>
        <v>58531.145801102481</v>
      </c>
      <c r="BL65" s="112">
        <f t="shared" si="29"/>
        <v>60128.55331219011</v>
      </c>
      <c r="BM65" s="112">
        <f t="shared" si="29"/>
        <v>61448.346674099936</v>
      </c>
      <c r="BN65" s="112">
        <f t="shared" si="29"/>
        <v>62045.706930932385</v>
      </c>
      <c r="BO65" s="112">
        <f t="shared" si="29"/>
        <v>62974.615295571508</v>
      </c>
      <c r="BP65" s="112">
        <f t="shared" si="29"/>
        <v>64134.468415495816</v>
      </c>
      <c r="BQ65" s="112">
        <f t="shared" si="29"/>
        <v>64293.540830921738</v>
      </c>
      <c r="BR65" s="112">
        <f t="shared" si="29"/>
        <v>65584.050587389123</v>
      </c>
      <c r="BS65" s="112">
        <f t="shared" si="29"/>
        <v>65861.360315021797</v>
      </c>
      <c r="BT65" s="112">
        <f t="shared" si="29"/>
        <v>66211.809351672782</v>
      </c>
      <c r="BU65" s="112">
        <f t="shared" si="29"/>
        <v>63976.56563417743</v>
      </c>
      <c r="BV65" s="112">
        <f t="shared" si="29"/>
        <v>61656.168964915341</v>
      </c>
      <c r="BW65" s="112">
        <f t="shared" si="29"/>
        <v>59011.556526818262</v>
      </c>
      <c r="BX65" s="112">
        <f t="shared" si="29"/>
        <v>57276.249732743621</v>
      </c>
      <c r="BY65" s="112">
        <f t="shared" si="29"/>
        <v>55141.722992685296</v>
      </c>
      <c r="BZ65" s="112">
        <f t="shared" si="29"/>
        <v>53136.218503287666</v>
      </c>
      <c r="CA65" s="112">
        <f t="shared" si="29"/>
        <v>51691.714931055998</v>
      </c>
      <c r="CB65" s="112">
        <f t="shared" si="29"/>
        <v>50043.569377567699</v>
      </c>
      <c r="CC65" s="112">
        <f t="shared" si="29"/>
        <v>47654.507154388833</v>
      </c>
      <c r="CD65" s="112">
        <f t="shared" ref="CD65:DL65" si="30">CD15*CD$8</f>
        <v>45335.352390451793</v>
      </c>
      <c r="CE65" s="112">
        <f t="shared" si="30"/>
        <v>43484.680986273517</v>
      </c>
      <c r="CF65" s="112">
        <f t="shared" si="30"/>
        <v>42803.600743117713</v>
      </c>
      <c r="CG65" s="112">
        <f t="shared" si="30"/>
        <v>41092.722822965312</v>
      </c>
      <c r="CH65" s="112">
        <f t="shared" si="30"/>
        <v>41535.616024564348</v>
      </c>
      <c r="CI65" s="112">
        <f t="shared" si="30"/>
        <v>40423.263618677047</v>
      </c>
      <c r="CJ65" s="112">
        <f t="shared" si="30"/>
        <v>40234.618421052633</v>
      </c>
      <c r="CK65" s="112">
        <f t="shared" si="30"/>
        <v>39272.09794887546</v>
      </c>
      <c r="CL65" s="112">
        <f t="shared" si="30"/>
        <v>38290.956512470686</v>
      </c>
      <c r="CM65" s="112">
        <f t="shared" si="30"/>
        <v>36218.110978520286</v>
      </c>
      <c r="CN65" s="112">
        <f t="shared" si="30"/>
        <v>34759.771163756945</v>
      </c>
      <c r="CO65" s="112">
        <f t="shared" si="30"/>
        <v>32498.894858083095</v>
      </c>
      <c r="CP65" s="112">
        <f t="shared" si="30"/>
        <v>30298.60045252732</v>
      </c>
      <c r="CQ65" s="112">
        <f t="shared" si="30"/>
        <v>26848.940363866193</v>
      </c>
      <c r="CR65" s="112">
        <f t="shared" si="30"/>
        <v>23606.281014291384</v>
      </c>
      <c r="CS65" s="112">
        <f t="shared" si="30"/>
        <v>22083.329466840052</v>
      </c>
      <c r="CT65" s="112">
        <f t="shared" si="30"/>
        <v>20586.623946229211</v>
      </c>
      <c r="CU65" s="112">
        <f t="shared" si="30"/>
        <v>18565.279489382596</v>
      </c>
      <c r="CV65" s="112">
        <f t="shared" si="30"/>
        <v>17389.624045536581</v>
      </c>
      <c r="CW65" s="112">
        <f t="shared" si="30"/>
        <v>16107.370548903747</v>
      </c>
      <c r="CX65" s="112">
        <f t="shared" si="30"/>
        <v>14524.654714120061</v>
      </c>
      <c r="CY65" s="112">
        <f t="shared" si="30"/>
        <v>12455.623534128496</v>
      </c>
      <c r="CZ65" s="112">
        <f t="shared" si="30"/>
        <v>11135.020408163266</v>
      </c>
      <c r="DA65" s="112">
        <f t="shared" si="30"/>
        <v>9523.7029005913828</v>
      </c>
      <c r="DB65" s="112">
        <f t="shared" si="30"/>
        <v>8048.5824538258576</v>
      </c>
      <c r="DC65" s="112">
        <f t="shared" si="30"/>
        <v>6492.9226069246433</v>
      </c>
      <c r="DD65" s="112">
        <f t="shared" si="30"/>
        <v>5184.0881495871781</v>
      </c>
      <c r="DE65" s="112">
        <f t="shared" si="30"/>
        <v>3973.3870765370139</v>
      </c>
      <c r="DF65" s="112">
        <f t="shared" si="30"/>
        <v>3152.3628488931668</v>
      </c>
      <c r="DG65" s="112">
        <f t="shared" si="30"/>
        <v>2295.8947368421054</v>
      </c>
      <c r="DH65" s="112">
        <f t="shared" si="30"/>
        <v>1644.4124343257442</v>
      </c>
      <c r="DI65" s="112">
        <f t="shared" si="30"/>
        <v>1163.578826237054</v>
      </c>
      <c r="DJ65" s="112">
        <f t="shared" si="30"/>
        <v>769.08870967741927</v>
      </c>
      <c r="DK65" s="112">
        <f t="shared" si="30"/>
        <v>548.47826086956525</v>
      </c>
      <c r="DL65" s="112">
        <f t="shared" si="30"/>
        <v>374.8042168674699</v>
      </c>
      <c r="DM65" s="112">
        <f t="shared" si="21"/>
        <v>394.10281923714763</v>
      </c>
    </row>
    <row r="66" spans="1:117" s="44" customFormat="1" ht="1" hidden="1" customHeight="1">
      <c r="A66" s="94">
        <v>2020</v>
      </c>
      <c r="B66" s="94"/>
      <c r="C66" s="101">
        <f t="shared" si="13"/>
        <v>4164994.0069404873</v>
      </c>
      <c r="D66" s="101">
        <f t="shared" si="14"/>
        <v>2556264.3068287941</v>
      </c>
      <c r="E66" s="101">
        <f t="shared" si="15"/>
        <v>2603022.7332337089</v>
      </c>
      <c r="F66" s="101">
        <f t="shared" si="16"/>
        <v>2647850.0500983391</v>
      </c>
      <c r="G66" s="101">
        <f t="shared" si="17"/>
        <v>2690731.3147013262</v>
      </c>
      <c r="H66" s="101">
        <f t="shared" si="18"/>
        <v>2733051.3775088079</v>
      </c>
      <c r="I66" s="101">
        <f>SUM(CD66:$DL66)</f>
        <v>751012.9940966228</v>
      </c>
      <c r="J66" s="101">
        <f>SUM(CE66:$DL66)</f>
        <v>704254.56769170822</v>
      </c>
      <c r="K66" s="101">
        <f>SUM(CF66:$DL66)</f>
        <v>659427.25082707824</v>
      </c>
      <c r="L66" s="101">
        <f>SUM(CG66:$DL66)</f>
        <v>616545.98622409115</v>
      </c>
      <c r="M66" s="101">
        <f>SUM(CH66:$DL66)</f>
        <v>574225.92341660929</v>
      </c>
      <c r="N66" s="101"/>
      <c r="O66" s="101"/>
      <c r="P66" s="101"/>
      <c r="Q66" s="112">
        <f t="shared" si="22"/>
        <v>42163.289244186046</v>
      </c>
      <c r="R66" s="112">
        <f t="shared" si="29"/>
        <v>42996.031014128122</v>
      </c>
      <c r="S66" s="112">
        <f t="shared" si="29"/>
        <v>43606.846354986323</v>
      </c>
      <c r="T66" s="112">
        <f t="shared" si="29"/>
        <v>43307.995622568094</v>
      </c>
      <c r="U66" s="112">
        <f t="shared" si="29"/>
        <v>43477.878578600641</v>
      </c>
      <c r="V66" s="112">
        <f t="shared" si="29"/>
        <v>43478.852372978785</v>
      </c>
      <c r="W66" s="112">
        <f t="shared" si="29"/>
        <v>43430.743594896012</v>
      </c>
      <c r="X66" s="112">
        <f t="shared" si="29"/>
        <v>43215.4360515878</v>
      </c>
      <c r="Y66" s="112">
        <f t="shared" si="29"/>
        <v>42951.842865338091</v>
      </c>
      <c r="Z66" s="112">
        <f t="shared" si="29"/>
        <v>43034.978534044647</v>
      </c>
      <c r="AA66" s="112">
        <f t="shared" si="29"/>
        <v>42868.881978343292</v>
      </c>
      <c r="AB66" s="112">
        <f t="shared" si="29"/>
        <v>42855.852403988545</v>
      </c>
      <c r="AC66" s="112">
        <f t="shared" si="29"/>
        <v>44815.902030829457</v>
      </c>
      <c r="AD66" s="112">
        <f t="shared" si="29"/>
        <v>42041.694153773475</v>
      </c>
      <c r="AE66" s="112">
        <f t="shared" si="29"/>
        <v>41980.697522816168</v>
      </c>
      <c r="AF66" s="112">
        <f t="shared" si="29"/>
        <v>42103.414126853371</v>
      </c>
      <c r="AG66" s="112">
        <f t="shared" si="29"/>
        <v>42011.573213770454</v>
      </c>
      <c r="AH66" s="112">
        <f t="shared" si="29"/>
        <v>41576.537714579106</v>
      </c>
      <c r="AI66" s="112">
        <f t="shared" si="29"/>
        <v>42546.021785636316</v>
      </c>
      <c r="AJ66" s="112">
        <f t="shared" si="29"/>
        <v>43252.236851166395</v>
      </c>
      <c r="AK66" s="112">
        <f t="shared" si="29"/>
        <v>43757.527417087091</v>
      </c>
      <c r="AL66" s="112">
        <f t="shared" si="29"/>
        <v>45661.246043048384</v>
      </c>
      <c r="AM66" s="112">
        <f t="shared" si="29"/>
        <v>46601.360365459252</v>
      </c>
      <c r="AN66" s="112">
        <f t="shared" si="29"/>
        <v>48046.841355410092</v>
      </c>
      <c r="AO66" s="112">
        <f t="shared" si="29"/>
        <v>50305.869060400015</v>
      </c>
      <c r="AP66" s="112">
        <f t="shared" si="29"/>
        <v>50715.566174095613</v>
      </c>
      <c r="AQ66" s="112">
        <f t="shared" si="29"/>
        <v>52791.21691569894</v>
      </c>
      <c r="AR66" s="112">
        <f t="shared" si="29"/>
        <v>54285.849799575568</v>
      </c>
      <c r="AS66" s="112">
        <f t="shared" si="29"/>
        <v>56298.057197113558</v>
      </c>
      <c r="AT66" s="112">
        <f t="shared" si="29"/>
        <v>57690.579090926432</v>
      </c>
      <c r="AU66" s="112">
        <f t="shared" si="29"/>
        <v>58194.300794004157</v>
      </c>
      <c r="AV66" s="112">
        <f t="shared" si="29"/>
        <v>57824.343896799772</v>
      </c>
      <c r="AW66" s="112">
        <f t="shared" si="29"/>
        <v>58815.063387561895</v>
      </c>
      <c r="AX66" s="112">
        <f t="shared" si="29"/>
        <v>56711.885350085169</v>
      </c>
      <c r="AY66" s="112">
        <f t="shared" si="29"/>
        <v>56791.155379214506</v>
      </c>
      <c r="AZ66" s="112">
        <f t="shared" si="29"/>
        <v>56630.14705078445</v>
      </c>
      <c r="BA66" s="112">
        <f t="shared" si="29"/>
        <v>57429.53652867757</v>
      </c>
      <c r="BB66" s="112">
        <f t="shared" si="29"/>
        <v>56410.575129721685</v>
      </c>
      <c r="BC66" s="112">
        <f t="shared" si="29"/>
        <v>57398.34868141968</v>
      </c>
      <c r="BD66" s="112">
        <f t="shared" si="29"/>
        <v>57469.678702075274</v>
      </c>
      <c r="BE66" s="112">
        <f t="shared" si="29"/>
        <v>57745.444826998464</v>
      </c>
      <c r="BF66" s="112">
        <f t="shared" si="29"/>
        <v>57245.526449449761</v>
      </c>
      <c r="BG66" s="112">
        <f t="shared" si="29"/>
        <v>57144.032905808352</v>
      </c>
      <c r="BH66" s="112">
        <f t="shared" si="29"/>
        <v>57124.102500638728</v>
      </c>
      <c r="BI66" s="112">
        <f t="shared" si="29"/>
        <v>56830.484215282973</v>
      </c>
      <c r="BJ66" s="112">
        <f t="shared" si="29"/>
        <v>57108.918313733368</v>
      </c>
      <c r="BK66" s="112">
        <f t="shared" si="29"/>
        <v>58383.835018099344</v>
      </c>
      <c r="BL66" s="112">
        <f t="shared" si="29"/>
        <v>58572.916871398578</v>
      </c>
      <c r="BM66" s="112">
        <f t="shared" si="29"/>
        <v>60025.394427980398</v>
      </c>
      <c r="BN66" s="112">
        <f t="shared" si="29"/>
        <v>61188.13328599916</v>
      </c>
      <c r="BO66" s="112">
        <f t="shared" si="29"/>
        <v>61710.629718272401</v>
      </c>
      <c r="BP66" s="112">
        <f t="shared" si="29"/>
        <v>62698.991764801431</v>
      </c>
      <c r="BQ66" s="112">
        <f t="shared" si="29"/>
        <v>63763.78207431062</v>
      </c>
      <c r="BR66" s="112">
        <f t="shared" si="29"/>
        <v>63828.970270918246</v>
      </c>
      <c r="BS66" s="112">
        <f t="shared" si="29"/>
        <v>65168.686037682535</v>
      </c>
      <c r="BT66" s="112">
        <f t="shared" si="29"/>
        <v>65181.97241852984</v>
      </c>
      <c r="BU66" s="112">
        <f t="shared" si="29"/>
        <v>65591.248406937448</v>
      </c>
      <c r="BV66" s="112">
        <f t="shared" si="29"/>
        <v>63590.914935707217</v>
      </c>
      <c r="BW66" s="112">
        <f t="shared" si="29"/>
        <v>60976.054099780456</v>
      </c>
      <c r="BX66" s="112">
        <f t="shared" si="29"/>
        <v>58455.636133062231</v>
      </c>
      <c r="BY66" s="112">
        <f t="shared" si="29"/>
        <v>56445.286478373004</v>
      </c>
      <c r="BZ66" s="112">
        <f t="shared" si="29"/>
        <v>54481.040441580721</v>
      </c>
      <c r="CA66" s="112">
        <f t="shared" si="29"/>
        <v>52585.8344483404</v>
      </c>
      <c r="CB66" s="112">
        <f t="shared" si="29"/>
        <v>50902.91328356231</v>
      </c>
      <c r="CC66" s="112">
        <f t="shared" si="29"/>
        <v>49684.409182387157</v>
      </c>
      <c r="CD66" s="112">
        <f t="shared" ref="CD66:DL66" si="31">CD16*CD$8</f>
        <v>46758.426404914651</v>
      </c>
      <c r="CE66" s="112">
        <f t="shared" si="31"/>
        <v>44827.316864630033</v>
      </c>
      <c r="CF66" s="112">
        <f t="shared" si="31"/>
        <v>42881.264602986943</v>
      </c>
      <c r="CG66" s="112">
        <f t="shared" si="31"/>
        <v>42320.062807481961</v>
      </c>
      <c r="CH66" s="112">
        <f t="shared" si="31"/>
        <v>40408.112507873186</v>
      </c>
      <c r="CI66" s="112">
        <f t="shared" si="31"/>
        <v>41013.701361867708</v>
      </c>
      <c r="CJ66" s="112">
        <f t="shared" si="31"/>
        <v>39846.480844553247</v>
      </c>
      <c r="CK66" s="112">
        <f t="shared" si="31"/>
        <v>39609.777208968975</v>
      </c>
      <c r="CL66" s="112">
        <f t="shared" si="31"/>
        <v>38526.58399062034</v>
      </c>
      <c r="CM66" s="112">
        <f t="shared" si="31"/>
        <v>37288.065557875896</v>
      </c>
      <c r="CN66" s="112">
        <f t="shared" si="31"/>
        <v>35590.705844752505</v>
      </c>
      <c r="CO66" s="112">
        <f t="shared" si="31"/>
        <v>33672.813081036613</v>
      </c>
      <c r="CP66" s="112">
        <f t="shared" si="31"/>
        <v>31636.078466530053</v>
      </c>
      <c r="CQ66" s="112">
        <f t="shared" si="31"/>
        <v>29112.118640241977</v>
      </c>
      <c r="CR66" s="112">
        <f t="shared" si="31"/>
        <v>25938.670752282651</v>
      </c>
      <c r="CS66" s="112">
        <f t="shared" si="31"/>
        <v>22532.318023407021</v>
      </c>
      <c r="CT66" s="112">
        <f t="shared" si="31"/>
        <v>21146.635623148781</v>
      </c>
      <c r="CU66" s="112">
        <f t="shared" si="31"/>
        <v>19434.153921688965</v>
      </c>
      <c r="CV66" s="112">
        <f t="shared" si="31"/>
        <v>17454.73524920172</v>
      </c>
      <c r="CW66" s="112">
        <f t="shared" si="31"/>
        <v>16258.562431970146</v>
      </c>
      <c r="CX66" s="112">
        <f t="shared" si="31"/>
        <v>14890.067255374186</v>
      </c>
      <c r="CY66" s="112">
        <f t="shared" si="31"/>
        <v>13226.854365039591</v>
      </c>
      <c r="CZ66" s="112">
        <f t="shared" si="31"/>
        <v>11237.877551020409</v>
      </c>
      <c r="DA66" s="112">
        <f t="shared" si="31"/>
        <v>9987.7941424950714</v>
      </c>
      <c r="DB66" s="112">
        <f t="shared" si="31"/>
        <v>8264.4114445910291</v>
      </c>
      <c r="DC66" s="112">
        <f t="shared" si="31"/>
        <v>6951.7558044806519</v>
      </c>
      <c r="DD66" s="112">
        <f t="shared" si="31"/>
        <v>5455.7928606119476</v>
      </c>
      <c r="DE66" s="112">
        <f t="shared" si="31"/>
        <v>4245.7747804266</v>
      </c>
      <c r="DF66" s="112">
        <f t="shared" si="31"/>
        <v>3265.7507218479309</v>
      </c>
      <c r="DG66" s="112">
        <f t="shared" si="31"/>
        <v>2409.272254710851</v>
      </c>
      <c r="DH66" s="112">
        <f t="shared" si="31"/>
        <v>1808.1278458844133</v>
      </c>
      <c r="DI66" s="112">
        <f t="shared" si="31"/>
        <v>1207.9056386651323</v>
      </c>
      <c r="DJ66" s="112">
        <f t="shared" si="31"/>
        <v>832.67741935483866</v>
      </c>
      <c r="DK66" s="112">
        <f t="shared" si="31"/>
        <v>562.3478260869565</v>
      </c>
      <c r="DL66" s="112">
        <f t="shared" si="31"/>
        <v>410</v>
      </c>
      <c r="DM66" s="112">
        <f t="shared" si="21"/>
        <v>459.51907131011609</v>
      </c>
    </row>
    <row r="67" spans="1:117" s="44" customFormat="1" ht="1" hidden="1" customHeight="1">
      <c r="A67" s="94">
        <v>2021</v>
      </c>
      <c r="B67" s="94"/>
      <c r="C67" s="101">
        <f t="shared" si="13"/>
        <v>4185063.9424349256</v>
      </c>
      <c r="D67" s="101">
        <f t="shared" si="14"/>
        <v>2552780.1084634312</v>
      </c>
      <c r="E67" s="101">
        <f t="shared" si="15"/>
        <v>2601527.5039250865</v>
      </c>
      <c r="F67" s="101">
        <f t="shared" si="16"/>
        <v>2647766.3097900399</v>
      </c>
      <c r="G67" s="101">
        <f t="shared" si="17"/>
        <v>2691960.9784029671</v>
      </c>
      <c r="H67" s="101">
        <f t="shared" si="18"/>
        <v>2734364.8355065808</v>
      </c>
      <c r="I67" s="101">
        <f>SUM(CD67:$DL67)</f>
        <v>770592.63591435016</v>
      </c>
      <c r="J67" s="101">
        <f>SUM(CE67:$DL67)</f>
        <v>721845.24045269494</v>
      </c>
      <c r="K67" s="101">
        <f>SUM(CF67:$DL67)</f>
        <v>675606.43458774127</v>
      </c>
      <c r="L67" s="101">
        <f>SUM(CG67:$DL67)</f>
        <v>631411.76597481396</v>
      </c>
      <c r="M67" s="101">
        <f>SUM(CH67:$DL67)</f>
        <v>589007.9088712004</v>
      </c>
      <c r="N67" s="101"/>
      <c r="O67" s="101"/>
      <c r="P67" s="101"/>
      <c r="Q67" s="112">
        <f t="shared" si="22"/>
        <v>42117.454166666663</v>
      </c>
      <c r="R67" s="112">
        <f t="shared" si="29"/>
        <v>43003.107218889105</v>
      </c>
      <c r="S67" s="112">
        <f t="shared" si="29"/>
        <v>43657.926179696391</v>
      </c>
      <c r="T67" s="112">
        <f t="shared" si="29"/>
        <v>43399.068093385213</v>
      </c>
      <c r="U67" s="112">
        <f t="shared" si="29"/>
        <v>43588.349423260595</v>
      </c>
      <c r="V67" s="112">
        <f t="shared" si="29"/>
        <v>43606.285157323873</v>
      </c>
      <c r="W67" s="112">
        <f t="shared" si="29"/>
        <v>43566.849040490306</v>
      </c>
      <c r="X67" s="112">
        <f t="shared" si="29"/>
        <v>43366.654526405073</v>
      </c>
      <c r="Y67" s="112">
        <f t="shared" si="29"/>
        <v>43124.827326465966</v>
      </c>
      <c r="Z67" s="112">
        <f t="shared" si="29"/>
        <v>43204.105989734773</v>
      </c>
      <c r="AA67" s="112">
        <f t="shared" si="29"/>
        <v>43098.864187129868</v>
      </c>
      <c r="AB67" s="112">
        <f t="shared" si="29"/>
        <v>43236.886168427285</v>
      </c>
      <c r="AC67" s="112">
        <f t="shared" si="29"/>
        <v>45318.42808906288</v>
      </c>
      <c r="AD67" s="112">
        <f t="shared" si="29"/>
        <v>43054.626432030236</v>
      </c>
      <c r="AE67" s="112">
        <f t="shared" si="29"/>
        <v>42404.623207301171</v>
      </c>
      <c r="AF67" s="112">
        <f t="shared" si="29"/>
        <v>42117.451606260292</v>
      </c>
      <c r="AG67" s="112">
        <f t="shared" si="29"/>
        <v>42236.678090249268</v>
      </c>
      <c r="AH67" s="112">
        <f t="shared" si="29"/>
        <v>42303.52630756524</v>
      </c>
      <c r="AI67" s="112">
        <f t="shared" si="29"/>
        <v>41989.615193189253</v>
      </c>
      <c r="AJ67" s="112">
        <f t="shared" si="29"/>
        <v>43295.871653611088</v>
      </c>
      <c r="AK67" s="112">
        <f t="shared" si="29"/>
        <v>43666.031262922836</v>
      </c>
      <c r="AL67" s="112">
        <f t="shared" si="29"/>
        <v>44373.45908776499</v>
      </c>
      <c r="AM67" s="112">
        <f t="shared" si="29"/>
        <v>46183.851471539456</v>
      </c>
      <c r="AN67" s="112">
        <f t="shared" si="29"/>
        <v>47517.007701193688</v>
      </c>
      <c r="AO67" s="112">
        <f t="shared" si="29"/>
        <v>49183.128136307605</v>
      </c>
      <c r="AP67" s="112">
        <f t="shared" si="29"/>
        <v>51121.824047157628</v>
      </c>
      <c r="AQ67" s="112">
        <f t="shared" si="29"/>
        <v>52083.980262375648</v>
      </c>
      <c r="AR67" s="112">
        <f t="shared" si="29"/>
        <v>53881.062780004715</v>
      </c>
      <c r="AS67" s="112">
        <f t="shared" si="29"/>
        <v>54881.456228636533</v>
      </c>
      <c r="AT67" s="112">
        <f t="shared" si="29"/>
        <v>57240.480840025179</v>
      </c>
      <c r="AU67" s="112">
        <f t="shared" si="29"/>
        <v>58259.436219946576</v>
      </c>
      <c r="AV67" s="112">
        <f t="shared" si="29"/>
        <v>58397.243742660015</v>
      </c>
      <c r="AW67" s="112">
        <f t="shared" si="29"/>
        <v>58583.351868980906</v>
      </c>
      <c r="AX67" s="112">
        <f t="shared" si="29"/>
        <v>58067.393417702981</v>
      </c>
      <c r="AY67" s="112">
        <f t="shared" si="29"/>
        <v>56649.637424120527</v>
      </c>
      <c r="AZ67" s="112">
        <f t="shared" si="29"/>
        <v>57099.29043896572</v>
      </c>
      <c r="BA67" s="112">
        <f t="shared" si="29"/>
        <v>56637.26666300647</v>
      </c>
      <c r="BB67" s="112">
        <f t="shared" si="29"/>
        <v>57268.477666098188</v>
      </c>
      <c r="BC67" s="112">
        <f t="shared" si="29"/>
        <v>56813.394814055428</v>
      </c>
      <c r="BD67" s="112">
        <f t="shared" si="29"/>
        <v>57507.565758002114</v>
      </c>
      <c r="BE67" s="112">
        <f t="shared" si="29"/>
        <v>57814.484813362877</v>
      </c>
      <c r="BF67" s="112">
        <f t="shared" si="29"/>
        <v>58083.471708134843</v>
      </c>
      <c r="BG67" s="112">
        <f t="shared" si="29"/>
        <v>57466.322914794546</v>
      </c>
      <c r="BH67" s="112">
        <f t="shared" si="29"/>
        <v>57322.930186509955</v>
      </c>
      <c r="BI67" s="112">
        <f t="shared" si="29"/>
        <v>57343.875436300179</v>
      </c>
      <c r="BJ67" s="112">
        <f t="shared" si="29"/>
        <v>56897.069679034474</v>
      </c>
      <c r="BK67" s="112">
        <f t="shared" si="29"/>
        <v>57224.651546329813</v>
      </c>
      <c r="BL67" s="112">
        <f t="shared" si="29"/>
        <v>58417.251485236964</v>
      </c>
      <c r="BM67" s="112">
        <f t="shared" si="29"/>
        <v>58478.353422728207</v>
      </c>
      <c r="BN67" s="112">
        <f t="shared" si="29"/>
        <v>59774.405371925801</v>
      </c>
      <c r="BO67" s="112">
        <f t="shared" si="29"/>
        <v>60855.491357329447</v>
      </c>
      <c r="BP67" s="112">
        <f t="shared" si="29"/>
        <v>61448.509640217657</v>
      </c>
      <c r="BQ67" s="112">
        <f t="shared" si="29"/>
        <v>62344.028606592823</v>
      </c>
      <c r="BR67" s="112">
        <f t="shared" si="29"/>
        <v>63303.653800047949</v>
      </c>
      <c r="BS67" s="112">
        <f t="shared" si="29"/>
        <v>63438.508343486777</v>
      </c>
      <c r="BT67" s="112">
        <f t="shared" si="29"/>
        <v>64494.413649755101</v>
      </c>
      <c r="BU67" s="112">
        <f t="shared" si="29"/>
        <v>64581.323211614123</v>
      </c>
      <c r="BV67" s="112">
        <f t="shared" si="29"/>
        <v>65185.057718042706</v>
      </c>
      <c r="BW67" s="112">
        <f t="shared" si="29"/>
        <v>62884.821245140891</v>
      </c>
      <c r="BX67" s="112">
        <f t="shared" si="29"/>
        <v>60393.128534596603</v>
      </c>
      <c r="BY67" s="112">
        <f t="shared" si="29"/>
        <v>57612.568326920635</v>
      </c>
      <c r="BZ67" s="112">
        <f t="shared" si="29"/>
        <v>55761.870120730986</v>
      </c>
      <c r="CA67" s="112">
        <f t="shared" si="29"/>
        <v>53913.734721535053</v>
      </c>
      <c r="CB67" s="112">
        <f t="shared" si="29"/>
        <v>51776.938463577331</v>
      </c>
      <c r="CC67" s="112">
        <f t="shared" si="29"/>
        <v>50547.904328018223</v>
      </c>
      <c r="CD67" s="112">
        <f t="shared" ref="CD67:DL67" si="32">CD17*CD$8</f>
        <v>48747.395461655295</v>
      </c>
      <c r="CE67" s="112">
        <f t="shared" si="32"/>
        <v>46238.805864953552</v>
      </c>
      <c r="CF67" s="112">
        <f t="shared" si="32"/>
        <v>44194.668612927351</v>
      </c>
      <c r="CG67" s="112">
        <f t="shared" si="32"/>
        <v>42403.85710361362</v>
      </c>
      <c r="CH67" s="112">
        <f t="shared" si="32"/>
        <v>41611.373241654415</v>
      </c>
      <c r="CI67" s="112">
        <f t="shared" si="32"/>
        <v>39916.750972762646</v>
      </c>
      <c r="CJ67" s="112">
        <f t="shared" si="32"/>
        <v>40424.726621787027</v>
      </c>
      <c r="CK67" s="112">
        <f t="shared" si="32"/>
        <v>39236.343674277326</v>
      </c>
      <c r="CL67" s="112">
        <f t="shared" si="32"/>
        <v>38863.620763163504</v>
      </c>
      <c r="CM67" s="112">
        <f t="shared" si="32"/>
        <v>37524.623508353223</v>
      </c>
      <c r="CN67" s="112">
        <f t="shared" si="32"/>
        <v>36644.817226638967</v>
      </c>
      <c r="CO67" s="112">
        <f t="shared" si="32"/>
        <v>34496.737104072396</v>
      </c>
      <c r="CP67" s="112">
        <f t="shared" si="32"/>
        <v>32789.591103142076</v>
      </c>
      <c r="CQ67" s="112">
        <f t="shared" si="32"/>
        <v>30412.137239853731</v>
      </c>
      <c r="CR67" s="112">
        <f t="shared" si="32"/>
        <v>28142.253920206429</v>
      </c>
      <c r="CS67" s="112">
        <f t="shared" si="32"/>
        <v>24781.207958387517</v>
      </c>
      <c r="CT67" s="112">
        <f t="shared" si="32"/>
        <v>21588.697938026886</v>
      </c>
      <c r="CU67" s="112">
        <f t="shared" si="32"/>
        <v>19975.225727261568</v>
      </c>
      <c r="CV67" s="112">
        <f t="shared" si="32"/>
        <v>18285.396362626681</v>
      </c>
      <c r="CW67" s="112">
        <f t="shared" si="32"/>
        <v>16334.652464624476</v>
      </c>
      <c r="CX67" s="112">
        <f t="shared" si="32"/>
        <v>15047.095887967176</v>
      </c>
      <c r="CY67" s="112">
        <f t="shared" si="32"/>
        <v>13576.610003006916</v>
      </c>
      <c r="CZ67" s="112">
        <f t="shared" si="32"/>
        <v>11952</v>
      </c>
      <c r="DA67" s="112">
        <f t="shared" si="32"/>
        <v>10096.934243874965</v>
      </c>
      <c r="DB67" s="112">
        <f t="shared" si="32"/>
        <v>8683.4874670184709</v>
      </c>
      <c r="DC67" s="112">
        <f t="shared" si="32"/>
        <v>7153.7578411405293</v>
      </c>
      <c r="DD67" s="112">
        <f t="shared" si="32"/>
        <v>5854.8591549295779</v>
      </c>
      <c r="DE67" s="112">
        <f t="shared" si="32"/>
        <v>4479.7722710163116</v>
      </c>
      <c r="DF67" s="112">
        <f t="shared" si="32"/>
        <v>3498.8257940327239</v>
      </c>
      <c r="DG67" s="112">
        <f t="shared" si="32"/>
        <v>2502.641975308642</v>
      </c>
      <c r="DH67" s="112">
        <f t="shared" si="32"/>
        <v>1901.6795096322242</v>
      </c>
      <c r="DI67" s="112">
        <f t="shared" si="32"/>
        <v>1332.0207134637515</v>
      </c>
      <c r="DJ67" s="112">
        <f t="shared" si="32"/>
        <v>866.8145161290322</v>
      </c>
      <c r="DK67" s="112">
        <f t="shared" si="32"/>
        <v>611.52173913043475</v>
      </c>
      <c r="DL67" s="112">
        <f t="shared" si="32"/>
        <v>421.73192771084337</v>
      </c>
      <c r="DM67" s="112">
        <f t="shared" si="21"/>
        <v>526.54063018242118</v>
      </c>
    </row>
    <row r="68" spans="1:117" s="44" customFormat="1" ht="1" hidden="1" customHeight="1">
      <c r="A68" s="94">
        <v>2022</v>
      </c>
      <c r="B68" s="94"/>
      <c r="C68" s="101">
        <f t="shared" si="13"/>
        <v>4204215.3139311271</v>
      </c>
      <c r="D68" s="101">
        <f t="shared" si="14"/>
        <v>2548425.2958535529</v>
      </c>
      <c r="E68" s="101">
        <f t="shared" si="15"/>
        <v>2598029.8702873932</v>
      </c>
      <c r="F68" s="101">
        <f t="shared" si="16"/>
        <v>2646232.9573604623</v>
      </c>
      <c r="G68" s="101">
        <f t="shared" si="17"/>
        <v>2691824.5923642018</v>
      </c>
      <c r="H68" s="101">
        <f t="shared" si="18"/>
        <v>2735518.8816282428</v>
      </c>
      <c r="I68" s="101">
        <f>SUM(CD68:$DL68)</f>
        <v>790336.96928222955</v>
      </c>
      <c r="J68" s="101">
        <f>SUM(CE68:$DL68)</f>
        <v>740732.39484838932</v>
      </c>
      <c r="K68" s="101">
        <f>SUM(CF68:$DL68)</f>
        <v>692529.30777532002</v>
      </c>
      <c r="L68" s="101">
        <f>SUM(CG68:$DL68)</f>
        <v>646937.67277158028</v>
      </c>
      <c r="M68" s="101">
        <f>SUM(CH68:$DL68)</f>
        <v>603243.38350753917</v>
      </c>
      <c r="N68" s="101"/>
      <c r="O68" s="101"/>
      <c r="P68" s="101"/>
      <c r="Q68" s="112">
        <f t="shared" si="22"/>
        <v>42020.801937984492</v>
      </c>
      <c r="R68" s="112">
        <f t="shared" si="29"/>
        <v>42953.573785562228</v>
      </c>
      <c r="S68" s="112">
        <f t="shared" si="29"/>
        <v>43664.055758661598</v>
      </c>
      <c r="T68" s="112">
        <f t="shared" si="29"/>
        <v>43445.616245136182</v>
      </c>
      <c r="U68" s="112">
        <f t="shared" si="29"/>
        <v>43677.536894178724</v>
      </c>
      <c r="V68" s="112">
        <f t="shared" si="29"/>
        <v>43714.501886886763</v>
      </c>
      <c r="W68" s="112">
        <f t="shared" si="29"/>
        <v>43690.856224253992</v>
      </c>
      <c r="X68" s="112">
        <f t="shared" si="29"/>
        <v>43497.844064160454</v>
      </c>
      <c r="Y68" s="112">
        <f t="shared" si="29"/>
        <v>43271.963534781637</v>
      </c>
      <c r="Z68" s="112">
        <f t="shared" si="29"/>
        <v>43374.228312811305</v>
      </c>
      <c r="AA68" s="112">
        <f t="shared" si="29"/>
        <v>43265.403027975321</v>
      </c>
      <c r="AB68" s="112">
        <f t="shared" si="29"/>
        <v>43463.715667884295</v>
      </c>
      <c r="AC68" s="112">
        <f t="shared" si="29"/>
        <v>45715.214289209682</v>
      </c>
      <c r="AD68" s="112">
        <f t="shared" si="29"/>
        <v>43529.063092004253</v>
      </c>
      <c r="AE68" s="112">
        <f t="shared" si="29"/>
        <v>43415.213820078228</v>
      </c>
      <c r="AF68" s="112">
        <f t="shared" si="29"/>
        <v>42535.567957166386</v>
      </c>
      <c r="AG68" s="112">
        <f t="shared" si="29"/>
        <v>42251.685082014519</v>
      </c>
      <c r="AH68" s="112">
        <f t="shared" si="29"/>
        <v>42525.828604594062</v>
      </c>
      <c r="AI68" s="112">
        <f t="shared" si="29"/>
        <v>42709.72986247544</v>
      </c>
      <c r="AJ68" s="112">
        <f t="shared" si="29"/>
        <v>42730.648747525178</v>
      </c>
      <c r="AK68" s="112">
        <f t="shared" si="29"/>
        <v>43700.596476718223</v>
      </c>
      <c r="AL68" s="112">
        <f t="shared" si="29"/>
        <v>44285.562517801198</v>
      </c>
      <c r="AM68" s="112">
        <f t="shared" si="29"/>
        <v>44894.48576972833</v>
      </c>
      <c r="AN68" s="112">
        <f t="shared" si="29"/>
        <v>47095.408548324995</v>
      </c>
      <c r="AO68" s="112">
        <f t="shared" si="29"/>
        <v>48650.372480019083</v>
      </c>
      <c r="AP68" s="112">
        <f t="shared" si="29"/>
        <v>50006.177426518094</v>
      </c>
      <c r="AQ68" s="112">
        <f t="shared" si="29"/>
        <v>52473.381395901866</v>
      </c>
      <c r="AR68" s="112">
        <f t="shared" si="29"/>
        <v>53178.234142890826</v>
      </c>
      <c r="AS68" s="112">
        <f t="shared" si="29"/>
        <v>54475.511184960124</v>
      </c>
      <c r="AT68" s="112">
        <f t="shared" si="29"/>
        <v>55839.589562629946</v>
      </c>
      <c r="AU68" s="112">
        <f t="shared" si="29"/>
        <v>57810.842238052835</v>
      </c>
      <c r="AV68" s="112">
        <f t="shared" si="29"/>
        <v>58457.658635496184</v>
      </c>
      <c r="AW68" s="112">
        <f t="shared" si="29"/>
        <v>59146.97448174547</v>
      </c>
      <c r="AX68" s="112">
        <f t="shared" si="29"/>
        <v>57845.898500027477</v>
      </c>
      <c r="AY68" s="112">
        <f t="shared" si="29"/>
        <v>57980.917044540329</v>
      </c>
      <c r="AZ68" s="112">
        <f t="shared" si="29"/>
        <v>56959.051877767452</v>
      </c>
      <c r="BA68" s="112">
        <f t="shared" si="29"/>
        <v>57107.614216170703</v>
      </c>
      <c r="BB68" s="112">
        <f t="shared" si="29"/>
        <v>56493.180594361191</v>
      </c>
      <c r="BC68" s="112">
        <f t="shared" si="29"/>
        <v>57662.875600961539</v>
      </c>
      <c r="BD68" s="112">
        <f t="shared" si="29"/>
        <v>56935.27180794935</v>
      </c>
      <c r="BE68" s="112">
        <f t="shared" si="29"/>
        <v>57851.5062553264</v>
      </c>
      <c r="BF68" s="112">
        <f t="shared" si="29"/>
        <v>58162.845419688943</v>
      </c>
      <c r="BG68" s="112">
        <f t="shared" si="29"/>
        <v>58291.183906543585</v>
      </c>
      <c r="BH68" s="112">
        <f t="shared" si="29"/>
        <v>57640.852628385277</v>
      </c>
      <c r="BI68" s="112">
        <f t="shared" si="29"/>
        <v>57539.308386312645</v>
      </c>
      <c r="BJ68" s="112">
        <f t="shared" si="29"/>
        <v>57404.898224413162</v>
      </c>
      <c r="BK68" s="112">
        <f t="shared" si="29"/>
        <v>57007.241149345871</v>
      </c>
      <c r="BL68" s="112">
        <f t="shared" si="29"/>
        <v>57262.478849332205</v>
      </c>
      <c r="BM68" s="112">
        <f t="shared" si="29"/>
        <v>58316.631187465158</v>
      </c>
      <c r="BN68" s="112">
        <f t="shared" si="29"/>
        <v>58240.921611577745</v>
      </c>
      <c r="BO68" s="112">
        <f t="shared" si="29"/>
        <v>59452.862045770955</v>
      </c>
      <c r="BP68" s="112">
        <f t="shared" si="29"/>
        <v>60597.332640298868</v>
      </c>
      <c r="BQ68" s="112">
        <f t="shared" si="29"/>
        <v>61107.924841166889</v>
      </c>
      <c r="BR68" s="112">
        <f t="shared" si="29"/>
        <v>61901.803524334689</v>
      </c>
      <c r="BS68" s="112">
        <f t="shared" si="29"/>
        <v>62919.756635058533</v>
      </c>
      <c r="BT68" s="112">
        <f t="shared" si="29"/>
        <v>62797.034214759529</v>
      </c>
      <c r="BU68" s="112">
        <f t="shared" si="29"/>
        <v>63898.725549952906</v>
      </c>
      <c r="BV68" s="112">
        <f t="shared" si="29"/>
        <v>64194.212078896839</v>
      </c>
      <c r="BW68" s="112">
        <f t="shared" si="29"/>
        <v>64455.225080062031</v>
      </c>
      <c r="BX68" s="112">
        <f t="shared" si="29"/>
        <v>62281.935229630872</v>
      </c>
      <c r="BY68" s="112">
        <f t="shared" si="29"/>
        <v>59515.57350640565</v>
      </c>
      <c r="BZ68" s="112">
        <f t="shared" si="29"/>
        <v>56920.622259362703</v>
      </c>
      <c r="CA68" s="112">
        <f t="shared" si="29"/>
        <v>55173.764536321985</v>
      </c>
      <c r="CB68" s="112">
        <f t="shared" si="29"/>
        <v>53080.635596589658</v>
      </c>
      <c r="CC68" s="112">
        <f>CC18*CC$8</f>
        <v>51410.415993984563</v>
      </c>
      <c r="CD68" s="112">
        <f t="shared" ref="CD68:DL68" si="33">CD18*CD$8</f>
        <v>49604.574433840367</v>
      </c>
      <c r="CE68" s="112">
        <f t="shared" si="33"/>
        <v>48203.087073069284</v>
      </c>
      <c r="CF68" s="112">
        <f t="shared" si="33"/>
        <v>45591.635003739713</v>
      </c>
      <c r="CG68" s="112">
        <f t="shared" si="33"/>
        <v>43694.289264041159</v>
      </c>
      <c r="CH68" s="112">
        <f t="shared" si="33"/>
        <v>41702.872218139826</v>
      </c>
      <c r="CI68" s="112">
        <f t="shared" si="33"/>
        <v>41104.537937743189</v>
      </c>
      <c r="CJ68" s="112">
        <f t="shared" si="33"/>
        <v>39360.318727050188</v>
      </c>
      <c r="CK68" s="112">
        <f t="shared" si="33"/>
        <v>39805.432544964337</v>
      </c>
      <c r="CL68" s="112">
        <f t="shared" si="33"/>
        <v>38501.72877140624</v>
      </c>
      <c r="CM68" s="112">
        <f t="shared" si="33"/>
        <v>37859.16989856802</v>
      </c>
      <c r="CN68" s="112">
        <f t="shared" si="33"/>
        <v>36882.938795893089</v>
      </c>
      <c r="CO68" s="112">
        <f t="shared" si="33"/>
        <v>35523.915549156722</v>
      </c>
      <c r="CP68" s="112">
        <f t="shared" si="33"/>
        <v>33612.960467896177</v>
      </c>
      <c r="CQ68" s="112">
        <f t="shared" si="33"/>
        <v>31533.353889214934</v>
      </c>
      <c r="CR68" s="112">
        <f t="shared" si="33"/>
        <v>29415.457324335053</v>
      </c>
      <c r="CS68" s="112">
        <f t="shared" si="33"/>
        <v>26903.789024707414</v>
      </c>
      <c r="CT68" s="112">
        <f t="shared" si="33"/>
        <v>23765.309694691274</v>
      </c>
      <c r="CU68" s="112">
        <f t="shared" si="33"/>
        <v>20407.688228795876</v>
      </c>
      <c r="CV68" s="112">
        <f t="shared" si="33"/>
        <v>18810.232125503262</v>
      </c>
      <c r="CW68" s="112">
        <f t="shared" si="33"/>
        <v>17126.186440677968</v>
      </c>
      <c r="CX68" s="112">
        <f t="shared" si="33"/>
        <v>15131.042012309339</v>
      </c>
      <c r="CY68" s="112">
        <f t="shared" si="33"/>
        <v>13736.750927132405</v>
      </c>
      <c r="CZ68" s="112">
        <f t="shared" si="33"/>
        <v>12286.040816326531</v>
      </c>
      <c r="DA68" s="112">
        <f t="shared" si="33"/>
        <v>10754.724584624049</v>
      </c>
      <c r="DB68" s="112">
        <f t="shared" si="33"/>
        <v>8794.7894129287597</v>
      </c>
      <c r="DC68" s="112">
        <f t="shared" si="33"/>
        <v>7530.8283095723018</v>
      </c>
      <c r="DD68" s="112">
        <f t="shared" si="33"/>
        <v>6038.825886352598</v>
      </c>
      <c r="DE68" s="112">
        <f t="shared" si="33"/>
        <v>4818.8858218318692</v>
      </c>
      <c r="DF68" s="112">
        <f t="shared" si="33"/>
        <v>3702.2040423484123</v>
      </c>
      <c r="DG68" s="112">
        <f t="shared" si="33"/>
        <v>2689.3814165042236</v>
      </c>
      <c r="DH68" s="112">
        <f t="shared" si="33"/>
        <v>1982.3274956217163</v>
      </c>
      <c r="DI68" s="112">
        <f t="shared" si="33"/>
        <v>1405.1599539700806</v>
      </c>
      <c r="DJ68" s="112">
        <f t="shared" si="33"/>
        <v>958.51612903225805</v>
      </c>
      <c r="DK68" s="112">
        <f t="shared" si="33"/>
        <v>638</v>
      </c>
      <c r="DL68" s="112">
        <f t="shared" si="33"/>
        <v>460.01506024096386</v>
      </c>
      <c r="DM68" s="112">
        <f t="shared" si="21"/>
        <v>581.12106135986733</v>
      </c>
    </row>
    <row r="69" spans="1:117" s="44" customFormat="1" ht="1" hidden="1" customHeight="1">
      <c r="A69" s="94">
        <v>2023</v>
      </c>
      <c r="B69" s="94"/>
      <c r="C69" s="101">
        <f t="shared" si="13"/>
        <v>4222499.2369173206</v>
      </c>
      <c r="D69" s="101">
        <f t="shared" si="14"/>
        <v>2542726.2461741935</v>
      </c>
      <c r="E69" s="101">
        <f t="shared" si="15"/>
        <v>2593171.3267626823</v>
      </c>
      <c r="F69" s="101">
        <f t="shared" si="16"/>
        <v>2642235.0778603391</v>
      </c>
      <c r="G69" s="101">
        <f t="shared" si="17"/>
        <v>2689762.4108398068</v>
      </c>
      <c r="H69" s="101">
        <f t="shared" si="18"/>
        <v>2734842.7563433903</v>
      </c>
      <c r="I69" s="101">
        <f>SUM(CD69:$DL69)</f>
        <v>810205.42023412697</v>
      </c>
      <c r="J69" s="101">
        <f>SUM(CE69:$DL69)</f>
        <v>759760.33964563825</v>
      </c>
      <c r="K69" s="101">
        <f>SUM(CF69:$DL69)</f>
        <v>710696.58854798146</v>
      </c>
      <c r="L69" s="101">
        <f>SUM(CG69:$DL69)</f>
        <v>663169.25556851376</v>
      </c>
      <c r="M69" s="101">
        <f>SUM(CH69:$DL69)</f>
        <v>618088.91006493021</v>
      </c>
      <c r="N69" s="101"/>
      <c r="O69" s="101"/>
      <c r="P69" s="101"/>
      <c r="Q69" s="112">
        <f t="shared" si="22"/>
        <v>41871.339728682171</v>
      </c>
      <c r="R69" s="112">
        <f t="shared" ref="R69:CC72" si="34">R19*R$8</f>
        <v>42855.517805302887</v>
      </c>
      <c r="S69" s="112">
        <f t="shared" si="34"/>
        <v>43610.93274096313</v>
      </c>
      <c r="T69" s="112">
        <f t="shared" si="34"/>
        <v>43450.675826848244</v>
      </c>
      <c r="U69" s="112">
        <f t="shared" si="34"/>
        <v>43721.117135650085</v>
      </c>
      <c r="V69" s="112">
        <f t="shared" si="34"/>
        <v>43800.468447754487</v>
      </c>
      <c r="W69" s="112">
        <f t="shared" si="34"/>
        <v>43797.724203757658</v>
      </c>
      <c r="X69" s="112">
        <f t="shared" si="34"/>
        <v>43618.017686531799</v>
      </c>
      <c r="Y69" s="112">
        <f t="shared" si="34"/>
        <v>43399.216471703294</v>
      </c>
      <c r="Z69" s="112">
        <f t="shared" si="34"/>
        <v>43519.478951227531</v>
      </c>
      <c r="AA69" s="112">
        <f t="shared" si="34"/>
        <v>43430.950566196698</v>
      </c>
      <c r="AB69" s="112">
        <f t="shared" si="34"/>
        <v>43628.863461348599</v>
      </c>
      <c r="AC69" s="112">
        <f t="shared" si="34"/>
        <v>45951.820308294591</v>
      </c>
      <c r="AD69" s="112">
        <f t="shared" si="34"/>
        <v>43907.411314515179</v>
      </c>
      <c r="AE69" s="112">
        <f t="shared" si="34"/>
        <v>43889.367666232072</v>
      </c>
      <c r="AF69" s="112">
        <f t="shared" si="34"/>
        <v>43539.24773476112</v>
      </c>
      <c r="AG69" s="112">
        <f t="shared" si="34"/>
        <v>42664.877588617856</v>
      </c>
      <c r="AH69" s="112">
        <f t="shared" si="34"/>
        <v>42539.847668370654</v>
      </c>
      <c r="AI69" s="112">
        <f t="shared" si="34"/>
        <v>42926.668172888014</v>
      </c>
      <c r="AJ69" s="112">
        <f t="shared" si="34"/>
        <v>43444.027029353536</v>
      </c>
      <c r="AK69" s="112">
        <f t="shared" si="34"/>
        <v>43133.320320899846</v>
      </c>
      <c r="AL69" s="112">
        <f t="shared" si="34"/>
        <v>44311.113846279048</v>
      </c>
      <c r="AM69" s="112">
        <f t="shared" si="34"/>
        <v>44811.597974611905</v>
      </c>
      <c r="AN69" s="112">
        <f t="shared" si="34"/>
        <v>45802.779360800931</v>
      </c>
      <c r="AO69" s="112">
        <f t="shared" si="34"/>
        <v>48225.832816414171</v>
      </c>
      <c r="AP69" s="112">
        <f t="shared" si="34"/>
        <v>49479.083878391473</v>
      </c>
      <c r="AQ69" s="112">
        <f t="shared" si="34"/>
        <v>51356.747334628039</v>
      </c>
      <c r="AR69" s="112">
        <f t="shared" si="34"/>
        <v>53556.599033246872</v>
      </c>
      <c r="AS69" s="112">
        <f t="shared" si="34"/>
        <v>53783.511602734521</v>
      </c>
      <c r="AT69" s="112">
        <f t="shared" si="34"/>
        <v>55436.925553626948</v>
      </c>
      <c r="AU69" s="112">
        <f t="shared" si="34"/>
        <v>56437.745436331257</v>
      </c>
      <c r="AV69" s="112">
        <f t="shared" si="34"/>
        <v>58021.213116559018</v>
      </c>
      <c r="AW69" s="112">
        <f t="shared" si="34"/>
        <v>59208.555470917898</v>
      </c>
      <c r="AX69" s="112">
        <f t="shared" si="34"/>
        <v>58391.980439918691</v>
      </c>
      <c r="AY69" s="112">
        <f t="shared" si="34"/>
        <v>57769.65095443574</v>
      </c>
      <c r="AZ69" s="112">
        <f t="shared" si="34"/>
        <v>58279.715738260536</v>
      </c>
      <c r="BA69" s="112">
        <f t="shared" si="34"/>
        <v>56972.226327733239</v>
      </c>
      <c r="BB69" s="112">
        <f t="shared" si="34"/>
        <v>56968.90845095976</v>
      </c>
      <c r="BC69" s="112">
        <f t="shared" si="34"/>
        <v>56904.232360011309</v>
      </c>
      <c r="BD69" s="112">
        <f t="shared" si="34"/>
        <v>57778.757316215269</v>
      </c>
      <c r="BE69" s="112">
        <f t="shared" si="34"/>
        <v>57292.182307823416</v>
      </c>
      <c r="BF69" s="112">
        <f t="shared" si="34"/>
        <v>58201.025179676995</v>
      </c>
      <c r="BG69" s="112">
        <f t="shared" si="34"/>
        <v>58381.827971570958</v>
      </c>
      <c r="BH69" s="112">
        <f t="shared" si="34"/>
        <v>58457.358201328556</v>
      </c>
      <c r="BI69" s="112">
        <f t="shared" si="34"/>
        <v>57857.266657317385</v>
      </c>
      <c r="BJ69" s="112">
        <f t="shared" si="34"/>
        <v>57602.556041476717</v>
      </c>
      <c r="BK69" s="112">
        <f t="shared" si="34"/>
        <v>57511.145620860058</v>
      </c>
      <c r="BL69" s="112">
        <f t="shared" si="34"/>
        <v>57043.733372046278</v>
      </c>
      <c r="BM69" s="112">
        <f t="shared" si="34"/>
        <v>57168.301604999855</v>
      </c>
      <c r="BN69" s="112">
        <f t="shared" si="34"/>
        <v>58075.496162910153</v>
      </c>
      <c r="BO69" s="112">
        <f t="shared" si="34"/>
        <v>57935.876953399966</v>
      </c>
      <c r="BP69" s="112">
        <f t="shared" si="34"/>
        <v>59206.33554779501</v>
      </c>
      <c r="BQ69" s="112">
        <f t="shared" si="34"/>
        <v>60263.338023484022</v>
      </c>
      <c r="BR69" s="112">
        <f t="shared" si="34"/>
        <v>60684.115919443779</v>
      </c>
      <c r="BS69" s="112">
        <f t="shared" si="34"/>
        <v>61534.408080380003</v>
      </c>
      <c r="BT69" s="112">
        <f t="shared" si="34"/>
        <v>62286.619408245526</v>
      </c>
      <c r="BU69" s="112">
        <f t="shared" si="34"/>
        <v>62231.151437912122</v>
      </c>
      <c r="BV69" s="112">
        <f t="shared" si="34"/>
        <v>63517.001047303194</v>
      </c>
      <c r="BW69" s="112">
        <f t="shared" si="34"/>
        <v>63486.90890048138</v>
      </c>
      <c r="BX69" s="112">
        <f t="shared" si="34"/>
        <v>63832.922736705303</v>
      </c>
      <c r="BY69" s="112">
        <f t="shared" si="34"/>
        <v>61380.064310177157</v>
      </c>
      <c r="BZ69" s="112">
        <f t="shared" si="34"/>
        <v>58797.072196688147</v>
      </c>
      <c r="CA69" s="112">
        <f t="shared" si="34"/>
        <v>56327.562329253342</v>
      </c>
      <c r="CB69" s="112">
        <f t="shared" si="34"/>
        <v>54315.820117506737</v>
      </c>
      <c r="CC69" s="112">
        <f t="shared" si="34"/>
        <v>52705.658712431163</v>
      </c>
      <c r="CD69" s="112">
        <f t="shared" ref="CD69:DL69" si="35">CD19*CD$8</f>
        <v>50445.080588488658</v>
      </c>
      <c r="CE69" s="112">
        <f t="shared" si="35"/>
        <v>49063.751097656794</v>
      </c>
      <c r="CF69" s="112">
        <f t="shared" si="35"/>
        <v>47527.332979467756</v>
      </c>
      <c r="CG69" s="112">
        <f t="shared" si="35"/>
        <v>45080.345503583652</v>
      </c>
      <c r="CH69" s="112">
        <f t="shared" si="35"/>
        <v>42966.148409615787</v>
      </c>
      <c r="CI69" s="112">
        <f t="shared" si="35"/>
        <v>41203.273346303504</v>
      </c>
      <c r="CJ69" s="112">
        <f t="shared" si="35"/>
        <v>40531.662484700122</v>
      </c>
      <c r="CK69" s="112">
        <f t="shared" si="35"/>
        <v>38773.524453090336</v>
      </c>
      <c r="CL69" s="112">
        <f t="shared" si="35"/>
        <v>39062.462516876287</v>
      </c>
      <c r="CM69" s="112">
        <f t="shared" si="35"/>
        <v>37512.746121718374</v>
      </c>
      <c r="CN69" s="112">
        <f t="shared" si="35"/>
        <v>37219.696496344535</v>
      </c>
      <c r="CO69" s="112">
        <f t="shared" si="35"/>
        <v>35762.863430686957</v>
      </c>
      <c r="CP69" s="112">
        <f t="shared" si="35"/>
        <v>34620.295210040982</v>
      </c>
      <c r="CQ69" s="112">
        <f t="shared" si="35"/>
        <v>32343.395873775451</v>
      </c>
      <c r="CR69" s="112">
        <f t="shared" si="35"/>
        <v>30513.285629217942</v>
      </c>
      <c r="CS69" s="112">
        <f t="shared" si="35"/>
        <v>28139.247646293887</v>
      </c>
      <c r="CT69" s="112">
        <f t="shared" si="35"/>
        <v>25820.998575985421</v>
      </c>
      <c r="CU69" s="112">
        <f t="shared" si="35"/>
        <v>22484.100650546214</v>
      </c>
      <c r="CV69" s="112">
        <f t="shared" si="35"/>
        <v>19231.481882548938</v>
      </c>
      <c r="CW69" s="112">
        <f t="shared" si="35"/>
        <v>17634.112113201681</v>
      </c>
      <c r="CX69" s="112">
        <f t="shared" si="35"/>
        <v>15880.631522611722</v>
      </c>
      <c r="CY69" s="112">
        <f t="shared" si="35"/>
        <v>13829.102134910294</v>
      </c>
      <c r="CZ69" s="112">
        <f t="shared" si="35"/>
        <v>12446.693877551021</v>
      </c>
      <c r="DA69" s="112">
        <f t="shared" si="35"/>
        <v>11073.295691354548</v>
      </c>
      <c r="DB69" s="112">
        <f t="shared" si="35"/>
        <v>9384.205804749341</v>
      </c>
      <c r="DC69" s="112">
        <f t="shared" si="35"/>
        <v>7643.372301425662</v>
      </c>
      <c r="DD69" s="112">
        <f t="shared" si="35"/>
        <v>6371.8528411850411</v>
      </c>
      <c r="DE69" s="112">
        <f t="shared" si="35"/>
        <v>4982.5012547051447</v>
      </c>
      <c r="DF69" s="112">
        <f t="shared" si="35"/>
        <v>3992.8729547641965</v>
      </c>
      <c r="DG69" s="112">
        <f t="shared" si="35"/>
        <v>2852.7784275503573</v>
      </c>
      <c r="DH69" s="112">
        <f t="shared" si="35"/>
        <v>2137.1716287215413</v>
      </c>
      <c r="DI69" s="112">
        <f t="shared" si="35"/>
        <v>1470.1726121979286</v>
      </c>
      <c r="DJ69" s="112">
        <f t="shared" si="35"/>
        <v>1014.7419354838709</v>
      </c>
      <c r="DK69" s="112">
        <f t="shared" si="35"/>
        <v>707.97826086956525</v>
      </c>
      <c r="DL69" s="112">
        <f t="shared" si="35"/>
        <v>482.24397590361446</v>
      </c>
      <c r="DM69" s="112">
        <f t="shared" si="21"/>
        <v>642.12271973466</v>
      </c>
    </row>
    <row r="70" spans="1:117" s="44" customFormat="1" ht="1" hidden="1" customHeight="1">
      <c r="A70" s="94">
        <v>2024</v>
      </c>
      <c r="B70" s="94"/>
      <c r="C70" s="101">
        <f t="shared" si="13"/>
        <v>4239795.5617387053</v>
      </c>
      <c r="D70" s="101">
        <f t="shared" si="14"/>
        <v>2536515.079636523</v>
      </c>
      <c r="E70" s="101">
        <f t="shared" si="15"/>
        <v>2588224.3520958889</v>
      </c>
      <c r="F70" s="101">
        <f t="shared" si="16"/>
        <v>2638114.3406571499</v>
      </c>
      <c r="G70" s="101">
        <f t="shared" si="17"/>
        <v>2686502.8577030157</v>
      </c>
      <c r="H70" s="101">
        <f t="shared" si="18"/>
        <v>2733499.6280498928</v>
      </c>
      <c r="I70" s="101">
        <f>SUM(CD70:$DL70)</f>
        <v>830565.60385847674</v>
      </c>
      <c r="J70" s="101">
        <f>SUM(CE70:$DL70)</f>
        <v>778856.33139911119</v>
      </c>
      <c r="K70" s="101">
        <f>SUM(CF70:$DL70)</f>
        <v>728966.34283785021</v>
      </c>
      <c r="L70" s="101">
        <f>SUM(CG70:$DL70)</f>
        <v>680577.82579198433</v>
      </c>
      <c r="M70" s="101">
        <f>SUM(CH70:$DL70)</f>
        <v>633581.05544510728</v>
      </c>
      <c r="N70" s="101"/>
      <c r="O70" s="101"/>
      <c r="P70" s="101"/>
      <c r="Q70" s="112">
        <f t="shared" si="22"/>
        <v>41670.063953488374</v>
      </c>
      <c r="R70" s="112">
        <f t="shared" si="34"/>
        <v>42703.884846138964</v>
      </c>
      <c r="S70" s="112">
        <f t="shared" si="34"/>
        <v>43513.881074013996</v>
      </c>
      <c r="T70" s="112">
        <f t="shared" si="34"/>
        <v>43396.032344357976</v>
      </c>
      <c r="U70" s="112">
        <f t="shared" si="34"/>
        <v>43726.184605588613</v>
      </c>
      <c r="V70" s="112">
        <f t="shared" si="34"/>
        <v>43843.957413840508</v>
      </c>
      <c r="W70" s="112">
        <f t="shared" si="34"/>
        <v>43879.387471114234</v>
      </c>
      <c r="X70" s="112">
        <f t="shared" si="34"/>
        <v>43723.16960610672</v>
      </c>
      <c r="Y70" s="112">
        <f t="shared" si="34"/>
        <v>43517.521936497644</v>
      </c>
      <c r="Z70" s="112">
        <f t="shared" si="34"/>
        <v>43643.837374529088</v>
      </c>
      <c r="AA70" s="112">
        <f t="shared" si="34"/>
        <v>43574.68944668831</v>
      </c>
      <c r="AB70" s="112">
        <f t="shared" si="34"/>
        <v>43793.016388587224</v>
      </c>
      <c r="AC70" s="112">
        <f t="shared" si="34"/>
        <v>46122.469782236352</v>
      </c>
      <c r="AD70" s="112">
        <f t="shared" si="34"/>
        <v>44129.615826148583</v>
      </c>
      <c r="AE70" s="112">
        <f t="shared" si="34"/>
        <v>44263.06518904824</v>
      </c>
      <c r="AF70" s="112">
        <f t="shared" si="34"/>
        <v>44008.500617792415</v>
      </c>
      <c r="AG70" s="112">
        <f t="shared" si="34"/>
        <v>43659.340909595368</v>
      </c>
      <c r="AH70" s="112">
        <f t="shared" si="34"/>
        <v>42948.403241288484</v>
      </c>
      <c r="AI70" s="112">
        <f t="shared" si="34"/>
        <v>42940.728989303643</v>
      </c>
      <c r="AJ70" s="112">
        <f t="shared" si="34"/>
        <v>43657.127227339246</v>
      </c>
      <c r="AK70" s="112">
        <f t="shared" si="34"/>
        <v>43829.707716483339</v>
      </c>
      <c r="AL70" s="112">
        <f t="shared" si="34"/>
        <v>43741.830247792655</v>
      </c>
      <c r="AM70" s="112">
        <f t="shared" si="34"/>
        <v>44830.017484637778</v>
      </c>
      <c r="AN70" s="112">
        <f t="shared" si="34"/>
        <v>45723.407393145942</v>
      </c>
      <c r="AO70" s="112">
        <f t="shared" si="34"/>
        <v>46928.281442602092</v>
      </c>
      <c r="AP70" s="112">
        <f t="shared" si="34"/>
        <v>49055.117328811371</v>
      </c>
      <c r="AQ70" s="112">
        <f t="shared" si="34"/>
        <v>50831.582022115654</v>
      </c>
      <c r="AR70" s="112">
        <f t="shared" si="34"/>
        <v>52446.869606224944</v>
      </c>
      <c r="AS70" s="112">
        <f t="shared" si="34"/>
        <v>54149.493144701861</v>
      </c>
      <c r="AT70" s="112">
        <f t="shared" si="34"/>
        <v>54751.764281763215</v>
      </c>
      <c r="AU70" s="112">
        <f t="shared" si="34"/>
        <v>56038.528309587418</v>
      </c>
      <c r="AV70" s="112">
        <f t="shared" si="34"/>
        <v>56678.544205079277</v>
      </c>
      <c r="AW70" s="112">
        <f t="shared" si="34"/>
        <v>58777.48854671092</v>
      </c>
      <c r="AX70" s="112">
        <f t="shared" si="34"/>
        <v>58454.243988205351</v>
      </c>
      <c r="AY70" s="112">
        <f t="shared" si="34"/>
        <v>58306.408341256487</v>
      </c>
      <c r="AZ70" s="112">
        <f t="shared" si="34"/>
        <v>58075.915814792541</v>
      </c>
      <c r="BA70" s="112">
        <f t="shared" si="34"/>
        <v>58280.975915962073</v>
      </c>
      <c r="BB70" s="112">
        <f t="shared" si="34"/>
        <v>56837.535904786091</v>
      </c>
      <c r="BC70" s="112">
        <f t="shared" si="34"/>
        <v>57387.368318721718</v>
      </c>
      <c r="BD70" s="112">
        <f t="shared" si="34"/>
        <v>57033.977558916638</v>
      </c>
      <c r="BE70" s="112">
        <f t="shared" si="34"/>
        <v>58135.670836884266</v>
      </c>
      <c r="BF70" s="112">
        <f t="shared" si="34"/>
        <v>57652.442312480285</v>
      </c>
      <c r="BG70" s="112">
        <f t="shared" si="34"/>
        <v>58423.121378972312</v>
      </c>
      <c r="BH70" s="112">
        <f t="shared" si="34"/>
        <v>58559.295238247309</v>
      </c>
      <c r="BI70" s="112">
        <f t="shared" si="34"/>
        <v>58667.351424208427</v>
      </c>
      <c r="BJ70" s="112">
        <f t="shared" si="34"/>
        <v>57916.781289116225</v>
      </c>
      <c r="BK70" s="112">
        <f t="shared" si="34"/>
        <v>57712.301034891927</v>
      </c>
      <c r="BL70" s="112">
        <f t="shared" si="34"/>
        <v>57543.28699691785</v>
      </c>
      <c r="BM70" s="112">
        <f t="shared" si="34"/>
        <v>56951.654837005954</v>
      </c>
      <c r="BN70" s="112">
        <f t="shared" si="34"/>
        <v>56934.770983140981</v>
      </c>
      <c r="BO70" s="112">
        <f t="shared" si="34"/>
        <v>57765.861279271667</v>
      </c>
      <c r="BP70" s="112">
        <f t="shared" si="34"/>
        <v>57700.095963615691</v>
      </c>
      <c r="BQ70" s="112">
        <f t="shared" si="34"/>
        <v>58882.938063400194</v>
      </c>
      <c r="BR70" s="112">
        <f t="shared" si="34"/>
        <v>59846.82989690722</v>
      </c>
      <c r="BS70" s="112">
        <f t="shared" si="34"/>
        <v>60330.019423990387</v>
      </c>
      <c r="BT70" s="112">
        <f t="shared" si="34"/>
        <v>60922.510817503215</v>
      </c>
      <c r="BU70" s="112">
        <f t="shared" si="34"/>
        <v>61728.184739845958</v>
      </c>
      <c r="BV70" s="112">
        <f t="shared" si="34"/>
        <v>61872.9164484785</v>
      </c>
      <c r="BW70" s="112">
        <f t="shared" si="34"/>
        <v>62817.148583053029</v>
      </c>
      <c r="BX70" s="112">
        <f t="shared" si="34"/>
        <v>62885.041838723875</v>
      </c>
      <c r="BY70" s="112">
        <f t="shared" si="34"/>
        <v>62902.863473003257</v>
      </c>
      <c r="BZ70" s="112">
        <f t="shared" si="34"/>
        <v>60639.064763705937</v>
      </c>
      <c r="CA70" s="112">
        <f t="shared" si="34"/>
        <v>58180.720932733886</v>
      </c>
      <c r="CB70" s="112">
        <f t="shared" si="34"/>
        <v>55460.959491098649</v>
      </c>
      <c r="CC70" s="112">
        <f t="shared" si="34"/>
        <v>53924.190017028995</v>
      </c>
      <c r="CD70" s="112">
        <f t="shared" ref="CD70:DL70" si="36">CD20*CD$8</f>
        <v>51709.272459365719</v>
      </c>
      <c r="CE70" s="112">
        <f t="shared" si="36"/>
        <v>49889.988561260805</v>
      </c>
      <c r="CF70" s="112">
        <f t="shared" si="36"/>
        <v>48388.517045865803</v>
      </c>
      <c r="CG70" s="112">
        <f t="shared" si="36"/>
        <v>46996.770346877107</v>
      </c>
      <c r="CH70" s="112">
        <f t="shared" si="36"/>
        <v>44332.72989712366</v>
      </c>
      <c r="CI70" s="112">
        <f t="shared" si="36"/>
        <v>42446.352140077826</v>
      </c>
      <c r="CJ70" s="112">
        <f t="shared" si="36"/>
        <v>40635.627906976748</v>
      </c>
      <c r="CK70" s="112">
        <f t="shared" si="36"/>
        <v>39927.592983174633</v>
      </c>
      <c r="CL70" s="112">
        <f t="shared" si="36"/>
        <v>38064.276913238115</v>
      </c>
      <c r="CM70" s="112">
        <f t="shared" si="36"/>
        <v>38061.085471360377</v>
      </c>
      <c r="CN70" s="112">
        <f t="shared" si="36"/>
        <v>36884.931445008187</v>
      </c>
      <c r="CO70" s="112">
        <f t="shared" si="36"/>
        <v>36096.993870835046</v>
      </c>
      <c r="CP70" s="112">
        <f t="shared" si="36"/>
        <v>34861.936219262294</v>
      </c>
      <c r="CQ70" s="112">
        <f t="shared" si="36"/>
        <v>33321.373391720466</v>
      </c>
      <c r="CR70" s="112">
        <f t="shared" si="36"/>
        <v>31316.840462485114</v>
      </c>
      <c r="CS70" s="112">
        <f t="shared" si="36"/>
        <v>29202.018361508453</v>
      </c>
      <c r="CT70" s="112">
        <f t="shared" si="36"/>
        <v>27021.306789701528</v>
      </c>
      <c r="CU70" s="112">
        <f t="shared" si="36"/>
        <v>24448.941696329937</v>
      </c>
      <c r="CV70" s="112">
        <f t="shared" si="36"/>
        <v>21208.4947938359</v>
      </c>
      <c r="CW70" s="112">
        <f t="shared" si="36"/>
        <v>18042.231379256726</v>
      </c>
      <c r="CX70" s="112">
        <f t="shared" si="36"/>
        <v>16367.519043796272</v>
      </c>
      <c r="CY70" s="112">
        <f t="shared" si="36"/>
        <v>14530.578330159367</v>
      </c>
      <c r="CZ70" s="112">
        <f t="shared" si="36"/>
        <v>12545.632653061224</v>
      </c>
      <c r="DA70" s="112">
        <f t="shared" si="36"/>
        <v>11234.547733032949</v>
      </c>
      <c r="DB70" s="112">
        <f t="shared" si="36"/>
        <v>9678.4300791556725</v>
      </c>
      <c r="DC70" s="112">
        <f t="shared" si="36"/>
        <v>8170.5014256619143</v>
      </c>
      <c r="DD70" s="112">
        <f t="shared" si="36"/>
        <v>6479.4026226323458</v>
      </c>
      <c r="DE70" s="112">
        <f t="shared" si="36"/>
        <v>5268.5997490589707</v>
      </c>
      <c r="DF70" s="112">
        <f t="shared" si="36"/>
        <v>4136.8575553416749</v>
      </c>
      <c r="DG70" s="112">
        <f t="shared" si="36"/>
        <v>3082.8680961663417</v>
      </c>
      <c r="DH70" s="112">
        <f t="shared" si="36"/>
        <v>2272.660245183888</v>
      </c>
      <c r="DI70" s="112">
        <f t="shared" si="36"/>
        <v>1588.3774453394708</v>
      </c>
      <c r="DJ70" s="112">
        <f t="shared" si="36"/>
        <v>1064.2741935483871</v>
      </c>
      <c r="DK70" s="112">
        <f t="shared" si="36"/>
        <v>752.10869565217399</v>
      </c>
      <c r="DL70" s="112">
        <f t="shared" si="36"/>
        <v>535.96385542168673</v>
      </c>
      <c r="DM70" s="112">
        <f t="shared" si="21"/>
        <v>699.9137645107794</v>
      </c>
    </row>
    <row r="71" spans="1:117" s="44" customFormat="1" ht="1" hidden="1" customHeight="1">
      <c r="A71" s="94">
        <v>2025</v>
      </c>
      <c r="B71" s="94"/>
      <c r="C71" s="101">
        <f t="shared" si="13"/>
        <v>4256148.3664805451</v>
      </c>
      <c r="D71" s="101">
        <f t="shared" si="14"/>
        <v>2529417.0864176662</v>
      </c>
      <c r="E71" s="101">
        <f t="shared" si="15"/>
        <v>2582315.0326920073</v>
      </c>
      <c r="F71" s="101">
        <f t="shared" si="16"/>
        <v>2633458.1480730674</v>
      </c>
      <c r="G71" s="101">
        <f t="shared" si="17"/>
        <v>2682658.6948436419</v>
      </c>
      <c r="H71" s="101">
        <f t="shared" si="18"/>
        <v>2730517.0677178022</v>
      </c>
      <c r="I71" s="101">
        <f>SUM(CD71:$DL71)</f>
        <v>851360.06176863553</v>
      </c>
      <c r="J71" s="101">
        <f>SUM(CE71:$DL71)</f>
        <v>798462.11549429456</v>
      </c>
      <c r="K71" s="101">
        <f>SUM(CF71:$DL71)</f>
        <v>747319.00011323439</v>
      </c>
      <c r="L71" s="101">
        <f>SUM(CG71:$DL71)</f>
        <v>698118.45334265998</v>
      </c>
      <c r="M71" s="101">
        <f>SUM(CH71:$DL71)</f>
        <v>650260.08046849968</v>
      </c>
      <c r="N71" s="101"/>
      <c r="O71" s="101"/>
      <c r="P71" s="101"/>
      <c r="Q71" s="112">
        <f t="shared" si="22"/>
        <v>41426.938759689918</v>
      </c>
      <c r="R71" s="112">
        <f t="shared" si="34"/>
        <v>42497.664021676021</v>
      </c>
      <c r="S71" s="112">
        <f t="shared" si="34"/>
        <v>43359.620003389588</v>
      </c>
      <c r="T71" s="112">
        <f t="shared" si="34"/>
        <v>43302.936040856031</v>
      </c>
      <c r="U71" s="112">
        <f t="shared" si="34"/>
        <v>43670.442436264784</v>
      </c>
      <c r="V71" s="112">
        <f t="shared" si="34"/>
        <v>43846.991527753482</v>
      </c>
      <c r="W71" s="112">
        <f t="shared" si="34"/>
        <v>43922.739576007232</v>
      </c>
      <c r="X71" s="112">
        <f t="shared" si="34"/>
        <v>43801.282460648094</v>
      </c>
      <c r="Y71" s="112">
        <f t="shared" si="34"/>
        <v>43619.920784176793</v>
      </c>
      <c r="Z71" s="112">
        <f t="shared" si="34"/>
        <v>43762.226593512176</v>
      </c>
      <c r="AA71" s="112">
        <f t="shared" si="34"/>
        <v>43695.62836682608</v>
      </c>
      <c r="AB71" s="112">
        <f t="shared" si="34"/>
        <v>43936.277125086388</v>
      </c>
      <c r="AC71" s="112">
        <f t="shared" si="34"/>
        <v>46292.072326890135</v>
      </c>
      <c r="AD71" s="112">
        <f t="shared" si="34"/>
        <v>44290.764143143977</v>
      </c>
      <c r="AE71" s="112">
        <f t="shared" si="34"/>
        <v>44485.073663624506</v>
      </c>
      <c r="AF71" s="112">
        <f t="shared" si="34"/>
        <v>44379.491144975284</v>
      </c>
      <c r="AG71" s="112">
        <f t="shared" si="34"/>
        <v>44124.557654318254</v>
      </c>
      <c r="AH71" s="112">
        <f t="shared" si="34"/>
        <v>43937.748599236562</v>
      </c>
      <c r="AI71" s="112">
        <f t="shared" si="34"/>
        <v>43345.479633267838</v>
      </c>
      <c r="AJ71" s="112">
        <f t="shared" si="34"/>
        <v>43673.363432900063</v>
      </c>
      <c r="AK71" s="112">
        <f t="shared" si="34"/>
        <v>44037.09899925565</v>
      </c>
      <c r="AL71" s="112">
        <f t="shared" si="34"/>
        <v>44418.429425885995</v>
      </c>
      <c r="AM71" s="112">
        <f t="shared" si="34"/>
        <v>44262.082592173356</v>
      </c>
      <c r="AN71" s="112">
        <f t="shared" si="34"/>
        <v>45733.715440893342</v>
      </c>
      <c r="AO71" s="112">
        <f t="shared" si="34"/>
        <v>46851.28160165414</v>
      </c>
      <c r="AP71" s="112">
        <f t="shared" si="34"/>
        <v>47765.509003552972</v>
      </c>
      <c r="AQ71" s="112">
        <f t="shared" si="34"/>
        <v>50405.345646228845</v>
      </c>
      <c r="AR71" s="112">
        <f t="shared" si="34"/>
        <v>51921.597677434562</v>
      </c>
      <c r="AS71" s="112">
        <f t="shared" si="34"/>
        <v>53054.703532092666</v>
      </c>
      <c r="AT71" s="112">
        <f t="shared" si="34"/>
        <v>55106.994048867949</v>
      </c>
      <c r="AU71" s="112">
        <f t="shared" si="34"/>
        <v>55364.061479667558</v>
      </c>
      <c r="AV71" s="112">
        <f t="shared" si="34"/>
        <v>56284.805765560777</v>
      </c>
      <c r="AW71" s="112">
        <f t="shared" si="34"/>
        <v>57447.756678818216</v>
      </c>
      <c r="AX71" s="112">
        <f t="shared" si="34"/>
        <v>58036.772000512814</v>
      </c>
      <c r="AY71" s="112">
        <f t="shared" si="34"/>
        <v>58370.091421048775</v>
      </c>
      <c r="AZ71" s="112">
        <f t="shared" si="34"/>
        <v>58609.629475755748</v>
      </c>
      <c r="BA71" s="112">
        <f t="shared" si="34"/>
        <v>58084.412759415827</v>
      </c>
      <c r="BB71" s="112">
        <f t="shared" si="34"/>
        <v>58131.356435284295</v>
      </c>
      <c r="BC71" s="112">
        <f t="shared" si="34"/>
        <v>57259.596825509048</v>
      </c>
      <c r="BD71" s="112">
        <f t="shared" si="34"/>
        <v>57523.518202602885</v>
      </c>
      <c r="BE71" s="112">
        <f t="shared" si="34"/>
        <v>57399.244315663884</v>
      </c>
      <c r="BF71" s="112">
        <f t="shared" si="34"/>
        <v>58493.401762743371</v>
      </c>
      <c r="BG71" s="112">
        <f t="shared" si="34"/>
        <v>57884.292770198517</v>
      </c>
      <c r="BH71" s="112">
        <f t="shared" si="34"/>
        <v>58601.684897164021</v>
      </c>
      <c r="BI71" s="112">
        <f t="shared" si="34"/>
        <v>58778.738079655952</v>
      </c>
      <c r="BJ71" s="112">
        <f t="shared" si="34"/>
        <v>58718.562485512506</v>
      </c>
      <c r="BK71" s="112">
        <f t="shared" si="34"/>
        <v>58025.209456719283</v>
      </c>
      <c r="BL71" s="112">
        <f t="shared" si="34"/>
        <v>57745.753741010405</v>
      </c>
      <c r="BM71" s="112">
        <f t="shared" si="34"/>
        <v>57446.992752560072</v>
      </c>
      <c r="BN71" s="112">
        <f t="shared" si="34"/>
        <v>56719.616411867792</v>
      </c>
      <c r="BO71" s="112">
        <f t="shared" si="34"/>
        <v>56635.459445930508</v>
      </c>
      <c r="BP71" s="112">
        <f t="shared" si="34"/>
        <v>57527.232226102489</v>
      </c>
      <c r="BQ71" s="112">
        <f t="shared" si="34"/>
        <v>57390.531966204311</v>
      </c>
      <c r="BR71" s="112">
        <f t="shared" si="34"/>
        <v>58477.182929753057</v>
      </c>
      <c r="BS71" s="112">
        <f t="shared" si="34"/>
        <v>59499.614557397887</v>
      </c>
      <c r="BT71" s="112">
        <f t="shared" si="34"/>
        <v>59737.54781571385</v>
      </c>
      <c r="BU71" s="112">
        <f t="shared" si="34"/>
        <v>60382.94841247853</v>
      </c>
      <c r="BV71" s="112">
        <f t="shared" si="34"/>
        <v>61375.495956245999</v>
      </c>
      <c r="BW71" s="112">
        <f t="shared" si="34"/>
        <v>61203.951741223384</v>
      </c>
      <c r="BX71" s="112">
        <f t="shared" si="34"/>
        <v>62222.320078814431</v>
      </c>
      <c r="BY71" s="112">
        <f t="shared" si="34"/>
        <v>61977.530907784021</v>
      </c>
      <c r="BZ71" s="112">
        <f t="shared" si="34"/>
        <v>62139.437116530687</v>
      </c>
      <c r="CA71" s="112">
        <f t="shared" si="34"/>
        <v>60006.337900918537</v>
      </c>
      <c r="CB71" s="112">
        <f t="shared" si="34"/>
        <v>57283.394972832088</v>
      </c>
      <c r="CC71" s="112">
        <f t="shared" si="34"/>
        <v>55075.844704425326</v>
      </c>
      <c r="CD71" s="112">
        <f t="shared" ref="CD71:DL71" si="37">CD21*CD$8</f>
        <v>52897.946274340895</v>
      </c>
      <c r="CE71" s="112">
        <f t="shared" si="37"/>
        <v>51143.115381060226</v>
      </c>
      <c r="CF71" s="112">
        <f t="shared" si="37"/>
        <v>49200.546770574467</v>
      </c>
      <c r="CG71" s="112">
        <f t="shared" si="37"/>
        <v>47858.372874160283</v>
      </c>
      <c r="CH71" s="112">
        <f t="shared" si="37"/>
        <v>46220.757164602139</v>
      </c>
      <c r="CI71" s="112">
        <f t="shared" si="37"/>
        <v>43801.989299610897</v>
      </c>
      <c r="CJ71" s="112">
        <f t="shared" si="37"/>
        <v>41860.439596083233</v>
      </c>
      <c r="CK71" s="112">
        <f t="shared" si="37"/>
        <v>40038.828504146615</v>
      </c>
      <c r="CL71" s="112">
        <f t="shared" si="37"/>
        <v>39199.663326938105</v>
      </c>
      <c r="CM71" s="112">
        <f t="shared" si="37"/>
        <v>37103.966065035798</v>
      </c>
      <c r="CN71" s="112">
        <f t="shared" si="37"/>
        <v>37428.924653429749</v>
      </c>
      <c r="CO71" s="112">
        <f t="shared" si="37"/>
        <v>35779.718675442207</v>
      </c>
      <c r="CP71" s="112">
        <f t="shared" si="37"/>
        <v>35196.057120901634</v>
      </c>
      <c r="CQ71" s="112">
        <f t="shared" si="37"/>
        <v>33563.39813100989</v>
      </c>
      <c r="CR71" s="112">
        <f t="shared" si="37"/>
        <v>32271.990720524016</v>
      </c>
      <c r="CS71" s="112">
        <f t="shared" si="37"/>
        <v>29991.448790637191</v>
      </c>
      <c r="CT71" s="112">
        <f t="shared" si="37"/>
        <v>28061.045283663705</v>
      </c>
      <c r="CU71" s="112">
        <f t="shared" si="37"/>
        <v>25601.187676445315</v>
      </c>
      <c r="CV71" s="112">
        <f t="shared" si="37"/>
        <v>23080.935165903094</v>
      </c>
      <c r="CW71" s="112">
        <f t="shared" si="37"/>
        <v>19918.789457316125</v>
      </c>
      <c r="CX71" s="112">
        <f t="shared" si="37"/>
        <v>16761.572027473019</v>
      </c>
      <c r="CY71" s="112">
        <f t="shared" si="37"/>
        <v>14993.316828706023</v>
      </c>
      <c r="CZ71" s="112">
        <f t="shared" si="37"/>
        <v>13198.040816326531</v>
      </c>
      <c r="DA71" s="112">
        <f t="shared" si="37"/>
        <v>11339.754857786538</v>
      </c>
      <c r="DB71" s="112">
        <f t="shared" si="37"/>
        <v>9834.2528034300794</v>
      </c>
      <c r="DC71" s="112">
        <f t="shared" si="37"/>
        <v>8442.7232179226066</v>
      </c>
      <c r="DD71" s="112">
        <f t="shared" si="37"/>
        <v>6939.7911607576498</v>
      </c>
      <c r="DE71" s="112">
        <f t="shared" si="37"/>
        <v>5370.0595984943538</v>
      </c>
      <c r="DF71" s="112">
        <f t="shared" si="37"/>
        <v>4385.2309913378249</v>
      </c>
      <c r="DG71" s="112">
        <f t="shared" si="37"/>
        <v>3202.914879792073</v>
      </c>
      <c r="DH71" s="112">
        <f t="shared" si="37"/>
        <v>2462.9894921190894</v>
      </c>
      <c r="DI71" s="112">
        <f t="shared" si="37"/>
        <v>1694.0230149597239</v>
      </c>
      <c r="DJ71" s="112">
        <f t="shared" si="37"/>
        <v>1153.2983870967741</v>
      </c>
      <c r="DK71" s="112">
        <f t="shared" si="37"/>
        <v>791.19565217391312</v>
      </c>
      <c r="DL71" s="112">
        <f t="shared" si="37"/>
        <v>571.77710843373495</v>
      </c>
      <c r="DM71" s="112">
        <f t="shared" si="21"/>
        <v>769.34328358208961</v>
      </c>
    </row>
    <row r="72" spans="1:117" s="44" customFormat="1" ht="1" hidden="1" customHeight="1">
      <c r="A72" s="94">
        <v>2026</v>
      </c>
      <c r="B72" s="94"/>
      <c r="C72" s="101">
        <f t="shared" si="13"/>
        <v>4271637.9972602604</v>
      </c>
      <c r="D72" s="101">
        <f t="shared" si="14"/>
        <v>2521439.8409428503</v>
      </c>
      <c r="E72" s="101">
        <f t="shared" si="15"/>
        <v>2575481.34634942</v>
      </c>
      <c r="F72" s="101">
        <f t="shared" si="16"/>
        <v>2627794.9648039192</v>
      </c>
      <c r="G72" s="101">
        <f t="shared" si="17"/>
        <v>2678234.2009850661</v>
      </c>
      <c r="H72" s="101">
        <f t="shared" si="18"/>
        <v>2726895.0274715931</v>
      </c>
      <c r="I72" s="101">
        <f>SUM(CD72:$DL72)</f>
        <v>872476.90668254776</v>
      </c>
      <c r="J72" s="101">
        <f>SUM(CE72:$DL72)</f>
        <v>818435.40127597831</v>
      </c>
      <c r="K72" s="101">
        <f>SUM(CF72:$DL72)</f>
        <v>766121.78282147902</v>
      </c>
      <c r="L72" s="101">
        <f>SUM(CG72:$DL72)</f>
        <v>715682.54664033197</v>
      </c>
      <c r="M72" s="101">
        <f>SUM(CH72:$DL72)</f>
        <v>667021.72015380498</v>
      </c>
      <c r="N72" s="101"/>
      <c r="O72" s="101"/>
      <c r="P72" s="101"/>
      <c r="Q72" s="112">
        <f t="shared" si="22"/>
        <v>41151.928294573641</v>
      </c>
      <c r="R72" s="112">
        <f t="shared" si="34"/>
        <v>42255.051287013746</v>
      </c>
      <c r="S72" s="112">
        <f t="shared" si="34"/>
        <v>43154.279108055103</v>
      </c>
      <c r="T72" s="112">
        <f t="shared" si="34"/>
        <v>43149.124756809339</v>
      </c>
      <c r="U72" s="112">
        <f t="shared" si="34"/>
        <v>43577.200989395831</v>
      </c>
      <c r="V72" s="112">
        <f t="shared" si="34"/>
        <v>43792.377477319875</v>
      </c>
      <c r="W72" s="112">
        <f t="shared" si="34"/>
        <v>43925.764141464882</v>
      </c>
      <c r="X72" s="112">
        <f t="shared" si="34"/>
        <v>43844.344675331158</v>
      </c>
      <c r="Y72" s="112">
        <f t="shared" si="34"/>
        <v>43696.471379043724</v>
      </c>
      <c r="Z72" s="112">
        <f t="shared" si="34"/>
        <v>43864.697934312659</v>
      </c>
      <c r="AA72" s="112">
        <f t="shared" si="34"/>
        <v>43812.602076467527</v>
      </c>
      <c r="AB72" s="112">
        <f t="shared" si="34"/>
        <v>44056.65593839471</v>
      </c>
      <c r="AC72" s="112">
        <f t="shared" si="34"/>
        <v>46443.877073648146</v>
      </c>
      <c r="AD72" s="112">
        <f t="shared" si="34"/>
        <v>44451.912460139371</v>
      </c>
      <c r="AE72" s="112">
        <f t="shared" si="34"/>
        <v>44644.799217731423</v>
      </c>
      <c r="AF72" s="112">
        <f t="shared" si="34"/>
        <v>44600.080107084017</v>
      </c>
      <c r="AG72" s="112">
        <f t="shared" si="34"/>
        <v>44492.729185625823</v>
      </c>
      <c r="AH72" s="112">
        <f t="shared" si="34"/>
        <v>44400.377703864106</v>
      </c>
      <c r="AI72" s="112">
        <f t="shared" si="34"/>
        <v>44329.736782361928</v>
      </c>
      <c r="AJ72" s="112">
        <f t="shared" si="34"/>
        <v>44077.239046225361</v>
      </c>
      <c r="AK72" s="112">
        <f t="shared" si="34"/>
        <v>44057.431477958817</v>
      </c>
      <c r="AL72" s="112">
        <f t="shared" si="34"/>
        <v>44621.818000569641</v>
      </c>
      <c r="AM72" s="112">
        <f t="shared" si="34"/>
        <v>44915.975198091852</v>
      </c>
      <c r="AN72" s="112">
        <f t="shared" si="34"/>
        <v>45168.834424335779</v>
      </c>
      <c r="AO72" s="112">
        <f t="shared" si="34"/>
        <v>46857.524832001269</v>
      </c>
      <c r="AP72" s="112">
        <f t="shared" si="34"/>
        <v>47693.632610626621</v>
      </c>
      <c r="AQ72" s="112">
        <f t="shared" si="34"/>
        <v>49119.269470096311</v>
      </c>
      <c r="AR72" s="112">
        <f t="shared" si="34"/>
        <v>51499.900495166228</v>
      </c>
      <c r="AS72" s="112">
        <f t="shared" si="34"/>
        <v>52542.539707557917</v>
      </c>
      <c r="AT72" s="112">
        <f t="shared" si="34"/>
        <v>54024.439239323248</v>
      </c>
      <c r="AU72" s="112">
        <f t="shared" si="34"/>
        <v>55712.851179875332</v>
      </c>
      <c r="AV72" s="112">
        <f t="shared" si="34"/>
        <v>55627.533396946572</v>
      </c>
      <c r="AW72" s="112">
        <f t="shared" si="34"/>
        <v>57060.527068937379</v>
      </c>
      <c r="AX72" s="112">
        <f t="shared" si="34"/>
        <v>56755.776048057734</v>
      </c>
      <c r="AY72" s="112">
        <f t="shared" si="34"/>
        <v>57963.732721421773</v>
      </c>
      <c r="AZ72" s="112">
        <f t="shared" si="34"/>
        <v>58676.217569562126</v>
      </c>
      <c r="BA72" s="112">
        <f t="shared" si="34"/>
        <v>58615.935580688842</v>
      </c>
      <c r="BB72" s="112">
        <f t="shared" si="34"/>
        <v>57947.235821328781</v>
      </c>
      <c r="BC72" s="112">
        <f t="shared" si="34"/>
        <v>58552.284979496602</v>
      </c>
      <c r="BD72" s="112">
        <f t="shared" si="34"/>
        <v>57400.883784734433</v>
      </c>
      <c r="BE72" s="112">
        <f t="shared" si="34"/>
        <v>57899.53407192773</v>
      </c>
      <c r="BF72" s="112">
        <f t="shared" si="34"/>
        <v>57769.995784022438</v>
      </c>
      <c r="BG72" s="112">
        <f t="shared" si="34"/>
        <v>58728.289731231111</v>
      </c>
      <c r="BH72" s="112">
        <f t="shared" si="34"/>
        <v>58074.841993484923</v>
      </c>
      <c r="BI72" s="112">
        <f t="shared" si="34"/>
        <v>58826.330559710797</v>
      </c>
      <c r="BJ72" s="112">
        <f t="shared" si="34"/>
        <v>58842.225324906118</v>
      </c>
      <c r="BK72" s="112">
        <f t="shared" si="34"/>
        <v>58821.70362137074</v>
      </c>
      <c r="BL72" s="112">
        <f t="shared" si="34"/>
        <v>58059.119354982802</v>
      </c>
      <c r="BM72" s="112">
        <f t="shared" si="34"/>
        <v>57650.416947859507</v>
      </c>
      <c r="BN72" s="112">
        <f t="shared" si="34"/>
        <v>57210.818357604694</v>
      </c>
      <c r="BO72" s="112">
        <f t="shared" si="34"/>
        <v>56421.927855209848</v>
      </c>
      <c r="BP72" s="112">
        <f t="shared" si="34"/>
        <v>56405.134280841383</v>
      </c>
      <c r="BQ72" s="112">
        <f t="shared" si="34"/>
        <v>57214.95477829891</v>
      </c>
      <c r="BR72" s="112">
        <f t="shared" si="34"/>
        <v>57001.868856389359</v>
      </c>
      <c r="BS72" s="112">
        <f t="shared" si="34"/>
        <v>58140.404654694423</v>
      </c>
      <c r="BT72" s="112">
        <f t="shared" si="34"/>
        <v>58918.88249859924</v>
      </c>
      <c r="BU72" s="112">
        <f t="shared" si="34"/>
        <v>59218.340998503911</v>
      </c>
      <c r="BV72" s="112">
        <f t="shared" si="34"/>
        <v>60044.047128643739</v>
      </c>
      <c r="BW72" s="112">
        <f t="shared" si="34"/>
        <v>60717.305685915126</v>
      </c>
      <c r="BX72" s="112">
        <f t="shared" si="34"/>
        <v>60637.55065294401</v>
      </c>
      <c r="BY72" s="112">
        <f t="shared" si="34"/>
        <v>61327.724261130606</v>
      </c>
      <c r="BZ72" s="112">
        <f t="shared" si="34"/>
        <v>61237.638510764627</v>
      </c>
      <c r="CA72" s="112">
        <f t="shared" si="34"/>
        <v>61487.684427904576</v>
      </c>
      <c r="CB72" s="112">
        <f t="shared" si="34"/>
        <v>59085.276670936961</v>
      </c>
      <c r="CC72" s="112">
        <f>CC22*CC$8</f>
        <v>56883.480328195146</v>
      </c>
      <c r="CD72" s="112">
        <f t="shared" ref="CD72:DL72" si="38">CD22*CD$8</f>
        <v>54041.505406569493</v>
      </c>
      <c r="CE72" s="112">
        <f t="shared" si="38"/>
        <v>52313.618454499243</v>
      </c>
      <c r="CF72" s="112">
        <f t="shared" si="38"/>
        <v>50439.236181147004</v>
      </c>
      <c r="CG72" s="112">
        <f t="shared" si="38"/>
        <v>48660.826486526988</v>
      </c>
      <c r="CH72" s="112">
        <f t="shared" si="38"/>
        <v>47078.68305164812</v>
      </c>
      <c r="CI72" s="112">
        <f t="shared" si="38"/>
        <v>45672.037937743189</v>
      </c>
      <c r="CJ72" s="112">
        <f t="shared" si="38"/>
        <v>43203.078763769889</v>
      </c>
      <c r="CK72" s="112">
        <f t="shared" si="38"/>
        <v>41243.54892324494</v>
      </c>
      <c r="CL72" s="112">
        <f t="shared" si="38"/>
        <v>39317.974170397218</v>
      </c>
      <c r="CM72" s="112">
        <f t="shared" si="38"/>
        <v>38213.511933174224</v>
      </c>
      <c r="CN72" s="112">
        <f t="shared" si="38"/>
        <v>36503.339139467062</v>
      </c>
      <c r="CO72" s="112">
        <f t="shared" si="38"/>
        <v>36312.14611271082</v>
      </c>
      <c r="CP72" s="112">
        <f t="shared" si="38"/>
        <v>34894.751664959018</v>
      </c>
      <c r="CQ72" s="112">
        <f t="shared" si="38"/>
        <v>33893.342061306488</v>
      </c>
      <c r="CR72" s="112">
        <f t="shared" si="38"/>
        <v>32517.714023421991</v>
      </c>
      <c r="CS72" s="112">
        <f t="shared" si="38"/>
        <v>30916.069180754228</v>
      </c>
      <c r="CT72" s="112">
        <f t="shared" si="38"/>
        <v>28836.141091364778</v>
      </c>
      <c r="CU72" s="112">
        <f t="shared" si="38"/>
        <v>26602.36798821652</v>
      </c>
      <c r="CV72" s="112">
        <f t="shared" si="38"/>
        <v>24185.852561432737</v>
      </c>
      <c r="CW72" s="112">
        <f t="shared" si="38"/>
        <v>21696.529311149123</v>
      </c>
      <c r="CX72" s="112">
        <f t="shared" si="38"/>
        <v>18523.453037195613</v>
      </c>
      <c r="CY72" s="112">
        <f t="shared" si="38"/>
        <v>15367.633958103639</v>
      </c>
      <c r="CZ72" s="112">
        <f t="shared" si="38"/>
        <v>13634.938775510203</v>
      </c>
      <c r="DA72" s="112">
        <f t="shared" si="38"/>
        <v>11945.433258237115</v>
      </c>
      <c r="DB72" s="112">
        <f t="shared" si="38"/>
        <v>9941.6833773087073</v>
      </c>
      <c r="DC72" s="112">
        <f t="shared" si="38"/>
        <v>8592.7818737270882</v>
      </c>
      <c r="DD72" s="112">
        <f t="shared" si="38"/>
        <v>7184.1367168528413</v>
      </c>
      <c r="DE72" s="112">
        <f t="shared" si="38"/>
        <v>5763.1022584692601</v>
      </c>
      <c r="DF72" s="112">
        <f t="shared" si="38"/>
        <v>4478.8209817131856</v>
      </c>
      <c r="DG72" s="112">
        <f t="shared" si="38"/>
        <v>3402.9928525016244</v>
      </c>
      <c r="DH72" s="112">
        <f t="shared" si="38"/>
        <v>2563.7994746059544</v>
      </c>
      <c r="DI72" s="112">
        <f t="shared" si="38"/>
        <v>1840.3014959723821</v>
      </c>
      <c r="DJ72" s="112">
        <f t="shared" si="38"/>
        <v>1233.6209677419354</v>
      </c>
      <c r="DK72" s="112">
        <f t="shared" si="38"/>
        <v>859.28260869565224</v>
      </c>
      <c r="DL72" s="112">
        <f t="shared" si="38"/>
        <v>602.65060240963862</v>
      </c>
      <c r="DM72" s="112">
        <f t="shared" si="21"/>
        <v>839.57545605306802</v>
      </c>
    </row>
    <row r="73" spans="1:117" s="44" customFormat="1" ht="1" hidden="1" customHeight="1">
      <c r="A73" s="94">
        <v>2027</v>
      </c>
      <c r="B73" s="94"/>
      <c r="C73" s="101">
        <f t="shared" si="13"/>
        <v>4286276.5343487691</v>
      </c>
      <c r="D73" s="101">
        <f t="shared" si="14"/>
        <v>2512347.9637075239</v>
      </c>
      <c r="E73" s="101">
        <f t="shared" si="15"/>
        <v>2568162.6722968286</v>
      </c>
      <c r="F73" s="101">
        <f t="shared" si="16"/>
        <v>2621618.2689599521</v>
      </c>
      <c r="G73" s="101">
        <f t="shared" si="17"/>
        <v>2673208.6998234643</v>
      </c>
      <c r="H73" s="101">
        <f t="shared" si="18"/>
        <v>2723097.8521097563</v>
      </c>
      <c r="I73" s="101">
        <f>SUM(CD73:$DL73)</f>
        <v>894573.52927055513</v>
      </c>
      <c r="J73" s="101">
        <f>SUM(CE73:$DL73)</f>
        <v>838758.82068125042</v>
      </c>
      <c r="K73" s="101">
        <f>SUM(CF73:$DL73)</f>
        <v>785303.22401812696</v>
      </c>
      <c r="L73" s="101">
        <f>SUM(CG73:$DL73)</f>
        <v>733712.79315461451</v>
      </c>
      <c r="M73" s="101">
        <f>SUM(CH73:$DL73)</f>
        <v>683823.64086832223</v>
      </c>
      <c r="N73" s="101"/>
      <c r="O73" s="101"/>
      <c r="P73" s="101"/>
      <c r="Q73" s="112">
        <f t="shared" si="22"/>
        <v>40849.018217054261</v>
      </c>
      <c r="R73" s="112">
        <f t="shared" ref="R73:CC76" si="39">R23*R$8</f>
        <v>41978.068414940972</v>
      </c>
      <c r="S73" s="112">
        <f t="shared" si="39"/>
        <v>42910.117545940971</v>
      </c>
      <c r="T73" s="112">
        <f t="shared" si="39"/>
        <v>42948.76532101167</v>
      </c>
      <c r="U73" s="112">
        <f t="shared" si="39"/>
        <v>43425.176891239927</v>
      </c>
      <c r="V73" s="112">
        <f t="shared" si="39"/>
        <v>43700.342688626202</v>
      </c>
      <c r="W73" s="112">
        <f t="shared" si="39"/>
        <v>43871.321963227165</v>
      </c>
      <c r="X73" s="112">
        <f t="shared" si="39"/>
        <v>43847.349015890446</v>
      </c>
      <c r="Y73" s="112">
        <f t="shared" si="39"/>
        <v>43739.220412540846</v>
      </c>
      <c r="Z73" s="112">
        <f t="shared" si="39"/>
        <v>43938.318120907184</v>
      </c>
      <c r="AA73" s="112">
        <f t="shared" si="39"/>
        <v>43915.697549371856</v>
      </c>
      <c r="AB73" s="112">
        <f t="shared" si="39"/>
        <v>44174.050153025964</v>
      </c>
      <c r="AC73" s="112">
        <f t="shared" si="39"/>
        <v>46569.508588206503</v>
      </c>
      <c r="AD73" s="112">
        <f t="shared" si="39"/>
        <v>44596.045116334004</v>
      </c>
      <c r="AE73" s="112">
        <f t="shared" si="39"/>
        <v>44807.538461538461</v>
      </c>
      <c r="AF73" s="112">
        <f t="shared" si="39"/>
        <v>44756.49773476112</v>
      </c>
      <c r="AG73" s="112">
        <f t="shared" si="39"/>
        <v>44709.830333163169</v>
      </c>
      <c r="AH73" s="112">
        <f t="shared" si="39"/>
        <v>44765.874723753826</v>
      </c>
      <c r="AI73" s="112">
        <f t="shared" si="39"/>
        <v>44789.726347958953</v>
      </c>
      <c r="AJ73" s="112">
        <f t="shared" si="39"/>
        <v>45062.573771197385</v>
      </c>
      <c r="AK73" s="112">
        <f t="shared" si="39"/>
        <v>44456.964684476057</v>
      </c>
      <c r="AL73" s="112">
        <f t="shared" si="39"/>
        <v>44650.435488464827</v>
      </c>
      <c r="AM73" s="112">
        <f t="shared" si="39"/>
        <v>45116.54319615136</v>
      </c>
      <c r="AN73" s="112">
        <f t="shared" si="39"/>
        <v>45805.871775125146</v>
      </c>
      <c r="AO73" s="112">
        <f t="shared" si="39"/>
        <v>46296.67463915066</v>
      </c>
      <c r="AP73" s="112">
        <f t="shared" si="39"/>
        <v>47697.799358042641</v>
      </c>
      <c r="AQ73" s="112">
        <f t="shared" si="39"/>
        <v>49052.966033847253</v>
      </c>
      <c r="AR73" s="112">
        <f t="shared" si="39"/>
        <v>50225.296981843901</v>
      </c>
      <c r="AS73" s="112">
        <f t="shared" si="39"/>
        <v>52129.232966198251</v>
      </c>
      <c r="AT73" s="112">
        <f t="shared" si="39"/>
        <v>53522.690369466116</v>
      </c>
      <c r="AU73" s="112">
        <f t="shared" si="39"/>
        <v>54649.672937073316</v>
      </c>
      <c r="AV73" s="112">
        <f t="shared" si="39"/>
        <v>55970.231668379332</v>
      </c>
      <c r="AW73" s="112">
        <f t="shared" si="39"/>
        <v>56414.448555416508</v>
      </c>
      <c r="AX73" s="112">
        <f t="shared" si="39"/>
        <v>56384.23618615044</v>
      </c>
      <c r="AY73" s="112">
        <f t="shared" si="39"/>
        <v>56715.342188985589</v>
      </c>
      <c r="AZ73" s="112">
        <f t="shared" si="39"/>
        <v>58280.724648772753</v>
      </c>
      <c r="BA73" s="112">
        <f t="shared" si="39"/>
        <v>58686.136708026788</v>
      </c>
      <c r="BB73" s="112">
        <f t="shared" si="39"/>
        <v>58474.716499147282</v>
      </c>
      <c r="BC73" s="112">
        <f t="shared" si="39"/>
        <v>58378.595605910632</v>
      </c>
      <c r="BD73" s="112">
        <f t="shared" si="39"/>
        <v>58692.034769609571</v>
      </c>
      <c r="BE73" s="112">
        <f t="shared" si="39"/>
        <v>57781.465689449462</v>
      </c>
      <c r="BF73" s="112">
        <f t="shared" si="39"/>
        <v>58279.394160705095</v>
      </c>
      <c r="BG73" s="112">
        <f t="shared" si="39"/>
        <v>58015.223086349157</v>
      </c>
      <c r="BH73" s="112">
        <f t="shared" si="39"/>
        <v>58920.616616632593</v>
      </c>
      <c r="BI73" s="112">
        <f t="shared" si="39"/>
        <v>58309.901520817752</v>
      </c>
      <c r="BJ73" s="112">
        <f t="shared" si="39"/>
        <v>58896.961335785258</v>
      </c>
      <c r="BK73" s="112">
        <f t="shared" si="39"/>
        <v>58956.823167159826</v>
      </c>
      <c r="BL73" s="112">
        <f t="shared" si="39"/>
        <v>58851.690177335062</v>
      </c>
      <c r="BM73" s="112">
        <f t="shared" si="39"/>
        <v>57964.707329597135</v>
      </c>
      <c r="BN73" s="112">
        <f t="shared" si="39"/>
        <v>57417.853888452475</v>
      </c>
      <c r="BO73" s="112">
        <f t="shared" si="39"/>
        <v>56909.71092026843</v>
      </c>
      <c r="BP73" s="112">
        <f t="shared" si="39"/>
        <v>56193.856379436365</v>
      </c>
      <c r="BQ73" s="112">
        <f t="shared" si="39"/>
        <v>56103.974985863024</v>
      </c>
      <c r="BR73" s="112">
        <f t="shared" si="39"/>
        <v>56823.744305921842</v>
      </c>
      <c r="BS73" s="112">
        <f t="shared" si="39"/>
        <v>56679.656142395506</v>
      </c>
      <c r="BT73" s="112">
        <f t="shared" si="39"/>
        <v>57572.788548086835</v>
      </c>
      <c r="BU73" s="112">
        <f t="shared" si="39"/>
        <v>58408.005762730652</v>
      </c>
      <c r="BV73" s="112">
        <f t="shared" si="39"/>
        <v>58893.387676732411</v>
      </c>
      <c r="BW73" s="112">
        <f t="shared" si="39"/>
        <v>59405.650264859309</v>
      </c>
      <c r="BX73" s="112">
        <f t="shared" si="39"/>
        <v>60159.635860565533</v>
      </c>
      <c r="BY73" s="112">
        <f t="shared" si="39"/>
        <v>59776.28620354319</v>
      </c>
      <c r="BZ73" s="112">
        <f t="shared" si="39"/>
        <v>60596.731423042249</v>
      </c>
      <c r="CA73" s="112">
        <f t="shared" si="39"/>
        <v>60607.335728268117</v>
      </c>
      <c r="CB73" s="112">
        <f t="shared" si="39"/>
        <v>60543.616556964262</v>
      </c>
      <c r="CC73" s="112">
        <f t="shared" si="39"/>
        <v>58678.330716323508</v>
      </c>
      <c r="CD73" s="112">
        <f t="shared" ref="CD73:DL73" si="40">CD23*CD$8</f>
        <v>55814.708589304741</v>
      </c>
      <c r="CE73" s="112">
        <f t="shared" si="40"/>
        <v>53455.596663123353</v>
      </c>
      <c r="CF73" s="112">
        <f t="shared" si="40"/>
        <v>51590.430863512433</v>
      </c>
      <c r="CG73" s="112">
        <f t="shared" si="40"/>
        <v>49889.152286292236</v>
      </c>
      <c r="CH73" s="112">
        <f t="shared" si="40"/>
        <v>47868.722601301699</v>
      </c>
      <c r="CI73" s="112">
        <f t="shared" si="40"/>
        <v>46529.061284046693</v>
      </c>
      <c r="CJ73" s="112">
        <f t="shared" si="40"/>
        <v>45052.673133414937</v>
      </c>
      <c r="CK73" s="112">
        <f t="shared" si="40"/>
        <v>42573.40930343674</v>
      </c>
      <c r="CL73" s="112">
        <f t="shared" si="40"/>
        <v>40500.088396219711</v>
      </c>
      <c r="CM73" s="112">
        <f t="shared" si="40"/>
        <v>38337.234710620527</v>
      </c>
      <c r="CN73" s="112">
        <f t="shared" si="40"/>
        <v>37598.299828213014</v>
      </c>
      <c r="CO73" s="112">
        <f t="shared" si="40"/>
        <v>35428.732990538876</v>
      </c>
      <c r="CP73" s="112">
        <f t="shared" si="40"/>
        <v>35419.798796106559</v>
      </c>
      <c r="CQ73" s="112">
        <f t="shared" si="40"/>
        <v>33612.790934946504</v>
      </c>
      <c r="CR73" s="112">
        <f t="shared" si="40"/>
        <v>32845.675367209209</v>
      </c>
      <c r="CS73" s="112">
        <f t="shared" si="40"/>
        <v>31162.766189856957</v>
      </c>
      <c r="CT73" s="112">
        <f t="shared" si="40"/>
        <v>29736.124458874459</v>
      </c>
      <c r="CU73" s="112">
        <f t="shared" si="40"/>
        <v>27356.708972627959</v>
      </c>
      <c r="CV73" s="112">
        <f t="shared" si="40"/>
        <v>25149.695682354573</v>
      </c>
      <c r="CW73" s="112">
        <f t="shared" si="40"/>
        <v>22751.907945887109</v>
      </c>
      <c r="CX73" s="112">
        <f t="shared" si="40"/>
        <v>20194.474712336098</v>
      </c>
      <c r="CY73" s="112">
        <f t="shared" si="40"/>
        <v>17001.464368046509</v>
      </c>
      <c r="CZ73" s="112">
        <f t="shared" si="40"/>
        <v>13988.571428571428</v>
      </c>
      <c r="DA73" s="112">
        <f t="shared" si="40"/>
        <v>12354.46282737257</v>
      </c>
      <c r="DB73" s="112">
        <f t="shared" si="40"/>
        <v>10485.611147757256</v>
      </c>
      <c r="DC73" s="112">
        <f t="shared" si="40"/>
        <v>8699.554378818737</v>
      </c>
      <c r="DD73" s="112">
        <f t="shared" si="40"/>
        <v>7325.6495871782417</v>
      </c>
      <c r="DE73" s="112">
        <f t="shared" si="40"/>
        <v>5977.9046424090338</v>
      </c>
      <c r="DF73" s="112">
        <f t="shared" si="40"/>
        <v>4816.2848893166511</v>
      </c>
      <c r="DG73" s="112">
        <f t="shared" si="40"/>
        <v>3483.024041585445</v>
      </c>
      <c r="DH73" s="112">
        <f t="shared" si="40"/>
        <v>2730.7408056042032</v>
      </c>
      <c r="DI73" s="112">
        <f t="shared" si="40"/>
        <v>1920.089758342923</v>
      </c>
      <c r="DJ73" s="112">
        <f t="shared" si="40"/>
        <v>1344.0645161290322</v>
      </c>
      <c r="DK73" s="112">
        <f t="shared" si="40"/>
        <v>921.06521739130437</v>
      </c>
      <c r="DL73" s="112">
        <f t="shared" si="40"/>
        <v>656.98795180722891</v>
      </c>
      <c r="DM73" s="112">
        <f t="shared" si="21"/>
        <v>909.00497512437812</v>
      </c>
    </row>
    <row r="74" spans="1:117" s="44" customFormat="1" ht="1" hidden="1" customHeight="1">
      <c r="A74" s="94">
        <v>2028</v>
      </c>
      <c r="B74" s="94"/>
      <c r="C74" s="101">
        <f t="shared" si="13"/>
        <v>4299940.9600288551</v>
      </c>
      <c r="D74" s="101">
        <f t="shared" si="14"/>
        <v>2502720.5899980599</v>
      </c>
      <c r="E74" s="101">
        <f t="shared" si="15"/>
        <v>2560303.5980002363</v>
      </c>
      <c r="F74" s="101">
        <f t="shared" si="16"/>
        <v>2615511.0148094059</v>
      </c>
      <c r="G74" s="101">
        <f t="shared" si="17"/>
        <v>2668238.8771396107</v>
      </c>
      <c r="H74" s="101">
        <f t="shared" si="18"/>
        <v>2719262.7027770504</v>
      </c>
      <c r="I74" s="101">
        <f>SUM(CD74:$DL74)</f>
        <v>917532.4050246221</v>
      </c>
      <c r="J74" s="101">
        <f>SUM(CE74:$DL74)</f>
        <v>859949.39702244592</v>
      </c>
      <c r="K74" s="101">
        <f>SUM(CF74:$DL74)</f>
        <v>804741.98021327634</v>
      </c>
      <c r="L74" s="101">
        <f>SUM(CG74:$DL74)</f>
        <v>752014.11788307154</v>
      </c>
      <c r="M74" s="101">
        <f>SUM(CH74:$DL74)</f>
        <v>700990.2922456318</v>
      </c>
      <c r="N74" s="101"/>
      <c r="O74" s="101"/>
      <c r="P74" s="101"/>
      <c r="Q74" s="112">
        <f t="shared" si="22"/>
        <v>40540.129651162788</v>
      </c>
      <c r="R74" s="112">
        <f t="shared" si="39"/>
        <v>41674.802496613127</v>
      </c>
      <c r="S74" s="112">
        <f t="shared" si="39"/>
        <v>42635.308089000799</v>
      </c>
      <c r="T74" s="112">
        <f t="shared" si="39"/>
        <v>42708.941147859921</v>
      </c>
      <c r="U74" s="112">
        <f t="shared" si="39"/>
        <v>43224.505081674135</v>
      </c>
      <c r="V74" s="112">
        <f t="shared" si="39"/>
        <v>43548.636992977285</v>
      </c>
      <c r="W74" s="112">
        <f t="shared" si="39"/>
        <v>43780.584999497638</v>
      </c>
      <c r="X74" s="112">
        <f t="shared" si="39"/>
        <v>43793.270885823338</v>
      </c>
      <c r="Y74" s="112">
        <f t="shared" si="39"/>
        <v>43742.202903249949</v>
      </c>
      <c r="Z74" s="112">
        <f t="shared" si="39"/>
        <v>43982.092285909333</v>
      </c>
      <c r="AA74" s="112">
        <f t="shared" si="39"/>
        <v>43987.071338305628</v>
      </c>
      <c r="AB74" s="112">
        <f t="shared" si="39"/>
        <v>44275.526508046205</v>
      </c>
      <c r="AC74" s="112">
        <f t="shared" si="39"/>
        <v>46691.999314900902</v>
      </c>
      <c r="AD74" s="112">
        <f t="shared" si="39"/>
        <v>44716.15566316287</v>
      </c>
      <c r="AE74" s="112">
        <f t="shared" si="39"/>
        <v>44950.186440677964</v>
      </c>
      <c r="AF74" s="112">
        <f t="shared" si="39"/>
        <v>44918.931425041184</v>
      </c>
      <c r="AG74" s="112">
        <f t="shared" si="39"/>
        <v>44863.902115286444</v>
      </c>
      <c r="AH74" s="112">
        <f t="shared" si="39"/>
        <v>44980.166127196026</v>
      </c>
      <c r="AI74" s="112">
        <f t="shared" si="39"/>
        <v>45151.29019864658</v>
      </c>
      <c r="AJ74" s="112">
        <f t="shared" si="39"/>
        <v>45522.261341137986</v>
      </c>
      <c r="AK74" s="112">
        <f t="shared" si="39"/>
        <v>45430.890414357789</v>
      </c>
      <c r="AL74" s="112">
        <f t="shared" si="39"/>
        <v>45041.881840745416</v>
      </c>
      <c r="AM74" s="112">
        <f t="shared" si="39"/>
        <v>45150.312297865465</v>
      </c>
      <c r="AN74" s="112">
        <f t="shared" si="39"/>
        <v>46001.724682325766</v>
      </c>
      <c r="AO74" s="112">
        <f t="shared" si="39"/>
        <v>46916.835520299021</v>
      </c>
      <c r="AP74" s="112">
        <f t="shared" si="39"/>
        <v>47143.621951711888</v>
      </c>
      <c r="AQ74" s="112">
        <f t="shared" si="39"/>
        <v>49054.018469343267</v>
      </c>
      <c r="AR74" s="112">
        <f t="shared" si="39"/>
        <v>50161.883871728365</v>
      </c>
      <c r="AS74" s="112">
        <f t="shared" si="39"/>
        <v>50874.589346752749</v>
      </c>
      <c r="AT74" s="112">
        <f t="shared" si="39"/>
        <v>53113.701794876688</v>
      </c>
      <c r="AU74" s="112">
        <f t="shared" si="39"/>
        <v>54154.853814188187</v>
      </c>
      <c r="AV74" s="112">
        <f t="shared" si="39"/>
        <v>54928.595584997071</v>
      </c>
      <c r="AW74" s="112">
        <f t="shared" si="39"/>
        <v>56752.622123075249</v>
      </c>
      <c r="AX74" s="112">
        <f t="shared" si="39"/>
        <v>55761.600703283824</v>
      </c>
      <c r="AY74" s="112">
        <f t="shared" si="39"/>
        <v>56352.449718423166</v>
      </c>
      <c r="AZ74" s="112">
        <f t="shared" si="39"/>
        <v>57051.871644891486</v>
      </c>
      <c r="BA74" s="112">
        <f t="shared" si="39"/>
        <v>58301.033380915775</v>
      </c>
      <c r="BB74" s="112">
        <f t="shared" si="39"/>
        <v>58547.369498167565</v>
      </c>
      <c r="BC74" s="112">
        <f t="shared" si="39"/>
        <v>58907.649444994342</v>
      </c>
      <c r="BD74" s="112">
        <f t="shared" si="39"/>
        <v>58525.531129088988</v>
      </c>
      <c r="BE74" s="112">
        <f t="shared" si="39"/>
        <v>59076.215578660303</v>
      </c>
      <c r="BF74" s="112">
        <f t="shared" si="39"/>
        <v>58165.859611266947</v>
      </c>
      <c r="BG74" s="112">
        <f t="shared" si="39"/>
        <v>58530.887100727072</v>
      </c>
      <c r="BH74" s="112">
        <f t="shared" si="39"/>
        <v>58217.150134133874</v>
      </c>
      <c r="BI74" s="112">
        <f t="shared" si="39"/>
        <v>59157.452708177516</v>
      </c>
      <c r="BJ74" s="112">
        <f t="shared" si="39"/>
        <v>58389.132790406577</v>
      </c>
      <c r="BK74" s="112">
        <f t="shared" si="39"/>
        <v>59013.715607492079</v>
      </c>
      <c r="BL74" s="112">
        <f t="shared" si="39"/>
        <v>58995.146513601641</v>
      </c>
      <c r="BM74" s="112">
        <f t="shared" si="39"/>
        <v>58750.941844429442</v>
      </c>
      <c r="BN74" s="112">
        <f t="shared" si="39"/>
        <v>57731.451824883683</v>
      </c>
      <c r="BO74" s="112">
        <f t="shared" si="39"/>
        <v>57117.17052262737</v>
      </c>
      <c r="BP74" s="112">
        <f t="shared" si="39"/>
        <v>56679.087923333063</v>
      </c>
      <c r="BQ74" s="112">
        <f t="shared" si="39"/>
        <v>55894.089611815194</v>
      </c>
      <c r="BR74" s="112">
        <f t="shared" si="39"/>
        <v>55721.787341165189</v>
      </c>
      <c r="BS74" s="112">
        <f t="shared" si="39"/>
        <v>56499.701576874853</v>
      </c>
      <c r="BT74" s="112">
        <f t="shared" si="39"/>
        <v>56131.617329694367</v>
      </c>
      <c r="BU74" s="112">
        <f t="shared" si="39"/>
        <v>57073.746883138476</v>
      </c>
      <c r="BV74" s="112">
        <f t="shared" si="39"/>
        <v>58089.32443125618</v>
      </c>
      <c r="BW74" s="112">
        <f t="shared" si="39"/>
        <v>58274.123547302057</v>
      </c>
      <c r="BX74" s="112">
        <f t="shared" si="39"/>
        <v>58865.987087848742</v>
      </c>
      <c r="BY74" s="112">
        <f t="shared" si="39"/>
        <v>59311.151050695531</v>
      </c>
      <c r="BZ74" s="112">
        <f t="shared" si="39"/>
        <v>59076.669144327403</v>
      </c>
      <c r="CA74" s="112">
        <f t="shared" si="39"/>
        <v>59975.845376126657</v>
      </c>
      <c r="CB74" s="112">
        <f t="shared" si="39"/>
        <v>59685.251402571012</v>
      </c>
      <c r="CC74" s="112">
        <f t="shared" si="39"/>
        <v>60124.045823473476</v>
      </c>
      <c r="CD74" s="112">
        <f t="shared" ref="CD74:DL74" si="41">CD24*CD$8</f>
        <v>57583.008002176233</v>
      </c>
      <c r="CE74" s="112">
        <f t="shared" si="41"/>
        <v>55207.416809169481</v>
      </c>
      <c r="CF74" s="112">
        <f t="shared" si="41"/>
        <v>52727.862330204836</v>
      </c>
      <c r="CG74" s="112">
        <f t="shared" si="41"/>
        <v>51023.825637439753</v>
      </c>
      <c r="CH74" s="112">
        <f t="shared" si="41"/>
        <v>49077.886494856182</v>
      </c>
      <c r="CI74" s="112">
        <f t="shared" si="41"/>
        <v>47309.071011673157</v>
      </c>
      <c r="CJ74" s="112">
        <f t="shared" si="41"/>
        <v>45907.169889840879</v>
      </c>
      <c r="CK74" s="112">
        <f t="shared" si="41"/>
        <v>44399.856830824887</v>
      </c>
      <c r="CL74" s="112">
        <f t="shared" si="41"/>
        <v>41812.443970724082</v>
      </c>
      <c r="CM74" s="112">
        <f t="shared" si="41"/>
        <v>39490.330996420045</v>
      </c>
      <c r="CN74" s="112">
        <f t="shared" si="41"/>
        <v>37728.818345251886</v>
      </c>
      <c r="CO74" s="112">
        <f t="shared" si="41"/>
        <v>36495.570835047307</v>
      </c>
      <c r="CP74" s="112">
        <f t="shared" si="41"/>
        <v>34572.563652663935</v>
      </c>
      <c r="CQ74" s="112">
        <f t="shared" si="41"/>
        <v>34123.512527651124</v>
      </c>
      <c r="CR74" s="112">
        <f t="shared" si="41"/>
        <v>32584.098947995233</v>
      </c>
      <c r="CS74" s="112">
        <f t="shared" si="41"/>
        <v>31486.432665799741</v>
      </c>
      <c r="CT74" s="112">
        <f t="shared" si="41"/>
        <v>29986.890749601276</v>
      </c>
      <c r="CU74" s="112">
        <f t="shared" si="41"/>
        <v>28222.621333006013</v>
      </c>
      <c r="CV74" s="112">
        <f t="shared" si="41"/>
        <v>25878.743856726363</v>
      </c>
      <c r="CW74" s="112">
        <f t="shared" si="41"/>
        <v>23675.858342403983</v>
      </c>
      <c r="CX74" s="112">
        <f t="shared" si="41"/>
        <v>21194.914994202125</v>
      </c>
      <c r="CY74" s="112">
        <f t="shared" si="41"/>
        <v>18551.78570712639</v>
      </c>
      <c r="CZ74" s="112">
        <f t="shared" si="41"/>
        <v>15493.224489795917</v>
      </c>
      <c r="DA74" s="112">
        <f t="shared" si="41"/>
        <v>12690.732328921431</v>
      </c>
      <c r="DB74" s="112">
        <f t="shared" si="41"/>
        <v>10860.166391820581</v>
      </c>
      <c r="DC74" s="112">
        <f t="shared" si="41"/>
        <v>9188.206924643584</v>
      </c>
      <c r="DD74" s="112">
        <f t="shared" si="41"/>
        <v>7427.5388538125308</v>
      </c>
      <c r="DE74" s="112">
        <f t="shared" si="41"/>
        <v>6104.9579673776661</v>
      </c>
      <c r="DF74" s="112">
        <f t="shared" si="41"/>
        <v>5005.2646775745916</v>
      </c>
      <c r="DG74" s="112">
        <f t="shared" si="41"/>
        <v>3753.1293047433401</v>
      </c>
      <c r="DH74" s="112">
        <f t="shared" si="41"/>
        <v>2800.0980735551666</v>
      </c>
      <c r="DI74" s="112">
        <f t="shared" si="41"/>
        <v>2050.8538550057538</v>
      </c>
      <c r="DJ74" s="112">
        <f t="shared" si="41"/>
        <v>1404.9758064516129</v>
      </c>
      <c r="DK74" s="112">
        <f t="shared" si="41"/>
        <v>1006.804347826087</v>
      </c>
      <c r="DL74" s="112">
        <f t="shared" si="41"/>
        <v>705.76807228915663</v>
      </c>
      <c r="DM74" s="112">
        <f t="shared" si="21"/>
        <v>988.46766169154228</v>
      </c>
    </row>
    <row r="75" spans="1:117" s="44" customFormat="1" ht="1" hidden="1" customHeight="1">
      <c r="A75" s="94">
        <v>2029</v>
      </c>
      <c r="B75" s="94"/>
      <c r="C75" s="101">
        <f t="shared" si="13"/>
        <v>4312735.1639462141</v>
      </c>
      <c r="D75" s="101">
        <f t="shared" si="14"/>
        <v>2492373.6072182725</v>
      </c>
      <c r="E75" s="101">
        <f t="shared" si="15"/>
        <v>2551371.8432031297</v>
      </c>
      <c r="F75" s="101">
        <f t="shared" si="16"/>
        <v>2608335.9982384858</v>
      </c>
      <c r="G75" s="101">
        <f t="shared" si="17"/>
        <v>2662792.1272224896</v>
      </c>
      <c r="H75" s="101">
        <f t="shared" si="18"/>
        <v>2714952.5978415739</v>
      </c>
      <c r="I75" s="101">
        <f>SUM(CD75:$DL75)</f>
        <v>941089.30730722507</v>
      </c>
      <c r="J75" s="101">
        <f>SUM(CE75:$DL75)</f>
        <v>882091.07132236811</v>
      </c>
      <c r="K75" s="101">
        <f>SUM(CF75:$DL75)</f>
        <v>825126.91628701205</v>
      </c>
      <c r="L75" s="101">
        <f>SUM(CG75:$DL75)</f>
        <v>770670.78730300826</v>
      </c>
      <c r="M75" s="101">
        <f>SUM(CH75:$DL75)</f>
        <v>718510.31668392383</v>
      </c>
      <c r="N75" s="101"/>
      <c r="O75" s="101"/>
      <c r="P75" s="101"/>
      <c r="Q75" s="112">
        <f t="shared" si="22"/>
        <v>40234.230329457365</v>
      </c>
      <c r="R75" s="112">
        <f t="shared" si="39"/>
        <v>41365.471259918719</v>
      </c>
      <c r="S75" s="112">
        <f t="shared" si="39"/>
        <v>42331.893930222985</v>
      </c>
      <c r="T75" s="112">
        <f t="shared" si="39"/>
        <v>42439.771400778205</v>
      </c>
      <c r="U75" s="112">
        <f t="shared" si="39"/>
        <v>42989.37447652634</v>
      </c>
      <c r="V75" s="112">
        <f t="shared" si="39"/>
        <v>43351.419588633697</v>
      </c>
      <c r="W75" s="112">
        <f t="shared" si="39"/>
        <v>43630.364915100974</v>
      </c>
      <c r="X75" s="112">
        <f t="shared" si="39"/>
        <v>43705.143562751022</v>
      </c>
      <c r="Y75" s="112">
        <f t="shared" si="39"/>
        <v>43689.512234055823</v>
      </c>
      <c r="Z75" s="112">
        <f t="shared" si="39"/>
        <v>43986.071755454985</v>
      </c>
      <c r="AA75" s="112">
        <f t="shared" si="39"/>
        <v>44030.688653765152</v>
      </c>
      <c r="AB75" s="112">
        <f t="shared" si="39"/>
        <v>44348.15174252147</v>
      </c>
      <c r="AC75" s="112">
        <f t="shared" si="39"/>
        <v>46798.786102275502</v>
      </c>
      <c r="AD75" s="112">
        <f t="shared" si="39"/>
        <v>44834.264367544587</v>
      </c>
      <c r="AE75" s="112">
        <f t="shared" si="39"/>
        <v>45069.729465449804</v>
      </c>
      <c r="AF75" s="112">
        <f t="shared" si="39"/>
        <v>45060.308896210867</v>
      </c>
      <c r="AG75" s="112">
        <f t="shared" si="39"/>
        <v>45025.977626351189</v>
      </c>
      <c r="AH75" s="112">
        <f t="shared" si="39"/>
        <v>45134.375828738535</v>
      </c>
      <c r="AI75" s="112">
        <f t="shared" si="39"/>
        <v>45364.2111329404</v>
      </c>
      <c r="AJ75" s="112">
        <f t="shared" si="39"/>
        <v>45882.502152018598</v>
      </c>
      <c r="AK75" s="112">
        <f t="shared" si="39"/>
        <v>45885.321313373584</v>
      </c>
      <c r="AL75" s="112">
        <f t="shared" si="39"/>
        <v>46006.700004068851</v>
      </c>
      <c r="AM75" s="112">
        <f t="shared" si="39"/>
        <v>45534.052090071156</v>
      </c>
      <c r="AN75" s="112">
        <f t="shared" si="39"/>
        <v>46042.956873315365</v>
      </c>
      <c r="AO75" s="112">
        <f t="shared" si="39"/>
        <v>47109.33512266889</v>
      </c>
      <c r="AP75" s="112">
        <f t="shared" si="39"/>
        <v>47746.75864018088</v>
      </c>
      <c r="AQ75" s="112">
        <f t="shared" si="39"/>
        <v>48501.489833934444</v>
      </c>
      <c r="AR75" s="112">
        <f t="shared" si="39"/>
        <v>50161.883871728365</v>
      </c>
      <c r="AS75" s="112">
        <f t="shared" si="39"/>
        <v>50816.74743638435</v>
      </c>
      <c r="AT75" s="112">
        <f t="shared" si="39"/>
        <v>51870.924657142314</v>
      </c>
      <c r="AU75" s="112">
        <f t="shared" si="39"/>
        <v>53755.636687444348</v>
      </c>
      <c r="AV75" s="112">
        <f t="shared" si="39"/>
        <v>54448.40135055784</v>
      </c>
      <c r="AW75" s="112">
        <f t="shared" si="39"/>
        <v>55723.488981990318</v>
      </c>
      <c r="AX75" s="112">
        <f t="shared" si="39"/>
        <v>56091.291295031231</v>
      </c>
      <c r="AY75" s="112">
        <f t="shared" si="39"/>
        <v>55745.944196591816</v>
      </c>
      <c r="AZ75" s="112">
        <f t="shared" si="39"/>
        <v>56696.735144590821</v>
      </c>
      <c r="BA75" s="112">
        <f t="shared" si="39"/>
        <v>57094.576863950802</v>
      </c>
      <c r="BB75" s="112">
        <f t="shared" si="39"/>
        <v>58172.161544323084</v>
      </c>
      <c r="BC75" s="112">
        <f t="shared" si="39"/>
        <v>58985.51019867081</v>
      </c>
      <c r="BD75" s="112">
        <f t="shared" si="39"/>
        <v>59055.949912064723</v>
      </c>
      <c r="BE75" s="112">
        <f t="shared" si="39"/>
        <v>58915.122277143346</v>
      </c>
      <c r="BF75" s="112">
        <f t="shared" si="39"/>
        <v>59463.971450860619</v>
      </c>
      <c r="BG75" s="112">
        <f t="shared" si="39"/>
        <v>58425.135691528478</v>
      </c>
      <c r="BH75" s="112">
        <f t="shared" si="39"/>
        <v>58739.955927439951</v>
      </c>
      <c r="BI75" s="112">
        <f t="shared" si="39"/>
        <v>58464.83023248567</v>
      </c>
      <c r="BJ75" s="112">
        <f t="shared" si="39"/>
        <v>59234.500069539958</v>
      </c>
      <c r="BK75" s="112">
        <f t="shared" si="39"/>
        <v>58515.906754584918</v>
      </c>
      <c r="BL75" s="112">
        <f t="shared" si="39"/>
        <v>59056.191763076786</v>
      </c>
      <c r="BM75" s="112">
        <f t="shared" si="39"/>
        <v>58903.509990904022</v>
      </c>
      <c r="BN75" s="112">
        <f t="shared" si="39"/>
        <v>58508.84994561605</v>
      </c>
      <c r="BO75" s="112">
        <f t="shared" si="39"/>
        <v>57429.877923256208</v>
      </c>
      <c r="BP75" s="112">
        <f t="shared" si="39"/>
        <v>56888.344026638508</v>
      </c>
      <c r="BQ75" s="112">
        <f t="shared" si="39"/>
        <v>56377.431410704194</v>
      </c>
      <c r="BR75" s="112">
        <f t="shared" si="39"/>
        <v>55513.472188923522</v>
      </c>
      <c r="BS75" s="112">
        <f t="shared" si="39"/>
        <v>55405.89952499514</v>
      </c>
      <c r="BT75" s="112">
        <f t="shared" si="39"/>
        <v>55949.469300703095</v>
      </c>
      <c r="BU75" s="112">
        <f t="shared" si="39"/>
        <v>55649.672521748769</v>
      </c>
      <c r="BV75" s="112">
        <f t="shared" si="39"/>
        <v>56761.870948973061</v>
      </c>
      <c r="BW75" s="112">
        <f t="shared" si="39"/>
        <v>57479.964953976916</v>
      </c>
      <c r="BX75" s="112">
        <f t="shared" si="39"/>
        <v>57750.190181734339</v>
      </c>
      <c r="BY75" s="112">
        <f t="shared" si="39"/>
        <v>58040.17665215001</v>
      </c>
      <c r="BZ75" s="112">
        <f t="shared" si="39"/>
        <v>58619.86286367735</v>
      </c>
      <c r="CA75" s="112">
        <f t="shared" si="39"/>
        <v>58482.69529115667</v>
      </c>
      <c r="CB75" s="112">
        <f t="shared" si="39"/>
        <v>59065.701638909748</v>
      </c>
      <c r="CC75" s="112">
        <f t="shared" si="39"/>
        <v>59285.137669460601</v>
      </c>
      <c r="CD75" s="112">
        <f t="shared" ref="CD75:DL75" si="42">CD25*CD$8</f>
        <v>58998.23598485707</v>
      </c>
      <c r="CE75" s="112">
        <f t="shared" si="42"/>
        <v>56964.155035356103</v>
      </c>
      <c r="CF75" s="112">
        <f t="shared" si="42"/>
        <v>54456.128984003662</v>
      </c>
      <c r="CG75" s="112">
        <f t="shared" si="42"/>
        <v>52160.470619084488</v>
      </c>
      <c r="CH75" s="112">
        <f t="shared" si="42"/>
        <v>50193.583692000837</v>
      </c>
      <c r="CI75" s="112">
        <f t="shared" si="42"/>
        <v>48508.706225680937</v>
      </c>
      <c r="CJ75" s="112">
        <f t="shared" si="42"/>
        <v>46680.474602203183</v>
      </c>
      <c r="CK75" s="112">
        <f t="shared" si="42"/>
        <v>45252.000375413809</v>
      </c>
      <c r="CL75" s="112">
        <f t="shared" si="42"/>
        <v>43613.950259361896</v>
      </c>
      <c r="CM75" s="112">
        <f t="shared" si="42"/>
        <v>40779.027446300715</v>
      </c>
      <c r="CN75" s="112">
        <f t="shared" si="42"/>
        <v>38866.620989972434</v>
      </c>
      <c r="CO75" s="112">
        <f t="shared" si="42"/>
        <v>36631.404278074864</v>
      </c>
      <c r="CP75" s="112">
        <f t="shared" si="42"/>
        <v>35619.674692622946</v>
      </c>
      <c r="CQ75" s="112">
        <f t="shared" si="42"/>
        <v>33324.336959956665</v>
      </c>
      <c r="CR75" s="112">
        <f t="shared" si="42"/>
        <v>33088.426210797938</v>
      </c>
      <c r="CS75" s="112">
        <f t="shared" si="42"/>
        <v>31248.616749024706</v>
      </c>
      <c r="CT75" s="112">
        <f t="shared" si="42"/>
        <v>30311.003702437913</v>
      </c>
      <c r="CU75" s="112">
        <f t="shared" si="42"/>
        <v>28474.397446912975</v>
      </c>
      <c r="CV75" s="112">
        <f t="shared" si="42"/>
        <v>26713.351103706787</v>
      </c>
      <c r="CW75" s="112">
        <f t="shared" si="42"/>
        <v>24381.420463380502</v>
      </c>
      <c r="CX75" s="112">
        <f t="shared" si="42"/>
        <v>22073.880296137722</v>
      </c>
      <c r="CY75" s="112">
        <f t="shared" si="42"/>
        <v>19490.034679763456</v>
      </c>
      <c r="CZ75" s="112">
        <f t="shared" si="42"/>
        <v>16924.408163265307</v>
      </c>
      <c r="DA75" s="112">
        <f t="shared" si="42"/>
        <v>14072.190368910165</v>
      </c>
      <c r="DB75" s="112">
        <f t="shared" si="42"/>
        <v>11169.876154353562</v>
      </c>
      <c r="DC75" s="112">
        <f t="shared" si="42"/>
        <v>9532.5723014256619</v>
      </c>
      <c r="DD75" s="112">
        <f t="shared" si="42"/>
        <v>7859.6248178727537</v>
      </c>
      <c r="DE75" s="112">
        <f t="shared" si="42"/>
        <v>6203.6756587202008</v>
      </c>
      <c r="DF75" s="112">
        <f t="shared" si="42"/>
        <v>5123.1520692974018</v>
      </c>
      <c r="DG75" s="112">
        <f t="shared" si="42"/>
        <v>3908.1897335932426</v>
      </c>
      <c r="DH75" s="112">
        <f t="shared" si="42"/>
        <v>3024.2994746059544</v>
      </c>
      <c r="DI75" s="112">
        <f t="shared" si="42"/>
        <v>2107.0011507479862</v>
      </c>
      <c r="DJ75" s="112">
        <f t="shared" si="42"/>
        <v>1505.3790322580644</v>
      </c>
      <c r="DK75" s="112">
        <f t="shared" si="42"/>
        <v>1055.3478260869565</v>
      </c>
      <c r="DL75" s="112">
        <f t="shared" si="42"/>
        <v>773.68975903614455</v>
      </c>
      <c r="DM75" s="112">
        <f t="shared" si="21"/>
        <v>1073.950248756219</v>
      </c>
    </row>
    <row r="76" spans="1:117" s="44" customFormat="1" ht="1" hidden="1" customHeight="1">
      <c r="A76" s="94">
        <v>2030</v>
      </c>
      <c r="B76" s="94"/>
      <c r="C76" s="101">
        <f t="shared" si="13"/>
        <v>4324555.5741777951</v>
      </c>
      <c r="D76" s="101">
        <f t="shared" si="14"/>
        <v>2483475.6820693617</v>
      </c>
      <c r="E76" s="101">
        <f t="shared" si="15"/>
        <v>2541659.8922568345</v>
      </c>
      <c r="F76" s="101">
        <f t="shared" si="16"/>
        <v>2600022.7492841487</v>
      </c>
      <c r="G76" s="101">
        <f t="shared" si="17"/>
        <v>2656216.9757902892</v>
      </c>
      <c r="H76" s="101">
        <f t="shared" si="18"/>
        <v>2710086.8500504596</v>
      </c>
      <c r="I76" s="101">
        <f>SUM(CD76:$DL76)</f>
        <v>962862.99147830112</v>
      </c>
      <c r="J76" s="101">
        <f>SUM(CE76:$DL76)</f>
        <v>904678.78129082802</v>
      </c>
      <c r="K76" s="101">
        <f>SUM(CF76:$DL76)</f>
        <v>846315.92426351365</v>
      </c>
      <c r="L76" s="101">
        <f>SUM(CG76:$DL76)</f>
        <v>790121.69775737333</v>
      </c>
      <c r="M76" s="101">
        <f>SUM(CH76:$DL76)</f>
        <v>736251.82349720295</v>
      </c>
      <c r="N76" s="101"/>
      <c r="O76" s="101"/>
      <c r="P76" s="101"/>
      <c r="Q76" s="112">
        <f t="shared" si="22"/>
        <v>39946.266472868214</v>
      </c>
      <c r="R76" s="112">
        <f t="shared" si="39"/>
        <v>41057.150909618736</v>
      </c>
      <c r="S76" s="112">
        <f t="shared" si="39"/>
        <v>42021.328595985768</v>
      </c>
      <c r="T76" s="112">
        <f t="shared" si="39"/>
        <v>42141.256079766536</v>
      </c>
      <c r="U76" s="112">
        <f t="shared" si="39"/>
        <v>42721.812063771948</v>
      </c>
      <c r="V76" s="112">
        <f t="shared" si="39"/>
        <v>43117.792817334368</v>
      </c>
      <c r="W76" s="112">
        <f t="shared" si="39"/>
        <v>43436.792725811312</v>
      </c>
      <c r="X76" s="112">
        <f t="shared" si="39"/>
        <v>43557.93087534613</v>
      </c>
      <c r="Y76" s="112">
        <f t="shared" si="39"/>
        <v>43602.025839922186</v>
      </c>
      <c r="Z76" s="112">
        <f t="shared" si="39"/>
        <v>43933.34378397512</v>
      </c>
      <c r="AA76" s="112">
        <f t="shared" si="39"/>
        <v>44036.636469509627</v>
      </c>
      <c r="AB76" s="112">
        <f t="shared" si="39"/>
        <v>44390.930990226079</v>
      </c>
      <c r="AC76" s="112">
        <f t="shared" si="39"/>
        <v>46876.258869586491</v>
      </c>
      <c r="AD76" s="112">
        <f t="shared" si="39"/>
        <v>44934.356489901977</v>
      </c>
      <c r="AE76" s="112">
        <f t="shared" si="39"/>
        <v>45189.272490221643</v>
      </c>
      <c r="AF76" s="112">
        <f t="shared" si="39"/>
        <v>45179.627471169682</v>
      </c>
      <c r="AG76" s="112">
        <f t="shared" si="39"/>
        <v>45166.0428828269</v>
      </c>
      <c r="AH76" s="112">
        <f t="shared" si="39"/>
        <v>45293.592338772687</v>
      </c>
      <c r="AI76" s="112">
        <f t="shared" si="39"/>
        <v>45518.880113512329</v>
      </c>
      <c r="AJ76" s="112">
        <f t="shared" si="39"/>
        <v>46095.602350004308</v>
      </c>
      <c r="AK76" s="112">
        <f t="shared" si="39"/>
        <v>46243.172938549338</v>
      </c>
      <c r="AL76" s="112">
        <f t="shared" si="39"/>
        <v>46456.403385278922</v>
      </c>
      <c r="AM76" s="112">
        <f t="shared" si="39"/>
        <v>46482.656856403628</v>
      </c>
      <c r="AN76" s="112">
        <f t="shared" si="39"/>
        <v>46419.200616095499</v>
      </c>
      <c r="AO76" s="112">
        <f t="shared" si="39"/>
        <v>47157.199888663563</v>
      </c>
      <c r="AP76" s="112">
        <f t="shared" si="39"/>
        <v>47933.220587047806</v>
      </c>
      <c r="AQ76" s="112">
        <f t="shared" si="39"/>
        <v>49092.958582695894</v>
      </c>
      <c r="AR76" s="112">
        <f t="shared" si="39"/>
        <v>49616.531124734727</v>
      </c>
      <c r="AS76" s="112">
        <f t="shared" si="39"/>
        <v>50815.695765286742</v>
      </c>
      <c r="AT76" s="112">
        <f t="shared" si="39"/>
        <v>51817.16584965762</v>
      </c>
      <c r="AU76" s="112">
        <f t="shared" si="39"/>
        <v>52529.619879786289</v>
      </c>
      <c r="AV76" s="112">
        <f t="shared" si="39"/>
        <v>54057.787819289493</v>
      </c>
      <c r="AW76" s="112">
        <f t="shared" si="39"/>
        <v>55249.628489036404</v>
      </c>
      <c r="AX76" s="112">
        <f t="shared" si="39"/>
        <v>55096.095236350986</v>
      </c>
      <c r="AY76" s="112">
        <f t="shared" si="39"/>
        <v>56070.424650771587</v>
      </c>
      <c r="AZ76" s="112">
        <f t="shared" si="39"/>
        <v>56100.46903187011</v>
      </c>
      <c r="BA76" s="112">
        <f t="shared" si="39"/>
        <v>56746.579847004134</v>
      </c>
      <c r="BB76" s="112">
        <f t="shared" si="39"/>
        <v>56989.808628760111</v>
      </c>
      <c r="BC76" s="112">
        <f t="shared" si="39"/>
        <v>58613.176081730766</v>
      </c>
      <c r="BD76" s="112">
        <f t="shared" si="39"/>
        <v>59136.709162856139</v>
      </c>
      <c r="BE76" s="112">
        <f t="shared" si="39"/>
        <v>59449.431736833132</v>
      </c>
      <c r="BF76" s="112">
        <f t="shared" si="39"/>
        <v>59310.247680382425</v>
      </c>
      <c r="BG76" s="112">
        <f t="shared" si="39"/>
        <v>59723.360133975984</v>
      </c>
      <c r="BH76" s="112">
        <f t="shared" si="39"/>
        <v>58639.028168114455</v>
      </c>
      <c r="BI76" s="112">
        <f t="shared" si="39"/>
        <v>58992.397936923466</v>
      </c>
      <c r="BJ76" s="112">
        <f t="shared" si="39"/>
        <v>58552.327193212899</v>
      </c>
      <c r="BK76" s="112">
        <f t="shared" si="39"/>
        <v>59361.165868092583</v>
      </c>
      <c r="BL76" s="112">
        <f t="shared" si="39"/>
        <v>58565.794925626476</v>
      </c>
      <c r="BM76" s="112">
        <f t="shared" si="39"/>
        <v>58967.588612423344</v>
      </c>
      <c r="BN76" s="112">
        <f t="shared" si="39"/>
        <v>58668.186113964592</v>
      </c>
      <c r="BO76" s="112">
        <f t="shared" si="39"/>
        <v>58200.008447135013</v>
      </c>
      <c r="BP76" s="112">
        <f t="shared" si="39"/>
        <v>57198.690034922438</v>
      </c>
      <c r="BQ76" s="112">
        <f t="shared" si="39"/>
        <v>56587.316784752024</v>
      </c>
      <c r="BR76" s="112">
        <f t="shared" si="39"/>
        <v>55994.509110525054</v>
      </c>
      <c r="BS76" s="112">
        <f t="shared" si="39"/>
        <v>55198.800974731152</v>
      </c>
      <c r="BT76" s="112">
        <f t="shared" si="39"/>
        <v>54869.591700254852</v>
      </c>
      <c r="BU76" s="112">
        <f t="shared" si="39"/>
        <v>55467.047708760459</v>
      </c>
      <c r="BV76" s="112">
        <f t="shared" si="39"/>
        <v>55349.516378658285</v>
      </c>
      <c r="BW76" s="112">
        <f t="shared" si="39"/>
        <v>56168.309532921106</v>
      </c>
      <c r="BX76" s="112">
        <f t="shared" si="39"/>
        <v>56965.25736265118</v>
      </c>
      <c r="BY76" s="112">
        <f t="shared" si="39"/>
        <v>56945.97336264851</v>
      </c>
      <c r="BZ76" s="112">
        <f t="shared" si="39"/>
        <v>57368.568073362214</v>
      </c>
      <c r="CA76" s="112">
        <f t="shared" si="39"/>
        <v>58031.209198270488</v>
      </c>
      <c r="CB76" s="112">
        <f t="shared" si="39"/>
        <v>57605.404249679726</v>
      </c>
      <c r="CC76" s="112">
        <f>CC26*CC$8</f>
        <v>58671.446358670415</v>
      </c>
      <c r="CD76" s="112">
        <f t="shared" ref="CD76:DL76" si="43">CD26*CD$8</f>
        <v>58184.21018747308</v>
      </c>
      <c r="CE76" s="112">
        <f t="shared" si="43"/>
        <v>58362.857027314327</v>
      </c>
      <c r="CF76" s="112">
        <f t="shared" si="43"/>
        <v>56194.226506140367</v>
      </c>
      <c r="CG76" s="112">
        <f t="shared" si="43"/>
        <v>53869.87426017032</v>
      </c>
      <c r="CH76" s="112">
        <f t="shared" si="43"/>
        <v>51321.087208691999</v>
      </c>
      <c r="CI76" s="112">
        <f t="shared" si="43"/>
        <v>49610.593385214008</v>
      </c>
      <c r="CJ76" s="112">
        <f t="shared" si="43"/>
        <v>47864.690269277846</v>
      </c>
      <c r="CK76" s="112">
        <f t="shared" si="43"/>
        <v>46016.744582096173</v>
      </c>
      <c r="CL76" s="112">
        <f t="shared" si="43"/>
        <v>44460.021921409789</v>
      </c>
      <c r="CM76" s="112">
        <f t="shared" si="43"/>
        <v>42541.82957935561</v>
      </c>
      <c r="CN76" s="112">
        <f t="shared" si="43"/>
        <v>40141.916423634691</v>
      </c>
      <c r="CO76" s="112">
        <f t="shared" si="43"/>
        <v>37738.893006993007</v>
      </c>
      <c r="CP76" s="112">
        <f t="shared" si="43"/>
        <v>35761.874957308741</v>
      </c>
      <c r="CQ76" s="112">
        <f t="shared" si="43"/>
        <v>34338.865152814775</v>
      </c>
      <c r="CR76" s="112">
        <f t="shared" si="43"/>
        <v>32327.476627630011</v>
      </c>
      <c r="CS76" s="112">
        <f t="shared" si="43"/>
        <v>31738.063615084524</v>
      </c>
      <c r="CT76" s="112">
        <f t="shared" si="43"/>
        <v>30091.954887218046</v>
      </c>
      <c r="CU76" s="112">
        <f t="shared" si="43"/>
        <v>28793.313857861791</v>
      </c>
      <c r="CV76" s="112">
        <f t="shared" si="43"/>
        <v>26965.90365125642</v>
      </c>
      <c r="CW76" s="112">
        <f t="shared" si="43"/>
        <v>25180.859897372105</v>
      </c>
      <c r="CX76" s="112">
        <f t="shared" si="43"/>
        <v>22749.399696726432</v>
      </c>
      <c r="CY76" s="112">
        <f t="shared" si="43"/>
        <v>20314.318332163977</v>
      </c>
      <c r="CZ76" s="112">
        <f t="shared" si="43"/>
        <v>17796.244897959183</v>
      </c>
      <c r="DA76" s="112">
        <f t="shared" si="43"/>
        <v>15386.787806251759</v>
      </c>
      <c r="DB76" s="112">
        <f t="shared" si="43"/>
        <v>12400.004617414248</v>
      </c>
      <c r="DC76" s="112">
        <f t="shared" si="43"/>
        <v>9818.2608961303467</v>
      </c>
      <c r="DD76" s="112">
        <f t="shared" si="43"/>
        <v>8165.292617775619</v>
      </c>
      <c r="DE76" s="112">
        <f t="shared" si="43"/>
        <v>6572.9529485570893</v>
      </c>
      <c r="DF76" s="112">
        <f t="shared" si="43"/>
        <v>5214.9422521655442</v>
      </c>
      <c r="DG76" s="112">
        <f t="shared" si="43"/>
        <v>4008.2287199480184</v>
      </c>
      <c r="DH76" s="112">
        <f t="shared" si="43"/>
        <v>3154.9492119089318</v>
      </c>
      <c r="DI76" s="112">
        <f t="shared" si="43"/>
        <v>2281.3532796317609</v>
      </c>
      <c r="DJ76" s="112">
        <f t="shared" si="43"/>
        <v>1548.8870967741934</v>
      </c>
      <c r="DK76" s="112">
        <f t="shared" si="43"/>
        <v>1133.5217391304348</v>
      </c>
      <c r="DL76" s="112">
        <f t="shared" si="43"/>
        <v>812.59036144578317</v>
      </c>
      <c r="DM76" s="112">
        <f t="shared" si="21"/>
        <v>1174.2819237147596</v>
      </c>
    </row>
    <row r="77" spans="1:117" s="44" customFormat="1" ht="1" hidden="1" customHeight="1">
      <c r="A77" s="94">
        <v>2031</v>
      </c>
      <c r="B77" s="94"/>
      <c r="C77" s="101">
        <f t="shared" si="13"/>
        <v>4335501.8399595553</v>
      </c>
      <c r="D77" s="101">
        <f t="shared" si="14"/>
        <v>2475640.8242001808</v>
      </c>
      <c r="E77" s="101">
        <f t="shared" si="15"/>
        <v>2533218.9284324935</v>
      </c>
      <c r="F77" s="101">
        <f t="shared" si="16"/>
        <v>2590786.040093075</v>
      </c>
      <c r="G77" s="101">
        <f t="shared" si="17"/>
        <v>2648361.5036006873</v>
      </c>
      <c r="H77" s="101">
        <f t="shared" si="18"/>
        <v>2703957.5403611697</v>
      </c>
      <c r="I77" s="101">
        <f>SUM(CD77:$DL77)</f>
        <v>983154.58893936151</v>
      </c>
      <c r="J77" s="101">
        <f>SUM(CE77:$DL77)</f>
        <v>925576.48470704909</v>
      </c>
      <c r="K77" s="101">
        <f>SUM(CF77:$DL77)</f>
        <v>868009.37304646755</v>
      </c>
      <c r="L77" s="101">
        <f>SUM(CG77:$DL77)</f>
        <v>810433.90953885554</v>
      </c>
      <c r="M77" s="101">
        <f>SUM(CH77:$DL77)</f>
        <v>754837.87277837307</v>
      </c>
      <c r="N77" s="101"/>
      <c r="O77" s="101"/>
      <c r="P77" s="101"/>
      <c r="Q77" s="112">
        <f t="shared" si="22"/>
        <v>39682.216569767443</v>
      </c>
      <c r="R77" s="112">
        <f t="shared" ref="R77:CC80" si="44">R27*R$8</f>
        <v>40770.059173601709</v>
      </c>
      <c r="S77" s="112">
        <f t="shared" si="44"/>
        <v>41713.828051231147</v>
      </c>
      <c r="T77" s="112">
        <f t="shared" si="44"/>
        <v>41836.669260700386</v>
      </c>
      <c r="U77" s="112">
        <f t="shared" si="44"/>
        <v>42423.844831386377</v>
      </c>
      <c r="V77" s="112">
        <f t="shared" si="44"/>
        <v>42852.813535600937</v>
      </c>
      <c r="W77" s="112">
        <f t="shared" si="44"/>
        <v>43204.909374058072</v>
      </c>
      <c r="X77" s="112">
        <f t="shared" si="44"/>
        <v>43366.654526405073</v>
      </c>
      <c r="Y77" s="112">
        <f t="shared" si="44"/>
        <v>43457.872122315617</v>
      </c>
      <c r="Z77" s="112">
        <f t="shared" si="44"/>
        <v>43846.790321357235</v>
      </c>
      <c r="AA77" s="112">
        <f t="shared" si="44"/>
        <v>43984.097430433387</v>
      </c>
      <c r="AB77" s="112">
        <f t="shared" si="44"/>
        <v>44397.8950538059</v>
      </c>
      <c r="AC77" s="112">
        <f t="shared" si="44"/>
        <v>46923.370687545874</v>
      </c>
      <c r="AD77" s="112">
        <f t="shared" si="44"/>
        <v>45010.426502893592</v>
      </c>
      <c r="AE77" s="112">
        <f t="shared" si="44"/>
        <v>45289.728813559319</v>
      </c>
      <c r="AF77" s="112">
        <f t="shared" si="44"/>
        <v>45298.946046128498</v>
      </c>
      <c r="AG77" s="112">
        <f t="shared" si="44"/>
        <v>45285.098350831249</v>
      </c>
      <c r="AH77" s="112">
        <f t="shared" si="44"/>
        <v>45433.782976538612</v>
      </c>
      <c r="AI77" s="112">
        <f t="shared" si="44"/>
        <v>45676.562126173318</v>
      </c>
      <c r="AJ77" s="112">
        <f t="shared" si="44"/>
        <v>46250.861065679608</v>
      </c>
      <c r="AK77" s="112">
        <f t="shared" si="44"/>
        <v>46454.630717062282</v>
      </c>
      <c r="AL77" s="112">
        <f t="shared" si="44"/>
        <v>46812.077877690528</v>
      </c>
      <c r="AM77" s="112">
        <f t="shared" si="44"/>
        <v>46924.72509702458</v>
      </c>
      <c r="AN77" s="112">
        <f t="shared" si="44"/>
        <v>47357.232961108974</v>
      </c>
      <c r="AO77" s="112">
        <f t="shared" si="44"/>
        <v>47527.631555926673</v>
      </c>
      <c r="AP77" s="112">
        <f t="shared" si="44"/>
        <v>47986.346616602073</v>
      </c>
      <c r="AQ77" s="112">
        <f t="shared" si="44"/>
        <v>49277.13479449883</v>
      </c>
      <c r="AR77" s="112">
        <f t="shared" si="44"/>
        <v>50194.647311954723</v>
      </c>
      <c r="AS77" s="112">
        <f t="shared" si="44"/>
        <v>50282.498518799846</v>
      </c>
      <c r="AT77" s="112">
        <f t="shared" si="44"/>
        <v>51816.111755393213</v>
      </c>
      <c r="AU77" s="112">
        <f t="shared" si="44"/>
        <v>52483.394738794894</v>
      </c>
      <c r="AV77" s="112">
        <f t="shared" si="44"/>
        <v>52855.73977906636</v>
      </c>
      <c r="AW77" s="112">
        <f t="shared" si="44"/>
        <v>54864.486370313949</v>
      </c>
      <c r="AX77" s="112">
        <f t="shared" si="44"/>
        <v>54641.877548030257</v>
      </c>
      <c r="AY77" s="112">
        <f t="shared" si="44"/>
        <v>55095.972445695894</v>
      </c>
      <c r="AZ77" s="112">
        <f t="shared" si="44"/>
        <v>56423.320395779803</v>
      </c>
      <c r="BA77" s="112">
        <f t="shared" si="44"/>
        <v>56163.910490099188</v>
      </c>
      <c r="BB77" s="112">
        <f t="shared" si="44"/>
        <v>56648.439058020973</v>
      </c>
      <c r="BC77" s="112">
        <f t="shared" si="44"/>
        <v>57440.273702630089</v>
      </c>
      <c r="BD77" s="112">
        <f t="shared" si="44"/>
        <v>58772.794020400986</v>
      </c>
      <c r="BE77" s="112">
        <f t="shared" si="44"/>
        <v>59533.48041588546</v>
      </c>
      <c r="BF77" s="112">
        <f t="shared" si="44"/>
        <v>59846.773781267118</v>
      </c>
      <c r="BG77" s="112">
        <f t="shared" si="44"/>
        <v>59574.30100481987</v>
      </c>
      <c r="BH77" s="112">
        <f t="shared" si="44"/>
        <v>59936.959153040363</v>
      </c>
      <c r="BI77" s="112">
        <f t="shared" si="44"/>
        <v>58895.187764896538</v>
      </c>
      <c r="BJ77" s="112">
        <f t="shared" si="44"/>
        <v>59085.496484368967</v>
      </c>
      <c r="BK77" s="112">
        <f t="shared" si="44"/>
        <v>58687.600012016163</v>
      </c>
      <c r="BL77" s="112">
        <f t="shared" si="44"/>
        <v>59412.289051681779</v>
      </c>
      <c r="BM77" s="112">
        <f t="shared" si="44"/>
        <v>58486.490390540181</v>
      </c>
      <c r="BN77" s="112">
        <f t="shared" si="44"/>
        <v>58735.168197474173</v>
      </c>
      <c r="BO77" s="112">
        <f t="shared" si="44"/>
        <v>58365.976129022165</v>
      </c>
      <c r="BP77" s="112">
        <f t="shared" si="44"/>
        <v>57961.918817509948</v>
      </c>
      <c r="BQ77" s="112">
        <f t="shared" si="44"/>
        <v>56895.081395735622</v>
      </c>
      <c r="BR77" s="112">
        <f t="shared" si="44"/>
        <v>56202.82426276672</v>
      </c>
      <c r="BS77" s="112">
        <f t="shared" si="44"/>
        <v>55676.334039660251</v>
      </c>
      <c r="BT77" s="112">
        <f t="shared" si="44"/>
        <v>54664.424964303151</v>
      </c>
      <c r="BU77" s="112">
        <f t="shared" si="44"/>
        <v>54397.245525572122</v>
      </c>
      <c r="BV77" s="112">
        <f t="shared" si="44"/>
        <v>55163.732821318437</v>
      </c>
      <c r="BW77" s="112">
        <f t="shared" si="44"/>
        <v>54772.06328425547</v>
      </c>
      <c r="BX77" s="112">
        <f t="shared" si="44"/>
        <v>55664.653489005803</v>
      </c>
      <c r="BY77" s="112">
        <f t="shared" si="44"/>
        <v>56173.710752188068</v>
      </c>
      <c r="BZ77" s="112">
        <f t="shared" si="44"/>
        <v>56293.498119763375</v>
      </c>
      <c r="CA77" s="112">
        <f t="shared" si="44"/>
        <v>56797.737388947447</v>
      </c>
      <c r="CB77" s="112">
        <f t="shared" si="44"/>
        <v>57164.966029067458</v>
      </c>
      <c r="CC77" s="112">
        <f t="shared" si="44"/>
        <v>57229.66517017936</v>
      </c>
      <c r="CD77" s="112">
        <f t="shared" ref="CD77:DL77" si="45">CD27*CD$8</f>
        <v>57578.104232312471</v>
      </c>
      <c r="CE77" s="112">
        <f t="shared" si="45"/>
        <v>57567.111660581417</v>
      </c>
      <c r="CF77" s="112">
        <f t="shared" si="45"/>
        <v>57575.463507612127</v>
      </c>
      <c r="CG77" s="112">
        <f t="shared" si="45"/>
        <v>55596.036760482486</v>
      </c>
      <c r="CH77" s="112">
        <f t="shared" si="45"/>
        <v>53005.455463993283</v>
      </c>
      <c r="CI77" s="112">
        <f t="shared" si="45"/>
        <v>50734.202334630354</v>
      </c>
      <c r="CJ77" s="112">
        <f t="shared" si="45"/>
        <v>48952.861689106488</v>
      </c>
      <c r="CK77" s="112">
        <f t="shared" si="45"/>
        <v>47186.703900890752</v>
      </c>
      <c r="CL77" s="112">
        <f t="shared" si="45"/>
        <v>45213.632167981239</v>
      </c>
      <c r="CM77" s="112">
        <f t="shared" si="45"/>
        <v>43376.215990453456</v>
      </c>
      <c r="CN77" s="112">
        <f t="shared" si="45"/>
        <v>41883.491750229718</v>
      </c>
      <c r="CO77" s="112">
        <f t="shared" si="45"/>
        <v>38986.181118881119</v>
      </c>
      <c r="CP77" s="112">
        <f t="shared" si="45"/>
        <v>36846.773480191252</v>
      </c>
      <c r="CQ77" s="112">
        <f t="shared" si="45"/>
        <v>34486.055708545893</v>
      </c>
      <c r="CR77" s="112">
        <f t="shared" si="45"/>
        <v>33316.31475784041</v>
      </c>
      <c r="CS77" s="112">
        <f t="shared" si="45"/>
        <v>31023.629076723017</v>
      </c>
      <c r="CT77" s="112">
        <f t="shared" si="45"/>
        <v>30572.672875370245</v>
      </c>
      <c r="CU77" s="112">
        <f t="shared" si="45"/>
        <v>28596.829753283419</v>
      </c>
      <c r="CV77" s="112">
        <f t="shared" si="45"/>
        <v>27279.621268915729</v>
      </c>
      <c r="CW77" s="112">
        <f t="shared" si="45"/>
        <v>25432.846369149433</v>
      </c>
      <c r="CX77" s="112">
        <f t="shared" si="45"/>
        <v>23509.852823120153</v>
      </c>
      <c r="CY77" s="112">
        <f t="shared" si="45"/>
        <v>20953.899569008721</v>
      </c>
      <c r="CZ77" s="112">
        <f t="shared" si="45"/>
        <v>18565.224489795917</v>
      </c>
      <c r="DA77" s="112">
        <f t="shared" si="45"/>
        <v>16195.014502956914</v>
      </c>
      <c r="DB77" s="112">
        <f t="shared" si="45"/>
        <v>13573.030343007917</v>
      </c>
      <c r="DC77" s="112">
        <f t="shared" si="45"/>
        <v>10911.957637474541</v>
      </c>
      <c r="DD77" s="112">
        <f t="shared" si="45"/>
        <v>8420.9592034968427</v>
      </c>
      <c r="DE77" s="112">
        <f t="shared" si="45"/>
        <v>6840.7703889585946</v>
      </c>
      <c r="DF77" s="112">
        <f t="shared" si="45"/>
        <v>5533.5081809432149</v>
      </c>
      <c r="DG77" s="112">
        <f t="shared" si="45"/>
        <v>4086.5925925925926</v>
      </c>
      <c r="DH77" s="112">
        <f t="shared" si="45"/>
        <v>3243.6619964973729</v>
      </c>
      <c r="DI77" s="112">
        <f t="shared" si="45"/>
        <v>2384.0437284234754</v>
      </c>
      <c r="DJ77" s="112">
        <f t="shared" si="45"/>
        <v>1682.0887096774193</v>
      </c>
      <c r="DK77" s="112">
        <f t="shared" si="45"/>
        <v>1168.8260869565217</v>
      </c>
      <c r="DL77" s="112">
        <f t="shared" si="45"/>
        <v>874.95481927710841</v>
      </c>
      <c r="DM77" s="112">
        <f t="shared" si="21"/>
        <v>1270.6003316749586</v>
      </c>
    </row>
    <row r="78" spans="1:117" s="44" customFormat="1" ht="1" hidden="1" customHeight="1">
      <c r="A78" s="94">
        <v>2032</v>
      </c>
      <c r="B78" s="94"/>
      <c r="C78" s="101">
        <f t="shared" si="13"/>
        <v>4345560.3231745921</v>
      </c>
      <c r="D78" s="101">
        <f t="shared" si="14"/>
        <v>2469570.9815610736</v>
      </c>
      <c r="E78" s="101">
        <f t="shared" si="15"/>
        <v>2525743.6653504325</v>
      </c>
      <c r="F78" s="101">
        <f t="shared" si="16"/>
        <v>2582711.754849901</v>
      </c>
      <c r="G78" s="101">
        <f t="shared" si="17"/>
        <v>2639511.5628456548</v>
      </c>
      <c r="H78" s="101">
        <f t="shared" si="18"/>
        <v>2696474.9253559564</v>
      </c>
      <c r="I78" s="101">
        <f>SUM(CD78:$DL78)</f>
        <v>1001141.4173171045</v>
      </c>
      <c r="J78" s="101">
        <f>SUM(CE78:$DL78)</f>
        <v>944968.73352774535</v>
      </c>
      <c r="K78" s="101">
        <f>SUM(CF78:$DL78)</f>
        <v>888000.6440282769</v>
      </c>
      <c r="L78" s="101">
        <f>SUM(CG78:$DL78)</f>
        <v>831200.83603252331</v>
      </c>
      <c r="M78" s="101">
        <f>SUM(CH78:$DL78)</f>
        <v>774237.47352222179</v>
      </c>
      <c r="N78" s="101"/>
      <c r="O78" s="101"/>
      <c r="P78" s="101"/>
      <c r="Q78" s="112">
        <f t="shared" si="22"/>
        <v>39464.001744186047</v>
      </c>
      <c r="R78" s="112">
        <f t="shared" si="44"/>
        <v>40504.196051867628</v>
      </c>
      <c r="S78" s="112">
        <f t="shared" si="44"/>
        <v>41425.737839866357</v>
      </c>
      <c r="T78" s="112">
        <f t="shared" si="44"/>
        <v>41535.11819066148</v>
      </c>
      <c r="U78" s="112">
        <f t="shared" si="44"/>
        <v>42122.837117037692</v>
      </c>
      <c r="V78" s="112">
        <f t="shared" si="44"/>
        <v>42559.515857346363</v>
      </c>
      <c r="W78" s="112">
        <f t="shared" si="44"/>
        <v>42942.780367728323</v>
      </c>
      <c r="X78" s="112">
        <f t="shared" si="44"/>
        <v>43137.323197046426</v>
      </c>
      <c r="Y78" s="112">
        <f t="shared" si="44"/>
        <v>43269.97520764223</v>
      </c>
      <c r="Z78" s="112">
        <f t="shared" si="44"/>
        <v>43704.524285100248</v>
      </c>
      <c r="AA78" s="112">
        <f t="shared" si="44"/>
        <v>43897.854102138415</v>
      </c>
      <c r="AB78" s="112">
        <f t="shared" si="44"/>
        <v>44346.162010070097</v>
      </c>
      <c r="AC78" s="112">
        <f t="shared" si="44"/>
        <v>46930.699192561777</v>
      </c>
      <c r="AD78" s="112">
        <f t="shared" si="44"/>
        <v>45055.467957954417</v>
      </c>
      <c r="AE78" s="112">
        <f t="shared" si="44"/>
        <v>45367.080182529331</v>
      </c>
      <c r="AF78" s="112">
        <f t="shared" si="44"/>
        <v>45400.216433278416</v>
      </c>
      <c r="AG78" s="112">
        <f t="shared" si="44"/>
        <v>45404.153818835599</v>
      </c>
      <c r="AH78" s="112">
        <f t="shared" si="44"/>
        <v>45553.946380337977</v>
      </c>
      <c r="AI78" s="112">
        <f t="shared" si="44"/>
        <v>45817.170290329617</v>
      </c>
      <c r="AJ78" s="112">
        <f t="shared" si="44"/>
        <v>46409.164069897568</v>
      </c>
      <c r="AK78" s="112">
        <f t="shared" si="44"/>
        <v>46609.157555206359</v>
      </c>
      <c r="AL78" s="112">
        <f t="shared" si="44"/>
        <v>47022.62082434797</v>
      </c>
      <c r="AM78" s="112">
        <f t="shared" si="44"/>
        <v>47276.74239974127</v>
      </c>
      <c r="AN78" s="112">
        <f t="shared" si="44"/>
        <v>47795.324990373512</v>
      </c>
      <c r="AO78" s="112">
        <f t="shared" si="44"/>
        <v>48456.832339258021</v>
      </c>
      <c r="AP78" s="112">
        <f t="shared" si="44"/>
        <v>48348.853641795868</v>
      </c>
      <c r="AQ78" s="112">
        <f t="shared" si="44"/>
        <v>49337.123617771787</v>
      </c>
      <c r="AR78" s="112">
        <f t="shared" si="44"/>
        <v>50377.488446121191</v>
      </c>
      <c r="AS78" s="112">
        <f t="shared" si="44"/>
        <v>50844.090884922138</v>
      </c>
      <c r="AT78" s="112">
        <f t="shared" si="44"/>
        <v>51289.064623190345</v>
      </c>
      <c r="AU78" s="112">
        <f t="shared" si="44"/>
        <v>52481.293596022559</v>
      </c>
      <c r="AV78" s="112">
        <f t="shared" si="44"/>
        <v>52813.032699647687</v>
      </c>
      <c r="AW78" s="112">
        <f t="shared" si="44"/>
        <v>53672.528918874807</v>
      </c>
      <c r="AX78" s="112">
        <f t="shared" si="44"/>
        <v>54270.33768612297</v>
      </c>
      <c r="AY78" s="112">
        <f t="shared" si="44"/>
        <v>54654.234257295393</v>
      </c>
      <c r="AZ78" s="112">
        <f t="shared" si="44"/>
        <v>55459.810856611817</v>
      </c>
      <c r="BA78" s="112">
        <f t="shared" si="44"/>
        <v>56481.821309615312</v>
      </c>
      <c r="BB78" s="112">
        <f t="shared" si="44"/>
        <v>56079.158024601762</v>
      </c>
      <c r="BC78" s="112">
        <f t="shared" si="44"/>
        <v>57103.875318156111</v>
      </c>
      <c r="BD78" s="112">
        <f t="shared" si="44"/>
        <v>57612.253675694687</v>
      </c>
      <c r="BE78" s="112">
        <f t="shared" si="44"/>
        <v>59174.272370888015</v>
      </c>
      <c r="BF78" s="112">
        <f t="shared" si="44"/>
        <v>59935.190067555232</v>
      </c>
      <c r="BG78" s="112">
        <f t="shared" si="44"/>
        <v>60112.122457315585</v>
      </c>
      <c r="BH78" s="112">
        <f t="shared" si="44"/>
        <v>59792.632457204898</v>
      </c>
      <c r="BI78" s="112">
        <f t="shared" si="44"/>
        <v>60196.386421715288</v>
      </c>
      <c r="BJ78" s="112">
        <f t="shared" si="44"/>
        <v>58991.228910077109</v>
      </c>
      <c r="BK78" s="112">
        <f t="shared" si="44"/>
        <v>59226.046322303497</v>
      </c>
      <c r="BL78" s="112">
        <f t="shared" si="44"/>
        <v>58746.895832402734</v>
      </c>
      <c r="BM78" s="112">
        <f t="shared" si="44"/>
        <v>59330.700801032835</v>
      </c>
      <c r="BN78" s="112">
        <f t="shared" si="44"/>
        <v>58263.248972747599</v>
      </c>
      <c r="BO78" s="112">
        <f t="shared" si="44"/>
        <v>58433.779999061422</v>
      </c>
      <c r="BP78" s="112">
        <f t="shared" si="44"/>
        <v>58132.760756923577</v>
      </c>
      <c r="BQ78" s="112">
        <f t="shared" si="44"/>
        <v>57650.870555167487</v>
      </c>
      <c r="BR78" s="112">
        <f t="shared" si="44"/>
        <v>56508.755694078158</v>
      </c>
      <c r="BS78" s="112">
        <f t="shared" si="44"/>
        <v>55885.443255460785</v>
      </c>
      <c r="BT78" s="112">
        <f t="shared" si="44"/>
        <v>55134.807236972913</v>
      </c>
      <c r="BU78" s="112">
        <f t="shared" si="44"/>
        <v>54193.663766831058</v>
      </c>
      <c r="BV78" s="112">
        <f t="shared" si="44"/>
        <v>54100.970966428111</v>
      </c>
      <c r="BW78" s="112">
        <f t="shared" si="44"/>
        <v>54583.97309109952</v>
      </c>
      <c r="BX78" s="112">
        <f t="shared" si="44"/>
        <v>54284.562747605174</v>
      </c>
      <c r="BY78" s="112">
        <f t="shared" si="44"/>
        <v>54889.898228404716</v>
      </c>
      <c r="BZ78" s="112">
        <f t="shared" si="44"/>
        <v>55530.513491522441</v>
      </c>
      <c r="CA78" s="112">
        <f t="shared" si="44"/>
        <v>55738.368059887711</v>
      </c>
      <c r="CB78" s="112">
        <f t="shared" si="44"/>
        <v>55952.292794981666</v>
      </c>
      <c r="CC78" s="112">
        <f t="shared" si="44"/>
        <v>56795.950638034366</v>
      </c>
      <c r="CD78" s="112">
        <f t="shared" ref="CD78:DL78" si="46">CD28*CD$8</f>
        <v>56172.683789359144</v>
      </c>
      <c r="CE78" s="112">
        <f t="shared" si="46"/>
        <v>56968.089499468508</v>
      </c>
      <c r="CF78" s="112">
        <f t="shared" si="46"/>
        <v>56799.80799575361</v>
      </c>
      <c r="CG78" s="112">
        <f t="shared" si="46"/>
        <v>56963.362510301427</v>
      </c>
      <c r="CH78" s="112">
        <f t="shared" si="46"/>
        <v>54708.51705857653</v>
      </c>
      <c r="CI78" s="112">
        <f t="shared" si="46"/>
        <v>52402.830739299614</v>
      </c>
      <c r="CJ78" s="112">
        <f t="shared" si="46"/>
        <v>50070.737515299879</v>
      </c>
      <c r="CK78" s="112">
        <f t="shared" si="46"/>
        <v>48262.311661718028</v>
      </c>
      <c r="CL78" s="112">
        <f t="shared" si="46"/>
        <v>46367.908548283951</v>
      </c>
      <c r="CM78" s="112">
        <f t="shared" si="46"/>
        <v>44114.593526252982</v>
      </c>
      <c r="CN78" s="112">
        <f t="shared" si="46"/>
        <v>42715.422755782827</v>
      </c>
      <c r="CO78" s="112">
        <f t="shared" si="46"/>
        <v>40684.594899218428</v>
      </c>
      <c r="CP78" s="112">
        <f t="shared" si="46"/>
        <v>38073.872267759558</v>
      </c>
      <c r="CQ78" s="112">
        <f t="shared" si="46"/>
        <v>35537.134576317098</v>
      </c>
      <c r="CR78" s="112">
        <f t="shared" si="46"/>
        <v>33471.873461691146</v>
      </c>
      <c r="CS78" s="112">
        <f t="shared" si="46"/>
        <v>31980.813472041613</v>
      </c>
      <c r="CT78" s="112">
        <f t="shared" si="46"/>
        <v>29899.667691957166</v>
      </c>
      <c r="CU78" s="112">
        <f t="shared" si="46"/>
        <v>29063.849760648092</v>
      </c>
      <c r="CV78" s="112">
        <f t="shared" si="46"/>
        <v>27105.991392475356</v>
      </c>
      <c r="CW78" s="112">
        <f t="shared" si="46"/>
        <v>25744.123775462605</v>
      </c>
      <c r="CX78" s="112">
        <f t="shared" si="46"/>
        <v>23760.703594683793</v>
      </c>
      <c r="CY78" s="112">
        <f t="shared" si="46"/>
        <v>21670.112659115966</v>
      </c>
      <c r="CZ78" s="112">
        <f t="shared" si="46"/>
        <v>19169.632653061224</v>
      </c>
      <c r="DA78" s="112">
        <f t="shared" si="46"/>
        <v>16913.765981413686</v>
      </c>
      <c r="DB78" s="112">
        <f t="shared" si="46"/>
        <v>14301.816127968339</v>
      </c>
      <c r="DC78" s="112">
        <f t="shared" si="46"/>
        <v>11956.596741344196</v>
      </c>
      <c r="DD78" s="112">
        <f t="shared" si="46"/>
        <v>9371.925692083536</v>
      </c>
      <c r="DE78" s="112">
        <f t="shared" si="46"/>
        <v>7065.6273525721454</v>
      </c>
      <c r="DF78" s="112">
        <f t="shared" si="46"/>
        <v>5770.1828681424449</v>
      </c>
      <c r="DG78" s="112">
        <f t="shared" si="46"/>
        <v>4345.0266406757637</v>
      </c>
      <c r="DH78" s="112">
        <f t="shared" si="46"/>
        <v>3312.2127845884415</v>
      </c>
      <c r="DI78" s="112">
        <f t="shared" si="46"/>
        <v>2456.4441887226699</v>
      </c>
      <c r="DJ78" s="112">
        <f t="shared" si="46"/>
        <v>1761.741935483871</v>
      </c>
      <c r="DK78" s="112">
        <f t="shared" si="46"/>
        <v>1272.8478260869565</v>
      </c>
      <c r="DL78" s="112">
        <f t="shared" si="46"/>
        <v>904.59337349397595</v>
      </c>
      <c r="DM78" s="112">
        <f t="shared" si="21"/>
        <v>1375.3466003316751</v>
      </c>
    </row>
    <row r="79" spans="1:117" s="44" customFormat="1" ht="1" hidden="1" customHeight="1">
      <c r="A79" s="94">
        <v>2033</v>
      </c>
      <c r="B79" s="94"/>
      <c r="C79" s="101">
        <f t="shared" si="13"/>
        <v>4354778.4356976766</v>
      </c>
      <c r="D79" s="101">
        <f t="shared" si="14"/>
        <v>2464255.3058942589</v>
      </c>
      <c r="E79" s="101">
        <f t="shared" si="15"/>
        <v>2520003.3232134166</v>
      </c>
      <c r="F79" s="101">
        <f t="shared" si="16"/>
        <v>2575591.399425461</v>
      </c>
      <c r="G79" s="101">
        <f t="shared" si="17"/>
        <v>2631802.3384077759</v>
      </c>
      <c r="H79" s="101">
        <f t="shared" si="18"/>
        <v>2688006.6231766492</v>
      </c>
      <c r="I79" s="101">
        <f>SUM(CD79:$DL79)</f>
        <v>1017835.1476479487</v>
      </c>
      <c r="J79" s="101">
        <f>SUM(CE79:$DL79)</f>
        <v>962087.13032879122</v>
      </c>
      <c r="K79" s="101">
        <f>SUM(CF79:$DL79)</f>
        <v>906499.05411674688</v>
      </c>
      <c r="L79" s="101">
        <f>SUM(CG79:$DL79)</f>
        <v>850288.11513443221</v>
      </c>
      <c r="M79" s="101">
        <f>SUM(CH79:$DL79)</f>
        <v>794083.83036555885</v>
      </c>
      <c r="N79" s="101"/>
      <c r="O79" s="101"/>
      <c r="P79" s="101"/>
      <c r="Q79" s="112">
        <f t="shared" si="22"/>
        <v>39293.614825581397</v>
      </c>
      <c r="R79" s="112">
        <f t="shared" si="44"/>
        <v>40284.833704277145</v>
      </c>
      <c r="S79" s="112">
        <f t="shared" si="44"/>
        <v>41160.122751373994</v>
      </c>
      <c r="T79" s="112">
        <f t="shared" si="44"/>
        <v>41252.793531128402</v>
      </c>
      <c r="U79" s="112">
        <f t="shared" si="44"/>
        <v>41824.869884652115</v>
      </c>
      <c r="V79" s="112">
        <f t="shared" si="44"/>
        <v>42260.149951265841</v>
      </c>
      <c r="W79" s="112">
        <f t="shared" si="44"/>
        <v>42653.430272279715</v>
      </c>
      <c r="X79" s="112">
        <f t="shared" si="44"/>
        <v>42879.951355801139</v>
      </c>
      <c r="Y79" s="112">
        <f t="shared" si="44"/>
        <v>43044.300077320229</v>
      </c>
      <c r="Z79" s="112">
        <f t="shared" si="44"/>
        <v>43517.489216454705</v>
      </c>
      <c r="AA79" s="112">
        <f t="shared" si="44"/>
        <v>43759.071734767203</v>
      </c>
      <c r="AB79" s="112">
        <f t="shared" si="44"/>
        <v>44260.603514660877</v>
      </c>
      <c r="AC79" s="112">
        <f t="shared" si="44"/>
        <v>46878.352728162463</v>
      </c>
      <c r="AD79" s="112">
        <f t="shared" si="44"/>
        <v>45062.474406519432</v>
      </c>
      <c r="AE79" s="112">
        <f t="shared" si="44"/>
        <v>45412.285528031287</v>
      </c>
      <c r="AF79" s="112">
        <f t="shared" si="44"/>
        <v>45477.422570016468</v>
      </c>
      <c r="AG79" s="112">
        <f t="shared" si="44"/>
        <v>45506.201362839325</v>
      </c>
      <c r="AH79" s="112">
        <f t="shared" si="44"/>
        <v>45672.10706074068</v>
      </c>
      <c r="AI79" s="112">
        <f t="shared" si="44"/>
        <v>45937.69157389216</v>
      </c>
      <c r="AJ79" s="112">
        <f t="shared" si="44"/>
        <v>46550.216105707157</v>
      </c>
      <c r="AK79" s="112">
        <f t="shared" si="44"/>
        <v>46765.717641220748</v>
      </c>
      <c r="AL79" s="112">
        <f t="shared" si="44"/>
        <v>47176.950848354158</v>
      </c>
      <c r="AM79" s="112">
        <f t="shared" si="44"/>
        <v>47485.496846701164</v>
      </c>
      <c r="AN79" s="112">
        <f t="shared" si="44"/>
        <v>48143.737004235663</v>
      </c>
      <c r="AO79" s="112">
        <f t="shared" si="44"/>
        <v>48888.655771601254</v>
      </c>
      <c r="AP79" s="112">
        <f t="shared" si="44"/>
        <v>49261.371325904394</v>
      </c>
      <c r="AQ79" s="112">
        <f t="shared" si="44"/>
        <v>49694.951686417502</v>
      </c>
      <c r="AR79" s="112">
        <f t="shared" si="44"/>
        <v>50440.901556236735</v>
      </c>
      <c r="AS79" s="112">
        <f t="shared" si="44"/>
        <v>51023.926642612991</v>
      </c>
      <c r="AT79" s="112">
        <f t="shared" si="44"/>
        <v>51839.301829210141</v>
      </c>
      <c r="AU79" s="112">
        <f t="shared" si="44"/>
        <v>51963.361902641736</v>
      </c>
      <c r="AV79" s="112">
        <f t="shared" si="44"/>
        <v>52813.032699647687</v>
      </c>
      <c r="AW79" s="112">
        <f t="shared" si="44"/>
        <v>53632.86658686545</v>
      </c>
      <c r="AX79" s="112">
        <f t="shared" si="44"/>
        <v>53114.889544147547</v>
      </c>
      <c r="AY79" s="112">
        <f t="shared" si="44"/>
        <v>54290.330944196583</v>
      </c>
      <c r="AZ79" s="112">
        <f t="shared" si="44"/>
        <v>55025.979336358163</v>
      </c>
      <c r="BA79" s="112">
        <f t="shared" si="44"/>
        <v>55535.108963800732</v>
      </c>
      <c r="BB79" s="112">
        <f t="shared" si="44"/>
        <v>56394.651184730938</v>
      </c>
      <c r="BC79" s="112">
        <f t="shared" si="44"/>
        <v>56539.883961397056</v>
      </c>
      <c r="BD79" s="112">
        <f t="shared" si="44"/>
        <v>57280.243422441083</v>
      </c>
      <c r="BE79" s="112">
        <f t="shared" si="44"/>
        <v>58019.603613431056</v>
      </c>
      <c r="BF79" s="112">
        <f t="shared" si="44"/>
        <v>59579.515461350769</v>
      </c>
      <c r="BG79" s="112">
        <f t="shared" si="44"/>
        <v>60204.780834899117</v>
      </c>
      <c r="BH79" s="112">
        <f t="shared" si="44"/>
        <v>60333.605247189567</v>
      </c>
      <c r="BI79" s="112">
        <f t="shared" si="44"/>
        <v>60056.646799426584</v>
      </c>
      <c r="BJ79" s="112">
        <f t="shared" si="44"/>
        <v>60291.715983372225</v>
      </c>
      <c r="BK79" s="112">
        <f t="shared" si="44"/>
        <v>59135.627979632605</v>
      </c>
      <c r="BL79" s="112">
        <f t="shared" si="44"/>
        <v>59290.198552731497</v>
      </c>
      <c r="BM79" s="112">
        <f t="shared" si="44"/>
        <v>58674.657771192156</v>
      </c>
      <c r="BN79" s="112">
        <f t="shared" si="44"/>
        <v>59102.554776723671</v>
      </c>
      <c r="BO79" s="112">
        <f t="shared" si="44"/>
        <v>57972.308883570317</v>
      </c>
      <c r="BP79" s="112">
        <f t="shared" si="44"/>
        <v>58202.512791358728</v>
      </c>
      <c r="BQ79" s="112">
        <f t="shared" si="44"/>
        <v>57827.456807371193</v>
      </c>
      <c r="BR79" s="112">
        <f t="shared" si="44"/>
        <v>57256.47626468473</v>
      </c>
      <c r="BS79" s="112">
        <f t="shared" si="44"/>
        <v>56188.048418710598</v>
      </c>
      <c r="BT79" s="112">
        <f t="shared" si="44"/>
        <v>55343.977226309042</v>
      </c>
      <c r="BU79" s="112">
        <f t="shared" si="44"/>
        <v>54659.706322380451</v>
      </c>
      <c r="BV79" s="112">
        <f t="shared" si="44"/>
        <v>53897.20835515215</v>
      </c>
      <c r="BW79" s="112">
        <f t="shared" si="44"/>
        <v>53533.056456323386</v>
      </c>
      <c r="BX79" s="112">
        <f t="shared" si="44"/>
        <v>54092.800679145614</v>
      </c>
      <c r="BY79" s="112">
        <f t="shared" si="44"/>
        <v>53532.019597480023</v>
      </c>
      <c r="BZ79" s="112">
        <f t="shared" si="44"/>
        <v>54260.51327161173</v>
      </c>
      <c r="CA79" s="112">
        <f t="shared" si="44"/>
        <v>54983.923978746745</v>
      </c>
      <c r="CB79" s="112">
        <f t="shared" si="44"/>
        <v>54912.858594336707</v>
      </c>
      <c r="CC79" s="112">
        <f t="shared" si="44"/>
        <v>55592.17152840746</v>
      </c>
      <c r="CD79" s="112">
        <f t="shared" ref="CD79:DL79" si="47">CD29*CD$8</f>
        <v>55748.017319157618</v>
      </c>
      <c r="CE79" s="112">
        <f t="shared" si="47"/>
        <v>55588.076212044187</v>
      </c>
      <c r="CF79" s="112">
        <f t="shared" si="47"/>
        <v>56210.938982314765</v>
      </c>
      <c r="CG79" s="112">
        <f t="shared" si="47"/>
        <v>56204.284768873462</v>
      </c>
      <c r="CH79" s="112">
        <f t="shared" si="47"/>
        <v>56053.453626915805</v>
      </c>
      <c r="CI79" s="112">
        <f t="shared" si="47"/>
        <v>54091.206225680937</v>
      </c>
      <c r="CJ79" s="112">
        <f t="shared" si="47"/>
        <v>51720.322215422275</v>
      </c>
      <c r="CK79" s="112">
        <f t="shared" si="47"/>
        <v>49373.673697143437</v>
      </c>
      <c r="CL79" s="112">
        <f t="shared" si="47"/>
        <v>47424.752469267391</v>
      </c>
      <c r="CM79" s="112">
        <f t="shared" si="47"/>
        <v>45243.935038782816</v>
      </c>
      <c r="CN79" s="112">
        <f t="shared" si="47"/>
        <v>43447.721305581079</v>
      </c>
      <c r="CO79" s="112">
        <f t="shared" si="47"/>
        <v>41501.578527354999</v>
      </c>
      <c r="CP79" s="112">
        <f t="shared" si="47"/>
        <v>39739.504738729505</v>
      </c>
      <c r="CQ79" s="112">
        <f t="shared" si="47"/>
        <v>36729.47686334703</v>
      </c>
      <c r="CR79" s="112">
        <f t="shared" si="47"/>
        <v>34496.381103612541</v>
      </c>
      <c r="CS79" s="112">
        <f t="shared" si="47"/>
        <v>32140.673133940181</v>
      </c>
      <c r="CT79" s="112">
        <f t="shared" si="47"/>
        <v>30828.395021645021</v>
      </c>
      <c r="CU79" s="112">
        <f t="shared" si="47"/>
        <v>28438.852583773169</v>
      </c>
      <c r="CV79" s="112">
        <f t="shared" si="47"/>
        <v>27558.810217964736</v>
      </c>
      <c r="CW79" s="112">
        <f t="shared" si="47"/>
        <v>25591.943710153944</v>
      </c>
      <c r="CX79" s="112">
        <f t="shared" si="47"/>
        <v>24065.872446704132</v>
      </c>
      <c r="CY79" s="112">
        <f t="shared" si="47"/>
        <v>21915.727573418862</v>
      </c>
      <c r="CZ79" s="112">
        <f t="shared" si="47"/>
        <v>19837.714285714286</v>
      </c>
      <c r="DA79" s="112">
        <f t="shared" si="47"/>
        <v>17479.131371444662</v>
      </c>
      <c r="DB79" s="112">
        <f t="shared" si="47"/>
        <v>14951.238786279684</v>
      </c>
      <c r="DC79" s="112">
        <f t="shared" si="47"/>
        <v>12612.622403258656</v>
      </c>
      <c r="DD79" s="112">
        <f t="shared" si="47"/>
        <v>10280.438319572608</v>
      </c>
      <c r="DE79" s="112">
        <f t="shared" si="47"/>
        <v>7872.735884567127</v>
      </c>
      <c r="DF79" s="112">
        <f t="shared" si="47"/>
        <v>5967.261790182868</v>
      </c>
      <c r="DG79" s="112">
        <f t="shared" si="47"/>
        <v>4537.601689408707</v>
      </c>
      <c r="DH79" s="112">
        <f t="shared" si="47"/>
        <v>3527.5429071803856</v>
      </c>
      <c r="DI79" s="112">
        <f t="shared" si="47"/>
        <v>2514.0690448791715</v>
      </c>
      <c r="DJ79" s="112">
        <f t="shared" si="47"/>
        <v>1817.9677419354837</v>
      </c>
      <c r="DK79" s="112">
        <f t="shared" si="47"/>
        <v>1335.8913043478262</v>
      </c>
      <c r="DL79" s="112">
        <f t="shared" si="47"/>
        <v>987.33433734939763</v>
      </c>
      <c r="DM79" s="112">
        <f t="shared" si="21"/>
        <v>1472.8689883913764</v>
      </c>
    </row>
    <row r="80" spans="1:117" s="44" customFormat="1" ht="1" hidden="1" customHeight="1">
      <c r="A80" s="94">
        <v>2034</v>
      </c>
      <c r="B80" s="94"/>
      <c r="C80" s="101">
        <f t="shared" si="13"/>
        <v>4363214.0843849713</v>
      </c>
      <c r="D80" s="101">
        <f t="shared" si="14"/>
        <v>2460432.5378256864</v>
      </c>
      <c r="E80" s="101">
        <f t="shared" si="15"/>
        <v>2515000.7081156238</v>
      </c>
      <c r="F80" s="101">
        <f t="shared" si="16"/>
        <v>2570169.7638996975</v>
      </c>
      <c r="G80" s="101">
        <f t="shared" si="17"/>
        <v>2625028.958485554</v>
      </c>
      <c r="H80" s="101">
        <f t="shared" si="18"/>
        <v>2680652.5980729973</v>
      </c>
      <c r="I80" s="101">
        <f>SUM(CD80:$DL80)</f>
        <v>1032493.9928073292</v>
      </c>
      <c r="J80" s="101">
        <f>SUM(CE80:$DL80)</f>
        <v>977925.82251739199</v>
      </c>
      <c r="K80" s="101">
        <f>SUM(CF80:$DL80)</f>
        <v>922756.76673331833</v>
      </c>
      <c r="L80" s="101">
        <f>SUM(CG80:$DL80)</f>
        <v>867897.57214746159</v>
      </c>
      <c r="M80" s="101">
        <f>SUM(CH80:$DL80)</f>
        <v>812273.93256001815</v>
      </c>
      <c r="N80" s="101"/>
      <c r="O80" s="101"/>
      <c r="P80" s="101"/>
      <c r="Q80" s="112">
        <f t="shared" si="22"/>
        <v>39171.055813953484</v>
      </c>
      <c r="R80" s="112">
        <f t="shared" si="44"/>
        <v>40113.993903619121</v>
      </c>
      <c r="S80" s="112">
        <f t="shared" si="44"/>
        <v>40940.479505120697</v>
      </c>
      <c r="T80" s="112">
        <f t="shared" si="44"/>
        <v>40990.707198443575</v>
      </c>
      <c r="U80" s="112">
        <f t="shared" si="44"/>
        <v>41543.118556069843</v>
      </c>
      <c r="V80" s="112">
        <f t="shared" si="44"/>
        <v>41965.84090170695</v>
      </c>
      <c r="W80" s="112">
        <f t="shared" si="44"/>
        <v>42357.022857429918</v>
      </c>
      <c r="X80" s="112">
        <f t="shared" si="44"/>
        <v>42594.539002669197</v>
      </c>
      <c r="Y80" s="112">
        <f t="shared" si="44"/>
        <v>42789.794203476915</v>
      </c>
      <c r="Z80" s="112">
        <f t="shared" si="44"/>
        <v>43292.649187125484</v>
      </c>
      <c r="AA80" s="112">
        <f t="shared" si="44"/>
        <v>43572.706841440151</v>
      </c>
      <c r="AB80" s="112">
        <f t="shared" si="44"/>
        <v>44123.311975515848</v>
      </c>
      <c r="AC80" s="112">
        <f t="shared" si="44"/>
        <v>46789.363738683627</v>
      </c>
      <c r="AD80" s="112">
        <f t="shared" si="44"/>
        <v>45014.43018778789</v>
      </c>
      <c r="AE80" s="112">
        <f t="shared" si="44"/>
        <v>45419.31747066493</v>
      </c>
      <c r="AF80" s="112">
        <f t="shared" si="44"/>
        <v>45522.543039538708</v>
      </c>
      <c r="AG80" s="112">
        <f t="shared" si="44"/>
        <v>45583.237253900967</v>
      </c>
      <c r="AH80" s="112">
        <f t="shared" si="44"/>
        <v>45774.245953970138</v>
      </c>
      <c r="AI80" s="112">
        <f t="shared" si="44"/>
        <v>46057.208513425008</v>
      </c>
      <c r="AJ80" s="112">
        <f t="shared" si="44"/>
        <v>46671.987647413276</v>
      </c>
      <c r="AK80" s="112">
        <f t="shared" si="44"/>
        <v>46907.028368207764</v>
      </c>
      <c r="AL80" s="112">
        <f t="shared" si="44"/>
        <v>47333.324978638571</v>
      </c>
      <c r="AM80" s="112">
        <f t="shared" si="44"/>
        <v>47637.969457470892</v>
      </c>
      <c r="AN80" s="112">
        <f t="shared" si="44"/>
        <v>48351.95956873316</v>
      </c>
      <c r="AO80" s="112">
        <f t="shared" si="44"/>
        <v>49236.195594258221</v>
      </c>
      <c r="AP80" s="112">
        <f t="shared" si="44"/>
        <v>49684.296188630491</v>
      </c>
      <c r="AQ80" s="112">
        <f t="shared" si="44"/>
        <v>50600.046212991954</v>
      </c>
      <c r="AR80" s="112">
        <f t="shared" si="44"/>
        <v>50793.901202546564</v>
      </c>
      <c r="AS80" s="112">
        <f t="shared" si="44"/>
        <v>51089.130250664639</v>
      </c>
      <c r="AT80" s="112">
        <f t="shared" si="44"/>
        <v>52017.443759894712</v>
      </c>
      <c r="AU80" s="112">
        <f t="shared" si="44"/>
        <v>52501.254452359753</v>
      </c>
      <c r="AV80" s="112">
        <f t="shared" si="44"/>
        <v>52305.755927040518</v>
      </c>
      <c r="AW80" s="112">
        <f t="shared" si="44"/>
        <v>53634.954078023831</v>
      </c>
      <c r="AX80" s="112">
        <f t="shared" si="44"/>
        <v>53079.164557425691</v>
      </c>
      <c r="AY80" s="112">
        <f t="shared" si="44"/>
        <v>53156.165618371968</v>
      </c>
      <c r="AZ80" s="112">
        <f t="shared" si="44"/>
        <v>54666.80719400863</v>
      </c>
      <c r="BA80" s="112">
        <f t="shared" si="44"/>
        <v>55109.890706782324</v>
      </c>
      <c r="BB80" s="112">
        <f t="shared" si="44"/>
        <v>55462.105156210309</v>
      </c>
      <c r="BC80" s="112">
        <f t="shared" si="44"/>
        <v>56855.319835265836</v>
      </c>
      <c r="BD80" s="112">
        <f t="shared" si="44"/>
        <v>56724.898944776643</v>
      </c>
      <c r="BE80" s="112">
        <f t="shared" si="44"/>
        <v>57690.412953809442</v>
      </c>
      <c r="BF80" s="112">
        <f t="shared" si="44"/>
        <v>58429.099009079291</v>
      </c>
      <c r="BG80" s="112">
        <f t="shared" si="44"/>
        <v>59855.297606404711</v>
      </c>
      <c r="BH80" s="112">
        <f t="shared" si="44"/>
        <v>60428.477340955535</v>
      </c>
      <c r="BI80" s="112">
        <f t="shared" si="44"/>
        <v>60600.416199202198</v>
      </c>
      <c r="BJ80" s="112">
        <f t="shared" si="44"/>
        <v>60157.916845667663</v>
      </c>
      <c r="BK80" s="112">
        <f t="shared" si="44"/>
        <v>60436.026615798248</v>
      </c>
      <c r="BL80" s="112">
        <f t="shared" si="44"/>
        <v>59203.71778264171</v>
      </c>
      <c r="BM80" s="112">
        <f t="shared" si="44"/>
        <v>59220.851735571137</v>
      </c>
      <c r="BN80" s="112">
        <f t="shared" si="44"/>
        <v>58460.135703063635</v>
      </c>
      <c r="BO80" s="112">
        <f t="shared" si="44"/>
        <v>58807.207283307522</v>
      </c>
      <c r="BP80" s="112">
        <f t="shared" si="44"/>
        <v>57749.63001705514</v>
      </c>
      <c r="BQ80" s="112">
        <f t="shared" si="44"/>
        <v>57899.10037255098</v>
      </c>
      <c r="BR80" s="112">
        <f t="shared" si="44"/>
        <v>57438.626228722133</v>
      </c>
      <c r="BS80" s="112">
        <f t="shared" si="44"/>
        <v>56930.989334463455</v>
      </c>
      <c r="BT80" s="112">
        <f t="shared" si="44"/>
        <v>55643.220416794698</v>
      </c>
      <c r="BU80" s="112">
        <f t="shared" si="44"/>
        <v>54866.281930514771</v>
      </c>
      <c r="BV80" s="112">
        <f t="shared" si="44"/>
        <v>54360.668412171988</v>
      </c>
      <c r="BW80" s="112">
        <f t="shared" si="44"/>
        <v>53331.033656266991</v>
      </c>
      <c r="BX80" s="112">
        <f t="shared" si="44"/>
        <v>53053.509883245642</v>
      </c>
      <c r="BY80" s="112">
        <f t="shared" si="44"/>
        <v>53339.447718912517</v>
      </c>
      <c r="BZ80" s="112">
        <f t="shared" si="44"/>
        <v>52920.613814791199</v>
      </c>
      <c r="CA80" s="112">
        <f t="shared" si="44"/>
        <v>53724.877793791813</v>
      </c>
      <c r="CB80" s="112">
        <f t="shared" si="44"/>
        <v>54170.964880505366</v>
      </c>
      <c r="CC80" s="112">
        <f>CC30*CC$8</f>
        <v>54566.402238096292</v>
      </c>
      <c r="CD80" s="112">
        <f t="shared" ref="CD80:DL80" si="48">CD30*CD$8</f>
        <v>54568.17028993721</v>
      </c>
      <c r="CE80" s="112">
        <f t="shared" si="48"/>
        <v>55169.055784073578</v>
      </c>
      <c r="CF80" s="112">
        <f t="shared" si="48"/>
        <v>54859.194585856632</v>
      </c>
      <c r="CG80" s="112">
        <f t="shared" si="48"/>
        <v>55623.639587443504</v>
      </c>
      <c r="CH80" s="112">
        <f t="shared" si="48"/>
        <v>55316.542515221496</v>
      </c>
      <c r="CI80" s="112">
        <f t="shared" si="48"/>
        <v>55423.146887159535</v>
      </c>
      <c r="CJ80" s="112">
        <f t="shared" si="48"/>
        <v>53392.68029375765</v>
      </c>
      <c r="CK80" s="112">
        <f t="shared" si="48"/>
        <v>51002.479539947439</v>
      </c>
      <c r="CL80" s="112">
        <f t="shared" si="48"/>
        <v>48527.329993604777</v>
      </c>
      <c r="CM80" s="112">
        <f t="shared" si="48"/>
        <v>46279.247240453456</v>
      </c>
      <c r="CN80" s="112">
        <f t="shared" si="48"/>
        <v>44562.608485478006</v>
      </c>
      <c r="CO80" s="112">
        <f t="shared" si="48"/>
        <v>42218.422171945698</v>
      </c>
      <c r="CP80" s="112">
        <f t="shared" si="48"/>
        <v>40549.946806693988</v>
      </c>
      <c r="CQ80" s="112">
        <f t="shared" si="48"/>
        <v>38346.597264231867</v>
      </c>
      <c r="CR80" s="112">
        <f t="shared" si="48"/>
        <v>35663.566792377926</v>
      </c>
      <c r="CS80" s="112">
        <f t="shared" si="48"/>
        <v>33130.421534460336</v>
      </c>
      <c r="CT80" s="112">
        <f t="shared" si="48"/>
        <v>30994.911768056507</v>
      </c>
      <c r="CU80" s="112">
        <f t="shared" si="48"/>
        <v>29331.423591506074</v>
      </c>
      <c r="CV80" s="112">
        <f t="shared" si="48"/>
        <v>26980.701652089407</v>
      </c>
      <c r="CW80" s="112">
        <f t="shared" si="48"/>
        <v>26031.684807961439</v>
      </c>
      <c r="CX80" s="112">
        <f t="shared" si="48"/>
        <v>23937.484256533764</v>
      </c>
      <c r="CY80" s="112">
        <f t="shared" si="48"/>
        <v>22211.447930239552</v>
      </c>
      <c r="CZ80" s="112">
        <f t="shared" si="48"/>
        <v>20079.673469387755</v>
      </c>
      <c r="DA80" s="112">
        <f t="shared" si="48"/>
        <v>18105.45789918333</v>
      </c>
      <c r="DB80" s="112">
        <f t="shared" si="48"/>
        <v>15467.099109498682</v>
      </c>
      <c r="DC80" s="112">
        <f t="shared" si="48"/>
        <v>13199.390224032586</v>
      </c>
      <c r="DD80" s="112">
        <f t="shared" si="48"/>
        <v>10858.754249635746</v>
      </c>
      <c r="DE80" s="112">
        <f t="shared" si="48"/>
        <v>8646.9385194479291</v>
      </c>
      <c r="DF80" s="112">
        <f t="shared" si="48"/>
        <v>6658.3878729547641</v>
      </c>
      <c r="DG80" s="112">
        <f t="shared" si="48"/>
        <v>4700.1650422352177</v>
      </c>
      <c r="DH80" s="112">
        <f t="shared" si="48"/>
        <v>3690.4518388791594</v>
      </c>
      <c r="DI80" s="112">
        <f t="shared" si="48"/>
        <v>2681.0333716915998</v>
      </c>
      <c r="DJ80" s="112">
        <f t="shared" si="48"/>
        <v>1864.8225806451612</v>
      </c>
      <c r="DK80" s="112">
        <f t="shared" si="48"/>
        <v>1381.913043478261</v>
      </c>
      <c r="DL80" s="112">
        <f t="shared" si="48"/>
        <v>1039.2018072289156</v>
      </c>
      <c r="DM80" s="112">
        <f t="shared" si="21"/>
        <v>1590.0563847429519</v>
      </c>
    </row>
    <row r="81" spans="1:117" s="44" customFormat="1" ht="1" hidden="1" customHeight="1">
      <c r="A81" s="94">
        <v>2035</v>
      </c>
      <c r="B81" s="94"/>
      <c r="C81" s="101">
        <f t="shared" si="13"/>
        <v>4370936.3015918406</v>
      </c>
      <c r="D81" s="101">
        <f t="shared" si="14"/>
        <v>2457855.2771711168</v>
      </c>
      <c r="E81" s="101">
        <f t="shared" si="15"/>
        <v>2511418.1746389833</v>
      </c>
      <c r="F81" s="101">
        <f t="shared" si="16"/>
        <v>2565422.6290457863</v>
      </c>
      <c r="G81" s="101">
        <f t="shared" si="17"/>
        <v>2619870.8933351198</v>
      </c>
      <c r="H81" s="101">
        <f t="shared" si="18"/>
        <v>2674166.6397826886</v>
      </c>
      <c r="I81" s="101">
        <f>SUM(CD81:$DL81)</f>
        <v>1045352.6028975348</v>
      </c>
      <c r="J81" s="101">
        <f>SUM(CE81:$DL81)</f>
        <v>991789.70542966819</v>
      </c>
      <c r="K81" s="101">
        <f>SUM(CF81:$DL81)</f>
        <v>937785.25102286495</v>
      </c>
      <c r="L81" s="101">
        <f>SUM(CG81:$DL81)</f>
        <v>883336.9867335317</v>
      </c>
      <c r="M81" s="101">
        <f>SUM(CH81:$DL81)</f>
        <v>829041.24028596282</v>
      </c>
      <c r="N81" s="101"/>
      <c r="O81" s="101"/>
      <c r="P81" s="101"/>
      <c r="Q81" s="112">
        <f t="shared" si="22"/>
        <v>39103.299612403098</v>
      </c>
      <c r="R81" s="112">
        <f t="shared" ref="R81:CC84" si="49">R31*R$8</f>
        <v>39991.676649893561</v>
      </c>
      <c r="S81" s="112">
        <f t="shared" si="49"/>
        <v>40770.894487083264</v>
      </c>
      <c r="T81" s="112">
        <f t="shared" si="49"/>
        <v>40776.180933852142</v>
      </c>
      <c r="U81" s="112">
        <f t="shared" si="49"/>
        <v>41283.6640952171</v>
      </c>
      <c r="V81" s="112">
        <f t="shared" si="49"/>
        <v>41685.691050408619</v>
      </c>
      <c r="W81" s="112">
        <f t="shared" si="49"/>
        <v>42065.656385009548</v>
      </c>
      <c r="X81" s="112">
        <f t="shared" si="49"/>
        <v>42302.1165215656</v>
      </c>
      <c r="Y81" s="112">
        <f t="shared" si="49"/>
        <v>42509.440076821389</v>
      </c>
      <c r="Z81" s="112">
        <f t="shared" si="49"/>
        <v>43039.952870976711</v>
      </c>
      <c r="AA81" s="112">
        <f t="shared" si="49"/>
        <v>43350.655053646209</v>
      </c>
      <c r="AB81" s="112">
        <f t="shared" si="49"/>
        <v>43938.266857537761</v>
      </c>
      <c r="AC81" s="112">
        <f t="shared" si="49"/>
        <v>46644.887496941519</v>
      </c>
      <c r="AD81" s="112">
        <f t="shared" si="49"/>
        <v>44929.351883784104</v>
      </c>
      <c r="AE81" s="112">
        <f t="shared" si="49"/>
        <v>45373.107561929595</v>
      </c>
      <c r="AF81" s="112">
        <f t="shared" si="49"/>
        <v>45529.561779242169</v>
      </c>
      <c r="AG81" s="112">
        <f t="shared" si="49"/>
        <v>45628.258229196726</v>
      </c>
      <c r="AH81" s="112">
        <f t="shared" si="49"/>
        <v>45853.353528138046</v>
      </c>
      <c r="AI81" s="112">
        <f t="shared" si="49"/>
        <v>46158.64726042348</v>
      </c>
      <c r="AJ81" s="112">
        <f t="shared" si="49"/>
        <v>46793.759189119395</v>
      </c>
      <c r="AK81" s="112">
        <f t="shared" si="49"/>
        <v>47029.023240426766</v>
      </c>
      <c r="AL81" s="112">
        <f t="shared" si="49"/>
        <v>47475.390364975385</v>
      </c>
      <c r="AM81" s="112">
        <f t="shared" si="49"/>
        <v>47794.535292690816</v>
      </c>
      <c r="AN81" s="112">
        <f t="shared" si="49"/>
        <v>48504.518675394691</v>
      </c>
      <c r="AO81" s="112">
        <f t="shared" si="49"/>
        <v>49445.343810887112</v>
      </c>
      <c r="AP81" s="112">
        <f t="shared" si="49"/>
        <v>50028.052850452201</v>
      </c>
      <c r="AQ81" s="112">
        <f t="shared" si="49"/>
        <v>51018.915540406641</v>
      </c>
      <c r="AR81" s="112">
        <f t="shared" si="49"/>
        <v>51686.969170007069</v>
      </c>
      <c r="AS81" s="112">
        <f t="shared" si="49"/>
        <v>51434.078370679832</v>
      </c>
      <c r="AT81" s="112">
        <f t="shared" si="49"/>
        <v>52087.013981345488</v>
      </c>
      <c r="AU81" s="112">
        <f t="shared" si="49"/>
        <v>52676.699873849808</v>
      </c>
      <c r="AV81" s="112">
        <f t="shared" si="49"/>
        <v>52830.740513065182</v>
      </c>
      <c r="AW81" s="112">
        <f t="shared" si="49"/>
        <v>53131.868708852497</v>
      </c>
      <c r="AX81" s="112">
        <f t="shared" si="49"/>
        <v>53083.247413051045</v>
      </c>
      <c r="AY81" s="112">
        <f t="shared" si="49"/>
        <v>53123.81865720763</v>
      </c>
      <c r="AZ81" s="112">
        <f t="shared" si="49"/>
        <v>53544.898704422456</v>
      </c>
      <c r="BA81" s="112">
        <f t="shared" si="49"/>
        <v>54755.87645034954</v>
      </c>
      <c r="BB81" s="112">
        <f t="shared" si="49"/>
        <v>55045.096846765118</v>
      </c>
      <c r="BC81" s="112">
        <f t="shared" si="49"/>
        <v>55927.978294683257</v>
      </c>
      <c r="BD81" s="112">
        <f t="shared" si="49"/>
        <v>57039.959725641929</v>
      </c>
      <c r="BE81" s="112">
        <f t="shared" si="49"/>
        <v>57140.094221919207</v>
      </c>
      <c r="BF81" s="112">
        <f t="shared" si="49"/>
        <v>58104.571049180871</v>
      </c>
      <c r="BG81" s="112">
        <f t="shared" si="49"/>
        <v>58711.168074503723</v>
      </c>
      <c r="BH81" s="112">
        <f t="shared" si="49"/>
        <v>60083.304404062335</v>
      </c>
      <c r="BI81" s="112">
        <f t="shared" si="49"/>
        <v>60698.638977187737</v>
      </c>
      <c r="BJ81" s="112">
        <f t="shared" si="49"/>
        <v>60702.236064965771</v>
      </c>
      <c r="BK81" s="112">
        <f t="shared" si="49"/>
        <v>60307.002688616187</v>
      </c>
      <c r="BL81" s="112">
        <f t="shared" si="49"/>
        <v>60502.964175637644</v>
      </c>
      <c r="BM81" s="112">
        <f t="shared" si="49"/>
        <v>59137.447815498374</v>
      </c>
      <c r="BN81" s="112">
        <f t="shared" si="49"/>
        <v>59007.156051725186</v>
      </c>
      <c r="BO81" s="112">
        <f t="shared" si="49"/>
        <v>58174.70849562782</v>
      </c>
      <c r="BP81" s="112">
        <f t="shared" si="49"/>
        <v>58580.589035978235</v>
      </c>
      <c r="BQ81" s="112">
        <f t="shared" si="49"/>
        <v>57455.112081295949</v>
      </c>
      <c r="BR81" s="112">
        <f t="shared" si="49"/>
        <v>57512.090026372571</v>
      </c>
      <c r="BS81" s="112">
        <f t="shared" si="49"/>
        <v>57117.981229362005</v>
      </c>
      <c r="BT81" s="112">
        <f t="shared" si="49"/>
        <v>56377.817412836412</v>
      </c>
      <c r="BU81" s="112">
        <f t="shared" si="49"/>
        <v>55165.666869839864</v>
      </c>
      <c r="BV81" s="112">
        <f t="shared" si="49"/>
        <v>54568.42636876709</v>
      </c>
      <c r="BW81" s="112">
        <f t="shared" si="49"/>
        <v>53789.814497774372</v>
      </c>
      <c r="BX81" s="112">
        <f t="shared" si="49"/>
        <v>52853.799128010563</v>
      </c>
      <c r="BY81" s="112">
        <f t="shared" si="49"/>
        <v>52315.360344171495</v>
      </c>
      <c r="BZ81" s="112">
        <f t="shared" si="49"/>
        <v>52726.668044773825</v>
      </c>
      <c r="CA81" s="112">
        <f t="shared" si="49"/>
        <v>52400.912039925141</v>
      </c>
      <c r="CB81" s="112">
        <f t="shared" si="49"/>
        <v>52928.929098378765</v>
      </c>
      <c r="CC81" s="112">
        <f t="shared" si="49"/>
        <v>53828.792489550389</v>
      </c>
      <c r="CD81" s="112">
        <f t="shared" ref="CD81:DL81" si="50">CD31*CD$8</f>
        <v>53562.89746786662</v>
      </c>
      <c r="CE81" s="112">
        <f t="shared" si="50"/>
        <v>54004.454406803161</v>
      </c>
      <c r="CF81" s="112">
        <f t="shared" si="50"/>
        <v>54448.264289333361</v>
      </c>
      <c r="CG81" s="112">
        <f t="shared" si="50"/>
        <v>54295.746447568868</v>
      </c>
      <c r="CH81" s="112">
        <f t="shared" si="50"/>
        <v>54747.871457064874</v>
      </c>
      <c r="CI81" s="112">
        <f t="shared" si="50"/>
        <v>54702.37840466926</v>
      </c>
      <c r="CJ81" s="112">
        <f t="shared" si="50"/>
        <v>54710.565789473687</v>
      </c>
      <c r="CK81" s="112">
        <f t="shared" si="50"/>
        <v>52659.094262994433</v>
      </c>
      <c r="CL81" s="112">
        <f t="shared" si="50"/>
        <v>50133.971363604061</v>
      </c>
      <c r="CM81" s="112">
        <f t="shared" si="50"/>
        <v>47366.028117541762</v>
      </c>
      <c r="CN81" s="112">
        <f t="shared" si="50"/>
        <v>45588.822779753107</v>
      </c>
      <c r="CO81" s="112">
        <f t="shared" si="50"/>
        <v>43309.055656108598</v>
      </c>
      <c r="CP81" s="112">
        <f t="shared" si="50"/>
        <v>41255.97609289617</v>
      </c>
      <c r="CQ81" s="112">
        <f t="shared" si="50"/>
        <v>39138.857839375196</v>
      </c>
      <c r="CR81" s="112">
        <f t="shared" si="50"/>
        <v>37244.915144898769</v>
      </c>
      <c r="CS81" s="112">
        <f t="shared" si="50"/>
        <v>34263.254200260075</v>
      </c>
      <c r="CT81" s="112">
        <f t="shared" si="50"/>
        <v>31959.32125768968</v>
      </c>
      <c r="CU81" s="112">
        <f t="shared" si="50"/>
        <v>29503.223763348473</v>
      </c>
      <c r="CV81" s="112">
        <f t="shared" si="50"/>
        <v>27839.972233791475</v>
      </c>
      <c r="CW81" s="112">
        <f t="shared" si="50"/>
        <v>25501.030943865651</v>
      </c>
      <c r="CX81" s="112">
        <f t="shared" si="50"/>
        <v>24362.152885558826</v>
      </c>
      <c r="CY81" s="112">
        <f t="shared" si="50"/>
        <v>22109.272125889547</v>
      </c>
      <c r="CZ81" s="112">
        <f t="shared" si="50"/>
        <v>20367.673469387755</v>
      </c>
      <c r="DA81" s="112">
        <f t="shared" si="50"/>
        <v>18342.419740918052</v>
      </c>
      <c r="DB81" s="112">
        <f t="shared" si="50"/>
        <v>16038.126484168866</v>
      </c>
      <c r="DC81" s="112">
        <f t="shared" si="50"/>
        <v>13671.690224032587</v>
      </c>
      <c r="DD81" s="112">
        <f t="shared" si="50"/>
        <v>11378.578193297717</v>
      </c>
      <c r="DE81" s="112">
        <f t="shared" si="50"/>
        <v>9144.1831869510661</v>
      </c>
      <c r="DF81" s="112">
        <f t="shared" si="50"/>
        <v>7323.4167468719925</v>
      </c>
      <c r="DG81" s="112">
        <f t="shared" si="50"/>
        <v>5252.0467836257312</v>
      </c>
      <c r="DH81" s="112">
        <f t="shared" si="50"/>
        <v>3829.1663747810858</v>
      </c>
      <c r="DI81" s="112">
        <f t="shared" si="50"/>
        <v>2809.5811277330267</v>
      </c>
      <c r="DJ81" s="112">
        <f t="shared" si="50"/>
        <v>1991.9999999999998</v>
      </c>
      <c r="DK81" s="112">
        <f t="shared" si="50"/>
        <v>1419.108695652174</v>
      </c>
      <c r="DL81" s="112">
        <f t="shared" si="50"/>
        <v>1077.4849397590363</v>
      </c>
      <c r="DM81" s="112">
        <f t="shared" si="21"/>
        <v>1706.441127694859</v>
      </c>
    </row>
    <row r="82" spans="1:117" s="44" customFormat="1" ht="1" hidden="1" customHeight="1">
      <c r="A82" s="94">
        <v>2036</v>
      </c>
      <c r="B82" s="94"/>
      <c r="C82" s="101">
        <f t="shared" si="13"/>
        <v>4378012.1274429569</v>
      </c>
      <c r="D82" s="101">
        <f t="shared" si="14"/>
        <v>2456234.8070471673</v>
      </c>
      <c r="E82" s="101">
        <f t="shared" si="15"/>
        <v>2509070.9658212247</v>
      </c>
      <c r="F82" s="101">
        <f t="shared" si="16"/>
        <v>2562085.9025037591</v>
      </c>
      <c r="G82" s="101">
        <f t="shared" si="17"/>
        <v>2615388.8706317297</v>
      </c>
      <c r="H82" s="101">
        <f t="shared" si="18"/>
        <v>2669281.4186426182</v>
      </c>
      <c r="I82" s="101">
        <f>SUM(CD82:$DL82)</f>
        <v>1056723.3774985156</v>
      </c>
      <c r="J82" s="101">
        <f>SUM(CE82:$DL82)</f>
        <v>1003887.2187244582</v>
      </c>
      <c r="K82" s="101">
        <f>SUM(CF82:$DL82)</f>
        <v>950872.28204192361</v>
      </c>
      <c r="L82" s="101">
        <f>SUM(CG82:$DL82)</f>
        <v>897569.31391395302</v>
      </c>
      <c r="M82" s="101">
        <f>SUM(CH82:$DL82)</f>
        <v>843676.76590306463</v>
      </c>
      <c r="N82" s="101"/>
      <c r="O82" s="101"/>
      <c r="P82" s="101"/>
      <c r="Q82" s="112">
        <f t="shared" si="22"/>
        <v>39081.378488372095</v>
      </c>
      <c r="R82" s="112">
        <f t="shared" si="49"/>
        <v>39924.958147861435</v>
      </c>
      <c r="S82" s="112">
        <f t="shared" si="49"/>
        <v>40648.3029077791</v>
      </c>
      <c r="T82" s="112">
        <f t="shared" si="49"/>
        <v>40609.214737354087</v>
      </c>
      <c r="U82" s="112">
        <f t="shared" si="49"/>
        <v>41069.816863811131</v>
      </c>
      <c r="V82" s="112">
        <f t="shared" si="49"/>
        <v>41429.814110414118</v>
      </c>
      <c r="W82" s="112">
        <f t="shared" si="49"/>
        <v>41788.404551391541</v>
      </c>
      <c r="X82" s="112">
        <f t="shared" si="49"/>
        <v>42013.699827874378</v>
      </c>
      <c r="Y82" s="112">
        <f t="shared" si="49"/>
        <v>42221.132641608259</v>
      </c>
      <c r="Z82" s="112">
        <f t="shared" si="49"/>
        <v>42761.39000278122</v>
      </c>
      <c r="AA82" s="112">
        <f t="shared" si="49"/>
        <v>43100.846792378026</v>
      </c>
      <c r="AB82" s="112">
        <f t="shared" si="49"/>
        <v>43715.416822983512</v>
      </c>
      <c r="AC82" s="112">
        <f t="shared" si="49"/>
        <v>46452.252507952042</v>
      </c>
      <c r="AD82" s="112">
        <f t="shared" si="49"/>
        <v>44792.225676154485</v>
      </c>
      <c r="AE82" s="112">
        <f t="shared" si="49"/>
        <v>45288.72425032594</v>
      </c>
      <c r="AF82" s="112">
        <f t="shared" si="49"/>
        <v>45486.44666392092</v>
      </c>
      <c r="AG82" s="112">
        <f t="shared" si="49"/>
        <v>45637.262424255881</v>
      </c>
      <c r="AH82" s="112">
        <f t="shared" si="49"/>
        <v>45898.41480456281</v>
      </c>
      <c r="AI82" s="112">
        <f t="shared" si="49"/>
        <v>46237.990438768822</v>
      </c>
      <c r="AJ82" s="112">
        <f t="shared" si="49"/>
        <v>46896.250236722044</v>
      </c>
      <c r="AK82" s="112">
        <f t="shared" si="49"/>
        <v>47151.018112645776</v>
      </c>
      <c r="AL82" s="112">
        <f t="shared" si="49"/>
        <v>47597.014688529933</v>
      </c>
      <c r="AM82" s="112">
        <f t="shared" si="49"/>
        <v>47935.751536222509</v>
      </c>
      <c r="AN82" s="112">
        <f t="shared" si="49"/>
        <v>48660.170196380444</v>
      </c>
      <c r="AO82" s="112">
        <f t="shared" si="49"/>
        <v>49597.262416000638</v>
      </c>
      <c r="AP82" s="112">
        <f t="shared" si="49"/>
        <v>50235.348534399229</v>
      </c>
      <c r="AQ82" s="112">
        <f t="shared" si="49"/>
        <v>51362.009512108125</v>
      </c>
      <c r="AR82" s="112">
        <f t="shared" si="49"/>
        <v>52101.268156095255</v>
      </c>
      <c r="AS82" s="112">
        <f t="shared" si="49"/>
        <v>52310.120394986705</v>
      </c>
      <c r="AT82" s="112">
        <f t="shared" si="49"/>
        <v>52427.486428748547</v>
      </c>
      <c r="AU82" s="112">
        <f t="shared" si="49"/>
        <v>52748.138728109232</v>
      </c>
      <c r="AV82" s="112">
        <f t="shared" si="49"/>
        <v>53001.568830739874</v>
      </c>
      <c r="AW82" s="112">
        <f t="shared" si="49"/>
        <v>53650.610261711736</v>
      </c>
      <c r="AX82" s="112">
        <f t="shared" si="49"/>
        <v>52597.387593633823</v>
      </c>
      <c r="AY82" s="112">
        <f t="shared" si="49"/>
        <v>53127.862027353171</v>
      </c>
      <c r="AZ82" s="112">
        <f t="shared" si="49"/>
        <v>53514.631389055918</v>
      </c>
      <c r="BA82" s="112">
        <f t="shared" si="49"/>
        <v>53650.710131400752</v>
      </c>
      <c r="BB82" s="112">
        <f t="shared" si="49"/>
        <v>54698.751043216369</v>
      </c>
      <c r="BC82" s="112">
        <f t="shared" si="49"/>
        <v>55514.717371323532</v>
      </c>
      <c r="BD82" s="112">
        <f t="shared" si="49"/>
        <v>56119.70307773479</v>
      </c>
      <c r="BE82" s="112">
        <f t="shared" si="49"/>
        <v>57455.276768365431</v>
      </c>
      <c r="BF82" s="112">
        <f t="shared" si="49"/>
        <v>57556.992912510163</v>
      </c>
      <c r="BG82" s="112">
        <f t="shared" si="49"/>
        <v>58387.870909239449</v>
      </c>
      <c r="BH82" s="112">
        <f t="shared" si="49"/>
        <v>58945.84855646397</v>
      </c>
      <c r="BI82" s="112">
        <f t="shared" si="49"/>
        <v>60355.365557217658</v>
      </c>
      <c r="BJ82" s="112">
        <f t="shared" si="49"/>
        <v>60803.599048075288</v>
      </c>
      <c r="BK82" s="112">
        <f t="shared" si="49"/>
        <v>60853.576490379557</v>
      </c>
      <c r="BL82" s="112">
        <f t="shared" si="49"/>
        <v>60378.838835038194</v>
      </c>
      <c r="BM82" s="112">
        <f t="shared" si="49"/>
        <v>60433.259939555763</v>
      </c>
      <c r="BN82" s="112">
        <f t="shared" si="49"/>
        <v>58927.995407577502</v>
      </c>
      <c r="BO82" s="112">
        <f t="shared" si="49"/>
        <v>58724.223442363946</v>
      </c>
      <c r="BP82" s="112">
        <f t="shared" si="49"/>
        <v>57959.897019410375</v>
      </c>
      <c r="BQ82" s="112">
        <f t="shared" si="49"/>
        <v>58282.544805907601</v>
      </c>
      <c r="BR82" s="112">
        <f t="shared" si="49"/>
        <v>57079.35806760969</v>
      </c>
      <c r="BS82" s="112">
        <f t="shared" si="49"/>
        <v>57192.375854214115</v>
      </c>
      <c r="BT82" s="112">
        <f t="shared" si="49"/>
        <v>56569.973575288743</v>
      </c>
      <c r="BU82" s="112">
        <f t="shared" si="49"/>
        <v>55893.172272399846</v>
      </c>
      <c r="BV82" s="112">
        <f t="shared" si="49"/>
        <v>54867.078431372545</v>
      </c>
      <c r="BW82" s="112">
        <f t="shared" si="49"/>
        <v>53998.80360128099</v>
      </c>
      <c r="BX82" s="112">
        <f t="shared" si="49"/>
        <v>53308.861445909402</v>
      </c>
      <c r="BY82" s="112">
        <f t="shared" si="49"/>
        <v>52117.850725127901</v>
      </c>
      <c r="BZ82" s="112">
        <f t="shared" si="49"/>
        <v>51715.590350317769</v>
      </c>
      <c r="CA82" s="112">
        <f t="shared" si="49"/>
        <v>52206.153333189926</v>
      </c>
      <c r="CB82" s="112">
        <f t="shared" si="49"/>
        <v>51626.210716967798</v>
      </c>
      <c r="CC82" s="112">
        <f t="shared" si="49"/>
        <v>52592.558550987458</v>
      </c>
      <c r="CD82" s="112">
        <f t="shared" ref="CD82:DL82" si="51">CD32*CD$8</f>
        <v>52836.158774057534</v>
      </c>
      <c r="CE82" s="112">
        <f t="shared" si="51"/>
        <v>53014.93668253455</v>
      </c>
      <c r="CF82" s="112">
        <f t="shared" si="51"/>
        <v>53302.968127970656</v>
      </c>
      <c r="CG82" s="112">
        <f t="shared" si="51"/>
        <v>53892.548010888298</v>
      </c>
      <c r="CH82" s="112">
        <f t="shared" si="51"/>
        <v>53450.160166911606</v>
      </c>
      <c r="CI82" s="112">
        <f t="shared" si="51"/>
        <v>54142.548638132299</v>
      </c>
      <c r="CJ82" s="112">
        <f t="shared" si="51"/>
        <v>54007.561505507954</v>
      </c>
      <c r="CK82" s="112">
        <f t="shared" si="51"/>
        <v>53961.145762943241</v>
      </c>
      <c r="CL82" s="112">
        <f t="shared" si="51"/>
        <v>51768.450579123142</v>
      </c>
      <c r="CM82" s="112">
        <f t="shared" si="51"/>
        <v>48938.792064439142</v>
      </c>
      <c r="CN82" s="112">
        <f t="shared" si="51"/>
        <v>46668.83860013583</v>
      </c>
      <c r="CO82" s="112">
        <f t="shared" si="51"/>
        <v>44311.446976552856</v>
      </c>
      <c r="CP82" s="112">
        <f t="shared" si="51"/>
        <v>42327.94731898907</v>
      </c>
      <c r="CQ82" s="112">
        <f t="shared" si="51"/>
        <v>39826.405670172906</v>
      </c>
      <c r="CR82" s="112">
        <f t="shared" si="51"/>
        <v>38026.671943231442</v>
      </c>
      <c r="CS82" s="112">
        <f t="shared" si="51"/>
        <v>35793.762444733416</v>
      </c>
      <c r="CT82" s="112">
        <f t="shared" si="51"/>
        <v>33063.485873775346</v>
      </c>
      <c r="CU82" s="112">
        <f t="shared" si="51"/>
        <v>30429.364919602307</v>
      </c>
      <c r="CV82" s="112">
        <f t="shared" si="51"/>
        <v>28016.561710398444</v>
      </c>
      <c r="CW82" s="112">
        <f t="shared" si="51"/>
        <v>26326.16311615612</v>
      </c>
      <c r="CX82" s="112">
        <f t="shared" si="51"/>
        <v>23880.20337168852</v>
      </c>
      <c r="CY82" s="112">
        <f t="shared" si="51"/>
        <v>22515.027964317931</v>
      </c>
      <c r="CZ82" s="112">
        <f t="shared" si="51"/>
        <v>20287.34693877551</v>
      </c>
      <c r="DA82" s="112">
        <f t="shared" si="51"/>
        <v>18620.677837228948</v>
      </c>
      <c r="DB82" s="112">
        <f t="shared" si="51"/>
        <v>16263.633905013194</v>
      </c>
      <c r="DC82" s="112">
        <f t="shared" si="51"/>
        <v>14192.085947046844</v>
      </c>
      <c r="DD82" s="112">
        <f t="shared" si="51"/>
        <v>11798.399708596406</v>
      </c>
      <c r="DE82" s="112">
        <f t="shared" si="51"/>
        <v>9594.8111668757847</v>
      </c>
      <c r="DF82" s="112">
        <f t="shared" si="51"/>
        <v>7754.4706448508186</v>
      </c>
      <c r="DG82" s="112">
        <f t="shared" si="51"/>
        <v>5783.9207277452888</v>
      </c>
      <c r="DH82" s="112">
        <f t="shared" si="51"/>
        <v>4285.6339754816117</v>
      </c>
      <c r="DI82" s="112">
        <f t="shared" si="51"/>
        <v>2921.1369390103569</v>
      </c>
      <c r="DJ82" s="112">
        <f t="shared" si="51"/>
        <v>2092.4032258064517</v>
      </c>
      <c r="DK82" s="112">
        <f t="shared" si="51"/>
        <v>1519.3478260869565</v>
      </c>
      <c r="DL82" s="112">
        <f t="shared" si="51"/>
        <v>1108.3584337349398</v>
      </c>
      <c r="DM82" s="112">
        <f t="shared" si="21"/>
        <v>1815.6019900497513</v>
      </c>
    </row>
    <row r="83" spans="1:117" s="44" customFormat="1" ht="1" hidden="1" customHeight="1">
      <c r="A83" s="94">
        <v>2037</v>
      </c>
      <c r="B83" s="94"/>
      <c r="C83" s="101">
        <f t="shared" si="13"/>
        <v>4384438.4457671866</v>
      </c>
      <c r="D83" s="101">
        <f t="shared" si="14"/>
        <v>2456000.4276322075</v>
      </c>
      <c r="E83" s="101">
        <f t="shared" si="15"/>
        <v>2507614.5669562165</v>
      </c>
      <c r="F83" s="101">
        <f t="shared" si="16"/>
        <v>2559909.4967061817</v>
      </c>
      <c r="G83" s="101">
        <f t="shared" si="17"/>
        <v>2612239.2088687024</v>
      </c>
      <c r="H83" s="101">
        <f t="shared" si="18"/>
        <v>2665001.0267894375</v>
      </c>
      <c r="I83" s="101">
        <f>SUM(CD83:$DL83)</f>
        <v>1066105.5508618027</v>
      </c>
      <c r="J83" s="101">
        <f>SUM(CE83:$DL83)</f>
        <v>1014491.4115377938</v>
      </c>
      <c r="K83" s="101">
        <f>SUM(CF83:$DL83)</f>
        <v>962196.48178782838</v>
      </c>
      <c r="L83" s="101">
        <f>SUM(CG83:$DL83)</f>
        <v>909866.76962530764</v>
      </c>
      <c r="M83" s="101">
        <f>SUM(CH83:$DL83)</f>
        <v>857104.95170457242</v>
      </c>
      <c r="N83" s="101"/>
      <c r="O83" s="101"/>
      <c r="P83" s="101"/>
      <c r="Q83" s="112">
        <f t="shared" si="22"/>
        <v>39109.278100775191</v>
      </c>
      <c r="R83" s="112">
        <f t="shared" si="49"/>
        <v>39901.707760789628</v>
      </c>
      <c r="S83" s="112">
        <f t="shared" si="49"/>
        <v>40581.899135656007</v>
      </c>
      <c r="T83" s="112">
        <f t="shared" si="49"/>
        <v>40488.796692607</v>
      </c>
      <c r="U83" s="112">
        <f t="shared" si="49"/>
        <v>40903.603849827341</v>
      </c>
      <c r="V83" s="112">
        <f t="shared" si="49"/>
        <v>41217.426136505637</v>
      </c>
      <c r="W83" s="112">
        <f t="shared" si="49"/>
        <v>41535.349241434742</v>
      </c>
      <c r="X83" s="112">
        <f t="shared" si="49"/>
        <v>41743.30917753886</v>
      </c>
      <c r="Y83" s="112">
        <f t="shared" si="49"/>
        <v>41935.807697104232</v>
      </c>
      <c r="Z83" s="112">
        <f t="shared" si="49"/>
        <v>42474.868195494426</v>
      </c>
      <c r="AA83" s="112">
        <f t="shared" si="49"/>
        <v>42825.264662883768</v>
      </c>
      <c r="AB83" s="112">
        <f t="shared" si="49"/>
        <v>43467.695132787048</v>
      </c>
      <c r="AC83" s="112">
        <f t="shared" si="49"/>
        <v>46218.787276731091</v>
      </c>
      <c r="AD83" s="112">
        <f t="shared" si="49"/>
        <v>44609.057092240466</v>
      </c>
      <c r="AE83" s="112">
        <f t="shared" si="49"/>
        <v>45151.099087353323</v>
      </c>
      <c r="AF83" s="112">
        <f t="shared" si="49"/>
        <v>45402.221787479401</v>
      </c>
      <c r="AG83" s="112">
        <f t="shared" si="49"/>
        <v>45596.243313430852</v>
      </c>
      <c r="AH83" s="112">
        <f t="shared" si="49"/>
        <v>45907.42705984776</v>
      </c>
      <c r="AI83" s="112">
        <f t="shared" si="49"/>
        <v>46285.194608164151</v>
      </c>
      <c r="AJ83" s="112">
        <f t="shared" si="49"/>
        <v>46977.431264526131</v>
      </c>
      <c r="AK83" s="112">
        <f t="shared" si="49"/>
        <v>47254.713754031931</v>
      </c>
      <c r="AL83" s="112">
        <f t="shared" si="49"/>
        <v>47720.6831183627</v>
      </c>
      <c r="AM83" s="112">
        <f t="shared" si="49"/>
        <v>48057.524963615782</v>
      </c>
      <c r="AN83" s="112">
        <f t="shared" si="49"/>
        <v>48802.421255294576</v>
      </c>
      <c r="AO83" s="112">
        <f t="shared" si="49"/>
        <v>49753.343174678914</v>
      </c>
      <c r="AP83" s="112">
        <f t="shared" si="49"/>
        <v>50386.393128229975</v>
      </c>
      <c r="AQ83" s="112">
        <f t="shared" si="49"/>
        <v>51569.339304823436</v>
      </c>
      <c r="AR83" s="112">
        <f t="shared" si="49"/>
        <v>52440.528295213393</v>
      </c>
      <c r="AS83" s="112">
        <f t="shared" si="49"/>
        <v>52716.065438663121</v>
      </c>
      <c r="AT83" s="112">
        <f t="shared" si="49"/>
        <v>53290.789631296851</v>
      </c>
      <c r="AU83" s="112">
        <f t="shared" si="49"/>
        <v>53083.271000296823</v>
      </c>
      <c r="AV83" s="112">
        <f t="shared" si="49"/>
        <v>53075.524992660015</v>
      </c>
      <c r="AW83" s="112">
        <f t="shared" si="49"/>
        <v>53820.740791120304</v>
      </c>
      <c r="AX83" s="112">
        <f t="shared" si="49"/>
        <v>53097.537407739786</v>
      </c>
      <c r="AY83" s="112">
        <f t="shared" si="49"/>
        <v>52652.766035251952</v>
      </c>
      <c r="AZ83" s="112">
        <f t="shared" si="49"/>
        <v>53519.67594161701</v>
      </c>
      <c r="BA83" s="112">
        <f t="shared" si="49"/>
        <v>53622.629680465572</v>
      </c>
      <c r="BB83" s="112">
        <f t="shared" si="49"/>
        <v>53608.956057912117</v>
      </c>
      <c r="BC83" s="112">
        <f t="shared" si="49"/>
        <v>55170.333268523755</v>
      </c>
      <c r="BD83" s="112">
        <f t="shared" si="49"/>
        <v>55712.915740415054</v>
      </c>
      <c r="BE83" s="112">
        <f t="shared" si="49"/>
        <v>56539.746514402592</v>
      </c>
      <c r="BF83" s="112">
        <f t="shared" si="49"/>
        <v>57873.483028200571</v>
      </c>
      <c r="BG83" s="112">
        <f t="shared" si="49"/>
        <v>57845.013675353322</v>
      </c>
      <c r="BH83" s="112">
        <f t="shared" si="49"/>
        <v>58625.907559402141</v>
      </c>
      <c r="BI83" s="112">
        <f t="shared" si="49"/>
        <v>59224.284701446028</v>
      </c>
      <c r="BJ83" s="112">
        <f t="shared" si="49"/>
        <v>60464.033054658401</v>
      </c>
      <c r="BK83" s="112">
        <f t="shared" si="49"/>
        <v>60958.21794313351</v>
      </c>
      <c r="BL83" s="112">
        <f t="shared" si="49"/>
        <v>60926.211238665295</v>
      </c>
      <c r="BM83" s="112">
        <f t="shared" si="49"/>
        <v>60315.273906282091</v>
      </c>
      <c r="BN83" s="112">
        <f t="shared" si="49"/>
        <v>60216.893075110282</v>
      </c>
      <c r="BO83" s="112">
        <f t="shared" si="49"/>
        <v>58647.31158978209</v>
      </c>
      <c r="BP83" s="112">
        <f t="shared" si="49"/>
        <v>58509.826102493302</v>
      </c>
      <c r="BQ83" s="112">
        <f t="shared" si="49"/>
        <v>57670.042776835318</v>
      </c>
      <c r="BR83" s="112">
        <f t="shared" si="49"/>
        <v>57902.555142651639</v>
      </c>
      <c r="BS83" s="112">
        <f t="shared" si="49"/>
        <v>56768.125426003418</v>
      </c>
      <c r="BT83" s="112">
        <f t="shared" si="49"/>
        <v>56646.035389592791</v>
      </c>
      <c r="BU83" s="112">
        <f t="shared" si="49"/>
        <v>56086.774533163407</v>
      </c>
      <c r="BV83" s="112">
        <f t="shared" si="49"/>
        <v>55590.235934136268</v>
      </c>
      <c r="BW83" s="112">
        <f t="shared" si="49"/>
        <v>54294.373904811779</v>
      </c>
      <c r="BX83" s="112">
        <f t="shared" si="49"/>
        <v>53517.514473766954</v>
      </c>
      <c r="BY83" s="112">
        <f t="shared" si="49"/>
        <v>52569.160204642511</v>
      </c>
      <c r="BZ83" s="112">
        <f t="shared" si="49"/>
        <v>51520.660084005896</v>
      </c>
      <c r="CA83" s="112">
        <f t="shared" si="49"/>
        <v>51204.818164217955</v>
      </c>
      <c r="CB83" s="112">
        <f t="shared" si="49"/>
        <v>51430.460396695678</v>
      </c>
      <c r="CC83" s="112">
        <f t="shared" si="49"/>
        <v>51297.315832540859</v>
      </c>
      <c r="CD83" s="112">
        <f t="shared" ref="CD83:DL83" si="52">CD33*CD$8</f>
        <v>51614.1393240088</v>
      </c>
      <c r="CE83" s="112">
        <f t="shared" si="52"/>
        <v>52294.92974996534</v>
      </c>
      <c r="CF83" s="112">
        <f t="shared" si="52"/>
        <v>52329.712162520809</v>
      </c>
      <c r="CG83" s="112">
        <f t="shared" si="52"/>
        <v>52761.817920735215</v>
      </c>
      <c r="CH83" s="112">
        <f t="shared" si="52"/>
        <v>53056.616182028134</v>
      </c>
      <c r="CI83" s="112">
        <f t="shared" si="52"/>
        <v>52868.861867704283</v>
      </c>
      <c r="CJ83" s="112">
        <f t="shared" si="52"/>
        <v>53457.039840881276</v>
      </c>
      <c r="CK83" s="112">
        <f t="shared" si="52"/>
        <v>53275.855499812293</v>
      </c>
      <c r="CL83" s="112">
        <f t="shared" si="52"/>
        <v>53051.974099339161</v>
      </c>
      <c r="CM83" s="112">
        <f t="shared" si="52"/>
        <v>50541.249477923622</v>
      </c>
      <c r="CN83" s="112">
        <f t="shared" si="52"/>
        <v>48223.104909911708</v>
      </c>
      <c r="CO83" s="112">
        <f t="shared" si="52"/>
        <v>45370.352941176468</v>
      </c>
      <c r="CP83" s="112">
        <f t="shared" si="52"/>
        <v>43309.42746755464</v>
      </c>
      <c r="CQ83" s="112">
        <f t="shared" si="52"/>
        <v>40866.618121078056</v>
      </c>
      <c r="CR83" s="112">
        <f t="shared" si="52"/>
        <v>38700.429386661373</v>
      </c>
      <c r="CS83" s="112">
        <f t="shared" si="52"/>
        <v>36556.549596879064</v>
      </c>
      <c r="CT83" s="112">
        <f t="shared" si="52"/>
        <v>34550.242538163591</v>
      </c>
      <c r="CU83" s="112">
        <f t="shared" si="52"/>
        <v>31492.74874186817</v>
      </c>
      <c r="CV83" s="112">
        <f t="shared" si="52"/>
        <v>28902.468693599887</v>
      </c>
      <c r="CW83" s="112">
        <f t="shared" si="52"/>
        <v>26505.024102005911</v>
      </c>
      <c r="CX83" s="112">
        <f t="shared" si="52"/>
        <v>24665.346534653465</v>
      </c>
      <c r="CY83" s="112">
        <f t="shared" si="52"/>
        <v>22082.745715144833</v>
      </c>
      <c r="CZ83" s="112">
        <f t="shared" si="52"/>
        <v>20673.306122448979</v>
      </c>
      <c r="DA83" s="112">
        <f t="shared" si="52"/>
        <v>18561.683187834413</v>
      </c>
      <c r="DB83" s="112">
        <f t="shared" si="52"/>
        <v>16523.983674142481</v>
      </c>
      <c r="DC83" s="112">
        <f t="shared" si="52"/>
        <v>14403.707128309572</v>
      </c>
      <c r="DD83" s="112">
        <f t="shared" si="52"/>
        <v>12260.675084992716</v>
      </c>
      <c r="DE83" s="112">
        <f t="shared" si="52"/>
        <v>9959.5181932245923</v>
      </c>
      <c r="DF83" s="112">
        <f t="shared" si="52"/>
        <v>8147.7285851780562</v>
      </c>
      <c r="DG83" s="112">
        <f t="shared" si="52"/>
        <v>6132.3898635477581</v>
      </c>
      <c r="DH83" s="112">
        <f t="shared" si="52"/>
        <v>4724.3590192644488</v>
      </c>
      <c r="DI83" s="112">
        <f t="shared" si="52"/>
        <v>3273.5350978135789</v>
      </c>
      <c r="DJ83" s="112">
        <f t="shared" si="52"/>
        <v>2178.75</v>
      </c>
      <c r="DK83" s="112">
        <f t="shared" si="52"/>
        <v>1599.413043478261</v>
      </c>
      <c r="DL83" s="112">
        <f t="shared" si="52"/>
        <v>1189.2469879518073</v>
      </c>
      <c r="DM83" s="112">
        <f t="shared" si="21"/>
        <v>1917.5389718076285</v>
      </c>
    </row>
    <row r="84" spans="1:117" s="44" customFormat="1" ht="1" hidden="1" customHeight="1">
      <c r="A84" s="94">
        <v>2038</v>
      </c>
      <c r="B84" s="94"/>
      <c r="C84" s="101">
        <f t="shared" si="13"/>
        <v>4390286.8498828858</v>
      </c>
      <c r="D84" s="101">
        <f t="shared" si="14"/>
        <v>2457167.4178320207</v>
      </c>
      <c r="E84" s="101">
        <f t="shared" si="15"/>
        <v>2507507.557745425</v>
      </c>
      <c r="F84" s="101">
        <f t="shared" si="16"/>
        <v>2558588.7053167149</v>
      </c>
      <c r="G84" s="101">
        <f t="shared" si="17"/>
        <v>2610210.5949589084</v>
      </c>
      <c r="H84" s="101">
        <f t="shared" si="18"/>
        <v>2662014.2004579967</v>
      </c>
      <c r="I84" s="101">
        <f>SUM(CD84:$DL84)</f>
        <v>1073501.053341341</v>
      </c>
      <c r="J84" s="101">
        <f>SUM(CE84:$DL84)</f>
        <v>1023160.9134279373</v>
      </c>
      <c r="K84" s="101">
        <f>SUM(CF84:$DL84)</f>
        <v>972079.7658566474</v>
      </c>
      <c r="L84" s="101">
        <f>SUM(CG84:$DL84)</f>
        <v>920457.87621445372</v>
      </c>
      <c r="M84" s="101">
        <f>SUM(CH84:$DL84)</f>
        <v>868654.27071536542</v>
      </c>
      <c r="N84" s="101"/>
      <c r="O84" s="101"/>
      <c r="P84" s="101"/>
      <c r="Q84" s="112">
        <f t="shared" si="22"/>
        <v>39172.052228682172</v>
      </c>
      <c r="R84" s="112">
        <f t="shared" si="49"/>
        <v>39931.023466227991</v>
      </c>
      <c r="S84" s="112">
        <f t="shared" si="49"/>
        <v>40558.402416289377</v>
      </c>
      <c r="T84" s="112">
        <f t="shared" si="49"/>
        <v>40424.034046692606</v>
      </c>
      <c r="U84" s="112">
        <f t="shared" si="49"/>
        <v>40785.025053265737</v>
      </c>
      <c r="V84" s="112">
        <f t="shared" si="49"/>
        <v>41053.583985204816</v>
      </c>
      <c r="W84" s="112">
        <f t="shared" si="49"/>
        <v>41324.63784788506</v>
      </c>
      <c r="X84" s="112">
        <f t="shared" si="49"/>
        <v>41492.947464265228</v>
      </c>
      <c r="Y84" s="112">
        <f t="shared" si="49"/>
        <v>41669.371860424515</v>
      </c>
      <c r="Z84" s="112">
        <f t="shared" si="49"/>
        <v>42190.336122980458</v>
      </c>
      <c r="AA84" s="112">
        <f t="shared" si="49"/>
        <v>42540.760809772779</v>
      </c>
      <c r="AB84" s="112">
        <f t="shared" si="49"/>
        <v>43192.117188271302</v>
      </c>
      <c r="AC84" s="112">
        <f t="shared" si="49"/>
        <v>45959.148813310494</v>
      </c>
      <c r="AD84" s="112">
        <f t="shared" si="49"/>
        <v>44387.853501830643</v>
      </c>
      <c r="AE84" s="112">
        <f t="shared" si="49"/>
        <v>44969.273142112121</v>
      </c>
      <c r="AF84" s="112">
        <f t="shared" si="49"/>
        <v>45265.857701812187</v>
      </c>
      <c r="AG84" s="112">
        <f t="shared" si="49"/>
        <v>45512.204159545428</v>
      </c>
      <c r="AH84" s="112">
        <f t="shared" si="49"/>
        <v>45869.375315311299</v>
      </c>
      <c r="AI84" s="112">
        <f t="shared" si="49"/>
        <v>46294.233704431339</v>
      </c>
      <c r="AJ84" s="112">
        <f t="shared" si="49"/>
        <v>47026.139881208575</v>
      </c>
      <c r="AK84" s="112">
        <f t="shared" si="49"/>
        <v>47337.060292779759</v>
      </c>
      <c r="AL84" s="112">
        <f t="shared" si="49"/>
        <v>47824.932538552312</v>
      </c>
      <c r="AM84" s="112">
        <f t="shared" si="49"/>
        <v>48182.368309346704</v>
      </c>
      <c r="AN84" s="112">
        <f t="shared" si="49"/>
        <v>48924.056218713908</v>
      </c>
      <c r="AO84" s="112">
        <f t="shared" si="49"/>
        <v>49895.896934271739</v>
      </c>
      <c r="AP84" s="112">
        <f t="shared" si="49"/>
        <v>50540.562782622743</v>
      </c>
      <c r="AQ84" s="112">
        <f t="shared" si="49"/>
        <v>51719.837580753832</v>
      </c>
      <c r="AR84" s="112">
        <f t="shared" si="49"/>
        <v>52646.620903088893</v>
      </c>
      <c r="AS84" s="112">
        <f t="shared" si="49"/>
        <v>53049.445176604633</v>
      </c>
      <c r="AT84" s="112">
        <f t="shared" si="49"/>
        <v>53692.399546035442</v>
      </c>
      <c r="AU84" s="112">
        <f t="shared" si="49"/>
        <v>53932.132680320574</v>
      </c>
      <c r="AV84" s="112">
        <f t="shared" si="49"/>
        <v>53404.68199500881</v>
      </c>
      <c r="AW84" s="112">
        <f t="shared" si="49"/>
        <v>53895.890472822248</v>
      </c>
      <c r="AX84" s="112">
        <f t="shared" si="49"/>
        <v>53262.893060566661</v>
      </c>
      <c r="AY84" s="112">
        <f t="shared" si="49"/>
        <v>53141.002980326186</v>
      </c>
      <c r="AZ84" s="112">
        <f t="shared" si="49"/>
        <v>53049.523642923516</v>
      </c>
      <c r="BA84" s="112">
        <f t="shared" si="49"/>
        <v>53629.649793199365</v>
      </c>
      <c r="BB84" s="112">
        <f t="shared" si="49"/>
        <v>53583.079647302147</v>
      </c>
      <c r="BC84" s="112">
        <f t="shared" si="49"/>
        <v>54086.272005797509</v>
      </c>
      <c r="BD84" s="112">
        <f t="shared" si="49"/>
        <v>55372.929264861064</v>
      </c>
      <c r="BE84" s="112">
        <f t="shared" si="49"/>
        <v>56135.512391341399</v>
      </c>
      <c r="BF84" s="112">
        <f t="shared" si="49"/>
        <v>56961.187710591395</v>
      </c>
      <c r="BG84" s="112">
        <f t="shared" si="49"/>
        <v>58162.267902949112</v>
      </c>
      <c r="BH84" s="112">
        <f t="shared" si="49"/>
        <v>58086.953324603979</v>
      </c>
      <c r="BI84" s="112">
        <f t="shared" si="49"/>
        <v>58905.313824482677</v>
      </c>
      <c r="BJ84" s="112">
        <f t="shared" si="49"/>
        <v>59340.931201804946</v>
      </c>
      <c r="BK84" s="112">
        <f t="shared" si="49"/>
        <v>60620.927046878052</v>
      </c>
      <c r="BL84" s="112">
        <f t="shared" si="49"/>
        <v>61034.05784607138</v>
      </c>
      <c r="BM84" s="112">
        <f t="shared" si="49"/>
        <v>60861.467870661072</v>
      </c>
      <c r="BN84" s="112">
        <f t="shared" si="49"/>
        <v>60105.256269260986</v>
      </c>
      <c r="BO84" s="112">
        <f t="shared" si="49"/>
        <v>59929.513132166372</v>
      </c>
      <c r="BP84" s="112">
        <f t="shared" si="49"/>
        <v>58437.041370908795</v>
      </c>
      <c r="BQ84" s="112">
        <f t="shared" si="49"/>
        <v>58220.991883710878</v>
      </c>
      <c r="BR84" s="112">
        <f t="shared" si="49"/>
        <v>57298.743107168542</v>
      </c>
      <c r="BS84" s="112">
        <f t="shared" si="49"/>
        <v>57588.476964913207</v>
      </c>
      <c r="BT84" s="112">
        <f t="shared" si="49"/>
        <v>56231.698664304953</v>
      </c>
      <c r="BU84" s="112">
        <f t="shared" si="49"/>
        <v>56166.610516983434</v>
      </c>
      <c r="BV84" s="112">
        <f t="shared" si="49"/>
        <v>55788.005527433525</v>
      </c>
      <c r="BW84" s="112">
        <f t="shared" si="49"/>
        <v>55009.912787770147</v>
      </c>
      <c r="BX84" s="112">
        <f t="shared" si="49"/>
        <v>53811.615884461396</v>
      </c>
      <c r="BY84" s="112">
        <f t="shared" si="49"/>
        <v>52774.570208447847</v>
      </c>
      <c r="BZ84" s="112">
        <f t="shared" si="49"/>
        <v>51968.605898005408</v>
      </c>
      <c r="CA84" s="112">
        <f t="shared" si="49"/>
        <v>51012.026717146728</v>
      </c>
      <c r="CB84" s="112">
        <f t="shared" si="49"/>
        <v>50444.857534125549</v>
      </c>
      <c r="CC84" s="112">
        <f>CC34*CC$8</f>
        <v>51099.636419930561</v>
      </c>
      <c r="CD84" s="112">
        <f t="shared" ref="CD84:DL84" si="53">CD34*CD$8</f>
        <v>50340.139913404215</v>
      </c>
      <c r="CE84" s="112">
        <f t="shared" si="53"/>
        <v>51081.147571289919</v>
      </c>
      <c r="CF84" s="112">
        <f t="shared" si="53"/>
        <v>51621.889642193644</v>
      </c>
      <c r="CG84" s="112">
        <f t="shared" si="53"/>
        <v>51803.60549908848</v>
      </c>
      <c r="CH84" s="112">
        <f t="shared" si="53"/>
        <v>51947.806004618935</v>
      </c>
      <c r="CI84" s="112">
        <f t="shared" si="53"/>
        <v>52482.806420233464</v>
      </c>
      <c r="CJ84" s="112">
        <f t="shared" si="53"/>
        <v>52209.454773561811</v>
      </c>
      <c r="CK84" s="112">
        <f t="shared" si="53"/>
        <v>52736.561857957066</v>
      </c>
      <c r="CL84" s="112">
        <f t="shared" si="53"/>
        <v>52386.8484331699</v>
      </c>
      <c r="CM84" s="112">
        <f t="shared" si="53"/>
        <v>51798.272896778042</v>
      </c>
      <c r="CN84" s="112">
        <f t="shared" si="53"/>
        <v>49810.249930086691</v>
      </c>
      <c r="CO84" s="112">
        <f t="shared" si="53"/>
        <v>46888.316454134103</v>
      </c>
      <c r="CP84" s="112">
        <f t="shared" si="53"/>
        <v>44358.52732240437</v>
      </c>
      <c r="CQ84" s="112">
        <f t="shared" si="53"/>
        <v>41822.862805290955</v>
      </c>
      <c r="CR84" s="112">
        <f t="shared" si="53"/>
        <v>39720.97374950377</v>
      </c>
      <c r="CS84" s="112">
        <f t="shared" si="53"/>
        <v>37211.776853055919</v>
      </c>
      <c r="CT84" s="112">
        <f t="shared" si="53"/>
        <v>35299.567897015266</v>
      </c>
      <c r="CU84" s="112">
        <f t="shared" si="53"/>
        <v>32922.44212593593</v>
      </c>
      <c r="CV84" s="112">
        <f t="shared" si="53"/>
        <v>29927.476884631404</v>
      </c>
      <c r="CW84" s="112">
        <f t="shared" si="53"/>
        <v>27354.86083035298</v>
      </c>
      <c r="CX84" s="112">
        <f t="shared" si="53"/>
        <v>24847.065203817681</v>
      </c>
      <c r="CY84" s="112">
        <f t="shared" si="53"/>
        <v>22823.520296682371</v>
      </c>
      <c r="CZ84" s="112">
        <f t="shared" si="53"/>
        <v>20292.244897959183</v>
      </c>
      <c r="DA84" s="112">
        <f t="shared" si="53"/>
        <v>18929.416502393691</v>
      </c>
      <c r="DB84" s="112">
        <f t="shared" si="53"/>
        <v>16487.20563984169</v>
      </c>
      <c r="DC84" s="112">
        <f t="shared" si="53"/>
        <v>14651.881059063136</v>
      </c>
      <c r="DD84" s="112">
        <f t="shared" si="53"/>
        <v>12456.906265177271</v>
      </c>
      <c r="DE84" s="112">
        <f t="shared" si="53"/>
        <v>10362.615432873275</v>
      </c>
      <c r="DF84" s="112">
        <f t="shared" si="53"/>
        <v>8468.9942252165547</v>
      </c>
      <c r="DG84" s="112">
        <f t="shared" si="53"/>
        <v>6454.1819363222876</v>
      </c>
      <c r="DH84" s="112">
        <f t="shared" si="53"/>
        <v>5017.9176882661995</v>
      </c>
      <c r="DI84" s="112">
        <f t="shared" si="53"/>
        <v>3614.8515535097813</v>
      </c>
      <c r="DJ84" s="112">
        <f t="shared" si="53"/>
        <v>2445.822580645161</v>
      </c>
      <c r="DK84" s="112">
        <f t="shared" si="53"/>
        <v>1668.7608695652175</v>
      </c>
      <c r="DL84" s="112">
        <f t="shared" si="53"/>
        <v>1254.0813253012047</v>
      </c>
      <c r="DM84" s="112">
        <f t="shared" si="21"/>
        <v>2038.7396351575455</v>
      </c>
    </row>
    <row r="85" spans="1:117" s="44" customFormat="1" ht="1" hidden="1" customHeight="1">
      <c r="A85" s="94">
        <v>2039</v>
      </c>
      <c r="B85" s="94"/>
      <c r="C85" s="101">
        <f t="shared" si="13"/>
        <v>4395593.8663656237</v>
      </c>
      <c r="D85" s="101">
        <f t="shared" si="14"/>
        <v>2458613.271538449</v>
      </c>
      <c r="E85" s="101">
        <f t="shared" si="15"/>
        <v>2508752.3568874393</v>
      </c>
      <c r="F85" s="101">
        <f t="shared" si="16"/>
        <v>2558571.5250946768</v>
      </c>
      <c r="G85" s="101">
        <f t="shared" si="17"/>
        <v>2608993.0657128156</v>
      </c>
      <c r="H85" s="101">
        <f t="shared" si="18"/>
        <v>2660098.7140158899</v>
      </c>
      <c r="I85" s="101">
        <f>SUM(CD85:$DL85)</f>
        <v>1080008.3514628573</v>
      </c>
      <c r="J85" s="101">
        <f>SUM(CE85:$DL85)</f>
        <v>1029869.2661138675</v>
      </c>
      <c r="K85" s="101">
        <f>SUM(CF85:$DL85)</f>
        <v>980050.0979066299</v>
      </c>
      <c r="L85" s="101">
        <f>SUM(CG85:$DL85)</f>
        <v>929628.55728849105</v>
      </c>
      <c r="M85" s="101">
        <f>SUM(CH85:$DL85)</f>
        <v>878522.90898541675</v>
      </c>
      <c r="N85" s="101"/>
      <c r="O85" s="101"/>
      <c r="P85" s="101"/>
      <c r="Q85" s="112">
        <f t="shared" si="22"/>
        <v>39266.711627906974</v>
      </c>
      <c r="R85" s="112">
        <f t="shared" ref="R85:CC88" si="54">R35*R$8</f>
        <v>39994.709309076839</v>
      </c>
      <c r="S85" s="112">
        <f t="shared" si="54"/>
        <v>40588.028714621214</v>
      </c>
      <c r="T85" s="112">
        <f t="shared" si="54"/>
        <v>40401.771887159528</v>
      </c>
      <c r="U85" s="112">
        <f t="shared" si="54"/>
        <v>40721.17493204026</v>
      </c>
      <c r="V85" s="112">
        <f t="shared" si="54"/>
        <v>40936.264913902989</v>
      </c>
      <c r="W85" s="112">
        <f t="shared" si="54"/>
        <v>41162.319501657788</v>
      </c>
      <c r="X85" s="112">
        <f t="shared" si="54"/>
        <v>41284.646518821566</v>
      </c>
      <c r="Y85" s="112">
        <f t="shared" si="54"/>
        <v>41422.819295138805</v>
      </c>
      <c r="Z85" s="112">
        <f t="shared" si="54"/>
        <v>41925.701398194738</v>
      </c>
      <c r="AA85" s="112">
        <f t="shared" si="54"/>
        <v>42258.239561909955</v>
      </c>
      <c r="AB85" s="112">
        <f t="shared" si="54"/>
        <v>42908.580313950042</v>
      </c>
      <c r="AC85" s="112">
        <f t="shared" si="54"/>
        <v>45671.243259114257</v>
      </c>
      <c r="AD85" s="112">
        <f t="shared" si="54"/>
        <v>44140.625959607896</v>
      </c>
      <c r="AE85" s="112">
        <f t="shared" si="54"/>
        <v>44747.264667535856</v>
      </c>
      <c r="AF85" s="112">
        <f t="shared" si="54"/>
        <v>45084.373146622733</v>
      </c>
      <c r="AG85" s="112">
        <f t="shared" si="54"/>
        <v>45377.141233658142</v>
      </c>
      <c r="AH85" s="112">
        <f t="shared" si="54"/>
        <v>45786.262294350076</v>
      </c>
      <c r="AI85" s="112">
        <f t="shared" si="54"/>
        <v>46258.077319362579</v>
      </c>
      <c r="AJ85" s="112">
        <f t="shared" si="54"/>
        <v>47036.287509684087</v>
      </c>
      <c r="AK85" s="112">
        <f t="shared" si="54"/>
        <v>47386.87486560252</v>
      </c>
      <c r="AL85" s="112">
        <f t="shared" si="54"/>
        <v>47909.762949098753</v>
      </c>
      <c r="AM85" s="112">
        <f t="shared" si="54"/>
        <v>48287.768838939199</v>
      </c>
      <c r="AN85" s="112">
        <f t="shared" si="54"/>
        <v>49050.845206006932</v>
      </c>
      <c r="AO85" s="112">
        <f t="shared" si="54"/>
        <v>50019.721002823171</v>
      </c>
      <c r="AP85" s="112">
        <f t="shared" si="54"/>
        <v>50682.232194767443</v>
      </c>
      <c r="AQ85" s="112">
        <f t="shared" si="54"/>
        <v>51875.598034164323</v>
      </c>
      <c r="AR85" s="112">
        <f t="shared" si="54"/>
        <v>52795.641711860408</v>
      </c>
      <c r="AS85" s="112">
        <f t="shared" si="54"/>
        <v>53252.417698442841</v>
      </c>
      <c r="AT85" s="112">
        <f t="shared" si="54"/>
        <v>54022.331050794441</v>
      </c>
      <c r="AU85" s="112">
        <f t="shared" si="54"/>
        <v>54329.248664292078</v>
      </c>
      <c r="AV85" s="112">
        <f t="shared" si="54"/>
        <v>54234.865953464476</v>
      </c>
      <c r="AW85" s="112">
        <f t="shared" si="54"/>
        <v>54223.626584689053</v>
      </c>
      <c r="AX85" s="112">
        <f t="shared" si="54"/>
        <v>53338.425889635728</v>
      </c>
      <c r="AY85" s="112">
        <f t="shared" si="54"/>
        <v>53304.759471220648</v>
      </c>
      <c r="AZ85" s="112">
        <f t="shared" si="54"/>
        <v>53532.791778275838</v>
      </c>
      <c r="BA85" s="112">
        <f t="shared" si="54"/>
        <v>53165.31947952124</v>
      </c>
      <c r="BB85" s="112">
        <f t="shared" si="54"/>
        <v>53593.03211292137</v>
      </c>
      <c r="BC85" s="112">
        <f t="shared" si="54"/>
        <v>54062.314850820134</v>
      </c>
      <c r="BD85" s="112">
        <f t="shared" si="54"/>
        <v>54295.142226521282</v>
      </c>
      <c r="BE85" s="112">
        <f t="shared" si="54"/>
        <v>55798.317095619568</v>
      </c>
      <c r="BF85" s="112">
        <f t="shared" si="54"/>
        <v>56558.290769664876</v>
      </c>
      <c r="BG85" s="112">
        <f t="shared" si="54"/>
        <v>57253.812940119278</v>
      </c>
      <c r="BH85" s="112">
        <f t="shared" si="54"/>
        <v>58404.875766479301</v>
      </c>
      <c r="BI85" s="112">
        <f t="shared" si="54"/>
        <v>58369.645272375972</v>
      </c>
      <c r="BJ85" s="112">
        <f t="shared" si="54"/>
        <v>59024.678694503251</v>
      </c>
      <c r="BK85" s="112">
        <f t="shared" si="54"/>
        <v>59504.412905357705</v>
      </c>
      <c r="BL85" s="112">
        <f t="shared" si="54"/>
        <v>60700.343815607273</v>
      </c>
      <c r="BM85" s="112">
        <f t="shared" si="54"/>
        <v>60971.316936122763</v>
      </c>
      <c r="BN85" s="112">
        <f t="shared" si="54"/>
        <v>60649.231977763011</v>
      </c>
      <c r="BO85" s="112">
        <f t="shared" si="54"/>
        <v>59822.241337775893</v>
      </c>
      <c r="BP85" s="112">
        <f t="shared" si="54"/>
        <v>59715.828668886541</v>
      </c>
      <c r="BQ85" s="112">
        <f t="shared" si="54"/>
        <v>58151.366447127701</v>
      </c>
      <c r="BR85" s="112">
        <f t="shared" si="54"/>
        <v>57850.224766243111</v>
      </c>
      <c r="BS85" s="112">
        <f t="shared" si="54"/>
        <v>56994.325298864576</v>
      </c>
      <c r="BT85" s="112">
        <f t="shared" si="54"/>
        <v>57046.360728035143</v>
      </c>
      <c r="BU85" s="112">
        <f t="shared" si="54"/>
        <v>55759.446999501306</v>
      </c>
      <c r="BV85" s="112">
        <f t="shared" si="54"/>
        <v>55870.90894280561</v>
      </c>
      <c r="BW85" s="112">
        <f t="shared" si="54"/>
        <v>55210.940401619366</v>
      </c>
      <c r="BX85" s="112">
        <f t="shared" si="54"/>
        <v>54520.042593330116</v>
      </c>
      <c r="BY85" s="112">
        <f t="shared" si="54"/>
        <v>53068.859540822799</v>
      </c>
      <c r="BZ85" s="112">
        <f t="shared" si="54"/>
        <v>52173.381127262335</v>
      </c>
      <c r="CA85" s="112">
        <f t="shared" si="54"/>
        <v>51457.611031040935</v>
      </c>
      <c r="CB85" s="112">
        <f t="shared" si="54"/>
        <v>50254.979723461591</v>
      </c>
      <c r="CC85" s="112">
        <f t="shared" si="54"/>
        <v>50119.107194196877</v>
      </c>
      <c r="CD85" s="112">
        <f t="shared" ref="CD85:DL85" si="55">CD35*CD$8</f>
        <v>50139.085348990098</v>
      </c>
      <c r="CE85" s="112">
        <f t="shared" si="55"/>
        <v>49819.168207237606</v>
      </c>
      <c r="CF85" s="112">
        <f t="shared" si="55"/>
        <v>50421.540618138824</v>
      </c>
      <c r="CG85" s="112">
        <f t="shared" si="55"/>
        <v>51105.648303074195</v>
      </c>
      <c r="CH85" s="112">
        <f t="shared" si="55"/>
        <v>51009.203600671848</v>
      </c>
      <c r="CI85" s="112">
        <f t="shared" si="55"/>
        <v>51389.805447470819</v>
      </c>
      <c r="CJ85" s="112">
        <f t="shared" si="55"/>
        <v>51831.218665850676</v>
      </c>
      <c r="CK85" s="112">
        <f t="shared" si="55"/>
        <v>51512.971127265278</v>
      </c>
      <c r="CL85" s="112">
        <f t="shared" si="55"/>
        <v>51858.923577062458</v>
      </c>
      <c r="CM85" s="112">
        <f t="shared" si="55"/>
        <v>51156.894018496416</v>
      </c>
      <c r="CN85" s="112">
        <f t="shared" si="55"/>
        <v>51053.662977907392</v>
      </c>
      <c r="CO85" s="112">
        <f t="shared" si="55"/>
        <v>48438.998971616616</v>
      </c>
      <c r="CP85" s="112">
        <f t="shared" si="55"/>
        <v>45849.144082991799</v>
      </c>
      <c r="CQ85" s="112">
        <f t="shared" si="55"/>
        <v>42846.281702857661</v>
      </c>
      <c r="CR85" s="112">
        <f t="shared" si="55"/>
        <v>40655.316792377926</v>
      </c>
      <c r="CS85" s="112">
        <f t="shared" si="55"/>
        <v>38203.498829648895</v>
      </c>
      <c r="CT85" s="112">
        <f t="shared" si="55"/>
        <v>35941.846776030987</v>
      </c>
      <c r="CU85" s="112">
        <f t="shared" si="55"/>
        <v>33649.137105683076</v>
      </c>
      <c r="CV85" s="112">
        <f t="shared" si="55"/>
        <v>31298.758295154796</v>
      </c>
      <c r="CW85" s="112">
        <f t="shared" si="55"/>
        <v>28338.102161405692</v>
      </c>
      <c r="CX85" s="112">
        <f t="shared" si="55"/>
        <v>25654.923200428151</v>
      </c>
      <c r="CY85" s="112">
        <f t="shared" si="55"/>
        <v>23005.275333266512</v>
      </c>
      <c r="CZ85" s="112">
        <f t="shared" si="55"/>
        <v>20984.81632653061</v>
      </c>
      <c r="DA85" s="112">
        <f t="shared" si="55"/>
        <v>18596.09673331456</v>
      </c>
      <c r="DB85" s="112">
        <f t="shared" si="55"/>
        <v>16826.918535620054</v>
      </c>
      <c r="DC85" s="112">
        <f t="shared" si="55"/>
        <v>14632.642769857433</v>
      </c>
      <c r="DD85" s="112">
        <f t="shared" si="55"/>
        <v>12685.213695968918</v>
      </c>
      <c r="DE85" s="112">
        <f t="shared" si="55"/>
        <v>10540.855708908406</v>
      </c>
      <c r="DF85" s="112">
        <f t="shared" si="55"/>
        <v>8821.7564966313766</v>
      </c>
      <c r="DG85" s="112">
        <f t="shared" si="55"/>
        <v>6715.950617283951</v>
      </c>
      <c r="DH85" s="112">
        <f t="shared" si="55"/>
        <v>5288.0884413309986</v>
      </c>
      <c r="DI85" s="112">
        <f t="shared" si="55"/>
        <v>3845.3509781357884</v>
      </c>
      <c r="DJ85" s="112">
        <f t="shared" si="55"/>
        <v>2704.1935483870966</v>
      </c>
      <c r="DK85" s="112">
        <f t="shared" si="55"/>
        <v>1876.1739130434783</v>
      </c>
      <c r="DL85" s="112">
        <f t="shared" si="55"/>
        <v>1310.8885542168675</v>
      </c>
      <c r="DM85" s="112">
        <f t="shared" si="21"/>
        <v>2168.7694859038143</v>
      </c>
    </row>
    <row r="86" spans="1:117" s="44" customFormat="1" ht="1" hidden="1" customHeight="1">
      <c r="A86" s="94">
        <v>2040</v>
      </c>
      <c r="B86" s="94"/>
      <c r="C86" s="101">
        <f t="shared" si="13"/>
        <v>4400446.2901892755</v>
      </c>
      <c r="D86" s="101">
        <f t="shared" si="14"/>
        <v>2461072.9681880106</v>
      </c>
      <c r="E86" s="101">
        <f t="shared" si="15"/>
        <v>2510245.0301198675</v>
      </c>
      <c r="F86" s="101">
        <f t="shared" si="16"/>
        <v>2559862.5570413447</v>
      </c>
      <c r="G86" s="101">
        <f t="shared" si="17"/>
        <v>2609039.5097279083</v>
      </c>
      <c r="H86" s="101">
        <f t="shared" si="18"/>
        <v>2658955.2790259128</v>
      </c>
      <c r="I86" s="101">
        <f>SUM(CD86:$DL86)</f>
        <v>1084916.1234460466</v>
      </c>
      <c r="J86" s="101">
        <f>SUM(CE86:$DL86)</f>
        <v>1035744.0615141898</v>
      </c>
      <c r="K86" s="101">
        <f>SUM(CF86:$DL86)</f>
        <v>986126.53459271265</v>
      </c>
      <c r="L86" s="101">
        <f>SUM(CG86:$DL86)</f>
        <v>936949.58190614905</v>
      </c>
      <c r="M86" s="101">
        <f>SUM(CH86:$DL86)</f>
        <v>887033.8126081446</v>
      </c>
      <c r="N86" s="101"/>
      <c r="O86" s="101"/>
      <c r="P86" s="101"/>
      <c r="Q86" s="112">
        <f t="shared" si="22"/>
        <v>39385.284980620156</v>
      </c>
      <c r="R86" s="112">
        <f t="shared" si="54"/>
        <v>40090.743516547322</v>
      </c>
      <c r="S86" s="112">
        <f t="shared" si="54"/>
        <v>40652.389293755899</v>
      </c>
      <c r="T86" s="112">
        <f t="shared" si="54"/>
        <v>40431.117461089496</v>
      </c>
      <c r="U86" s="112">
        <f t="shared" si="54"/>
        <v>40697.864570323021</v>
      </c>
      <c r="V86" s="112">
        <f t="shared" si="54"/>
        <v>40872.548521730445</v>
      </c>
      <c r="W86" s="112">
        <f t="shared" si="54"/>
        <v>41047.386014267053</v>
      </c>
      <c r="X86" s="112">
        <f t="shared" si="54"/>
        <v>41125.416469179538</v>
      </c>
      <c r="Y86" s="112">
        <f t="shared" si="54"/>
        <v>41217.02743621081</v>
      </c>
      <c r="Z86" s="112">
        <f t="shared" si="54"/>
        <v>41679.969153750855</v>
      </c>
      <c r="AA86" s="112">
        <f t="shared" si="54"/>
        <v>41996.535669152814</v>
      </c>
      <c r="AB86" s="112">
        <f t="shared" si="54"/>
        <v>42626.038305854476</v>
      </c>
      <c r="AC86" s="112">
        <f t="shared" si="54"/>
        <v>45373.915341326152</v>
      </c>
      <c r="AD86" s="112">
        <f t="shared" si="54"/>
        <v>43866.373544348651</v>
      </c>
      <c r="AE86" s="112">
        <f t="shared" si="54"/>
        <v>44501.146675358541</v>
      </c>
      <c r="AF86" s="112">
        <f t="shared" si="54"/>
        <v>44865.789538714991</v>
      </c>
      <c r="AG86" s="112">
        <f t="shared" si="54"/>
        <v>45196.056866357401</v>
      </c>
      <c r="AH86" s="112">
        <f t="shared" si="54"/>
        <v>45652.079826774119</v>
      </c>
      <c r="AI86" s="112">
        <f t="shared" si="54"/>
        <v>46177.729796987551</v>
      </c>
      <c r="AJ86" s="112">
        <f t="shared" si="54"/>
        <v>47001.785572867353</v>
      </c>
      <c r="AK86" s="112">
        <f t="shared" si="54"/>
        <v>47399.07435282442</v>
      </c>
      <c r="AL86" s="112">
        <f t="shared" si="54"/>
        <v>47960.865606054445</v>
      </c>
      <c r="AM86" s="112">
        <f t="shared" si="54"/>
        <v>48372.703246280726</v>
      </c>
      <c r="AN86" s="112">
        <f t="shared" si="54"/>
        <v>49157.018097805165</v>
      </c>
      <c r="AO86" s="112">
        <f t="shared" si="54"/>
        <v>50147.70722493936</v>
      </c>
      <c r="AP86" s="112">
        <f t="shared" si="54"/>
        <v>50806.192930394063</v>
      </c>
      <c r="AQ86" s="112">
        <f t="shared" si="54"/>
        <v>52017.67682612659</v>
      </c>
      <c r="AR86" s="112">
        <f t="shared" si="54"/>
        <v>52951.00383164348</v>
      </c>
      <c r="AS86" s="112">
        <f t="shared" si="54"/>
        <v>53398.599981010251</v>
      </c>
      <c r="AT86" s="112">
        <f t="shared" si="54"/>
        <v>54225.771243824747</v>
      </c>
      <c r="AU86" s="112">
        <f t="shared" si="54"/>
        <v>54654.925794004157</v>
      </c>
      <c r="AV86" s="112">
        <f t="shared" si="54"/>
        <v>54625.47948473283</v>
      </c>
      <c r="AW86" s="112">
        <f t="shared" si="54"/>
        <v>55044.010609935256</v>
      </c>
      <c r="AX86" s="112">
        <f t="shared" si="54"/>
        <v>53655.867914507064</v>
      </c>
      <c r="AY86" s="112">
        <f t="shared" si="54"/>
        <v>53382.594346522339</v>
      </c>
      <c r="AZ86" s="112">
        <f t="shared" si="54"/>
        <v>53695.226370742901</v>
      </c>
      <c r="BA86" s="112">
        <f t="shared" si="54"/>
        <v>53641.684272171588</v>
      </c>
      <c r="BB86" s="112">
        <f t="shared" si="54"/>
        <v>53135.21869443739</v>
      </c>
      <c r="BC86" s="112">
        <f t="shared" si="54"/>
        <v>54073.295213518097</v>
      </c>
      <c r="BD86" s="112">
        <f t="shared" si="54"/>
        <v>54274.204642982768</v>
      </c>
      <c r="BE86" s="112">
        <f t="shared" si="54"/>
        <v>54722.694119652289</v>
      </c>
      <c r="BF86" s="112">
        <f t="shared" si="54"/>
        <v>56223.71550450645</v>
      </c>
      <c r="BG86" s="112">
        <f t="shared" si="54"/>
        <v>56855.98621027694</v>
      </c>
      <c r="BH86" s="112">
        <f t="shared" si="54"/>
        <v>57499.553765329583</v>
      </c>
      <c r="BI86" s="112">
        <f t="shared" si="54"/>
        <v>58688.616149339323</v>
      </c>
      <c r="BJ86" s="112">
        <f t="shared" si="54"/>
        <v>58492.523033178288</v>
      </c>
      <c r="BK86" s="112">
        <f t="shared" si="54"/>
        <v>59190.48854709584</v>
      </c>
      <c r="BL86" s="112">
        <f t="shared" si="54"/>
        <v>59590.337695984279</v>
      </c>
      <c r="BM86" s="112">
        <f t="shared" si="54"/>
        <v>60642.786860714179</v>
      </c>
      <c r="BN86" s="112">
        <f t="shared" si="54"/>
        <v>60760.868783612306</v>
      </c>
      <c r="BO86" s="112">
        <f t="shared" si="54"/>
        <v>60365.684296150292</v>
      </c>
      <c r="BP86" s="112">
        <f t="shared" si="54"/>
        <v>59612.716965808497</v>
      </c>
      <c r="BQ86" s="112">
        <f t="shared" si="54"/>
        <v>59426.823720187611</v>
      </c>
      <c r="BR86" s="112">
        <f t="shared" si="54"/>
        <v>57784.811795732436</v>
      </c>
      <c r="BS86" s="112">
        <f t="shared" si="54"/>
        <v>57547.258321414061</v>
      </c>
      <c r="BT86" s="112">
        <f t="shared" si="54"/>
        <v>56461.885733909308</v>
      </c>
      <c r="BU86" s="112">
        <f t="shared" si="54"/>
        <v>56570.780185072312</v>
      </c>
      <c r="BV86" s="112">
        <f t="shared" si="54"/>
        <v>55470.375574562167</v>
      </c>
      <c r="BW86" s="112">
        <f t="shared" si="54"/>
        <v>55297.521601643537</v>
      </c>
      <c r="BX86" s="112">
        <f t="shared" si="54"/>
        <v>54725.714863646841</v>
      </c>
      <c r="BY86" s="112">
        <f t="shared" si="54"/>
        <v>53767.056044141893</v>
      </c>
      <c r="BZ86" s="112">
        <f t="shared" si="54"/>
        <v>52466.76102302465</v>
      </c>
      <c r="CA86" s="112">
        <f t="shared" si="54"/>
        <v>51663.189665928112</v>
      </c>
      <c r="CB86" s="112">
        <f t="shared" si="54"/>
        <v>50695.417944073866</v>
      </c>
      <c r="CC86" s="112">
        <f t="shared" si="54"/>
        <v>49930.279098569124</v>
      </c>
      <c r="CD86" s="112">
        <f t="shared" ref="CD86:DL86" si="56">CD36*CD$8</f>
        <v>49172.061931856821</v>
      </c>
      <c r="CE86" s="112">
        <f t="shared" si="56"/>
        <v>49617.526921477103</v>
      </c>
      <c r="CF86" s="112">
        <f t="shared" si="56"/>
        <v>49176.952686563563</v>
      </c>
      <c r="CG86" s="112">
        <f t="shared" si="56"/>
        <v>49915.769298004649</v>
      </c>
      <c r="CH86" s="112">
        <f t="shared" si="56"/>
        <v>50322.469347050181</v>
      </c>
      <c r="CI86" s="112">
        <f t="shared" si="56"/>
        <v>50465.642023346307</v>
      </c>
      <c r="CJ86" s="112">
        <f t="shared" si="56"/>
        <v>50756.909302325585</v>
      </c>
      <c r="CK86" s="112">
        <f t="shared" si="56"/>
        <v>51145.496638339988</v>
      </c>
      <c r="CL86" s="112">
        <f t="shared" si="56"/>
        <v>50664.878846017193</v>
      </c>
      <c r="CM86" s="112">
        <f t="shared" si="56"/>
        <v>50645.176610978517</v>
      </c>
      <c r="CN86" s="112">
        <f t="shared" si="56"/>
        <v>50430.960129439496</v>
      </c>
      <c r="CO86" s="112">
        <f t="shared" si="56"/>
        <v>49654.559563965449</v>
      </c>
      <c r="CP86" s="112">
        <f t="shared" si="56"/>
        <v>47373.570696721312</v>
      </c>
      <c r="CQ86" s="112">
        <f t="shared" si="56"/>
        <v>44293.49085820053</v>
      </c>
      <c r="CR86" s="112">
        <f t="shared" si="56"/>
        <v>41662.980498213576</v>
      </c>
      <c r="CS86" s="112">
        <f t="shared" si="56"/>
        <v>39108.383459037708</v>
      </c>
      <c r="CT86" s="112">
        <f t="shared" si="56"/>
        <v>36909.229778992936</v>
      </c>
      <c r="CU86" s="112">
        <f t="shared" si="56"/>
        <v>34271.17221062968</v>
      </c>
      <c r="CV86" s="112">
        <f t="shared" si="56"/>
        <v>32004.129668193807</v>
      </c>
      <c r="CW86" s="112">
        <f t="shared" si="56"/>
        <v>29650.40817913233</v>
      </c>
      <c r="CX86" s="112">
        <f t="shared" si="56"/>
        <v>26591.169387208993</v>
      </c>
      <c r="CY86" s="112">
        <f t="shared" si="56"/>
        <v>23765.699107948283</v>
      </c>
      <c r="CZ86" s="112">
        <f t="shared" si="56"/>
        <v>21166.040816326531</v>
      </c>
      <c r="DA86" s="112">
        <f t="shared" si="56"/>
        <v>19243.071388341312</v>
      </c>
      <c r="DB86" s="112">
        <f t="shared" si="56"/>
        <v>16544.308377308709</v>
      </c>
      <c r="DC86" s="112">
        <f t="shared" si="56"/>
        <v>14947.188798370673</v>
      </c>
      <c r="DD86" s="112">
        <f t="shared" si="56"/>
        <v>12680.496600291404</v>
      </c>
      <c r="DE86" s="112">
        <f t="shared" si="56"/>
        <v>10745.603513174405</v>
      </c>
      <c r="DF86" s="112">
        <f t="shared" si="56"/>
        <v>8983.7391722810389</v>
      </c>
      <c r="DG86" s="112">
        <f t="shared" si="56"/>
        <v>7005.2300194931777</v>
      </c>
      <c r="DH86" s="112">
        <f t="shared" si="56"/>
        <v>5509.870402802102</v>
      </c>
      <c r="DI86" s="112">
        <f t="shared" si="56"/>
        <v>4057.3808975834295</v>
      </c>
      <c r="DJ86" s="112">
        <f t="shared" si="56"/>
        <v>2880.9032258064512</v>
      </c>
      <c r="DK86" s="112">
        <f t="shared" si="56"/>
        <v>2077.2826086956525</v>
      </c>
      <c r="DL86" s="112">
        <f t="shared" si="56"/>
        <v>1476.3704819277109</v>
      </c>
      <c r="DM86" s="112">
        <f t="shared" si="21"/>
        <v>2298.7993366500828</v>
      </c>
    </row>
    <row r="87" spans="1:117" s="44" customFormat="1" ht="1" hidden="1" customHeight="1">
      <c r="A87" s="94">
        <v>2041</v>
      </c>
      <c r="B87" s="94"/>
      <c r="C87" s="101">
        <f t="shared" si="13"/>
        <v>4404810.2437328417</v>
      </c>
      <c r="D87" s="101">
        <f t="shared" si="14"/>
        <v>2463682.5454505989</v>
      </c>
      <c r="E87" s="101">
        <f t="shared" si="15"/>
        <v>2512667.2833736599</v>
      </c>
      <c r="F87" s="101">
        <f t="shared" si="16"/>
        <v>2561326.7682837676</v>
      </c>
      <c r="G87" s="101">
        <f t="shared" si="17"/>
        <v>2610303.1712562386</v>
      </c>
      <c r="H87" s="101">
        <f t="shared" si="18"/>
        <v>2658987.6573087322</v>
      </c>
      <c r="I87" s="101">
        <f>SUM(CD87:$DL87)</f>
        <v>1089003.4654992449</v>
      </c>
      <c r="J87" s="101">
        <f>SUM(CE87:$DL87)</f>
        <v>1040018.7275761835</v>
      </c>
      <c r="K87" s="101">
        <f>SUM(CF87:$DL87)</f>
        <v>991359.24266607582</v>
      </c>
      <c r="L87" s="101">
        <f>SUM(CG87:$DL87)</f>
        <v>942382.83969360508</v>
      </c>
      <c r="M87" s="101">
        <f>SUM(CH87:$DL87)</f>
        <v>893698.35364111152</v>
      </c>
      <c r="N87" s="101"/>
      <c r="O87" s="101"/>
      <c r="P87" s="101"/>
      <c r="Q87" s="112">
        <f t="shared" si="22"/>
        <v>39520.797383720928</v>
      </c>
      <c r="R87" s="112">
        <f t="shared" si="54"/>
        <v>40209.017224695184</v>
      </c>
      <c r="S87" s="112">
        <f t="shared" si="54"/>
        <v>40749.440960705033</v>
      </c>
      <c r="T87" s="112">
        <f t="shared" si="54"/>
        <v>40493.856274319063</v>
      </c>
      <c r="U87" s="112">
        <f t="shared" si="54"/>
        <v>40727.255895966497</v>
      </c>
      <c r="V87" s="112">
        <f t="shared" si="54"/>
        <v>40850.298353035265</v>
      </c>
      <c r="W87" s="112">
        <f t="shared" si="54"/>
        <v>40983.870139656385</v>
      </c>
      <c r="X87" s="112">
        <f t="shared" si="54"/>
        <v>41010.250081073667</v>
      </c>
      <c r="Y87" s="112">
        <f t="shared" si="54"/>
        <v>41058.95542862844</v>
      </c>
      <c r="Z87" s="112">
        <f t="shared" si="54"/>
        <v>41475.026472149882</v>
      </c>
      <c r="AA87" s="112">
        <f t="shared" si="54"/>
        <v>41752.675223629114</v>
      </c>
      <c r="AB87" s="112">
        <f t="shared" si="54"/>
        <v>42364.388488498371</v>
      </c>
      <c r="AC87" s="112">
        <f t="shared" si="54"/>
        <v>45078.681282114019</v>
      </c>
      <c r="AD87" s="112">
        <f t="shared" si="54"/>
        <v>43584.113759300817</v>
      </c>
      <c r="AE87" s="112">
        <f t="shared" si="54"/>
        <v>44225.896349413299</v>
      </c>
      <c r="AF87" s="112">
        <f t="shared" si="54"/>
        <v>44621.136326194399</v>
      </c>
      <c r="AG87" s="112">
        <f t="shared" si="54"/>
        <v>44980.956651055429</v>
      </c>
      <c r="AH87" s="112">
        <f t="shared" si="54"/>
        <v>45471.83472107508</v>
      </c>
      <c r="AI87" s="112">
        <f t="shared" si="54"/>
        <v>46043.147697009379</v>
      </c>
      <c r="AJ87" s="112">
        <f t="shared" si="54"/>
        <v>46922.634070758373</v>
      </c>
      <c r="AK87" s="112">
        <f t="shared" si="54"/>
        <v>47367.559010834506</v>
      </c>
      <c r="AL87" s="112">
        <f t="shared" si="54"/>
        <v>47975.174350002038</v>
      </c>
      <c r="AM87" s="112">
        <f t="shared" si="54"/>
        <v>48424.891858020703</v>
      </c>
      <c r="AN87" s="112">
        <f t="shared" si="54"/>
        <v>49242.574894108591</v>
      </c>
      <c r="AO87" s="112">
        <f t="shared" si="54"/>
        <v>50254.882679231778</v>
      </c>
      <c r="AP87" s="112">
        <f t="shared" si="54"/>
        <v>50934.320413436697</v>
      </c>
      <c r="AQ87" s="112">
        <f t="shared" si="54"/>
        <v>52142.916650152591</v>
      </c>
      <c r="AR87" s="112">
        <f t="shared" si="54"/>
        <v>53092.626444234847</v>
      </c>
      <c r="AS87" s="112">
        <f t="shared" si="54"/>
        <v>53553.195632358525</v>
      </c>
      <c r="AT87" s="112">
        <f t="shared" si="54"/>
        <v>54372.290346577145</v>
      </c>
      <c r="AU87" s="112">
        <f t="shared" si="54"/>
        <v>54855.584928762248</v>
      </c>
      <c r="AV87" s="112">
        <f t="shared" si="54"/>
        <v>54945.261762331182</v>
      </c>
      <c r="AW87" s="112">
        <f t="shared" si="54"/>
        <v>55432.283965395291</v>
      </c>
      <c r="AX87" s="112">
        <f t="shared" si="54"/>
        <v>54449.983333638585</v>
      </c>
      <c r="AY87" s="112">
        <f t="shared" si="54"/>
        <v>53692.923005192708</v>
      </c>
      <c r="AZ87" s="112">
        <f t="shared" si="54"/>
        <v>53774.930301208107</v>
      </c>
      <c r="BA87" s="112">
        <f t="shared" si="54"/>
        <v>53802.143991801175</v>
      </c>
      <c r="BB87" s="112">
        <f t="shared" si="54"/>
        <v>53603.979825102506</v>
      </c>
      <c r="BC87" s="112">
        <f t="shared" si="54"/>
        <v>53617.111054157242</v>
      </c>
      <c r="BD87" s="112">
        <f t="shared" si="54"/>
        <v>54286.168976433342</v>
      </c>
      <c r="BE87" s="112">
        <f t="shared" si="54"/>
        <v>54703.683108914265</v>
      </c>
      <c r="BF87" s="112">
        <f t="shared" si="54"/>
        <v>55149.658572211061</v>
      </c>
      <c r="BG87" s="112">
        <f t="shared" si="54"/>
        <v>56523.624638509929</v>
      </c>
      <c r="BH87" s="112">
        <f t="shared" si="54"/>
        <v>57104.926226366879</v>
      </c>
      <c r="BI87" s="112">
        <f t="shared" si="54"/>
        <v>57785.371634255804</v>
      </c>
      <c r="BJ87" s="112">
        <f t="shared" si="54"/>
        <v>58811.816429973267</v>
      </c>
      <c r="BK87" s="112">
        <f t="shared" si="54"/>
        <v>58662.201601153552</v>
      </c>
      <c r="BL87" s="112">
        <f t="shared" si="54"/>
        <v>59277.98950283647</v>
      </c>
      <c r="BM87" s="112">
        <f t="shared" si="54"/>
        <v>59542.261964144243</v>
      </c>
      <c r="BN87" s="112">
        <f t="shared" si="54"/>
        <v>60437.122046649347</v>
      </c>
      <c r="BO87" s="112">
        <f t="shared" si="54"/>
        <v>60480.040076962781</v>
      </c>
      <c r="BP87" s="112">
        <f t="shared" si="54"/>
        <v>60154.558856493139</v>
      </c>
      <c r="BQ87" s="112">
        <f t="shared" si="54"/>
        <v>59327.935418953537</v>
      </c>
      <c r="BR87" s="112">
        <f t="shared" si="54"/>
        <v>59051.810716854474</v>
      </c>
      <c r="BS87" s="112">
        <f t="shared" si="54"/>
        <v>57484.927689781209</v>
      </c>
      <c r="BT87" s="112">
        <f t="shared" si="54"/>
        <v>57013.333887613648</v>
      </c>
      <c r="BU87" s="112">
        <f t="shared" si="54"/>
        <v>55995.961101568129</v>
      </c>
      <c r="BV87" s="112">
        <f t="shared" si="54"/>
        <v>56279.433001687321</v>
      </c>
      <c r="BW87" s="112">
        <f t="shared" si="54"/>
        <v>54904.423049809666</v>
      </c>
      <c r="BX87" s="112">
        <f t="shared" si="54"/>
        <v>54813.150418177625</v>
      </c>
      <c r="BY87" s="112">
        <f t="shared" si="54"/>
        <v>53974.441144137665</v>
      </c>
      <c r="BZ87" s="112">
        <f t="shared" si="54"/>
        <v>53156.892925472261</v>
      </c>
      <c r="CA87" s="112">
        <f t="shared" si="54"/>
        <v>51955.327726030933</v>
      </c>
      <c r="CB87" s="112">
        <f t="shared" si="54"/>
        <v>50900.955780359589</v>
      </c>
      <c r="CC87" s="112">
        <f t="shared" si="54"/>
        <v>50369.894508702477</v>
      </c>
      <c r="CD87" s="112">
        <f t="shared" ref="CD87:DL87" si="57">CD37*CD$8</f>
        <v>48984.737923061228</v>
      </c>
      <c r="CE87" s="112">
        <f t="shared" si="57"/>
        <v>48659.484910107691</v>
      </c>
      <c r="CF87" s="112">
        <f t="shared" si="57"/>
        <v>48976.402972470867</v>
      </c>
      <c r="CG87" s="112">
        <f t="shared" si="57"/>
        <v>48684.486052493572</v>
      </c>
      <c r="CH87" s="112">
        <f t="shared" si="57"/>
        <v>49151.675992021832</v>
      </c>
      <c r="CI87" s="112">
        <f t="shared" si="57"/>
        <v>49789.304474708173</v>
      </c>
      <c r="CJ87" s="112">
        <f t="shared" si="57"/>
        <v>49849.934761321914</v>
      </c>
      <c r="CK87" s="112">
        <f t="shared" si="57"/>
        <v>50089.752363400563</v>
      </c>
      <c r="CL87" s="112">
        <f t="shared" si="57"/>
        <v>50310.940524408441</v>
      </c>
      <c r="CM87" s="112">
        <f t="shared" si="57"/>
        <v>49488.121196300715</v>
      </c>
      <c r="CN87" s="112">
        <f t="shared" si="57"/>
        <v>49932.797850665178</v>
      </c>
      <c r="CO87" s="112">
        <f t="shared" si="57"/>
        <v>49058.677087618264</v>
      </c>
      <c r="CP87" s="112">
        <f t="shared" si="57"/>
        <v>48571.831668374318</v>
      </c>
      <c r="CQ87" s="112">
        <f t="shared" si="57"/>
        <v>45777.250688456501</v>
      </c>
      <c r="CR87" s="112">
        <f t="shared" si="57"/>
        <v>43080.843588725686</v>
      </c>
      <c r="CS87" s="112">
        <f t="shared" si="57"/>
        <v>40092.211131339405</v>
      </c>
      <c r="CT87" s="112">
        <f t="shared" si="57"/>
        <v>37792.363237639554</v>
      </c>
      <c r="CU87" s="112">
        <f t="shared" si="57"/>
        <v>35204.22486804959</v>
      </c>
      <c r="CV87" s="112">
        <f t="shared" si="57"/>
        <v>32606.901568790781</v>
      </c>
      <c r="CW87" s="112">
        <f t="shared" si="57"/>
        <v>30335.218473021305</v>
      </c>
      <c r="CX87" s="112">
        <f t="shared" si="57"/>
        <v>27837.522433324415</v>
      </c>
      <c r="CY87" s="112">
        <f t="shared" si="57"/>
        <v>24649.912799438709</v>
      </c>
      <c r="CZ87" s="112">
        <f t="shared" si="57"/>
        <v>21880.163265306121</v>
      </c>
      <c r="DA87" s="112">
        <f t="shared" si="57"/>
        <v>19425.954801464377</v>
      </c>
      <c r="DB87" s="112">
        <f t="shared" si="57"/>
        <v>17135.66045514512</v>
      </c>
      <c r="DC87" s="112">
        <f t="shared" si="57"/>
        <v>14710.557841140529</v>
      </c>
      <c r="DD87" s="112">
        <f t="shared" si="57"/>
        <v>12967.296017484216</v>
      </c>
      <c r="DE87" s="112">
        <f t="shared" si="57"/>
        <v>10753.829987452949</v>
      </c>
      <c r="DF87" s="112">
        <f t="shared" si="57"/>
        <v>9170.0192492781516</v>
      </c>
      <c r="DG87" s="112">
        <f t="shared" si="57"/>
        <v>7144.4509421702405</v>
      </c>
      <c r="DH87" s="112">
        <f t="shared" si="57"/>
        <v>5756.6532399299476</v>
      </c>
      <c r="DI87" s="112">
        <f t="shared" si="57"/>
        <v>4233.9493670886077</v>
      </c>
      <c r="DJ87" s="112">
        <f t="shared" si="57"/>
        <v>3045.5645161290322</v>
      </c>
      <c r="DK87" s="112">
        <f t="shared" si="57"/>
        <v>2217.2391304347825</v>
      </c>
      <c r="DL87" s="112">
        <f t="shared" si="57"/>
        <v>1637.5301204819277</v>
      </c>
      <c r="DM87" s="112">
        <f t="shared" si="21"/>
        <v>2487.8242122719735</v>
      </c>
    </row>
    <row r="88" spans="1:117" s="44" customFormat="1" ht="1" hidden="1" customHeight="1">
      <c r="A88" s="94">
        <v>2042</v>
      </c>
      <c r="B88" s="94"/>
      <c r="C88" s="101">
        <f t="shared" si="13"/>
        <v>4408709.8264956633</v>
      </c>
      <c r="D88" s="101">
        <f t="shared" si="14"/>
        <v>2465791.8569214949</v>
      </c>
      <c r="E88" s="101">
        <f t="shared" si="15"/>
        <v>2515211.0688544852</v>
      </c>
      <c r="F88" s="101">
        <f t="shared" si="16"/>
        <v>2563685.6339513101</v>
      </c>
      <c r="G88" s="101">
        <f t="shared" si="17"/>
        <v>2611716.307389677</v>
      </c>
      <c r="H88" s="101">
        <f t="shared" si="18"/>
        <v>2660202.6445772005</v>
      </c>
      <c r="I88" s="101">
        <f>SUM(CD88:$DL88)</f>
        <v>1092897.4001596407</v>
      </c>
      <c r="J88" s="101">
        <f>SUM(CE88:$DL88)</f>
        <v>1043478.1882266508</v>
      </c>
      <c r="K88" s="101">
        <f>SUM(CF88:$DL88)</f>
        <v>995003.62312982592</v>
      </c>
      <c r="L88" s="101">
        <f>SUM(CG88:$DL88)</f>
        <v>946972.94969145884</v>
      </c>
      <c r="M88" s="101">
        <f>SUM(CH88:$DL88)</f>
        <v>898486.61250393547</v>
      </c>
      <c r="N88" s="101"/>
      <c r="O88" s="101"/>
      <c r="P88" s="101"/>
      <c r="Q88" s="112">
        <f t="shared" si="22"/>
        <v>39654.316957364339</v>
      </c>
      <c r="R88" s="112">
        <f t="shared" si="54"/>
        <v>40346.497774337142</v>
      </c>
      <c r="S88" s="112">
        <f t="shared" si="54"/>
        <v>40867.946154032397</v>
      </c>
      <c r="T88" s="112">
        <f t="shared" si="54"/>
        <v>40589.988326848244</v>
      </c>
      <c r="U88" s="112">
        <f t="shared" si="54"/>
        <v>40790.092523204272</v>
      </c>
      <c r="V88" s="112">
        <f t="shared" si="54"/>
        <v>40879.628120860725</v>
      </c>
      <c r="W88" s="112">
        <f t="shared" si="54"/>
        <v>40962.698181452826</v>
      </c>
      <c r="X88" s="112">
        <f t="shared" si="54"/>
        <v>40948.160376181811</v>
      </c>
      <c r="Y88" s="112">
        <f t="shared" si="54"/>
        <v>40946.614945252288</v>
      </c>
      <c r="Z88" s="112">
        <f t="shared" si="54"/>
        <v>41318.832292483123</v>
      </c>
      <c r="AA88" s="112">
        <f t="shared" si="54"/>
        <v>41548.466883068613</v>
      </c>
      <c r="AB88" s="112">
        <f t="shared" si="54"/>
        <v>42120.64626320466</v>
      </c>
      <c r="AC88" s="112">
        <f t="shared" si="54"/>
        <v>44803.338879373623</v>
      </c>
      <c r="AD88" s="112">
        <f t="shared" si="54"/>
        <v>43302.854895476557</v>
      </c>
      <c r="AE88" s="112">
        <f t="shared" si="54"/>
        <v>43945.623207301171</v>
      </c>
      <c r="AF88" s="112">
        <f t="shared" si="54"/>
        <v>44346.402800658972</v>
      </c>
      <c r="AG88" s="112">
        <f t="shared" si="54"/>
        <v>44736.842918340626</v>
      </c>
      <c r="AH88" s="112">
        <f t="shared" si="54"/>
        <v>45257.543317632881</v>
      </c>
      <c r="AI88" s="112">
        <f t="shared" si="54"/>
        <v>45864.374459724946</v>
      </c>
      <c r="AJ88" s="112">
        <f t="shared" si="54"/>
        <v>46789.700137729189</v>
      </c>
      <c r="AK88" s="112">
        <f t="shared" si="54"/>
        <v>47290.295591762471</v>
      </c>
      <c r="AL88" s="112">
        <f t="shared" si="54"/>
        <v>47945.534808967735</v>
      </c>
      <c r="AM88" s="112">
        <f t="shared" si="54"/>
        <v>48441.264755821474</v>
      </c>
      <c r="AN88" s="112">
        <f t="shared" si="54"/>
        <v>49297.207547169819</v>
      </c>
      <c r="AO88" s="112">
        <f t="shared" si="54"/>
        <v>50341.247365700423</v>
      </c>
      <c r="AP88" s="112">
        <f t="shared" si="54"/>
        <v>51041.614159399229</v>
      </c>
      <c r="AQ88" s="112">
        <f t="shared" si="54"/>
        <v>52270.261345170627</v>
      </c>
      <c r="AR88" s="112">
        <f t="shared" si="54"/>
        <v>53218.395779297331</v>
      </c>
      <c r="AS88" s="112">
        <f t="shared" si="54"/>
        <v>53692.016217242686</v>
      </c>
      <c r="AT88" s="112">
        <f t="shared" si="54"/>
        <v>54524.079920651573</v>
      </c>
      <c r="AU88" s="112">
        <f t="shared" si="54"/>
        <v>55000.563780053431</v>
      </c>
      <c r="AV88" s="112">
        <f t="shared" si="54"/>
        <v>55142.130982090435</v>
      </c>
      <c r="AW88" s="112">
        <f t="shared" si="54"/>
        <v>55748.538875890968</v>
      </c>
      <c r="AX88" s="112">
        <f t="shared" si="54"/>
        <v>54825.606051171228</v>
      </c>
      <c r="AY88" s="112">
        <f t="shared" si="54"/>
        <v>54472.282600745988</v>
      </c>
      <c r="AZ88" s="112">
        <f t="shared" si="54"/>
        <v>54081.639096922314</v>
      </c>
      <c r="BA88" s="112">
        <f t="shared" si="54"/>
        <v>53883.37672486365</v>
      </c>
      <c r="BB88" s="112">
        <f t="shared" si="54"/>
        <v>53763.219275009978</v>
      </c>
      <c r="BC88" s="112">
        <f t="shared" si="54"/>
        <v>54083.277361425338</v>
      </c>
      <c r="BD88" s="112">
        <f t="shared" si="54"/>
        <v>53833.518360886388</v>
      </c>
      <c r="BE88" s="112">
        <f t="shared" si="54"/>
        <v>54715.690063064598</v>
      </c>
      <c r="BF88" s="112">
        <f t="shared" si="54"/>
        <v>55132.578153269038</v>
      </c>
      <c r="BG88" s="112">
        <f t="shared" si="54"/>
        <v>55452.010358630832</v>
      </c>
      <c r="BH88" s="112">
        <f t="shared" si="54"/>
        <v>56774.8924533725</v>
      </c>
      <c r="BI88" s="112">
        <f t="shared" si="54"/>
        <v>57394.505734230872</v>
      </c>
      <c r="BJ88" s="112">
        <f t="shared" si="54"/>
        <v>57913.74039962294</v>
      </c>
      <c r="BK88" s="112">
        <f t="shared" si="54"/>
        <v>58981.205641587934</v>
      </c>
      <c r="BL88" s="112">
        <f t="shared" si="54"/>
        <v>58753.000357350247</v>
      </c>
      <c r="BM88" s="112">
        <f t="shared" si="54"/>
        <v>59232.040066312606</v>
      </c>
      <c r="BN88" s="112">
        <f t="shared" si="54"/>
        <v>59347.140869538947</v>
      </c>
      <c r="BO88" s="112">
        <f t="shared" si="54"/>
        <v>60160.248689911925</v>
      </c>
      <c r="BP88" s="112">
        <f t="shared" si="54"/>
        <v>60271.823146268172</v>
      </c>
      <c r="BQ88" s="112">
        <f t="shared" si="54"/>
        <v>59867.78481854772</v>
      </c>
      <c r="BR88" s="112">
        <f t="shared" si="54"/>
        <v>58959.226204747065</v>
      </c>
      <c r="BS88" s="112">
        <f t="shared" si="54"/>
        <v>58746.62031396231</v>
      </c>
      <c r="BT88" s="112">
        <f t="shared" si="54"/>
        <v>56956.287526885615</v>
      </c>
      <c r="BU88" s="112">
        <f t="shared" si="54"/>
        <v>56546.829389926308</v>
      </c>
      <c r="BV88" s="112">
        <f t="shared" si="54"/>
        <v>55713.092802699714</v>
      </c>
      <c r="BW88" s="112">
        <f t="shared" si="54"/>
        <v>55708.533505206549</v>
      </c>
      <c r="BX88" s="112">
        <f t="shared" si="54"/>
        <v>54429.626281258512</v>
      </c>
      <c r="BY88" s="112">
        <f t="shared" si="54"/>
        <v>54063.320472707281</v>
      </c>
      <c r="BZ88" s="112">
        <f t="shared" si="54"/>
        <v>53367.575132496204</v>
      </c>
      <c r="CA88" s="112">
        <f t="shared" si="54"/>
        <v>52640.917718932178</v>
      </c>
      <c r="CB88" s="112">
        <f t="shared" si="54"/>
        <v>51189.687502760971</v>
      </c>
      <c r="CC88" s="112">
        <f>CC38*CC$8</f>
        <v>50577.408717960061</v>
      </c>
      <c r="CD88" s="112">
        <f t="shared" ref="CD88:DL88" si="58">CD38*CD$8</f>
        <v>49419.211932990278</v>
      </c>
      <c r="CE88" s="112">
        <f t="shared" si="58"/>
        <v>48474.565096824888</v>
      </c>
      <c r="CF88" s="112">
        <f t="shared" si="58"/>
        <v>48030.67343836707</v>
      </c>
      <c r="CG88" s="112">
        <f t="shared" si="58"/>
        <v>48486.337187523415</v>
      </c>
      <c r="CH88" s="112">
        <f t="shared" si="58"/>
        <v>47939.560518580729</v>
      </c>
      <c r="CI88" s="112">
        <f t="shared" si="58"/>
        <v>48631.138132295724</v>
      </c>
      <c r="CJ88" s="112">
        <f t="shared" si="58"/>
        <v>49183.565911872705</v>
      </c>
      <c r="CK88" s="112">
        <f t="shared" si="58"/>
        <v>49199.868195624716</v>
      </c>
      <c r="CL88" s="112">
        <f t="shared" si="58"/>
        <v>49275.969196333404</v>
      </c>
      <c r="CM88" s="112">
        <f t="shared" si="58"/>
        <v>49147.636112768494</v>
      </c>
      <c r="CN88" s="112">
        <f t="shared" si="58"/>
        <v>48799.976828732375</v>
      </c>
      <c r="CO88" s="112">
        <f t="shared" si="58"/>
        <v>48578.798354586586</v>
      </c>
      <c r="CP88" s="112">
        <f t="shared" si="58"/>
        <v>47997.064164959011</v>
      </c>
      <c r="CQ88" s="112">
        <f t="shared" si="58"/>
        <v>46942.920861360661</v>
      </c>
      <c r="CR88" s="112">
        <f t="shared" si="58"/>
        <v>44534.376190948788</v>
      </c>
      <c r="CS88" s="112">
        <f t="shared" si="58"/>
        <v>41465.820078023404</v>
      </c>
      <c r="CT88" s="112">
        <f t="shared" si="58"/>
        <v>38757.76389838232</v>
      </c>
      <c r="CU88" s="112">
        <f t="shared" si="58"/>
        <v>36059.276298023811</v>
      </c>
      <c r="CV88" s="112">
        <f t="shared" si="58"/>
        <v>33507.606552825215</v>
      </c>
      <c r="CW88" s="112">
        <f t="shared" si="58"/>
        <v>30916.269631472554</v>
      </c>
      <c r="CX88" s="112">
        <f t="shared" si="58"/>
        <v>28495.265007581842</v>
      </c>
      <c r="CY88" s="112">
        <f t="shared" si="58"/>
        <v>25819.039791520499</v>
      </c>
      <c r="CZ88" s="112">
        <f t="shared" si="58"/>
        <v>22709.877551020407</v>
      </c>
      <c r="DA88" s="112">
        <f t="shared" si="58"/>
        <v>20095.544072092369</v>
      </c>
      <c r="DB88" s="112">
        <f t="shared" si="58"/>
        <v>17311.807882585752</v>
      </c>
      <c r="DC88" s="112">
        <f t="shared" si="58"/>
        <v>15251.153767820773</v>
      </c>
      <c r="DD88" s="112">
        <f t="shared" si="58"/>
        <v>12775.781932977174</v>
      </c>
      <c r="DE88" s="112">
        <f t="shared" si="58"/>
        <v>11009.764742785446</v>
      </c>
      <c r="DF88" s="112">
        <f t="shared" si="58"/>
        <v>9188.9172281039464</v>
      </c>
      <c r="DG88" s="112">
        <f t="shared" si="58"/>
        <v>7301.178687459389</v>
      </c>
      <c r="DH88" s="112">
        <f t="shared" si="58"/>
        <v>5878.4316987740804</v>
      </c>
      <c r="DI88" s="112">
        <f t="shared" si="58"/>
        <v>4431.2036823935559</v>
      </c>
      <c r="DJ88" s="112">
        <f t="shared" si="58"/>
        <v>3182.7822580645161</v>
      </c>
      <c r="DK88" s="112">
        <f t="shared" si="58"/>
        <v>2347.108695652174</v>
      </c>
      <c r="DL88" s="112">
        <f t="shared" si="58"/>
        <v>1751.1445783132531</v>
      </c>
      <c r="DM88" s="112">
        <f t="shared" si="21"/>
        <v>2719.3897180762851</v>
      </c>
    </row>
    <row r="89" spans="1:117" s="44" customFormat="1" ht="1" hidden="1" customHeight="1">
      <c r="A89" s="94">
        <v>2043</v>
      </c>
      <c r="B89" s="94"/>
      <c r="C89" s="101">
        <f t="shared" si="13"/>
        <v>4412162.2024930734</v>
      </c>
      <c r="D89" s="101">
        <f t="shared" si="14"/>
        <v>2467576.7101979628</v>
      </c>
      <c r="E89" s="101">
        <f t="shared" si="15"/>
        <v>2517202.8612192036</v>
      </c>
      <c r="F89" s="101">
        <f t="shared" si="16"/>
        <v>2566109.2337523643</v>
      </c>
      <c r="G89" s="101">
        <f t="shared" si="17"/>
        <v>2613958.0361264804</v>
      </c>
      <c r="H89" s="101">
        <f t="shared" si="18"/>
        <v>2661505.8771973294</v>
      </c>
      <c r="I89" s="101">
        <f>SUM(CD89:$DL89)</f>
        <v>1096391.8197243419</v>
      </c>
      <c r="J89" s="101">
        <f>SUM(CE89:$DL89)</f>
        <v>1046765.6687031012</v>
      </c>
      <c r="K89" s="101">
        <f>SUM(CF89:$DL89)</f>
        <v>997859.29616994038</v>
      </c>
      <c r="L89" s="101">
        <f>SUM(CG89:$DL89)</f>
        <v>950010.49379582412</v>
      </c>
      <c r="M89" s="101">
        <f>SUM(CH89:$DL89)</f>
        <v>902462.65272497514</v>
      </c>
      <c r="N89" s="101"/>
      <c r="O89" s="101"/>
      <c r="P89" s="101"/>
      <c r="Q89" s="112">
        <f t="shared" si="22"/>
        <v>39786.840116279069</v>
      </c>
      <c r="R89" s="112">
        <f t="shared" ref="R89:CC92" si="59">R39*R$8</f>
        <v>40480.945664795821</v>
      </c>
      <c r="S89" s="112">
        <f t="shared" si="59"/>
        <v>41005.861680749586</v>
      </c>
      <c r="T89" s="112">
        <f t="shared" si="59"/>
        <v>40707.370622568094</v>
      </c>
      <c r="U89" s="112">
        <f t="shared" si="59"/>
        <v>40886.37445203634</v>
      </c>
      <c r="V89" s="112">
        <f t="shared" si="59"/>
        <v>40942.333141728945</v>
      </c>
      <c r="W89" s="112">
        <f t="shared" si="59"/>
        <v>40991.935647543454</v>
      </c>
      <c r="X89" s="112">
        <f t="shared" si="59"/>
        <v>40927.129992266826</v>
      </c>
      <c r="Y89" s="112">
        <f t="shared" si="59"/>
        <v>40884.976803930862</v>
      </c>
      <c r="Z89" s="112">
        <f t="shared" si="59"/>
        <v>41206.412277818512</v>
      </c>
      <c r="AA89" s="112">
        <f t="shared" si="59"/>
        <v>41394.814976336202</v>
      </c>
      <c r="AB89" s="112">
        <f t="shared" si="59"/>
        <v>41916.698686938493</v>
      </c>
      <c r="AC89" s="112">
        <f t="shared" si="59"/>
        <v>44547.888133104963</v>
      </c>
      <c r="AD89" s="112">
        <f t="shared" si="59"/>
        <v>43040.613534900207</v>
      </c>
      <c r="AE89" s="112">
        <f t="shared" si="59"/>
        <v>43664.345501955671</v>
      </c>
      <c r="AF89" s="112">
        <f t="shared" si="59"/>
        <v>44068.661243822069</v>
      </c>
      <c r="AG89" s="112">
        <f t="shared" si="59"/>
        <v>44463.715668212993</v>
      </c>
      <c r="AH89" s="112">
        <f t="shared" si="59"/>
        <v>45015.213786637505</v>
      </c>
      <c r="AI89" s="112">
        <f t="shared" si="59"/>
        <v>45651.453525431127</v>
      </c>
      <c r="AJ89" s="112">
        <f t="shared" si="59"/>
        <v>46610.087113712667</v>
      </c>
      <c r="AK89" s="112">
        <f t="shared" si="59"/>
        <v>47160.167728062195</v>
      </c>
      <c r="AL89" s="112">
        <f t="shared" si="59"/>
        <v>47870.924929812434</v>
      </c>
      <c r="AM89" s="112">
        <f t="shared" si="59"/>
        <v>48412.612184670121</v>
      </c>
      <c r="AN89" s="112">
        <f t="shared" si="59"/>
        <v>49314.731228340395</v>
      </c>
      <c r="AO89" s="112">
        <f t="shared" si="59"/>
        <v>50397.436438824603</v>
      </c>
      <c r="AP89" s="112">
        <f t="shared" si="59"/>
        <v>51127.032481427654</v>
      </c>
      <c r="AQ89" s="112">
        <f t="shared" si="59"/>
        <v>52378.662201260355</v>
      </c>
      <c r="AR89" s="112">
        <f t="shared" si="59"/>
        <v>53346.278884697</v>
      </c>
      <c r="AS89" s="112">
        <f t="shared" si="59"/>
        <v>53816.113406760349</v>
      </c>
      <c r="AT89" s="112">
        <f t="shared" si="59"/>
        <v>54662.166269288726</v>
      </c>
      <c r="AU89" s="112">
        <f t="shared" si="59"/>
        <v>55149.744916889285</v>
      </c>
      <c r="AV89" s="112">
        <f t="shared" si="59"/>
        <v>55284.835125513804</v>
      </c>
      <c r="AW89" s="112">
        <f t="shared" si="59"/>
        <v>55944.763044779371</v>
      </c>
      <c r="AX89" s="112">
        <f t="shared" si="59"/>
        <v>55131.820223072842</v>
      </c>
      <c r="AY89" s="112">
        <f t="shared" si="59"/>
        <v>54840.229283990338</v>
      </c>
      <c r="AZ89" s="112">
        <f t="shared" si="59"/>
        <v>54852.446728256706</v>
      </c>
      <c r="BA89" s="112">
        <f t="shared" si="59"/>
        <v>54185.241572416817</v>
      </c>
      <c r="BB89" s="112">
        <f t="shared" si="59"/>
        <v>53843.834246525636</v>
      </c>
      <c r="BC89" s="112">
        <f t="shared" si="59"/>
        <v>54242.991727941175</v>
      </c>
      <c r="BD89" s="112">
        <f t="shared" si="59"/>
        <v>54296.13925430883</v>
      </c>
      <c r="BE89" s="112">
        <f t="shared" si="59"/>
        <v>54264.428702914607</v>
      </c>
      <c r="BF89" s="112">
        <f t="shared" si="59"/>
        <v>55145.639650107056</v>
      </c>
      <c r="BG89" s="112">
        <f t="shared" si="59"/>
        <v>55437.91017073769</v>
      </c>
      <c r="BH89" s="112">
        <f t="shared" si="59"/>
        <v>55707.076759708732</v>
      </c>
      <c r="BI89" s="112">
        <f t="shared" si="59"/>
        <v>57064.396191722764</v>
      </c>
      <c r="BJ89" s="112">
        <f t="shared" si="59"/>
        <v>57525.520174313489</v>
      </c>
      <c r="BK89" s="112">
        <f t="shared" si="59"/>
        <v>58087.181579224052</v>
      </c>
      <c r="BL89" s="112">
        <f t="shared" si="59"/>
        <v>59073.487917094739</v>
      </c>
      <c r="BM89" s="112">
        <f t="shared" si="59"/>
        <v>58710.25700536956</v>
      </c>
      <c r="BN89" s="112">
        <f t="shared" si="59"/>
        <v>59040.647093479973</v>
      </c>
      <c r="BO89" s="112">
        <f t="shared" si="59"/>
        <v>59081.458757645436</v>
      </c>
      <c r="BP89" s="112">
        <f t="shared" si="59"/>
        <v>59955.411743685538</v>
      </c>
      <c r="BQ89" s="112">
        <f t="shared" si="59"/>
        <v>59987.863470046243</v>
      </c>
      <c r="BR89" s="112">
        <f t="shared" si="59"/>
        <v>59495.612562934548</v>
      </c>
      <c r="BS89" s="112">
        <f t="shared" si="59"/>
        <v>58659.156363122667</v>
      </c>
      <c r="BT89" s="112">
        <f t="shared" si="59"/>
        <v>58208.305022864071</v>
      </c>
      <c r="BU89" s="112">
        <f t="shared" si="59"/>
        <v>56493.938050645542</v>
      </c>
      <c r="BV89" s="112">
        <f t="shared" si="59"/>
        <v>56263.451620410779</v>
      </c>
      <c r="BW89" s="112">
        <f t="shared" si="59"/>
        <v>55152.224415396078</v>
      </c>
      <c r="BX89" s="112">
        <f t="shared" si="59"/>
        <v>55230.456473892722</v>
      </c>
      <c r="BY89" s="112">
        <f t="shared" si="59"/>
        <v>53690.027292714898</v>
      </c>
      <c r="BZ89" s="112">
        <f t="shared" si="59"/>
        <v>53458.148791590618</v>
      </c>
      <c r="CA89" s="112">
        <f t="shared" si="59"/>
        <v>52854.365392475316</v>
      </c>
      <c r="CB89" s="112">
        <f t="shared" si="59"/>
        <v>51866.004859301145</v>
      </c>
      <c r="CC89" s="112">
        <f t="shared" si="59"/>
        <v>50865.568259725325</v>
      </c>
      <c r="CD89" s="112">
        <f t="shared" ref="CD89:DL89" si="60">CD39*CD$8</f>
        <v>49626.151021240905</v>
      </c>
      <c r="CE89" s="112">
        <f t="shared" si="60"/>
        <v>48906.372533160793</v>
      </c>
      <c r="CF89" s="112">
        <f t="shared" si="60"/>
        <v>47848.802374116342</v>
      </c>
      <c r="CG89" s="112">
        <f t="shared" si="60"/>
        <v>47547.841070848837</v>
      </c>
      <c r="CH89" s="112">
        <f t="shared" si="60"/>
        <v>47745.740106025616</v>
      </c>
      <c r="CI89" s="112">
        <f t="shared" si="60"/>
        <v>47434.464980544748</v>
      </c>
      <c r="CJ89" s="112">
        <f t="shared" si="60"/>
        <v>48037.96597307222</v>
      </c>
      <c r="CK89" s="112">
        <f t="shared" si="60"/>
        <v>48544.373161325551</v>
      </c>
      <c r="CL89" s="112">
        <f t="shared" si="60"/>
        <v>48403.053897534286</v>
      </c>
      <c r="CM89" s="112">
        <f t="shared" si="60"/>
        <v>48141.027595465392</v>
      </c>
      <c r="CN89" s="112">
        <f t="shared" si="60"/>
        <v>48467.204426511125</v>
      </c>
      <c r="CO89" s="112">
        <f t="shared" si="60"/>
        <v>47483.207445495682</v>
      </c>
      <c r="CP89" s="112">
        <f t="shared" si="60"/>
        <v>47531.681480532781</v>
      </c>
      <c r="CQ89" s="112">
        <f t="shared" si="60"/>
        <v>46395.648593742946</v>
      </c>
      <c r="CR89" s="112">
        <f t="shared" si="60"/>
        <v>45672.828106391426</v>
      </c>
      <c r="CS89" s="112">
        <f t="shared" si="60"/>
        <v>42874.953394018208</v>
      </c>
      <c r="CT89" s="112">
        <f t="shared" si="60"/>
        <v>40092.871383002966</v>
      </c>
      <c r="CU89" s="112">
        <f t="shared" si="60"/>
        <v>36988.379526205965</v>
      </c>
      <c r="CV89" s="112">
        <f t="shared" si="60"/>
        <v>34330.375399139244</v>
      </c>
      <c r="CW89" s="112">
        <f t="shared" si="60"/>
        <v>31781.917275695851</v>
      </c>
      <c r="CX89" s="112">
        <f t="shared" si="60"/>
        <v>29051.284631165821</v>
      </c>
      <c r="CY89" s="112">
        <f t="shared" si="60"/>
        <v>26440.936754535433</v>
      </c>
      <c r="CZ89" s="112">
        <f t="shared" si="60"/>
        <v>23798.204081632652</v>
      </c>
      <c r="DA89" s="112">
        <f t="shared" si="60"/>
        <v>20868.373979160799</v>
      </c>
      <c r="DB89" s="112">
        <f t="shared" si="60"/>
        <v>17920.581134564643</v>
      </c>
      <c r="DC89" s="112">
        <f t="shared" si="60"/>
        <v>15417.564969450103</v>
      </c>
      <c r="DD89" s="112">
        <f t="shared" si="60"/>
        <v>13254.095434677029</v>
      </c>
      <c r="DE89" s="112">
        <f t="shared" si="60"/>
        <v>10856.203889585948</v>
      </c>
      <c r="DF89" s="112">
        <f t="shared" si="60"/>
        <v>9414.793070259866</v>
      </c>
      <c r="DG89" s="112">
        <f t="shared" si="60"/>
        <v>7322.0201429499675</v>
      </c>
      <c r="DH89" s="112">
        <f t="shared" si="60"/>
        <v>6013.1138353765327</v>
      </c>
      <c r="DI89" s="112">
        <f t="shared" si="60"/>
        <v>4530.2002301495977</v>
      </c>
      <c r="DJ89" s="112">
        <f t="shared" si="60"/>
        <v>3336.0645161290322</v>
      </c>
      <c r="DK89" s="112">
        <f t="shared" si="60"/>
        <v>2456.1739130434785</v>
      </c>
      <c r="DL89" s="112">
        <f t="shared" si="60"/>
        <v>1857.3493975903616</v>
      </c>
      <c r="DM89" s="112">
        <f t="shared" si="21"/>
        <v>2960.185737976783</v>
      </c>
    </row>
    <row r="90" spans="1:117" s="44" customFormat="1" ht="1" hidden="1" customHeight="1">
      <c r="A90" s="94">
        <v>2044</v>
      </c>
      <c r="B90" s="94"/>
      <c r="C90" s="101">
        <f t="shared" si="13"/>
        <v>4415253.6194800586</v>
      </c>
      <c r="D90" s="101">
        <f t="shared" si="14"/>
        <v>2468918.3049392835</v>
      </c>
      <c r="E90" s="101">
        <f t="shared" si="15"/>
        <v>2518832.7976285135</v>
      </c>
      <c r="F90" s="101">
        <f t="shared" si="16"/>
        <v>2567947.6967596314</v>
      </c>
      <c r="G90" s="101">
        <f t="shared" si="17"/>
        <v>2616225.1249932791</v>
      </c>
      <c r="H90" s="101">
        <f t="shared" si="18"/>
        <v>2663595.5193193788</v>
      </c>
      <c r="I90" s="101">
        <f>SUM(CD90:$DL90)</f>
        <v>1099660.1908259115</v>
      </c>
      <c r="J90" s="101">
        <f>SUM(CE90:$DL90)</f>
        <v>1049745.6981366812</v>
      </c>
      <c r="K90" s="101">
        <f>SUM(CF90:$DL90)</f>
        <v>1000630.7990055634</v>
      </c>
      <c r="L90" s="101">
        <f>SUM(CG90:$DL90)</f>
        <v>952353.37077191565</v>
      </c>
      <c r="M90" s="101">
        <f>SUM(CH90:$DL90)</f>
        <v>904982.97644581611</v>
      </c>
      <c r="N90" s="101"/>
      <c r="O90" s="101"/>
      <c r="P90" s="101"/>
      <c r="Q90" s="112">
        <f t="shared" si="22"/>
        <v>39910.395542635655</v>
      </c>
      <c r="R90" s="112">
        <f t="shared" si="59"/>
        <v>40614.382668860075</v>
      </c>
      <c r="S90" s="112">
        <f t="shared" si="59"/>
        <v>41140.71241798417</v>
      </c>
      <c r="T90" s="112">
        <f t="shared" si="59"/>
        <v>40843.979328793772</v>
      </c>
      <c r="U90" s="112">
        <f t="shared" si="59"/>
        <v>41003.939754610241</v>
      </c>
      <c r="V90" s="112">
        <f t="shared" si="59"/>
        <v>41036.390673031266</v>
      </c>
      <c r="W90" s="112">
        <f t="shared" si="59"/>
        <v>41053.43514518236</v>
      </c>
      <c r="X90" s="112">
        <f t="shared" si="59"/>
        <v>40956.171951006567</v>
      </c>
      <c r="Y90" s="112">
        <f t="shared" si="59"/>
        <v>40864.099368967152</v>
      </c>
      <c r="Z90" s="112">
        <f t="shared" si="59"/>
        <v>41145.725367247353</v>
      </c>
      <c r="AA90" s="112">
        <f t="shared" si="59"/>
        <v>41283.789082439231</v>
      </c>
      <c r="AB90" s="112">
        <f t="shared" si="59"/>
        <v>41762.494421956755</v>
      </c>
      <c r="AC90" s="112">
        <f t="shared" si="59"/>
        <v>44334.314558355756</v>
      </c>
      <c r="AD90" s="112">
        <f t="shared" si="59"/>
        <v>42797.389677571751</v>
      </c>
      <c r="AE90" s="112">
        <f t="shared" si="59"/>
        <v>43401.14993481095</v>
      </c>
      <c r="AF90" s="112">
        <f t="shared" si="59"/>
        <v>43787.911655683689</v>
      </c>
      <c r="AG90" s="112">
        <f t="shared" si="59"/>
        <v>44188.587485850003</v>
      </c>
      <c r="AH90" s="112">
        <f t="shared" si="59"/>
        <v>44741.842042993958</v>
      </c>
      <c r="AI90" s="112">
        <f t="shared" si="59"/>
        <v>45410.410958306042</v>
      </c>
      <c r="AJ90" s="112">
        <f t="shared" si="59"/>
        <v>46398.001678574503</v>
      </c>
      <c r="AK90" s="112">
        <f t="shared" si="59"/>
        <v>46981.241915474326</v>
      </c>
      <c r="AL90" s="112">
        <f t="shared" si="59"/>
        <v>47744.190340562316</v>
      </c>
      <c r="AM90" s="112">
        <f t="shared" si="59"/>
        <v>48340.980756791723</v>
      </c>
      <c r="AN90" s="112">
        <f t="shared" si="59"/>
        <v>49287.930304197158</v>
      </c>
      <c r="AO90" s="112">
        <f t="shared" si="59"/>
        <v>50416.166129865996</v>
      </c>
      <c r="AP90" s="112">
        <f t="shared" si="59"/>
        <v>51183.283571543929</v>
      </c>
      <c r="AQ90" s="112">
        <f t="shared" si="59"/>
        <v>52464.961911933737</v>
      </c>
      <c r="AR90" s="112">
        <f t="shared" si="59"/>
        <v>53454.08117189342</v>
      </c>
      <c r="AS90" s="112">
        <f t="shared" si="59"/>
        <v>53943.365609570828</v>
      </c>
      <c r="AT90" s="112">
        <f t="shared" si="59"/>
        <v>54786.549392488603</v>
      </c>
      <c r="AU90" s="112">
        <f t="shared" si="59"/>
        <v>55286.319197091128</v>
      </c>
      <c r="AV90" s="112">
        <f t="shared" si="59"/>
        <v>55431.705813270702</v>
      </c>
      <c r="AW90" s="112">
        <f t="shared" si="59"/>
        <v>56086.712443549703</v>
      </c>
      <c r="AX90" s="112">
        <f t="shared" si="59"/>
        <v>55322.693723558179</v>
      </c>
      <c r="AY90" s="112">
        <f t="shared" si="59"/>
        <v>55141.46035983324</v>
      </c>
      <c r="AZ90" s="112">
        <f t="shared" si="59"/>
        <v>55216.663423167331</v>
      </c>
      <c r="BA90" s="112">
        <f t="shared" si="59"/>
        <v>54945.419494161993</v>
      </c>
      <c r="BB90" s="112">
        <f t="shared" si="59"/>
        <v>54142.408215102143</v>
      </c>
      <c r="BC90" s="112">
        <f t="shared" si="59"/>
        <v>54324.845340780543</v>
      </c>
      <c r="BD90" s="112">
        <f t="shared" si="59"/>
        <v>54454.66667252902</v>
      </c>
      <c r="BE90" s="112">
        <f t="shared" si="59"/>
        <v>54725.695858189873</v>
      </c>
      <c r="BF90" s="112">
        <f t="shared" si="59"/>
        <v>54695.52037445848</v>
      </c>
      <c r="BG90" s="112">
        <f t="shared" si="59"/>
        <v>55451.003202352753</v>
      </c>
      <c r="BH90" s="112">
        <f t="shared" si="59"/>
        <v>55692.946873403162</v>
      </c>
      <c r="BI90" s="112">
        <f t="shared" si="59"/>
        <v>56002.172541136875</v>
      </c>
      <c r="BJ90" s="112">
        <f t="shared" si="59"/>
        <v>57198.117738869747</v>
      </c>
      <c r="BK90" s="112">
        <f t="shared" si="59"/>
        <v>57700.109797677876</v>
      </c>
      <c r="BL90" s="112">
        <f t="shared" si="59"/>
        <v>58182.227274757672</v>
      </c>
      <c r="BM90" s="112">
        <f t="shared" si="59"/>
        <v>59030.65011296617</v>
      </c>
      <c r="BN90" s="112">
        <f t="shared" si="59"/>
        <v>58524.073146413684</v>
      </c>
      <c r="BO90" s="112">
        <f t="shared" si="59"/>
        <v>58778.871337619465</v>
      </c>
      <c r="BP90" s="112">
        <f t="shared" si="59"/>
        <v>58883.858750913671</v>
      </c>
      <c r="BQ90" s="112">
        <f t="shared" si="59"/>
        <v>59676.062601869409</v>
      </c>
      <c r="BR90" s="112">
        <f t="shared" si="59"/>
        <v>59618.387676816114</v>
      </c>
      <c r="BS90" s="112">
        <f t="shared" si="59"/>
        <v>59193.993395843259</v>
      </c>
      <c r="BT90" s="112">
        <f t="shared" si="59"/>
        <v>58124.236701791175</v>
      </c>
      <c r="BU90" s="112">
        <f t="shared" si="59"/>
        <v>57738.381448440188</v>
      </c>
      <c r="BV90" s="112">
        <f t="shared" si="59"/>
        <v>56216.506312910918</v>
      </c>
      <c r="BW90" s="112">
        <f t="shared" si="59"/>
        <v>55701.567201756327</v>
      </c>
      <c r="BX90" s="112">
        <f t="shared" si="59"/>
        <v>54681.997086381452</v>
      </c>
      <c r="BY90" s="112">
        <f t="shared" si="59"/>
        <v>54483.028413174914</v>
      </c>
      <c r="BZ90" s="112">
        <f t="shared" si="59"/>
        <v>53093.885162623978</v>
      </c>
      <c r="CA90" s="112">
        <f t="shared" si="59"/>
        <v>52946.826596682942</v>
      </c>
      <c r="CB90" s="112">
        <f t="shared" si="59"/>
        <v>52083.287714803198</v>
      </c>
      <c r="CC90" s="112">
        <f t="shared" si="59"/>
        <v>51539.251830063913</v>
      </c>
      <c r="CD90" s="112">
        <f t="shared" ref="CD90:DL90" si="61">CD40*CD$8</f>
        <v>49914.492689229934</v>
      </c>
      <c r="CE90" s="112">
        <f t="shared" si="61"/>
        <v>49114.899131117993</v>
      </c>
      <c r="CF90" s="112">
        <f t="shared" si="61"/>
        <v>48277.428233647792</v>
      </c>
      <c r="CG90" s="112">
        <f t="shared" si="61"/>
        <v>47370.394326099442</v>
      </c>
      <c r="CH90" s="112">
        <f t="shared" si="61"/>
        <v>46820.91174154944</v>
      </c>
      <c r="CI90" s="112">
        <f t="shared" si="61"/>
        <v>47241.930933852142</v>
      </c>
      <c r="CJ90" s="112">
        <f t="shared" si="61"/>
        <v>46859.691187270502</v>
      </c>
      <c r="CK90" s="112">
        <f t="shared" si="61"/>
        <v>47413.147640012285</v>
      </c>
      <c r="CL90" s="112">
        <f t="shared" si="61"/>
        <v>47762.783450579125</v>
      </c>
      <c r="CM90" s="112">
        <f t="shared" si="61"/>
        <v>47293.774015513125</v>
      </c>
      <c r="CN90" s="112">
        <f t="shared" si="61"/>
        <v>47479.846789980424</v>
      </c>
      <c r="CO90" s="112">
        <f t="shared" si="61"/>
        <v>47166.923735088443</v>
      </c>
      <c r="CP90" s="112">
        <f t="shared" si="61"/>
        <v>46469.654328893441</v>
      </c>
      <c r="CQ90" s="112">
        <f t="shared" si="61"/>
        <v>45952.101214392125</v>
      </c>
      <c r="CR90" s="112">
        <f t="shared" si="61"/>
        <v>45152.647727272728</v>
      </c>
      <c r="CS90" s="112">
        <f t="shared" si="61"/>
        <v>43981.142782834853</v>
      </c>
      <c r="CT90" s="112">
        <f t="shared" si="61"/>
        <v>41468.616883116883</v>
      </c>
      <c r="CU90" s="112">
        <f t="shared" si="61"/>
        <v>38275.893457714497</v>
      </c>
      <c r="CV90" s="112">
        <f t="shared" si="61"/>
        <v>35229.107316395945</v>
      </c>
      <c r="CW90" s="112">
        <f t="shared" si="61"/>
        <v>32574.439433991603</v>
      </c>
      <c r="CX90" s="112">
        <f t="shared" si="61"/>
        <v>29878.894657033274</v>
      </c>
      <c r="CY90" s="112">
        <f t="shared" si="61"/>
        <v>26971.46496942969</v>
      </c>
      <c r="CZ90" s="112">
        <f t="shared" si="61"/>
        <v>24388.897959183672</v>
      </c>
      <c r="DA90" s="112">
        <f t="shared" si="61"/>
        <v>21884.065192903407</v>
      </c>
      <c r="DB90" s="112">
        <f t="shared" si="61"/>
        <v>18625.170844327178</v>
      </c>
      <c r="DC90" s="112">
        <f t="shared" si="61"/>
        <v>15974.513441955194</v>
      </c>
      <c r="DD90" s="112">
        <f t="shared" si="61"/>
        <v>13413.533268576979</v>
      </c>
      <c r="DE90" s="112">
        <f t="shared" si="61"/>
        <v>11273.925972396486</v>
      </c>
      <c r="DF90" s="112">
        <f t="shared" si="61"/>
        <v>9296.0057747834453</v>
      </c>
      <c r="DG90" s="112">
        <f t="shared" si="61"/>
        <v>7512.0942170240414</v>
      </c>
      <c r="DH90" s="112">
        <f t="shared" si="61"/>
        <v>6039.7276707530646</v>
      </c>
      <c r="DI90" s="112">
        <f t="shared" si="61"/>
        <v>4641.017261219793</v>
      </c>
      <c r="DJ90" s="112">
        <f t="shared" si="61"/>
        <v>3415.0483870967741</v>
      </c>
      <c r="DK90" s="112">
        <f t="shared" si="61"/>
        <v>2579.7391304347825</v>
      </c>
      <c r="DL90" s="112">
        <f t="shared" si="61"/>
        <v>1946.265060240964</v>
      </c>
      <c r="DM90" s="112">
        <f t="shared" si="21"/>
        <v>3203.7910447761196</v>
      </c>
    </row>
    <row r="91" spans="1:117" s="44" customFormat="1" ht="1" hidden="1" customHeight="1">
      <c r="A91" s="94">
        <v>2045</v>
      </c>
      <c r="B91" s="94"/>
      <c r="C91" s="101">
        <f t="shared" si="13"/>
        <v>4418023.968060703</v>
      </c>
      <c r="D91" s="101">
        <f t="shared" si="14"/>
        <v>2469427.6836891705</v>
      </c>
      <c r="E91" s="101">
        <f t="shared" si="15"/>
        <v>2520005.1660639807</v>
      </c>
      <c r="F91" s="101">
        <f t="shared" si="16"/>
        <v>2569406.2974592759</v>
      </c>
      <c r="G91" s="101">
        <f t="shared" si="17"/>
        <v>2617894.1062753545</v>
      </c>
      <c r="H91" s="101">
        <f t="shared" si="18"/>
        <v>2665692.3444193499</v>
      </c>
      <c r="I91" s="101">
        <f>SUM(CD91:$DL91)</f>
        <v>1103109.2410797966</v>
      </c>
      <c r="J91" s="101">
        <f>SUM(CE91:$DL91)</f>
        <v>1052531.7587049864</v>
      </c>
      <c r="K91" s="101">
        <f>SUM(CF91:$DL91)</f>
        <v>1003130.6273096915</v>
      </c>
      <c r="L91" s="101">
        <f>SUM(CG91:$DL91)</f>
        <v>954642.81849361293</v>
      </c>
      <c r="M91" s="101">
        <f>SUM(CH91:$DL91)</f>
        <v>906844.58034961775</v>
      </c>
      <c r="N91" s="101"/>
      <c r="O91" s="101"/>
      <c r="P91" s="101"/>
      <c r="Q91" s="112">
        <f t="shared" si="22"/>
        <v>40022.990406976744</v>
      </c>
      <c r="R91" s="112">
        <f t="shared" si="59"/>
        <v>40738.721695374494</v>
      </c>
      <c r="S91" s="112">
        <f t="shared" si="59"/>
        <v>41274.541558724552</v>
      </c>
      <c r="T91" s="112">
        <f t="shared" si="59"/>
        <v>40975.528453307394</v>
      </c>
      <c r="U91" s="112">
        <f t="shared" si="59"/>
        <v>41139.747948962846</v>
      </c>
      <c r="V91" s="112">
        <f t="shared" si="59"/>
        <v>41153.709744333093</v>
      </c>
      <c r="W91" s="112">
        <f t="shared" si="59"/>
        <v>41148.204862855418</v>
      </c>
      <c r="X91" s="112">
        <f t="shared" si="59"/>
        <v>41017.260209045329</v>
      </c>
      <c r="Y91" s="112">
        <f t="shared" si="59"/>
        <v>40892.930112488466</v>
      </c>
      <c r="Z91" s="112">
        <f t="shared" si="59"/>
        <v>41123.838284746278</v>
      </c>
      <c r="AA91" s="112">
        <f t="shared" si="59"/>
        <v>41224.310924994425</v>
      </c>
      <c r="AB91" s="112">
        <f t="shared" si="59"/>
        <v>41652.064270905321</v>
      </c>
      <c r="AC91" s="112">
        <f t="shared" si="59"/>
        <v>44173.08744800587</v>
      </c>
      <c r="AD91" s="112">
        <f t="shared" si="59"/>
        <v>42594.202669186256</v>
      </c>
      <c r="AE91" s="112">
        <f t="shared" si="59"/>
        <v>43158.045632333764</v>
      </c>
      <c r="AF91" s="112">
        <f t="shared" si="59"/>
        <v>43526.212932454691</v>
      </c>
      <c r="AG91" s="112">
        <f t="shared" si="59"/>
        <v>43908.456972898588</v>
      </c>
      <c r="AH91" s="112">
        <f t="shared" si="59"/>
        <v>44469.471661048738</v>
      </c>
      <c r="AI91" s="112">
        <f t="shared" si="59"/>
        <v>45137.229382230951</v>
      </c>
      <c r="AJ91" s="112">
        <f t="shared" si="59"/>
        <v>46156.488120857364</v>
      </c>
      <c r="AK91" s="112">
        <f t="shared" si="59"/>
        <v>46772.834008766855</v>
      </c>
      <c r="AL91" s="112">
        <f t="shared" si="59"/>
        <v>47566.35309435652</v>
      </c>
      <c r="AM91" s="112">
        <f t="shared" si="59"/>
        <v>48217.160717173356</v>
      </c>
      <c r="AN91" s="112">
        <f t="shared" si="59"/>
        <v>49219.897189064308</v>
      </c>
      <c r="AO91" s="112">
        <f t="shared" si="59"/>
        <v>50390.152670086289</v>
      </c>
      <c r="AP91" s="112">
        <f t="shared" si="59"/>
        <v>51203.075621770033</v>
      </c>
      <c r="AQ91" s="112">
        <f t="shared" si="59"/>
        <v>52521.793428718644</v>
      </c>
      <c r="AR91" s="112">
        <f t="shared" si="59"/>
        <v>53540.745755717988</v>
      </c>
      <c r="AS91" s="112">
        <f t="shared" si="59"/>
        <v>54048.532719331561</v>
      </c>
      <c r="AT91" s="112">
        <f t="shared" si="59"/>
        <v>54913.040704217296</v>
      </c>
      <c r="AU91" s="112">
        <f t="shared" si="59"/>
        <v>55409.236049272782</v>
      </c>
      <c r="AV91" s="112">
        <f t="shared" si="59"/>
        <v>55565.035231943635</v>
      </c>
      <c r="AW91" s="112">
        <f t="shared" si="59"/>
        <v>56232.836824636819</v>
      </c>
      <c r="AX91" s="112">
        <f t="shared" si="59"/>
        <v>55460.490100913907</v>
      </c>
      <c r="AY91" s="112">
        <f t="shared" si="59"/>
        <v>55327.455386528185</v>
      </c>
      <c r="AZ91" s="112">
        <f t="shared" si="59"/>
        <v>55515.300934783794</v>
      </c>
      <c r="BA91" s="112">
        <f t="shared" si="59"/>
        <v>55305.450990080884</v>
      </c>
      <c r="BB91" s="112">
        <f t="shared" si="59"/>
        <v>54892.824122791098</v>
      </c>
      <c r="BC91" s="112">
        <f t="shared" si="59"/>
        <v>54623.311563207011</v>
      </c>
      <c r="BD91" s="112">
        <f t="shared" si="59"/>
        <v>54538.417006683085</v>
      </c>
      <c r="BE91" s="112">
        <f t="shared" si="59"/>
        <v>54885.788580194305</v>
      </c>
      <c r="BF91" s="112">
        <f t="shared" si="59"/>
        <v>55155.686955367069</v>
      </c>
      <c r="BG91" s="112">
        <f t="shared" si="59"/>
        <v>55001.811502328244</v>
      </c>
      <c r="BH91" s="112">
        <f t="shared" si="59"/>
        <v>55707.076759708732</v>
      </c>
      <c r="BI91" s="112">
        <f t="shared" si="59"/>
        <v>55987.996057716286</v>
      </c>
      <c r="BJ91" s="112">
        <f t="shared" si="59"/>
        <v>56138.874565375285</v>
      </c>
      <c r="BK91" s="112">
        <f t="shared" si="59"/>
        <v>57373.99420220196</v>
      </c>
      <c r="BL91" s="112">
        <f t="shared" si="59"/>
        <v>57797.642203064279</v>
      </c>
      <c r="BM91" s="112">
        <f t="shared" si="59"/>
        <v>58145.754863413633</v>
      </c>
      <c r="BN91" s="112">
        <f t="shared" si="59"/>
        <v>58842.745483110768</v>
      </c>
      <c r="BO91" s="112">
        <f t="shared" si="59"/>
        <v>58267.81231717427</v>
      </c>
      <c r="BP91" s="112">
        <f t="shared" si="59"/>
        <v>58587.66532932673</v>
      </c>
      <c r="BQ91" s="112">
        <f t="shared" si="59"/>
        <v>58614.526960050564</v>
      </c>
      <c r="BR91" s="112">
        <f t="shared" si="59"/>
        <v>59312.456245504676</v>
      </c>
      <c r="BS91" s="112">
        <f t="shared" si="59"/>
        <v>59318.654659108965</v>
      </c>
      <c r="BT91" s="112">
        <f t="shared" si="59"/>
        <v>58658.671028611716</v>
      </c>
      <c r="BU91" s="112">
        <f t="shared" si="59"/>
        <v>57659.543414417909</v>
      </c>
      <c r="BV91" s="112">
        <f t="shared" si="59"/>
        <v>57457.061034502818</v>
      </c>
      <c r="BW91" s="112">
        <f t="shared" si="59"/>
        <v>55657.779008640653</v>
      </c>
      <c r="BX91" s="112">
        <f t="shared" si="59"/>
        <v>55232.443645586602</v>
      </c>
      <c r="BY91" s="112">
        <f t="shared" si="59"/>
        <v>53945.802249376349</v>
      </c>
      <c r="BZ91" s="112">
        <f t="shared" si="59"/>
        <v>53882.466694522023</v>
      </c>
      <c r="CA91" s="112">
        <f t="shared" si="59"/>
        <v>52591.736227332374</v>
      </c>
      <c r="CB91" s="112">
        <f t="shared" si="59"/>
        <v>52177.247868533821</v>
      </c>
      <c r="CC91" s="112">
        <f t="shared" si="59"/>
        <v>51762.501713957143</v>
      </c>
      <c r="CD91" s="112">
        <f t="shared" ref="CD91:DL91" si="62">CD41*CD$8</f>
        <v>50577.482374810148</v>
      </c>
      <c r="CE91" s="112">
        <f t="shared" si="62"/>
        <v>49401.131395295102</v>
      </c>
      <c r="CF91" s="112">
        <f t="shared" si="62"/>
        <v>48487.808816078366</v>
      </c>
      <c r="CG91" s="112">
        <f t="shared" si="62"/>
        <v>47798.238143995208</v>
      </c>
      <c r="CH91" s="112">
        <f t="shared" si="62"/>
        <v>46648.736248162924</v>
      </c>
      <c r="CI91" s="112">
        <f t="shared" si="62"/>
        <v>46326.653696498055</v>
      </c>
      <c r="CJ91" s="112">
        <f t="shared" si="62"/>
        <v>46668.592839657285</v>
      </c>
      <c r="CK91" s="112">
        <f t="shared" si="62"/>
        <v>46254.113238456026</v>
      </c>
      <c r="CL91" s="112">
        <f t="shared" si="62"/>
        <v>46650.2638385561</v>
      </c>
      <c r="CM91" s="112">
        <f t="shared" si="62"/>
        <v>46671.200999403336</v>
      </c>
      <c r="CN91" s="112">
        <f t="shared" si="62"/>
        <v>46649.908433542405</v>
      </c>
      <c r="CO91" s="112">
        <f t="shared" si="62"/>
        <v>46211.132208967501</v>
      </c>
      <c r="CP91" s="112">
        <f t="shared" si="62"/>
        <v>46165.365650614753</v>
      </c>
      <c r="CQ91" s="112">
        <f t="shared" si="62"/>
        <v>44933.621597219091</v>
      </c>
      <c r="CR91" s="112">
        <f t="shared" si="62"/>
        <v>44729.567685589514</v>
      </c>
      <c r="CS91" s="112">
        <f t="shared" si="62"/>
        <v>43489.72234070221</v>
      </c>
      <c r="CT91" s="112">
        <f t="shared" si="62"/>
        <v>42550.975734791529</v>
      </c>
      <c r="CU91" s="112">
        <f t="shared" si="62"/>
        <v>39602.90168160059</v>
      </c>
      <c r="CV91" s="112">
        <f t="shared" si="62"/>
        <v>36469.179786200191</v>
      </c>
      <c r="CW91" s="112">
        <f t="shared" si="62"/>
        <v>33442.063442699429</v>
      </c>
      <c r="CX91" s="112">
        <f t="shared" si="62"/>
        <v>30638.360181964144</v>
      </c>
      <c r="CY91" s="112">
        <f t="shared" si="62"/>
        <v>27754.485316227325</v>
      </c>
      <c r="CZ91" s="112">
        <f t="shared" si="62"/>
        <v>24892.408163265307</v>
      </c>
      <c r="DA91" s="112">
        <f t="shared" si="62"/>
        <v>22442.547873838354</v>
      </c>
      <c r="DB91" s="112">
        <f t="shared" si="62"/>
        <v>19545.589544854884</v>
      </c>
      <c r="DC91" s="112">
        <f t="shared" si="62"/>
        <v>16616.110386965378</v>
      </c>
      <c r="DD91" s="112">
        <f t="shared" si="62"/>
        <v>13910.715152986886</v>
      </c>
      <c r="DE91" s="112">
        <f t="shared" si="62"/>
        <v>11422.002509410289</v>
      </c>
      <c r="DF91" s="112">
        <f t="shared" si="62"/>
        <v>9662.2666025024064</v>
      </c>
      <c r="DG91" s="112">
        <f t="shared" si="62"/>
        <v>7426.227420402859</v>
      </c>
      <c r="DH91" s="112">
        <f t="shared" si="62"/>
        <v>6203.4430823117336</v>
      </c>
      <c r="DI91" s="112">
        <f t="shared" si="62"/>
        <v>4667.6133486766403</v>
      </c>
      <c r="DJ91" s="112">
        <f t="shared" si="62"/>
        <v>3504.7419354838707</v>
      </c>
      <c r="DK91" s="112">
        <f t="shared" si="62"/>
        <v>2645.304347826087</v>
      </c>
      <c r="DL91" s="112">
        <f t="shared" si="62"/>
        <v>2048.765060240964</v>
      </c>
      <c r="DM91" s="112">
        <f t="shared" si="21"/>
        <v>3441.7777777777778</v>
      </c>
    </row>
    <row r="92" spans="1:117" s="44" customFormat="1" ht="1" hidden="1" customHeight="1">
      <c r="A92" s="94">
        <v>2046</v>
      </c>
      <c r="B92" s="94"/>
      <c r="C92" s="101">
        <f t="shared" si="13"/>
        <v>4420333.394540621</v>
      </c>
      <c r="D92" s="101">
        <f t="shared" si="14"/>
        <v>2469497.6792235007</v>
      </c>
      <c r="E92" s="101">
        <f t="shared" si="15"/>
        <v>2520305.6387819075</v>
      </c>
      <c r="F92" s="101">
        <f t="shared" si="16"/>
        <v>2570366.7765320577</v>
      </c>
      <c r="G92" s="101">
        <f t="shared" si="17"/>
        <v>2619138.6974431006</v>
      </c>
      <c r="H92" s="101">
        <f t="shared" si="18"/>
        <v>2667147.9000502978</v>
      </c>
      <c r="I92" s="101">
        <f>SUM(CD92:$DL92)</f>
        <v>1106198.8197874806</v>
      </c>
      <c r="J92" s="101">
        <f>SUM(CE92:$DL92)</f>
        <v>1055390.8602290736</v>
      </c>
      <c r="K92" s="101">
        <f>SUM(CF92:$DL92)</f>
        <v>1005329.7224789235</v>
      </c>
      <c r="L92" s="101">
        <f>SUM(CG92:$DL92)</f>
        <v>956557.80156788032</v>
      </c>
      <c r="M92" s="101">
        <f>SUM(CH92:$DL92)</f>
        <v>908548.5989606831</v>
      </c>
      <c r="N92" s="101"/>
      <c r="O92" s="101"/>
      <c r="P92" s="101"/>
      <c r="Q92" s="112">
        <f t="shared" si="22"/>
        <v>40116.653391472864</v>
      </c>
      <c r="R92" s="112">
        <f t="shared" si="59"/>
        <v>40850.9300851558</v>
      </c>
      <c r="S92" s="112">
        <f t="shared" si="59"/>
        <v>41400.197927511319</v>
      </c>
      <c r="T92" s="112">
        <f t="shared" si="59"/>
        <v>41107.077577821008</v>
      </c>
      <c r="U92" s="112">
        <f t="shared" si="59"/>
        <v>41270.488673376924</v>
      </c>
      <c r="V92" s="112">
        <f t="shared" si="59"/>
        <v>41288.222127808469</v>
      </c>
      <c r="W92" s="112">
        <f t="shared" si="59"/>
        <v>41264.146538732042</v>
      </c>
      <c r="X92" s="112">
        <f t="shared" si="59"/>
        <v>41111.396213236214</v>
      </c>
      <c r="Y92" s="112">
        <f t="shared" si="59"/>
        <v>40953.574090240196</v>
      </c>
      <c r="Z92" s="112">
        <f t="shared" si="59"/>
        <v>41152.689438952235</v>
      </c>
      <c r="AA92" s="112">
        <f t="shared" si="59"/>
        <v>41202.502267264666</v>
      </c>
      <c r="AB92" s="112">
        <f t="shared" si="59"/>
        <v>41592.372297364003</v>
      </c>
      <c r="AC92" s="112">
        <f t="shared" si="59"/>
        <v>44056.878297039388</v>
      </c>
      <c r="AD92" s="112">
        <f t="shared" si="59"/>
        <v>42441.061721979451</v>
      </c>
      <c r="AE92" s="112">
        <f t="shared" si="59"/>
        <v>42954.119295958277</v>
      </c>
      <c r="AF92" s="112">
        <f t="shared" si="59"/>
        <v>43283.565074135091</v>
      </c>
      <c r="AG92" s="112">
        <f t="shared" si="59"/>
        <v>43649.336248418535</v>
      </c>
      <c r="AH92" s="112">
        <f t="shared" si="59"/>
        <v>44190.091747215221</v>
      </c>
      <c r="AI92" s="112">
        <f t="shared" si="59"/>
        <v>44867.060838244921</v>
      </c>
      <c r="AJ92" s="112">
        <f t="shared" si="59"/>
        <v>45884.531677713698</v>
      </c>
      <c r="AK92" s="112">
        <f t="shared" si="59"/>
        <v>46534.94400793979</v>
      </c>
      <c r="AL92" s="112">
        <f t="shared" si="59"/>
        <v>47360.92041339464</v>
      </c>
      <c r="AM92" s="112">
        <f t="shared" si="59"/>
        <v>48043.198678040106</v>
      </c>
      <c r="AN92" s="112">
        <f t="shared" si="59"/>
        <v>49098.262225644976</v>
      </c>
      <c r="AO92" s="112">
        <f t="shared" si="59"/>
        <v>50323.558213050223</v>
      </c>
      <c r="AP92" s="112">
        <f t="shared" si="59"/>
        <v>51180.158510981913</v>
      </c>
      <c r="AQ92" s="112">
        <f t="shared" si="59"/>
        <v>52540.737267646946</v>
      </c>
      <c r="AR92" s="112">
        <f t="shared" si="59"/>
        <v>53597.817554821973</v>
      </c>
      <c r="AS92" s="112">
        <f t="shared" si="59"/>
        <v>54133.718078237755</v>
      </c>
      <c r="AT92" s="112">
        <f t="shared" si="59"/>
        <v>55016.34194212906</v>
      </c>
      <c r="AU92" s="112">
        <f t="shared" si="59"/>
        <v>55533.203472840607</v>
      </c>
      <c r="AV92" s="112">
        <f t="shared" si="59"/>
        <v>55684.823381532595</v>
      </c>
      <c r="AW92" s="112">
        <f t="shared" si="59"/>
        <v>56365.392513194412</v>
      </c>
      <c r="AX92" s="112">
        <f t="shared" si="59"/>
        <v>55602.369333894989</v>
      </c>
      <c r="AY92" s="112">
        <f t="shared" si="59"/>
        <v>55463.919128940244</v>
      </c>
      <c r="AZ92" s="112">
        <f t="shared" si="59"/>
        <v>55700.94046903187</v>
      </c>
      <c r="BA92" s="112">
        <f t="shared" si="59"/>
        <v>55600.295724900257</v>
      </c>
      <c r="BB92" s="112">
        <f t="shared" si="59"/>
        <v>55248.127145397149</v>
      </c>
      <c r="BC92" s="112">
        <f t="shared" si="59"/>
        <v>55370.974441459279</v>
      </c>
      <c r="BD92" s="112">
        <f t="shared" si="59"/>
        <v>54834.534259584943</v>
      </c>
      <c r="BE92" s="112">
        <f t="shared" si="59"/>
        <v>54970.837838759158</v>
      </c>
      <c r="BF92" s="112">
        <f t="shared" si="59"/>
        <v>55314.434378475278</v>
      </c>
      <c r="BG92" s="112">
        <f t="shared" si="59"/>
        <v>55460.06760885549</v>
      </c>
      <c r="BH92" s="112">
        <f t="shared" si="59"/>
        <v>55259.966785896773</v>
      </c>
      <c r="BI92" s="112">
        <f t="shared" si="59"/>
        <v>56002.172541136875</v>
      </c>
      <c r="BJ92" s="112">
        <f t="shared" si="59"/>
        <v>56126.71100740214</v>
      </c>
      <c r="BK92" s="112">
        <f t="shared" si="59"/>
        <v>56317.420310317379</v>
      </c>
      <c r="BL92" s="112">
        <f t="shared" si="59"/>
        <v>57474.102380846023</v>
      </c>
      <c r="BM92" s="112">
        <f t="shared" si="59"/>
        <v>57764.334497227195</v>
      </c>
      <c r="BN92" s="112">
        <f t="shared" si="59"/>
        <v>57964.874237114025</v>
      </c>
      <c r="BO92" s="112">
        <f t="shared" si="59"/>
        <v>58584.567710044263</v>
      </c>
      <c r="BP92" s="112">
        <f t="shared" si="59"/>
        <v>58081.204905384555</v>
      </c>
      <c r="BQ92" s="112">
        <f t="shared" si="59"/>
        <v>58321.898313541569</v>
      </c>
      <c r="BR92" s="112">
        <f t="shared" si="59"/>
        <v>58259.810596979143</v>
      </c>
      <c r="BS92" s="112">
        <f t="shared" si="59"/>
        <v>59016.049495859152</v>
      </c>
      <c r="BT92" s="112">
        <f t="shared" si="59"/>
        <v>58782.771883528847</v>
      </c>
      <c r="BU92" s="112">
        <f t="shared" si="59"/>
        <v>58190.452706821081</v>
      </c>
      <c r="BV92" s="112">
        <f t="shared" si="59"/>
        <v>57382.148309769014</v>
      </c>
      <c r="BW92" s="112">
        <f t="shared" si="59"/>
        <v>56889.819533122522</v>
      </c>
      <c r="BX92" s="112">
        <f t="shared" si="59"/>
        <v>55189.719454168153</v>
      </c>
      <c r="BY92" s="112">
        <f t="shared" si="59"/>
        <v>54494.878990317535</v>
      </c>
      <c r="BZ92" s="112">
        <f t="shared" si="59"/>
        <v>53352.807688078639</v>
      </c>
      <c r="CA92" s="112">
        <f t="shared" si="59"/>
        <v>53375.68920343322</v>
      </c>
      <c r="CB92" s="112">
        <f t="shared" si="59"/>
        <v>51830.769801652161</v>
      </c>
      <c r="CC92" s="112">
        <f>CC42*CC$8</f>
        <v>51855.932282106289</v>
      </c>
      <c r="CD92" s="112">
        <f t="shared" ref="CD92:DL92" si="63">CD42*CD$8</f>
        <v>50807.959558406823</v>
      </c>
      <c r="CE92" s="112">
        <f t="shared" si="63"/>
        <v>50061.137750150207</v>
      </c>
      <c r="CF92" s="112">
        <f t="shared" si="63"/>
        <v>48771.920911043017</v>
      </c>
      <c r="CG92" s="112">
        <f t="shared" si="63"/>
        <v>48009.202607197265</v>
      </c>
      <c r="CH92" s="112">
        <f t="shared" si="63"/>
        <v>47071.796031912658</v>
      </c>
      <c r="CI92" s="112">
        <f t="shared" si="63"/>
        <v>46158.803501945527</v>
      </c>
      <c r="CJ92" s="112">
        <f t="shared" si="63"/>
        <v>45765.578886168914</v>
      </c>
      <c r="CK92" s="112">
        <f t="shared" si="63"/>
        <v>46065.410122521411</v>
      </c>
      <c r="CL92" s="112">
        <f t="shared" si="63"/>
        <v>45510.90058978185</v>
      </c>
      <c r="CM92" s="112">
        <f t="shared" si="63"/>
        <v>45584.42012231503</v>
      </c>
      <c r="CN92" s="112">
        <f t="shared" si="63"/>
        <v>46040.15780432264</v>
      </c>
      <c r="CO92" s="112">
        <f t="shared" si="63"/>
        <v>45408.029370629367</v>
      </c>
      <c r="CP92" s="112">
        <f t="shared" si="63"/>
        <v>45234.600281762294</v>
      </c>
      <c r="CQ92" s="112">
        <f t="shared" si="63"/>
        <v>44646.155478307977</v>
      </c>
      <c r="CR92" s="112">
        <f t="shared" si="63"/>
        <v>43744.692834458117</v>
      </c>
      <c r="CS92" s="112">
        <f t="shared" si="63"/>
        <v>43087.112821846553</v>
      </c>
      <c r="CT92" s="112">
        <f t="shared" si="63"/>
        <v>42083.142971064022</v>
      </c>
      <c r="CU92" s="112">
        <f t="shared" si="63"/>
        <v>40645.551000368236</v>
      </c>
      <c r="CV92" s="112">
        <f t="shared" si="63"/>
        <v>37743.780924614744</v>
      </c>
      <c r="CW92" s="112">
        <f t="shared" si="63"/>
        <v>34628.870315658532</v>
      </c>
      <c r="CX92" s="112">
        <f t="shared" si="63"/>
        <v>31464.982606368747</v>
      </c>
      <c r="CY92" s="112">
        <f t="shared" si="63"/>
        <v>28469.715946677359</v>
      </c>
      <c r="CZ92" s="112">
        <f t="shared" si="63"/>
        <v>25626.12244897959</v>
      </c>
      <c r="DA92" s="112">
        <f t="shared" si="63"/>
        <v>22918.438045620951</v>
      </c>
      <c r="DB92" s="112">
        <f t="shared" si="63"/>
        <v>20056.610653034302</v>
      </c>
      <c r="DC92" s="112">
        <f t="shared" si="63"/>
        <v>17448.166395112017</v>
      </c>
      <c r="DD92" s="112">
        <f t="shared" si="63"/>
        <v>14479.596891694997</v>
      </c>
      <c r="DE92" s="112">
        <f t="shared" si="63"/>
        <v>11854.349435382685</v>
      </c>
      <c r="DF92" s="112">
        <f t="shared" si="63"/>
        <v>9798.1520692974009</v>
      </c>
      <c r="DG92" s="112">
        <f t="shared" si="63"/>
        <v>7726.3443794671866</v>
      </c>
      <c r="DH92" s="112">
        <f t="shared" si="63"/>
        <v>6138.92469352014</v>
      </c>
      <c r="DI92" s="112">
        <f t="shared" si="63"/>
        <v>4799.1162255466052</v>
      </c>
      <c r="DJ92" s="112">
        <f t="shared" si="63"/>
        <v>3528.1693548387093</v>
      </c>
      <c r="DK92" s="112">
        <f t="shared" si="63"/>
        <v>2717.804347826087</v>
      </c>
      <c r="DL92" s="112">
        <f t="shared" si="63"/>
        <v>2103.1024096385545</v>
      </c>
      <c r="DM92" s="112">
        <f t="shared" si="21"/>
        <v>3679.363184079602</v>
      </c>
    </row>
    <row r="93" spans="1:117" s="44" customFormat="1" ht="1" hidden="1" customHeight="1">
      <c r="A93" s="94">
        <v>2047</v>
      </c>
      <c r="B93" s="94"/>
      <c r="C93" s="101">
        <f t="shared" si="13"/>
        <v>4422354.1795244766</v>
      </c>
      <c r="D93" s="101">
        <f t="shared" si="14"/>
        <v>2469238.9139526854</v>
      </c>
      <c r="E93" s="101">
        <f t="shared" si="15"/>
        <v>2520142.9874004219</v>
      </c>
      <c r="F93" s="101">
        <f t="shared" si="16"/>
        <v>2570441.1766133443</v>
      </c>
      <c r="G93" s="101">
        <f t="shared" si="17"/>
        <v>2619868.8164425236</v>
      </c>
      <c r="H93" s="101">
        <f t="shared" si="18"/>
        <v>2668162.9196565687</v>
      </c>
      <c r="I93" s="101">
        <f>SUM(CD93:$DL93)</f>
        <v>1108980.08832485</v>
      </c>
      <c r="J93" s="101">
        <f>SUM(CE93:$DL93)</f>
        <v>1058076.0148771133</v>
      </c>
      <c r="K93" s="101">
        <f>SUM(CF93:$DL93)</f>
        <v>1007777.8256641907</v>
      </c>
      <c r="L93" s="101">
        <f>SUM(CG93:$DL93)</f>
        <v>958350.18583501119</v>
      </c>
      <c r="M93" s="101">
        <f>SUM(CH93:$DL93)</f>
        <v>910056.08262096636</v>
      </c>
      <c r="N93" s="101"/>
      <c r="O93" s="101"/>
      <c r="P93" s="101"/>
      <c r="Q93" s="112">
        <f t="shared" si="22"/>
        <v>40191.384496124032</v>
      </c>
      <c r="R93" s="112">
        <f t="shared" ref="R93:CC96" si="64">R43*R$8</f>
        <v>40945.953406231856</v>
      </c>
      <c r="S93" s="112">
        <f t="shared" si="64"/>
        <v>41510.53034888507</v>
      </c>
      <c r="T93" s="112">
        <f t="shared" si="64"/>
        <v>41231.54328793774</v>
      </c>
      <c r="U93" s="112">
        <f t="shared" si="64"/>
        <v>41401.229397791001</v>
      </c>
      <c r="V93" s="112">
        <f t="shared" si="64"/>
        <v>41418.689026066531</v>
      </c>
      <c r="W93" s="112">
        <f t="shared" si="64"/>
        <v>41397.227418868686</v>
      </c>
      <c r="X93" s="112">
        <f t="shared" si="64"/>
        <v>41225.561154488991</v>
      </c>
      <c r="Y93" s="112">
        <f t="shared" si="64"/>
        <v>41047.025465792038</v>
      </c>
      <c r="Z93" s="112">
        <f t="shared" si="64"/>
        <v>41212.381482136989</v>
      </c>
      <c r="AA93" s="112">
        <f t="shared" si="64"/>
        <v>41231.25004336299</v>
      </c>
      <c r="AB93" s="112">
        <f t="shared" si="64"/>
        <v>41571.480106624542</v>
      </c>
      <c r="AC93" s="112">
        <f t="shared" si="64"/>
        <v>43995.109469048199</v>
      </c>
      <c r="AD93" s="112">
        <f t="shared" si="64"/>
        <v>42329.959466162756</v>
      </c>
      <c r="AE93" s="112">
        <f t="shared" si="64"/>
        <v>42802.430247718381</v>
      </c>
      <c r="AF93" s="112">
        <f t="shared" si="64"/>
        <v>43083.02965403624</v>
      </c>
      <c r="AG93" s="112">
        <f t="shared" si="64"/>
        <v>43408.223914056784</v>
      </c>
      <c r="AH93" s="112">
        <f t="shared" si="64"/>
        <v>43931.740429046593</v>
      </c>
      <c r="AI93" s="112">
        <f t="shared" si="64"/>
        <v>44587.853197991702</v>
      </c>
      <c r="AJ93" s="112">
        <f t="shared" si="64"/>
        <v>45612.575234570031</v>
      </c>
      <c r="AK93" s="112">
        <f t="shared" si="64"/>
        <v>46264.522041187665</v>
      </c>
      <c r="AL93" s="112">
        <f t="shared" si="64"/>
        <v>47124.826138259356</v>
      </c>
      <c r="AM93" s="112">
        <f t="shared" si="64"/>
        <v>47841.60737386805</v>
      </c>
      <c r="AN93" s="112">
        <f t="shared" si="64"/>
        <v>48926.117828263385</v>
      </c>
      <c r="AO93" s="112">
        <f t="shared" si="64"/>
        <v>50203.896298063541</v>
      </c>
      <c r="AP93" s="112">
        <f t="shared" si="64"/>
        <v>51114.532239179593</v>
      </c>
      <c r="AQ93" s="112">
        <f t="shared" si="64"/>
        <v>52519.688557726608</v>
      </c>
      <c r="AR93" s="112">
        <f t="shared" si="64"/>
        <v>53615.784602688043</v>
      </c>
      <c r="AS93" s="112">
        <f t="shared" si="64"/>
        <v>54190.508317508546</v>
      </c>
      <c r="AT93" s="112">
        <f t="shared" si="64"/>
        <v>55100.669483281519</v>
      </c>
      <c r="AU93" s="112">
        <f t="shared" si="64"/>
        <v>55637.210040071237</v>
      </c>
      <c r="AV93" s="112">
        <f t="shared" si="64"/>
        <v>55807.7364393717</v>
      </c>
      <c r="AW93" s="112">
        <f t="shared" si="64"/>
        <v>56485.423254801681</v>
      </c>
      <c r="AX93" s="112">
        <f t="shared" si="64"/>
        <v>55729.95857218733</v>
      </c>
      <c r="AY93" s="112">
        <f t="shared" si="64"/>
        <v>55603.41539896145</v>
      </c>
      <c r="AZ93" s="112">
        <f t="shared" si="64"/>
        <v>55834.116656644612</v>
      </c>
      <c r="BA93" s="112">
        <f t="shared" si="64"/>
        <v>55784.824402474282</v>
      </c>
      <c r="BB93" s="112">
        <f t="shared" si="64"/>
        <v>55537.743894916362</v>
      </c>
      <c r="BC93" s="112">
        <f t="shared" si="64"/>
        <v>55724.342477375569</v>
      </c>
      <c r="BD93" s="112">
        <f t="shared" si="64"/>
        <v>55576.322933520925</v>
      </c>
      <c r="BE93" s="112">
        <f t="shared" si="64"/>
        <v>55266.008794954832</v>
      </c>
      <c r="BF93" s="112">
        <f t="shared" si="64"/>
        <v>55400.841203711389</v>
      </c>
      <c r="BG93" s="112">
        <f t="shared" si="64"/>
        <v>55618.191144514341</v>
      </c>
      <c r="BH93" s="112">
        <f t="shared" si="64"/>
        <v>55717.169535641282</v>
      </c>
      <c r="BI93" s="112">
        <f t="shared" si="64"/>
        <v>55555.613313388189</v>
      </c>
      <c r="BJ93" s="112">
        <f t="shared" si="64"/>
        <v>56140.901825037472</v>
      </c>
      <c r="BK93" s="112">
        <f t="shared" si="64"/>
        <v>56307.260945972332</v>
      </c>
      <c r="BL93" s="112">
        <f t="shared" si="64"/>
        <v>56421.071827399828</v>
      </c>
      <c r="BM93" s="112">
        <f t="shared" si="64"/>
        <v>57442.924268654089</v>
      </c>
      <c r="BN93" s="112">
        <f t="shared" si="64"/>
        <v>57586.323977279601</v>
      </c>
      <c r="BO93" s="112">
        <f t="shared" si="64"/>
        <v>57713.237380136714</v>
      </c>
      <c r="BP93" s="112">
        <f t="shared" si="64"/>
        <v>58396.605408917399</v>
      </c>
      <c r="BQ93" s="112">
        <f t="shared" si="64"/>
        <v>57819.384292984738</v>
      </c>
      <c r="BR93" s="112">
        <f t="shared" si="64"/>
        <v>57970.98717333973</v>
      </c>
      <c r="BS93" s="112">
        <f t="shared" si="64"/>
        <v>57972.514082393034</v>
      </c>
      <c r="BT93" s="112">
        <f t="shared" si="64"/>
        <v>58485.530319735401</v>
      </c>
      <c r="BU93" s="112">
        <f t="shared" si="64"/>
        <v>58316.19438133762</v>
      </c>
      <c r="BV93" s="112">
        <f t="shared" si="64"/>
        <v>57911.531564554607</v>
      </c>
      <c r="BW93" s="112">
        <f t="shared" si="64"/>
        <v>56819.16131241314</v>
      </c>
      <c r="BX93" s="112">
        <f t="shared" si="64"/>
        <v>56417.791560986858</v>
      </c>
      <c r="BY93" s="112">
        <f t="shared" si="64"/>
        <v>54455.377066508816</v>
      </c>
      <c r="BZ93" s="112">
        <f t="shared" si="64"/>
        <v>53900.187627823107</v>
      </c>
      <c r="CA93" s="112">
        <f t="shared" si="64"/>
        <v>52854.365392475316</v>
      </c>
      <c r="CB93" s="112">
        <f t="shared" si="64"/>
        <v>52608.877324733847</v>
      </c>
      <c r="CC93" s="112">
        <f t="shared" si="64"/>
        <v>51517.615277439902</v>
      </c>
      <c r="CD93" s="112">
        <f t="shared" ref="CD93:DL93" si="65">CD43*CD$8</f>
        <v>50904.073447736497</v>
      </c>
      <c r="CE93" s="112">
        <f t="shared" si="65"/>
        <v>50298.189212922312</v>
      </c>
      <c r="CF93" s="112">
        <f t="shared" si="65"/>
        <v>49427.639829179432</v>
      </c>
      <c r="CG93" s="112">
        <f t="shared" si="65"/>
        <v>48294.103214044902</v>
      </c>
      <c r="CH93" s="112">
        <f t="shared" si="65"/>
        <v>47284.309783749733</v>
      </c>
      <c r="CI93" s="112">
        <f t="shared" si="65"/>
        <v>46580.403696498055</v>
      </c>
      <c r="CJ93" s="112">
        <f t="shared" si="65"/>
        <v>45602.204651162792</v>
      </c>
      <c r="CK93" s="112">
        <f t="shared" si="65"/>
        <v>45174.532780451176</v>
      </c>
      <c r="CL93" s="112">
        <f t="shared" si="65"/>
        <v>45327.966176366092</v>
      </c>
      <c r="CM93" s="112">
        <f t="shared" si="65"/>
        <v>44473.884471957041</v>
      </c>
      <c r="CN93" s="112">
        <f t="shared" si="65"/>
        <v>44970.1052295154</v>
      </c>
      <c r="CO93" s="112">
        <f t="shared" si="65"/>
        <v>44819.087289181407</v>
      </c>
      <c r="CP93" s="112">
        <f t="shared" si="65"/>
        <v>44455.979252049176</v>
      </c>
      <c r="CQ93" s="112">
        <f t="shared" si="65"/>
        <v>43753.133583133946</v>
      </c>
      <c r="CR93" s="112">
        <f t="shared" si="65"/>
        <v>43472.217397776891</v>
      </c>
      <c r="CS93" s="112">
        <f t="shared" si="65"/>
        <v>42149.664187256174</v>
      </c>
      <c r="CT93" s="112">
        <f t="shared" si="65"/>
        <v>41702.533264980637</v>
      </c>
      <c r="CU93" s="112">
        <f t="shared" si="65"/>
        <v>40212.101141524487</v>
      </c>
      <c r="CV93" s="112">
        <f t="shared" si="65"/>
        <v>38751.031514646675</v>
      </c>
      <c r="CW93" s="112">
        <f t="shared" si="65"/>
        <v>35855.204478308195</v>
      </c>
      <c r="CX93" s="112">
        <f t="shared" si="65"/>
        <v>32597.761484256534</v>
      </c>
      <c r="CY93" s="112">
        <f t="shared" si="65"/>
        <v>29254.701212789416</v>
      </c>
      <c r="CZ93" s="112">
        <f t="shared" si="65"/>
        <v>26303.020408163266</v>
      </c>
      <c r="DA93" s="112">
        <f t="shared" si="65"/>
        <v>23609.658687693605</v>
      </c>
      <c r="DB93" s="112">
        <f t="shared" si="65"/>
        <v>20498.914907651717</v>
      </c>
      <c r="DC93" s="112">
        <f t="shared" si="65"/>
        <v>17921.4283095723</v>
      </c>
      <c r="DD93" s="112">
        <f t="shared" si="65"/>
        <v>15219.237493929091</v>
      </c>
      <c r="DE93" s="112">
        <f t="shared" si="65"/>
        <v>12352.508155583439</v>
      </c>
      <c r="DF93" s="112">
        <f t="shared" si="65"/>
        <v>10178.81135707411</v>
      </c>
      <c r="DG93" s="112">
        <f t="shared" si="65"/>
        <v>7844.723846653671</v>
      </c>
      <c r="DH93" s="112">
        <f t="shared" si="65"/>
        <v>6396.1917688266203</v>
      </c>
      <c r="DI93" s="112">
        <f t="shared" si="65"/>
        <v>4755.528193325662</v>
      </c>
      <c r="DJ93" s="112">
        <f t="shared" si="65"/>
        <v>3633.2580645161288</v>
      </c>
      <c r="DK93" s="112">
        <f t="shared" si="65"/>
        <v>2741.130434782609</v>
      </c>
      <c r="DL93" s="112">
        <f t="shared" si="65"/>
        <v>2164.8493975903616</v>
      </c>
      <c r="DM93" s="112">
        <f t="shared" si="21"/>
        <v>3894.8756218905473</v>
      </c>
    </row>
    <row r="94" spans="1:117" s="44" customFormat="1" ht="1" hidden="1" customHeight="1">
      <c r="A94" s="94">
        <v>2048</v>
      </c>
      <c r="B94" s="94"/>
      <c r="C94" s="101">
        <f t="shared" si="13"/>
        <v>4423972.7733067079</v>
      </c>
      <c r="D94" s="101">
        <f t="shared" si="14"/>
        <v>2469089.6471063499</v>
      </c>
      <c r="E94" s="101">
        <f t="shared" si="15"/>
        <v>2519667.1294811601</v>
      </c>
      <c r="F94" s="101">
        <f t="shared" si="16"/>
        <v>2570062.6966808643</v>
      </c>
      <c r="G94" s="101">
        <f t="shared" si="17"/>
        <v>2619729.226610654</v>
      </c>
      <c r="H94" s="101">
        <f t="shared" si="18"/>
        <v>2668674.9537040289</v>
      </c>
      <c r="I94" s="101">
        <f>SUM(CD94:$DL94)</f>
        <v>1110925.0368675108</v>
      </c>
      <c r="J94" s="101">
        <f>SUM(CE94:$DL94)</f>
        <v>1060347.5544927004</v>
      </c>
      <c r="K94" s="101">
        <f>SUM(CF94:$DL94)</f>
        <v>1009951.987292996</v>
      </c>
      <c r="L94" s="101">
        <f>SUM(CG94:$DL94)</f>
        <v>960285.45736320619</v>
      </c>
      <c r="M94" s="101">
        <f>SUM(CH94:$DL94)</f>
        <v>911339.73026983172</v>
      </c>
      <c r="N94" s="101"/>
      <c r="O94" s="101"/>
      <c r="P94" s="101"/>
      <c r="Q94" s="112">
        <f t="shared" si="22"/>
        <v>40246.187306201551</v>
      </c>
      <c r="R94" s="112">
        <f t="shared" si="64"/>
        <v>41020.758999419399</v>
      </c>
      <c r="S94" s="112">
        <f t="shared" si="64"/>
        <v>41605.538822845796</v>
      </c>
      <c r="T94" s="112">
        <f t="shared" si="64"/>
        <v>41339.818336575874</v>
      </c>
      <c r="U94" s="112">
        <f t="shared" si="64"/>
        <v>41525.889158278842</v>
      </c>
      <c r="V94" s="112">
        <f t="shared" si="64"/>
        <v>41548.144553020269</v>
      </c>
      <c r="W94" s="112">
        <f t="shared" si="64"/>
        <v>41526.275545061791</v>
      </c>
      <c r="X94" s="112">
        <f t="shared" si="64"/>
        <v>41356.750692244372</v>
      </c>
      <c r="Y94" s="112">
        <f t="shared" si="64"/>
        <v>41158.371785598487</v>
      </c>
      <c r="Z94" s="112">
        <f t="shared" si="64"/>
        <v>41305.899016459764</v>
      </c>
      <c r="AA94" s="112">
        <f t="shared" si="64"/>
        <v>41290.728200807789</v>
      </c>
      <c r="AB94" s="112">
        <f t="shared" si="64"/>
        <v>41600.33122716951</v>
      </c>
      <c r="AC94" s="112">
        <f t="shared" si="64"/>
        <v>43973.123954000483</v>
      </c>
      <c r="AD94" s="112">
        <f t="shared" si="64"/>
        <v>42270.905113971894</v>
      </c>
      <c r="AE94" s="112">
        <f t="shared" si="64"/>
        <v>42690.923728813555</v>
      </c>
      <c r="AF94" s="112">
        <f t="shared" si="64"/>
        <v>42931.625411861613</v>
      </c>
      <c r="AG94" s="112">
        <f t="shared" si="64"/>
        <v>43209.131156637741</v>
      </c>
      <c r="AH94" s="112">
        <f t="shared" si="64"/>
        <v>43692.414983146198</v>
      </c>
      <c r="AI94" s="112">
        <f t="shared" si="64"/>
        <v>44330.741126391615</v>
      </c>
      <c r="AJ94" s="112">
        <f t="shared" si="64"/>
        <v>45334.530214341052</v>
      </c>
      <c r="AK94" s="112">
        <f t="shared" si="64"/>
        <v>45996.133322305854</v>
      </c>
      <c r="AL94" s="112">
        <f t="shared" si="64"/>
        <v>46858.070268950651</v>
      </c>
      <c r="AM94" s="112">
        <f t="shared" si="64"/>
        <v>47608.293580206991</v>
      </c>
      <c r="AN94" s="112">
        <f t="shared" si="64"/>
        <v>48726.14170196381</v>
      </c>
      <c r="AO94" s="112">
        <f t="shared" si="64"/>
        <v>50032.207463517436</v>
      </c>
      <c r="AP94" s="112">
        <f t="shared" si="64"/>
        <v>50996.821624677003</v>
      </c>
      <c r="AQ94" s="112">
        <f t="shared" si="64"/>
        <v>52453.38512147755</v>
      </c>
      <c r="AR94" s="112">
        <f t="shared" si="64"/>
        <v>53595.703784484787</v>
      </c>
      <c r="AS94" s="112">
        <f t="shared" si="64"/>
        <v>54206.283383972652</v>
      </c>
      <c r="AT94" s="112">
        <f t="shared" si="64"/>
        <v>55156.53647929502</v>
      </c>
      <c r="AU94" s="112">
        <f t="shared" si="64"/>
        <v>55719.154608192344</v>
      </c>
      <c r="AV94" s="112">
        <f t="shared" si="64"/>
        <v>55908.77513945978</v>
      </c>
      <c r="AW94" s="112">
        <f t="shared" si="64"/>
        <v>56605.453996408949</v>
      </c>
      <c r="AX94" s="112">
        <f t="shared" si="64"/>
        <v>55845.2992436036</v>
      </c>
      <c r="AY94" s="112">
        <f t="shared" si="64"/>
        <v>55729.770716009647</v>
      </c>
      <c r="AZ94" s="112">
        <f t="shared" si="64"/>
        <v>55972.337396818453</v>
      </c>
      <c r="BA94" s="112">
        <f t="shared" si="64"/>
        <v>55915.197924673324</v>
      </c>
      <c r="BB94" s="112">
        <f t="shared" si="64"/>
        <v>55719.874015748028</v>
      </c>
      <c r="BC94" s="112">
        <f t="shared" si="64"/>
        <v>56013.824766685517</v>
      </c>
      <c r="BD94" s="112">
        <f t="shared" si="64"/>
        <v>55927.276714737956</v>
      </c>
      <c r="BE94" s="112">
        <f t="shared" si="64"/>
        <v>56005.437054712798</v>
      </c>
      <c r="BF94" s="112">
        <f t="shared" si="64"/>
        <v>55696.231978355769</v>
      </c>
      <c r="BG94" s="112">
        <f t="shared" si="64"/>
        <v>55706.820896985548</v>
      </c>
      <c r="BH94" s="112">
        <f t="shared" si="64"/>
        <v>55874.616840189061</v>
      </c>
      <c r="BI94" s="112">
        <f t="shared" si="64"/>
        <v>56013.311206681632</v>
      </c>
      <c r="BJ94" s="112">
        <f t="shared" si="64"/>
        <v>55696.931959017784</v>
      </c>
      <c r="BK94" s="112">
        <f t="shared" si="64"/>
        <v>56321.484056055393</v>
      </c>
      <c r="BL94" s="112">
        <f t="shared" si="64"/>
        <v>56412.932460803146</v>
      </c>
      <c r="BM94" s="112">
        <f t="shared" si="64"/>
        <v>56394.272541885504</v>
      </c>
      <c r="BN94" s="112">
        <f t="shared" si="64"/>
        <v>57268.666520635692</v>
      </c>
      <c r="BO94" s="112">
        <f t="shared" si="64"/>
        <v>57338.798097830331</v>
      </c>
      <c r="BP94" s="112">
        <f t="shared" si="64"/>
        <v>57532.286721351418</v>
      </c>
      <c r="BQ94" s="112">
        <f t="shared" si="64"/>
        <v>58133.203289758181</v>
      </c>
      <c r="BR94" s="112">
        <f t="shared" si="64"/>
        <v>57473.848597458644</v>
      </c>
      <c r="BS94" s="112">
        <f t="shared" si="64"/>
        <v>57688.004908972114</v>
      </c>
      <c r="BT94" s="112">
        <f t="shared" si="64"/>
        <v>57453.691759900234</v>
      </c>
      <c r="BU94" s="112">
        <f t="shared" si="64"/>
        <v>58024.793040394528</v>
      </c>
      <c r="BV94" s="112">
        <f t="shared" si="64"/>
        <v>58041.380287426546</v>
      </c>
      <c r="BW94" s="112">
        <f t="shared" si="64"/>
        <v>57344.6196298012</v>
      </c>
      <c r="BX94" s="112">
        <f t="shared" si="64"/>
        <v>56349.234137547945</v>
      </c>
      <c r="BY94" s="112">
        <f t="shared" si="64"/>
        <v>55670.061223626908</v>
      </c>
      <c r="BZ94" s="112">
        <f t="shared" si="64"/>
        <v>53866.714753809953</v>
      </c>
      <c r="CA94" s="112">
        <f t="shared" si="64"/>
        <v>53402.247208897112</v>
      </c>
      <c r="CB94" s="112">
        <f t="shared" si="64"/>
        <v>52097.96898882361</v>
      </c>
      <c r="CC94" s="112">
        <f t="shared" si="64"/>
        <v>52295.547692239648</v>
      </c>
      <c r="CD94" s="112">
        <f t="shared" ref="CD94:DL94" si="66">CD44*CD$8</f>
        <v>50577.482374810148</v>
      </c>
      <c r="CE94" s="112">
        <f t="shared" si="66"/>
        <v>50395.567199704215</v>
      </c>
      <c r="CF94" s="112">
        <f t="shared" si="66"/>
        <v>49666.529929789853</v>
      </c>
      <c r="CG94" s="112">
        <f t="shared" si="66"/>
        <v>48945.727093374626</v>
      </c>
      <c r="CH94" s="112">
        <f t="shared" si="66"/>
        <v>47568.645312828048</v>
      </c>
      <c r="CI94" s="112">
        <f t="shared" si="66"/>
        <v>46794.659533073929</v>
      </c>
      <c r="CJ94" s="112">
        <f t="shared" si="66"/>
        <v>46022.02692778458</v>
      </c>
      <c r="CK94" s="112">
        <f t="shared" si="66"/>
        <v>45015.624893348344</v>
      </c>
      <c r="CL94" s="112">
        <f t="shared" si="66"/>
        <v>44452.068251261277</v>
      </c>
      <c r="CM94" s="112">
        <f t="shared" si="66"/>
        <v>44296.713454653938</v>
      </c>
      <c r="CN94" s="112">
        <f t="shared" si="66"/>
        <v>43876.140865326997</v>
      </c>
      <c r="CO94" s="112">
        <f t="shared" si="66"/>
        <v>43778.028054298644</v>
      </c>
      <c r="CP94" s="112">
        <f t="shared" si="66"/>
        <v>43881.211748633876</v>
      </c>
      <c r="CQ94" s="112">
        <f t="shared" si="66"/>
        <v>43004.338675454834</v>
      </c>
      <c r="CR94" s="112">
        <f t="shared" si="66"/>
        <v>42609.213378324734</v>
      </c>
      <c r="CS94" s="112">
        <f t="shared" si="66"/>
        <v>41895.072873862162</v>
      </c>
      <c r="CT94" s="112">
        <f t="shared" si="66"/>
        <v>40805.523410799731</v>
      </c>
      <c r="CU94" s="112">
        <f t="shared" si="66"/>
        <v>39854.677795507545</v>
      </c>
      <c r="CV94" s="112">
        <f t="shared" si="66"/>
        <v>38348.525891989448</v>
      </c>
      <c r="CW94" s="112">
        <f t="shared" si="66"/>
        <v>36822.634893484683</v>
      </c>
      <c r="CX94" s="112">
        <f t="shared" si="66"/>
        <v>33764.118811881192</v>
      </c>
      <c r="CY94" s="112">
        <f t="shared" si="66"/>
        <v>30319.687481206776</v>
      </c>
      <c r="CZ94" s="112">
        <f t="shared" si="66"/>
        <v>27040.65306122449</v>
      </c>
      <c r="DA94" s="112">
        <f t="shared" si="66"/>
        <v>24246.800901154606</v>
      </c>
      <c r="DB94" s="112">
        <f t="shared" si="66"/>
        <v>21128.012862796833</v>
      </c>
      <c r="DC94" s="112">
        <f t="shared" si="66"/>
        <v>18327.356211812628</v>
      </c>
      <c r="DD94" s="112">
        <f t="shared" si="66"/>
        <v>15642.832685769792</v>
      </c>
      <c r="DE94" s="112">
        <f t="shared" si="66"/>
        <v>12994.173149309912</v>
      </c>
      <c r="DF94" s="112">
        <f t="shared" si="66"/>
        <v>10616.164581328201</v>
      </c>
      <c r="DG94" s="112">
        <f t="shared" si="66"/>
        <v>8156.512020792723</v>
      </c>
      <c r="DH94" s="112">
        <f t="shared" si="66"/>
        <v>6500.2276707530646</v>
      </c>
      <c r="DI94" s="112">
        <f t="shared" si="66"/>
        <v>4960.909090909091</v>
      </c>
      <c r="DJ94" s="112">
        <f t="shared" si="66"/>
        <v>3604.4758064516127</v>
      </c>
      <c r="DK94" s="112">
        <f t="shared" si="66"/>
        <v>2826.2391304347825</v>
      </c>
      <c r="DL94" s="112">
        <f t="shared" si="66"/>
        <v>2186.4608433734938</v>
      </c>
      <c r="DM94" s="112">
        <f t="shared" si="21"/>
        <v>4095.5389718076285</v>
      </c>
    </row>
    <row r="95" spans="1:117" s="44" customFormat="1" ht="1" hidden="1" customHeight="1">
      <c r="A95" s="94">
        <v>2049</v>
      </c>
      <c r="B95" s="94"/>
      <c r="C95" s="101">
        <f t="shared" si="13"/>
        <v>4425266.6628860505</v>
      </c>
      <c r="D95" s="101">
        <f t="shared" si="14"/>
        <v>2467927.528888938</v>
      </c>
      <c r="E95" s="101">
        <f t="shared" si="15"/>
        <v>2519279.8069022219</v>
      </c>
      <c r="F95" s="101">
        <f t="shared" si="16"/>
        <v>2569356.6825088216</v>
      </c>
      <c r="G95" s="101">
        <f t="shared" si="17"/>
        <v>2619123.4872956579</v>
      </c>
      <c r="H95" s="101">
        <f t="shared" si="18"/>
        <v>2668311.7249401901</v>
      </c>
      <c r="I95" s="101">
        <f>SUM(CD95:$DL95)</f>
        <v>1113246.7222339467</v>
      </c>
      <c r="J95" s="101">
        <f>SUM(CE95:$DL95)</f>
        <v>1061894.4442206623</v>
      </c>
      <c r="K95" s="101">
        <f>SUM(CF95:$DL95)</f>
        <v>1011817.5686140627</v>
      </c>
      <c r="L95" s="101">
        <f>SUM(CG95:$DL95)</f>
        <v>962050.76382722647</v>
      </c>
      <c r="M95" s="101">
        <f>SUM(CH95:$DL95)</f>
        <v>912862.52618269448</v>
      </c>
      <c r="N95" s="101"/>
      <c r="O95" s="101"/>
      <c r="P95" s="101"/>
      <c r="Q95" s="112">
        <f t="shared" si="22"/>
        <v>40285.047480620153</v>
      </c>
      <c r="R95" s="112">
        <f t="shared" si="64"/>
        <v>41076.357751112831</v>
      </c>
      <c r="S95" s="112">
        <f t="shared" si="64"/>
        <v>41680.115366922502</v>
      </c>
      <c r="T95" s="112">
        <f t="shared" si="64"/>
        <v>41432.914640077819</v>
      </c>
      <c r="U95" s="112">
        <f t="shared" si="64"/>
        <v>41633.319520975681</v>
      </c>
      <c r="V95" s="112">
        <f t="shared" si="64"/>
        <v>41671.531852148059</v>
      </c>
      <c r="W95" s="112">
        <f t="shared" si="64"/>
        <v>41655.323671254897</v>
      </c>
      <c r="X95" s="112">
        <f t="shared" si="64"/>
        <v>41483.934442587379</v>
      </c>
      <c r="Y95" s="112">
        <f t="shared" si="64"/>
        <v>41288.607213229247</v>
      </c>
      <c r="Z95" s="112">
        <f t="shared" si="64"/>
        <v>41417.324163737954</v>
      </c>
      <c r="AA95" s="112">
        <f t="shared" si="64"/>
        <v>41382.919344847243</v>
      </c>
      <c r="AB95" s="112">
        <f t="shared" si="64"/>
        <v>41660.023200710828</v>
      </c>
      <c r="AC95" s="112">
        <f t="shared" si="64"/>
        <v>44002.437974064102</v>
      </c>
      <c r="AD95" s="112">
        <f t="shared" si="64"/>
        <v>42249.885768276843</v>
      </c>
      <c r="AE95" s="112">
        <f t="shared" si="64"/>
        <v>42632.6590612777</v>
      </c>
      <c r="AF95" s="112">
        <f t="shared" si="64"/>
        <v>42820.32825370675</v>
      </c>
      <c r="AG95" s="112">
        <f t="shared" si="64"/>
        <v>43058.060772867517</v>
      </c>
      <c r="AH95" s="112">
        <f t="shared" si="64"/>
        <v>43493.144005178925</v>
      </c>
      <c r="AI95" s="112">
        <f t="shared" si="64"/>
        <v>44092.711591355597</v>
      </c>
      <c r="AJ95" s="112">
        <f t="shared" si="64"/>
        <v>45075.76568821555</v>
      </c>
      <c r="AK95" s="112">
        <f t="shared" si="64"/>
        <v>45719.611611942768</v>
      </c>
      <c r="AL95" s="112">
        <f t="shared" si="64"/>
        <v>46591.314399641946</v>
      </c>
      <c r="AM95" s="112">
        <f t="shared" si="64"/>
        <v>47346.327215394565</v>
      </c>
      <c r="AN95" s="112">
        <f t="shared" si="64"/>
        <v>48495.24143242203</v>
      </c>
      <c r="AO95" s="112">
        <f t="shared" si="64"/>
        <v>49835.545707582809</v>
      </c>
      <c r="AP95" s="112">
        <f t="shared" si="64"/>
        <v>50829.110041182175</v>
      </c>
      <c r="AQ95" s="112">
        <f t="shared" si="64"/>
        <v>52336.564781419685</v>
      </c>
      <c r="AR95" s="112">
        <f t="shared" si="64"/>
        <v>53528.063133694879</v>
      </c>
      <c r="AS95" s="112">
        <f t="shared" si="64"/>
        <v>54188.404975313329</v>
      </c>
      <c r="AT95" s="112">
        <f t="shared" si="64"/>
        <v>55172.347893261111</v>
      </c>
      <c r="AU95" s="112">
        <f t="shared" si="64"/>
        <v>55773.78432027308</v>
      </c>
      <c r="AV95" s="112">
        <f t="shared" si="64"/>
        <v>55987.939481796835</v>
      </c>
      <c r="AW95" s="112">
        <f t="shared" si="64"/>
        <v>56705.653572011535</v>
      </c>
      <c r="AX95" s="112">
        <f t="shared" si="64"/>
        <v>55961.660628926213</v>
      </c>
      <c r="AY95" s="112">
        <f t="shared" si="64"/>
        <v>55842.985080084836</v>
      </c>
      <c r="AZ95" s="112">
        <f t="shared" si="64"/>
        <v>56097.44230033346</v>
      </c>
      <c r="BA95" s="112">
        <f t="shared" si="64"/>
        <v>56050.585813110789</v>
      </c>
      <c r="BB95" s="112">
        <f t="shared" si="64"/>
        <v>55848.260822235927</v>
      </c>
      <c r="BC95" s="112">
        <f t="shared" si="64"/>
        <v>56194.501643806558</v>
      </c>
      <c r="BD95" s="112">
        <f t="shared" si="64"/>
        <v>56214.420717551882</v>
      </c>
      <c r="BE95" s="112">
        <f t="shared" si="64"/>
        <v>56355.639884097494</v>
      </c>
      <c r="BF95" s="112">
        <f t="shared" si="64"/>
        <v>56433.704184440714</v>
      </c>
      <c r="BG95" s="112">
        <f t="shared" si="64"/>
        <v>55999.903373907364</v>
      </c>
      <c r="BH95" s="112">
        <f t="shared" si="64"/>
        <v>55963.4332683955</v>
      </c>
      <c r="BI95" s="112">
        <f t="shared" si="64"/>
        <v>56170.265130266773</v>
      </c>
      <c r="BJ95" s="112">
        <f t="shared" si="64"/>
        <v>56152.051753179519</v>
      </c>
      <c r="BK95" s="112">
        <f t="shared" si="64"/>
        <v>55878.535770611474</v>
      </c>
      <c r="BL95" s="112">
        <f t="shared" si="64"/>
        <v>56427.176352347342</v>
      </c>
      <c r="BM95" s="112">
        <f t="shared" si="64"/>
        <v>56388.169816026522</v>
      </c>
      <c r="BN95" s="112">
        <f t="shared" si="64"/>
        <v>56228.414466130889</v>
      </c>
      <c r="BO95" s="112">
        <f t="shared" si="64"/>
        <v>57025.078699141202</v>
      </c>
      <c r="BP95" s="112">
        <f t="shared" si="64"/>
        <v>57160.275871030615</v>
      </c>
      <c r="BQ95" s="112">
        <f t="shared" si="64"/>
        <v>57276.507700495633</v>
      </c>
      <c r="BR95" s="112">
        <f t="shared" si="64"/>
        <v>57786.824502517382</v>
      </c>
      <c r="BS95" s="112">
        <f t="shared" si="64"/>
        <v>57194.38651975066</v>
      </c>
      <c r="BT95" s="112">
        <f t="shared" si="64"/>
        <v>57174.464836336694</v>
      </c>
      <c r="BU95" s="112">
        <f t="shared" si="64"/>
        <v>57003.890397295952</v>
      </c>
      <c r="BV95" s="112">
        <f t="shared" si="64"/>
        <v>57753.71542444871</v>
      </c>
      <c r="BW95" s="112">
        <f t="shared" si="64"/>
        <v>57476.979395355396</v>
      </c>
      <c r="BX95" s="112">
        <f t="shared" si="64"/>
        <v>56873.847464732637</v>
      </c>
      <c r="BY95" s="112">
        <f t="shared" si="64"/>
        <v>55605.870597437737</v>
      </c>
      <c r="BZ95" s="112">
        <f t="shared" si="64"/>
        <v>55071.738218283375</v>
      </c>
      <c r="CA95" s="112">
        <f t="shared" si="64"/>
        <v>53371.754684105232</v>
      </c>
      <c r="CB95" s="112">
        <f t="shared" si="64"/>
        <v>52644.112382382824</v>
      </c>
      <c r="CC95" s="112">
        <f t="shared" si="64"/>
        <v>51791.022624234247</v>
      </c>
      <c r="CD95" s="112">
        <f t="shared" ref="CD95:DL95" si="67">CD45*CD$8</f>
        <v>51352.278013284063</v>
      </c>
      <c r="CE95" s="112">
        <f t="shared" si="67"/>
        <v>50076.87560659981</v>
      </c>
      <c r="CF95" s="112">
        <f t="shared" si="67"/>
        <v>49766.804786836197</v>
      </c>
      <c r="CG95" s="112">
        <f t="shared" si="67"/>
        <v>49188.237644532128</v>
      </c>
      <c r="CH95" s="112">
        <f t="shared" si="67"/>
        <v>48213.073588074745</v>
      </c>
      <c r="CI95" s="112">
        <f t="shared" si="67"/>
        <v>47080.992217898834</v>
      </c>
      <c r="CJ95" s="112">
        <f t="shared" si="67"/>
        <v>46236.8888004896</v>
      </c>
      <c r="CK95" s="112">
        <f t="shared" si="67"/>
        <v>45432.758096993275</v>
      </c>
      <c r="CL95" s="112">
        <f t="shared" si="67"/>
        <v>44297.965892133871</v>
      </c>
      <c r="CM95" s="112">
        <f t="shared" si="67"/>
        <v>43442.531399164676</v>
      </c>
      <c r="CN95" s="112">
        <f t="shared" si="67"/>
        <v>43701.78406775598</v>
      </c>
      <c r="CO95" s="112">
        <f t="shared" si="67"/>
        <v>42716.147634718225</v>
      </c>
      <c r="CP95" s="112">
        <f t="shared" si="67"/>
        <v>42864.92733948087</v>
      </c>
      <c r="CQ95" s="112">
        <f t="shared" si="67"/>
        <v>42454.102839600921</v>
      </c>
      <c r="CR95" s="112">
        <f t="shared" si="67"/>
        <v>41885.914946407305</v>
      </c>
      <c r="CS95" s="112">
        <f t="shared" si="67"/>
        <v>41070.11807542263</v>
      </c>
      <c r="CT95" s="112">
        <f t="shared" si="67"/>
        <v>40567.64234449761</v>
      </c>
      <c r="CU95" s="112">
        <f t="shared" si="67"/>
        <v>39008.512581318275</v>
      </c>
      <c r="CV95" s="112">
        <f t="shared" si="67"/>
        <v>38016.064139941693</v>
      </c>
      <c r="CW95" s="112">
        <f t="shared" si="67"/>
        <v>36453.054734877936</v>
      </c>
      <c r="CX95" s="112">
        <f t="shared" si="67"/>
        <v>34687.526179644992</v>
      </c>
      <c r="CY95" s="112">
        <f t="shared" si="67"/>
        <v>31420.042297283755</v>
      </c>
      <c r="CZ95" s="112">
        <f t="shared" si="67"/>
        <v>28039.836734693876</v>
      </c>
      <c r="DA95" s="112">
        <f t="shared" si="67"/>
        <v>24939.004787383834</v>
      </c>
      <c r="DB95" s="112">
        <f t="shared" si="67"/>
        <v>21712.590039577837</v>
      </c>
      <c r="DC95" s="112">
        <f t="shared" si="67"/>
        <v>18904.504887983709</v>
      </c>
      <c r="DD95" s="112">
        <f t="shared" si="67"/>
        <v>16011.709567751335</v>
      </c>
      <c r="DE95" s="112">
        <f t="shared" si="67"/>
        <v>13367.106649937265</v>
      </c>
      <c r="DF95" s="112">
        <f t="shared" si="67"/>
        <v>11178.604427333976</v>
      </c>
      <c r="DG95" s="112">
        <f t="shared" si="67"/>
        <v>8515.8187134502932</v>
      </c>
      <c r="DH95" s="112">
        <f t="shared" si="67"/>
        <v>6764.7530647985996</v>
      </c>
      <c r="DI95" s="112">
        <f t="shared" si="67"/>
        <v>5047.3463751438439</v>
      </c>
      <c r="DJ95" s="112">
        <f t="shared" si="67"/>
        <v>3765.7903225806449</v>
      </c>
      <c r="DK95" s="112">
        <f t="shared" si="67"/>
        <v>2807.326086956522</v>
      </c>
      <c r="DL95" s="112">
        <f t="shared" si="67"/>
        <v>2258.0873493975905</v>
      </c>
      <c r="DM95" s="112">
        <f t="shared" si="21"/>
        <v>4266.1028192371477</v>
      </c>
    </row>
    <row r="96" spans="1:117" s="44" customFormat="1" ht="1" hidden="1" customHeight="1">
      <c r="A96" s="94">
        <v>2050</v>
      </c>
      <c r="B96" s="94"/>
      <c r="C96" s="101">
        <f t="shared" si="13"/>
        <v>4426208.7530600158</v>
      </c>
      <c r="D96" s="101">
        <f t="shared" si="14"/>
        <v>2467058.0835569971</v>
      </c>
      <c r="E96" s="101">
        <f t="shared" si="15"/>
        <v>2517919.0038299328</v>
      </c>
      <c r="F96" s="101">
        <f t="shared" si="16"/>
        <v>2568769.9852506472</v>
      </c>
      <c r="G96" s="101">
        <f t="shared" si="17"/>
        <v>2618225.1515111728</v>
      </c>
      <c r="H96" s="101">
        <f t="shared" si="18"/>
        <v>2667516.8997568088</v>
      </c>
      <c r="I96" s="101">
        <f>SUM(CD96:$DL96)</f>
        <v>1114656.1357729579</v>
      </c>
      <c r="J96" s="101">
        <f>SUM(CE96:$DL96)</f>
        <v>1063795.2155000225</v>
      </c>
      <c r="K96" s="101">
        <f>SUM(CF96:$DL96)</f>
        <v>1012944.2340793078</v>
      </c>
      <c r="L96" s="101">
        <f>SUM(CG96:$DL96)</f>
        <v>963489.06781878229</v>
      </c>
      <c r="M96" s="101">
        <f>SUM(CH96:$DL96)</f>
        <v>914197.31957314641</v>
      </c>
      <c r="N96" s="101"/>
      <c r="O96" s="101"/>
      <c r="P96" s="101"/>
      <c r="Q96" s="112">
        <f t="shared" si="22"/>
        <v>40305.972189922482</v>
      </c>
      <c r="R96" s="112">
        <f t="shared" si="64"/>
        <v>41115.782320495455</v>
      </c>
      <c r="S96" s="112">
        <f t="shared" si="64"/>
        <v>41736.303174103574</v>
      </c>
      <c r="T96" s="112">
        <f t="shared" si="64"/>
        <v>41504.760700389103</v>
      </c>
      <c r="U96" s="112">
        <f t="shared" si="64"/>
        <v>41724.533979869222</v>
      </c>
      <c r="V96" s="112">
        <f t="shared" si="64"/>
        <v>41777.725839102299</v>
      </c>
      <c r="W96" s="112">
        <f t="shared" si="64"/>
        <v>41777.314478046821</v>
      </c>
      <c r="X96" s="112">
        <f t="shared" si="64"/>
        <v>41611.118192930378</v>
      </c>
      <c r="Y96" s="112">
        <f t="shared" si="64"/>
        <v>41413.871823011497</v>
      </c>
      <c r="Z96" s="112">
        <f t="shared" si="64"/>
        <v>41546.656923971583</v>
      </c>
      <c r="AA96" s="112">
        <f t="shared" si="64"/>
        <v>41492.953936120131</v>
      </c>
      <c r="AB96" s="112">
        <f t="shared" si="64"/>
        <v>41751.550893474181</v>
      </c>
      <c r="AC96" s="112">
        <f t="shared" si="64"/>
        <v>44065.253731343277</v>
      </c>
      <c r="AD96" s="112">
        <f t="shared" si="64"/>
        <v>42277.911562536909</v>
      </c>
      <c r="AE96" s="112">
        <f t="shared" si="64"/>
        <v>42610.558670143415</v>
      </c>
      <c r="AF96" s="112">
        <f t="shared" si="64"/>
        <v>42762.172981878088</v>
      </c>
      <c r="AG96" s="112">
        <f t="shared" si="64"/>
        <v>42947.009033804636</v>
      </c>
      <c r="AH96" s="112">
        <f t="shared" si="64"/>
        <v>43342.939750429723</v>
      </c>
      <c r="AI96" s="112">
        <f t="shared" si="64"/>
        <v>43892.847129447713</v>
      </c>
      <c r="AJ96" s="112">
        <f t="shared" si="64"/>
        <v>44837.296419041064</v>
      </c>
      <c r="AK96" s="112">
        <f t="shared" si="64"/>
        <v>45463.422380282856</v>
      </c>
      <c r="AL96" s="112">
        <f t="shared" si="64"/>
        <v>46317.404158359444</v>
      </c>
      <c r="AM96" s="112">
        <f t="shared" si="64"/>
        <v>47082.314238357052</v>
      </c>
      <c r="AN96" s="112">
        <f t="shared" si="64"/>
        <v>48234.447824412789</v>
      </c>
      <c r="AO96" s="112">
        <f t="shared" si="64"/>
        <v>49605.586723130145</v>
      </c>
      <c r="AP96" s="112">
        <f t="shared" si="64"/>
        <v>50634.314599483208</v>
      </c>
      <c r="AQ96" s="112">
        <f t="shared" si="64"/>
        <v>52171.332408545044</v>
      </c>
      <c r="AR96" s="112">
        <f t="shared" si="64"/>
        <v>53413.919535486908</v>
      </c>
      <c r="AS96" s="112">
        <f t="shared" si="64"/>
        <v>54120.046353968857</v>
      </c>
      <c r="AT96" s="112">
        <f t="shared" si="64"/>
        <v>55152.320102237398</v>
      </c>
      <c r="AU96" s="112">
        <f t="shared" si="64"/>
        <v>55787.441748293262</v>
      </c>
      <c r="AV96" s="112">
        <f t="shared" si="64"/>
        <v>56041.062922049328</v>
      </c>
      <c r="AW96" s="112">
        <f t="shared" si="64"/>
        <v>56782.890744871867</v>
      </c>
      <c r="AX96" s="112">
        <f t="shared" si="64"/>
        <v>56058.628450028395</v>
      </c>
      <c r="AY96" s="112">
        <f t="shared" si="64"/>
        <v>55957.210286696405</v>
      </c>
      <c r="AZ96" s="112">
        <f t="shared" si="64"/>
        <v>56209.431367189631</v>
      </c>
      <c r="BA96" s="112">
        <f t="shared" si="64"/>
        <v>56173.939222576038</v>
      </c>
      <c r="BB96" s="112">
        <f t="shared" si="64"/>
        <v>55980.628614971516</v>
      </c>
      <c r="BC96" s="112">
        <f t="shared" si="64"/>
        <v>56323.271351809955</v>
      </c>
      <c r="BD96" s="112">
        <f t="shared" si="64"/>
        <v>56394.882747098134</v>
      </c>
      <c r="BE96" s="112">
        <f t="shared" si="64"/>
        <v>56643.80678370547</v>
      </c>
      <c r="BF96" s="112">
        <f t="shared" si="64"/>
        <v>56784.355138015169</v>
      </c>
      <c r="BG96" s="112">
        <f t="shared" si="64"/>
        <v>56735.127456907117</v>
      </c>
      <c r="BH96" s="112">
        <f t="shared" si="64"/>
        <v>56256.123770439444</v>
      </c>
      <c r="BI96" s="112">
        <f t="shared" si="64"/>
        <v>56260.387060583402</v>
      </c>
      <c r="BJ96" s="112">
        <f t="shared" si="64"/>
        <v>56309.164376999273</v>
      </c>
      <c r="BK96" s="112">
        <f t="shared" si="64"/>
        <v>56332.659356834942</v>
      </c>
      <c r="BL96" s="112">
        <f t="shared" si="64"/>
        <v>55986.633135301738</v>
      </c>
      <c r="BM96" s="112">
        <f t="shared" si="64"/>
        <v>56402.409509697485</v>
      </c>
      <c r="BN96" s="112">
        <f t="shared" si="64"/>
        <v>56223.340065865013</v>
      </c>
      <c r="BO96" s="112">
        <f t="shared" si="64"/>
        <v>55992.840677647939</v>
      </c>
      <c r="BP96" s="112">
        <f t="shared" si="64"/>
        <v>56849.929862746692</v>
      </c>
      <c r="BQ96" s="112">
        <f t="shared" si="64"/>
        <v>56908.199231613617</v>
      </c>
      <c r="BR96" s="112">
        <f t="shared" si="64"/>
        <v>56938.46859266363</v>
      </c>
      <c r="BS96" s="112">
        <f t="shared" si="64"/>
        <v>57508.050343451461</v>
      </c>
      <c r="BT96" s="112">
        <f t="shared" si="64"/>
        <v>56687.068736783134</v>
      </c>
      <c r="BU96" s="112">
        <f t="shared" si="64"/>
        <v>56728.456253116863</v>
      </c>
      <c r="BV96" s="112">
        <f t="shared" si="64"/>
        <v>56740.895386047596</v>
      </c>
      <c r="BW96" s="112">
        <f t="shared" si="64"/>
        <v>57194.346512517877</v>
      </c>
      <c r="BX96" s="112">
        <f t="shared" si="64"/>
        <v>57007.981554069629</v>
      </c>
      <c r="BY96" s="112">
        <f t="shared" si="64"/>
        <v>56127.295991712825</v>
      </c>
      <c r="BZ96" s="112">
        <f t="shared" si="64"/>
        <v>55010.699448024105</v>
      </c>
      <c r="CA96" s="112">
        <f t="shared" si="64"/>
        <v>54568.832189644418</v>
      </c>
      <c r="CB96" s="112">
        <f t="shared" si="64"/>
        <v>52615.728585943369</v>
      </c>
      <c r="CC96" s="112">
        <f>CC46*CC$8</f>
        <v>52340.787756817124</v>
      </c>
      <c r="CD96" s="112">
        <f t="shared" ref="CD96:DL96" si="68">CD46*CD$8</f>
        <v>50860.920272935415</v>
      </c>
      <c r="CE96" s="112">
        <f t="shared" si="68"/>
        <v>50850.981420714517</v>
      </c>
      <c r="CF96" s="112">
        <f t="shared" si="68"/>
        <v>49455.16626052549</v>
      </c>
      <c r="CG96" s="112">
        <f t="shared" si="68"/>
        <v>49291.748245635943</v>
      </c>
      <c r="CH96" s="112">
        <f t="shared" si="68"/>
        <v>48457.0708587025</v>
      </c>
      <c r="CI96" s="112">
        <f t="shared" si="68"/>
        <v>47720.797665369653</v>
      </c>
      <c r="CJ96" s="112">
        <f t="shared" si="68"/>
        <v>46525.021542227667</v>
      </c>
      <c r="CK96" s="112">
        <f t="shared" si="68"/>
        <v>45650.26326746527</v>
      </c>
      <c r="CL96" s="112">
        <f t="shared" si="68"/>
        <v>44713.545157393593</v>
      </c>
      <c r="CM96" s="112">
        <f t="shared" si="68"/>
        <v>43293.074284009548</v>
      </c>
      <c r="CN96" s="112">
        <f t="shared" si="68"/>
        <v>42861.882465742478</v>
      </c>
      <c r="CO96" s="112">
        <f t="shared" si="68"/>
        <v>42550.56964212258</v>
      </c>
      <c r="CP96" s="112">
        <f t="shared" si="68"/>
        <v>41828.754781420765</v>
      </c>
      <c r="CQ96" s="112">
        <f t="shared" si="68"/>
        <v>41473.161753419714</v>
      </c>
      <c r="CR96" s="112">
        <f t="shared" si="68"/>
        <v>41356.817189360852</v>
      </c>
      <c r="CS96" s="112">
        <f t="shared" si="68"/>
        <v>40380.353237971394</v>
      </c>
      <c r="CT96" s="112">
        <f t="shared" si="68"/>
        <v>39776.687799043066</v>
      </c>
      <c r="CU96" s="112">
        <f t="shared" si="68"/>
        <v>38791.293973241685</v>
      </c>
      <c r="CV96" s="112">
        <f t="shared" si="68"/>
        <v>37219.93169512703</v>
      </c>
      <c r="CW96" s="112">
        <f t="shared" si="68"/>
        <v>36148.694604260614</v>
      </c>
      <c r="CX96" s="112">
        <f t="shared" si="68"/>
        <v>34353.716885202033</v>
      </c>
      <c r="CY96" s="112">
        <f t="shared" si="68"/>
        <v>32293.448932544856</v>
      </c>
      <c r="CZ96" s="112">
        <f t="shared" si="68"/>
        <v>29072.326530612245</v>
      </c>
      <c r="DA96" s="112">
        <f t="shared" si="68"/>
        <v>25878.002956913544</v>
      </c>
      <c r="DB96" s="112">
        <f t="shared" si="68"/>
        <v>22348.462895778364</v>
      </c>
      <c r="DC96" s="112">
        <f t="shared" si="68"/>
        <v>19441.253156822811</v>
      </c>
      <c r="DD96" s="112">
        <f t="shared" si="68"/>
        <v>16527.759834871296</v>
      </c>
      <c r="DE96" s="112">
        <f t="shared" si="68"/>
        <v>13695.251568381431</v>
      </c>
      <c r="DF96" s="112">
        <f t="shared" si="68"/>
        <v>11511.568816169394</v>
      </c>
      <c r="DG96" s="112">
        <f t="shared" si="68"/>
        <v>8976.8317089018838</v>
      </c>
      <c r="DH96" s="112">
        <f t="shared" si="68"/>
        <v>7071.2154115586691</v>
      </c>
      <c r="DI96" s="112">
        <f t="shared" si="68"/>
        <v>5258.6375143843497</v>
      </c>
      <c r="DJ96" s="112">
        <f t="shared" si="68"/>
        <v>3836.7419354838707</v>
      </c>
      <c r="DK96" s="112">
        <f t="shared" si="68"/>
        <v>2937.826086956522</v>
      </c>
      <c r="DL96" s="112">
        <f t="shared" si="68"/>
        <v>2246.3554216867469</v>
      </c>
      <c r="DM96" s="112">
        <f t="shared" si="21"/>
        <v>4440.2786069651738</v>
      </c>
    </row>
    <row r="97" spans="1:117" s="44" customFormat="1" ht="1" hidden="1" customHeight="1">
      <c r="A97" s="94">
        <v>2051</v>
      </c>
      <c r="B97" s="94"/>
      <c r="C97" s="101">
        <f t="shared" si="13"/>
        <v>4426866.4373336937</v>
      </c>
      <c r="D97" s="101">
        <f t="shared" si="14"/>
        <v>2465432.2891671048</v>
      </c>
      <c r="E97" s="101">
        <f t="shared" si="15"/>
        <v>2516843.4124187538</v>
      </c>
      <c r="F97" s="101">
        <f t="shared" si="16"/>
        <v>2567212.4219856993</v>
      </c>
      <c r="G97" s="101">
        <f t="shared" si="17"/>
        <v>2617436.3621502467</v>
      </c>
      <c r="H97" s="101">
        <f t="shared" si="18"/>
        <v>2666422.5076688142</v>
      </c>
      <c r="I97" s="101">
        <f>SUM(CD97:$DL97)</f>
        <v>1116307.291716025</v>
      </c>
      <c r="J97" s="101">
        <f>SUM(CE97:$DL97)</f>
        <v>1064896.1684643759</v>
      </c>
      <c r="K97" s="101">
        <f>SUM(CF97:$DL97)</f>
        <v>1014527.1588974304</v>
      </c>
      <c r="L97" s="101">
        <f>SUM(CG97:$DL97)</f>
        <v>964303.21873288287</v>
      </c>
      <c r="M97" s="101">
        <f>SUM(CH97:$DL97)</f>
        <v>915317.07321431534</v>
      </c>
      <c r="N97" s="101"/>
      <c r="O97" s="101"/>
      <c r="P97" s="101"/>
      <c r="Q97" s="112">
        <f t="shared" si="22"/>
        <v>40302.982945736432</v>
      </c>
      <c r="R97" s="112">
        <f t="shared" ref="R97:CC100" si="69">R47*R$8</f>
        <v>41137.010934778402</v>
      </c>
      <c r="S97" s="112">
        <f t="shared" si="69"/>
        <v>41775.123840883229</v>
      </c>
      <c r="T97" s="112">
        <f t="shared" si="69"/>
        <v>41559.404182879378</v>
      </c>
      <c r="U97" s="112">
        <f t="shared" si="69"/>
        <v>41796.492052996349</v>
      </c>
      <c r="V97" s="112">
        <f t="shared" si="69"/>
        <v>41868.749256491647</v>
      </c>
      <c r="W97" s="112">
        <f t="shared" si="69"/>
        <v>41881.157892092837</v>
      </c>
      <c r="X97" s="112">
        <f t="shared" si="69"/>
        <v>41732.293262154817</v>
      </c>
      <c r="Y97" s="112">
        <f t="shared" si="69"/>
        <v>41540.130596363459</v>
      </c>
      <c r="Z97" s="112">
        <f t="shared" si="69"/>
        <v>41672.010214659553</v>
      </c>
      <c r="AA97" s="112">
        <f t="shared" si="69"/>
        <v>41620.831974626461</v>
      </c>
      <c r="AB97" s="112">
        <f t="shared" si="69"/>
        <v>41860.986178299929</v>
      </c>
      <c r="AC97" s="112">
        <f t="shared" si="69"/>
        <v>44161.571225838015</v>
      </c>
      <c r="AD97" s="112">
        <f t="shared" si="69"/>
        <v>42337.966835951345</v>
      </c>
      <c r="AE97" s="112">
        <f t="shared" si="69"/>
        <v>42639.691003911343</v>
      </c>
      <c r="AF97" s="112">
        <f t="shared" si="69"/>
        <v>42740.114085667214</v>
      </c>
      <c r="AG97" s="112">
        <f t="shared" si="69"/>
        <v>42889.982465096669</v>
      </c>
      <c r="AH97" s="112">
        <f t="shared" si="69"/>
        <v>43231.788601915308</v>
      </c>
      <c r="AI97" s="112">
        <f t="shared" si="69"/>
        <v>43742.195524994539</v>
      </c>
      <c r="AJ97" s="112">
        <f t="shared" si="69"/>
        <v>44636.373375225965</v>
      </c>
      <c r="AK97" s="112">
        <f t="shared" si="69"/>
        <v>45226.549003390952</v>
      </c>
      <c r="AL97" s="112">
        <f t="shared" si="69"/>
        <v>46062.912926720106</v>
      </c>
      <c r="AM97" s="112">
        <f t="shared" si="69"/>
        <v>46812.161424644248</v>
      </c>
      <c r="AN97" s="112">
        <f t="shared" si="69"/>
        <v>47973.654216403549</v>
      </c>
      <c r="AO97" s="112">
        <f t="shared" si="69"/>
        <v>49346.492663724202</v>
      </c>
      <c r="AP97" s="112">
        <f t="shared" si="69"/>
        <v>50407.226865310084</v>
      </c>
      <c r="AQ97" s="112">
        <f t="shared" si="69"/>
        <v>51975.57940628592</v>
      </c>
      <c r="AR97" s="112">
        <f t="shared" si="69"/>
        <v>53249.045449186509</v>
      </c>
      <c r="AS97" s="112">
        <f t="shared" si="69"/>
        <v>54007.517546524876</v>
      </c>
      <c r="AT97" s="112">
        <f t="shared" si="69"/>
        <v>55085.912163579836</v>
      </c>
      <c r="AU97" s="112">
        <f t="shared" si="69"/>
        <v>55767.480891956067</v>
      </c>
      <c r="AV97" s="112">
        <f t="shared" si="69"/>
        <v>56053.562555049917</v>
      </c>
      <c r="AW97" s="112">
        <f t="shared" si="69"/>
        <v>56836.12176941074</v>
      </c>
      <c r="AX97" s="112">
        <f t="shared" si="69"/>
        <v>56132.119851284777</v>
      </c>
      <c r="AY97" s="112">
        <f t="shared" si="69"/>
        <v>56050.207800043878</v>
      </c>
      <c r="AZ97" s="112">
        <f t="shared" si="69"/>
        <v>56321.420434045809</v>
      </c>
      <c r="BA97" s="112">
        <f t="shared" si="69"/>
        <v>56284.25527982138</v>
      </c>
      <c r="BB97" s="112">
        <f t="shared" si="69"/>
        <v>56103.043942087883</v>
      </c>
      <c r="BC97" s="112">
        <f t="shared" si="69"/>
        <v>56454.037489394796</v>
      </c>
      <c r="BD97" s="112">
        <f t="shared" si="69"/>
        <v>56522.50230390433</v>
      </c>
      <c r="BE97" s="112">
        <f t="shared" si="69"/>
        <v>56822.910516447926</v>
      </c>
      <c r="BF97" s="112">
        <f t="shared" si="69"/>
        <v>57070.703337925537</v>
      </c>
      <c r="BG97" s="112">
        <f t="shared" si="69"/>
        <v>57085.61784167961</v>
      </c>
      <c r="BH97" s="112">
        <f t="shared" si="69"/>
        <v>56989.868580735812</v>
      </c>
      <c r="BI97" s="112">
        <f t="shared" si="69"/>
        <v>56552.017576664177</v>
      </c>
      <c r="BJ97" s="112">
        <f t="shared" si="69"/>
        <v>56400.39106179784</v>
      </c>
      <c r="BK97" s="112">
        <f t="shared" si="69"/>
        <v>56489.113567748624</v>
      </c>
      <c r="BL97" s="112">
        <f t="shared" si="69"/>
        <v>56437.3505605932</v>
      </c>
      <c r="BM97" s="112">
        <f t="shared" si="69"/>
        <v>55964.030368827203</v>
      </c>
      <c r="BN97" s="112">
        <f t="shared" si="69"/>
        <v>56237.548386609466</v>
      </c>
      <c r="BO97" s="112">
        <f t="shared" si="69"/>
        <v>55989.804683467075</v>
      </c>
      <c r="BP97" s="112">
        <f t="shared" si="69"/>
        <v>55822.856428165353</v>
      </c>
      <c r="BQ97" s="112">
        <f t="shared" si="69"/>
        <v>56601.443684928323</v>
      </c>
      <c r="BR97" s="112">
        <f t="shared" si="69"/>
        <v>56575.175017981303</v>
      </c>
      <c r="BS97" s="112">
        <f t="shared" si="69"/>
        <v>56666.586816407973</v>
      </c>
      <c r="BT97" s="112">
        <f t="shared" si="69"/>
        <v>56998.32168742206</v>
      </c>
      <c r="BU97" s="112">
        <f t="shared" si="69"/>
        <v>56247.444450601208</v>
      </c>
      <c r="BV97" s="112">
        <f t="shared" si="69"/>
        <v>56466.215395356958</v>
      </c>
      <c r="BW97" s="112">
        <f t="shared" si="69"/>
        <v>56194.184374307639</v>
      </c>
      <c r="BX97" s="112">
        <f t="shared" si="69"/>
        <v>56729.777516926239</v>
      </c>
      <c r="BY97" s="112">
        <f t="shared" si="69"/>
        <v>56260.614984567248</v>
      </c>
      <c r="BZ97" s="112">
        <f t="shared" si="69"/>
        <v>55529.528995227942</v>
      </c>
      <c r="CA97" s="112">
        <f t="shared" si="69"/>
        <v>54512.765289220646</v>
      </c>
      <c r="CB97" s="112">
        <f t="shared" si="69"/>
        <v>53800.996775191059</v>
      </c>
      <c r="CC97" s="112">
        <f t="shared" si="69"/>
        <v>52315.2172855342</v>
      </c>
      <c r="CD97" s="112">
        <f t="shared" ref="CD97:DL97" si="70">CD47*CD$8</f>
        <v>51411.123251649173</v>
      </c>
      <c r="CE97" s="112">
        <f t="shared" si="70"/>
        <v>50369.009566945511</v>
      </c>
      <c r="CF97" s="112">
        <f t="shared" si="70"/>
        <v>50223.940164547494</v>
      </c>
      <c r="CG97" s="112">
        <f t="shared" si="70"/>
        <v>48986.145518567544</v>
      </c>
      <c r="CH97" s="112">
        <f t="shared" si="70"/>
        <v>48563.327734621038</v>
      </c>
      <c r="CI97" s="112">
        <f t="shared" si="70"/>
        <v>47968.623540856031</v>
      </c>
      <c r="CJ97" s="112">
        <f t="shared" si="70"/>
        <v>47160.695838433297</v>
      </c>
      <c r="CK97" s="112">
        <f t="shared" si="70"/>
        <v>45938.283812839152</v>
      </c>
      <c r="CL97" s="112">
        <f t="shared" si="70"/>
        <v>44932.271086477653</v>
      </c>
      <c r="CM97" s="112">
        <f t="shared" si="70"/>
        <v>43705.813469570407</v>
      </c>
      <c r="CN97" s="112">
        <f t="shared" si="70"/>
        <v>42718.411729455474</v>
      </c>
      <c r="CO97" s="112">
        <f t="shared" si="70"/>
        <v>41734.577498971616</v>
      </c>
      <c r="CP97" s="112">
        <f t="shared" si="70"/>
        <v>41669.649590163935</v>
      </c>
      <c r="CQ97" s="112">
        <f t="shared" si="70"/>
        <v>40474.439257821316</v>
      </c>
      <c r="CR97" s="112">
        <f t="shared" si="70"/>
        <v>40403.648570861449</v>
      </c>
      <c r="CS97" s="112">
        <f t="shared" si="70"/>
        <v>39877.091339401821</v>
      </c>
      <c r="CT97" s="112">
        <f t="shared" si="70"/>
        <v>39115.57666894509</v>
      </c>
      <c r="CU97" s="112">
        <f t="shared" si="70"/>
        <v>38043.864489996318</v>
      </c>
      <c r="CV97" s="112">
        <f t="shared" si="70"/>
        <v>37023.611550742746</v>
      </c>
      <c r="CW97" s="112">
        <f t="shared" si="70"/>
        <v>35404.593375835793</v>
      </c>
      <c r="CX97" s="112">
        <f t="shared" si="70"/>
        <v>34079.163678530014</v>
      </c>
      <c r="CY97" s="112">
        <f t="shared" si="70"/>
        <v>31995.763656409745</v>
      </c>
      <c r="CZ97" s="112">
        <f t="shared" si="70"/>
        <v>29895.183673469386</v>
      </c>
      <c r="DA97" s="112">
        <f t="shared" si="70"/>
        <v>26846.498451140524</v>
      </c>
      <c r="DB97" s="112">
        <f t="shared" si="70"/>
        <v>23204.036114775725</v>
      </c>
      <c r="DC97" s="112">
        <f t="shared" si="70"/>
        <v>20026.09714867617</v>
      </c>
      <c r="DD97" s="112">
        <f t="shared" si="70"/>
        <v>17010.790432248665</v>
      </c>
      <c r="DE97" s="112">
        <f t="shared" si="70"/>
        <v>14147.70765370138</v>
      </c>
      <c r="DF97" s="112">
        <f t="shared" si="70"/>
        <v>11804.037536092397</v>
      </c>
      <c r="DG97" s="112">
        <f t="shared" si="70"/>
        <v>9252.7725795971419</v>
      </c>
      <c r="DH97" s="112">
        <f t="shared" si="70"/>
        <v>7462.3581436077056</v>
      </c>
      <c r="DI97" s="112">
        <f t="shared" si="70"/>
        <v>5504.6513233601845</v>
      </c>
      <c r="DJ97" s="112">
        <f t="shared" si="70"/>
        <v>4001.4032258064512</v>
      </c>
      <c r="DK97" s="112">
        <f t="shared" si="70"/>
        <v>2997.717391304348</v>
      </c>
      <c r="DL97" s="112">
        <f t="shared" si="70"/>
        <v>2354.4126506024095</v>
      </c>
      <c r="DM97" s="112">
        <f t="shared" si="21"/>
        <v>4571.1111111111113</v>
      </c>
    </row>
    <row r="98" spans="1:117" s="44" customFormat="1" ht="1" hidden="1" customHeight="1">
      <c r="A98" s="94">
        <v>2052</v>
      </c>
      <c r="B98" s="94"/>
      <c r="C98" s="101">
        <f t="shared" si="13"/>
        <v>4427137.4025808331</v>
      </c>
      <c r="D98" s="101">
        <f t="shared" si="14"/>
        <v>2463679.1469867961</v>
      </c>
      <c r="E98" s="101">
        <f t="shared" si="15"/>
        <v>2515066.7321430994</v>
      </c>
      <c r="F98" s="101">
        <f t="shared" si="16"/>
        <v>2565987.5503018089</v>
      </c>
      <c r="G98" s="101">
        <f t="shared" si="17"/>
        <v>2615739.6087861382</v>
      </c>
      <c r="H98" s="101">
        <f t="shared" si="18"/>
        <v>2665493.7043833714</v>
      </c>
      <c r="I98" s="101">
        <f>SUM(CD98:$DL98)</f>
        <v>1117527.4183004925</v>
      </c>
      <c r="J98" s="101">
        <f>SUM(CE98:$DL98)</f>
        <v>1066139.8331441891</v>
      </c>
      <c r="K98" s="101">
        <f>SUM(CF98:$DL98)</f>
        <v>1015219.0149854794</v>
      </c>
      <c r="L98" s="101">
        <f>SUM(CG98:$DL98)</f>
        <v>965466.95650115004</v>
      </c>
      <c r="M98" s="101">
        <f>SUM(CH98:$DL98)</f>
        <v>915712.86090391711</v>
      </c>
      <c r="N98" s="101"/>
      <c r="O98" s="101"/>
      <c r="P98" s="101"/>
      <c r="Q98" s="112">
        <f t="shared" si="22"/>
        <v>40286.043895348834</v>
      </c>
      <c r="R98" s="112">
        <f t="shared" si="69"/>
        <v>41131.956502806272</v>
      </c>
      <c r="S98" s="112">
        <f t="shared" si="69"/>
        <v>41796.57736726146</v>
      </c>
      <c r="T98" s="112">
        <f t="shared" si="69"/>
        <v>41596.845087548638</v>
      </c>
      <c r="U98" s="112">
        <f t="shared" si="69"/>
        <v>41850.207234344765</v>
      </c>
      <c r="V98" s="112">
        <f t="shared" si="69"/>
        <v>41939.545247794471</v>
      </c>
      <c r="W98" s="112">
        <f t="shared" si="69"/>
        <v>41971.894855822364</v>
      </c>
      <c r="X98" s="112">
        <f t="shared" si="69"/>
        <v>41834.440841170457</v>
      </c>
      <c r="Y98" s="112">
        <f t="shared" si="69"/>
        <v>41659.430224727512</v>
      </c>
      <c r="Z98" s="112">
        <f t="shared" si="69"/>
        <v>41796.36863796111</v>
      </c>
      <c r="AA98" s="112">
        <f t="shared" si="69"/>
        <v>41745.736105260548</v>
      </c>
      <c r="AB98" s="112">
        <f t="shared" si="69"/>
        <v>41989.323921413765</v>
      </c>
      <c r="AC98" s="112">
        <f t="shared" si="69"/>
        <v>44275.686518228526</v>
      </c>
      <c r="AD98" s="112">
        <f t="shared" si="69"/>
        <v>42428.049746072997</v>
      </c>
      <c r="AE98" s="112">
        <f t="shared" si="69"/>
        <v>42699.964797913948</v>
      </c>
      <c r="AF98" s="112">
        <f t="shared" si="69"/>
        <v>42769.191721581548</v>
      </c>
      <c r="AG98" s="112">
        <f t="shared" si="69"/>
        <v>42867.972210507629</v>
      </c>
      <c r="AH98" s="112">
        <f t="shared" si="69"/>
        <v>43174.710985110614</v>
      </c>
      <c r="AI98" s="112">
        <f t="shared" si="69"/>
        <v>43631.717681728878</v>
      </c>
      <c r="AJ98" s="112">
        <f t="shared" si="69"/>
        <v>44485.173710940864</v>
      </c>
      <c r="AK98" s="112">
        <f t="shared" si="69"/>
        <v>45026.274088164755</v>
      </c>
      <c r="AL98" s="112">
        <f t="shared" si="69"/>
        <v>45826.818651584821</v>
      </c>
      <c r="AM98" s="112">
        <f t="shared" si="69"/>
        <v>46560.428120957309</v>
      </c>
      <c r="AN98" s="112">
        <f t="shared" si="69"/>
        <v>47704.614170196386</v>
      </c>
      <c r="AO98" s="112">
        <f t="shared" si="69"/>
        <v>49087.398604318259</v>
      </c>
      <c r="AP98" s="112">
        <f t="shared" si="69"/>
        <v>50150.971899224809</v>
      </c>
      <c r="AQ98" s="112">
        <f t="shared" si="69"/>
        <v>51750.358210138322</v>
      </c>
      <c r="AR98" s="112">
        <f t="shared" si="69"/>
        <v>53053.521692996932</v>
      </c>
      <c r="AS98" s="112">
        <f t="shared" si="69"/>
        <v>53845.560197493352</v>
      </c>
      <c r="AT98" s="112">
        <f t="shared" si="69"/>
        <v>54972.069983024019</v>
      </c>
      <c r="AU98" s="112">
        <f t="shared" si="69"/>
        <v>55701.294894627485</v>
      </c>
      <c r="AV98" s="112">
        <f t="shared" si="69"/>
        <v>56034.813105549038</v>
      </c>
      <c r="AW98" s="112">
        <f t="shared" si="69"/>
        <v>56846.559225202676</v>
      </c>
      <c r="AX98" s="112">
        <f t="shared" si="69"/>
        <v>56183.155546601716</v>
      </c>
      <c r="AY98" s="112">
        <f t="shared" si="69"/>
        <v>56122.988462663634</v>
      </c>
      <c r="AZ98" s="112">
        <f t="shared" si="69"/>
        <v>56414.240201169843</v>
      </c>
      <c r="BA98" s="112">
        <f t="shared" si="69"/>
        <v>56394.571337066722</v>
      </c>
      <c r="BB98" s="112">
        <f t="shared" si="69"/>
        <v>56210.530570775423</v>
      </c>
      <c r="BC98" s="112">
        <f t="shared" si="69"/>
        <v>56575.819693863123</v>
      </c>
      <c r="BD98" s="112">
        <f t="shared" si="69"/>
        <v>56651.118888498066</v>
      </c>
      <c r="BE98" s="112">
        <f t="shared" si="69"/>
        <v>56949.984114538944</v>
      </c>
      <c r="BF98" s="112">
        <f t="shared" si="69"/>
        <v>57251.554832605769</v>
      </c>
      <c r="BG98" s="112">
        <f t="shared" si="69"/>
        <v>57370.643068376768</v>
      </c>
      <c r="BH98" s="112">
        <f t="shared" si="69"/>
        <v>57338.069350408783</v>
      </c>
      <c r="BI98" s="112">
        <f t="shared" si="69"/>
        <v>57284.131684741966</v>
      </c>
      <c r="BJ98" s="112">
        <f t="shared" si="69"/>
        <v>56690.289193491059</v>
      </c>
      <c r="BK98" s="112">
        <f t="shared" si="69"/>
        <v>56582.579719723028</v>
      </c>
      <c r="BL98" s="112">
        <f t="shared" si="69"/>
        <v>56594.033367579395</v>
      </c>
      <c r="BM98" s="112">
        <f t="shared" si="69"/>
        <v>56413.597840438953</v>
      </c>
      <c r="BN98" s="112">
        <f t="shared" si="69"/>
        <v>55803.179723850386</v>
      </c>
      <c r="BO98" s="112">
        <f t="shared" si="69"/>
        <v>56003.972656311103</v>
      </c>
      <c r="BP98" s="112">
        <f t="shared" si="69"/>
        <v>55819.823731015997</v>
      </c>
      <c r="BQ98" s="112">
        <f t="shared" si="69"/>
        <v>55581.279679340056</v>
      </c>
      <c r="BR98" s="112">
        <f t="shared" si="69"/>
        <v>56270.249940062335</v>
      </c>
      <c r="BS98" s="112">
        <f t="shared" si="69"/>
        <v>56305.672352598398</v>
      </c>
      <c r="BT98" s="112">
        <f t="shared" si="69"/>
        <v>56168.647423500282</v>
      </c>
      <c r="BU98" s="112">
        <f t="shared" si="69"/>
        <v>56556.808887903811</v>
      </c>
      <c r="BV98" s="112">
        <f t="shared" si="69"/>
        <v>55989.770466049922</v>
      </c>
      <c r="BW98" s="112">
        <f t="shared" si="69"/>
        <v>55922.498539749038</v>
      </c>
      <c r="BX98" s="112">
        <f t="shared" si="69"/>
        <v>55739.172427526355</v>
      </c>
      <c r="BY98" s="112">
        <f t="shared" si="69"/>
        <v>55989.039258382305</v>
      </c>
      <c r="BZ98" s="112">
        <f t="shared" si="69"/>
        <v>55663.420491280544</v>
      </c>
      <c r="CA98" s="112">
        <f t="shared" si="69"/>
        <v>55029.170951018568</v>
      </c>
      <c r="CB98" s="112">
        <f t="shared" si="69"/>
        <v>53749.12294031895</v>
      </c>
      <c r="CC98" s="112">
        <f t="shared" si="69"/>
        <v>53499.326801866555</v>
      </c>
      <c r="CD98" s="112">
        <f t="shared" ref="CD98:DL98" si="71">CD48*CD$8</f>
        <v>51387.585156303132</v>
      </c>
      <c r="CE98" s="112">
        <f t="shared" si="71"/>
        <v>50920.818158709619</v>
      </c>
      <c r="CF98" s="112">
        <f t="shared" si="71"/>
        <v>49752.058484329384</v>
      </c>
      <c r="CG98" s="112">
        <f t="shared" si="71"/>
        <v>49754.095597232976</v>
      </c>
      <c r="CH98" s="112">
        <f t="shared" si="71"/>
        <v>48267.185885996223</v>
      </c>
      <c r="CI98" s="112">
        <f t="shared" si="71"/>
        <v>48078.219844357976</v>
      </c>
      <c r="CJ98" s="112">
        <f t="shared" si="71"/>
        <v>47411.202998776011</v>
      </c>
      <c r="CK98" s="112">
        <f t="shared" si="71"/>
        <v>46570.935838367288</v>
      </c>
      <c r="CL98" s="112">
        <f t="shared" si="71"/>
        <v>45218.603211824062</v>
      </c>
      <c r="CM98" s="112">
        <f t="shared" si="71"/>
        <v>43921.585993436755</v>
      </c>
      <c r="CN98" s="112">
        <f t="shared" si="71"/>
        <v>43127.901122607967</v>
      </c>
      <c r="CO98" s="112">
        <f t="shared" si="71"/>
        <v>41597.752570958452</v>
      </c>
      <c r="CP98" s="112">
        <f t="shared" si="71"/>
        <v>40875.118041325135</v>
      </c>
      <c r="CQ98" s="112">
        <f t="shared" si="71"/>
        <v>40323.297277775273</v>
      </c>
      <c r="CR98" s="112">
        <f t="shared" si="71"/>
        <v>39433.636016276301</v>
      </c>
      <c r="CS98" s="112">
        <f t="shared" si="71"/>
        <v>38960.36525357607</v>
      </c>
      <c r="CT98" s="112">
        <f t="shared" si="71"/>
        <v>38633.867509683303</v>
      </c>
      <c r="CU98" s="112">
        <f t="shared" si="71"/>
        <v>37418.867313121395</v>
      </c>
      <c r="CV98" s="112">
        <f t="shared" si="71"/>
        <v>36319.226711092597</v>
      </c>
      <c r="CW98" s="112">
        <f t="shared" si="71"/>
        <v>35226.720572228267</v>
      </c>
      <c r="CX98" s="112">
        <f t="shared" si="71"/>
        <v>33387.842654535729</v>
      </c>
      <c r="CY98" s="112">
        <f t="shared" si="71"/>
        <v>31752.11366142127</v>
      </c>
      <c r="CZ98" s="112">
        <f t="shared" si="71"/>
        <v>29631.673469387755</v>
      </c>
      <c r="DA98" s="112">
        <f t="shared" si="71"/>
        <v>27619.328358208953</v>
      </c>
      <c r="DB98" s="112">
        <f t="shared" si="71"/>
        <v>24084.773251978891</v>
      </c>
      <c r="DC98" s="112">
        <f t="shared" si="71"/>
        <v>20805.247861507127</v>
      </c>
      <c r="DD98" s="112">
        <f t="shared" si="71"/>
        <v>17534.388052452647</v>
      </c>
      <c r="DE98" s="112">
        <f t="shared" si="71"/>
        <v>14571.828105395232</v>
      </c>
      <c r="DF98" s="112">
        <f t="shared" si="71"/>
        <v>12202.69489894129</v>
      </c>
      <c r="DG98" s="112">
        <f t="shared" si="71"/>
        <v>9496.2007797270962</v>
      </c>
      <c r="DH98" s="112">
        <f t="shared" si="71"/>
        <v>7698.6567425569183</v>
      </c>
      <c r="DI98" s="112">
        <f t="shared" si="71"/>
        <v>5814.9390103567321</v>
      </c>
      <c r="DJ98" s="112">
        <f t="shared" si="71"/>
        <v>4194.1774193548381</v>
      </c>
      <c r="DK98" s="112">
        <f t="shared" si="71"/>
        <v>3128.8478260869565</v>
      </c>
      <c r="DL98" s="112">
        <f t="shared" si="71"/>
        <v>2405.6626506024095</v>
      </c>
      <c r="DM98" s="112">
        <f t="shared" si="21"/>
        <v>4733.2470978441124</v>
      </c>
    </row>
    <row r="99" spans="1:117" s="44" customFormat="1" ht="1" hidden="1" customHeight="1">
      <c r="A99" s="94">
        <v>2053</v>
      </c>
      <c r="B99" s="94"/>
      <c r="C99" s="101">
        <f t="shared" si="13"/>
        <v>4427135.0016133562</v>
      </c>
      <c r="D99" s="101">
        <f t="shared" si="14"/>
        <v>2460658.1857486689</v>
      </c>
      <c r="E99" s="101">
        <f t="shared" si="15"/>
        <v>2513223.6564262467</v>
      </c>
      <c r="F99" s="101">
        <f t="shared" si="16"/>
        <v>2564121.8514163103</v>
      </c>
      <c r="G99" s="101">
        <f t="shared" si="17"/>
        <v>2614425.4216143945</v>
      </c>
      <c r="H99" s="101">
        <f t="shared" si="18"/>
        <v>2663714.2124142847</v>
      </c>
      <c r="I99" s="101">
        <f>SUM(CD99:$DL99)</f>
        <v>1119643.2448662142</v>
      </c>
      <c r="J99" s="101">
        <f>SUM(CE99:$DL99)</f>
        <v>1067077.7741886363</v>
      </c>
      <c r="K99" s="101">
        <f>SUM(CF99:$DL99)</f>
        <v>1016179.5791985734</v>
      </c>
      <c r="L99" s="101">
        <f>SUM(CG99:$DL99)</f>
        <v>965876.00900048902</v>
      </c>
      <c r="M99" s="101">
        <f>SUM(CH99:$DL99)</f>
        <v>916587.21820059896</v>
      </c>
      <c r="N99" s="101"/>
      <c r="O99" s="101"/>
      <c r="P99" s="101"/>
      <c r="Q99" s="112">
        <f t="shared" si="22"/>
        <v>40246.187306201551</v>
      </c>
      <c r="R99" s="112">
        <f t="shared" si="69"/>
        <v>41113.760547706603</v>
      </c>
      <c r="S99" s="112">
        <f t="shared" si="69"/>
        <v>41791.469384790449</v>
      </c>
      <c r="T99" s="112">
        <f t="shared" si="69"/>
        <v>41618.095330739299</v>
      </c>
      <c r="U99" s="112">
        <f t="shared" si="69"/>
        <v>41887.70651188989</v>
      </c>
      <c r="V99" s="112">
        <f t="shared" si="69"/>
        <v>41993.147926923753</v>
      </c>
      <c r="W99" s="112">
        <f t="shared" si="69"/>
        <v>42041.459861348339</v>
      </c>
      <c r="X99" s="112">
        <f t="shared" si="69"/>
        <v>41923.569611095874</v>
      </c>
      <c r="Y99" s="112">
        <f t="shared" si="69"/>
        <v>41759.840745267255</v>
      </c>
      <c r="Z99" s="112">
        <f t="shared" si="69"/>
        <v>41914.757856944198</v>
      </c>
      <c r="AA99" s="112">
        <f t="shared" si="69"/>
        <v>41868.657630646485</v>
      </c>
      <c r="AB99" s="112">
        <f t="shared" si="69"/>
        <v>42113.68219962484</v>
      </c>
      <c r="AC99" s="112">
        <f t="shared" si="69"/>
        <v>44409.693467090772</v>
      </c>
      <c r="AD99" s="112">
        <f t="shared" si="69"/>
        <v>42537.150159442543</v>
      </c>
      <c r="AE99" s="112">
        <f t="shared" si="69"/>
        <v>42789.370925684481</v>
      </c>
      <c r="AF99" s="112">
        <f t="shared" si="69"/>
        <v>42828.349670510703</v>
      </c>
      <c r="AG99" s="112">
        <f t="shared" si="69"/>
        <v>42896.985727920452</v>
      </c>
      <c r="AH99" s="112">
        <f t="shared" si="69"/>
        <v>43152.6810277474</v>
      </c>
      <c r="AI99" s="112">
        <f t="shared" si="69"/>
        <v>43574.470072036667</v>
      </c>
      <c r="AJ99" s="112">
        <f t="shared" si="69"/>
        <v>44372.535034862703</v>
      </c>
      <c r="AK99" s="112">
        <f t="shared" si="69"/>
        <v>44875.813745761312</v>
      </c>
      <c r="AL99" s="112">
        <f t="shared" si="69"/>
        <v>45626.496236318511</v>
      </c>
      <c r="AM99" s="112">
        <f t="shared" si="69"/>
        <v>46329.160939521345</v>
      </c>
      <c r="AN99" s="112">
        <f t="shared" si="69"/>
        <v>47455.159414709284</v>
      </c>
      <c r="AO99" s="112">
        <f t="shared" si="69"/>
        <v>48818.939699391623</v>
      </c>
      <c r="AP99" s="112">
        <f t="shared" si="69"/>
        <v>49896.800306847552</v>
      </c>
      <c r="AQ99" s="112">
        <f t="shared" si="69"/>
        <v>51493.563949110219</v>
      </c>
      <c r="AR99" s="112">
        <f t="shared" si="69"/>
        <v>52830.518922423951</v>
      </c>
      <c r="AS99" s="112">
        <f t="shared" si="69"/>
        <v>53652.052715533609</v>
      </c>
      <c r="AT99" s="112">
        <f t="shared" si="69"/>
        <v>54811.847654834346</v>
      </c>
      <c r="AU99" s="112">
        <f t="shared" si="69"/>
        <v>55588.883756307507</v>
      </c>
      <c r="AV99" s="112">
        <f t="shared" si="69"/>
        <v>55969.190032295948</v>
      </c>
      <c r="AW99" s="112">
        <f t="shared" si="69"/>
        <v>56826.728059198002</v>
      </c>
      <c r="AX99" s="112">
        <f t="shared" si="69"/>
        <v>56193.362685665103</v>
      </c>
      <c r="AY99" s="112">
        <f t="shared" si="69"/>
        <v>56171.508904410148</v>
      </c>
      <c r="AZ99" s="112">
        <f t="shared" si="69"/>
        <v>56485.872847537306</v>
      </c>
      <c r="BA99" s="112">
        <f t="shared" si="69"/>
        <v>56485.832802606048</v>
      </c>
      <c r="BB99" s="112">
        <f t="shared" si="69"/>
        <v>56319.012446024892</v>
      </c>
      <c r="BC99" s="112">
        <f t="shared" si="69"/>
        <v>56682.628676470587</v>
      </c>
      <c r="BD99" s="112">
        <f t="shared" si="69"/>
        <v>56771.759250791416</v>
      </c>
      <c r="BE99" s="112">
        <f t="shared" si="69"/>
        <v>57079.058871655019</v>
      </c>
      <c r="BF99" s="112">
        <f t="shared" si="69"/>
        <v>57378.150878881934</v>
      </c>
      <c r="BG99" s="112">
        <f t="shared" si="69"/>
        <v>57550.924042153427</v>
      </c>
      <c r="BH99" s="112">
        <f t="shared" si="69"/>
        <v>57622.685631706685</v>
      </c>
      <c r="BI99" s="112">
        <f t="shared" si="69"/>
        <v>57631.455528546503</v>
      </c>
      <c r="BJ99" s="112">
        <f t="shared" si="69"/>
        <v>57420.102671879591</v>
      </c>
      <c r="BK99" s="112">
        <f t="shared" si="69"/>
        <v>56871.105667122276</v>
      </c>
      <c r="BL99" s="112">
        <f t="shared" si="69"/>
        <v>56688.653504265865</v>
      </c>
      <c r="BM99" s="112">
        <f t="shared" si="69"/>
        <v>56569.21734984302</v>
      </c>
      <c r="BN99" s="112">
        <f t="shared" si="69"/>
        <v>56249.726947247575</v>
      </c>
      <c r="BO99" s="112">
        <f t="shared" si="69"/>
        <v>55573.873480688904</v>
      </c>
      <c r="BP99" s="112">
        <f t="shared" si="69"/>
        <v>55834.987216762769</v>
      </c>
      <c r="BQ99" s="112">
        <f t="shared" si="69"/>
        <v>55580.270615041751</v>
      </c>
      <c r="BR99" s="112">
        <f t="shared" si="69"/>
        <v>55258.864780628144</v>
      </c>
      <c r="BS99" s="112">
        <f t="shared" si="69"/>
        <v>56004.072522116854</v>
      </c>
      <c r="BT99" s="112">
        <f t="shared" si="69"/>
        <v>55811.357058940484</v>
      </c>
      <c r="BU99" s="112">
        <f t="shared" si="69"/>
        <v>55733.5003047598</v>
      </c>
      <c r="BV99" s="112">
        <f t="shared" si="69"/>
        <v>56300.408564612786</v>
      </c>
      <c r="BW99" s="112">
        <f t="shared" si="69"/>
        <v>55453.765836169914</v>
      </c>
      <c r="BX99" s="112">
        <f t="shared" si="69"/>
        <v>55470.90424885237</v>
      </c>
      <c r="BY99" s="112">
        <f t="shared" si="69"/>
        <v>55014.329288402179</v>
      </c>
      <c r="BZ99" s="112">
        <f t="shared" si="69"/>
        <v>55396.621995469839</v>
      </c>
      <c r="CA99" s="112">
        <f t="shared" si="69"/>
        <v>55164.911867834016</v>
      </c>
      <c r="CB99" s="112">
        <f t="shared" si="69"/>
        <v>54262.967531033268</v>
      </c>
      <c r="CC99" s="112">
        <f t="shared" si="69"/>
        <v>53451.136298294892</v>
      </c>
      <c r="CD99" s="112">
        <f t="shared" ref="CD99:DL99" si="72">CD49*CD$8</f>
        <v>52565.470677578036</v>
      </c>
      <c r="CE99" s="112">
        <f t="shared" si="72"/>
        <v>50898.194990063319</v>
      </c>
      <c r="CF99" s="112">
        <f t="shared" si="72"/>
        <v>50303.570198084301</v>
      </c>
      <c r="CG99" s="112">
        <f t="shared" si="72"/>
        <v>49288.790799890121</v>
      </c>
      <c r="CH99" s="112">
        <f t="shared" si="72"/>
        <v>49029.677356707958</v>
      </c>
      <c r="CI99" s="112">
        <f t="shared" si="72"/>
        <v>47787.937743190661</v>
      </c>
      <c r="CJ99" s="112">
        <f t="shared" si="72"/>
        <v>47523.089596083235</v>
      </c>
      <c r="CK99" s="112">
        <f t="shared" si="72"/>
        <v>46824.195283437424</v>
      </c>
      <c r="CL99" s="112">
        <f t="shared" si="72"/>
        <v>45845.948944787888</v>
      </c>
      <c r="CM99" s="112">
        <f t="shared" si="72"/>
        <v>44207.633054892598</v>
      </c>
      <c r="CN99" s="112">
        <f t="shared" si="72"/>
        <v>43348.088849826214</v>
      </c>
      <c r="CO99" s="112">
        <f t="shared" si="72"/>
        <v>42000.295475113118</v>
      </c>
      <c r="CP99" s="112">
        <f t="shared" si="72"/>
        <v>40742.861851092894</v>
      </c>
      <c r="CQ99" s="112">
        <f t="shared" si="72"/>
        <v>39558.696672836442</v>
      </c>
      <c r="CR99" s="112">
        <f t="shared" si="72"/>
        <v>39290.957969432311</v>
      </c>
      <c r="CS99" s="112">
        <f t="shared" si="72"/>
        <v>38030.810923276986</v>
      </c>
      <c r="CT99" s="112">
        <f t="shared" si="72"/>
        <v>37751.725222146277</v>
      </c>
      <c r="CU99" s="112">
        <f t="shared" si="72"/>
        <v>36965.670308088869</v>
      </c>
      <c r="CV99" s="112">
        <f t="shared" si="72"/>
        <v>35730.266277939751</v>
      </c>
      <c r="CW99" s="112">
        <f t="shared" si="72"/>
        <v>34565.626652153631</v>
      </c>
      <c r="CX99" s="112">
        <f t="shared" si="72"/>
        <v>33231.801623405583</v>
      </c>
      <c r="CY99" s="112">
        <f t="shared" si="72"/>
        <v>31120.392101834219</v>
      </c>
      <c r="CZ99" s="112">
        <f t="shared" si="72"/>
        <v>29418.12244897959</v>
      </c>
      <c r="DA99" s="112">
        <f t="shared" si="72"/>
        <v>27389.24922557026</v>
      </c>
      <c r="DB99" s="112">
        <f t="shared" si="72"/>
        <v>24794.202176781004</v>
      </c>
      <c r="DC99" s="112">
        <f t="shared" si="72"/>
        <v>21608.446435845213</v>
      </c>
      <c r="DD99" s="112">
        <f t="shared" si="72"/>
        <v>18230.63137445362</v>
      </c>
      <c r="DE99" s="112">
        <f t="shared" si="72"/>
        <v>15032.510664993726</v>
      </c>
      <c r="DF99" s="112">
        <f t="shared" si="72"/>
        <v>12580.654475457171</v>
      </c>
      <c r="DG99" s="112">
        <f t="shared" si="72"/>
        <v>9826.3294346978564</v>
      </c>
      <c r="DH99" s="112">
        <f t="shared" si="72"/>
        <v>7909.1479859894926</v>
      </c>
      <c r="DI99" s="112">
        <f t="shared" si="72"/>
        <v>6006.2830840046036</v>
      </c>
      <c r="DJ99" s="112">
        <f t="shared" si="72"/>
        <v>4435.8145161290322</v>
      </c>
      <c r="DK99" s="112">
        <f t="shared" si="72"/>
        <v>3285.195652173913</v>
      </c>
      <c r="DL99" s="112">
        <f t="shared" si="72"/>
        <v>2514.9548192771085</v>
      </c>
      <c r="DM99" s="112">
        <f t="shared" si="21"/>
        <v>4892.9751243781093</v>
      </c>
    </row>
    <row r="100" spans="1:117" s="44" customFormat="1" ht="1" hidden="1" customHeight="1">
      <c r="A100" s="94">
        <v>2054</v>
      </c>
      <c r="B100" s="94"/>
      <c r="C100" s="101">
        <f t="shared" si="13"/>
        <v>4426884.0474010836</v>
      </c>
      <c r="D100" s="101">
        <f t="shared" si="14"/>
        <v>2457618.8310303171</v>
      </c>
      <c r="E100" s="101">
        <f t="shared" si="15"/>
        <v>2510143.1100410395</v>
      </c>
      <c r="F100" s="101">
        <f t="shared" si="16"/>
        <v>2562217.7098007104</v>
      </c>
      <c r="G100" s="101">
        <f t="shared" si="17"/>
        <v>2612501.6182621191</v>
      </c>
      <c r="H100" s="101">
        <f t="shared" si="18"/>
        <v>2662343.451416478</v>
      </c>
      <c r="I100" s="101">
        <f>SUM(CD100:$DL100)</f>
        <v>1121472.0052160374</v>
      </c>
      <c r="J100" s="101">
        <f>SUM(CE100:$DL100)</f>
        <v>1068947.7262053152</v>
      </c>
      <c r="K100" s="101">
        <f>SUM(CF100:$DL100)</f>
        <v>1016873.1264456443</v>
      </c>
      <c r="L100" s="101">
        <f>SUM(CG100:$DL100)</f>
        <v>966589.21798423585</v>
      </c>
      <c r="M100" s="101">
        <f>SUM(CH100:$DL100)</f>
        <v>916747.38482987694</v>
      </c>
      <c r="N100" s="101"/>
      <c r="O100" s="101"/>
      <c r="P100" s="101"/>
      <c r="Q100" s="112">
        <f t="shared" si="22"/>
        <v>40196.366569767444</v>
      </c>
      <c r="R100" s="112">
        <f t="shared" si="69"/>
        <v>41073.325091929553</v>
      </c>
      <c r="S100" s="112">
        <f t="shared" si="69"/>
        <v>41772.059051400625</v>
      </c>
      <c r="T100" s="112">
        <f t="shared" si="69"/>
        <v>41613.035749027236</v>
      </c>
      <c r="U100" s="112">
        <f t="shared" si="69"/>
        <v>41907.976391644013</v>
      </c>
      <c r="V100" s="112">
        <f t="shared" si="69"/>
        <v>42029.557293879494</v>
      </c>
      <c r="W100" s="112">
        <f t="shared" si="69"/>
        <v>42094.893851100169</v>
      </c>
      <c r="X100" s="112">
        <f t="shared" si="69"/>
        <v>41992.669443959392</v>
      </c>
      <c r="Y100" s="112">
        <f t="shared" si="69"/>
        <v>41848.321302970595</v>
      </c>
      <c r="Z100" s="112">
        <f t="shared" si="69"/>
        <v>42015.239462971862</v>
      </c>
      <c r="AA100" s="112">
        <f t="shared" si="69"/>
        <v>41986.622642912014</v>
      </c>
      <c r="AB100" s="112">
        <f t="shared" si="69"/>
        <v>42237.045611610229</v>
      </c>
      <c r="AC100" s="112">
        <f t="shared" si="69"/>
        <v>44540.55962808906</v>
      </c>
      <c r="AD100" s="112">
        <f t="shared" si="69"/>
        <v>42665.268076060005</v>
      </c>
      <c r="AE100" s="112">
        <f t="shared" si="69"/>
        <v>42898.868318122557</v>
      </c>
      <c r="AF100" s="112">
        <f t="shared" si="69"/>
        <v>42917.587932454691</v>
      </c>
      <c r="AG100" s="112">
        <f t="shared" si="69"/>
        <v>42955.012762746104</v>
      </c>
      <c r="AH100" s="112">
        <f t="shared" si="69"/>
        <v>43180.719155300583</v>
      </c>
      <c r="AI100" s="112">
        <f t="shared" si="69"/>
        <v>43552.374503383537</v>
      </c>
      <c r="AJ100" s="112">
        <f t="shared" si="69"/>
        <v>44315.708315399846</v>
      </c>
      <c r="AK100" s="112">
        <f t="shared" si="69"/>
        <v>44763.98511289389</v>
      </c>
      <c r="AL100" s="112">
        <f t="shared" si="69"/>
        <v>45476.254424868785</v>
      </c>
      <c r="AM100" s="112">
        <f t="shared" si="69"/>
        <v>46129.616247574384</v>
      </c>
      <c r="AN100" s="112">
        <f t="shared" si="69"/>
        <v>47224.259145167503</v>
      </c>
      <c r="AO100" s="112">
        <f t="shared" si="69"/>
        <v>48569.210485506381</v>
      </c>
      <c r="AP100" s="112">
        <f t="shared" si="69"/>
        <v>49631.170159076231</v>
      </c>
      <c r="AQ100" s="112">
        <f t="shared" si="69"/>
        <v>51239.926994570174</v>
      </c>
      <c r="AR100" s="112">
        <f t="shared" si="69"/>
        <v>52575.809596793209</v>
      </c>
      <c r="AS100" s="112">
        <f t="shared" si="69"/>
        <v>53431.201785036079</v>
      </c>
      <c r="AT100" s="112">
        <f t="shared" si="69"/>
        <v>54618.948404448092</v>
      </c>
      <c r="AU100" s="112">
        <f t="shared" si="69"/>
        <v>55429.196905609977</v>
      </c>
      <c r="AV100" s="112">
        <f t="shared" si="69"/>
        <v>55857.734971374048</v>
      </c>
      <c r="AW100" s="112">
        <f t="shared" si="69"/>
        <v>56760.972087708804</v>
      </c>
      <c r="AX100" s="112">
        <f t="shared" si="69"/>
        <v>56172.94840753833</v>
      </c>
      <c r="AY100" s="112">
        <f t="shared" si="69"/>
        <v>56179.595644701229</v>
      </c>
      <c r="AZ100" s="112">
        <f t="shared" si="69"/>
        <v>56533.29164161154</v>
      </c>
      <c r="BA100" s="112">
        <f t="shared" si="69"/>
        <v>56555.031056696309</v>
      </c>
      <c r="BB100" s="112">
        <f t="shared" si="69"/>
        <v>56407.589390035922</v>
      </c>
      <c r="BC100" s="112">
        <f t="shared" si="69"/>
        <v>56790.435873868781</v>
      </c>
      <c r="BD100" s="112">
        <f t="shared" si="69"/>
        <v>56878.44122405909</v>
      </c>
      <c r="BE100" s="112">
        <f t="shared" si="69"/>
        <v>57200.128992670871</v>
      </c>
      <c r="BF100" s="112">
        <f t="shared" si="69"/>
        <v>57507.761116736103</v>
      </c>
      <c r="BG100" s="112">
        <f t="shared" si="69"/>
        <v>57676.818576913654</v>
      </c>
      <c r="BH100" s="112">
        <f t="shared" si="69"/>
        <v>57802.337043306077</v>
      </c>
      <c r="BI100" s="112">
        <f t="shared" si="69"/>
        <v>57915.99780291698</v>
      </c>
      <c r="BJ100" s="112">
        <f t="shared" si="69"/>
        <v>57765.75044428304</v>
      </c>
      <c r="BK100" s="112">
        <f t="shared" si="69"/>
        <v>57598.516154227436</v>
      </c>
      <c r="BL100" s="112">
        <f t="shared" si="69"/>
        <v>56975.566176799031</v>
      </c>
      <c r="BM100" s="112">
        <f t="shared" si="69"/>
        <v>56664.826721633755</v>
      </c>
      <c r="BN100" s="112">
        <f t="shared" si="69"/>
        <v>56403.988715330233</v>
      </c>
      <c r="BO100" s="112">
        <f t="shared" si="69"/>
        <v>56017.128631094842</v>
      </c>
      <c r="BP100" s="112">
        <f t="shared" si="69"/>
        <v>55407.376918703805</v>
      </c>
      <c r="BQ100" s="112">
        <f t="shared" si="69"/>
        <v>55595.406579516355</v>
      </c>
      <c r="BR100" s="112">
        <f t="shared" si="69"/>
        <v>55258.864780628144</v>
      </c>
      <c r="BS100" s="112">
        <f t="shared" si="69"/>
        <v>54997.734421076791</v>
      </c>
      <c r="BT100" s="112">
        <f t="shared" si="69"/>
        <v>55514.115495147038</v>
      </c>
      <c r="BU100" s="112">
        <f t="shared" si="69"/>
        <v>55381.224026153934</v>
      </c>
      <c r="BV100" s="112">
        <f t="shared" si="69"/>
        <v>55482.361610519576</v>
      </c>
      <c r="BW100" s="112">
        <f t="shared" si="69"/>
        <v>55763.268746601141</v>
      </c>
      <c r="BX100" s="112">
        <f t="shared" si="69"/>
        <v>55007.893244178005</v>
      </c>
      <c r="BY100" s="112">
        <f t="shared" si="69"/>
        <v>54750.653946978986</v>
      </c>
      <c r="BZ100" s="112">
        <f t="shared" si="69"/>
        <v>54434.769115739007</v>
      </c>
      <c r="CA100" s="112">
        <f t="shared" si="69"/>
        <v>54903.266332523075</v>
      </c>
      <c r="CB100" s="112">
        <f t="shared" si="69"/>
        <v>54399.99275522375</v>
      </c>
      <c r="CC100" s="112">
        <f>CC50*CC$8</f>
        <v>53967.463122277019</v>
      </c>
      <c r="CD100" s="112">
        <f t="shared" ref="CD100:DL100" si="73">CD50*CD$8</f>
        <v>52524.279010722465</v>
      </c>
      <c r="CE100" s="112">
        <f t="shared" si="73"/>
        <v>52074.599759670935</v>
      </c>
      <c r="CF100" s="112">
        <f t="shared" si="73"/>
        <v>50283.908461408544</v>
      </c>
      <c r="CG100" s="112">
        <f t="shared" si="73"/>
        <v>49841.833154359068</v>
      </c>
      <c r="CH100" s="112">
        <f t="shared" si="73"/>
        <v>48573.16633424312</v>
      </c>
      <c r="CI100" s="112">
        <f t="shared" si="73"/>
        <v>48548.200389105063</v>
      </c>
      <c r="CJ100" s="112">
        <f t="shared" si="73"/>
        <v>47241.887882496943</v>
      </c>
      <c r="CK100" s="112">
        <f t="shared" si="73"/>
        <v>46940.396675881369</v>
      </c>
      <c r="CL100" s="112">
        <f t="shared" si="73"/>
        <v>46101.460598308819</v>
      </c>
      <c r="CM100" s="112">
        <f t="shared" si="73"/>
        <v>44825.257159904533</v>
      </c>
      <c r="CN100" s="112">
        <f t="shared" si="73"/>
        <v>43635.030322400227</v>
      </c>
      <c r="CO100" s="112">
        <f t="shared" si="73"/>
        <v>42221.396626902511</v>
      </c>
      <c r="CP100" s="112">
        <f t="shared" si="73"/>
        <v>41143.608051571035</v>
      </c>
      <c r="CQ100" s="112">
        <f t="shared" si="73"/>
        <v>39434.226806916166</v>
      </c>
      <c r="CR100" s="112">
        <f t="shared" si="73"/>
        <v>38550.815601429138</v>
      </c>
      <c r="CS100" s="112">
        <f t="shared" si="73"/>
        <v>37897.594538361511</v>
      </c>
      <c r="CT100" s="112">
        <f t="shared" si="73"/>
        <v>36856.697710184555</v>
      </c>
      <c r="CU100" s="112">
        <f t="shared" si="73"/>
        <v>36126.416595065668</v>
      </c>
      <c r="CV100" s="112">
        <f t="shared" si="73"/>
        <v>35307.043454116341</v>
      </c>
      <c r="CW100" s="112">
        <f t="shared" si="73"/>
        <v>34016.197325454828</v>
      </c>
      <c r="CX100" s="112">
        <f t="shared" si="73"/>
        <v>32621.463919364909</v>
      </c>
      <c r="CY100" s="112">
        <f t="shared" si="73"/>
        <v>30987.760048110656</v>
      </c>
      <c r="CZ100" s="112">
        <f t="shared" si="73"/>
        <v>28848</v>
      </c>
      <c r="DA100" s="112">
        <f t="shared" si="73"/>
        <v>27208.33230076035</v>
      </c>
      <c r="DB100" s="112">
        <f t="shared" si="73"/>
        <v>24601.601418205806</v>
      </c>
      <c r="DC100" s="112">
        <f t="shared" si="73"/>
        <v>22261.586354378818</v>
      </c>
      <c r="DD100" s="112">
        <f t="shared" si="73"/>
        <v>18947.62991743565</v>
      </c>
      <c r="DE100" s="112">
        <f t="shared" si="73"/>
        <v>15641.269761606023</v>
      </c>
      <c r="DF100" s="112">
        <f t="shared" si="73"/>
        <v>12989.210779595765</v>
      </c>
      <c r="DG100" s="112">
        <f t="shared" si="73"/>
        <v>10139.784925276153</v>
      </c>
      <c r="DH100" s="112">
        <f t="shared" si="73"/>
        <v>8193.8353765323991</v>
      </c>
      <c r="DI100" s="112">
        <f t="shared" si="73"/>
        <v>6177.6800920598389</v>
      </c>
      <c r="DJ100" s="112">
        <f t="shared" si="73"/>
        <v>4587.0887096774195</v>
      </c>
      <c r="DK100" s="112">
        <f t="shared" si="73"/>
        <v>3478.739130434783</v>
      </c>
      <c r="DL100" s="112">
        <f t="shared" si="73"/>
        <v>2644.0060240963858</v>
      </c>
      <c r="DM100" s="112">
        <f t="shared" si="21"/>
        <v>5079.5920398009948</v>
      </c>
    </row>
    <row r="101" spans="1:117" s="44" customFormat="1" ht="1" hidden="1" customHeight="1">
      <c r="A101" s="94">
        <v>2055</v>
      </c>
      <c r="B101" s="94"/>
      <c r="C101" s="101">
        <f t="shared" si="13"/>
        <v>4426357.1742835492</v>
      </c>
      <c r="D101" s="101">
        <f t="shared" si="14"/>
        <v>2454065.1933473386</v>
      </c>
      <c r="E101" s="101">
        <f t="shared" si="15"/>
        <v>2507101.4259318374</v>
      </c>
      <c r="F101" s="101">
        <f t="shared" si="16"/>
        <v>2559140.6155144968</v>
      </c>
      <c r="G101" s="101">
        <f t="shared" si="17"/>
        <v>2610593.4142212789</v>
      </c>
      <c r="H101" s="101">
        <f t="shared" si="18"/>
        <v>2660419.4743316602</v>
      </c>
      <c r="I101" s="101">
        <f>SUM(CD101:$DL101)</f>
        <v>1123572.3338878709</v>
      </c>
      <c r="J101" s="101">
        <f>SUM(CE101:$DL101)</f>
        <v>1070536.1013033718</v>
      </c>
      <c r="K101" s="101">
        <f>SUM(CF101:$DL101)</f>
        <v>1018496.9117207126</v>
      </c>
      <c r="L101" s="101">
        <f>SUM(CG101:$DL101)</f>
        <v>967044.11301393039</v>
      </c>
      <c r="M101" s="101">
        <f>SUM(CH101:$DL101)</f>
        <v>917218.05290354905</v>
      </c>
      <c r="N101" s="101"/>
      <c r="O101" s="101"/>
      <c r="P101" s="101"/>
      <c r="Q101" s="112">
        <f t="shared" si="22"/>
        <v>40124.624709302327</v>
      </c>
      <c r="R101" s="112">
        <f t="shared" ref="R101:CC104" si="74">R51*R$8</f>
        <v>41022.780772208251</v>
      </c>
      <c r="S101" s="112">
        <f t="shared" si="74"/>
        <v>41729.151998644171</v>
      </c>
      <c r="T101" s="112">
        <f t="shared" si="74"/>
        <v>41592.797422178985</v>
      </c>
      <c r="U101" s="112">
        <f t="shared" si="74"/>
        <v>41901.895427717776</v>
      </c>
      <c r="V101" s="112">
        <f t="shared" si="74"/>
        <v>42049.784719966017</v>
      </c>
      <c r="W101" s="112">
        <f t="shared" si="74"/>
        <v>42130.180448106097</v>
      </c>
      <c r="X101" s="112">
        <f t="shared" si="74"/>
        <v>42044.744680320306</v>
      </c>
      <c r="Y101" s="112">
        <f t="shared" si="74"/>
        <v>41914.930262140522</v>
      </c>
      <c r="Z101" s="112">
        <f t="shared" si="74"/>
        <v>42102.78779297616</v>
      </c>
      <c r="AA101" s="112">
        <f t="shared" si="74"/>
        <v>42085.75290532002</v>
      </c>
      <c r="AB101" s="112">
        <f t="shared" si="74"/>
        <v>42353.444960015797</v>
      </c>
      <c r="AC101" s="112">
        <f t="shared" si="74"/>
        <v>44669.331930511376</v>
      </c>
      <c r="AD101" s="112">
        <f t="shared" si="74"/>
        <v>42789.382307783162</v>
      </c>
      <c r="AE101" s="112">
        <f t="shared" si="74"/>
        <v>43027.452411994782</v>
      </c>
      <c r="AF101" s="112">
        <f t="shared" si="74"/>
        <v>43025.87705930807</v>
      </c>
      <c r="AG101" s="112">
        <f t="shared" si="74"/>
        <v>43043.053781102259</v>
      </c>
      <c r="AH101" s="112">
        <f t="shared" si="74"/>
        <v>43238.798133803604</v>
      </c>
      <c r="AI101" s="112">
        <f t="shared" si="74"/>
        <v>43579.491792185108</v>
      </c>
      <c r="AJ101" s="112">
        <f t="shared" si="74"/>
        <v>44293.383532753724</v>
      </c>
      <c r="AK101" s="112">
        <f t="shared" si="74"/>
        <v>44707.054172525022</v>
      </c>
      <c r="AL101" s="112">
        <f t="shared" si="74"/>
        <v>45365.872685844493</v>
      </c>
      <c r="AM101" s="112">
        <f t="shared" si="74"/>
        <v>45979.190249029758</v>
      </c>
      <c r="AN101" s="112">
        <f t="shared" si="74"/>
        <v>47026.344628417406</v>
      </c>
      <c r="AO101" s="112">
        <f t="shared" si="74"/>
        <v>48340.29203944491</v>
      </c>
      <c r="AP101" s="112">
        <f t="shared" si="74"/>
        <v>49383.248687822997</v>
      </c>
      <c r="AQ101" s="112">
        <f t="shared" si="74"/>
        <v>50973.660814077921</v>
      </c>
      <c r="AR101" s="112">
        <f t="shared" si="74"/>
        <v>52323.214041499647</v>
      </c>
      <c r="AS101" s="112">
        <f t="shared" si="74"/>
        <v>53181.955734903153</v>
      </c>
      <c r="AT101" s="112">
        <f t="shared" si="74"/>
        <v>54399.696797451696</v>
      </c>
      <c r="AU101" s="112">
        <f t="shared" si="74"/>
        <v>55236.942341941227</v>
      </c>
      <c r="AV101" s="112">
        <f t="shared" si="74"/>
        <v>55699.406286699945</v>
      </c>
      <c r="AW101" s="112">
        <f t="shared" si="74"/>
        <v>56648.247565155885</v>
      </c>
      <c r="AX101" s="112">
        <f t="shared" si="74"/>
        <v>56107.622717532649</v>
      </c>
      <c r="AY101" s="112">
        <f t="shared" si="74"/>
        <v>56160.389636509906</v>
      </c>
      <c r="AZ101" s="112">
        <f t="shared" si="74"/>
        <v>56539.34510468485</v>
      </c>
      <c r="BA101" s="112">
        <f t="shared" si="74"/>
        <v>56602.166099337497</v>
      </c>
      <c r="BB101" s="112">
        <f t="shared" si="74"/>
        <v>56476.261402808515</v>
      </c>
      <c r="BC101" s="112">
        <f t="shared" si="74"/>
        <v>56879.276990243212</v>
      </c>
      <c r="BD101" s="112">
        <f t="shared" si="74"/>
        <v>56984.126169539217</v>
      </c>
      <c r="BE101" s="112">
        <f t="shared" si="74"/>
        <v>57305.189841486281</v>
      </c>
      <c r="BF101" s="112">
        <f t="shared" si="74"/>
        <v>57628.32877985626</v>
      </c>
      <c r="BG101" s="112">
        <f t="shared" si="74"/>
        <v>57806.741736786214</v>
      </c>
      <c r="BH101" s="112">
        <f t="shared" si="74"/>
        <v>57928.49674246295</v>
      </c>
      <c r="BI101" s="112">
        <f t="shared" si="74"/>
        <v>58095.229057591627</v>
      </c>
      <c r="BJ101" s="112">
        <f t="shared" si="74"/>
        <v>58049.566796989689</v>
      </c>
      <c r="BK101" s="112">
        <f t="shared" si="74"/>
        <v>57942.918605524428</v>
      </c>
      <c r="BL101" s="112">
        <f t="shared" si="74"/>
        <v>57699.969803904052</v>
      </c>
      <c r="BM101" s="112">
        <f t="shared" si="74"/>
        <v>56950.637716029458</v>
      </c>
      <c r="BN101" s="112">
        <f t="shared" si="74"/>
        <v>56499.387440328726</v>
      </c>
      <c r="BO101" s="112">
        <f t="shared" si="74"/>
        <v>56169.940338198256</v>
      </c>
      <c r="BP101" s="112">
        <f t="shared" si="74"/>
        <v>55850.150702509542</v>
      </c>
      <c r="BQ101" s="112">
        <f t="shared" si="74"/>
        <v>55170.590509929156</v>
      </c>
      <c r="BR101" s="112">
        <f t="shared" si="74"/>
        <v>55273.960081515223</v>
      </c>
      <c r="BS101" s="112">
        <f t="shared" si="74"/>
        <v>54999.745086613337</v>
      </c>
      <c r="BT101" s="112">
        <f t="shared" si="74"/>
        <v>54517.305402425583</v>
      </c>
      <c r="BU101" s="112">
        <f t="shared" si="74"/>
        <v>55087.82678561534</v>
      </c>
      <c r="BV101" s="112">
        <f t="shared" si="74"/>
        <v>55131.770058765345</v>
      </c>
      <c r="BW101" s="112">
        <f t="shared" si="74"/>
        <v>54954.182360168379</v>
      </c>
      <c r="BX101" s="112">
        <f t="shared" si="74"/>
        <v>55316.898442576559</v>
      </c>
      <c r="BY101" s="112">
        <f t="shared" si="74"/>
        <v>54294.406726988287</v>
      </c>
      <c r="BZ101" s="112">
        <f t="shared" si="74"/>
        <v>54175.846590284345</v>
      </c>
      <c r="CA101" s="112">
        <f t="shared" si="74"/>
        <v>53950.129025318907</v>
      </c>
      <c r="CB101" s="112">
        <f t="shared" si="74"/>
        <v>54143.559835667271</v>
      </c>
      <c r="CC101" s="112">
        <f t="shared" si="74"/>
        <v>54108.100714333108</v>
      </c>
      <c r="CD101" s="112">
        <f t="shared" ref="CD101:DL101" si="75">CD51*CD$8</f>
        <v>53036.232584498903</v>
      </c>
      <c r="CE101" s="112">
        <f t="shared" si="75"/>
        <v>52039.189582659339</v>
      </c>
      <c r="CF101" s="112">
        <f t="shared" si="75"/>
        <v>51452.798706782152</v>
      </c>
      <c r="CG101" s="112">
        <f t="shared" si="75"/>
        <v>49826.060110381346</v>
      </c>
      <c r="CH101" s="112">
        <f t="shared" si="75"/>
        <v>49123.14405311778</v>
      </c>
      <c r="CI101" s="112">
        <f t="shared" si="75"/>
        <v>48100.92898832685</v>
      </c>
      <c r="CJ101" s="112">
        <f t="shared" si="75"/>
        <v>47999.350244798043</v>
      </c>
      <c r="CK101" s="112">
        <f t="shared" si="75"/>
        <v>46665.287396334592</v>
      </c>
      <c r="CL101" s="112">
        <f t="shared" si="75"/>
        <v>46219.771441767924</v>
      </c>
      <c r="CM101" s="112">
        <f t="shared" si="75"/>
        <v>45081.610754773268</v>
      </c>
      <c r="CN101" s="112">
        <f t="shared" si="75"/>
        <v>44248.766249850189</v>
      </c>
      <c r="CO101" s="112">
        <f t="shared" si="75"/>
        <v>42505.952817770463</v>
      </c>
      <c r="CP101" s="112">
        <f t="shared" si="75"/>
        <v>41364.366504439888</v>
      </c>
      <c r="CQ101" s="112">
        <f t="shared" si="75"/>
        <v>39827.393526251639</v>
      </c>
      <c r="CR101" s="112">
        <f t="shared" si="75"/>
        <v>38434.889688368399</v>
      </c>
      <c r="CS101" s="112">
        <f t="shared" si="75"/>
        <v>37188.093940182058</v>
      </c>
      <c r="CT101" s="112">
        <f t="shared" si="75"/>
        <v>36732.801321485531</v>
      </c>
      <c r="CU101" s="112">
        <f t="shared" si="75"/>
        <v>35275.314594329204</v>
      </c>
      <c r="CV101" s="112">
        <f t="shared" si="75"/>
        <v>34510.911009301679</v>
      </c>
      <c r="CW101" s="112">
        <f t="shared" si="75"/>
        <v>33620.924428549217</v>
      </c>
      <c r="CX101" s="112">
        <f t="shared" si="75"/>
        <v>32110.873963071983</v>
      </c>
      <c r="CY101" s="112">
        <f t="shared" si="75"/>
        <v>30428.740503157263</v>
      </c>
      <c r="CZ101" s="112">
        <f t="shared" si="75"/>
        <v>28736.326530612245</v>
      </c>
      <c r="DA101" s="112">
        <f t="shared" si="75"/>
        <v>26690.162630245002</v>
      </c>
      <c r="DB101" s="112">
        <f t="shared" si="75"/>
        <v>24452.55359498681</v>
      </c>
      <c r="DC101" s="112">
        <f t="shared" si="75"/>
        <v>22099.022810590632</v>
      </c>
      <c r="DD101" s="112">
        <f t="shared" si="75"/>
        <v>19532.549781447306</v>
      </c>
      <c r="DE101" s="112">
        <f t="shared" si="75"/>
        <v>16269.223964868255</v>
      </c>
      <c r="DF101" s="112">
        <f t="shared" si="75"/>
        <v>13525.553416746872</v>
      </c>
      <c r="DG101" s="112">
        <f t="shared" si="75"/>
        <v>10477.416504223522</v>
      </c>
      <c r="DH101" s="112">
        <f t="shared" si="75"/>
        <v>8461.5866900175133</v>
      </c>
      <c r="DI101" s="112">
        <f t="shared" si="75"/>
        <v>6405.9631760644425</v>
      </c>
      <c r="DJ101" s="112">
        <f t="shared" si="75"/>
        <v>4722.9677419354839</v>
      </c>
      <c r="DK101" s="112">
        <f t="shared" si="75"/>
        <v>3601.6739130434785</v>
      </c>
      <c r="DL101" s="112">
        <f t="shared" si="75"/>
        <v>2803.9307228915663</v>
      </c>
      <c r="DM101" s="112">
        <f t="shared" si="21"/>
        <v>5300.7230514096191</v>
      </c>
    </row>
    <row r="102" spans="1:117" s="44" customFormat="1" ht="1" hidden="1" customHeight="1">
      <c r="A102" s="94">
        <v>2056</v>
      </c>
      <c r="B102" s="94"/>
      <c r="C102" s="101">
        <f t="shared" si="13"/>
        <v>4425650.8211476468</v>
      </c>
      <c r="D102" s="101">
        <f t="shared" si="14"/>
        <v>2450415.9404343371</v>
      </c>
      <c r="E102" s="101">
        <f t="shared" si="15"/>
        <v>2503597.3246068032</v>
      </c>
      <c r="F102" s="101">
        <f t="shared" si="16"/>
        <v>2556147.0109080463</v>
      </c>
      <c r="G102" s="101">
        <f t="shared" si="17"/>
        <v>2607567.3677493134</v>
      </c>
      <c r="H102" s="101">
        <f t="shared" si="18"/>
        <v>2658557.6756683006</v>
      </c>
      <c r="I102" s="101">
        <f>SUM(CD102:$DL102)</f>
        <v>1125655.0715795697</v>
      </c>
      <c r="J102" s="101">
        <f>SUM(CE102:$DL102)</f>
        <v>1072473.6874071036</v>
      </c>
      <c r="K102" s="101">
        <f>SUM(CF102:$DL102)</f>
        <v>1019924.0011058602</v>
      </c>
      <c r="L102" s="101">
        <f>SUM(CG102:$DL102)</f>
        <v>968503.64426459302</v>
      </c>
      <c r="M102" s="101">
        <f>SUM(CH102:$DL102)</f>
        <v>917513.33634560602</v>
      </c>
      <c r="N102" s="101"/>
      <c r="O102" s="101"/>
      <c r="P102" s="101"/>
      <c r="Q102" s="112">
        <f t="shared" si="22"/>
        <v>40042.918701550385</v>
      </c>
      <c r="R102" s="112">
        <f t="shared" si="74"/>
        <v>40948.986065415134</v>
      </c>
      <c r="S102" s="112">
        <f t="shared" si="74"/>
        <v>41678.072173934095</v>
      </c>
      <c r="T102" s="112">
        <f t="shared" si="74"/>
        <v>41550.296935797662</v>
      </c>
      <c r="U102" s="112">
        <f t="shared" si="74"/>
        <v>41881.625547963653</v>
      </c>
      <c r="V102" s="112">
        <f t="shared" si="74"/>
        <v>42042.70512083573</v>
      </c>
      <c r="W102" s="112">
        <f t="shared" si="74"/>
        <v>42149.336029337886</v>
      </c>
      <c r="X102" s="112">
        <f t="shared" si="74"/>
        <v>42078.793873325521</v>
      </c>
      <c r="Y102" s="112">
        <f t="shared" si="74"/>
        <v>41966.626767764945</v>
      </c>
      <c r="Z102" s="112">
        <f t="shared" si="74"/>
        <v>42169.443907865796</v>
      </c>
      <c r="AA102" s="112">
        <f t="shared" si="74"/>
        <v>42172.987536239067</v>
      </c>
      <c r="AB102" s="112">
        <f t="shared" si="74"/>
        <v>42452.931582584657</v>
      </c>
      <c r="AC102" s="112">
        <f t="shared" si="74"/>
        <v>44791.822657205768</v>
      </c>
      <c r="AD102" s="112">
        <f t="shared" si="74"/>
        <v>42912.495618282752</v>
      </c>
      <c r="AE102" s="112">
        <f t="shared" si="74"/>
        <v>43151.013689700128</v>
      </c>
      <c r="AF102" s="112">
        <f t="shared" si="74"/>
        <v>43154.219728171331</v>
      </c>
      <c r="AG102" s="112">
        <f t="shared" si="74"/>
        <v>43151.104121812088</v>
      </c>
      <c r="AH102" s="112">
        <f t="shared" si="74"/>
        <v>43326.91796325647</v>
      </c>
      <c r="AI102" s="112">
        <f t="shared" si="74"/>
        <v>43637.743745907006</v>
      </c>
      <c r="AJ102" s="112">
        <f t="shared" si="74"/>
        <v>44319.767366790053</v>
      </c>
      <c r="AK102" s="112">
        <f t="shared" si="74"/>
        <v>44683.671822016382</v>
      </c>
      <c r="AL102" s="112">
        <f t="shared" si="74"/>
        <v>45308.637710054121</v>
      </c>
      <c r="AM102" s="112">
        <f t="shared" si="74"/>
        <v>45869.696494987067</v>
      </c>
      <c r="AN102" s="112">
        <f t="shared" si="74"/>
        <v>46875.84713130536</v>
      </c>
      <c r="AO102" s="112">
        <f t="shared" si="74"/>
        <v>48142.58974511909</v>
      </c>
      <c r="AP102" s="112">
        <f t="shared" si="74"/>
        <v>49156.160953649873</v>
      </c>
      <c r="AQ102" s="112">
        <f t="shared" si="74"/>
        <v>50727.390908009991</v>
      </c>
      <c r="AR102" s="112">
        <f t="shared" si="74"/>
        <v>52058.992749351564</v>
      </c>
      <c r="AS102" s="112">
        <f t="shared" si="74"/>
        <v>52933.761355867828</v>
      </c>
      <c r="AT102" s="112">
        <f t="shared" si="74"/>
        <v>54151.984645316348</v>
      </c>
      <c r="AU102" s="112">
        <f t="shared" si="74"/>
        <v>55022.625779162954</v>
      </c>
      <c r="AV102" s="112">
        <f t="shared" si="74"/>
        <v>55510.870155607758</v>
      </c>
      <c r="AW102" s="112">
        <f t="shared" si="74"/>
        <v>56492.72947385603</v>
      </c>
      <c r="AX102" s="112">
        <f t="shared" si="74"/>
        <v>55998.406329554411</v>
      </c>
      <c r="AY102" s="112">
        <f t="shared" si="74"/>
        <v>56094.684871644844</v>
      </c>
      <c r="AZ102" s="112">
        <f t="shared" si="74"/>
        <v>56520.175804952712</v>
      </c>
      <c r="BA102" s="112">
        <f t="shared" si="74"/>
        <v>56606.17759232824</v>
      </c>
      <c r="BB102" s="112">
        <f t="shared" si="74"/>
        <v>56522.042744656916</v>
      </c>
      <c r="BC102" s="112">
        <f t="shared" si="74"/>
        <v>56947.155596012446</v>
      </c>
      <c r="BD102" s="112">
        <f t="shared" si="74"/>
        <v>57072.861642631025</v>
      </c>
      <c r="BE102" s="112">
        <f t="shared" si="74"/>
        <v>57410.250690301684</v>
      </c>
      <c r="BF102" s="112">
        <f t="shared" si="74"/>
        <v>57732.820754560395</v>
      </c>
      <c r="BG102" s="112">
        <f t="shared" si="74"/>
        <v>57926.593333877958</v>
      </c>
      <c r="BH102" s="112">
        <f t="shared" si="74"/>
        <v>58058.693551992837</v>
      </c>
      <c r="BI102" s="112">
        <f t="shared" si="74"/>
        <v>58221.804802418352</v>
      </c>
      <c r="BJ102" s="112">
        <f t="shared" si="74"/>
        <v>58227.965647262441</v>
      </c>
      <c r="BK102" s="112">
        <f t="shared" si="74"/>
        <v>58226.36487075116</v>
      </c>
      <c r="BL102" s="112">
        <f t="shared" si="74"/>
        <v>58043.858042614018</v>
      </c>
      <c r="BM102" s="112">
        <f t="shared" si="74"/>
        <v>57670.759367389452</v>
      </c>
      <c r="BN102" s="112">
        <f t="shared" si="74"/>
        <v>56783.55385521784</v>
      </c>
      <c r="BO102" s="112">
        <f t="shared" si="74"/>
        <v>56265.06815586528</v>
      </c>
      <c r="BP102" s="112">
        <f t="shared" si="74"/>
        <v>56001.785559977259</v>
      </c>
      <c r="BQ102" s="112">
        <f t="shared" si="74"/>
        <v>55610.542543990952</v>
      </c>
      <c r="BR102" s="112">
        <f t="shared" si="74"/>
        <v>54853.304363461997</v>
      </c>
      <c r="BS102" s="112">
        <f t="shared" si="74"/>
        <v>55014.825078137408</v>
      </c>
      <c r="BT102" s="112">
        <f t="shared" si="74"/>
        <v>54520.307842463902</v>
      </c>
      <c r="BU102" s="112">
        <f t="shared" si="74"/>
        <v>54100.854435640278</v>
      </c>
      <c r="BV102" s="112">
        <f t="shared" si="74"/>
        <v>54841.108686798158</v>
      </c>
      <c r="BW102" s="112">
        <f t="shared" si="74"/>
        <v>54607.857560071701</v>
      </c>
      <c r="BX102" s="112">
        <f t="shared" si="74"/>
        <v>54516.068249942356</v>
      </c>
      <c r="BY102" s="112">
        <f t="shared" si="74"/>
        <v>54602.521732696288</v>
      </c>
      <c r="BZ102" s="112">
        <f t="shared" si="74"/>
        <v>53725.931783695822</v>
      </c>
      <c r="CA102" s="112">
        <f t="shared" si="74"/>
        <v>53696.352528663927</v>
      </c>
      <c r="CB102" s="112">
        <f t="shared" si="74"/>
        <v>53204.937049962449</v>
      </c>
      <c r="CC102" s="112">
        <f t="shared" si="74"/>
        <v>53855.34644049804</v>
      </c>
      <c r="CD102" s="112">
        <f t="shared" ref="CD102:DL102" si="76">CD52*CD$8</f>
        <v>53181.384172466169</v>
      </c>
      <c r="CE102" s="112">
        <f t="shared" si="76"/>
        <v>52549.686301243244</v>
      </c>
      <c r="CF102" s="112">
        <f t="shared" si="76"/>
        <v>51420.356841267159</v>
      </c>
      <c r="CG102" s="112">
        <f t="shared" si="76"/>
        <v>50990.307918987091</v>
      </c>
      <c r="CH102" s="112">
        <f t="shared" si="76"/>
        <v>49112.321593533488</v>
      </c>
      <c r="CI102" s="112">
        <f t="shared" si="76"/>
        <v>48650.885214007787</v>
      </c>
      <c r="CJ102" s="112">
        <f t="shared" si="76"/>
        <v>47559.725030599759</v>
      </c>
      <c r="CK102" s="112">
        <f t="shared" si="76"/>
        <v>47419.106685778643</v>
      </c>
      <c r="CL102" s="112">
        <f t="shared" si="76"/>
        <v>45954.317700561362</v>
      </c>
      <c r="CM102" s="112">
        <f t="shared" si="76"/>
        <v>45203.353967780429</v>
      </c>
      <c r="CN102" s="112">
        <f t="shared" si="76"/>
        <v>44508.806959370384</v>
      </c>
      <c r="CO102" s="112">
        <f t="shared" si="76"/>
        <v>43107.784204031261</v>
      </c>
      <c r="CP102" s="112">
        <f t="shared" si="76"/>
        <v>41648.767033811477</v>
      </c>
      <c r="CQ102" s="112">
        <f t="shared" si="76"/>
        <v>40047.685431808946</v>
      </c>
      <c r="CR102" s="112">
        <f t="shared" si="76"/>
        <v>38823.291038110357</v>
      </c>
      <c r="CS102" s="112">
        <f t="shared" si="76"/>
        <v>37080.534044213266</v>
      </c>
      <c r="CT102" s="112">
        <f t="shared" si="76"/>
        <v>36050.875598086124</v>
      </c>
      <c r="CU102" s="112">
        <f t="shared" si="76"/>
        <v>35163.743218362586</v>
      </c>
      <c r="CV102" s="112">
        <f t="shared" si="76"/>
        <v>33704.913230598358</v>
      </c>
      <c r="CW102" s="112">
        <f t="shared" si="76"/>
        <v>32871.882288913075</v>
      </c>
      <c r="CX102" s="112">
        <f t="shared" si="76"/>
        <v>31748.424226206407</v>
      </c>
      <c r="CY102" s="112">
        <f t="shared" si="76"/>
        <v>29963.054625638972</v>
      </c>
      <c r="CZ102" s="112">
        <f t="shared" si="76"/>
        <v>28229.877551020407</v>
      </c>
      <c r="DA102" s="112">
        <f t="shared" si="76"/>
        <v>26600.68741199662</v>
      </c>
      <c r="DB102" s="112">
        <f t="shared" si="76"/>
        <v>23999.603067282322</v>
      </c>
      <c r="DC102" s="112">
        <f t="shared" si="76"/>
        <v>21979.745417515274</v>
      </c>
      <c r="DD102" s="112">
        <f t="shared" si="76"/>
        <v>19403.301359883437</v>
      </c>
      <c r="DE102" s="112">
        <f t="shared" si="76"/>
        <v>16782.921580928483</v>
      </c>
      <c r="DF102" s="112">
        <f t="shared" si="76"/>
        <v>14080.794032723774</v>
      </c>
      <c r="DG102" s="112">
        <f t="shared" si="76"/>
        <v>10919.255360623782</v>
      </c>
      <c r="DH102" s="112">
        <f t="shared" si="76"/>
        <v>8751.9194395796858</v>
      </c>
      <c r="DI102" s="112">
        <f t="shared" si="76"/>
        <v>6622.4257767548906</v>
      </c>
      <c r="DJ102" s="112">
        <f t="shared" si="76"/>
        <v>4903.0241935483864</v>
      </c>
      <c r="DK102" s="112">
        <f t="shared" si="76"/>
        <v>3713.2608695652175</v>
      </c>
      <c r="DL102" s="112">
        <f t="shared" si="76"/>
        <v>2907.0481927710844</v>
      </c>
      <c r="DM102" s="112">
        <f t="shared" si="21"/>
        <v>5564.7960199004974</v>
      </c>
    </row>
    <row r="103" spans="1:117" s="44" customFormat="1" ht="1" hidden="1" customHeight="1">
      <c r="A103" s="94">
        <v>2057</v>
      </c>
      <c r="B103" s="94"/>
      <c r="C103" s="101">
        <f t="shared" si="13"/>
        <v>4424800.730690795</v>
      </c>
      <c r="D103" s="101">
        <f t="shared" si="14"/>
        <v>2447090.3881839877</v>
      </c>
      <c r="E103" s="101">
        <f t="shared" si="15"/>
        <v>2500023.6416013478</v>
      </c>
      <c r="F103" s="101">
        <f t="shared" si="16"/>
        <v>2552720.8703068062</v>
      </c>
      <c r="G103" s="101">
        <f t="shared" si="17"/>
        <v>2604651.4492148091</v>
      </c>
      <c r="H103" s="101">
        <f t="shared" si="18"/>
        <v>2655612.1826763381</v>
      </c>
      <c r="I103" s="101">
        <f>SUM(CD103:$DL103)</f>
        <v>1127399.4733426981</v>
      </c>
      <c r="J103" s="101">
        <f>SUM(CE103:$DL103)</f>
        <v>1074466.2199253377</v>
      </c>
      <c r="K103" s="101">
        <f>SUM(CF103:$DL103)</f>
        <v>1021768.9912198794</v>
      </c>
      <c r="L103" s="101">
        <f>SUM(CG103:$DL103)</f>
        <v>969838.41231187643</v>
      </c>
      <c r="M103" s="101">
        <f>SUM(CH103:$DL103)</f>
        <v>918877.67885034753</v>
      </c>
      <c r="N103" s="101"/>
      <c r="O103" s="101"/>
      <c r="P103" s="101"/>
      <c r="Q103" s="112">
        <f t="shared" si="22"/>
        <v>39946.266472868214</v>
      </c>
      <c r="R103" s="112">
        <f t="shared" si="74"/>
        <v>40866.093381072191</v>
      </c>
      <c r="S103" s="112">
        <f t="shared" si="74"/>
        <v>41603.495629857396</v>
      </c>
      <c r="T103" s="112">
        <f t="shared" si="74"/>
        <v>41499.70111867704</v>
      </c>
      <c r="U103" s="112">
        <f t="shared" si="74"/>
        <v>41839.058800480001</v>
      </c>
      <c r="V103" s="112">
        <f t="shared" si="74"/>
        <v>42022.477694749214</v>
      </c>
      <c r="W103" s="112">
        <f t="shared" si="74"/>
        <v>42142.278709936705</v>
      </c>
      <c r="X103" s="112">
        <f t="shared" si="74"/>
        <v>42097.82136353432</v>
      </c>
      <c r="Y103" s="112">
        <f t="shared" si="74"/>
        <v>42000.42832913476</v>
      </c>
      <c r="Z103" s="112">
        <f t="shared" si="74"/>
        <v>42221.17701195924</v>
      </c>
      <c r="AA103" s="112">
        <f t="shared" si="74"/>
        <v>42238.413509428356</v>
      </c>
      <c r="AB103" s="112">
        <f t="shared" si="74"/>
        <v>42539.48494421957</v>
      </c>
      <c r="AC103" s="112">
        <f t="shared" si="74"/>
        <v>44895.468656716417</v>
      </c>
      <c r="AD103" s="112">
        <f t="shared" si="74"/>
        <v>43028.60248021732</v>
      </c>
      <c r="AE103" s="112">
        <f t="shared" si="74"/>
        <v>43274.574967405475</v>
      </c>
      <c r="AF103" s="112">
        <f t="shared" si="74"/>
        <v>43277.549011532123</v>
      </c>
      <c r="AG103" s="112">
        <f t="shared" si="74"/>
        <v>43279.163784875593</v>
      </c>
      <c r="AH103" s="112">
        <f t="shared" si="74"/>
        <v>43434.06366497757</v>
      </c>
      <c r="AI103" s="112">
        <f t="shared" si="74"/>
        <v>43726.126020519536</v>
      </c>
      <c r="AJ103" s="112">
        <f t="shared" si="74"/>
        <v>44378.623611948009</v>
      </c>
      <c r="AK103" s="112">
        <f t="shared" si="74"/>
        <v>44709.087420395335</v>
      </c>
      <c r="AL103" s="112">
        <f t="shared" si="74"/>
        <v>45285.130487854505</v>
      </c>
      <c r="AM103" s="112">
        <f t="shared" si="74"/>
        <v>45812.391352684346</v>
      </c>
      <c r="AN103" s="112">
        <f t="shared" si="74"/>
        <v>46765.551020408166</v>
      </c>
      <c r="AO103" s="112">
        <f t="shared" si="74"/>
        <v>47991.711678396758</v>
      </c>
      <c r="AP103" s="112">
        <f t="shared" si="74"/>
        <v>48960.323825096901</v>
      </c>
      <c r="AQ103" s="112">
        <f t="shared" si="74"/>
        <v>50501.117276366378</v>
      </c>
      <c r="AR103" s="112">
        <f t="shared" si="74"/>
        <v>51813.795390238149</v>
      </c>
      <c r="AS103" s="112">
        <f t="shared" si="74"/>
        <v>52671.895252563612</v>
      </c>
      <c r="AT103" s="112">
        <f t="shared" si="74"/>
        <v>53905.326587445401</v>
      </c>
      <c r="AU103" s="112">
        <f t="shared" si="74"/>
        <v>54776.792074799647</v>
      </c>
      <c r="AV103" s="112">
        <f t="shared" si="74"/>
        <v>55299.418030681154</v>
      </c>
      <c r="AW103" s="112">
        <f t="shared" si="74"/>
        <v>56303.811524021985</v>
      </c>
      <c r="AX103" s="112">
        <f t="shared" si="74"/>
        <v>55846.319957509942</v>
      </c>
      <c r="AY103" s="112">
        <f t="shared" si="74"/>
        <v>55986.524720251582</v>
      </c>
      <c r="AZ103" s="112">
        <f t="shared" si="74"/>
        <v>56454.596621658551</v>
      </c>
      <c r="BA103" s="112">
        <f t="shared" si="74"/>
        <v>56588.125873869911</v>
      </c>
      <c r="BB103" s="112">
        <f t="shared" si="74"/>
        <v>56525.028484342685</v>
      </c>
      <c r="BC103" s="112">
        <f t="shared" si="74"/>
        <v>56992.075261595019</v>
      </c>
      <c r="BD103" s="112">
        <f t="shared" si="74"/>
        <v>57140.659532184312</v>
      </c>
      <c r="BE103" s="112">
        <f t="shared" si="74"/>
        <v>57498.301687404128</v>
      </c>
      <c r="BF103" s="112">
        <f t="shared" si="74"/>
        <v>57839.322190316532</v>
      </c>
      <c r="BG103" s="112">
        <f t="shared" si="74"/>
        <v>58031.337586798472</v>
      </c>
      <c r="BH103" s="112">
        <f t="shared" si="74"/>
        <v>58178.797585590182</v>
      </c>
      <c r="BI103" s="112">
        <f t="shared" si="74"/>
        <v>58351.418365120924</v>
      </c>
      <c r="BJ103" s="112">
        <f t="shared" si="74"/>
        <v>58353.655746318247</v>
      </c>
      <c r="BK103" s="112">
        <f t="shared" si="74"/>
        <v>58406.185619658441</v>
      </c>
      <c r="BL103" s="112">
        <f t="shared" si="74"/>
        <v>58326.701031848839</v>
      </c>
      <c r="BM103" s="112">
        <f t="shared" si="74"/>
        <v>58013.529136468998</v>
      </c>
      <c r="BN103" s="112">
        <f t="shared" si="74"/>
        <v>57498.029412653334</v>
      </c>
      <c r="BO103" s="112">
        <f t="shared" si="74"/>
        <v>56546.403616625212</v>
      </c>
      <c r="BP103" s="112">
        <f t="shared" si="74"/>
        <v>56096.810070657026</v>
      </c>
      <c r="BQ103" s="112">
        <f t="shared" si="74"/>
        <v>55761.902188736989</v>
      </c>
      <c r="BR103" s="112">
        <f t="shared" si="74"/>
        <v>55289.055382402301</v>
      </c>
      <c r="BS103" s="112">
        <f t="shared" si="74"/>
        <v>54598.617312072885</v>
      </c>
      <c r="BT103" s="112">
        <f t="shared" si="74"/>
        <v>54536.320856001599</v>
      </c>
      <c r="BU103" s="112">
        <f t="shared" si="74"/>
        <v>54104.846234831275</v>
      </c>
      <c r="BV103" s="112">
        <f t="shared" si="74"/>
        <v>53859.252574620354</v>
      </c>
      <c r="BW103" s="112">
        <f t="shared" si="74"/>
        <v>54321.243932405487</v>
      </c>
      <c r="BX103" s="112">
        <f t="shared" si="74"/>
        <v>54174.274718594752</v>
      </c>
      <c r="BY103" s="112">
        <f t="shared" si="74"/>
        <v>53811.495708426701</v>
      </c>
      <c r="BZ103" s="112">
        <f t="shared" si="74"/>
        <v>54033.094627581202</v>
      </c>
      <c r="CA103" s="112">
        <f t="shared" si="74"/>
        <v>53251.75184460172</v>
      </c>
      <c r="CB103" s="112">
        <f t="shared" si="74"/>
        <v>52956.33414321686</v>
      </c>
      <c r="CC103" s="112">
        <f t="shared" si="74"/>
        <v>52922.0242386713</v>
      </c>
      <c r="CD103" s="112">
        <f t="shared" ref="CD103:DL103" si="77">CD53*CD$8</f>
        <v>52933.253417359963</v>
      </c>
      <c r="CE103" s="112">
        <f t="shared" si="77"/>
        <v>52697.228705458248</v>
      </c>
      <c r="CF103" s="112">
        <f t="shared" si="77"/>
        <v>51930.578908002994</v>
      </c>
      <c r="CG103" s="112">
        <f t="shared" si="77"/>
        <v>50960.733461528856</v>
      </c>
      <c r="CH103" s="112">
        <f t="shared" si="77"/>
        <v>50265.405469242076</v>
      </c>
      <c r="CI103" s="112">
        <f t="shared" si="77"/>
        <v>48643.973735408559</v>
      </c>
      <c r="CJ103" s="112">
        <f t="shared" si="77"/>
        <v>48108.266401468791</v>
      </c>
      <c r="CK103" s="112">
        <f t="shared" si="77"/>
        <v>46989.062216306607</v>
      </c>
      <c r="CL103" s="112">
        <f t="shared" si="77"/>
        <v>46701.962694521426</v>
      </c>
      <c r="CM103" s="112">
        <f t="shared" si="77"/>
        <v>44947.990155131265</v>
      </c>
      <c r="CN103" s="112">
        <f t="shared" si="77"/>
        <v>44633.347529063962</v>
      </c>
      <c r="CO103" s="112">
        <f t="shared" si="77"/>
        <v>43367.553270259152</v>
      </c>
      <c r="CP103" s="112">
        <f t="shared" si="77"/>
        <v>42244.417093579235</v>
      </c>
      <c r="CQ103" s="112">
        <f t="shared" si="77"/>
        <v>40328.23655816893</v>
      </c>
      <c r="CR103" s="112">
        <f t="shared" si="77"/>
        <v>39043.25302699484</v>
      </c>
      <c r="CS103" s="112">
        <f t="shared" si="77"/>
        <v>37460.447438231473</v>
      </c>
      <c r="CT103" s="112">
        <f t="shared" si="77"/>
        <v>35949.776144907722</v>
      </c>
      <c r="CU103" s="112">
        <f t="shared" si="77"/>
        <v>34515.049466061129</v>
      </c>
      <c r="CV103" s="112">
        <f t="shared" si="77"/>
        <v>33603.300291545187</v>
      </c>
      <c r="CW103" s="112">
        <f t="shared" si="77"/>
        <v>32109.005597885243</v>
      </c>
      <c r="CX103" s="112">
        <f t="shared" si="77"/>
        <v>31046.239586120777</v>
      </c>
      <c r="CY103" s="112">
        <f t="shared" si="77"/>
        <v>29632.948180815878</v>
      </c>
      <c r="CZ103" s="112">
        <f t="shared" si="77"/>
        <v>27806.693877551021</v>
      </c>
      <c r="DA103" s="112">
        <f t="shared" si="77"/>
        <v>26142.495635032385</v>
      </c>
      <c r="DB103" s="112">
        <f t="shared" si="77"/>
        <v>23929.918370712403</v>
      </c>
      <c r="DC103" s="112">
        <f t="shared" si="77"/>
        <v>21583.4366598778</v>
      </c>
      <c r="DD103" s="112">
        <f t="shared" si="77"/>
        <v>19309.902865468674</v>
      </c>
      <c r="DE103" s="112">
        <f t="shared" si="77"/>
        <v>16683.289836888333</v>
      </c>
      <c r="DF103" s="112">
        <f t="shared" si="77"/>
        <v>14535.245428296439</v>
      </c>
      <c r="DG103" s="112">
        <f t="shared" si="77"/>
        <v>11376.933723196882</v>
      </c>
      <c r="DH103" s="112">
        <f t="shared" si="77"/>
        <v>9129.3520140105084</v>
      </c>
      <c r="DI103" s="112">
        <f t="shared" si="77"/>
        <v>6856.619102416571</v>
      </c>
      <c r="DJ103" s="112">
        <f t="shared" si="77"/>
        <v>5074.3790322580644</v>
      </c>
      <c r="DK103" s="112">
        <f t="shared" si="77"/>
        <v>3858.891304347826</v>
      </c>
      <c r="DL103" s="112">
        <f t="shared" si="77"/>
        <v>3000.2861445783133</v>
      </c>
      <c r="DM103" s="112">
        <f t="shared" si="21"/>
        <v>5835.6915422885577</v>
      </c>
    </row>
    <row r="104" spans="1:117" s="44" customFormat="1" ht="1" hidden="1" customHeight="1">
      <c r="A104" s="94">
        <v>2058</v>
      </c>
      <c r="B104" s="94"/>
      <c r="C104" s="101">
        <f t="shared" si="13"/>
        <v>4423937.9997859253</v>
      </c>
      <c r="D104" s="101">
        <f t="shared" si="14"/>
        <v>2444804.0521253543</v>
      </c>
      <c r="E104" s="101">
        <f t="shared" si="15"/>
        <v>2496817.358316273</v>
      </c>
      <c r="F104" s="101">
        <f t="shared" si="16"/>
        <v>2549272.6174788186</v>
      </c>
      <c r="G104" s="101">
        <f t="shared" si="17"/>
        <v>2601352.6255855574</v>
      </c>
      <c r="H104" s="101">
        <f t="shared" si="18"/>
        <v>2652824.0113458652</v>
      </c>
      <c r="I104" s="101">
        <f>SUM(CD104:$DL104)</f>
        <v>1128265.826958722</v>
      </c>
      <c r="J104" s="101">
        <f>SUM(CE104:$DL104)</f>
        <v>1076252.5207678033</v>
      </c>
      <c r="K104" s="101">
        <f>SUM(CF104:$DL104)</f>
        <v>1023797.2616052574</v>
      </c>
      <c r="L104" s="101">
        <f>SUM(CG104:$DL104)</f>
        <v>971717.25349851861</v>
      </c>
      <c r="M104" s="101">
        <f>SUM(CH104:$DL104)</f>
        <v>920245.86773821106</v>
      </c>
      <c r="N104" s="101"/>
      <c r="O104" s="101"/>
      <c r="P104" s="101"/>
      <c r="Q104" s="112">
        <f t="shared" si="22"/>
        <v>39843.63575581395</v>
      </c>
      <c r="R104" s="112">
        <f t="shared" si="74"/>
        <v>40769.048287207283</v>
      </c>
      <c r="S104" s="112">
        <f t="shared" si="74"/>
        <v>41520.746313827083</v>
      </c>
      <c r="T104" s="112">
        <f t="shared" si="74"/>
        <v>41424.81930933852</v>
      </c>
      <c r="U104" s="112">
        <f t="shared" si="74"/>
        <v>41787.370607106997</v>
      </c>
      <c r="V104" s="112">
        <f t="shared" si="74"/>
        <v>41977.977357358861</v>
      </c>
      <c r="W104" s="112">
        <f t="shared" si="74"/>
        <v>42121.106751733147</v>
      </c>
      <c r="X104" s="112">
        <f t="shared" si="74"/>
        <v>42089.809788709565</v>
      </c>
      <c r="Y104" s="112">
        <f t="shared" si="74"/>
        <v>42018.323273389375</v>
      </c>
      <c r="Z104" s="112">
        <f t="shared" si="74"/>
        <v>42254.007635710856</v>
      </c>
      <c r="AA104" s="112">
        <f t="shared" si="74"/>
        <v>42288.969943256438</v>
      </c>
      <c r="AB104" s="112">
        <f t="shared" si="74"/>
        <v>42605.146115115014</v>
      </c>
      <c r="AC104" s="112">
        <f t="shared" si="74"/>
        <v>44986.551504771225</v>
      </c>
      <c r="AD104" s="112">
        <f t="shared" si="74"/>
        <v>43128.694602574709</v>
      </c>
      <c r="AE104" s="112">
        <f t="shared" si="74"/>
        <v>43389.095176010429</v>
      </c>
      <c r="AF104" s="112">
        <f t="shared" si="74"/>
        <v>43399.875617792415</v>
      </c>
      <c r="AG104" s="112">
        <f t="shared" si="74"/>
        <v>43401.220651232994</v>
      </c>
      <c r="AH104" s="112">
        <f t="shared" si="74"/>
        <v>43562.237962363557</v>
      </c>
      <c r="AI104" s="112">
        <f t="shared" si="74"/>
        <v>43833.590831696129</v>
      </c>
      <c r="AJ104" s="112">
        <f t="shared" si="74"/>
        <v>44465.893216837394</v>
      </c>
      <c r="AK104" s="112">
        <f t="shared" si="74"/>
        <v>44767.034984699363</v>
      </c>
      <c r="AL104" s="112">
        <f t="shared" si="74"/>
        <v>45308.637710054121</v>
      </c>
      <c r="AM104" s="112">
        <f t="shared" si="74"/>
        <v>45787.832005983182</v>
      </c>
      <c r="AN104" s="112">
        <f t="shared" si="74"/>
        <v>46706.795148247984</v>
      </c>
      <c r="AO104" s="112">
        <f t="shared" si="74"/>
        <v>47880.374070539583</v>
      </c>
      <c r="AP104" s="112">
        <f t="shared" si="74"/>
        <v>48809.279231266155</v>
      </c>
      <c r="AQ104" s="112">
        <f t="shared" si="74"/>
        <v>50304.311838611233</v>
      </c>
      <c r="AR104" s="112">
        <f t="shared" si="74"/>
        <v>51588.678849327989</v>
      </c>
      <c r="AS104" s="112">
        <f t="shared" si="74"/>
        <v>52430.010900113935</v>
      </c>
      <c r="AT104" s="112">
        <f t="shared" si="74"/>
        <v>53643.911209872778</v>
      </c>
      <c r="AU104" s="112">
        <f t="shared" si="74"/>
        <v>54533.059513208667</v>
      </c>
      <c r="AV104" s="112">
        <f t="shared" si="74"/>
        <v>55056.716823253089</v>
      </c>
      <c r="AW104" s="112">
        <f t="shared" si="74"/>
        <v>56092.974917024869</v>
      </c>
      <c r="AX104" s="112">
        <f t="shared" si="74"/>
        <v>55661.570740462637</v>
      </c>
      <c r="AY104" s="112">
        <f t="shared" si="74"/>
        <v>55838.941709939289</v>
      </c>
      <c r="AZ104" s="112">
        <f t="shared" si="74"/>
        <v>56347.652107363472</v>
      </c>
      <c r="BA104" s="112">
        <f t="shared" si="74"/>
        <v>56522.939112770393</v>
      </c>
      <c r="BB104" s="112">
        <f t="shared" si="74"/>
        <v>56508.10929279001</v>
      </c>
      <c r="BC104" s="112">
        <f t="shared" si="74"/>
        <v>56995.069905967197</v>
      </c>
      <c r="BD104" s="112">
        <f t="shared" si="74"/>
        <v>57184.528754836443</v>
      </c>
      <c r="BE104" s="112">
        <f t="shared" si="74"/>
        <v>57567.341673768533</v>
      </c>
      <c r="BF104" s="112">
        <f t="shared" si="74"/>
        <v>57926.733746078644</v>
      </c>
      <c r="BG104" s="112">
        <f t="shared" si="74"/>
        <v>58138.096152275146</v>
      </c>
      <c r="BH104" s="112">
        <f t="shared" si="74"/>
        <v>58282.753177695449</v>
      </c>
      <c r="BI104" s="112">
        <f t="shared" si="74"/>
        <v>58470.905868237351</v>
      </c>
      <c r="BJ104" s="112">
        <f t="shared" si="74"/>
        <v>58484.413994529525</v>
      </c>
      <c r="BK104" s="112">
        <f t="shared" si="74"/>
        <v>58532.161737536982</v>
      </c>
      <c r="BL104" s="112">
        <f t="shared" si="74"/>
        <v>58505.76709697592</v>
      </c>
      <c r="BM104" s="112">
        <f t="shared" si="74"/>
        <v>58295.271646958718</v>
      </c>
      <c r="BN104" s="112">
        <f t="shared" si="74"/>
        <v>57840.043990573453</v>
      </c>
      <c r="BO104" s="112">
        <f t="shared" si="74"/>
        <v>57255.814256886755</v>
      </c>
      <c r="BP104" s="112">
        <f t="shared" si="74"/>
        <v>56376.829107447411</v>
      </c>
      <c r="BQ104" s="112">
        <f t="shared" si="74"/>
        <v>55855.745168479531</v>
      </c>
      <c r="BR104" s="112">
        <f t="shared" si="74"/>
        <v>55440.008391273077</v>
      </c>
      <c r="BS104" s="112">
        <f t="shared" si="74"/>
        <v>55031.915735198032</v>
      </c>
      <c r="BT104" s="112">
        <f t="shared" si="74"/>
        <v>54123.985757405972</v>
      </c>
      <c r="BU104" s="112">
        <f t="shared" si="74"/>
        <v>54120.813431595285</v>
      </c>
      <c r="BV104" s="112">
        <f t="shared" si="74"/>
        <v>53864.246756269276</v>
      </c>
      <c r="BW104" s="112">
        <f t="shared" si="74"/>
        <v>53348.947007996132</v>
      </c>
      <c r="BX104" s="112">
        <f t="shared" si="74"/>
        <v>53890.109166369715</v>
      </c>
      <c r="BY104" s="112">
        <f t="shared" si="74"/>
        <v>53476.716904147812</v>
      </c>
      <c r="BZ104" s="112">
        <f t="shared" si="74"/>
        <v>53251.404569744685</v>
      </c>
      <c r="CA104" s="112">
        <f t="shared" si="74"/>
        <v>53559.627982016478</v>
      </c>
      <c r="CB104" s="112">
        <f t="shared" si="74"/>
        <v>52518.832177408665</v>
      </c>
      <c r="CC104" s="112">
        <f>CC54*CC$8</f>
        <v>52677.137802154059</v>
      </c>
      <c r="CD104" s="112">
        <f t="shared" ref="CD104:DL104" si="78">CD54*CD$8</f>
        <v>52013.306190918775</v>
      </c>
      <c r="CE104" s="112">
        <f t="shared" si="78"/>
        <v>52455.259162545641</v>
      </c>
      <c r="CF104" s="112">
        <f t="shared" si="78"/>
        <v>52080.008106738722</v>
      </c>
      <c r="CG104" s="112">
        <f t="shared" si="78"/>
        <v>51471.385760307669</v>
      </c>
      <c r="CH104" s="112">
        <f t="shared" si="78"/>
        <v>50240.808970186859</v>
      </c>
      <c r="CI104" s="112">
        <f t="shared" si="78"/>
        <v>49791.279182879378</v>
      </c>
      <c r="CJ104" s="112">
        <f t="shared" si="78"/>
        <v>48107.276254589968</v>
      </c>
      <c r="CK104" s="112">
        <f t="shared" si="78"/>
        <v>47538.28760110576</v>
      </c>
      <c r="CL104" s="112">
        <f t="shared" si="78"/>
        <v>46282.406594187451</v>
      </c>
      <c r="CM104" s="112">
        <f t="shared" si="78"/>
        <v>45685.377908711213</v>
      </c>
      <c r="CN104" s="112">
        <f t="shared" si="78"/>
        <v>44387.255363349446</v>
      </c>
      <c r="CO104" s="112">
        <f t="shared" si="78"/>
        <v>43495.454833401891</v>
      </c>
      <c r="CP104" s="112">
        <f t="shared" si="78"/>
        <v>42505.946251707646</v>
      </c>
      <c r="CQ104" s="112">
        <f t="shared" si="78"/>
        <v>40912.059500699746</v>
      </c>
      <c r="CR104" s="112">
        <f t="shared" si="78"/>
        <v>39323.655021834056</v>
      </c>
      <c r="CS104" s="112">
        <f t="shared" si="78"/>
        <v>37679.514382314694</v>
      </c>
      <c r="CT104" s="112">
        <f t="shared" si="78"/>
        <v>36325.429995443155</v>
      </c>
      <c r="CU104" s="112">
        <f t="shared" si="78"/>
        <v>34424.212593592732</v>
      </c>
      <c r="CV104" s="112">
        <f t="shared" si="78"/>
        <v>32990.663057059559</v>
      </c>
      <c r="CW104" s="112">
        <f t="shared" si="78"/>
        <v>32021.057378323745</v>
      </c>
      <c r="CX104" s="112">
        <f t="shared" si="78"/>
        <v>30335.166532869505</v>
      </c>
      <c r="CY104" s="112">
        <f t="shared" si="78"/>
        <v>28989.437105342287</v>
      </c>
      <c r="CZ104" s="112">
        <f t="shared" si="78"/>
        <v>27512.81632653061</v>
      </c>
      <c r="DA104" s="112">
        <f t="shared" si="78"/>
        <v>25763.946634750773</v>
      </c>
      <c r="DB104" s="112">
        <f t="shared" si="78"/>
        <v>23531.16705145119</v>
      </c>
      <c r="DC104" s="112">
        <f t="shared" si="78"/>
        <v>21534.37902240326</v>
      </c>
      <c r="DD104" s="112">
        <f t="shared" si="78"/>
        <v>18974.989072365224</v>
      </c>
      <c r="DE104" s="112">
        <f t="shared" si="78"/>
        <v>16615.649937264741</v>
      </c>
      <c r="DF104" s="112">
        <f t="shared" si="78"/>
        <v>14460.553416746872</v>
      </c>
      <c r="DG104" s="112">
        <f t="shared" si="78"/>
        <v>11754.58089668616</v>
      </c>
      <c r="DH104" s="112">
        <f t="shared" si="78"/>
        <v>9520.4947460595449</v>
      </c>
      <c r="DI104" s="112">
        <f t="shared" si="78"/>
        <v>7159.5189873417721</v>
      </c>
      <c r="DJ104" s="112">
        <f t="shared" si="78"/>
        <v>5260.4596774193542</v>
      </c>
      <c r="DK104" s="112">
        <f t="shared" si="78"/>
        <v>3999.4782608695655</v>
      </c>
      <c r="DL104" s="112">
        <f t="shared" si="78"/>
        <v>3122.5451807228915</v>
      </c>
      <c r="DM104" s="112">
        <f t="shared" si="21"/>
        <v>6105.3830845771145</v>
      </c>
    </row>
    <row r="105" spans="1:117" s="44" customFormat="1" ht="1" hidden="1" customHeight="1">
      <c r="A105" s="94">
        <v>2059</v>
      </c>
      <c r="B105" s="94"/>
      <c r="C105" s="101">
        <f t="shared" si="13"/>
        <v>4423037.0848244186</v>
      </c>
      <c r="D105" s="101">
        <f t="shared" si="14"/>
        <v>2442884.0196098061</v>
      </c>
      <c r="E105" s="101">
        <f t="shared" si="15"/>
        <v>2494658.0218313737</v>
      </c>
      <c r="F105" s="101">
        <f t="shared" si="16"/>
        <v>2546199.5017038146</v>
      </c>
      <c r="G105" s="101">
        <f t="shared" si="17"/>
        <v>2598042.5858836104</v>
      </c>
      <c r="H105" s="101">
        <f t="shared" si="18"/>
        <v>2649665.7871922036</v>
      </c>
      <c r="I105" s="101">
        <f>SUM(CD105:$DL105)</f>
        <v>1128928.0007977369</v>
      </c>
      <c r="J105" s="101">
        <f>SUM(CE105:$DL105)</f>
        <v>1077153.9985761694</v>
      </c>
      <c r="K105" s="101">
        <f>SUM(CF105:$DL105)</f>
        <v>1025612.5187037287</v>
      </c>
      <c r="L105" s="101">
        <f>SUM(CG105:$DL105)</f>
        <v>973769.43452393275</v>
      </c>
      <c r="M105" s="101">
        <f>SUM(CH105:$DL105)</f>
        <v>922146.23321533948</v>
      </c>
      <c r="N105" s="101"/>
      <c r="O105" s="101"/>
      <c r="P105" s="101"/>
      <c r="Q105" s="112">
        <f t="shared" si="22"/>
        <v>39735.026550387593</v>
      </c>
      <c r="R105" s="112">
        <f t="shared" ref="R105:CC106" si="79">R55*R$8</f>
        <v>40664.926988581385</v>
      </c>
      <c r="S105" s="112">
        <f t="shared" si="79"/>
        <v>41421.65145388955</v>
      </c>
      <c r="T105" s="112">
        <f t="shared" si="79"/>
        <v>41343.86600194552</v>
      </c>
      <c r="U105" s="112">
        <f t="shared" si="79"/>
        <v>41712.372052016748</v>
      </c>
      <c r="V105" s="112">
        <f t="shared" si="79"/>
        <v>41926.397420838235</v>
      </c>
      <c r="W105" s="112">
        <f t="shared" si="79"/>
        <v>42076.746458354268</v>
      </c>
      <c r="X105" s="112">
        <f t="shared" si="79"/>
        <v>42068.779404794579</v>
      </c>
      <c r="Y105" s="112">
        <f t="shared" si="79"/>
        <v>42009.375801262067</v>
      </c>
      <c r="Z105" s="112">
        <f t="shared" si="79"/>
        <v>42271.915248666279</v>
      </c>
      <c r="AA105" s="112">
        <f t="shared" si="79"/>
        <v>42321.682929851078</v>
      </c>
      <c r="AB105" s="112">
        <f t="shared" si="79"/>
        <v>42654.889426399444</v>
      </c>
      <c r="AC105" s="112">
        <f t="shared" si="79"/>
        <v>45055.648837778317</v>
      </c>
      <c r="AD105" s="112">
        <f t="shared" si="79"/>
        <v>43216.775670249204</v>
      </c>
      <c r="AE105" s="112">
        <f t="shared" si="79"/>
        <v>43489.551499348105</v>
      </c>
      <c r="AF105" s="112">
        <f t="shared" si="79"/>
        <v>43514.180807248762</v>
      </c>
      <c r="AG105" s="112">
        <f t="shared" si="79"/>
        <v>43523.277517590395</v>
      </c>
      <c r="AH105" s="112">
        <f t="shared" si="79"/>
        <v>43684.404089559575</v>
      </c>
      <c r="AI105" s="112">
        <f t="shared" si="79"/>
        <v>43960.138179436799</v>
      </c>
      <c r="AJ105" s="112">
        <f t="shared" si="79"/>
        <v>44573.458078677802</v>
      </c>
      <c r="AK105" s="112">
        <f t="shared" si="79"/>
        <v>44852.431395252672</v>
      </c>
      <c r="AL105" s="112">
        <f t="shared" si="79"/>
        <v>45364.850632705376</v>
      </c>
      <c r="AM105" s="112">
        <f t="shared" si="79"/>
        <v>45809.321434346704</v>
      </c>
      <c r="AN105" s="112">
        <f t="shared" si="79"/>
        <v>46681.025028879478</v>
      </c>
      <c r="AO105" s="112">
        <f t="shared" si="79"/>
        <v>47820.022843850653</v>
      </c>
      <c r="AP105" s="112">
        <f t="shared" si="79"/>
        <v>48698.860424741608</v>
      </c>
      <c r="AQ105" s="112">
        <f t="shared" si="79"/>
        <v>50152.761127184815</v>
      </c>
      <c r="AR105" s="112">
        <f t="shared" si="79"/>
        <v>51393.155093138404</v>
      </c>
      <c r="AS105" s="112">
        <f t="shared" si="79"/>
        <v>52208.108298518797</v>
      </c>
      <c r="AT105" s="112">
        <f t="shared" si="79"/>
        <v>53403.577717588269</v>
      </c>
      <c r="AU105" s="112">
        <f t="shared" si="79"/>
        <v>54273.568380825171</v>
      </c>
      <c r="AV105" s="112">
        <f t="shared" si="79"/>
        <v>54817.140524075163</v>
      </c>
      <c r="AW105" s="112">
        <f t="shared" si="79"/>
        <v>55850.825942651943</v>
      </c>
      <c r="AX105" s="112">
        <f t="shared" si="79"/>
        <v>55456.407245288552</v>
      </c>
      <c r="AY105" s="112">
        <f t="shared" si="79"/>
        <v>55655.979210853504</v>
      </c>
      <c r="AZ105" s="112">
        <f t="shared" si="79"/>
        <v>56201.360083091888</v>
      </c>
      <c r="BA105" s="112">
        <f t="shared" si="79"/>
        <v>56416.634548515787</v>
      </c>
      <c r="BB105" s="112">
        <f t="shared" si="79"/>
        <v>56443.4182662651</v>
      </c>
      <c r="BC105" s="112">
        <f t="shared" si="79"/>
        <v>56978.100254524885</v>
      </c>
      <c r="BD105" s="112">
        <f t="shared" si="79"/>
        <v>57187.519838199085</v>
      </c>
      <c r="BE105" s="112">
        <f t="shared" si="79"/>
        <v>57610.36659280723</v>
      </c>
      <c r="BF105" s="112">
        <f t="shared" si="79"/>
        <v>57995.05542184673</v>
      </c>
      <c r="BG105" s="112">
        <f t="shared" si="79"/>
        <v>58225.718748468265</v>
      </c>
      <c r="BH105" s="112">
        <f t="shared" si="79"/>
        <v>58388.727324987216</v>
      </c>
      <c r="BI105" s="112">
        <f t="shared" si="79"/>
        <v>58576.216887933188</v>
      </c>
      <c r="BJ105" s="112">
        <f t="shared" si="79"/>
        <v>58603.008684767658</v>
      </c>
      <c r="BK105" s="112">
        <f t="shared" si="79"/>
        <v>58662.201601153552</v>
      </c>
      <c r="BL105" s="112">
        <f t="shared" si="79"/>
        <v>58631.927279224547</v>
      </c>
      <c r="BM105" s="112">
        <f t="shared" si="79"/>
        <v>58474.284938822217</v>
      </c>
      <c r="BN105" s="112">
        <f t="shared" si="79"/>
        <v>58120.150885249866</v>
      </c>
      <c r="BO105" s="112">
        <f t="shared" si="79"/>
        <v>57595.84560514336</v>
      </c>
      <c r="BP105" s="112">
        <f t="shared" si="79"/>
        <v>57083.44754324697</v>
      </c>
      <c r="BQ105" s="112">
        <f t="shared" si="79"/>
        <v>56134.246914812233</v>
      </c>
      <c r="BR105" s="112">
        <f t="shared" si="79"/>
        <v>55533.599256772955</v>
      </c>
      <c r="BS105" s="112">
        <f t="shared" si="79"/>
        <v>55182.715650438804</v>
      </c>
      <c r="BT105" s="112">
        <f t="shared" si="79"/>
        <v>54554.335496231499</v>
      </c>
      <c r="BU105" s="112">
        <f t="shared" si="79"/>
        <v>53712.651964315402</v>
      </c>
      <c r="BV105" s="112">
        <f t="shared" si="79"/>
        <v>53881.2269738756</v>
      </c>
      <c r="BW105" s="112">
        <f t="shared" si="79"/>
        <v>53354.918125239179</v>
      </c>
      <c r="BX105" s="112">
        <f t="shared" si="79"/>
        <v>52926.330894837236</v>
      </c>
      <c r="BY105" s="112">
        <f t="shared" si="79"/>
        <v>53198.228341296352</v>
      </c>
      <c r="BZ105" s="112">
        <f t="shared" si="79"/>
        <v>52920.613814791199</v>
      </c>
      <c r="CA105" s="112">
        <f t="shared" si="79"/>
        <v>52784.527674403595</v>
      </c>
      <c r="CB105" s="112">
        <f t="shared" si="79"/>
        <v>52825.18142863454</v>
      </c>
      <c r="CC105" s="112">
        <f t="shared" si="79"/>
        <v>52243.423270009065</v>
      </c>
      <c r="CD105" s="112">
        <f t="shared" ref="CD105:DL105" si="80">CD55*CD$8</f>
        <v>51774.002221567338</v>
      </c>
      <c r="CE105" s="112">
        <f t="shared" si="80"/>
        <v>51541.47987244073</v>
      </c>
      <c r="CF105" s="112">
        <f t="shared" si="80"/>
        <v>51843.084179795886</v>
      </c>
      <c r="CG105" s="112">
        <f t="shared" si="80"/>
        <v>51623.201308593263</v>
      </c>
      <c r="CH105" s="112">
        <f t="shared" si="80"/>
        <v>50748.480710686541</v>
      </c>
      <c r="CI105" s="112">
        <f t="shared" si="80"/>
        <v>49771.532101167315</v>
      </c>
      <c r="CJ105" s="112">
        <f t="shared" si="80"/>
        <v>49247.925458996331</v>
      </c>
      <c r="CK105" s="112">
        <f t="shared" si="80"/>
        <v>47539.280775400155</v>
      </c>
      <c r="CL105" s="112">
        <f t="shared" si="80"/>
        <v>46829.221416897606</v>
      </c>
      <c r="CM105" s="112">
        <f t="shared" si="80"/>
        <v>45276.597852028637</v>
      </c>
      <c r="CN105" s="112">
        <f t="shared" si="80"/>
        <v>45121.546562262796</v>
      </c>
      <c r="CO105" s="112">
        <f t="shared" si="80"/>
        <v>43260.472891814068</v>
      </c>
      <c r="CP105" s="112">
        <f t="shared" si="80"/>
        <v>42636.213627049176</v>
      </c>
      <c r="CQ105" s="112">
        <f t="shared" si="80"/>
        <v>41170.877793327614</v>
      </c>
      <c r="CR105" s="112">
        <f t="shared" si="80"/>
        <v>39898.330488289001</v>
      </c>
      <c r="CS105" s="112">
        <f t="shared" si="80"/>
        <v>37957.788608582574</v>
      </c>
      <c r="CT105" s="112">
        <f t="shared" si="80"/>
        <v>36544.478810663022</v>
      </c>
      <c r="CU105" s="112">
        <f t="shared" si="80"/>
        <v>34791.509512704062</v>
      </c>
      <c r="CV105" s="112">
        <f t="shared" si="80"/>
        <v>32909.76731917257</v>
      </c>
      <c r="CW105" s="112">
        <f t="shared" si="80"/>
        <v>31441.982584357022</v>
      </c>
      <c r="CX105" s="112">
        <f t="shared" si="80"/>
        <v>30260.108821692982</v>
      </c>
      <c r="CY105" s="112">
        <f t="shared" si="80"/>
        <v>28331.189135010525</v>
      </c>
      <c r="CZ105" s="112">
        <f t="shared" si="80"/>
        <v>26923.102040816328</v>
      </c>
      <c r="DA105" s="112">
        <f t="shared" si="80"/>
        <v>25501.420444945084</v>
      </c>
      <c r="DB105" s="112">
        <f t="shared" si="80"/>
        <v>23200.164742744066</v>
      </c>
      <c r="DC105" s="112">
        <f t="shared" si="80"/>
        <v>21186.165987780041</v>
      </c>
      <c r="DD105" s="112">
        <f t="shared" si="80"/>
        <v>18941.969402622632</v>
      </c>
      <c r="DE105" s="112">
        <f t="shared" si="80"/>
        <v>16335.949811794228</v>
      </c>
      <c r="DF105" s="112">
        <f t="shared" si="80"/>
        <v>14411.958614051973</v>
      </c>
      <c r="DG105" s="112">
        <f t="shared" si="80"/>
        <v>11702.060428849903</v>
      </c>
      <c r="DH105" s="112">
        <f t="shared" si="80"/>
        <v>9844.6996497373038</v>
      </c>
      <c r="DI105" s="112">
        <f t="shared" si="80"/>
        <v>7472.761795166859</v>
      </c>
      <c r="DJ105" s="112">
        <f t="shared" si="80"/>
        <v>5497.4112903225805</v>
      </c>
      <c r="DK105" s="112">
        <f t="shared" si="80"/>
        <v>4150.782608695652</v>
      </c>
      <c r="DL105" s="112">
        <f t="shared" si="80"/>
        <v>3240.4819277108436</v>
      </c>
      <c r="DM105" s="112">
        <f t="shared" si="21"/>
        <v>6388.7197346600333</v>
      </c>
    </row>
    <row r="106" spans="1:117" s="44" customFormat="1" ht="1" hidden="1" customHeight="1">
      <c r="A106" s="94">
        <v>2060</v>
      </c>
      <c r="B106" s="94"/>
      <c r="C106" s="101">
        <f t="shared" si="13"/>
        <v>4422134.0211387929</v>
      </c>
      <c r="D106" s="101">
        <f t="shared" si="14"/>
        <v>2441550.6996742869</v>
      </c>
      <c r="E106" s="101">
        <f t="shared" si="15"/>
        <v>2492899.0546716801</v>
      </c>
      <c r="F106" s="101">
        <f t="shared" si="16"/>
        <v>2544207.4175454611</v>
      </c>
      <c r="G106" s="101">
        <f t="shared" si="17"/>
        <v>2595147.0449250061</v>
      </c>
      <c r="H106" s="101">
        <f t="shared" si="18"/>
        <v>2646536.6080196793</v>
      </c>
      <c r="I106" s="101">
        <f>SUM(CD106:$DL106)</f>
        <v>1129226.3667798231</v>
      </c>
      <c r="J106" s="101">
        <f>SUM(CE106:$DL106)</f>
        <v>1077878.0117824301</v>
      </c>
      <c r="K106" s="101">
        <f>SUM(CF106:$DL106)</f>
        <v>1026569.6489086492</v>
      </c>
      <c r="L106" s="101">
        <f>SUM(CG106:$DL106)</f>
        <v>975630.02152910421</v>
      </c>
      <c r="M106" s="101">
        <f>SUM(CH106:$DL106)</f>
        <v>924240.458434431</v>
      </c>
      <c r="N106" s="101"/>
      <c r="O106" s="101"/>
      <c r="P106" s="101"/>
      <c r="Q106" s="112">
        <f t="shared" si="22"/>
        <v>39623.428100775192</v>
      </c>
      <c r="R106" s="112">
        <f t="shared" si="79"/>
        <v>40554.74037158893</v>
      </c>
      <c r="S106" s="112">
        <f t="shared" si="79"/>
        <v>41316.427014986803</v>
      </c>
      <c r="T106" s="112">
        <f t="shared" si="79"/>
        <v>41244.698200389103</v>
      </c>
      <c r="U106" s="112">
        <f t="shared" si="79"/>
        <v>41631.292533000269</v>
      </c>
      <c r="V106" s="112">
        <f t="shared" si="79"/>
        <v>41851.555944318097</v>
      </c>
      <c r="W106" s="112">
        <f t="shared" si="79"/>
        <v>42025.3288455742</v>
      </c>
      <c r="X106" s="112">
        <f t="shared" si="79"/>
        <v>42024.715743258421</v>
      </c>
      <c r="Y106" s="112">
        <f t="shared" si="79"/>
        <v>41988.498366298358</v>
      </c>
      <c r="Z106" s="112">
        <f t="shared" si="79"/>
        <v>42262.961442188564</v>
      </c>
      <c r="AA106" s="112">
        <f t="shared" si="79"/>
        <v>42339.526377084519</v>
      </c>
      <c r="AB106" s="112">
        <f t="shared" si="79"/>
        <v>42686.72514562148</v>
      </c>
      <c r="AC106" s="112">
        <f t="shared" si="79"/>
        <v>45106.948372889645</v>
      </c>
      <c r="AD106" s="112">
        <f t="shared" si="79"/>
        <v>43281.835549781506</v>
      </c>
      <c r="AE106" s="112">
        <f t="shared" si="79"/>
        <v>43577.953063885267</v>
      </c>
      <c r="AF106" s="112">
        <f t="shared" si="79"/>
        <v>43614.448517298188</v>
      </c>
      <c r="AG106" s="112">
        <f t="shared" si="79"/>
        <v>43637.330655006328</v>
      </c>
      <c r="AH106" s="112">
        <f t="shared" si="79"/>
        <v>43805.568855057259</v>
      </c>
      <c r="AI106" s="112">
        <f t="shared" si="79"/>
        <v>44082.668151058715</v>
      </c>
      <c r="AJ106" s="112">
        <f t="shared" si="79"/>
        <v>44700.303434621674</v>
      </c>
      <c r="AK106" s="112">
        <f t="shared" si="79"/>
        <v>44960.193532379461</v>
      </c>
      <c r="AL106" s="112">
        <f t="shared" si="79"/>
        <v>45448.658990112708</v>
      </c>
      <c r="AM106" s="112">
        <f t="shared" si="79"/>
        <v>45864.579964424323</v>
      </c>
      <c r="AN106" s="112">
        <f t="shared" si="79"/>
        <v>46701.641124374284</v>
      </c>
      <c r="AO106" s="112">
        <f t="shared" si="79"/>
        <v>47792.968845679745</v>
      </c>
      <c r="AP106" s="112">
        <f t="shared" si="79"/>
        <v>48638.442587209305</v>
      </c>
      <c r="AQ106" s="112">
        <f t="shared" si="79"/>
        <v>50041.20296460703</v>
      </c>
      <c r="AR106" s="112">
        <f t="shared" si="79"/>
        <v>51242.020514029704</v>
      </c>
      <c r="AS106" s="112">
        <f t="shared" si="79"/>
        <v>52014.600816559061</v>
      </c>
      <c r="AT106" s="112">
        <f t="shared" si="79"/>
        <v>53184.326110591872</v>
      </c>
      <c r="AU106" s="112">
        <f t="shared" si="79"/>
        <v>54035.088676165033</v>
      </c>
      <c r="AV106" s="112">
        <f t="shared" si="79"/>
        <v>54560.898047563125</v>
      </c>
      <c r="AW106" s="112">
        <f t="shared" si="79"/>
        <v>55611.808205016598</v>
      </c>
      <c r="AX106" s="112">
        <f t="shared" si="79"/>
        <v>55221.64304683065</v>
      </c>
      <c r="AY106" s="112">
        <f t="shared" si="79"/>
        <v>55452.799861040003</v>
      </c>
      <c r="AZ106" s="112">
        <f t="shared" si="79"/>
        <v>56018.74728038047</v>
      </c>
      <c r="BA106" s="112">
        <f t="shared" si="79"/>
        <v>56271.217927601472</v>
      </c>
      <c r="BB106" s="112">
        <f t="shared" si="79"/>
        <v>56337.922130701401</v>
      </c>
      <c r="BC106" s="112">
        <f t="shared" si="79"/>
        <v>56913.216293127829</v>
      </c>
      <c r="BD106" s="112">
        <f t="shared" si="79"/>
        <v>57169.573338023212</v>
      </c>
      <c r="BE106" s="112">
        <f t="shared" si="79"/>
        <v>57613.368331344813</v>
      </c>
      <c r="BF106" s="112">
        <f t="shared" si="79"/>
        <v>58038.258834464788</v>
      </c>
      <c r="BG106" s="112">
        <f t="shared" si="79"/>
        <v>58294.205375377831</v>
      </c>
      <c r="BH106" s="112">
        <f t="shared" si="79"/>
        <v>58476.534475600405</v>
      </c>
      <c r="BI106" s="112">
        <f t="shared" si="79"/>
        <v>58681.527907629024</v>
      </c>
      <c r="BJ106" s="112">
        <f t="shared" si="79"/>
        <v>58708.426187201556</v>
      </c>
      <c r="BK106" s="112">
        <f t="shared" si="79"/>
        <v>58780.050227556065</v>
      </c>
      <c r="BL106" s="112">
        <f t="shared" si="79"/>
        <v>58762.157144771518</v>
      </c>
      <c r="BM106" s="112">
        <f t="shared" si="79"/>
        <v>58599.390818931366</v>
      </c>
      <c r="BN106" s="112">
        <f t="shared" si="79"/>
        <v>58297.754894555568</v>
      </c>
      <c r="BO106" s="112">
        <f t="shared" si="79"/>
        <v>57874.145071722429</v>
      </c>
      <c r="BP106" s="112">
        <f t="shared" si="79"/>
        <v>57421.087825875089</v>
      </c>
      <c r="BQ106" s="112">
        <f t="shared" si="79"/>
        <v>56837.564730732134</v>
      </c>
      <c r="BR106" s="112">
        <f t="shared" si="79"/>
        <v>55811.352793095182</v>
      </c>
      <c r="BS106" s="112">
        <f t="shared" si="79"/>
        <v>55276.211597888076</v>
      </c>
      <c r="BT106" s="112">
        <f t="shared" si="79"/>
        <v>54705.458311493487</v>
      </c>
      <c r="BU106" s="112">
        <f t="shared" si="79"/>
        <v>54139.774477752537</v>
      </c>
      <c r="BV106" s="112">
        <f t="shared" si="79"/>
        <v>53476.698260313024</v>
      </c>
      <c r="BW106" s="112">
        <f t="shared" si="79"/>
        <v>53373.826663175489</v>
      </c>
      <c r="BX106" s="112">
        <f t="shared" si="79"/>
        <v>52934.279581612762</v>
      </c>
      <c r="BY106" s="112">
        <f t="shared" si="79"/>
        <v>52247.219525601453</v>
      </c>
      <c r="BZ106" s="112">
        <f t="shared" si="79"/>
        <v>52646.923844918965</v>
      </c>
      <c r="CA106" s="112">
        <f t="shared" si="79"/>
        <v>52458.946200012906</v>
      </c>
      <c r="CB106" s="112">
        <f t="shared" si="79"/>
        <v>52062.733931174625</v>
      </c>
      <c r="CC106" s="112">
        <f t="shared" si="79"/>
        <v>52551.252405068888</v>
      </c>
      <c r="CD106" s="112">
        <f t="shared" ref="CD106:DL106" si="81">CD56*CD$8</f>
        <v>51348.354997393057</v>
      </c>
      <c r="CE106" s="112">
        <f t="shared" si="81"/>
        <v>51308.362873781029</v>
      </c>
      <c r="CF106" s="112">
        <f t="shared" si="81"/>
        <v>50939.62737954496</v>
      </c>
      <c r="CG106" s="112">
        <f t="shared" si="81"/>
        <v>51389.563094673227</v>
      </c>
      <c r="CH106" s="112">
        <f t="shared" si="81"/>
        <v>50901.962864791094</v>
      </c>
      <c r="CI106" s="112">
        <f t="shared" si="81"/>
        <v>50279.032101167315</v>
      </c>
      <c r="CJ106" s="112">
        <f t="shared" si="81"/>
        <v>49231.092962056304</v>
      </c>
      <c r="CK106" s="112">
        <f t="shared" si="81"/>
        <v>48673.485819596601</v>
      </c>
      <c r="CL106" s="112">
        <f t="shared" si="81"/>
        <v>46833.198251971859</v>
      </c>
      <c r="CM106" s="112">
        <f t="shared" si="81"/>
        <v>45818.998508353223</v>
      </c>
      <c r="CN106" s="112">
        <f t="shared" si="81"/>
        <v>44721.024090128238</v>
      </c>
      <c r="CO106" s="112">
        <f t="shared" si="81"/>
        <v>43981.28247634718</v>
      </c>
      <c r="CP106" s="112">
        <f t="shared" si="81"/>
        <v>42412.471951844258</v>
      </c>
      <c r="CQ106" s="112">
        <f t="shared" si="81"/>
        <v>41302.262651799014</v>
      </c>
      <c r="CR106" s="112">
        <f t="shared" si="81"/>
        <v>40156.93444819373</v>
      </c>
      <c r="CS106" s="112">
        <f t="shared" si="81"/>
        <v>38519.271001300389</v>
      </c>
      <c r="CT106" s="112">
        <f t="shared" si="81"/>
        <v>36821.015550239237</v>
      </c>
      <c r="CU106" s="112">
        <f t="shared" si="81"/>
        <v>35006.753406161777</v>
      </c>
      <c r="CV106" s="112">
        <f t="shared" si="81"/>
        <v>33266.892405941966</v>
      </c>
      <c r="CW106" s="112">
        <f t="shared" si="81"/>
        <v>31372.809827398538</v>
      </c>
      <c r="CX106" s="112">
        <f t="shared" si="81"/>
        <v>29718.903220051736</v>
      </c>
      <c r="CY106" s="112">
        <f t="shared" si="81"/>
        <v>28268.311716948985</v>
      </c>
      <c r="CZ106" s="112">
        <f t="shared" si="81"/>
        <v>26318.693877551021</v>
      </c>
      <c r="DA106" s="112">
        <f t="shared" si="81"/>
        <v>24962.602647141648</v>
      </c>
      <c r="DB106" s="112">
        <f t="shared" si="81"/>
        <v>22973.689478891822</v>
      </c>
      <c r="DC106" s="112">
        <f t="shared" si="81"/>
        <v>20897.591649694503</v>
      </c>
      <c r="DD106" s="112">
        <f t="shared" si="81"/>
        <v>18644.79237493929</v>
      </c>
      <c r="DE106" s="112">
        <f t="shared" si="81"/>
        <v>16317.668757841908</v>
      </c>
      <c r="DF106" s="112">
        <f t="shared" si="81"/>
        <v>14177.083734359961</v>
      </c>
      <c r="DG106" s="112">
        <f t="shared" si="81"/>
        <v>11669.5477582846</v>
      </c>
      <c r="DH106" s="112">
        <f t="shared" si="81"/>
        <v>9807.6015761821363</v>
      </c>
      <c r="DI106" s="112">
        <f t="shared" si="81"/>
        <v>7733.5512082853857</v>
      </c>
      <c r="DJ106" s="112">
        <f t="shared" si="81"/>
        <v>5743.0645161290322</v>
      </c>
      <c r="DK106" s="112">
        <f t="shared" si="81"/>
        <v>4341.804347826087</v>
      </c>
      <c r="DL106" s="112">
        <f t="shared" si="81"/>
        <v>3367.0632530120483</v>
      </c>
      <c r="DM106" s="112">
        <f t="shared" si="21"/>
        <v>6678.4776119402986</v>
      </c>
    </row>
    <row r="107" spans="1:117" s="44" customFormat="1" ht="1" hidden="1" customHeight="1">
      <c r="A107" s="94"/>
      <c r="B107" s="94"/>
      <c r="C107" s="101"/>
      <c r="D107" s="101"/>
      <c r="E107" s="101"/>
      <c r="F107" s="101"/>
      <c r="G107" s="101"/>
      <c r="H107" s="101"/>
      <c r="I107" s="101"/>
      <c r="J107" s="101"/>
      <c r="K107" s="101"/>
      <c r="L107" s="101"/>
      <c r="M107" s="101"/>
      <c r="N107" s="101"/>
      <c r="O107" s="101"/>
      <c r="P107" s="101"/>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row>
    <row r="108" spans="1:117" s="44" customFormat="1" ht="1" hidden="1" customHeight="1">
      <c r="A108" s="95" t="s">
        <v>22</v>
      </c>
      <c r="B108" s="95"/>
      <c r="C108" s="95"/>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c r="BJ108" s="109"/>
      <c r="BK108" s="109"/>
      <c r="BL108" s="109"/>
      <c r="BM108" s="109"/>
      <c r="BN108" s="109"/>
      <c r="BO108" s="109"/>
      <c r="BP108" s="109"/>
      <c r="BQ108" s="109"/>
      <c r="BR108" s="109"/>
      <c r="BS108" s="109"/>
      <c r="BT108" s="109"/>
      <c r="BU108" s="109"/>
      <c r="BV108" s="109"/>
      <c r="BW108" s="109"/>
      <c r="BX108" s="109"/>
      <c r="BY108" s="109"/>
      <c r="BZ108" s="109"/>
      <c r="CA108" s="109"/>
      <c r="CB108" s="109"/>
      <c r="CC108" s="109"/>
      <c r="CD108" s="109"/>
      <c r="CE108" s="109"/>
      <c r="CF108" s="109"/>
      <c r="CG108" s="109"/>
      <c r="CH108" s="109"/>
      <c r="CI108" s="109"/>
      <c r="CJ108" s="109"/>
      <c r="CK108" s="109"/>
      <c r="CL108" s="109"/>
      <c r="CM108" s="109"/>
      <c r="CN108" s="109"/>
      <c r="CO108" s="109"/>
      <c r="CP108" s="109"/>
      <c r="CQ108" s="109"/>
      <c r="CR108" s="109"/>
      <c r="CS108" s="109"/>
      <c r="CT108" s="109"/>
      <c r="CU108" s="109"/>
      <c r="CV108" s="109"/>
      <c r="CW108" s="109"/>
      <c r="CX108" s="109"/>
      <c r="CY108" s="109"/>
      <c r="CZ108" s="109"/>
      <c r="DA108" s="109"/>
      <c r="DB108" s="109"/>
      <c r="DC108" s="109"/>
      <c r="DD108" s="109"/>
      <c r="DE108" s="109"/>
      <c r="DF108" s="109"/>
      <c r="DG108" s="109"/>
      <c r="DH108" s="109"/>
      <c r="DI108" s="109"/>
      <c r="DJ108" s="109"/>
      <c r="DK108" s="109"/>
      <c r="DL108" s="109"/>
    </row>
    <row r="109" spans="1:117" s="44" customFormat="1" ht="1" hidden="1" customHeight="1">
      <c r="A109" s="93" t="s">
        <v>21</v>
      </c>
      <c r="B109" s="93"/>
      <c r="C109" s="93"/>
      <c r="Q109" s="109"/>
      <c r="R109" s="109"/>
      <c r="S109" s="109"/>
      <c r="T109" s="109"/>
      <c r="U109" s="109"/>
      <c r="V109" s="109"/>
      <c r="W109" s="109"/>
      <c r="X109" s="109"/>
      <c r="Y109" s="109"/>
      <c r="Z109" s="109"/>
      <c r="AA109" s="109"/>
      <c r="AB109" s="109"/>
      <c r="AC109" s="109"/>
      <c r="AD109" s="109"/>
      <c r="AE109" s="109"/>
      <c r="AF109" s="109"/>
      <c r="AG109" s="109"/>
      <c r="AH109" s="109"/>
      <c r="AI109" s="109"/>
      <c r="AJ109" s="109"/>
      <c r="AK109" s="109"/>
      <c r="AL109" s="109"/>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c r="BG109" s="109"/>
      <c r="BH109" s="109"/>
      <c r="BI109" s="109"/>
      <c r="BJ109" s="109"/>
      <c r="BK109" s="109"/>
      <c r="BL109" s="109"/>
      <c r="BM109" s="109"/>
      <c r="BN109" s="109"/>
      <c r="BO109" s="109"/>
      <c r="BP109" s="109"/>
      <c r="BQ109" s="109"/>
      <c r="BR109" s="109"/>
      <c r="BS109" s="109"/>
      <c r="BT109" s="109"/>
      <c r="BU109" s="109"/>
      <c r="BV109" s="109"/>
      <c r="BW109" s="109"/>
      <c r="BX109" s="109"/>
      <c r="BY109" s="109"/>
      <c r="BZ109" s="109"/>
      <c r="CA109" s="109"/>
      <c r="CB109" s="109"/>
      <c r="CC109" s="109"/>
      <c r="CD109" s="109"/>
      <c r="CE109" s="109"/>
      <c r="CF109" s="109"/>
      <c r="CG109" s="109"/>
      <c r="CH109" s="109"/>
      <c r="CI109" s="109"/>
      <c r="CJ109" s="109"/>
      <c r="CK109" s="109"/>
      <c r="CL109" s="109"/>
      <c r="CM109" s="109"/>
      <c r="CN109" s="109"/>
      <c r="CO109" s="109"/>
      <c r="CP109" s="109"/>
      <c r="CQ109" s="109"/>
      <c r="CR109" s="109"/>
      <c r="CS109" s="109"/>
      <c r="CT109" s="109"/>
      <c r="CU109" s="109"/>
      <c r="CV109" s="109"/>
      <c r="CW109" s="109"/>
      <c r="CX109" s="109"/>
      <c r="CY109" s="109"/>
      <c r="CZ109" s="109"/>
      <c r="DA109" s="109"/>
      <c r="DB109" s="109"/>
      <c r="DC109" s="109"/>
      <c r="DD109" s="109"/>
      <c r="DE109" s="109"/>
      <c r="DF109" s="109"/>
      <c r="DG109" s="109"/>
      <c r="DH109" s="109"/>
      <c r="DI109" s="109"/>
      <c r="DJ109" s="109"/>
      <c r="DK109" s="109"/>
      <c r="DL109" s="109"/>
    </row>
    <row r="110" spans="1:117" s="44" customFormat="1" ht="1" hidden="1" customHeight="1">
      <c r="A110" s="93" t="s">
        <v>19</v>
      </c>
      <c r="B110" s="93"/>
      <c r="C110" s="93"/>
      <c r="D110" s="99" t="s">
        <v>29</v>
      </c>
      <c r="E110" s="99" t="s">
        <v>40</v>
      </c>
      <c r="F110" s="99" t="s">
        <v>41</v>
      </c>
      <c r="G110" s="99" t="s">
        <v>51</v>
      </c>
      <c r="H110" s="99" t="s">
        <v>52</v>
      </c>
      <c r="I110" s="99" t="s">
        <v>27</v>
      </c>
      <c r="J110" s="99" t="s">
        <v>24</v>
      </c>
      <c r="K110" s="99" t="s">
        <v>25</v>
      </c>
      <c r="L110" s="99" t="s">
        <v>26</v>
      </c>
      <c r="M110" s="99" t="s">
        <v>49</v>
      </c>
      <c r="N110" s="99"/>
      <c r="O110" s="99"/>
      <c r="P110" s="99"/>
      <c r="Q110" s="109" t="s">
        <v>63</v>
      </c>
      <c r="R110" s="109" t="s">
        <v>64</v>
      </c>
      <c r="S110" s="109" t="s">
        <v>65</v>
      </c>
      <c r="T110" s="109" t="s">
        <v>66</v>
      </c>
      <c r="U110" s="109" t="s">
        <v>67</v>
      </c>
      <c r="V110" s="109" t="s">
        <v>68</v>
      </c>
      <c r="W110" s="109" t="s">
        <v>69</v>
      </c>
      <c r="X110" s="109" t="s">
        <v>70</v>
      </c>
      <c r="Y110" s="109" t="s">
        <v>71</v>
      </c>
      <c r="Z110" s="109" t="s">
        <v>72</v>
      </c>
      <c r="AA110" s="109" t="s">
        <v>73</v>
      </c>
      <c r="AB110" s="109" t="s">
        <v>74</v>
      </c>
      <c r="AC110" s="109" t="s">
        <v>75</v>
      </c>
      <c r="AD110" s="109" t="s">
        <v>76</v>
      </c>
      <c r="AE110" s="109" t="s">
        <v>77</v>
      </c>
      <c r="AF110" s="109" t="s">
        <v>78</v>
      </c>
      <c r="AG110" s="109" t="s">
        <v>79</v>
      </c>
      <c r="AH110" s="109" t="s">
        <v>80</v>
      </c>
      <c r="AI110" s="109" t="s">
        <v>81</v>
      </c>
      <c r="AJ110" s="109" t="s">
        <v>82</v>
      </c>
      <c r="AK110" s="109" t="s">
        <v>83</v>
      </c>
      <c r="AL110" s="109" t="s">
        <v>84</v>
      </c>
      <c r="AM110" s="109" t="s">
        <v>85</v>
      </c>
      <c r="AN110" s="109" t="s">
        <v>86</v>
      </c>
      <c r="AO110" s="109" t="s">
        <v>87</v>
      </c>
      <c r="AP110" s="109" t="s">
        <v>88</v>
      </c>
      <c r="AQ110" s="109" t="s">
        <v>89</v>
      </c>
      <c r="AR110" s="109" t="s">
        <v>90</v>
      </c>
      <c r="AS110" s="109" t="s">
        <v>91</v>
      </c>
      <c r="AT110" s="109" t="s">
        <v>92</v>
      </c>
      <c r="AU110" s="109" t="s">
        <v>93</v>
      </c>
      <c r="AV110" s="109" t="s">
        <v>94</v>
      </c>
      <c r="AW110" s="109" t="s">
        <v>95</v>
      </c>
      <c r="AX110" s="109" t="s">
        <v>96</v>
      </c>
      <c r="AY110" s="109" t="s">
        <v>97</v>
      </c>
      <c r="AZ110" s="109" t="s">
        <v>98</v>
      </c>
      <c r="BA110" s="109" t="s">
        <v>99</v>
      </c>
      <c r="BB110" s="109" t="s">
        <v>100</v>
      </c>
      <c r="BC110" s="109" t="s">
        <v>101</v>
      </c>
      <c r="BD110" s="109" t="s">
        <v>102</v>
      </c>
      <c r="BE110" s="109" t="s">
        <v>103</v>
      </c>
      <c r="BF110" s="109" t="s">
        <v>104</v>
      </c>
      <c r="BG110" s="109" t="s">
        <v>105</v>
      </c>
      <c r="BH110" s="109" t="s">
        <v>106</v>
      </c>
      <c r="BI110" s="109" t="s">
        <v>107</v>
      </c>
      <c r="BJ110" s="109" t="s">
        <v>108</v>
      </c>
      <c r="BK110" s="109" t="s">
        <v>109</v>
      </c>
      <c r="BL110" s="109" t="s">
        <v>110</v>
      </c>
      <c r="BM110" s="109" t="s">
        <v>111</v>
      </c>
      <c r="BN110" s="109" t="s">
        <v>112</v>
      </c>
      <c r="BO110" s="109" t="s">
        <v>113</v>
      </c>
      <c r="BP110" s="109" t="s">
        <v>114</v>
      </c>
      <c r="BQ110" s="109" t="s">
        <v>115</v>
      </c>
      <c r="BR110" s="109" t="s">
        <v>116</v>
      </c>
      <c r="BS110" s="109" t="s">
        <v>117</v>
      </c>
      <c r="BT110" s="109" t="s">
        <v>118</v>
      </c>
      <c r="BU110" s="109" t="s">
        <v>119</v>
      </c>
      <c r="BV110" s="109" t="s">
        <v>120</v>
      </c>
      <c r="BW110" s="109" t="s">
        <v>121</v>
      </c>
      <c r="BX110" s="109" t="s">
        <v>122</v>
      </c>
      <c r="BY110" s="109" t="s">
        <v>123</v>
      </c>
      <c r="BZ110" s="109" t="s">
        <v>124</v>
      </c>
      <c r="CA110" s="109" t="s">
        <v>125</v>
      </c>
      <c r="CB110" s="109" t="s">
        <v>126</v>
      </c>
      <c r="CC110" s="109" t="s">
        <v>127</v>
      </c>
      <c r="CD110" s="109" t="s">
        <v>128</v>
      </c>
      <c r="CE110" s="109" t="s">
        <v>129</v>
      </c>
      <c r="CF110" s="109" t="s">
        <v>130</v>
      </c>
      <c r="CG110" s="109" t="s">
        <v>131</v>
      </c>
      <c r="CH110" s="109" t="s">
        <v>132</v>
      </c>
      <c r="CI110" s="109" t="s">
        <v>133</v>
      </c>
      <c r="CJ110" s="109" t="s">
        <v>134</v>
      </c>
      <c r="CK110" s="109" t="s">
        <v>135</v>
      </c>
      <c r="CL110" s="109" t="s">
        <v>136</v>
      </c>
      <c r="CM110" s="109" t="s">
        <v>137</v>
      </c>
      <c r="CN110" s="109" t="s">
        <v>138</v>
      </c>
      <c r="CO110" s="109" t="s">
        <v>139</v>
      </c>
      <c r="CP110" s="109" t="s">
        <v>140</v>
      </c>
      <c r="CQ110" s="109" t="s">
        <v>141</v>
      </c>
      <c r="CR110" s="109" t="s">
        <v>142</v>
      </c>
      <c r="CS110" s="109" t="s">
        <v>143</v>
      </c>
      <c r="CT110" s="109" t="s">
        <v>144</v>
      </c>
      <c r="CU110" s="109" t="s">
        <v>145</v>
      </c>
      <c r="CV110" s="109" t="s">
        <v>146</v>
      </c>
      <c r="CW110" s="109" t="s">
        <v>147</v>
      </c>
      <c r="CX110" s="109" t="s">
        <v>148</v>
      </c>
      <c r="CY110" s="109" t="s">
        <v>149</v>
      </c>
      <c r="CZ110" s="109" t="s">
        <v>150</v>
      </c>
      <c r="DA110" s="109" t="s">
        <v>151</v>
      </c>
      <c r="DB110" s="109" t="s">
        <v>152</v>
      </c>
      <c r="DC110" s="109" t="s">
        <v>153</v>
      </c>
      <c r="DD110" s="109" t="s">
        <v>154</v>
      </c>
      <c r="DE110" s="109" t="s">
        <v>155</v>
      </c>
      <c r="DF110" s="109" t="s">
        <v>156</v>
      </c>
      <c r="DG110" s="109" t="s">
        <v>157</v>
      </c>
      <c r="DH110" s="109" t="s">
        <v>158</v>
      </c>
      <c r="DI110" s="109" t="s">
        <v>159</v>
      </c>
      <c r="DJ110" s="109" t="s">
        <v>160</v>
      </c>
      <c r="DK110" s="109" t="s">
        <v>161</v>
      </c>
      <c r="DL110" s="109" t="s">
        <v>162</v>
      </c>
      <c r="DM110" s="109" t="s">
        <v>221</v>
      </c>
    </row>
    <row r="111" spans="1:117" s="44" customFormat="1" ht="1" hidden="1" customHeight="1">
      <c r="A111" s="94">
        <v>2012</v>
      </c>
      <c r="B111" s="94"/>
      <c r="C111" s="101">
        <f>SUM(Q111:DL111)</f>
        <v>4047389</v>
      </c>
      <c r="D111" s="101">
        <f t="shared" ref="D111:D151" si="82">SUM(AK111:CB111)</f>
        <v>2411300</v>
      </c>
      <c r="E111" s="101">
        <f t="shared" ref="E111:E151" si="83">SUM(AK111:CC111)</f>
        <v>2457919</v>
      </c>
      <c r="F111" s="101">
        <f t="shared" ref="F111:F151" si="84">SUM(AK111:CD111)</f>
        <v>2503454</v>
      </c>
      <c r="G111" s="101">
        <f t="shared" ref="G111:G151" si="85">SUM(AK111:CE111)</f>
        <v>2548692</v>
      </c>
      <c r="H111" s="101">
        <f t="shared" ref="H111:H151" si="86">SUM(AK111:CF111)</f>
        <v>2591658</v>
      </c>
      <c r="I111" s="101">
        <f>SUM(CC111:$DL111)</f>
        <v>842064</v>
      </c>
      <c r="J111" s="101">
        <f>SUM(CD111:$DL111)</f>
        <v>795445</v>
      </c>
      <c r="K111" s="101">
        <f>SUM(CE111:$DL111)</f>
        <v>749910</v>
      </c>
      <c r="L111" s="101">
        <f>SUM(CF111:$DL111)</f>
        <v>704672</v>
      </c>
      <c r="M111" s="101">
        <f>SUM(CG111:$DL111)</f>
        <v>661706</v>
      </c>
      <c r="N111" s="101"/>
      <c r="O111" s="101"/>
      <c r="P111" s="101"/>
      <c r="Q111" s="109">
        <v>39344</v>
      </c>
      <c r="R111" s="109">
        <v>39429</v>
      </c>
      <c r="S111" s="109">
        <v>39432</v>
      </c>
      <c r="T111" s="109">
        <v>38756</v>
      </c>
      <c r="U111" s="109">
        <v>38418</v>
      </c>
      <c r="V111" s="109">
        <v>38172</v>
      </c>
      <c r="W111" s="109">
        <v>37541</v>
      </c>
      <c r="X111" s="109">
        <v>37690</v>
      </c>
      <c r="Y111" s="109">
        <v>38036</v>
      </c>
      <c r="Z111" s="109">
        <v>37407</v>
      </c>
      <c r="AA111" s="109">
        <v>37789</v>
      </c>
      <c r="AB111" s="109">
        <v>37875</v>
      </c>
      <c r="AC111" s="109">
        <v>38288</v>
      </c>
      <c r="AD111" s="109">
        <v>40045</v>
      </c>
      <c r="AE111" s="109">
        <v>40702</v>
      </c>
      <c r="AF111" s="109">
        <v>41471</v>
      </c>
      <c r="AG111" s="109">
        <v>42797</v>
      </c>
      <c r="AH111" s="109">
        <v>42828</v>
      </c>
      <c r="AI111" s="109">
        <v>43643</v>
      </c>
      <c r="AJ111" s="109">
        <v>44362</v>
      </c>
      <c r="AK111" s="109">
        <v>46651</v>
      </c>
      <c r="AL111" s="109">
        <v>47095</v>
      </c>
      <c r="AM111" s="109">
        <v>47866</v>
      </c>
      <c r="AN111" s="109">
        <v>48358</v>
      </c>
      <c r="AO111" s="109">
        <v>49724</v>
      </c>
      <c r="AP111" s="109">
        <v>49190</v>
      </c>
      <c r="AQ111" s="109">
        <v>50456</v>
      </c>
      <c r="AR111" s="109">
        <v>51016</v>
      </c>
      <c r="AS111" s="109">
        <v>51746</v>
      </c>
      <c r="AT111" s="109">
        <v>52135</v>
      </c>
      <c r="AU111" s="109">
        <v>53983</v>
      </c>
      <c r="AV111" s="109">
        <v>54297</v>
      </c>
      <c r="AW111" s="109">
        <v>55229</v>
      </c>
      <c r="AX111" s="109">
        <v>54927</v>
      </c>
      <c r="AY111" s="109">
        <v>54546</v>
      </c>
      <c r="AZ111" s="109">
        <v>54904</v>
      </c>
      <c r="BA111" s="109">
        <v>55132</v>
      </c>
      <c r="BB111" s="109">
        <v>55175</v>
      </c>
      <c r="BC111" s="109">
        <v>56091</v>
      </c>
      <c r="BD111" s="109">
        <v>56628</v>
      </c>
      <c r="BE111" s="109">
        <v>58038</v>
      </c>
      <c r="BF111" s="109">
        <v>60262</v>
      </c>
      <c r="BG111" s="109">
        <v>60616</v>
      </c>
      <c r="BH111" s="109">
        <v>62605</v>
      </c>
      <c r="BI111" s="109">
        <v>63723</v>
      </c>
      <c r="BJ111" s="109">
        <v>64287</v>
      </c>
      <c r="BK111" s="109">
        <v>65323</v>
      </c>
      <c r="BL111" s="109">
        <v>65269</v>
      </c>
      <c r="BM111" s="109">
        <v>66193</v>
      </c>
      <c r="BN111" s="109">
        <v>64733</v>
      </c>
      <c r="BO111" s="109">
        <v>62347</v>
      </c>
      <c r="BP111" s="109">
        <v>60666</v>
      </c>
      <c r="BQ111" s="109">
        <v>59084</v>
      </c>
      <c r="BR111" s="109">
        <v>57533</v>
      </c>
      <c r="BS111" s="109">
        <v>55091</v>
      </c>
      <c r="BT111" s="109">
        <v>54107</v>
      </c>
      <c r="BU111" s="109">
        <v>52147</v>
      </c>
      <c r="BV111" s="109">
        <v>50503</v>
      </c>
      <c r="BW111" s="109">
        <v>49498</v>
      </c>
      <c r="BX111" s="109">
        <v>47946</v>
      </c>
      <c r="BY111" s="109">
        <v>47824</v>
      </c>
      <c r="BZ111" s="109">
        <v>45675</v>
      </c>
      <c r="CA111" s="109">
        <v>46553</v>
      </c>
      <c r="CB111" s="109">
        <v>46128</v>
      </c>
      <c r="CC111" s="109">
        <v>46619</v>
      </c>
      <c r="CD111" s="109">
        <v>45535</v>
      </c>
      <c r="CE111" s="109">
        <v>45238</v>
      </c>
      <c r="CF111" s="109">
        <v>42966</v>
      </c>
      <c r="CG111" s="109">
        <v>42513</v>
      </c>
      <c r="CH111" s="109">
        <v>41115</v>
      </c>
      <c r="CI111" s="109">
        <v>38999</v>
      </c>
      <c r="CJ111" s="109">
        <v>36738</v>
      </c>
      <c r="CK111" s="109">
        <v>34101</v>
      </c>
      <c r="CL111" s="109">
        <v>33057</v>
      </c>
      <c r="CM111" s="109">
        <v>31916</v>
      </c>
      <c r="CN111" s="109">
        <v>30374</v>
      </c>
      <c r="CO111" s="109">
        <v>30497</v>
      </c>
      <c r="CP111" s="109">
        <v>29816</v>
      </c>
      <c r="CQ111" s="109">
        <v>28804</v>
      </c>
      <c r="CR111" s="109">
        <v>27685</v>
      </c>
      <c r="CS111" s="109">
        <v>26862</v>
      </c>
      <c r="CT111" s="109">
        <v>25624</v>
      </c>
      <c r="CU111" s="109">
        <v>25079</v>
      </c>
      <c r="CV111" s="109">
        <v>23453</v>
      </c>
      <c r="CW111" s="109">
        <v>21809</v>
      </c>
      <c r="CX111" s="109">
        <v>19994</v>
      </c>
      <c r="CY111" s="109">
        <v>18789</v>
      </c>
      <c r="CZ111" s="109">
        <v>17018</v>
      </c>
      <c r="DA111" s="109">
        <v>15189</v>
      </c>
      <c r="DB111" s="109">
        <v>13171</v>
      </c>
      <c r="DC111" s="109">
        <v>11214</v>
      </c>
      <c r="DD111" s="109">
        <v>9754</v>
      </c>
      <c r="DE111" s="109">
        <v>7823</v>
      </c>
      <c r="DF111" s="109">
        <v>5473</v>
      </c>
      <c r="DG111" s="109">
        <v>4161</v>
      </c>
      <c r="DH111" s="109">
        <v>3341</v>
      </c>
      <c r="DI111" s="109">
        <v>2562</v>
      </c>
      <c r="DJ111" s="109">
        <v>1967</v>
      </c>
      <c r="DK111" s="109">
        <v>1649</v>
      </c>
      <c r="DL111" s="109">
        <v>1159</v>
      </c>
      <c r="DM111" s="44">
        <v>2384</v>
      </c>
    </row>
    <row r="112" spans="1:117" s="44" customFormat="1" ht="1" hidden="1" customHeight="1">
      <c r="A112" s="94" t="s">
        <v>219</v>
      </c>
      <c r="B112" s="94"/>
      <c r="C112" s="101"/>
      <c r="D112" s="101"/>
      <c r="E112" s="101"/>
      <c r="F112" s="101"/>
      <c r="G112" s="101"/>
      <c r="H112" s="101"/>
      <c r="I112" s="101"/>
      <c r="J112" s="101"/>
      <c r="K112" s="101"/>
      <c r="L112" s="101"/>
      <c r="M112" s="101"/>
      <c r="N112" s="101"/>
      <c r="O112" s="101"/>
      <c r="P112" s="101"/>
      <c r="Q112" s="104">
        <v>38489</v>
      </c>
      <c r="R112" s="104">
        <v>39399</v>
      </c>
      <c r="S112" s="104">
        <v>40365</v>
      </c>
      <c r="T112" s="104">
        <v>39290</v>
      </c>
      <c r="U112" s="104">
        <v>38799</v>
      </c>
      <c r="V112" s="104">
        <v>38512</v>
      </c>
      <c r="W112" s="104">
        <v>37989</v>
      </c>
      <c r="X112" s="104">
        <v>37878</v>
      </c>
      <c r="Y112" s="104">
        <v>38225</v>
      </c>
      <c r="Z112" s="104">
        <v>37500</v>
      </c>
      <c r="AA112" s="104">
        <v>37816</v>
      </c>
      <c r="AB112" s="104">
        <v>38017</v>
      </c>
      <c r="AC112" s="104">
        <v>40306</v>
      </c>
      <c r="AD112" s="104">
        <v>40381</v>
      </c>
      <c r="AE112" s="104">
        <v>40948</v>
      </c>
      <c r="AF112" s="104">
        <v>41674</v>
      </c>
      <c r="AG112" s="104">
        <v>42833</v>
      </c>
      <c r="AH112" s="104">
        <v>42705</v>
      </c>
      <c r="AI112" s="104">
        <v>43648</v>
      </c>
      <c r="AJ112" s="104">
        <v>44928</v>
      </c>
      <c r="AK112" s="104">
        <v>47366</v>
      </c>
      <c r="AL112" s="104">
        <v>48286</v>
      </c>
      <c r="AM112" s="104">
        <v>49079</v>
      </c>
      <c r="AN112" s="104">
        <v>49307</v>
      </c>
      <c r="AO112" s="104">
        <v>50819</v>
      </c>
      <c r="AP112" s="104">
        <v>50334</v>
      </c>
      <c r="AQ112" s="104">
        <v>52056</v>
      </c>
      <c r="AR112" s="104">
        <v>52940</v>
      </c>
      <c r="AS112" s="104">
        <v>53837</v>
      </c>
      <c r="AT112" s="104">
        <v>53951</v>
      </c>
      <c r="AU112" s="104">
        <v>55733</v>
      </c>
      <c r="AV112" s="104">
        <v>55760</v>
      </c>
      <c r="AW112" s="104">
        <v>56053</v>
      </c>
      <c r="AX112" s="104">
        <v>55159</v>
      </c>
      <c r="AY112" s="104">
        <v>54495</v>
      </c>
      <c r="AZ112" s="104">
        <v>54634</v>
      </c>
      <c r="BA112" s="104">
        <v>54825</v>
      </c>
      <c r="BB112" s="104">
        <v>54469</v>
      </c>
      <c r="BC112" s="104">
        <v>55759</v>
      </c>
      <c r="BD112" s="104">
        <v>56210</v>
      </c>
      <c r="BE112" s="104">
        <v>57761</v>
      </c>
      <c r="BF112" s="104">
        <v>60199</v>
      </c>
      <c r="BG112" s="104">
        <v>61034</v>
      </c>
      <c r="BH112" s="104">
        <v>63031</v>
      </c>
      <c r="BI112" s="104">
        <v>64397</v>
      </c>
      <c r="BJ112" s="104">
        <v>65044</v>
      </c>
      <c r="BK112" s="104">
        <v>66043</v>
      </c>
      <c r="BL112" s="104">
        <v>65976</v>
      </c>
      <c r="BM112" s="104">
        <v>67141</v>
      </c>
      <c r="BN112" s="104">
        <v>65433</v>
      </c>
      <c r="BO112" s="104">
        <v>62936</v>
      </c>
      <c r="BP112" s="104">
        <v>61118</v>
      </c>
      <c r="BQ112" s="104">
        <v>59457</v>
      </c>
      <c r="BR112" s="104">
        <v>57851</v>
      </c>
      <c r="BS112" s="104">
        <v>55337</v>
      </c>
      <c r="BT112" s="104">
        <v>54169</v>
      </c>
      <c r="BU112" s="104">
        <v>52254</v>
      </c>
      <c r="BV112" s="104">
        <v>50552</v>
      </c>
      <c r="BW112" s="104">
        <v>49403</v>
      </c>
      <c r="BX112" s="104">
        <v>48028</v>
      </c>
      <c r="BY112" s="104">
        <v>47633</v>
      </c>
      <c r="BZ112" s="104">
        <v>45600</v>
      </c>
      <c r="CA112" s="104">
        <v>46605</v>
      </c>
      <c r="CB112" s="104">
        <v>45973</v>
      </c>
      <c r="CC112" s="104">
        <v>46424</v>
      </c>
      <c r="CD112" s="104">
        <v>45347</v>
      </c>
      <c r="CE112" s="104">
        <v>45153</v>
      </c>
      <c r="CF112" s="104">
        <v>42742</v>
      </c>
      <c r="CG112" s="104">
        <v>42406</v>
      </c>
      <c r="CH112" s="104">
        <v>40978</v>
      </c>
      <c r="CI112" s="104">
        <v>38896</v>
      </c>
      <c r="CJ112" s="104">
        <v>36782</v>
      </c>
      <c r="CK112" s="104">
        <v>34135</v>
      </c>
      <c r="CL112" s="104">
        <v>33105</v>
      </c>
      <c r="CM112" s="104">
        <v>31929</v>
      </c>
      <c r="CN112" s="104">
        <v>30460</v>
      </c>
      <c r="CO112" s="104">
        <v>30503</v>
      </c>
      <c r="CP112" s="104">
        <v>29809</v>
      </c>
      <c r="CQ112" s="104">
        <v>28806</v>
      </c>
      <c r="CR112" s="104">
        <v>27672</v>
      </c>
      <c r="CS112" s="104">
        <v>26831</v>
      </c>
      <c r="CT112" s="104">
        <v>25503</v>
      </c>
      <c r="CU112" s="104">
        <v>25003</v>
      </c>
      <c r="CV112" s="104">
        <v>23207</v>
      </c>
      <c r="CW112" s="104">
        <v>21518</v>
      </c>
      <c r="CX112" s="104">
        <v>19741</v>
      </c>
      <c r="CY112" s="104">
        <v>18459</v>
      </c>
      <c r="CZ112" s="104">
        <v>16705</v>
      </c>
      <c r="DA112" s="104">
        <v>14929</v>
      </c>
      <c r="DB112" s="104">
        <v>12946</v>
      </c>
      <c r="DC112" s="104">
        <v>10994</v>
      </c>
      <c r="DD112" s="104">
        <v>9526</v>
      </c>
      <c r="DE112" s="104">
        <v>7485</v>
      </c>
      <c r="DF112" s="104">
        <v>5156</v>
      </c>
      <c r="DG112" s="104">
        <v>3842</v>
      </c>
      <c r="DH112" s="104">
        <v>2970</v>
      </c>
      <c r="DI112" s="104">
        <v>2183</v>
      </c>
      <c r="DJ112" s="104">
        <v>1547</v>
      </c>
      <c r="DK112" s="104">
        <v>1181</v>
      </c>
      <c r="DL112" s="104">
        <v>747</v>
      </c>
      <c r="DM112" s="104">
        <v>1167</v>
      </c>
    </row>
    <row r="113" spans="1:117" s="44" customFormat="1" ht="1" hidden="1" customHeight="1">
      <c r="A113" s="94" t="s">
        <v>220</v>
      </c>
      <c r="B113" s="94"/>
      <c r="C113" s="110"/>
      <c r="D113" s="101"/>
      <c r="E113" s="101"/>
      <c r="F113" s="101"/>
      <c r="G113" s="101"/>
      <c r="H113" s="101"/>
      <c r="I113" s="101"/>
      <c r="J113" s="101"/>
      <c r="K113" s="101"/>
      <c r="L113" s="101"/>
      <c r="M113" s="101"/>
      <c r="N113" s="101"/>
      <c r="O113" s="101"/>
      <c r="P113" s="101"/>
      <c r="Q113" s="109">
        <f>Q112/Q111</f>
        <v>0.97826860512403413</v>
      </c>
      <c r="R113" s="109">
        <f t="shared" ref="R113:CC113" si="87">R112/R111</f>
        <v>0.99923913870501413</v>
      </c>
      <c r="S113" s="109">
        <f t="shared" si="87"/>
        <v>1.0236609860012174</v>
      </c>
      <c r="T113" s="109">
        <f t="shared" si="87"/>
        <v>1.0137785117143152</v>
      </c>
      <c r="U113" s="109">
        <f t="shared" si="87"/>
        <v>1.0099172263001719</v>
      </c>
      <c r="V113" s="109">
        <f t="shared" si="87"/>
        <v>1.0089070522896364</v>
      </c>
      <c r="W113" s="109">
        <f t="shared" si="87"/>
        <v>1.0119336192429611</v>
      </c>
      <c r="X113" s="109">
        <f t="shared" si="87"/>
        <v>1.0049880604934995</v>
      </c>
      <c r="Y113" s="109">
        <f t="shared" si="87"/>
        <v>1.0049689767588601</v>
      </c>
      <c r="Z113" s="109">
        <f t="shared" si="87"/>
        <v>1.0024861656909134</v>
      </c>
      <c r="AA113" s="109">
        <f t="shared" si="87"/>
        <v>1.0007144936357142</v>
      </c>
      <c r="AB113" s="109">
        <f t="shared" si="87"/>
        <v>1.0037491749174918</v>
      </c>
      <c r="AC113" s="109">
        <f t="shared" si="87"/>
        <v>1.0527058086084413</v>
      </c>
      <c r="AD113" s="109">
        <f t="shared" si="87"/>
        <v>1.0083905606193033</v>
      </c>
      <c r="AE113" s="109">
        <f t="shared" si="87"/>
        <v>1.0060439290452559</v>
      </c>
      <c r="AF113" s="109">
        <f t="shared" si="87"/>
        <v>1.0048949868582866</v>
      </c>
      <c r="AG113" s="109">
        <f t="shared" si="87"/>
        <v>1.000841180456574</v>
      </c>
      <c r="AH113" s="109">
        <f t="shared" si="87"/>
        <v>0.99712804707200897</v>
      </c>
      <c r="AI113" s="109">
        <f t="shared" si="87"/>
        <v>1.0001145659097679</v>
      </c>
      <c r="AJ113" s="109">
        <f t="shared" si="87"/>
        <v>1.0127586673278932</v>
      </c>
      <c r="AK113" s="109">
        <f t="shared" si="87"/>
        <v>1.0153265739212449</v>
      </c>
      <c r="AL113" s="109">
        <f t="shared" si="87"/>
        <v>1.0252893088438264</v>
      </c>
      <c r="AM113" s="109">
        <f t="shared" si="87"/>
        <v>1.0253415785735178</v>
      </c>
      <c r="AN113" s="109">
        <f t="shared" si="87"/>
        <v>1.0196244675131312</v>
      </c>
      <c r="AO113" s="109">
        <f t="shared" si="87"/>
        <v>1.0220215590057116</v>
      </c>
      <c r="AP113" s="109">
        <f t="shared" si="87"/>
        <v>1.0232567595039643</v>
      </c>
      <c r="AQ113" s="109">
        <f t="shared" si="87"/>
        <v>1.0317107975265578</v>
      </c>
      <c r="AR113" s="109">
        <f t="shared" si="87"/>
        <v>1.037713658460091</v>
      </c>
      <c r="AS113" s="109">
        <f t="shared" si="87"/>
        <v>1.0404089204962703</v>
      </c>
      <c r="AT113" s="109">
        <f t="shared" si="87"/>
        <v>1.0348326460151529</v>
      </c>
      <c r="AU113" s="109">
        <f t="shared" si="87"/>
        <v>1.0324176129522258</v>
      </c>
      <c r="AV113" s="109">
        <f t="shared" si="87"/>
        <v>1.0269443984013851</v>
      </c>
      <c r="AW113" s="109">
        <f t="shared" si="87"/>
        <v>1.0149196979847543</v>
      </c>
      <c r="AX113" s="109">
        <f t="shared" si="87"/>
        <v>1.004223787936716</v>
      </c>
      <c r="AY113" s="109">
        <f t="shared" si="87"/>
        <v>0.9990650093499065</v>
      </c>
      <c r="AZ113" s="109">
        <f t="shared" si="87"/>
        <v>0.99508232551362374</v>
      </c>
      <c r="BA113" s="109">
        <f t="shared" si="87"/>
        <v>0.99443154610752371</v>
      </c>
      <c r="BB113" s="109">
        <f t="shared" si="87"/>
        <v>0.98720434979610328</v>
      </c>
      <c r="BC113" s="109">
        <f t="shared" si="87"/>
        <v>0.99408104687026444</v>
      </c>
      <c r="BD113" s="109">
        <f t="shared" si="87"/>
        <v>0.99261849261849266</v>
      </c>
      <c r="BE113" s="109">
        <f t="shared" si="87"/>
        <v>0.99522726489541335</v>
      </c>
      <c r="BF113" s="109">
        <f t="shared" si="87"/>
        <v>0.99895456506587899</v>
      </c>
      <c r="BG113" s="109">
        <f t="shared" si="87"/>
        <v>1.0068958690774712</v>
      </c>
      <c r="BH113" s="109">
        <f t="shared" si="87"/>
        <v>1.0068045683252136</v>
      </c>
      <c r="BI113" s="109">
        <f t="shared" si="87"/>
        <v>1.0105770287023523</v>
      </c>
      <c r="BJ113" s="109">
        <f t="shared" si="87"/>
        <v>1.0117753200491546</v>
      </c>
      <c r="BK113" s="109">
        <f t="shared" si="87"/>
        <v>1.0110221514627313</v>
      </c>
      <c r="BL113" s="109">
        <f t="shared" si="87"/>
        <v>1.0108320948689271</v>
      </c>
      <c r="BM113" s="109">
        <f t="shared" si="87"/>
        <v>1.0143217560769267</v>
      </c>
      <c r="BN113" s="109">
        <f t="shared" si="87"/>
        <v>1.010813649915808</v>
      </c>
      <c r="BO113" s="109">
        <f t="shared" si="87"/>
        <v>1.0094471265658331</v>
      </c>
      <c r="BP113" s="109">
        <f t="shared" si="87"/>
        <v>1.0074506313256191</v>
      </c>
      <c r="BQ113" s="109">
        <f t="shared" si="87"/>
        <v>1.0063130458330511</v>
      </c>
      <c r="BR113" s="109">
        <f t="shared" si="87"/>
        <v>1.0055272626144995</v>
      </c>
      <c r="BS113" s="109">
        <f t="shared" si="87"/>
        <v>1.0044653391661069</v>
      </c>
      <c r="BT113" s="109">
        <f t="shared" si="87"/>
        <v>1.0011458776128781</v>
      </c>
      <c r="BU113" s="109">
        <f t="shared" si="87"/>
        <v>1.0020518917675034</v>
      </c>
      <c r="BV113" s="109">
        <f t="shared" si="87"/>
        <v>1.0009702393917193</v>
      </c>
      <c r="BW113" s="109">
        <f t="shared" si="87"/>
        <v>0.99808073053456703</v>
      </c>
      <c r="BX113" s="109">
        <f t="shared" si="87"/>
        <v>1.0017102573728778</v>
      </c>
      <c r="BY113" s="109">
        <f t="shared" si="87"/>
        <v>0.99600618936099028</v>
      </c>
      <c r="BZ113" s="109">
        <f t="shared" si="87"/>
        <v>0.99835796387520526</v>
      </c>
      <c r="CA113" s="109">
        <f t="shared" si="87"/>
        <v>1.001117006422787</v>
      </c>
      <c r="CB113" s="109">
        <f t="shared" si="87"/>
        <v>0.99663978494623651</v>
      </c>
      <c r="CC113" s="109">
        <f t="shared" si="87"/>
        <v>0.99581715609515431</v>
      </c>
      <c r="CD113" s="109">
        <f t="shared" ref="CD113:DM113" si="88">CD112/CD111</f>
        <v>0.99587130778522015</v>
      </c>
      <c r="CE113" s="109">
        <f t="shared" si="88"/>
        <v>0.99812104867589191</v>
      </c>
      <c r="CF113" s="109">
        <f t="shared" si="88"/>
        <v>0.99478657543173676</v>
      </c>
      <c r="CG113" s="109">
        <f t="shared" si="88"/>
        <v>0.99748312280949358</v>
      </c>
      <c r="CH113" s="109">
        <f t="shared" si="88"/>
        <v>0.99666788276784624</v>
      </c>
      <c r="CI113" s="109">
        <f t="shared" si="88"/>
        <v>0.9973589066386318</v>
      </c>
      <c r="CJ113" s="109">
        <f t="shared" si="88"/>
        <v>1.0011976699874789</v>
      </c>
      <c r="CK113" s="109">
        <f t="shared" si="88"/>
        <v>1.0009970382100231</v>
      </c>
      <c r="CL113" s="109">
        <f t="shared" si="88"/>
        <v>1.0014520373899627</v>
      </c>
      <c r="CM113" s="109">
        <f t="shared" si="88"/>
        <v>1.0004073192129339</v>
      </c>
      <c r="CN113" s="109">
        <f t="shared" si="88"/>
        <v>1.0028313689339567</v>
      </c>
      <c r="CO113" s="109">
        <f t="shared" si="88"/>
        <v>1.0001967406630161</v>
      </c>
      <c r="CP113" s="109">
        <f t="shared" si="88"/>
        <v>0.99976522672390666</v>
      </c>
      <c r="CQ113" s="109">
        <f t="shared" si="88"/>
        <v>1.0000694348007222</v>
      </c>
      <c r="CR113" s="109">
        <f t="shared" si="88"/>
        <v>0.9995304316416832</v>
      </c>
      <c r="CS113" s="109">
        <f t="shared" si="88"/>
        <v>0.99884595339140791</v>
      </c>
      <c r="CT113" s="109">
        <f t="shared" si="88"/>
        <v>0.99527786450202937</v>
      </c>
      <c r="CU113" s="109">
        <f t="shared" si="88"/>
        <v>0.99696957613939952</v>
      </c>
      <c r="CV113" s="109">
        <f t="shared" si="88"/>
        <v>0.98951093676715129</v>
      </c>
      <c r="CW113" s="109">
        <f t="shared" si="88"/>
        <v>0.9866568847723417</v>
      </c>
      <c r="CX113" s="109">
        <f t="shared" si="88"/>
        <v>0.98734620386115834</v>
      </c>
      <c r="CY113" s="109">
        <f t="shared" si="88"/>
        <v>0.98243653201341208</v>
      </c>
      <c r="CZ113" s="109">
        <f t="shared" si="88"/>
        <v>0.98160770948407572</v>
      </c>
      <c r="DA113" s="109">
        <f t="shared" si="88"/>
        <v>0.98288234906840477</v>
      </c>
      <c r="DB113" s="109">
        <f t="shared" si="88"/>
        <v>0.9829170146534052</v>
      </c>
      <c r="DC113" s="109">
        <f t="shared" si="88"/>
        <v>0.98038166577492425</v>
      </c>
      <c r="DD113" s="109">
        <f t="shared" si="88"/>
        <v>0.97662497436948947</v>
      </c>
      <c r="DE113" s="109">
        <f t="shared" si="88"/>
        <v>0.95679406877157103</v>
      </c>
      <c r="DF113" s="109">
        <f t="shared" si="88"/>
        <v>0.94207929837383519</v>
      </c>
      <c r="DG113" s="109">
        <f t="shared" si="88"/>
        <v>0.92333573660177837</v>
      </c>
      <c r="DH113" s="109">
        <f t="shared" si="88"/>
        <v>0.88895540257407957</v>
      </c>
      <c r="DI113" s="109">
        <f t="shared" si="88"/>
        <v>0.85206869633099136</v>
      </c>
      <c r="DJ113" s="109">
        <f t="shared" si="88"/>
        <v>0.78647686832740216</v>
      </c>
      <c r="DK113" s="109">
        <f t="shared" si="88"/>
        <v>0.71619163129169194</v>
      </c>
      <c r="DL113" s="109">
        <f t="shared" si="88"/>
        <v>0.6445211389128559</v>
      </c>
      <c r="DM113" s="109">
        <f t="shared" si="88"/>
        <v>0.48951342281879195</v>
      </c>
    </row>
    <row r="114" spans="1:117" s="44" customFormat="1" ht="1" hidden="1" customHeight="1">
      <c r="A114" s="94">
        <v>2013</v>
      </c>
      <c r="B114" s="94"/>
      <c r="C114" s="101">
        <f t="shared" ref="C114:C161" si="89">SUM(Q114:DL114)</f>
        <v>4077095</v>
      </c>
      <c r="D114" s="101">
        <f t="shared" si="82"/>
        <v>2423996</v>
      </c>
      <c r="E114" s="101">
        <f t="shared" si="83"/>
        <v>2469773</v>
      </c>
      <c r="F114" s="101">
        <f t="shared" si="84"/>
        <v>2516027</v>
      </c>
      <c r="G114" s="101">
        <f t="shared" si="85"/>
        <v>2561218</v>
      </c>
      <c r="H114" s="101">
        <f t="shared" si="86"/>
        <v>2606098</v>
      </c>
      <c r="I114" s="101">
        <f>SUM(CC114:$DL114)</f>
        <v>857903</v>
      </c>
      <c r="J114" s="101">
        <f>SUM(CD114:$DL114)</f>
        <v>812126</v>
      </c>
      <c r="K114" s="101">
        <f>SUM(CE114:$DL114)</f>
        <v>765872</v>
      </c>
      <c r="L114" s="101">
        <f>SUM(CF114:$DL114)</f>
        <v>720681</v>
      </c>
      <c r="M114" s="101">
        <f>SUM(CG114:$DL114)</f>
        <v>675801</v>
      </c>
      <c r="N114" s="101"/>
      <c r="O114" s="101"/>
      <c r="P114" s="101"/>
      <c r="Q114" s="109">
        <v>39566</v>
      </c>
      <c r="R114" s="109">
        <v>39649</v>
      </c>
      <c r="S114" s="109">
        <v>39734</v>
      </c>
      <c r="T114" s="109">
        <v>39727</v>
      </c>
      <c r="U114" s="109">
        <v>39049</v>
      </c>
      <c r="V114" s="109">
        <v>38698</v>
      </c>
      <c r="W114" s="109">
        <v>38448</v>
      </c>
      <c r="X114" s="109">
        <v>37816</v>
      </c>
      <c r="Y114" s="109">
        <v>37960</v>
      </c>
      <c r="Z114" s="109">
        <v>38297</v>
      </c>
      <c r="AA114" s="109">
        <v>37666</v>
      </c>
      <c r="AB114" s="109">
        <v>38047</v>
      </c>
      <c r="AC114" s="109">
        <v>38143</v>
      </c>
      <c r="AD114" s="109">
        <v>38566</v>
      </c>
      <c r="AE114" s="109">
        <v>40350</v>
      </c>
      <c r="AF114" s="109">
        <v>41048</v>
      </c>
      <c r="AG114" s="109">
        <v>41848</v>
      </c>
      <c r="AH114" s="109">
        <v>43194</v>
      </c>
      <c r="AI114" s="109">
        <v>43256</v>
      </c>
      <c r="AJ114" s="109">
        <v>44134</v>
      </c>
      <c r="AK114" s="109">
        <v>44963</v>
      </c>
      <c r="AL114" s="109">
        <v>47367</v>
      </c>
      <c r="AM114" s="109">
        <v>47958</v>
      </c>
      <c r="AN114" s="109">
        <v>48854</v>
      </c>
      <c r="AO114" s="109">
        <v>49431</v>
      </c>
      <c r="AP114" s="109">
        <v>50806</v>
      </c>
      <c r="AQ114" s="109">
        <v>50305</v>
      </c>
      <c r="AR114" s="109">
        <v>51548</v>
      </c>
      <c r="AS114" s="109">
        <v>52073</v>
      </c>
      <c r="AT114" s="109">
        <v>52749</v>
      </c>
      <c r="AU114" s="109">
        <v>53091</v>
      </c>
      <c r="AV114" s="109">
        <v>54852</v>
      </c>
      <c r="AW114" s="109">
        <v>55104</v>
      </c>
      <c r="AX114" s="109">
        <v>55970</v>
      </c>
      <c r="AY114" s="109">
        <v>55617</v>
      </c>
      <c r="AZ114" s="109">
        <v>55181</v>
      </c>
      <c r="BA114" s="109">
        <v>55474</v>
      </c>
      <c r="BB114" s="109">
        <v>55645</v>
      </c>
      <c r="BC114" s="109">
        <v>55637</v>
      </c>
      <c r="BD114" s="109">
        <v>56498</v>
      </c>
      <c r="BE114" s="109">
        <v>56982</v>
      </c>
      <c r="BF114" s="109">
        <v>58332</v>
      </c>
      <c r="BG114" s="109">
        <v>60499</v>
      </c>
      <c r="BH114" s="109">
        <v>60809</v>
      </c>
      <c r="BI114" s="109">
        <v>62746</v>
      </c>
      <c r="BJ114" s="109">
        <v>63816</v>
      </c>
      <c r="BK114" s="109">
        <v>64341</v>
      </c>
      <c r="BL114" s="109">
        <v>65342</v>
      </c>
      <c r="BM114" s="109">
        <v>65247</v>
      </c>
      <c r="BN114" s="109">
        <v>66128</v>
      </c>
      <c r="BO114" s="109">
        <v>64647</v>
      </c>
      <c r="BP114" s="109">
        <v>62238</v>
      </c>
      <c r="BQ114" s="109">
        <v>60531</v>
      </c>
      <c r="BR114" s="109">
        <v>58921</v>
      </c>
      <c r="BS114" s="109">
        <v>57348</v>
      </c>
      <c r="BT114" s="109">
        <v>54894</v>
      </c>
      <c r="BU114" s="109">
        <v>53889</v>
      </c>
      <c r="BV114" s="109">
        <v>51910</v>
      </c>
      <c r="BW114" s="109">
        <v>50253</v>
      </c>
      <c r="BX114" s="109">
        <v>49228</v>
      </c>
      <c r="BY114" s="109">
        <v>47669</v>
      </c>
      <c r="BZ114" s="109">
        <v>47488</v>
      </c>
      <c r="CA114" s="109">
        <v>45384</v>
      </c>
      <c r="CB114" s="109">
        <v>46231</v>
      </c>
      <c r="CC114" s="109">
        <v>45777</v>
      </c>
      <c r="CD114" s="109">
        <v>46254</v>
      </c>
      <c r="CE114" s="109">
        <v>45191</v>
      </c>
      <c r="CF114" s="109">
        <v>44880</v>
      </c>
      <c r="CG114" s="109">
        <v>42611</v>
      </c>
      <c r="CH114" s="109">
        <v>42126</v>
      </c>
      <c r="CI114" s="109">
        <v>40711</v>
      </c>
      <c r="CJ114" s="109">
        <v>38582</v>
      </c>
      <c r="CK114" s="109">
        <v>36307</v>
      </c>
      <c r="CL114" s="109">
        <v>33659</v>
      </c>
      <c r="CM114" s="109">
        <v>32585</v>
      </c>
      <c r="CN114" s="109">
        <v>31413</v>
      </c>
      <c r="CO114" s="109">
        <v>29843</v>
      </c>
      <c r="CP114" s="109">
        <v>29904</v>
      </c>
      <c r="CQ114" s="109">
        <v>29163</v>
      </c>
      <c r="CR114" s="109">
        <v>28090</v>
      </c>
      <c r="CS114" s="109">
        <v>26905</v>
      </c>
      <c r="CT114" s="109">
        <v>25993</v>
      </c>
      <c r="CU114" s="109">
        <v>24671</v>
      </c>
      <c r="CV114" s="109">
        <v>23998</v>
      </c>
      <c r="CW114" s="109">
        <v>22279</v>
      </c>
      <c r="CX114" s="109">
        <v>20540</v>
      </c>
      <c r="CY114" s="109">
        <v>18642</v>
      </c>
      <c r="CZ114" s="109">
        <v>17312</v>
      </c>
      <c r="DA114" s="109">
        <v>15470</v>
      </c>
      <c r="DB114" s="109">
        <v>13598</v>
      </c>
      <c r="DC114" s="109">
        <v>11594</v>
      </c>
      <c r="DD114" s="109">
        <v>9681</v>
      </c>
      <c r="DE114" s="109">
        <v>8271</v>
      </c>
      <c r="DF114" s="109">
        <v>6526</v>
      </c>
      <c r="DG114" s="109">
        <v>4500</v>
      </c>
      <c r="DH114" s="109">
        <v>3374</v>
      </c>
      <c r="DI114" s="109">
        <v>2673</v>
      </c>
      <c r="DJ114" s="109">
        <v>2014</v>
      </c>
      <c r="DK114" s="109">
        <v>1518</v>
      </c>
      <c r="DL114" s="109">
        <v>1248</v>
      </c>
      <c r="DM114" s="44">
        <v>2514</v>
      </c>
    </row>
    <row r="115" spans="1:117" s="44" customFormat="1" ht="1" hidden="1" customHeight="1">
      <c r="A115" s="94">
        <v>2014</v>
      </c>
      <c r="B115" s="94"/>
      <c r="C115" s="101">
        <f t="shared" si="89"/>
        <v>4104850</v>
      </c>
      <c r="D115" s="101">
        <f t="shared" si="82"/>
        <v>2434912</v>
      </c>
      <c r="E115" s="101">
        <f t="shared" si="83"/>
        <v>2480783</v>
      </c>
      <c r="F115" s="101">
        <f t="shared" si="84"/>
        <v>2526205</v>
      </c>
      <c r="G115" s="101">
        <f t="shared" si="85"/>
        <v>2572106</v>
      </c>
      <c r="H115" s="101">
        <f t="shared" si="86"/>
        <v>2616939</v>
      </c>
      <c r="I115" s="101">
        <f>SUM(CC115:$DL115)</f>
        <v>873517</v>
      </c>
      <c r="J115" s="101">
        <f>SUM(CD115:$DL115)</f>
        <v>827646</v>
      </c>
      <c r="K115" s="101">
        <f>SUM(CE115:$DL115)</f>
        <v>782224</v>
      </c>
      <c r="L115" s="101">
        <f>SUM(CF115:$DL115)</f>
        <v>736323</v>
      </c>
      <c r="M115" s="101">
        <f>SUM(CG115:$DL115)</f>
        <v>691490</v>
      </c>
      <c r="N115" s="101"/>
      <c r="O115" s="101"/>
      <c r="P115" s="101"/>
      <c r="Q115" s="109">
        <v>39741</v>
      </c>
      <c r="R115" s="109">
        <v>39848</v>
      </c>
      <c r="S115" s="109">
        <v>39931</v>
      </c>
      <c r="T115" s="109">
        <v>40005</v>
      </c>
      <c r="U115" s="109">
        <v>39989</v>
      </c>
      <c r="V115" s="109">
        <v>39310</v>
      </c>
      <c r="W115" s="109">
        <v>38949</v>
      </c>
      <c r="X115" s="109">
        <v>38701</v>
      </c>
      <c r="Y115" s="109">
        <v>38073</v>
      </c>
      <c r="Z115" s="109">
        <v>38208</v>
      </c>
      <c r="AA115" s="109">
        <v>38536</v>
      </c>
      <c r="AB115" s="109">
        <v>37909</v>
      </c>
      <c r="AC115" s="109">
        <v>38297</v>
      </c>
      <c r="AD115" s="109">
        <v>38417</v>
      </c>
      <c r="AE115" s="109">
        <v>38863</v>
      </c>
      <c r="AF115" s="109">
        <v>40679</v>
      </c>
      <c r="AG115" s="109">
        <v>41412</v>
      </c>
      <c r="AH115" s="109">
        <v>42233</v>
      </c>
      <c r="AI115" s="109">
        <v>43597</v>
      </c>
      <c r="AJ115" s="109">
        <v>43723</v>
      </c>
      <c r="AK115" s="109">
        <v>44702</v>
      </c>
      <c r="AL115" s="109">
        <v>45667</v>
      </c>
      <c r="AM115" s="109">
        <v>48176</v>
      </c>
      <c r="AN115" s="109">
        <v>48883</v>
      </c>
      <c r="AO115" s="109">
        <v>49857</v>
      </c>
      <c r="AP115" s="109">
        <v>50479</v>
      </c>
      <c r="AQ115" s="109">
        <v>51833</v>
      </c>
      <c r="AR115" s="109">
        <v>51338</v>
      </c>
      <c r="AS115" s="109">
        <v>52543</v>
      </c>
      <c r="AT115" s="109">
        <v>53022</v>
      </c>
      <c r="AU115" s="109">
        <v>53639</v>
      </c>
      <c r="AV115" s="109">
        <v>53930</v>
      </c>
      <c r="AW115" s="109">
        <v>55608</v>
      </c>
      <c r="AX115" s="109">
        <v>55798</v>
      </c>
      <c r="AY115" s="109">
        <v>56601</v>
      </c>
      <c r="AZ115" s="109">
        <v>56200</v>
      </c>
      <c r="BA115" s="109">
        <v>55710</v>
      </c>
      <c r="BB115" s="109">
        <v>55943</v>
      </c>
      <c r="BC115" s="109">
        <v>56064</v>
      </c>
      <c r="BD115" s="109">
        <v>56008</v>
      </c>
      <c r="BE115" s="109">
        <v>56818</v>
      </c>
      <c r="BF115" s="109">
        <v>57256</v>
      </c>
      <c r="BG115" s="109">
        <v>58553</v>
      </c>
      <c r="BH115" s="109">
        <v>60667</v>
      </c>
      <c r="BI115" s="109">
        <v>60939</v>
      </c>
      <c r="BJ115" s="109">
        <v>62825</v>
      </c>
      <c r="BK115" s="109">
        <v>63853</v>
      </c>
      <c r="BL115" s="109">
        <v>64339</v>
      </c>
      <c r="BM115" s="109">
        <v>65304</v>
      </c>
      <c r="BN115" s="109">
        <v>65170</v>
      </c>
      <c r="BO115" s="109">
        <v>66010</v>
      </c>
      <c r="BP115" s="109">
        <v>64509</v>
      </c>
      <c r="BQ115" s="109">
        <v>62075</v>
      </c>
      <c r="BR115" s="109">
        <v>60348</v>
      </c>
      <c r="BS115" s="109">
        <v>58713</v>
      </c>
      <c r="BT115" s="109">
        <v>57121</v>
      </c>
      <c r="BU115" s="109">
        <v>54657</v>
      </c>
      <c r="BV115" s="109">
        <v>53634</v>
      </c>
      <c r="BW115" s="109">
        <v>51640</v>
      </c>
      <c r="BX115" s="109">
        <v>49972</v>
      </c>
      <c r="BY115" s="109">
        <v>48931</v>
      </c>
      <c r="BZ115" s="109">
        <v>47331</v>
      </c>
      <c r="CA115" s="109">
        <v>47169</v>
      </c>
      <c r="CB115" s="109">
        <v>45077</v>
      </c>
      <c r="CC115" s="109">
        <v>45871</v>
      </c>
      <c r="CD115" s="109">
        <v>45422</v>
      </c>
      <c r="CE115" s="109">
        <v>45901</v>
      </c>
      <c r="CF115" s="109">
        <v>44833</v>
      </c>
      <c r="CG115" s="109">
        <v>44501</v>
      </c>
      <c r="CH115" s="109">
        <v>42231</v>
      </c>
      <c r="CI115" s="109">
        <v>41714</v>
      </c>
      <c r="CJ115" s="109">
        <v>40279</v>
      </c>
      <c r="CK115" s="109">
        <v>38137</v>
      </c>
      <c r="CL115" s="109">
        <v>35846</v>
      </c>
      <c r="CM115" s="109">
        <v>33183</v>
      </c>
      <c r="CN115" s="109">
        <v>32078</v>
      </c>
      <c r="CO115" s="109">
        <v>30869</v>
      </c>
      <c r="CP115" s="109">
        <v>29269</v>
      </c>
      <c r="CQ115" s="109">
        <v>29259</v>
      </c>
      <c r="CR115" s="109">
        <v>28453</v>
      </c>
      <c r="CS115" s="109">
        <v>27310</v>
      </c>
      <c r="CT115" s="109">
        <v>26048</v>
      </c>
      <c r="CU115" s="109">
        <v>25042</v>
      </c>
      <c r="CV115" s="109">
        <v>23628</v>
      </c>
      <c r="CW115" s="109">
        <v>22817</v>
      </c>
      <c r="CX115" s="109">
        <v>21008</v>
      </c>
      <c r="CY115" s="109">
        <v>19176</v>
      </c>
      <c r="CZ115" s="109">
        <v>17204</v>
      </c>
      <c r="DA115" s="109">
        <v>15768</v>
      </c>
      <c r="DB115" s="109">
        <v>13879</v>
      </c>
      <c r="DC115" s="109">
        <v>12000</v>
      </c>
      <c r="DD115" s="109">
        <v>10041</v>
      </c>
      <c r="DE115" s="109">
        <v>8238</v>
      </c>
      <c r="DF115" s="109">
        <v>6925</v>
      </c>
      <c r="DG115" s="109">
        <v>5387</v>
      </c>
      <c r="DH115" s="109">
        <v>3664</v>
      </c>
      <c r="DI115" s="109">
        <v>2710</v>
      </c>
      <c r="DJ115" s="109">
        <v>2110</v>
      </c>
      <c r="DK115" s="109">
        <v>1561</v>
      </c>
      <c r="DL115" s="109">
        <v>1155</v>
      </c>
      <c r="DM115" s="44">
        <v>2682</v>
      </c>
    </row>
    <row r="116" spans="1:117" s="44" customFormat="1" ht="1" hidden="1" customHeight="1">
      <c r="A116" s="94">
        <v>2015</v>
      </c>
      <c r="B116" s="94"/>
      <c r="C116" s="101">
        <f t="shared" si="89"/>
        <v>4131935</v>
      </c>
      <c r="D116" s="101">
        <f t="shared" si="82"/>
        <v>2446073</v>
      </c>
      <c r="E116" s="101">
        <f t="shared" si="83"/>
        <v>2490805</v>
      </c>
      <c r="F116" s="101">
        <f t="shared" si="84"/>
        <v>2536314</v>
      </c>
      <c r="G116" s="101">
        <f t="shared" si="85"/>
        <v>2581392</v>
      </c>
      <c r="H116" s="101">
        <f t="shared" si="86"/>
        <v>2626928</v>
      </c>
      <c r="I116" s="101">
        <f>SUM(CC116:$DL116)</f>
        <v>887801</v>
      </c>
      <c r="J116" s="101">
        <f>SUM(CD116:$DL116)</f>
        <v>843069</v>
      </c>
      <c r="K116" s="101">
        <f>SUM(CE116:$DL116)</f>
        <v>797560</v>
      </c>
      <c r="L116" s="101">
        <f>SUM(CF116:$DL116)</f>
        <v>752482</v>
      </c>
      <c r="M116" s="101">
        <f>SUM(CG116:$DL116)</f>
        <v>706946</v>
      </c>
      <c r="N116" s="101"/>
      <c r="O116" s="101"/>
      <c r="P116" s="101"/>
      <c r="Q116" s="109">
        <v>39892</v>
      </c>
      <c r="R116" s="109">
        <v>40018</v>
      </c>
      <c r="S116" s="109">
        <v>40124</v>
      </c>
      <c r="T116" s="109">
        <v>40196</v>
      </c>
      <c r="U116" s="109">
        <v>40261</v>
      </c>
      <c r="V116" s="109">
        <v>40234</v>
      </c>
      <c r="W116" s="109">
        <v>39553</v>
      </c>
      <c r="X116" s="109">
        <v>39188</v>
      </c>
      <c r="Y116" s="109">
        <v>38946</v>
      </c>
      <c r="Z116" s="109">
        <v>38319</v>
      </c>
      <c r="AA116" s="109">
        <v>38443</v>
      </c>
      <c r="AB116" s="109">
        <v>38769</v>
      </c>
      <c r="AC116" s="109">
        <v>38154</v>
      </c>
      <c r="AD116" s="109">
        <v>38560</v>
      </c>
      <c r="AE116" s="109">
        <v>38715</v>
      </c>
      <c r="AF116" s="109">
        <v>39189</v>
      </c>
      <c r="AG116" s="109">
        <v>41034</v>
      </c>
      <c r="AH116" s="109">
        <v>41789</v>
      </c>
      <c r="AI116" s="109">
        <v>42634</v>
      </c>
      <c r="AJ116" s="109">
        <v>44043</v>
      </c>
      <c r="AK116" s="109">
        <v>44278</v>
      </c>
      <c r="AL116" s="109">
        <v>45395</v>
      </c>
      <c r="AM116" s="109">
        <v>46499</v>
      </c>
      <c r="AN116" s="109">
        <v>49085</v>
      </c>
      <c r="AO116" s="109">
        <v>49872</v>
      </c>
      <c r="AP116" s="109">
        <v>50887</v>
      </c>
      <c r="AQ116" s="109">
        <v>51522</v>
      </c>
      <c r="AR116" s="109">
        <v>52833</v>
      </c>
      <c r="AS116" s="109">
        <v>52327</v>
      </c>
      <c r="AT116" s="109">
        <v>53480</v>
      </c>
      <c r="AU116" s="109">
        <v>53907</v>
      </c>
      <c r="AV116" s="109">
        <v>54460</v>
      </c>
      <c r="AW116" s="109">
        <v>54695</v>
      </c>
      <c r="AX116" s="109">
        <v>56289</v>
      </c>
      <c r="AY116" s="109">
        <v>56418</v>
      </c>
      <c r="AZ116" s="109">
        <v>57158</v>
      </c>
      <c r="BA116" s="109">
        <v>56710</v>
      </c>
      <c r="BB116" s="109">
        <v>56169</v>
      </c>
      <c r="BC116" s="109">
        <v>56344</v>
      </c>
      <c r="BD116" s="109">
        <v>56416</v>
      </c>
      <c r="BE116" s="109">
        <v>56315</v>
      </c>
      <c r="BF116" s="109">
        <v>57079</v>
      </c>
      <c r="BG116" s="109">
        <v>57474</v>
      </c>
      <c r="BH116" s="109">
        <v>58719</v>
      </c>
      <c r="BI116" s="109">
        <v>60787</v>
      </c>
      <c r="BJ116" s="109">
        <v>61019</v>
      </c>
      <c r="BK116" s="109">
        <v>62860</v>
      </c>
      <c r="BL116" s="109">
        <v>63844</v>
      </c>
      <c r="BM116" s="109">
        <v>64294</v>
      </c>
      <c r="BN116" s="109">
        <v>65222</v>
      </c>
      <c r="BO116" s="109">
        <v>65050</v>
      </c>
      <c r="BP116" s="109">
        <v>65847</v>
      </c>
      <c r="BQ116" s="109">
        <v>64325</v>
      </c>
      <c r="BR116" s="109">
        <v>61872</v>
      </c>
      <c r="BS116" s="109">
        <v>60126</v>
      </c>
      <c r="BT116" s="109">
        <v>58466</v>
      </c>
      <c r="BU116" s="109">
        <v>56858</v>
      </c>
      <c r="BV116" s="109">
        <v>54389</v>
      </c>
      <c r="BW116" s="109">
        <v>53350</v>
      </c>
      <c r="BX116" s="109">
        <v>51343</v>
      </c>
      <c r="BY116" s="109">
        <v>49669</v>
      </c>
      <c r="BZ116" s="109">
        <v>48572</v>
      </c>
      <c r="CA116" s="109">
        <v>47013</v>
      </c>
      <c r="CB116" s="109">
        <v>46836</v>
      </c>
      <c r="CC116" s="109">
        <v>44732</v>
      </c>
      <c r="CD116" s="109">
        <v>45509</v>
      </c>
      <c r="CE116" s="109">
        <v>45078</v>
      </c>
      <c r="CF116" s="109">
        <v>45536</v>
      </c>
      <c r="CG116" s="109">
        <v>44455</v>
      </c>
      <c r="CH116" s="109">
        <v>44099</v>
      </c>
      <c r="CI116" s="109">
        <v>41828</v>
      </c>
      <c r="CJ116" s="109">
        <v>41276</v>
      </c>
      <c r="CK116" s="109">
        <v>39819</v>
      </c>
      <c r="CL116" s="109">
        <v>37659</v>
      </c>
      <c r="CM116" s="109">
        <v>35351</v>
      </c>
      <c r="CN116" s="109">
        <v>32674</v>
      </c>
      <c r="CO116" s="109">
        <v>31532</v>
      </c>
      <c r="CP116" s="109">
        <v>30282</v>
      </c>
      <c r="CQ116" s="109">
        <v>28646</v>
      </c>
      <c r="CR116" s="109">
        <v>28556</v>
      </c>
      <c r="CS116" s="109">
        <v>27674</v>
      </c>
      <c r="CT116" s="109">
        <v>26455</v>
      </c>
      <c r="CU116" s="109">
        <v>25111</v>
      </c>
      <c r="CV116" s="109">
        <v>24001</v>
      </c>
      <c r="CW116" s="109">
        <v>22488</v>
      </c>
      <c r="CX116" s="109">
        <v>21535</v>
      </c>
      <c r="CY116" s="109">
        <v>19639</v>
      </c>
      <c r="CZ116" s="109">
        <v>17724</v>
      </c>
      <c r="DA116" s="109">
        <v>15696</v>
      </c>
      <c r="DB116" s="109">
        <v>14176</v>
      </c>
      <c r="DC116" s="109">
        <v>12278</v>
      </c>
      <c r="DD116" s="109">
        <v>10422</v>
      </c>
      <c r="DE116" s="109">
        <v>8570</v>
      </c>
      <c r="DF116" s="109">
        <v>6922</v>
      </c>
      <c r="DG116" s="109">
        <v>5737</v>
      </c>
      <c r="DH116" s="109">
        <v>4404</v>
      </c>
      <c r="DI116" s="109">
        <v>2953</v>
      </c>
      <c r="DJ116" s="109">
        <v>2149</v>
      </c>
      <c r="DK116" s="109">
        <v>1643</v>
      </c>
      <c r="DL116" s="109">
        <v>1192</v>
      </c>
      <c r="DM116" s="44">
        <v>2750</v>
      </c>
    </row>
    <row r="117" spans="1:117" s="44" customFormat="1" ht="1" hidden="1" customHeight="1">
      <c r="A117" s="94">
        <v>2016</v>
      </c>
      <c r="B117" s="94"/>
      <c r="C117" s="101">
        <f t="shared" si="89"/>
        <v>4158766</v>
      </c>
      <c r="D117" s="101">
        <f t="shared" si="82"/>
        <v>2455776</v>
      </c>
      <c r="E117" s="101">
        <f t="shared" si="83"/>
        <v>2502241</v>
      </c>
      <c r="F117" s="101">
        <f t="shared" si="84"/>
        <v>2546628</v>
      </c>
      <c r="G117" s="101">
        <f t="shared" si="85"/>
        <v>2591791</v>
      </c>
      <c r="H117" s="101">
        <f t="shared" si="86"/>
        <v>2636515</v>
      </c>
      <c r="I117" s="101">
        <f>SUM(CC117:$DL117)</f>
        <v>903513</v>
      </c>
      <c r="J117" s="101">
        <f>SUM(CD117:$DL117)</f>
        <v>857048</v>
      </c>
      <c r="K117" s="101">
        <f>SUM(CE117:$DL117)</f>
        <v>812661</v>
      </c>
      <c r="L117" s="101">
        <f>SUM(CF117:$DL117)</f>
        <v>767498</v>
      </c>
      <c r="M117" s="101">
        <f>SUM(CG117:$DL117)</f>
        <v>722774</v>
      </c>
      <c r="N117" s="101"/>
      <c r="O117" s="101"/>
      <c r="P117" s="101"/>
      <c r="Q117" s="109">
        <v>40032</v>
      </c>
      <c r="R117" s="109">
        <v>40171</v>
      </c>
      <c r="S117" s="109">
        <v>40296</v>
      </c>
      <c r="T117" s="109">
        <v>40389</v>
      </c>
      <c r="U117" s="109">
        <v>40450</v>
      </c>
      <c r="V117" s="109">
        <v>40504</v>
      </c>
      <c r="W117" s="109">
        <v>40469</v>
      </c>
      <c r="X117" s="109">
        <v>39792</v>
      </c>
      <c r="Y117" s="109">
        <v>39427</v>
      </c>
      <c r="Z117" s="109">
        <v>39185</v>
      </c>
      <c r="AA117" s="109">
        <v>38556</v>
      </c>
      <c r="AB117" s="109">
        <v>38674</v>
      </c>
      <c r="AC117" s="109">
        <v>39007</v>
      </c>
      <c r="AD117" s="109">
        <v>38414</v>
      </c>
      <c r="AE117" s="109">
        <v>38851</v>
      </c>
      <c r="AF117" s="109">
        <v>39045</v>
      </c>
      <c r="AG117" s="109">
        <v>39543</v>
      </c>
      <c r="AH117" s="109">
        <v>41405</v>
      </c>
      <c r="AI117" s="109">
        <v>42184</v>
      </c>
      <c r="AJ117" s="109">
        <v>43083</v>
      </c>
      <c r="AK117" s="109">
        <v>44585</v>
      </c>
      <c r="AL117" s="109">
        <v>44970</v>
      </c>
      <c r="AM117" s="109">
        <v>46233</v>
      </c>
      <c r="AN117" s="109">
        <v>47452</v>
      </c>
      <c r="AO117" s="109">
        <v>50082</v>
      </c>
      <c r="AP117" s="109">
        <v>50911</v>
      </c>
      <c r="AQ117" s="109">
        <v>51937</v>
      </c>
      <c r="AR117" s="109">
        <v>52557</v>
      </c>
      <c r="AS117" s="109">
        <v>53813</v>
      </c>
      <c r="AT117" s="109">
        <v>53281</v>
      </c>
      <c r="AU117" s="109">
        <v>54376</v>
      </c>
      <c r="AV117" s="109">
        <v>54738</v>
      </c>
      <c r="AW117" s="109">
        <v>55226</v>
      </c>
      <c r="AX117" s="109">
        <v>55403</v>
      </c>
      <c r="AY117" s="109">
        <v>56913</v>
      </c>
      <c r="AZ117" s="109">
        <v>56981</v>
      </c>
      <c r="BA117" s="109">
        <v>57660</v>
      </c>
      <c r="BB117" s="109">
        <v>57163</v>
      </c>
      <c r="BC117" s="109">
        <v>56571</v>
      </c>
      <c r="BD117" s="109">
        <v>56689</v>
      </c>
      <c r="BE117" s="109">
        <v>56715</v>
      </c>
      <c r="BF117" s="109">
        <v>56573</v>
      </c>
      <c r="BG117" s="109">
        <v>57293</v>
      </c>
      <c r="BH117" s="109">
        <v>57646</v>
      </c>
      <c r="BI117" s="109">
        <v>58844</v>
      </c>
      <c r="BJ117" s="109">
        <v>60866</v>
      </c>
      <c r="BK117" s="109">
        <v>61062</v>
      </c>
      <c r="BL117" s="109">
        <v>62856</v>
      </c>
      <c r="BM117" s="109">
        <v>63798</v>
      </c>
      <c r="BN117" s="109">
        <v>64209</v>
      </c>
      <c r="BO117" s="109">
        <v>65101</v>
      </c>
      <c r="BP117" s="109">
        <v>64888</v>
      </c>
      <c r="BQ117" s="109">
        <v>65643</v>
      </c>
      <c r="BR117" s="109">
        <v>64101</v>
      </c>
      <c r="BS117" s="109">
        <v>61631</v>
      </c>
      <c r="BT117" s="109">
        <v>59868</v>
      </c>
      <c r="BU117" s="109">
        <v>58188</v>
      </c>
      <c r="BV117" s="109">
        <v>56566</v>
      </c>
      <c r="BW117" s="109">
        <v>54092</v>
      </c>
      <c r="BX117" s="109">
        <v>53042</v>
      </c>
      <c r="BY117" s="109">
        <v>51025</v>
      </c>
      <c r="BZ117" s="109">
        <v>49304</v>
      </c>
      <c r="CA117" s="109">
        <v>48241</v>
      </c>
      <c r="CB117" s="109">
        <v>46683</v>
      </c>
      <c r="CC117" s="109">
        <v>46465</v>
      </c>
      <c r="CD117" s="109">
        <v>44387</v>
      </c>
      <c r="CE117" s="109">
        <v>45163</v>
      </c>
      <c r="CF117" s="109">
        <v>44724</v>
      </c>
      <c r="CG117" s="109">
        <v>45152</v>
      </c>
      <c r="CH117" s="109">
        <v>44055</v>
      </c>
      <c r="CI117" s="109">
        <v>43673</v>
      </c>
      <c r="CJ117" s="109">
        <v>41399</v>
      </c>
      <c r="CK117" s="109">
        <v>40808</v>
      </c>
      <c r="CL117" s="109">
        <v>39327</v>
      </c>
      <c r="CM117" s="109">
        <v>37148</v>
      </c>
      <c r="CN117" s="109">
        <v>34820</v>
      </c>
      <c r="CO117" s="109">
        <v>32124</v>
      </c>
      <c r="CP117" s="109">
        <v>30942</v>
      </c>
      <c r="CQ117" s="109">
        <v>29643</v>
      </c>
      <c r="CR117" s="109">
        <v>27965</v>
      </c>
      <c r="CS117" s="109">
        <v>27789</v>
      </c>
      <c r="CT117" s="109">
        <v>26821</v>
      </c>
      <c r="CU117" s="109">
        <v>25518</v>
      </c>
      <c r="CV117" s="109">
        <v>24084</v>
      </c>
      <c r="CW117" s="109">
        <v>22862</v>
      </c>
      <c r="CX117" s="109">
        <v>21249</v>
      </c>
      <c r="CY117" s="109">
        <v>20154</v>
      </c>
      <c r="CZ117" s="109">
        <v>18179</v>
      </c>
      <c r="DA117" s="109">
        <v>16200</v>
      </c>
      <c r="DB117" s="109">
        <v>14139</v>
      </c>
      <c r="DC117" s="109">
        <v>12570</v>
      </c>
      <c r="DD117" s="109">
        <v>10690</v>
      </c>
      <c r="DE117" s="109">
        <v>8921</v>
      </c>
      <c r="DF117" s="109">
        <v>7225</v>
      </c>
      <c r="DG117" s="109">
        <v>5755</v>
      </c>
      <c r="DH117" s="109">
        <v>4706</v>
      </c>
      <c r="DI117" s="109">
        <v>3565</v>
      </c>
      <c r="DJ117" s="109">
        <v>2350</v>
      </c>
      <c r="DK117" s="109">
        <v>1681</v>
      </c>
      <c r="DL117" s="109">
        <v>1260</v>
      </c>
      <c r="DM117" s="44">
        <v>2833</v>
      </c>
    </row>
    <row r="118" spans="1:117" s="44" customFormat="1" ht="1" hidden="1" customHeight="1">
      <c r="A118" s="94">
        <v>2017</v>
      </c>
      <c r="B118" s="94"/>
      <c r="C118" s="101">
        <f t="shared" si="89"/>
        <v>4185715</v>
      </c>
      <c r="D118" s="101">
        <f t="shared" si="82"/>
        <v>2464988</v>
      </c>
      <c r="E118" s="101">
        <f t="shared" si="83"/>
        <v>2511306</v>
      </c>
      <c r="F118" s="101">
        <f t="shared" si="84"/>
        <v>2557403</v>
      </c>
      <c r="G118" s="101">
        <f t="shared" si="85"/>
        <v>2601460</v>
      </c>
      <c r="H118" s="101">
        <f t="shared" si="86"/>
        <v>2646265</v>
      </c>
      <c r="I118" s="101">
        <f>SUM(CC118:$DL118)</f>
        <v>918708</v>
      </c>
      <c r="J118" s="101">
        <f>SUM(CD118:$DL118)</f>
        <v>872390</v>
      </c>
      <c r="K118" s="101">
        <f>SUM(CE118:$DL118)</f>
        <v>826293</v>
      </c>
      <c r="L118" s="101">
        <f>SUM(CF118:$DL118)</f>
        <v>782236</v>
      </c>
      <c r="M118" s="101">
        <f>SUM(CG118:$DL118)</f>
        <v>737431</v>
      </c>
      <c r="N118" s="101"/>
      <c r="O118" s="101"/>
      <c r="P118" s="101"/>
      <c r="Q118" s="109">
        <v>40165</v>
      </c>
      <c r="R118" s="109">
        <v>40318</v>
      </c>
      <c r="S118" s="109">
        <v>40454</v>
      </c>
      <c r="T118" s="109">
        <v>40568</v>
      </c>
      <c r="U118" s="109">
        <v>40649</v>
      </c>
      <c r="V118" s="109">
        <v>40699</v>
      </c>
      <c r="W118" s="109">
        <v>40741</v>
      </c>
      <c r="X118" s="109">
        <v>40703</v>
      </c>
      <c r="Y118" s="109">
        <v>40035</v>
      </c>
      <c r="Z118" s="109">
        <v>39663</v>
      </c>
      <c r="AA118" s="109">
        <v>39421</v>
      </c>
      <c r="AB118" s="109">
        <v>38793</v>
      </c>
      <c r="AC118" s="109">
        <v>38914</v>
      </c>
      <c r="AD118" s="109">
        <v>39263</v>
      </c>
      <c r="AE118" s="109">
        <v>38703</v>
      </c>
      <c r="AF118" s="109">
        <v>39175</v>
      </c>
      <c r="AG118" s="109">
        <v>39405</v>
      </c>
      <c r="AH118" s="109">
        <v>39917</v>
      </c>
      <c r="AI118" s="109">
        <v>41798</v>
      </c>
      <c r="AJ118" s="109">
        <v>42635</v>
      </c>
      <c r="AK118" s="109">
        <v>43639</v>
      </c>
      <c r="AL118" s="109">
        <v>45278</v>
      </c>
      <c r="AM118" s="109">
        <v>45823</v>
      </c>
      <c r="AN118" s="109">
        <v>47211</v>
      </c>
      <c r="AO118" s="109">
        <v>48509</v>
      </c>
      <c r="AP118" s="109">
        <v>51148</v>
      </c>
      <c r="AQ118" s="109">
        <v>51987</v>
      </c>
      <c r="AR118" s="109">
        <v>52997</v>
      </c>
      <c r="AS118" s="109">
        <v>53585</v>
      </c>
      <c r="AT118" s="109">
        <v>54774</v>
      </c>
      <c r="AU118" s="109">
        <v>54204</v>
      </c>
      <c r="AV118" s="109">
        <v>55231</v>
      </c>
      <c r="AW118" s="109">
        <v>55527</v>
      </c>
      <c r="AX118" s="109">
        <v>55949</v>
      </c>
      <c r="AY118" s="109">
        <v>56062</v>
      </c>
      <c r="AZ118" s="109">
        <v>57490</v>
      </c>
      <c r="BA118" s="109">
        <v>57497</v>
      </c>
      <c r="BB118" s="109">
        <v>58114</v>
      </c>
      <c r="BC118" s="109">
        <v>57566</v>
      </c>
      <c r="BD118" s="109">
        <v>56927</v>
      </c>
      <c r="BE118" s="109">
        <v>56990</v>
      </c>
      <c r="BF118" s="109">
        <v>56972</v>
      </c>
      <c r="BG118" s="109">
        <v>56790</v>
      </c>
      <c r="BH118" s="109">
        <v>57466</v>
      </c>
      <c r="BI118" s="109">
        <v>57782</v>
      </c>
      <c r="BJ118" s="109">
        <v>58933</v>
      </c>
      <c r="BK118" s="109">
        <v>60909</v>
      </c>
      <c r="BL118" s="109">
        <v>61069</v>
      </c>
      <c r="BM118" s="109">
        <v>62817</v>
      </c>
      <c r="BN118" s="109">
        <v>63714</v>
      </c>
      <c r="BO118" s="109">
        <v>64086</v>
      </c>
      <c r="BP118" s="109">
        <v>64941</v>
      </c>
      <c r="BQ118" s="109">
        <v>64688</v>
      </c>
      <c r="BR118" s="109">
        <v>65401</v>
      </c>
      <c r="BS118" s="109">
        <v>63842</v>
      </c>
      <c r="BT118" s="109">
        <v>61355</v>
      </c>
      <c r="BU118" s="109">
        <v>59580</v>
      </c>
      <c r="BV118" s="109">
        <v>57883</v>
      </c>
      <c r="BW118" s="109">
        <v>56249</v>
      </c>
      <c r="BX118" s="109">
        <v>53773</v>
      </c>
      <c r="BY118" s="109">
        <v>52716</v>
      </c>
      <c r="BZ118" s="109">
        <v>50645</v>
      </c>
      <c r="CA118" s="109">
        <v>48970</v>
      </c>
      <c r="CB118" s="109">
        <v>47899</v>
      </c>
      <c r="CC118" s="109">
        <v>46318</v>
      </c>
      <c r="CD118" s="109">
        <v>46097</v>
      </c>
      <c r="CE118" s="109">
        <v>44057</v>
      </c>
      <c r="CF118" s="109">
        <v>44805</v>
      </c>
      <c r="CG118" s="109">
        <v>44352</v>
      </c>
      <c r="CH118" s="109">
        <v>44748</v>
      </c>
      <c r="CI118" s="109">
        <v>43632</v>
      </c>
      <c r="CJ118" s="109">
        <v>43222</v>
      </c>
      <c r="CK118" s="109">
        <v>40941</v>
      </c>
      <c r="CL118" s="109">
        <v>40311</v>
      </c>
      <c r="CM118" s="109">
        <v>38800</v>
      </c>
      <c r="CN118" s="109">
        <v>36600</v>
      </c>
      <c r="CO118" s="109">
        <v>34247</v>
      </c>
      <c r="CP118" s="109">
        <v>31529</v>
      </c>
      <c r="CQ118" s="109">
        <v>30300</v>
      </c>
      <c r="CR118" s="109">
        <v>28948</v>
      </c>
      <c r="CS118" s="109">
        <v>27220</v>
      </c>
      <c r="CT118" s="109">
        <v>26946</v>
      </c>
      <c r="CU118" s="109">
        <v>25884</v>
      </c>
      <c r="CV118" s="109">
        <v>24489</v>
      </c>
      <c r="CW118" s="109">
        <v>22959</v>
      </c>
      <c r="CX118" s="109">
        <v>21623</v>
      </c>
      <c r="CY118" s="109">
        <v>19910</v>
      </c>
      <c r="CZ118" s="109">
        <v>18678</v>
      </c>
      <c r="DA118" s="109">
        <v>16641</v>
      </c>
      <c r="DB118" s="109">
        <v>14620</v>
      </c>
      <c r="DC118" s="109">
        <v>12563</v>
      </c>
      <c r="DD118" s="109">
        <v>10973</v>
      </c>
      <c r="DE118" s="109">
        <v>9176</v>
      </c>
      <c r="DF118" s="109">
        <v>7543</v>
      </c>
      <c r="DG118" s="109">
        <v>6028</v>
      </c>
      <c r="DH118" s="109">
        <v>4738</v>
      </c>
      <c r="DI118" s="109">
        <v>3821</v>
      </c>
      <c r="DJ118" s="109">
        <v>2849</v>
      </c>
      <c r="DK118" s="109">
        <v>1845</v>
      </c>
      <c r="DL118" s="109">
        <v>1295</v>
      </c>
      <c r="DM118" s="44">
        <v>2954</v>
      </c>
    </row>
    <row r="119" spans="1:117" s="44" customFormat="1" ht="1" hidden="1" customHeight="1">
      <c r="A119" s="94">
        <v>2018</v>
      </c>
      <c r="B119" s="94"/>
      <c r="C119" s="101">
        <f t="shared" si="89"/>
        <v>4211126</v>
      </c>
      <c r="D119" s="101">
        <f t="shared" si="82"/>
        <v>2471501</v>
      </c>
      <c r="E119" s="101">
        <f t="shared" si="83"/>
        <v>2519016</v>
      </c>
      <c r="F119" s="101">
        <f t="shared" si="84"/>
        <v>2564968</v>
      </c>
      <c r="G119" s="101">
        <f t="shared" si="85"/>
        <v>2610712</v>
      </c>
      <c r="H119" s="101">
        <f t="shared" si="86"/>
        <v>2654426</v>
      </c>
      <c r="I119" s="101">
        <f>SUM(CC119:$DL119)</f>
        <v>934758</v>
      </c>
      <c r="J119" s="101">
        <f>SUM(CD119:$DL119)</f>
        <v>887243</v>
      </c>
      <c r="K119" s="101">
        <f>SUM(CE119:$DL119)</f>
        <v>841291</v>
      </c>
      <c r="L119" s="101">
        <f>SUM(CF119:$DL119)</f>
        <v>795547</v>
      </c>
      <c r="M119" s="101">
        <f>SUM(CG119:$DL119)</f>
        <v>751833</v>
      </c>
      <c r="N119" s="101"/>
      <c r="O119" s="101"/>
      <c r="P119" s="101"/>
      <c r="Q119" s="109">
        <v>40264</v>
      </c>
      <c r="R119" s="109">
        <v>40437</v>
      </c>
      <c r="S119" s="109">
        <v>40589</v>
      </c>
      <c r="T119" s="109">
        <v>40712</v>
      </c>
      <c r="U119" s="109">
        <v>40816</v>
      </c>
      <c r="V119" s="109">
        <v>40883</v>
      </c>
      <c r="W119" s="109">
        <v>40924</v>
      </c>
      <c r="X119" s="109">
        <v>40963</v>
      </c>
      <c r="Y119" s="109">
        <v>40928</v>
      </c>
      <c r="Z119" s="109">
        <v>40262</v>
      </c>
      <c r="AA119" s="109">
        <v>39883</v>
      </c>
      <c r="AB119" s="109">
        <v>39643</v>
      </c>
      <c r="AC119" s="109">
        <v>39026</v>
      </c>
      <c r="AD119" s="109">
        <v>39160</v>
      </c>
      <c r="AE119" s="109">
        <v>39537</v>
      </c>
      <c r="AF119" s="109">
        <v>39015</v>
      </c>
      <c r="AG119" s="109">
        <v>39520</v>
      </c>
      <c r="AH119" s="109">
        <v>39774</v>
      </c>
      <c r="AI119" s="109">
        <v>40302</v>
      </c>
      <c r="AJ119" s="109">
        <v>42229</v>
      </c>
      <c r="AK119" s="109">
        <v>43168</v>
      </c>
      <c r="AL119" s="109">
        <v>44311</v>
      </c>
      <c r="AM119" s="109">
        <v>46083</v>
      </c>
      <c r="AN119" s="109">
        <v>46756</v>
      </c>
      <c r="AO119" s="109">
        <v>48223</v>
      </c>
      <c r="AP119" s="109">
        <v>49561</v>
      </c>
      <c r="AQ119" s="109">
        <v>52175</v>
      </c>
      <c r="AR119" s="109">
        <v>52999</v>
      </c>
      <c r="AS119" s="109">
        <v>53976</v>
      </c>
      <c r="AT119" s="109">
        <v>54521</v>
      </c>
      <c r="AU119" s="109">
        <v>55643</v>
      </c>
      <c r="AV119" s="109">
        <v>55027</v>
      </c>
      <c r="AW119" s="109">
        <v>55987</v>
      </c>
      <c r="AX119" s="109">
        <v>56219</v>
      </c>
      <c r="AY119" s="109">
        <v>56574</v>
      </c>
      <c r="AZ119" s="109">
        <v>56629</v>
      </c>
      <c r="BA119" s="109">
        <v>57980</v>
      </c>
      <c r="BB119" s="109">
        <v>57928</v>
      </c>
      <c r="BC119" s="109">
        <v>58486</v>
      </c>
      <c r="BD119" s="109">
        <v>57896</v>
      </c>
      <c r="BE119" s="109">
        <v>57209</v>
      </c>
      <c r="BF119" s="109">
        <v>57225</v>
      </c>
      <c r="BG119" s="109">
        <v>57163</v>
      </c>
      <c r="BH119" s="109">
        <v>56946</v>
      </c>
      <c r="BI119" s="109">
        <v>57583</v>
      </c>
      <c r="BJ119" s="109">
        <v>57862</v>
      </c>
      <c r="BK119" s="109">
        <v>58969</v>
      </c>
      <c r="BL119" s="109">
        <v>60901</v>
      </c>
      <c r="BM119" s="109">
        <v>61028</v>
      </c>
      <c r="BN119" s="109">
        <v>62728</v>
      </c>
      <c r="BO119" s="109">
        <v>63583</v>
      </c>
      <c r="BP119" s="109">
        <v>63915</v>
      </c>
      <c r="BQ119" s="109">
        <v>64732</v>
      </c>
      <c r="BR119" s="109">
        <v>64443</v>
      </c>
      <c r="BS119" s="109">
        <v>65116</v>
      </c>
      <c r="BT119" s="109">
        <v>63542</v>
      </c>
      <c r="BU119" s="109">
        <v>61042</v>
      </c>
      <c r="BV119" s="109">
        <v>59257</v>
      </c>
      <c r="BW119" s="109">
        <v>57547</v>
      </c>
      <c r="BX119" s="109">
        <v>55903</v>
      </c>
      <c r="BY119" s="109">
        <v>53431</v>
      </c>
      <c r="BZ119" s="109">
        <v>52323</v>
      </c>
      <c r="CA119" s="109">
        <v>50292</v>
      </c>
      <c r="CB119" s="109">
        <v>48619</v>
      </c>
      <c r="CC119" s="109">
        <v>47515</v>
      </c>
      <c r="CD119" s="109">
        <v>45952</v>
      </c>
      <c r="CE119" s="109">
        <v>45744</v>
      </c>
      <c r="CF119" s="109">
        <v>43714</v>
      </c>
      <c r="CG119" s="109">
        <v>44429</v>
      </c>
      <c r="CH119" s="109">
        <v>43957</v>
      </c>
      <c r="CI119" s="109">
        <v>44319</v>
      </c>
      <c r="CJ119" s="109">
        <v>43181</v>
      </c>
      <c r="CK119" s="109">
        <v>42742</v>
      </c>
      <c r="CL119" s="109">
        <v>40453</v>
      </c>
      <c r="CM119" s="109">
        <v>39778</v>
      </c>
      <c r="CN119" s="109">
        <v>38235</v>
      </c>
      <c r="CO119" s="109">
        <v>36007</v>
      </c>
      <c r="CP119" s="109">
        <v>33625</v>
      </c>
      <c r="CQ119" s="109">
        <v>30883</v>
      </c>
      <c r="CR119" s="109">
        <v>29599</v>
      </c>
      <c r="CS119" s="109">
        <v>28188</v>
      </c>
      <c r="CT119" s="109">
        <v>26404</v>
      </c>
      <c r="CU119" s="109">
        <v>26018</v>
      </c>
      <c r="CV119" s="109">
        <v>24857</v>
      </c>
      <c r="CW119" s="109">
        <v>23362</v>
      </c>
      <c r="CX119" s="109">
        <v>21734</v>
      </c>
      <c r="CY119" s="109">
        <v>20281</v>
      </c>
      <c r="CZ119" s="109">
        <v>18479</v>
      </c>
      <c r="DA119" s="109">
        <v>17123</v>
      </c>
      <c r="DB119" s="109">
        <v>15046</v>
      </c>
      <c r="DC119" s="109">
        <v>13019</v>
      </c>
      <c r="DD119" s="109">
        <v>10993</v>
      </c>
      <c r="DE119" s="109">
        <v>9446</v>
      </c>
      <c r="DF119" s="109">
        <v>7784</v>
      </c>
      <c r="DG119" s="109">
        <v>6312</v>
      </c>
      <c r="DH119" s="109">
        <v>4981</v>
      </c>
      <c r="DI119" s="109">
        <v>3861</v>
      </c>
      <c r="DJ119" s="109">
        <v>3064</v>
      </c>
      <c r="DK119" s="109">
        <v>2245</v>
      </c>
      <c r="DL119" s="109">
        <v>1428</v>
      </c>
      <c r="DM119" s="44">
        <v>3081</v>
      </c>
    </row>
    <row r="120" spans="1:117" s="44" customFormat="1" ht="1" hidden="1" customHeight="1">
      <c r="A120" s="94">
        <v>2019</v>
      </c>
      <c r="B120" s="94"/>
      <c r="C120" s="101">
        <f t="shared" si="89"/>
        <v>4235148</v>
      </c>
      <c r="D120" s="101">
        <f t="shared" si="82"/>
        <v>2476062</v>
      </c>
      <c r="E120" s="101">
        <f t="shared" si="83"/>
        <v>2524292</v>
      </c>
      <c r="F120" s="101">
        <f t="shared" si="84"/>
        <v>2571425</v>
      </c>
      <c r="G120" s="101">
        <f t="shared" si="85"/>
        <v>2617027</v>
      </c>
      <c r="H120" s="101">
        <f t="shared" si="86"/>
        <v>2662406</v>
      </c>
      <c r="I120" s="101">
        <f>SUM(CC120:$DL120)</f>
        <v>951110</v>
      </c>
      <c r="J120" s="101">
        <f>SUM(CD120:$DL120)</f>
        <v>902880</v>
      </c>
      <c r="K120" s="101">
        <f>SUM(CE120:$DL120)</f>
        <v>855747</v>
      </c>
      <c r="L120" s="101">
        <f>SUM(CF120:$DL120)</f>
        <v>810145</v>
      </c>
      <c r="M120" s="101">
        <f>SUM(CG120:$DL120)</f>
        <v>764766</v>
      </c>
      <c r="N120" s="101"/>
      <c r="O120" s="101"/>
      <c r="P120" s="101"/>
      <c r="Q120" s="109">
        <v>40316</v>
      </c>
      <c r="R120" s="109">
        <v>40525</v>
      </c>
      <c r="S120" s="109">
        <v>40697</v>
      </c>
      <c r="T120" s="109">
        <v>40836</v>
      </c>
      <c r="U120" s="109">
        <v>40948</v>
      </c>
      <c r="V120" s="109">
        <v>41042</v>
      </c>
      <c r="W120" s="109">
        <v>41098</v>
      </c>
      <c r="X120" s="109">
        <v>41137</v>
      </c>
      <c r="Y120" s="109">
        <v>41178</v>
      </c>
      <c r="Z120" s="109">
        <v>41139</v>
      </c>
      <c r="AA120" s="109">
        <v>40473</v>
      </c>
      <c r="AB120" s="109">
        <v>40093</v>
      </c>
      <c r="AC120" s="109">
        <v>39863</v>
      </c>
      <c r="AD120" s="109">
        <v>39267</v>
      </c>
      <c r="AE120" s="109">
        <v>39426</v>
      </c>
      <c r="AF120" s="109">
        <v>39835</v>
      </c>
      <c r="AG120" s="109">
        <v>39348</v>
      </c>
      <c r="AH120" s="109">
        <v>39873</v>
      </c>
      <c r="AI120" s="109">
        <v>40155</v>
      </c>
      <c r="AJ120" s="109">
        <v>40727</v>
      </c>
      <c r="AK120" s="109">
        <v>42740</v>
      </c>
      <c r="AL120" s="109">
        <v>43819</v>
      </c>
      <c r="AM120" s="109">
        <v>45099</v>
      </c>
      <c r="AN120" s="109">
        <v>46977</v>
      </c>
      <c r="AO120" s="109">
        <v>47736</v>
      </c>
      <c r="AP120" s="109">
        <v>49241</v>
      </c>
      <c r="AQ120" s="109">
        <v>50584</v>
      </c>
      <c r="AR120" s="109">
        <v>53151</v>
      </c>
      <c r="AS120" s="109">
        <v>53944</v>
      </c>
      <c r="AT120" s="109">
        <v>54877</v>
      </c>
      <c r="AU120" s="109">
        <v>55372</v>
      </c>
      <c r="AV120" s="109">
        <v>56424</v>
      </c>
      <c r="AW120" s="109">
        <v>55761</v>
      </c>
      <c r="AX120" s="109">
        <v>56655</v>
      </c>
      <c r="AY120" s="109">
        <v>56825</v>
      </c>
      <c r="AZ120" s="109">
        <v>57114</v>
      </c>
      <c r="BA120" s="109">
        <v>57112</v>
      </c>
      <c r="BB120" s="109">
        <v>58392</v>
      </c>
      <c r="BC120" s="109">
        <v>58285</v>
      </c>
      <c r="BD120" s="109">
        <v>58789</v>
      </c>
      <c r="BE120" s="109">
        <v>58157</v>
      </c>
      <c r="BF120" s="109">
        <v>57426</v>
      </c>
      <c r="BG120" s="109">
        <v>57399</v>
      </c>
      <c r="BH120" s="109">
        <v>57299</v>
      </c>
      <c r="BI120" s="109">
        <v>57048</v>
      </c>
      <c r="BJ120" s="109">
        <v>57650</v>
      </c>
      <c r="BK120" s="109">
        <v>57893</v>
      </c>
      <c r="BL120" s="109">
        <v>58958</v>
      </c>
      <c r="BM120" s="109">
        <v>60846</v>
      </c>
      <c r="BN120" s="109">
        <v>60939</v>
      </c>
      <c r="BO120" s="109">
        <v>62592</v>
      </c>
      <c r="BP120" s="109">
        <v>63404</v>
      </c>
      <c r="BQ120" s="109">
        <v>63697</v>
      </c>
      <c r="BR120" s="109">
        <v>64480</v>
      </c>
      <c r="BS120" s="109">
        <v>64157</v>
      </c>
      <c r="BT120" s="109">
        <v>64792</v>
      </c>
      <c r="BU120" s="109">
        <v>63206</v>
      </c>
      <c r="BV120" s="109">
        <v>60696</v>
      </c>
      <c r="BW120" s="109">
        <v>58904</v>
      </c>
      <c r="BX120" s="109">
        <v>57183</v>
      </c>
      <c r="BY120" s="109">
        <v>55534</v>
      </c>
      <c r="BZ120" s="109">
        <v>53020</v>
      </c>
      <c r="CA120" s="109">
        <v>51957</v>
      </c>
      <c r="CB120" s="109">
        <v>49928</v>
      </c>
      <c r="CC120" s="109">
        <v>48230</v>
      </c>
      <c r="CD120" s="109">
        <v>47133</v>
      </c>
      <c r="CE120" s="109">
        <v>45602</v>
      </c>
      <c r="CF120" s="109">
        <v>45379</v>
      </c>
      <c r="CG120" s="109">
        <v>43355</v>
      </c>
      <c r="CH120" s="109">
        <v>44032</v>
      </c>
      <c r="CI120" s="109">
        <v>43540</v>
      </c>
      <c r="CJ120" s="109">
        <v>43862</v>
      </c>
      <c r="CK120" s="109">
        <v>42704</v>
      </c>
      <c r="CL120" s="109">
        <v>42230</v>
      </c>
      <c r="CM120" s="109">
        <v>39929</v>
      </c>
      <c r="CN120" s="109">
        <v>39205</v>
      </c>
      <c r="CO120" s="109">
        <v>37624</v>
      </c>
      <c r="CP120" s="109">
        <v>35366</v>
      </c>
      <c r="CQ120" s="109">
        <v>32950</v>
      </c>
      <c r="CR120" s="109">
        <v>30178</v>
      </c>
      <c r="CS120" s="109">
        <v>28832</v>
      </c>
      <c r="CT120" s="109">
        <v>27353</v>
      </c>
      <c r="CU120" s="109">
        <v>25507</v>
      </c>
      <c r="CV120" s="109">
        <v>25002</v>
      </c>
      <c r="CW120" s="109">
        <v>23733</v>
      </c>
      <c r="CX120" s="109">
        <v>22135</v>
      </c>
      <c r="CY120" s="109">
        <v>20409</v>
      </c>
      <c r="CZ120" s="109">
        <v>18848</v>
      </c>
      <c r="DA120" s="109">
        <v>16969</v>
      </c>
      <c r="DB120" s="109">
        <v>15510</v>
      </c>
      <c r="DC120" s="109">
        <v>13426</v>
      </c>
      <c r="DD120" s="109">
        <v>11421</v>
      </c>
      <c r="DE120" s="109">
        <v>9490</v>
      </c>
      <c r="DF120" s="109">
        <v>8038</v>
      </c>
      <c r="DG120" s="109">
        <v>6534</v>
      </c>
      <c r="DH120" s="109">
        <v>5232</v>
      </c>
      <c r="DI120" s="109">
        <v>4074</v>
      </c>
      <c r="DJ120" s="109">
        <v>3108</v>
      </c>
      <c r="DK120" s="109">
        <v>2425</v>
      </c>
      <c r="DL120" s="109">
        <v>1745</v>
      </c>
      <c r="DM120" s="44">
        <v>3287</v>
      </c>
    </row>
    <row r="121" spans="1:117" s="44" customFormat="1" ht="1" hidden="1" customHeight="1">
      <c r="A121" s="94">
        <v>2020</v>
      </c>
      <c r="B121" s="94"/>
      <c r="C121" s="101">
        <f t="shared" si="89"/>
        <v>4257831</v>
      </c>
      <c r="D121" s="101">
        <f t="shared" si="82"/>
        <v>2477217</v>
      </c>
      <c r="E121" s="101">
        <f t="shared" si="83"/>
        <v>2526739</v>
      </c>
      <c r="F121" s="101">
        <f t="shared" si="84"/>
        <v>2574583</v>
      </c>
      <c r="G121" s="101">
        <f t="shared" si="85"/>
        <v>2621351</v>
      </c>
      <c r="H121" s="101">
        <f t="shared" si="86"/>
        <v>2666592</v>
      </c>
      <c r="I121" s="101">
        <f>SUM(CC121:$DL121)</f>
        <v>968178</v>
      </c>
      <c r="J121" s="101">
        <f>SUM(CD121:$DL121)</f>
        <v>918656</v>
      </c>
      <c r="K121" s="101">
        <f>SUM(CE121:$DL121)</f>
        <v>870812</v>
      </c>
      <c r="L121" s="101">
        <f>SUM(CF121:$DL121)</f>
        <v>824044</v>
      </c>
      <c r="M121" s="101">
        <f>SUM(CG121:$DL121)</f>
        <v>778803</v>
      </c>
      <c r="N121" s="101"/>
      <c r="O121" s="101"/>
      <c r="P121" s="101"/>
      <c r="Q121" s="109">
        <v>40326</v>
      </c>
      <c r="R121" s="109">
        <v>40570</v>
      </c>
      <c r="S121" s="109">
        <v>40778</v>
      </c>
      <c r="T121" s="109">
        <v>40938</v>
      </c>
      <c r="U121" s="109">
        <v>41065</v>
      </c>
      <c r="V121" s="109">
        <v>41166</v>
      </c>
      <c r="W121" s="109">
        <v>41249</v>
      </c>
      <c r="X121" s="109">
        <v>41303</v>
      </c>
      <c r="Y121" s="109">
        <v>41344</v>
      </c>
      <c r="Z121" s="109">
        <v>41381</v>
      </c>
      <c r="AA121" s="109">
        <v>41337</v>
      </c>
      <c r="AB121" s="109">
        <v>40676</v>
      </c>
      <c r="AC121" s="109">
        <v>40303</v>
      </c>
      <c r="AD121" s="109">
        <v>40093</v>
      </c>
      <c r="AE121" s="109">
        <v>39530</v>
      </c>
      <c r="AF121" s="109">
        <v>39717</v>
      </c>
      <c r="AG121" s="109">
        <v>40154</v>
      </c>
      <c r="AH121" s="109">
        <v>39690</v>
      </c>
      <c r="AI121" s="109">
        <v>40236</v>
      </c>
      <c r="AJ121" s="109">
        <v>40580</v>
      </c>
      <c r="AK121" s="109">
        <v>41238</v>
      </c>
      <c r="AL121" s="109">
        <v>43371</v>
      </c>
      <c r="AM121" s="109">
        <v>44591</v>
      </c>
      <c r="AN121" s="109">
        <v>45983</v>
      </c>
      <c r="AO121" s="109">
        <v>47926</v>
      </c>
      <c r="AP121" s="109">
        <v>48732</v>
      </c>
      <c r="AQ121" s="109">
        <v>50243</v>
      </c>
      <c r="AR121" s="109">
        <v>51565</v>
      </c>
      <c r="AS121" s="109">
        <v>54071</v>
      </c>
      <c r="AT121" s="109">
        <v>54823</v>
      </c>
      <c r="AU121" s="109">
        <v>55705</v>
      </c>
      <c r="AV121" s="109">
        <v>56147</v>
      </c>
      <c r="AW121" s="109">
        <v>57126</v>
      </c>
      <c r="AX121" s="109">
        <v>56415</v>
      </c>
      <c r="AY121" s="109">
        <v>57245</v>
      </c>
      <c r="AZ121" s="109">
        <v>57354</v>
      </c>
      <c r="BA121" s="109">
        <v>57581</v>
      </c>
      <c r="BB121" s="109">
        <v>57524</v>
      </c>
      <c r="BC121" s="109">
        <v>58737</v>
      </c>
      <c r="BD121" s="109">
        <v>58579</v>
      </c>
      <c r="BE121" s="109">
        <v>59029</v>
      </c>
      <c r="BF121" s="109">
        <v>58359</v>
      </c>
      <c r="BG121" s="109">
        <v>57590</v>
      </c>
      <c r="BH121" s="109">
        <v>57520</v>
      </c>
      <c r="BI121" s="109">
        <v>57385</v>
      </c>
      <c r="BJ121" s="109">
        <v>57105</v>
      </c>
      <c r="BK121" s="109">
        <v>57669</v>
      </c>
      <c r="BL121" s="109">
        <v>57881</v>
      </c>
      <c r="BM121" s="109">
        <v>58902</v>
      </c>
      <c r="BN121" s="109">
        <v>60746</v>
      </c>
      <c r="BO121" s="109">
        <v>60804</v>
      </c>
      <c r="BP121" s="109">
        <v>62412</v>
      </c>
      <c r="BQ121" s="109">
        <v>63181</v>
      </c>
      <c r="BR121" s="109">
        <v>63436</v>
      </c>
      <c r="BS121" s="109">
        <v>64186</v>
      </c>
      <c r="BT121" s="109">
        <v>63830</v>
      </c>
      <c r="BU121" s="109">
        <v>64431</v>
      </c>
      <c r="BV121" s="109">
        <v>62838</v>
      </c>
      <c r="BW121" s="109">
        <v>60321</v>
      </c>
      <c r="BX121" s="109">
        <v>58525</v>
      </c>
      <c r="BY121" s="109">
        <v>56796</v>
      </c>
      <c r="BZ121" s="109">
        <v>55097</v>
      </c>
      <c r="CA121" s="109">
        <v>52640</v>
      </c>
      <c r="CB121" s="109">
        <v>51578</v>
      </c>
      <c r="CC121" s="109">
        <v>49522</v>
      </c>
      <c r="CD121" s="109">
        <v>47844</v>
      </c>
      <c r="CE121" s="109">
        <v>46768</v>
      </c>
      <c r="CF121" s="109">
        <v>45241</v>
      </c>
      <c r="CG121" s="109">
        <v>44998</v>
      </c>
      <c r="CH121" s="109">
        <v>42974</v>
      </c>
      <c r="CI121" s="109">
        <v>43612</v>
      </c>
      <c r="CJ121" s="109">
        <v>43097</v>
      </c>
      <c r="CK121" s="109">
        <v>43379</v>
      </c>
      <c r="CL121" s="109">
        <v>42196</v>
      </c>
      <c r="CM121" s="109">
        <v>41681</v>
      </c>
      <c r="CN121" s="109">
        <v>39364</v>
      </c>
      <c r="CO121" s="109">
        <v>38587</v>
      </c>
      <c r="CP121" s="109">
        <v>36963</v>
      </c>
      <c r="CQ121" s="109">
        <v>34668</v>
      </c>
      <c r="CR121" s="109">
        <v>32213</v>
      </c>
      <c r="CS121" s="109">
        <v>29407</v>
      </c>
      <c r="CT121" s="109">
        <v>27990</v>
      </c>
      <c r="CU121" s="109">
        <v>26436</v>
      </c>
      <c r="CV121" s="109">
        <v>24522</v>
      </c>
      <c r="CW121" s="109">
        <v>23888</v>
      </c>
      <c r="CX121" s="109">
        <v>22506</v>
      </c>
      <c r="CY121" s="109">
        <v>20806</v>
      </c>
      <c r="CZ121" s="109">
        <v>18988</v>
      </c>
      <c r="DA121" s="109">
        <v>17331</v>
      </c>
      <c r="DB121" s="109">
        <v>15397</v>
      </c>
      <c r="DC121" s="109">
        <v>13866</v>
      </c>
      <c r="DD121" s="109">
        <v>11804</v>
      </c>
      <c r="DE121" s="109">
        <v>9885</v>
      </c>
      <c r="DF121" s="109">
        <v>8097</v>
      </c>
      <c r="DG121" s="109">
        <v>6768</v>
      </c>
      <c r="DH121" s="109">
        <v>5434</v>
      </c>
      <c r="DI121" s="109">
        <v>4294</v>
      </c>
      <c r="DJ121" s="109">
        <v>3292</v>
      </c>
      <c r="DK121" s="109">
        <v>2468</v>
      </c>
      <c r="DL121" s="109">
        <v>1892</v>
      </c>
      <c r="DM121" s="44">
        <v>3694</v>
      </c>
    </row>
    <row r="122" spans="1:117" s="44" customFormat="1" ht="1" hidden="1" customHeight="1">
      <c r="A122" s="94">
        <v>2021</v>
      </c>
      <c r="B122" s="94"/>
      <c r="C122" s="101">
        <f t="shared" si="89"/>
        <v>4279291</v>
      </c>
      <c r="D122" s="101">
        <f t="shared" si="82"/>
        <v>2476022</v>
      </c>
      <c r="E122" s="101">
        <f t="shared" si="83"/>
        <v>2527179</v>
      </c>
      <c r="F122" s="101">
        <f t="shared" si="84"/>
        <v>2576300</v>
      </c>
      <c r="G122" s="101">
        <f t="shared" si="85"/>
        <v>2623775</v>
      </c>
      <c r="H122" s="101">
        <f t="shared" si="86"/>
        <v>2670170</v>
      </c>
      <c r="I122" s="101">
        <f>SUM(CC122:$DL122)</f>
        <v>986449</v>
      </c>
      <c r="J122" s="101">
        <f>SUM(CD122:$DL122)</f>
        <v>935292</v>
      </c>
      <c r="K122" s="101">
        <f>SUM(CE122:$DL122)</f>
        <v>886171</v>
      </c>
      <c r="L122" s="101">
        <f>SUM(CF122:$DL122)</f>
        <v>838696</v>
      </c>
      <c r="M122" s="101">
        <f>SUM(CG122:$DL122)</f>
        <v>792301</v>
      </c>
      <c r="N122" s="101"/>
      <c r="O122" s="101"/>
      <c r="P122" s="101"/>
      <c r="Q122" s="109">
        <v>40277</v>
      </c>
      <c r="R122" s="109">
        <v>40573</v>
      </c>
      <c r="S122" s="109">
        <v>40815</v>
      </c>
      <c r="T122" s="109">
        <v>41011</v>
      </c>
      <c r="U122" s="109">
        <v>41161</v>
      </c>
      <c r="V122" s="109">
        <v>41276</v>
      </c>
      <c r="W122" s="109">
        <v>41367</v>
      </c>
      <c r="X122" s="109">
        <v>41448</v>
      </c>
      <c r="Y122" s="109">
        <v>41504</v>
      </c>
      <c r="Z122" s="109">
        <v>41541</v>
      </c>
      <c r="AA122" s="109">
        <v>41572</v>
      </c>
      <c r="AB122" s="109">
        <v>41527</v>
      </c>
      <c r="AC122" s="109">
        <v>40880</v>
      </c>
      <c r="AD122" s="109">
        <v>40522</v>
      </c>
      <c r="AE122" s="109">
        <v>40345</v>
      </c>
      <c r="AF122" s="109">
        <v>39817</v>
      </c>
      <c r="AG122" s="109">
        <v>40028</v>
      </c>
      <c r="AH122" s="109">
        <v>40480</v>
      </c>
      <c r="AI122" s="109">
        <v>40040</v>
      </c>
      <c r="AJ122" s="109">
        <v>40636</v>
      </c>
      <c r="AK122" s="109">
        <v>41091</v>
      </c>
      <c r="AL122" s="109">
        <v>41868</v>
      </c>
      <c r="AM122" s="109">
        <v>44121</v>
      </c>
      <c r="AN122" s="109">
        <v>45458</v>
      </c>
      <c r="AO122" s="109">
        <v>46924</v>
      </c>
      <c r="AP122" s="109">
        <v>48893</v>
      </c>
      <c r="AQ122" s="109">
        <v>49715</v>
      </c>
      <c r="AR122" s="109">
        <v>51205</v>
      </c>
      <c r="AS122" s="109">
        <v>52491</v>
      </c>
      <c r="AT122" s="109">
        <v>54927</v>
      </c>
      <c r="AU122" s="109">
        <v>55631</v>
      </c>
      <c r="AV122" s="109">
        <v>56458</v>
      </c>
      <c r="AW122" s="109">
        <v>56842</v>
      </c>
      <c r="AX122" s="109">
        <v>57751</v>
      </c>
      <c r="AY122" s="109">
        <v>56991</v>
      </c>
      <c r="AZ122" s="109">
        <v>57759</v>
      </c>
      <c r="BA122" s="109">
        <v>57809</v>
      </c>
      <c r="BB122" s="109">
        <v>57979</v>
      </c>
      <c r="BC122" s="109">
        <v>57868</v>
      </c>
      <c r="BD122" s="109">
        <v>59017</v>
      </c>
      <c r="BE122" s="109">
        <v>58813</v>
      </c>
      <c r="BF122" s="109">
        <v>59212</v>
      </c>
      <c r="BG122" s="109">
        <v>58506</v>
      </c>
      <c r="BH122" s="109">
        <v>57702</v>
      </c>
      <c r="BI122" s="109">
        <v>57593</v>
      </c>
      <c r="BJ122" s="109">
        <v>57424</v>
      </c>
      <c r="BK122" s="109">
        <v>57114</v>
      </c>
      <c r="BL122" s="109">
        <v>57646</v>
      </c>
      <c r="BM122" s="109">
        <v>57824</v>
      </c>
      <c r="BN122" s="109">
        <v>58804</v>
      </c>
      <c r="BO122" s="109">
        <v>60603</v>
      </c>
      <c r="BP122" s="109">
        <v>60626</v>
      </c>
      <c r="BQ122" s="109">
        <v>62186</v>
      </c>
      <c r="BR122" s="109">
        <v>62914</v>
      </c>
      <c r="BS122" s="109">
        <v>63135</v>
      </c>
      <c r="BT122" s="109">
        <v>63854</v>
      </c>
      <c r="BU122" s="109">
        <v>63469</v>
      </c>
      <c r="BV122" s="109">
        <v>64037</v>
      </c>
      <c r="BW122" s="109">
        <v>62438</v>
      </c>
      <c r="BX122" s="109">
        <v>59921</v>
      </c>
      <c r="BY122" s="109">
        <v>58124</v>
      </c>
      <c r="BZ122" s="109">
        <v>56338</v>
      </c>
      <c r="CA122" s="109">
        <v>54692</v>
      </c>
      <c r="CB122" s="109">
        <v>52249</v>
      </c>
      <c r="CC122" s="109">
        <v>51157</v>
      </c>
      <c r="CD122" s="109">
        <v>49121</v>
      </c>
      <c r="CE122" s="109">
        <v>47475</v>
      </c>
      <c r="CF122" s="109">
        <v>46395</v>
      </c>
      <c r="CG122" s="109">
        <v>44863</v>
      </c>
      <c r="CH122" s="109">
        <v>44595</v>
      </c>
      <c r="CI122" s="109">
        <v>42572</v>
      </c>
      <c r="CJ122" s="109">
        <v>43167</v>
      </c>
      <c r="CK122" s="109">
        <v>42625</v>
      </c>
      <c r="CL122" s="109">
        <v>42863</v>
      </c>
      <c r="CM122" s="109">
        <v>41653</v>
      </c>
      <c r="CN122" s="109">
        <v>41093</v>
      </c>
      <c r="CO122" s="109">
        <v>38755</v>
      </c>
      <c r="CP122" s="109">
        <v>37919</v>
      </c>
      <c r="CQ122" s="109">
        <v>36246</v>
      </c>
      <c r="CR122" s="109">
        <v>33904</v>
      </c>
      <c r="CS122" s="109">
        <v>31406</v>
      </c>
      <c r="CT122" s="109">
        <v>28559</v>
      </c>
      <c r="CU122" s="109">
        <v>27066</v>
      </c>
      <c r="CV122" s="109">
        <v>25430</v>
      </c>
      <c r="CW122" s="109">
        <v>23441</v>
      </c>
      <c r="CX122" s="109">
        <v>22670</v>
      </c>
      <c r="CY122" s="109">
        <v>21172</v>
      </c>
      <c r="CZ122" s="109">
        <v>19379</v>
      </c>
      <c r="DA122" s="109">
        <v>17482</v>
      </c>
      <c r="DB122" s="109">
        <v>15750</v>
      </c>
      <c r="DC122" s="109">
        <v>13790</v>
      </c>
      <c r="DD122" s="109">
        <v>12216</v>
      </c>
      <c r="DE122" s="109">
        <v>10240</v>
      </c>
      <c r="DF122" s="109">
        <v>8456</v>
      </c>
      <c r="DG122" s="109">
        <v>6837</v>
      </c>
      <c r="DH122" s="109">
        <v>5644</v>
      </c>
      <c r="DI122" s="109">
        <v>4473</v>
      </c>
      <c r="DJ122" s="109">
        <v>3481</v>
      </c>
      <c r="DK122" s="109">
        <v>2623</v>
      </c>
      <c r="DL122" s="109">
        <v>1931</v>
      </c>
      <c r="DM122" s="44">
        <v>4123</v>
      </c>
    </row>
    <row r="123" spans="1:117" s="44" customFormat="1" ht="1" hidden="1" customHeight="1">
      <c r="A123" s="94">
        <v>2022</v>
      </c>
      <c r="B123" s="94"/>
      <c r="C123" s="101">
        <f t="shared" si="89"/>
        <v>4299658</v>
      </c>
      <c r="D123" s="101">
        <f t="shared" si="82"/>
        <v>2473703</v>
      </c>
      <c r="E123" s="101">
        <f t="shared" si="83"/>
        <v>2525519</v>
      </c>
      <c r="F123" s="101">
        <f t="shared" si="84"/>
        <v>2576260</v>
      </c>
      <c r="G123" s="101">
        <f t="shared" si="85"/>
        <v>2625001</v>
      </c>
      <c r="H123" s="101">
        <f t="shared" si="86"/>
        <v>2672099</v>
      </c>
      <c r="I123" s="101">
        <f>SUM(CC123:$DL123)</f>
        <v>1005056</v>
      </c>
      <c r="J123" s="101">
        <f>SUM(CD123:$DL123)</f>
        <v>953240</v>
      </c>
      <c r="K123" s="101">
        <f>SUM(CE123:$DL123)</f>
        <v>902499</v>
      </c>
      <c r="L123" s="101">
        <f>SUM(CF123:$DL123)</f>
        <v>853758</v>
      </c>
      <c r="M123" s="101">
        <f>SUM(CG123:$DL123)</f>
        <v>806660</v>
      </c>
      <c r="N123" s="101"/>
      <c r="O123" s="101"/>
      <c r="P123" s="101"/>
      <c r="Q123" s="109">
        <v>40181</v>
      </c>
      <c r="R123" s="109">
        <v>40517</v>
      </c>
      <c r="S123" s="109">
        <v>40812</v>
      </c>
      <c r="T123" s="109">
        <v>41041</v>
      </c>
      <c r="U123" s="109">
        <v>41227</v>
      </c>
      <c r="V123" s="109">
        <v>41367</v>
      </c>
      <c r="W123" s="109">
        <v>41472</v>
      </c>
      <c r="X123" s="109">
        <v>41559</v>
      </c>
      <c r="Y123" s="109">
        <v>41643</v>
      </c>
      <c r="Z123" s="109">
        <v>41695</v>
      </c>
      <c r="AA123" s="109">
        <v>41726</v>
      </c>
      <c r="AB123" s="109">
        <v>41756</v>
      </c>
      <c r="AC123" s="109">
        <v>41719</v>
      </c>
      <c r="AD123" s="109">
        <v>41094</v>
      </c>
      <c r="AE123" s="109">
        <v>40764</v>
      </c>
      <c r="AF123" s="109">
        <v>40621</v>
      </c>
      <c r="AG123" s="109">
        <v>40124</v>
      </c>
      <c r="AH123" s="109">
        <v>40346</v>
      </c>
      <c r="AI123" s="109">
        <v>40810</v>
      </c>
      <c r="AJ123" s="109">
        <v>40425</v>
      </c>
      <c r="AK123" s="109">
        <v>41117</v>
      </c>
      <c r="AL123" s="109">
        <v>41716</v>
      </c>
      <c r="AM123" s="109">
        <v>42619</v>
      </c>
      <c r="AN123" s="109">
        <v>44968</v>
      </c>
      <c r="AO123" s="109">
        <v>46383</v>
      </c>
      <c r="AP123" s="109">
        <v>47883</v>
      </c>
      <c r="AQ123" s="109">
        <v>49849</v>
      </c>
      <c r="AR123" s="109">
        <v>50660</v>
      </c>
      <c r="AS123" s="109">
        <v>52114</v>
      </c>
      <c r="AT123" s="109">
        <v>53352</v>
      </c>
      <c r="AU123" s="109">
        <v>55715</v>
      </c>
      <c r="AV123" s="109">
        <v>56367</v>
      </c>
      <c r="AW123" s="109">
        <v>57135</v>
      </c>
      <c r="AX123" s="109">
        <v>57461</v>
      </c>
      <c r="AY123" s="109">
        <v>58302</v>
      </c>
      <c r="AZ123" s="109">
        <v>57494</v>
      </c>
      <c r="BA123" s="109">
        <v>58202</v>
      </c>
      <c r="BB123" s="109">
        <v>58196</v>
      </c>
      <c r="BC123" s="109">
        <v>58310</v>
      </c>
      <c r="BD123" s="109">
        <v>58150</v>
      </c>
      <c r="BE123" s="109">
        <v>59240</v>
      </c>
      <c r="BF123" s="109">
        <v>58990</v>
      </c>
      <c r="BG123" s="109">
        <v>59344</v>
      </c>
      <c r="BH123" s="109">
        <v>58604</v>
      </c>
      <c r="BI123" s="109">
        <v>57766</v>
      </c>
      <c r="BJ123" s="109">
        <v>57621</v>
      </c>
      <c r="BK123" s="109">
        <v>57419</v>
      </c>
      <c r="BL123" s="109">
        <v>57079</v>
      </c>
      <c r="BM123" s="109">
        <v>57578</v>
      </c>
      <c r="BN123" s="109">
        <v>57725</v>
      </c>
      <c r="BO123" s="109">
        <v>58661</v>
      </c>
      <c r="BP123" s="109">
        <v>60416</v>
      </c>
      <c r="BQ123" s="109">
        <v>60405</v>
      </c>
      <c r="BR123" s="109">
        <v>61920</v>
      </c>
      <c r="BS123" s="109">
        <v>62606</v>
      </c>
      <c r="BT123" s="109">
        <v>62797</v>
      </c>
      <c r="BU123" s="109">
        <v>63487</v>
      </c>
      <c r="BV123" s="109">
        <v>63076</v>
      </c>
      <c r="BW123" s="109">
        <v>63615</v>
      </c>
      <c r="BX123" s="109">
        <v>62015</v>
      </c>
      <c r="BY123" s="109">
        <v>59499</v>
      </c>
      <c r="BZ123" s="109">
        <v>57653</v>
      </c>
      <c r="CA123" s="109">
        <v>55917</v>
      </c>
      <c r="CB123" s="109">
        <v>54277</v>
      </c>
      <c r="CC123" s="109">
        <v>51816</v>
      </c>
      <c r="CD123" s="109">
        <v>50741</v>
      </c>
      <c r="CE123" s="109">
        <v>48741</v>
      </c>
      <c r="CF123" s="109">
        <v>47098</v>
      </c>
      <c r="CG123" s="109">
        <v>46005</v>
      </c>
      <c r="CH123" s="109">
        <v>44465</v>
      </c>
      <c r="CI123" s="109">
        <v>44171</v>
      </c>
      <c r="CJ123" s="109">
        <v>42145</v>
      </c>
      <c r="CK123" s="109">
        <v>42695</v>
      </c>
      <c r="CL123" s="109">
        <v>42125</v>
      </c>
      <c r="CM123" s="109">
        <v>42313</v>
      </c>
      <c r="CN123" s="109">
        <v>41069</v>
      </c>
      <c r="CO123" s="109">
        <v>40459</v>
      </c>
      <c r="CP123" s="109">
        <v>38095</v>
      </c>
      <c r="CQ123" s="109">
        <v>37192</v>
      </c>
      <c r="CR123" s="109">
        <v>35461</v>
      </c>
      <c r="CS123" s="109">
        <v>33069</v>
      </c>
      <c r="CT123" s="109">
        <v>30520</v>
      </c>
      <c r="CU123" s="109">
        <v>27629</v>
      </c>
      <c r="CV123" s="109">
        <v>26052</v>
      </c>
      <c r="CW123" s="109">
        <v>24326</v>
      </c>
      <c r="CX123" s="109">
        <v>22263</v>
      </c>
      <c r="CY123" s="109">
        <v>21348</v>
      </c>
      <c r="CZ123" s="109">
        <v>19741</v>
      </c>
      <c r="DA123" s="109">
        <v>17867</v>
      </c>
      <c r="DB123" s="109">
        <v>15913</v>
      </c>
      <c r="DC123" s="109">
        <v>14133</v>
      </c>
      <c r="DD123" s="109">
        <v>12175</v>
      </c>
      <c r="DE123" s="109">
        <v>10624</v>
      </c>
      <c r="DF123" s="109">
        <v>8781</v>
      </c>
      <c r="DG123" s="109">
        <v>7161</v>
      </c>
      <c r="DH123" s="109">
        <v>5719</v>
      </c>
      <c r="DI123" s="109">
        <v>4663</v>
      </c>
      <c r="DJ123" s="109">
        <v>3636</v>
      </c>
      <c r="DK123" s="109">
        <v>2784</v>
      </c>
      <c r="DL123" s="109">
        <v>2061</v>
      </c>
      <c r="DM123" s="44">
        <v>4486</v>
      </c>
    </row>
    <row r="124" spans="1:117" s="44" customFormat="1" ht="1" hidden="1" customHeight="1">
      <c r="A124" s="94">
        <v>2023</v>
      </c>
      <c r="B124" s="94"/>
      <c r="C124" s="101">
        <f t="shared" si="89"/>
        <v>4318769</v>
      </c>
      <c r="D124" s="101">
        <f t="shared" si="82"/>
        <v>2468686</v>
      </c>
      <c r="E124" s="101">
        <f t="shared" si="83"/>
        <v>2522505</v>
      </c>
      <c r="F124" s="101">
        <f t="shared" si="84"/>
        <v>2573895</v>
      </c>
      <c r="G124" s="101">
        <f t="shared" si="85"/>
        <v>2624245</v>
      </c>
      <c r="H124" s="101">
        <f t="shared" si="86"/>
        <v>2672599</v>
      </c>
      <c r="I124" s="101">
        <f>SUM(CC124:$DL124)</f>
        <v>1025186</v>
      </c>
      <c r="J124" s="101">
        <f>SUM(CD124:$DL124)</f>
        <v>971367</v>
      </c>
      <c r="K124" s="101">
        <f>SUM(CE124:$DL124)</f>
        <v>919977</v>
      </c>
      <c r="L124" s="101">
        <f>SUM(CF124:$DL124)</f>
        <v>869627</v>
      </c>
      <c r="M124" s="101">
        <f>SUM(CG124:$DL124)</f>
        <v>821273</v>
      </c>
      <c r="N124" s="101"/>
      <c r="O124" s="101"/>
      <c r="P124" s="101"/>
      <c r="Q124" s="109">
        <v>40041</v>
      </c>
      <c r="R124" s="109">
        <v>40417</v>
      </c>
      <c r="S124" s="109">
        <v>40750</v>
      </c>
      <c r="T124" s="109">
        <v>41032</v>
      </c>
      <c r="U124" s="109">
        <v>41251</v>
      </c>
      <c r="V124" s="109">
        <v>41426</v>
      </c>
      <c r="W124" s="109">
        <v>41557</v>
      </c>
      <c r="X124" s="109">
        <v>41660</v>
      </c>
      <c r="Y124" s="109">
        <v>41750</v>
      </c>
      <c r="Z124" s="109">
        <v>41829</v>
      </c>
      <c r="AA124" s="109">
        <v>41875</v>
      </c>
      <c r="AB124" s="109">
        <v>41905</v>
      </c>
      <c r="AC124" s="109">
        <v>41942</v>
      </c>
      <c r="AD124" s="109">
        <v>41921</v>
      </c>
      <c r="AE124" s="109">
        <v>41330</v>
      </c>
      <c r="AF124" s="109">
        <v>41029</v>
      </c>
      <c r="AG124" s="109">
        <v>40915</v>
      </c>
      <c r="AH124" s="109">
        <v>40434</v>
      </c>
      <c r="AI124" s="109">
        <v>40665</v>
      </c>
      <c r="AJ124" s="109">
        <v>41168</v>
      </c>
      <c r="AK124" s="109">
        <v>40888</v>
      </c>
      <c r="AL124" s="109">
        <v>41713</v>
      </c>
      <c r="AM124" s="109">
        <v>42462</v>
      </c>
      <c r="AN124" s="109">
        <v>43468</v>
      </c>
      <c r="AO124" s="109">
        <v>45876</v>
      </c>
      <c r="AP124" s="109">
        <v>47330</v>
      </c>
      <c r="AQ124" s="109">
        <v>48831</v>
      </c>
      <c r="AR124" s="109">
        <v>50772</v>
      </c>
      <c r="AS124" s="109">
        <v>51556</v>
      </c>
      <c r="AT124" s="109">
        <v>52962</v>
      </c>
      <c r="AU124" s="109">
        <v>54145</v>
      </c>
      <c r="AV124" s="109">
        <v>56434</v>
      </c>
      <c r="AW124" s="109">
        <v>57029</v>
      </c>
      <c r="AX124" s="109">
        <v>57737</v>
      </c>
      <c r="AY124" s="109">
        <v>58007</v>
      </c>
      <c r="AZ124" s="109">
        <v>58783</v>
      </c>
      <c r="BA124" s="109">
        <v>57927</v>
      </c>
      <c r="BB124" s="109">
        <v>58579</v>
      </c>
      <c r="BC124" s="109">
        <v>58519</v>
      </c>
      <c r="BD124" s="109">
        <v>58579</v>
      </c>
      <c r="BE124" s="109">
        <v>58375</v>
      </c>
      <c r="BF124" s="109">
        <v>59407</v>
      </c>
      <c r="BG124" s="109">
        <v>59117</v>
      </c>
      <c r="BH124" s="109">
        <v>59427</v>
      </c>
      <c r="BI124" s="109">
        <v>58656</v>
      </c>
      <c r="BJ124" s="109">
        <v>57786</v>
      </c>
      <c r="BK124" s="109">
        <v>57605</v>
      </c>
      <c r="BL124" s="109">
        <v>57372</v>
      </c>
      <c r="BM124" s="109">
        <v>57004</v>
      </c>
      <c r="BN124" s="109">
        <v>57470</v>
      </c>
      <c r="BO124" s="109">
        <v>57581</v>
      </c>
      <c r="BP124" s="109">
        <v>58473</v>
      </c>
      <c r="BQ124" s="109">
        <v>60187</v>
      </c>
      <c r="BR124" s="109">
        <v>60141</v>
      </c>
      <c r="BS124" s="109">
        <v>61614</v>
      </c>
      <c r="BT124" s="109">
        <v>62264</v>
      </c>
      <c r="BU124" s="109">
        <v>62423</v>
      </c>
      <c r="BV124" s="109">
        <v>63089</v>
      </c>
      <c r="BW124" s="109">
        <v>62655</v>
      </c>
      <c r="BX124" s="109">
        <v>63166</v>
      </c>
      <c r="BY124" s="109">
        <v>61569</v>
      </c>
      <c r="BZ124" s="109">
        <v>59002</v>
      </c>
      <c r="CA124" s="109">
        <v>57220</v>
      </c>
      <c r="CB124" s="109">
        <v>55486</v>
      </c>
      <c r="CC124" s="109">
        <v>53819</v>
      </c>
      <c r="CD124" s="109">
        <v>51390</v>
      </c>
      <c r="CE124" s="109">
        <v>50350</v>
      </c>
      <c r="CF124" s="109">
        <v>48354</v>
      </c>
      <c r="CG124" s="109">
        <v>46702</v>
      </c>
      <c r="CH124" s="109">
        <v>45595</v>
      </c>
      <c r="CI124" s="109">
        <v>44046</v>
      </c>
      <c r="CJ124" s="109">
        <v>43722</v>
      </c>
      <c r="CK124" s="109">
        <v>41692</v>
      </c>
      <c r="CL124" s="109">
        <v>42192</v>
      </c>
      <c r="CM124" s="109">
        <v>41590</v>
      </c>
      <c r="CN124" s="109">
        <v>41724</v>
      </c>
      <c r="CO124" s="109">
        <v>40440</v>
      </c>
      <c r="CP124" s="109">
        <v>39771</v>
      </c>
      <c r="CQ124" s="109">
        <v>37377</v>
      </c>
      <c r="CR124" s="109">
        <v>36395</v>
      </c>
      <c r="CS124" s="109">
        <v>34600</v>
      </c>
      <c r="CT124" s="109">
        <v>32150</v>
      </c>
      <c r="CU124" s="109">
        <v>29544</v>
      </c>
      <c r="CV124" s="109">
        <v>26605</v>
      </c>
      <c r="CW124" s="109">
        <v>24937</v>
      </c>
      <c r="CX124" s="109">
        <v>23119</v>
      </c>
      <c r="CY124" s="109">
        <v>20981</v>
      </c>
      <c r="CZ124" s="109">
        <v>19926</v>
      </c>
      <c r="DA124" s="109">
        <v>18222</v>
      </c>
      <c r="DB124" s="109">
        <v>16284</v>
      </c>
      <c r="DC124" s="109">
        <v>14302</v>
      </c>
      <c r="DD124" s="109">
        <v>12502</v>
      </c>
      <c r="DE124" s="109">
        <v>10612</v>
      </c>
      <c r="DF124" s="109">
        <v>9133</v>
      </c>
      <c r="DG124" s="109">
        <v>7455</v>
      </c>
      <c r="DH124" s="109">
        <v>6006</v>
      </c>
      <c r="DI124" s="109">
        <v>4736</v>
      </c>
      <c r="DJ124" s="109">
        <v>3802</v>
      </c>
      <c r="DK124" s="109">
        <v>2917</v>
      </c>
      <c r="DL124" s="109">
        <v>2194</v>
      </c>
      <c r="DM124" s="44">
        <v>4867</v>
      </c>
    </row>
    <row r="125" spans="1:117" s="44" customFormat="1" ht="1" hidden="1" customHeight="1">
      <c r="A125" s="94">
        <v>2024</v>
      </c>
      <c r="B125" s="94"/>
      <c r="C125" s="101">
        <f t="shared" si="89"/>
        <v>4336735</v>
      </c>
      <c r="D125" s="101">
        <f t="shared" si="82"/>
        <v>2462837</v>
      </c>
      <c r="E125" s="101">
        <f t="shared" si="83"/>
        <v>2517848</v>
      </c>
      <c r="F125" s="101">
        <f t="shared" si="84"/>
        <v>2571218</v>
      </c>
      <c r="G125" s="101">
        <f t="shared" si="85"/>
        <v>2622207</v>
      </c>
      <c r="H125" s="101">
        <f t="shared" si="86"/>
        <v>2672159</v>
      </c>
      <c r="I125" s="101">
        <f>SUM(CC125:$DL125)</f>
        <v>1046063</v>
      </c>
      <c r="J125" s="101">
        <f>SUM(CD125:$DL125)</f>
        <v>991052</v>
      </c>
      <c r="K125" s="101">
        <f>SUM(CE125:$DL125)</f>
        <v>937682</v>
      </c>
      <c r="L125" s="101">
        <f>SUM(CF125:$DL125)</f>
        <v>886693</v>
      </c>
      <c r="M125" s="101">
        <f>SUM(CG125:$DL125)</f>
        <v>836741</v>
      </c>
      <c r="N125" s="101"/>
      <c r="O125" s="101"/>
      <c r="P125" s="101"/>
      <c r="Q125" s="109">
        <v>39848</v>
      </c>
      <c r="R125" s="109">
        <v>40271</v>
      </c>
      <c r="S125" s="109">
        <v>40644</v>
      </c>
      <c r="T125" s="109">
        <v>40967</v>
      </c>
      <c r="U125" s="109">
        <v>41238</v>
      </c>
      <c r="V125" s="109">
        <v>41446</v>
      </c>
      <c r="W125" s="109">
        <v>41611</v>
      </c>
      <c r="X125" s="109">
        <v>41741</v>
      </c>
      <c r="Y125" s="109">
        <v>41845</v>
      </c>
      <c r="Z125" s="109">
        <v>41931</v>
      </c>
      <c r="AA125" s="109">
        <v>42005</v>
      </c>
      <c r="AB125" s="109">
        <v>42050</v>
      </c>
      <c r="AC125" s="109">
        <v>42087</v>
      </c>
      <c r="AD125" s="109">
        <v>42138</v>
      </c>
      <c r="AE125" s="109">
        <v>42144</v>
      </c>
      <c r="AF125" s="109">
        <v>41590</v>
      </c>
      <c r="AG125" s="109">
        <v>41310</v>
      </c>
      <c r="AH125" s="109">
        <v>41212</v>
      </c>
      <c r="AI125" s="109">
        <v>40747</v>
      </c>
      <c r="AJ125" s="109">
        <v>41010</v>
      </c>
      <c r="AK125" s="109">
        <v>41602</v>
      </c>
      <c r="AL125" s="109">
        <v>41469</v>
      </c>
      <c r="AM125" s="109">
        <v>42431</v>
      </c>
      <c r="AN125" s="109">
        <v>43308</v>
      </c>
      <c r="AO125" s="109">
        <v>44381</v>
      </c>
      <c r="AP125" s="109">
        <v>46809</v>
      </c>
      <c r="AQ125" s="109">
        <v>48273</v>
      </c>
      <c r="AR125" s="109">
        <v>49753</v>
      </c>
      <c r="AS125" s="109">
        <v>51649</v>
      </c>
      <c r="AT125" s="109">
        <v>52394</v>
      </c>
      <c r="AU125" s="109">
        <v>53746</v>
      </c>
      <c r="AV125" s="109">
        <v>54869</v>
      </c>
      <c r="AW125" s="109">
        <v>57082</v>
      </c>
      <c r="AX125" s="109">
        <v>57621</v>
      </c>
      <c r="AY125" s="109">
        <v>58270</v>
      </c>
      <c r="AZ125" s="109">
        <v>58486</v>
      </c>
      <c r="BA125" s="109">
        <v>59197</v>
      </c>
      <c r="BB125" s="109">
        <v>58295</v>
      </c>
      <c r="BC125" s="109">
        <v>58894</v>
      </c>
      <c r="BD125" s="109">
        <v>58782</v>
      </c>
      <c r="BE125" s="109">
        <v>58795</v>
      </c>
      <c r="BF125" s="109">
        <v>58548</v>
      </c>
      <c r="BG125" s="109">
        <v>59526</v>
      </c>
      <c r="BH125" s="109">
        <v>59197</v>
      </c>
      <c r="BI125" s="109">
        <v>59466</v>
      </c>
      <c r="BJ125" s="109">
        <v>58666</v>
      </c>
      <c r="BK125" s="109">
        <v>57765</v>
      </c>
      <c r="BL125" s="109">
        <v>57550</v>
      </c>
      <c r="BM125" s="109">
        <v>57286</v>
      </c>
      <c r="BN125" s="109">
        <v>56886</v>
      </c>
      <c r="BO125" s="109">
        <v>57317</v>
      </c>
      <c r="BP125" s="109">
        <v>57394</v>
      </c>
      <c r="BQ125" s="109">
        <v>58245</v>
      </c>
      <c r="BR125" s="109">
        <v>59915</v>
      </c>
      <c r="BS125" s="109">
        <v>59840</v>
      </c>
      <c r="BT125" s="109">
        <v>61272</v>
      </c>
      <c r="BU125" s="109">
        <v>61888</v>
      </c>
      <c r="BV125" s="109">
        <v>62021</v>
      </c>
      <c r="BW125" s="109">
        <v>62663</v>
      </c>
      <c r="BX125" s="109">
        <v>62209</v>
      </c>
      <c r="BY125" s="109">
        <v>62699</v>
      </c>
      <c r="BZ125" s="109">
        <v>61051</v>
      </c>
      <c r="CA125" s="109">
        <v>58549</v>
      </c>
      <c r="CB125" s="109">
        <v>56778</v>
      </c>
      <c r="CC125" s="109">
        <v>55011</v>
      </c>
      <c r="CD125" s="109">
        <v>53370</v>
      </c>
      <c r="CE125" s="109">
        <v>50989</v>
      </c>
      <c r="CF125" s="109">
        <v>49952</v>
      </c>
      <c r="CG125" s="109">
        <v>47949</v>
      </c>
      <c r="CH125" s="109">
        <v>46289</v>
      </c>
      <c r="CI125" s="109">
        <v>45163</v>
      </c>
      <c r="CJ125" s="109">
        <v>43603</v>
      </c>
      <c r="CK125" s="109">
        <v>43247</v>
      </c>
      <c r="CL125" s="109">
        <v>41210</v>
      </c>
      <c r="CM125" s="109">
        <v>41657</v>
      </c>
      <c r="CN125" s="109">
        <v>41018</v>
      </c>
      <c r="CO125" s="109">
        <v>41091</v>
      </c>
      <c r="CP125" s="109">
        <v>39760</v>
      </c>
      <c r="CQ125" s="109">
        <v>39024</v>
      </c>
      <c r="CR125" s="109">
        <v>36593</v>
      </c>
      <c r="CS125" s="109">
        <v>35524</v>
      </c>
      <c r="CT125" s="109">
        <v>33654</v>
      </c>
      <c r="CU125" s="109">
        <v>31139</v>
      </c>
      <c r="CV125" s="109">
        <v>28471</v>
      </c>
      <c r="CW125" s="109">
        <v>25482</v>
      </c>
      <c r="CX125" s="109">
        <v>23718</v>
      </c>
      <c r="CY125" s="109">
        <v>21808</v>
      </c>
      <c r="CZ125" s="109">
        <v>19604</v>
      </c>
      <c r="DA125" s="109">
        <v>18417</v>
      </c>
      <c r="DB125" s="109">
        <v>16633</v>
      </c>
      <c r="DC125" s="109">
        <v>14662</v>
      </c>
      <c r="DD125" s="109">
        <v>12678</v>
      </c>
      <c r="DE125" s="109">
        <v>10921</v>
      </c>
      <c r="DF125" s="109">
        <v>9146</v>
      </c>
      <c r="DG125" s="109">
        <v>7775</v>
      </c>
      <c r="DH125" s="109">
        <v>6270</v>
      </c>
      <c r="DI125" s="109">
        <v>4989</v>
      </c>
      <c r="DJ125" s="109">
        <v>3875</v>
      </c>
      <c r="DK125" s="109">
        <v>3062</v>
      </c>
      <c r="DL125" s="109">
        <v>2309</v>
      </c>
      <c r="DM125" s="44">
        <v>5267</v>
      </c>
    </row>
    <row r="126" spans="1:117" s="44" customFormat="1" ht="1" hidden="1" customHeight="1">
      <c r="A126" s="94">
        <v>2025</v>
      </c>
      <c r="B126" s="94"/>
      <c r="C126" s="101">
        <f t="shared" si="89"/>
        <v>4353442</v>
      </c>
      <c r="D126" s="101">
        <f t="shared" si="82"/>
        <v>2455160</v>
      </c>
      <c r="E126" s="101">
        <f t="shared" si="83"/>
        <v>2511448</v>
      </c>
      <c r="F126" s="101">
        <f t="shared" si="84"/>
        <v>2565994</v>
      </c>
      <c r="G126" s="101">
        <f t="shared" si="85"/>
        <v>2618945</v>
      </c>
      <c r="H126" s="101">
        <f t="shared" si="86"/>
        <v>2669527</v>
      </c>
      <c r="I126" s="101">
        <f>SUM(CC126:$DL126)</f>
        <v>1067707</v>
      </c>
      <c r="J126" s="101">
        <f>SUM(CD126:$DL126)</f>
        <v>1011419</v>
      </c>
      <c r="K126" s="101">
        <f>SUM(CE126:$DL126)</f>
        <v>956873</v>
      </c>
      <c r="L126" s="101">
        <f>SUM(CF126:$DL126)</f>
        <v>903922</v>
      </c>
      <c r="M126" s="101">
        <f>SUM(CG126:$DL126)</f>
        <v>853340</v>
      </c>
      <c r="N126" s="101"/>
      <c r="O126" s="101"/>
      <c r="P126" s="101"/>
      <c r="Q126" s="109">
        <v>39613</v>
      </c>
      <c r="R126" s="109">
        <v>40075</v>
      </c>
      <c r="S126" s="109">
        <v>40496</v>
      </c>
      <c r="T126" s="109">
        <v>40856</v>
      </c>
      <c r="U126" s="109">
        <v>41167</v>
      </c>
      <c r="V126" s="109">
        <v>41428</v>
      </c>
      <c r="W126" s="109">
        <v>41627</v>
      </c>
      <c r="X126" s="109">
        <v>41789</v>
      </c>
      <c r="Y126" s="109">
        <v>41922</v>
      </c>
      <c r="Z126" s="109">
        <v>42022</v>
      </c>
      <c r="AA126" s="109">
        <v>42102</v>
      </c>
      <c r="AB126" s="109">
        <v>42173</v>
      </c>
      <c r="AC126" s="109">
        <v>42227</v>
      </c>
      <c r="AD126" s="109">
        <v>42278</v>
      </c>
      <c r="AE126" s="109">
        <v>42356</v>
      </c>
      <c r="AF126" s="109">
        <v>42392</v>
      </c>
      <c r="AG126" s="109">
        <v>41866</v>
      </c>
      <c r="AH126" s="109">
        <v>41594</v>
      </c>
      <c r="AI126" s="109">
        <v>41508</v>
      </c>
      <c r="AJ126" s="109">
        <v>41084</v>
      </c>
      <c r="AK126" s="109">
        <v>41428</v>
      </c>
      <c r="AL126" s="109">
        <v>42146</v>
      </c>
      <c r="AM126" s="109">
        <v>42171</v>
      </c>
      <c r="AN126" s="109">
        <v>43249</v>
      </c>
      <c r="AO126" s="109">
        <v>44215</v>
      </c>
      <c r="AP126" s="109">
        <v>45319</v>
      </c>
      <c r="AQ126" s="109">
        <v>47738</v>
      </c>
      <c r="AR126" s="109">
        <v>49186</v>
      </c>
      <c r="AS126" s="109">
        <v>50627</v>
      </c>
      <c r="AT126" s="109">
        <v>52470</v>
      </c>
      <c r="AU126" s="109">
        <v>53169</v>
      </c>
      <c r="AV126" s="109">
        <v>54462</v>
      </c>
      <c r="AW126" s="109">
        <v>55524</v>
      </c>
      <c r="AX126" s="109">
        <v>57662</v>
      </c>
      <c r="AY126" s="109">
        <v>58143</v>
      </c>
      <c r="AZ126" s="109">
        <v>58736</v>
      </c>
      <c r="BA126" s="109">
        <v>58898</v>
      </c>
      <c r="BB126" s="109">
        <v>59550</v>
      </c>
      <c r="BC126" s="109">
        <v>58604</v>
      </c>
      <c r="BD126" s="109">
        <v>59149</v>
      </c>
      <c r="BE126" s="109">
        <v>58991</v>
      </c>
      <c r="BF126" s="109">
        <v>58958</v>
      </c>
      <c r="BG126" s="109">
        <v>58670</v>
      </c>
      <c r="BH126" s="109">
        <v>59598</v>
      </c>
      <c r="BI126" s="109">
        <v>59234</v>
      </c>
      <c r="BJ126" s="109">
        <v>59464</v>
      </c>
      <c r="BK126" s="109">
        <v>58636</v>
      </c>
      <c r="BL126" s="109">
        <v>57702</v>
      </c>
      <c r="BM126" s="109">
        <v>57453</v>
      </c>
      <c r="BN126" s="109">
        <v>57158</v>
      </c>
      <c r="BO126" s="109">
        <v>56727</v>
      </c>
      <c r="BP126" s="109">
        <v>57123</v>
      </c>
      <c r="BQ126" s="109">
        <v>57167</v>
      </c>
      <c r="BR126" s="109">
        <v>57977</v>
      </c>
      <c r="BS126" s="109">
        <v>59608</v>
      </c>
      <c r="BT126" s="109">
        <v>59504</v>
      </c>
      <c r="BU126" s="109">
        <v>60896</v>
      </c>
      <c r="BV126" s="109">
        <v>61484</v>
      </c>
      <c r="BW126" s="109">
        <v>61592</v>
      </c>
      <c r="BX126" s="109">
        <v>62214</v>
      </c>
      <c r="BY126" s="109">
        <v>61743</v>
      </c>
      <c r="BZ126" s="109">
        <v>62154</v>
      </c>
      <c r="CA126" s="109">
        <v>60576</v>
      </c>
      <c r="CB126" s="109">
        <v>58085</v>
      </c>
      <c r="CC126" s="109">
        <v>56288</v>
      </c>
      <c r="CD126" s="109">
        <v>54546</v>
      </c>
      <c r="CE126" s="109">
        <v>52951</v>
      </c>
      <c r="CF126" s="109">
        <v>50582</v>
      </c>
      <c r="CG126" s="109">
        <v>49537</v>
      </c>
      <c r="CH126" s="109">
        <v>47525</v>
      </c>
      <c r="CI126" s="109">
        <v>45852</v>
      </c>
      <c r="CJ126" s="109">
        <v>44710</v>
      </c>
      <c r="CK126" s="109">
        <v>43133</v>
      </c>
      <c r="CL126" s="109">
        <v>42743</v>
      </c>
      <c r="CM126" s="109">
        <v>40696</v>
      </c>
      <c r="CN126" s="109">
        <v>41084</v>
      </c>
      <c r="CO126" s="109">
        <v>40401</v>
      </c>
      <c r="CP126" s="109">
        <v>40404</v>
      </c>
      <c r="CQ126" s="109">
        <v>39020</v>
      </c>
      <c r="CR126" s="109">
        <v>38209</v>
      </c>
      <c r="CS126" s="109">
        <v>35733</v>
      </c>
      <c r="CT126" s="109">
        <v>34566</v>
      </c>
      <c r="CU126" s="109">
        <v>32612</v>
      </c>
      <c r="CV126" s="109">
        <v>30024</v>
      </c>
      <c r="CW126" s="109">
        <v>27289</v>
      </c>
      <c r="CX126" s="109">
        <v>24252</v>
      </c>
      <c r="CY126" s="109">
        <v>22392</v>
      </c>
      <c r="CZ126" s="109">
        <v>20397</v>
      </c>
      <c r="DA126" s="109">
        <v>18138</v>
      </c>
      <c r="DB126" s="109">
        <v>16833</v>
      </c>
      <c r="DC126" s="109">
        <v>14999</v>
      </c>
      <c r="DD126" s="109">
        <v>13021</v>
      </c>
      <c r="DE126" s="109">
        <v>11097</v>
      </c>
      <c r="DF126" s="109">
        <v>9435</v>
      </c>
      <c r="DG126" s="109">
        <v>7804</v>
      </c>
      <c r="DH126" s="109">
        <v>6557</v>
      </c>
      <c r="DI126" s="109">
        <v>5223</v>
      </c>
      <c r="DJ126" s="109">
        <v>4094</v>
      </c>
      <c r="DK126" s="109">
        <v>3129</v>
      </c>
      <c r="DL126" s="109">
        <v>2431</v>
      </c>
      <c r="DM126" s="44">
        <v>5671</v>
      </c>
    </row>
    <row r="127" spans="1:117" s="44" customFormat="1" ht="1" hidden="1" customHeight="1">
      <c r="A127" s="94">
        <v>2026</v>
      </c>
      <c r="B127" s="94"/>
      <c r="C127" s="101">
        <f t="shared" si="89"/>
        <v>4369008</v>
      </c>
      <c r="D127" s="101">
        <f t="shared" si="82"/>
        <v>2446011</v>
      </c>
      <c r="E127" s="101">
        <f t="shared" si="83"/>
        <v>2503587</v>
      </c>
      <c r="F127" s="101">
        <f t="shared" si="84"/>
        <v>2559399</v>
      </c>
      <c r="G127" s="101">
        <f t="shared" si="85"/>
        <v>2613514</v>
      </c>
      <c r="H127" s="101">
        <f t="shared" si="86"/>
        <v>2666040</v>
      </c>
      <c r="I127" s="101">
        <f>SUM(CC127:$DL127)</f>
        <v>1090113</v>
      </c>
      <c r="J127" s="101">
        <f>SUM(CD127:$DL127)</f>
        <v>1032537</v>
      </c>
      <c r="K127" s="101">
        <f>SUM(CE127:$DL127)</f>
        <v>976725</v>
      </c>
      <c r="L127" s="101">
        <f>SUM(CF127:$DL127)</f>
        <v>922610</v>
      </c>
      <c r="M127" s="101">
        <f>SUM(CG127:$DL127)</f>
        <v>870084</v>
      </c>
      <c r="N127" s="101"/>
      <c r="O127" s="101"/>
      <c r="P127" s="101"/>
      <c r="Q127" s="109">
        <v>39350</v>
      </c>
      <c r="R127" s="109">
        <v>39840</v>
      </c>
      <c r="S127" s="109">
        <v>40297</v>
      </c>
      <c r="T127" s="109">
        <v>40706</v>
      </c>
      <c r="U127" s="109">
        <v>41055</v>
      </c>
      <c r="V127" s="109">
        <v>41355</v>
      </c>
      <c r="W127" s="109">
        <v>41608</v>
      </c>
      <c r="X127" s="109">
        <v>41802</v>
      </c>
      <c r="Y127" s="109">
        <v>41969</v>
      </c>
      <c r="Z127" s="109">
        <v>42095</v>
      </c>
      <c r="AA127" s="109">
        <v>42190</v>
      </c>
      <c r="AB127" s="109">
        <v>42267</v>
      </c>
      <c r="AC127" s="109">
        <v>42346</v>
      </c>
      <c r="AD127" s="109">
        <v>42415</v>
      </c>
      <c r="AE127" s="109">
        <v>42491</v>
      </c>
      <c r="AF127" s="109">
        <v>42600</v>
      </c>
      <c r="AG127" s="109">
        <v>42656</v>
      </c>
      <c r="AH127" s="109">
        <v>42143</v>
      </c>
      <c r="AI127" s="109">
        <v>41873</v>
      </c>
      <c r="AJ127" s="109">
        <v>41826</v>
      </c>
      <c r="AK127" s="109">
        <v>41496</v>
      </c>
      <c r="AL127" s="109">
        <v>41959</v>
      </c>
      <c r="AM127" s="109">
        <v>42815</v>
      </c>
      <c r="AN127" s="109">
        <v>42977</v>
      </c>
      <c r="AO127" s="109">
        <v>44135</v>
      </c>
      <c r="AP127" s="109">
        <v>45153</v>
      </c>
      <c r="AQ127" s="109">
        <v>46257</v>
      </c>
      <c r="AR127" s="109">
        <v>48643</v>
      </c>
      <c r="AS127" s="109">
        <v>50058</v>
      </c>
      <c r="AT127" s="109">
        <v>51451</v>
      </c>
      <c r="AU127" s="109">
        <v>53234</v>
      </c>
      <c r="AV127" s="109">
        <v>53882</v>
      </c>
      <c r="AW127" s="109">
        <v>55113</v>
      </c>
      <c r="AX127" s="109">
        <v>56113</v>
      </c>
      <c r="AY127" s="109">
        <v>58178</v>
      </c>
      <c r="AZ127" s="109">
        <v>58604</v>
      </c>
      <c r="BA127" s="109">
        <v>59140</v>
      </c>
      <c r="BB127" s="109">
        <v>59250</v>
      </c>
      <c r="BC127" s="109">
        <v>59845</v>
      </c>
      <c r="BD127" s="109">
        <v>58857</v>
      </c>
      <c r="BE127" s="109">
        <v>59353</v>
      </c>
      <c r="BF127" s="109">
        <v>59150</v>
      </c>
      <c r="BG127" s="109">
        <v>59074</v>
      </c>
      <c r="BH127" s="109">
        <v>58746</v>
      </c>
      <c r="BI127" s="109">
        <v>59629</v>
      </c>
      <c r="BJ127" s="109">
        <v>59230</v>
      </c>
      <c r="BK127" s="109">
        <v>59423</v>
      </c>
      <c r="BL127" s="109">
        <v>58566</v>
      </c>
      <c r="BM127" s="109">
        <v>57600</v>
      </c>
      <c r="BN127" s="109">
        <v>57317</v>
      </c>
      <c r="BO127" s="109">
        <v>56990</v>
      </c>
      <c r="BP127" s="109">
        <v>56527</v>
      </c>
      <c r="BQ127" s="109">
        <v>56889</v>
      </c>
      <c r="BR127" s="109">
        <v>56900</v>
      </c>
      <c r="BS127" s="109">
        <v>57673</v>
      </c>
      <c r="BT127" s="109">
        <v>59265</v>
      </c>
      <c r="BU127" s="109">
        <v>59136</v>
      </c>
      <c r="BV127" s="109">
        <v>60492</v>
      </c>
      <c r="BW127" s="109">
        <v>61051</v>
      </c>
      <c r="BX127" s="109">
        <v>61141</v>
      </c>
      <c r="BY127" s="109">
        <v>61744</v>
      </c>
      <c r="BZ127" s="109">
        <v>61203</v>
      </c>
      <c r="CA127" s="109">
        <v>61659</v>
      </c>
      <c r="CB127" s="109">
        <v>60093</v>
      </c>
      <c r="CC127" s="109">
        <v>57576</v>
      </c>
      <c r="CD127" s="109">
        <v>55812</v>
      </c>
      <c r="CE127" s="109">
        <v>54115</v>
      </c>
      <c r="CF127" s="109">
        <v>52526</v>
      </c>
      <c r="CG127" s="109">
        <v>50159</v>
      </c>
      <c r="CH127" s="109">
        <v>49103</v>
      </c>
      <c r="CI127" s="109">
        <v>47077</v>
      </c>
      <c r="CJ127" s="109">
        <v>45395</v>
      </c>
      <c r="CK127" s="109">
        <v>44229</v>
      </c>
      <c r="CL127" s="109">
        <v>42635</v>
      </c>
      <c r="CM127" s="109">
        <v>42208</v>
      </c>
      <c r="CN127" s="109">
        <v>40145</v>
      </c>
      <c r="CO127" s="109">
        <v>40469</v>
      </c>
      <c r="CP127" s="109">
        <v>39734</v>
      </c>
      <c r="CQ127" s="109">
        <v>39659</v>
      </c>
      <c r="CR127" s="109">
        <v>38214</v>
      </c>
      <c r="CS127" s="109">
        <v>37316</v>
      </c>
      <c r="CT127" s="109">
        <v>34785</v>
      </c>
      <c r="CU127" s="109">
        <v>33509</v>
      </c>
      <c r="CV127" s="109">
        <v>31463</v>
      </c>
      <c r="CW127" s="109">
        <v>28798</v>
      </c>
      <c r="CX127" s="109">
        <v>25995</v>
      </c>
      <c r="CY127" s="109">
        <v>22914</v>
      </c>
      <c r="CZ127" s="109">
        <v>20963</v>
      </c>
      <c r="DA127" s="109">
        <v>18891</v>
      </c>
      <c r="DB127" s="109">
        <v>16599</v>
      </c>
      <c r="DC127" s="109">
        <v>15203</v>
      </c>
      <c r="DD127" s="109">
        <v>13344</v>
      </c>
      <c r="DE127" s="109">
        <v>11421</v>
      </c>
      <c r="DF127" s="109">
        <v>9607</v>
      </c>
      <c r="DG127" s="109">
        <v>8071</v>
      </c>
      <c r="DH127" s="109">
        <v>6597</v>
      </c>
      <c r="DI127" s="109">
        <v>5475</v>
      </c>
      <c r="DJ127" s="109">
        <v>4298</v>
      </c>
      <c r="DK127" s="109">
        <v>3316</v>
      </c>
      <c r="DL127" s="109">
        <v>2492</v>
      </c>
      <c r="DM127" s="44">
        <v>6079</v>
      </c>
    </row>
    <row r="128" spans="1:117" s="44" customFormat="1" ht="1" hidden="1" customHeight="1">
      <c r="A128" s="94">
        <v>2027</v>
      </c>
      <c r="B128" s="94"/>
      <c r="C128" s="101">
        <f t="shared" si="89"/>
        <v>4383610</v>
      </c>
      <c r="D128" s="101">
        <f t="shared" si="82"/>
        <v>2435496</v>
      </c>
      <c r="E128" s="101">
        <f t="shared" si="83"/>
        <v>2495060</v>
      </c>
      <c r="F128" s="101">
        <f t="shared" si="84"/>
        <v>2552143</v>
      </c>
      <c r="G128" s="101">
        <f t="shared" si="85"/>
        <v>2607516</v>
      </c>
      <c r="H128" s="101">
        <f t="shared" si="86"/>
        <v>2661196</v>
      </c>
      <c r="I128" s="101">
        <f>SUM(CC128:$DL128)</f>
        <v>1114015</v>
      </c>
      <c r="J128" s="101">
        <f>SUM(CD128:$DL128)</f>
        <v>1054451</v>
      </c>
      <c r="K128" s="101">
        <f>SUM(CE128:$DL128)</f>
        <v>997368</v>
      </c>
      <c r="L128" s="101">
        <f>SUM(CF128:$DL128)</f>
        <v>941995</v>
      </c>
      <c r="M128" s="101">
        <f>SUM(CG128:$DL128)</f>
        <v>888315</v>
      </c>
      <c r="N128" s="101"/>
      <c r="O128" s="101"/>
      <c r="P128" s="101"/>
      <c r="Q128" s="109">
        <v>39059</v>
      </c>
      <c r="R128" s="109">
        <v>39577</v>
      </c>
      <c r="S128" s="109">
        <v>40061</v>
      </c>
      <c r="T128" s="109">
        <v>40506</v>
      </c>
      <c r="U128" s="109">
        <v>40905</v>
      </c>
      <c r="V128" s="109">
        <v>41242</v>
      </c>
      <c r="W128" s="109">
        <v>41534</v>
      </c>
      <c r="X128" s="109">
        <v>41782</v>
      </c>
      <c r="Y128" s="109">
        <v>41979</v>
      </c>
      <c r="Z128" s="109">
        <v>42141</v>
      </c>
      <c r="AA128" s="109">
        <v>42261</v>
      </c>
      <c r="AB128" s="109">
        <v>42355</v>
      </c>
      <c r="AC128" s="109">
        <v>42438</v>
      </c>
      <c r="AD128" s="109">
        <v>42532</v>
      </c>
      <c r="AE128" s="109">
        <v>42627</v>
      </c>
      <c r="AF128" s="109">
        <v>42731</v>
      </c>
      <c r="AG128" s="109">
        <v>42859</v>
      </c>
      <c r="AH128" s="109">
        <v>42919</v>
      </c>
      <c r="AI128" s="109">
        <v>42417</v>
      </c>
      <c r="AJ128" s="109">
        <v>42174</v>
      </c>
      <c r="AK128" s="109">
        <v>42215</v>
      </c>
      <c r="AL128" s="109">
        <v>42023</v>
      </c>
      <c r="AM128" s="109">
        <v>42619</v>
      </c>
      <c r="AN128" s="109">
        <v>43593</v>
      </c>
      <c r="AO128" s="109">
        <v>43855</v>
      </c>
      <c r="AP128" s="109">
        <v>45059</v>
      </c>
      <c r="AQ128" s="109">
        <v>46094</v>
      </c>
      <c r="AR128" s="109">
        <v>47178</v>
      </c>
      <c r="AS128" s="109">
        <v>49514</v>
      </c>
      <c r="AT128" s="109">
        <v>50883</v>
      </c>
      <c r="AU128" s="109">
        <v>52223</v>
      </c>
      <c r="AV128" s="109">
        <v>53941</v>
      </c>
      <c r="AW128" s="109">
        <v>54533</v>
      </c>
      <c r="AX128" s="109">
        <v>55702</v>
      </c>
      <c r="AY128" s="109">
        <v>56639</v>
      </c>
      <c r="AZ128" s="109">
        <v>58634</v>
      </c>
      <c r="BA128" s="109">
        <v>59006</v>
      </c>
      <c r="BB128" s="109">
        <v>59488</v>
      </c>
      <c r="BC128" s="109">
        <v>59549</v>
      </c>
      <c r="BD128" s="109">
        <v>60088</v>
      </c>
      <c r="BE128" s="109">
        <v>59060</v>
      </c>
      <c r="BF128" s="109">
        <v>59511</v>
      </c>
      <c r="BG128" s="109">
        <v>59265</v>
      </c>
      <c r="BH128" s="109">
        <v>59149</v>
      </c>
      <c r="BI128" s="109">
        <v>58784</v>
      </c>
      <c r="BJ128" s="109">
        <v>59624</v>
      </c>
      <c r="BK128" s="109">
        <v>59189</v>
      </c>
      <c r="BL128" s="109">
        <v>59345</v>
      </c>
      <c r="BM128" s="109">
        <v>58459</v>
      </c>
      <c r="BN128" s="109">
        <v>57463</v>
      </c>
      <c r="BO128" s="109">
        <v>57142</v>
      </c>
      <c r="BP128" s="109">
        <v>56783</v>
      </c>
      <c r="BQ128" s="109">
        <v>56291</v>
      </c>
      <c r="BR128" s="109">
        <v>56618</v>
      </c>
      <c r="BS128" s="109">
        <v>56598</v>
      </c>
      <c r="BT128" s="109">
        <v>57335</v>
      </c>
      <c r="BU128" s="109">
        <v>58893</v>
      </c>
      <c r="BV128" s="109">
        <v>58740</v>
      </c>
      <c r="BW128" s="109">
        <v>60066</v>
      </c>
      <c r="BX128" s="109">
        <v>60598</v>
      </c>
      <c r="BY128" s="109">
        <v>60671</v>
      </c>
      <c r="BZ128" s="109">
        <v>61202</v>
      </c>
      <c r="CA128" s="109">
        <v>60714</v>
      </c>
      <c r="CB128" s="109">
        <v>61160</v>
      </c>
      <c r="CC128" s="109">
        <v>59564</v>
      </c>
      <c r="CD128" s="109">
        <v>57083</v>
      </c>
      <c r="CE128" s="109">
        <v>55373</v>
      </c>
      <c r="CF128" s="109">
        <v>53680</v>
      </c>
      <c r="CG128" s="109">
        <v>52087</v>
      </c>
      <c r="CH128" s="109">
        <v>49717</v>
      </c>
      <c r="CI128" s="109">
        <v>48649</v>
      </c>
      <c r="CJ128" s="109">
        <v>46608</v>
      </c>
      <c r="CK128" s="109">
        <v>44913</v>
      </c>
      <c r="CL128" s="109">
        <v>43719</v>
      </c>
      <c r="CM128" s="109">
        <v>42107</v>
      </c>
      <c r="CN128" s="109">
        <v>41637</v>
      </c>
      <c r="CO128" s="109">
        <v>39554</v>
      </c>
      <c r="CP128" s="109">
        <v>39805</v>
      </c>
      <c r="CQ128" s="109">
        <v>39009</v>
      </c>
      <c r="CR128" s="109">
        <v>38847</v>
      </c>
      <c r="CS128" s="109">
        <v>37331</v>
      </c>
      <c r="CT128" s="109">
        <v>36332</v>
      </c>
      <c r="CU128" s="109">
        <v>33740</v>
      </c>
      <c r="CV128" s="109">
        <v>32344</v>
      </c>
      <c r="CW128" s="109">
        <v>30199</v>
      </c>
      <c r="CX128" s="109">
        <v>27454</v>
      </c>
      <c r="CY128" s="109">
        <v>24585</v>
      </c>
      <c r="CZ128" s="109">
        <v>21470</v>
      </c>
      <c r="DA128" s="109">
        <v>19436</v>
      </c>
      <c r="DB128" s="109">
        <v>17311</v>
      </c>
      <c r="DC128" s="109">
        <v>15013</v>
      </c>
      <c r="DD128" s="109">
        <v>13550</v>
      </c>
      <c r="DE128" s="109">
        <v>11727</v>
      </c>
      <c r="DF128" s="109">
        <v>9909</v>
      </c>
      <c r="DG128" s="109">
        <v>8237</v>
      </c>
      <c r="DH128" s="109">
        <v>6841</v>
      </c>
      <c r="DI128" s="109">
        <v>5524</v>
      </c>
      <c r="DJ128" s="109">
        <v>4518</v>
      </c>
      <c r="DK128" s="109">
        <v>3493</v>
      </c>
      <c r="DL128" s="109">
        <v>2649</v>
      </c>
      <c r="DM128" s="44">
        <v>6449</v>
      </c>
    </row>
    <row r="129" spans="1:117" s="44" customFormat="1" ht="1" hidden="1" customHeight="1">
      <c r="A129" s="94">
        <v>2028</v>
      </c>
      <c r="B129" s="94"/>
      <c r="C129" s="101">
        <f t="shared" si="89"/>
        <v>4397101</v>
      </c>
      <c r="D129" s="101">
        <f t="shared" si="82"/>
        <v>2424164</v>
      </c>
      <c r="E129" s="101">
        <f t="shared" si="83"/>
        <v>2484773</v>
      </c>
      <c r="F129" s="101">
        <f t="shared" si="84"/>
        <v>2543825</v>
      </c>
      <c r="G129" s="101">
        <f t="shared" si="85"/>
        <v>2600457</v>
      </c>
      <c r="H129" s="101">
        <f t="shared" si="86"/>
        <v>2655387</v>
      </c>
      <c r="I129" s="101">
        <f>SUM(CC129:$DL129)</f>
        <v>1138328</v>
      </c>
      <c r="J129" s="101">
        <f>SUM(CD129:$DL129)</f>
        <v>1077719</v>
      </c>
      <c r="K129" s="101">
        <f>SUM(CE129:$DL129)</f>
        <v>1018667</v>
      </c>
      <c r="L129" s="101">
        <f>SUM(CF129:$DL129)</f>
        <v>962035</v>
      </c>
      <c r="M129" s="101">
        <f>SUM(CG129:$DL129)</f>
        <v>907105</v>
      </c>
      <c r="N129" s="101"/>
      <c r="O129" s="101"/>
      <c r="P129" s="101"/>
      <c r="Q129" s="109">
        <v>38759</v>
      </c>
      <c r="R129" s="109">
        <v>39285</v>
      </c>
      <c r="S129" s="109">
        <v>39799</v>
      </c>
      <c r="T129" s="109">
        <v>40270</v>
      </c>
      <c r="U129" s="109">
        <v>40704</v>
      </c>
      <c r="V129" s="109">
        <v>41091</v>
      </c>
      <c r="W129" s="109">
        <v>41418</v>
      </c>
      <c r="X129" s="109">
        <v>41708</v>
      </c>
      <c r="Y129" s="109">
        <v>41958</v>
      </c>
      <c r="Z129" s="109">
        <v>42151</v>
      </c>
      <c r="AA129" s="109">
        <v>42306</v>
      </c>
      <c r="AB129" s="109">
        <v>42425</v>
      </c>
      <c r="AC129" s="109">
        <v>42524</v>
      </c>
      <c r="AD129" s="109">
        <v>42621</v>
      </c>
      <c r="AE129" s="109">
        <v>42741</v>
      </c>
      <c r="AF129" s="109">
        <v>42863</v>
      </c>
      <c r="AG129" s="109">
        <v>42985</v>
      </c>
      <c r="AH129" s="109">
        <v>43117</v>
      </c>
      <c r="AI129" s="109">
        <v>43175</v>
      </c>
      <c r="AJ129" s="109">
        <v>42709</v>
      </c>
      <c r="AK129" s="109">
        <v>42545</v>
      </c>
      <c r="AL129" s="109">
        <v>42718</v>
      </c>
      <c r="AM129" s="109">
        <v>42678</v>
      </c>
      <c r="AN129" s="109">
        <v>43388</v>
      </c>
      <c r="AO129" s="109">
        <v>44447</v>
      </c>
      <c r="AP129" s="109">
        <v>44772</v>
      </c>
      <c r="AQ129" s="109">
        <v>45989</v>
      </c>
      <c r="AR129" s="109">
        <v>47017</v>
      </c>
      <c r="AS129" s="109">
        <v>48063</v>
      </c>
      <c r="AT129" s="109">
        <v>50339</v>
      </c>
      <c r="AU129" s="109">
        <v>51654</v>
      </c>
      <c r="AV129" s="109">
        <v>52935</v>
      </c>
      <c r="AW129" s="109">
        <v>54586</v>
      </c>
      <c r="AX129" s="109">
        <v>55121</v>
      </c>
      <c r="AY129" s="109">
        <v>56229</v>
      </c>
      <c r="AZ129" s="109">
        <v>57105</v>
      </c>
      <c r="BA129" s="109">
        <v>59034</v>
      </c>
      <c r="BB129" s="109">
        <v>59353</v>
      </c>
      <c r="BC129" s="109">
        <v>59782</v>
      </c>
      <c r="BD129" s="109">
        <v>59797</v>
      </c>
      <c r="BE129" s="109">
        <v>60283</v>
      </c>
      <c r="BF129" s="109">
        <v>59218</v>
      </c>
      <c r="BG129" s="109">
        <v>59625</v>
      </c>
      <c r="BH129" s="109">
        <v>59338</v>
      </c>
      <c r="BI129" s="109">
        <v>59184</v>
      </c>
      <c r="BJ129" s="109">
        <v>58783</v>
      </c>
      <c r="BK129" s="109">
        <v>59582</v>
      </c>
      <c r="BL129" s="109">
        <v>59113</v>
      </c>
      <c r="BM129" s="109">
        <v>59232</v>
      </c>
      <c r="BN129" s="109">
        <v>58317</v>
      </c>
      <c r="BO129" s="109">
        <v>57287</v>
      </c>
      <c r="BP129" s="109">
        <v>56929</v>
      </c>
      <c r="BQ129" s="109">
        <v>56538</v>
      </c>
      <c r="BR129" s="109">
        <v>56015</v>
      </c>
      <c r="BS129" s="109">
        <v>56312</v>
      </c>
      <c r="BT129" s="109">
        <v>56264</v>
      </c>
      <c r="BU129" s="109">
        <v>56970</v>
      </c>
      <c r="BV129" s="109">
        <v>58494</v>
      </c>
      <c r="BW129" s="109">
        <v>58320</v>
      </c>
      <c r="BX129" s="109">
        <v>59619</v>
      </c>
      <c r="BY129" s="109">
        <v>60127</v>
      </c>
      <c r="BZ129" s="109">
        <v>60131</v>
      </c>
      <c r="CA129" s="109">
        <v>60711</v>
      </c>
      <c r="CB129" s="109">
        <v>60220</v>
      </c>
      <c r="CC129" s="109">
        <v>60609</v>
      </c>
      <c r="CD129" s="109">
        <v>59052</v>
      </c>
      <c r="CE129" s="109">
        <v>56632</v>
      </c>
      <c r="CF129" s="109">
        <v>54930</v>
      </c>
      <c r="CG129" s="109">
        <v>53232</v>
      </c>
      <c r="CH129" s="109">
        <v>51628</v>
      </c>
      <c r="CI129" s="109">
        <v>49254</v>
      </c>
      <c r="CJ129" s="109">
        <v>48171</v>
      </c>
      <c r="CK129" s="109">
        <v>46115</v>
      </c>
      <c r="CL129" s="109">
        <v>44399</v>
      </c>
      <c r="CM129" s="109">
        <v>43178</v>
      </c>
      <c r="CN129" s="109">
        <v>41542</v>
      </c>
      <c r="CO129" s="109">
        <v>41022</v>
      </c>
      <c r="CP129" s="109">
        <v>38915</v>
      </c>
      <c r="CQ129" s="109">
        <v>39083</v>
      </c>
      <c r="CR129" s="109">
        <v>38220</v>
      </c>
      <c r="CS129" s="109">
        <v>37958</v>
      </c>
      <c r="CT129" s="109">
        <v>36359</v>
      </c>
      <c r="CU129" s="109">
        <v>35250</v>
      </c>
      <c r="CV129" s="109">
        <v>32586</v>
      </c>
      <c r="CW129" s="109">
        <v>31061</v>
      </c>
      <c r="CX129" s="109">
        <v>28810</v>
      </c>
      <c r="CY129" s="109">
        <v>25987</v>
      </c>
      <c r="CZ129" s="109">
        <v>23061</v>
      </c>
      <c r="DA129" s="109">
        <v>19928</v>
      </c>
      <c r="DB129" s="109">
        <v>17831</v>
      </c>
      <c r="DC129" s="109">
        <v>15680</v>
      </c>
      <c r="DD129" s="109">
        <v>13401</v>
      </c>
      <c r="DE129" s="109">
        <v>11930</v>
      </c>
      <c r="DF129" s="109">
        <v>10196</v>
      </c>
      <c r="DG129" s="109">
        <v>8515</v>
      </c>
      <c r="DH129" s="109">
        <v>6998</v>
      </c>
      <c r="DI129" s="109">
        <v>5743</v>
      </c>
      <c r="DJ129" s="109">
        <v>4571</v>
      </c>
      <c r="DK129" s="109">
        <v>3681</v>
      </c>
      <c r="DL129" s="109">
        <v>2800</v>
      </c>
      <c r="DM129" s="44">
        <v>6864</v>
      </c>
    </row>
    <row r="130" spans="1:117" s="44" customFormat="1" ht="1" hidden="1" customHeight="1">
      <c r="A130" s="94">
        <v>2029</v>
      </c>
      <c r="B130" s="94"/>
      <c r="C130" s="101">
        <f t="shared" si="89"/>
        <v>4409580</v>
      </c>
      <c r="D130" s="101">
        <f t="shared" si="82"/>
        <v>2414276</v>
      </c>
      <c r="E130" s="101">
        <f t="shared" si="83"/>
        <v>2473950</v>
      </c>
      <c r="F130" s="101">
        <f t="shared" si="84"/>
        <v>2534031</v>
      </c>
      <c r="G130" s="101">
        <f t="shared" si="85"/>
        <v>2592615</v>
      </c>
      <c r="H130" s="101">
        <f t="shared" si="86"/>
        <v>2648791</v>
      </c>
      <c r="I130" s="101">
        <f>SUM(CC130:$DL130)</f>
        <v>1161025</v>
      </c>
      <c r="J130" s="101">
        <f>SUM(CD130:$DL130)</f>
        <v>1101351</v>
      </c>
      <c r="K130" s="101">
        <f>SUM(CE130:$DL130)</f>
        <v>1041270</v>
      </c>
      <c r="L130" s="101">
        <f>SUM(CF130:$DL130)</f>
        <v>982686</v>
      </c>
      <c r="M130" s="101">
        <f>SUM(CG130:$DL130)</f>
        <v>926510</v>
      </c>
      <c r="N130" s="101"/>
      <c r="O130" s="101"/>
      <c r="P130" s="101"/>
      <c r="Q130" s="109">
        <v>38469</v>
      </c>
      <c r="R130" s="109">
        <v>38989</v>
      </c>
      <c r="S130" s="109">
        <v>39509</v>
      </c>
      <c r="T130" s="109">
        <v>40009</v>
      </c>
      <c r="U130" s="109">
        <v>40471</v>
      </c>
      <c r="V130" s="109">
        <v>40892</v>
      </c>
      <c r="W130" s="109">
        <v>41267</v>
      </c>
      <c r="X130" s="109">
        <v>41593</v>
      </c>
      <c r="Y130" s="109">
        <v>41884</v>
      </c>
      <c r="Z130" s="109">
        <v>42131</v>
      </c>
      <c r="AA130" s="109">
        <v>42317</v>
      </c>
      <c r="AB130" s="109">
        <v>42469</v>
      </c>
      <c r="AC130" s="109">
        <v>42594</v>
      </c>
      <c r="AD130" s="109">
        <v>42706</v>
      </c>
      <c r="AE130" s="109">
        <v>42829</v>
      </c>
      <c r="AF130" s="109">
        <v>42976</v>
      </c>
      <c r="AG130" s="109">
        <v>43115</v>
      </c>
      <c r="AH130" s="109">
        <v>43239</v>
      </c>
      <c r="AI130" s="109">
        <v>43370</v>
      </c>
      <c r="AJ130" s="109">
        <v>43450</v>
      </c>
      <c r="AK130" s="109">
        <v>43070</v>
      </c>
      <c r="AL130" s="109">
        <v>43031</v>
      </c>
      <c r="AM130" s="109">
        <v>43352</v>
      </c>
      <c r="AN130" s="109">
        <v>43446</v>
      </c>
      <c r="AO130" s="109">
        <v>44239</v>
      </c>
      <c r="AP130" s="109">
        <v>45344</v>
      </c>
      <c r="AQ130" s="109">
        <v>45701</v>
      </c>
      <c r="AR130" s="109">
        <v>46904</v>
      </c>
      <c r="AS130" s="109">
        <v>47907</v>
      </c>
      <c r="AT130" s="109">
        <v>48905</v>
      </c>
      <c r="AU130" s="109">
        <v>51114</v>
      </c>
      <c r="AV130" s="109">
        <v>52372</v>
      </c>
      <c r="AW130" s="109">
        <v>53591</v>
      </c>
      <c r="AX130" s="109">
        <v>55174</v>
      </c>
      <c r="AY130" s="109">
        <v>55653</v>
      </c>
      <c r="AZ130" s="109">
        <v>56699</v>
      </c>
      <c r="BA130" s="109">
        <v>57515</v>
      </c>
      <c r="BB130" s="109">
        <v>59380</v>
      </c>
      <c r="BC130" s="109">
        <v>59647</v>
      </c>
      <c r="BD130" s="109">
        <v>60026</v>
      </c>
      <c r="BE130" s="109">
        <v>59995</v>
      </c>
      <c r="BF130" s="109">
        <v>60435</v>
      </c>
      <c r="BG130" s="109">
        <v>59334</v>
      </c>
      <c r="BH130" s="109">
        <v>59699</v>
      </c>
      <c r="BI130" s="109">
        <v>59373</v>
      </c>
      <c r="BJ130" s="109">
        <v>59183</v>
      </c>
      <c r="BK130" s="109">
        <v>58747</v>
      </c>
      <c r="BL130" s="109">
        <v>59504</v>
      </c>
      <c r="BM130" s="109">
        <v>59000</v>
      </c>
      <c r="BN130" s="109">
        <v>59083</v>
      </c>
      <c r="BO130" s="109">
        <v>58136</v>
      </c>
      <c r="BP130" s="109">
        <v>57071</v>
      </c>
      <c r="BQ130" s="109">
        <v>56679</v>
      </c>
      <c r="BR130" s="109">
        <v>56257</v>
      </c>
      <c r="BS130" s="109">
        <v>55707</v>
      </c>
      <c r="BT130" s="109">
        <v>55976</v>
      </c>
      <c r="BU130" s="109">
        <v>55902</v>
      </c>
      <c r="BV130" s="109">
        <v>56578</v>
      </c>
      <c r="BW130" s="109">
        <v>58073</v>
      </c>
      <c r="BX130" s="109">
        <v>57881</v>
      </c>
      <c r="BY130" s="109">
        <v>59154</v>
      </c>
      <c r="BZ130" s="109">
        <v>59584</v>
      </c>
      <c r="CA130" s="109">
        <v>59639</v>
      </c>
      <c r="CB130" s="109">
        <v>60216</v>
      </c>
      <c r="CC130" s="109">
        <v>59674</v>
      </c>
      <c r="CD130" s="109">
        <v>60081</v>
      </c>
      <c r="CE130" s="109">
        <v>58584</v>
      </c>
      <c r="CF130" s="109">
        <v>56176</v>
      </c>
      <c r="CG130" s="109">
        <v>54473</v>
      </c>
      <c r="CH130" s="109">
        <v>52763</v>
      </c>
      <c r="CI130" s="109">
        <v>51149</v>
      </c>
      <c r="CJ130" s="109">
        <v>48770</v>
      </c>
      <c r="CK130" s="109">
        <v>47668</v>
      </c>
      <c r="CL130" s="109">
        <v>45590</v>
      </c>
      <c r="CM130" s="109">
        <v>43854</v>
      </c>
      <c r="CN130" s="109">
        <v>42601</v>
      </c>
      <c r="CO130" s="109">
        <v>40937</v>
      </c>
      <c r="CP130" s="109">
        <v>40360</v>
      </c>
      <c r="CQ130" s="109">
        <v>38220</v>
      </c>
      <c r="CR130" s="109">
        <v>38296</v>
      </c>
      <c r="CS130" s="109">
        <v>37356</v>
      </c>
      <c r="CT130" s="109">
        <v>36979</v>
      </c>
      <c r="CU130" s="109">
        <v>35287</v>
      </c>
      <c r="CV130" s="109">
        <v>34054</v>
      </c>
      <c r="CW130" s="109">
        <v>31313</v>
      </c>
      <c r="CX130" s="109">
        <v>29650</v>
      </c>
      <c r="CY130" s="109">
        <v>27291</v>
      </c>
      <c r="CZ130" s="109">
        <v>24398</v>
      </c>
      <c r="DA130" s="109">
        <v>21429</v>
      </c>
      <c r="DB130" s="109">
        <v>18302</v>
      </c>
      <c r="DC130" s="109">
        <v>16170</v>
      </c>
      <c r="DD130" s="109">
        <v>14018</v>
      </c>
      <c r="DE130" s="109">
        <v>11820</v>
      </c>
      <c r="DF130" s="109">
        <v>10392</v>
      </c>
      <c r="DG130" s="109">
        <v>8779</v>
      </c>
      <c r="DH130" s="109">
        <v>7249</v>
      </c>
      <c r="DI130" s="109">
        <v>5888</v>
      </c>
      <c r="DJ130" s="109">
        <v>4763</v>
      </c>
      <c r="DK130" s="109">
        <v>3733</v>
      </c>
      <c r="DL130" s="109">
        <v>2958</v>
      </c>
      <c r="DM130" s="44">
        <v>7311</v>
      </c>
    </row>
    <row r="131" spans="1:117" s="44" customFormat="1" ht="1" hidden="1" customHeight="1">
      <c r="A131" s="94">
        <v>2030</v>
      </c>
      <c r="B131" s="94"/>
      <c r="C131" s="101">
        <f t="shared" si="89"/>
        <v>4421174</v>
      </c>
      <c r="D131" s="101">
        <f t="shared" si="82"/>
        <v>2405197</v>
      </c>
      <c r="E131" s="101">
        <f t="shared" si="83"/>
        <v>2464868</v>
      </c>
      <c r="F131" s="101">
        <f t="shared" si="84"/>
        <v>2524020</v>
      </c>
      <c r="G131" s="101">
        <f t="shared" si="85"/>
        <v>2583621</v>
      </c>
      <c r="H131" s="101">
        <f t="shared" si="86"/>
        <v>2641735</v>
      </c>
      <c r="I131" s="101">
        <f>SUM(CC131:$DL131)</f>
        <v>1183036</v>
      </c>
      <c r="J131" s="101">
        <f>SUM(CD131:$DL131)</f>
        <v>1123365</v>
      </c>
      <c r="K131" s="101">
        <f>SUM(CE131:$DL131)</f>
        <v>1064213</v>
      </c>
      <c r="L131" s="101">
        <f>SUM(CF131:$DL131)</f>
        <v>1004612</v>
      </c>
      <c r="M131" s="101">
        <f>SUM(CG131:$DL131)</f>
        <v>946498</v>
      </c>
      <c r="N131" s="101"/>
      <c r="O131" s="101"/>
      <c r="P131" s="101"/>
      <c r="Q131" s="109">
        <v>38193</v>
      </c>
      <c r="R131" s="109">
        <v>38701</v>
      </c>
      <c r="S131" s="109">
        <v>39215</v>
      </c>
      <c r="T131" s="109">
        <v>39723</v>
      </c>
      <c r="U131" s="109">
        <v>40212</v>
      </c>
      <c r="V131" s="109">
        <v>40661</v>
      </c>
      <c r="W131" s="109">
        <v>41070</v>
      </c>
      <c r="X131" s="109">
        <v>41443</v>
      </c>
      <c r="Y131" s="109">
        <v>41770</v>
      </c>
      <c r="Z131" s="109">
        <v>42057</v>
      </c>
      <c r="AA131" s="109">
        <v>42298</v>
      </c>
      <c r="AB131" s="109">
        <v>42480</v>
      </c>
      <c r="AC131" s="109">
        <v>42638</v>
      </c>
      <c r="AD131" s="109">
        <v>42777</v>
      </c>
      <c r="AE131" s="109">
        <v>42914</v>
      </c>
      <c r="AF131" s="109">
        <v>43064</v>
      </c>
      <c r="AG131" s="109">
        <v>43227</v>
      </c>
      <c r="AH131" s="109">
        <v>43368</v>
      </c>
      <c r="AI131" s="109">
        <v>43489</v>
      </c>
      <c r="AJ131" s="109">
        <v>43641</v>
      </c>
      <c r="AK131" s="109">
        <v>43794</v>
      </c>
      <c r="AL131" s="109">
        <v>43547</v>
      </c>
      <c r="AM131" s="109">
        <v>43651</v>
      </c>
      <c r="AN131" s="109">
        <v>44103</v>
      </c>
      <c r="AO131" s="109">
        <v>44299</v>
      </c>
      <c r="AP131" s="109">
        <v>45137</v>
      </c>
      <c r="AQ131" s="109">
        <v>46258</v>
      </c>
      <c r="AR131" s="109">
        <v>46620</v>
      </c>
      <c r="AS131" s="109">
        <v>47793</v>
      </c>
      <c r="AT131" s="109">
        <v>48756</v>
      </c>
      <c r="AU131" s="109">
        <v>49699</v>
      </c>
      <c r="AV131" s="109">
        <v>51840</v>
      </c>
      <c r="AW131" s="109">
        <v>53037</v>
      </c>
      <c r="AX131" s="109">
        <v>54190</v>
      </c>
      <c r="AY131" s="109">
        <v>55707</v>
      </c>
      <c r="AZ131" s="109">
        <v>56128</v>
      </c>
      <c r="BA131" s="109">
        <v>57115</v>
      </c>
      <c r="BB131" s="109">
        <v>57873</v>
      </c>
      <c r="BC131" s="109">
        <v>59677</v>
      </c>
      <c r="BD131" s="109">
        <v>59894</v>
      </c>
      <c r="BE131" s="109">
        <v>60227</v>
      </c>
      <c r="BF131" s="109">
        <v>60152</v>
      </c>
      <c r="BG131" s="109">
        <v>60548</v>
      </c>
      <c r="BH131" s="109">
        <v>59410</v>
      </c>
      <c r="BI131" s="109">
        <v>59736</v>
      </c>
      <c r="BJ131" s="109">
        <v>59373</v>
      </c>
      <c r="BK131" s="109">
        <v>59147</v>
      </c>
      <c r="BL131" s="109">
        <v>58679</v>
      </c>
      <c r="BM131" s="109">
        <v>59394</v>
      </c>
      <c r="BN131" s="109">
        <v>58853</v>
      </c>
      <c r="BO131" s="109">
        <v>58897</v>
      </c>
      <c r="BP131" s="109">
        <v>57918</v>
      </c>
      <c r="BQ131" s="109">
        <v>56822</v>
      </c>
      <c r="BR131" s="109">
        <v>56397</v>
      </c>
      <c r="BS131" s="109">
        <v>55943</v>
      </c>
      <c r="BT131" s="109">
        <v>55369</v>
      </c>
      <c r="BU131" s="109">
        <v>55611</v>
      </c>
      <c r="BV131" s="109">
        <v>55517</v>
      </c>
      <c r="BW131" s="109">
        <v>56165</v>
      </c>
      <c r="BX131" s="109">
        <v>57634</v>
      </c>
      <c r="BY131" s="109">
        <v>57426</v>
      </c>
      <c r="BZ131" s="109">
        <v>58617</v>
      </c>
      <c r="CA131" s="109">
        <v>59097</v>
      </c>
      <c r="CB131" s="109">
        <v>59147</v>
      </c>
      <c r="CC131" s="109">
        <v>59671</v>
      </c>
      <c r="CD131" s="109">
        <v>59152</v>
      </c>
      <c r="CE131" s="109">
        <v>59601</v>
      </c>
      <c r="CF131" s="109">
        <v>58114</v>
      </c>
      <c r="CG131" s="109">
        <v>55708</v>
      </c>
      <c r="CH131" s="109">
        <v>53997</v>
      </c>
      <c r="CI131" s="109">
        <v>52275</v>
      </c>
      <c r="CJ131" s="109">
        <v>50648</v>
      </c>
      <c r="CK131" s="109">
        <v>48259</v>
      </c>
      <c r="CL131" s="109">
        <v>47134</v>
      </c>
      <c r="CM131" s="109">
        <v>45036</v>
      </c>
      <c r="CN131" s="109">
        <v>43274</v>
      </c>
      <c r="CO131" s="109">
        <v>41983</v>
      </c>
      <c r="CP131" s="109">
        <v>40282</v>
      </c>
      <c r="CQ131" s="109">
        <v>39640</v>
      </c>
      <c r="CR131" s="109">
        <v>37463</v>
      </c>
      <c r="CS131" s="109">
        <v>37436</v>
      </c>
      <c r="CT131" s="109">
        <v>36402</v>
      </c>
      <c r="CU131" s="109">
        <v>35899</v>
      </c>
      <c r="CV131" s="109">
        <v>34104</v>
      </c>
      <c r="CW131" s="109">
        <v>32736</v>
      </c>
      <c r="CX131" s="109">
        <v>29911</v>
      </c>
      <c r="CY131" s="109">
        <v>28107</v>
      </c>
      <c r="CZ131" s="109">
        <v>25643</v>
      </c>
      <c r="DA131" s="109">
        <v>22695</v>
      </c>
      <c r="DB131" s="109">
        <v>19706</v>
      </c>
      <c r="DC131" s="109">
        <v>16618</v>
      </c>
      <c r="DD131" s="109">
        <v>14476</v>
      </c>
      <c r="DE131" s="109">
        <v>12384</v>
      </c>
      <c r="DF131" s="109">
        <v>10313</v>
      </c>
      <c r="DG131" s="109">
        <v>8966</v>
      </c>
      <c r="DH131" s="109">
        <v>7490</v>
      </c>
      <c r="DI131" s="109">
        <v>6111</v>
      </c>
      <c r="DJ131" s="109">
        <v>4894</v>
      </c>
      <c r="DK131" s="109">
        <v>3900</v>
      </c>
      <c r="DL131" s="109">
        <v>3008</v>
      </c>
      <c r="DM131" s="44">
        <v>7790</v>
      </c>
    </row>
    <row r="132" spans="1:117" s="44" customFormat="1" ht="1" hidden="1" customHeight="1">
      <c r="A132" s="94">
        <v>2031</v>
      </c>
      <c r="B132" s="94"/>
      <c r="C132" s="101">
        <f t="shared" si="89"/>
        <v>4432071</v>
      </c>
      <c r="D132" s="101">
        <f t="shared" si="82"/>
        <v>2397485</v>
      </c>
      <c r="E132" s="101">
        <f t="shared" si="83"/>
        <v>2456089</v>
      </c>
      <c r="F132" s="101">
        <f t="shared" si="84"/>
        <v>2515241</v>
      </c>
      <c r="G132" s="101">
        <f t="shared" si="85"/>
        <v>2573922</v>
      </c>
      <c r="H132" s="101">
        <f t="shared" si="86"/>
        <v>2633042</v>
      </c>
      <c r="I132" s="101">
        <f>SUM(CC132:$DL132)</f>
        <v>1203391</v>
      </c>
      <c r="J132" s="101">
        <f>SUM(CD132:$DL132)</f>
        <v>1144787</v>
      </c>
      <c r="K132" s="101">
        <f>SUM(CE132:$DL132)</f>
        <v>1085635</v>
      </c>
      <c r="L132" s="101">
        <f>SUM(CF132:$DL132)</f>
        <v>1026954</v>
      </c>
      <c r="M132" s="101">
        <f>SUM(CG132:$DL132)</f>
        <v>967834</v>
      </c>
      <c r="N132" s="101"/>
      <c r="O132" s="101"/>
      <c r="P132" s="101"/>
      <c r="Q132" s="109">
        <v>37942</v>
      </c>
      <c r="R132" s="109">
        <v>38429</v>
      </c>
      <c r="S132" s="109">
        <v>38929</v>
      </c>
      <c r="T132" s="109">
        <v>39432</v>
      </c>
      <c r="U132" s="109">
        <v>39927</v>
      </c>
      <c r="V132" s="109">
        <v>40405</v>
      </c>
      <c r="W132" s="109">
        <v>40842</v>
      </c>
      <c r="X132" s="109">
        <v>41249</v>
      </c>
      <c r="Y132" s="109">
        <v>41623</v>
      </c>
      <c r="Z132" s="109">
        <v>41945</v>
      </c>
      <c r="AA132" s="109">
        <v>42227</v>
      </c>
      <c r="AB132" s="109">
        <v>42462</v>
      </c>
      <c r="AC132" s="109">
        <v>42651</v>
      </c>
      <c r="AD132" s="109">
        <v>42822</v>
      </c>
      <c r="AE132" s="109">
        <v>42986</v>
      </c>
      <c r="AF132" s="109">
        <v>43150</v>
      </c>
      <c r="AG132" s="109">
        <v>43316</v>
      </c>
      <c r="AH132" s="109">
        <v>43480</v>
      </c>
      <c r="AI132" s="109">
        <v>43618</v>
      </c>
      <c r="AJ132" s="109">
        <v>43760</v>
      </c>
      <c r="AK132" s="109">
        <v>43983</v>
      </c>
      <c r="AL132" s="109">
        <v>44255</v>
      </c>
      <c r="AM132" s="109">
        <v>44160</v>
      </c>
      <c r="AN132" s="109">
        <v>44391</v>
      </c>
      <c r="AO132" s="109">
        <v>44941</v>
      </c>
      <c r="AP132" s="109">
        <v>45201</v>
      </c>
      <c r="AQ132" s="109">
        <v>46056</v>
      </c>
      <c r="AR132" s="109">
        <v>47168</v>
      </c>
      <c r="AS132" s="109">
        <v>47515</v>
      </c>
      <c r="AT132" s="109">
        <v>48645</v>
      </c>
      <c r="AU132" s="109">
        <v>49560</v>
      </c>
      <c r="AV132" s="109">
        <v>50444</v>
      </c>
      <c r="AW132" s="109">
        <v>52513</v>
      </c>
      <c r="AX132" s="109">
        <v>53645</v>
      </c>
      <c r="AY132" s="109">
        <v>54735</v>
      </c>
      <c r="AZ132" s="109">
        <v>56184</v>
      </c>
      <c r="BA132" s="109">
        <v>56551</v>
      </c>
      <c r="BB132" s="109">
        <v>57479</v>
      </c>
      <c r="BC132" s="109">
        <v>58184</v>
      </c>
      <c r="BD132" s="109">
        <v>59928</v>
      </c>
      <c r="BE132" s="109">
        <v>60099</v>
      </c>
      <c r="BF132" s="109">
        <v>60387</v>
      </c>
      <c r="BG132" s="109">
        <v>60271</v>
      </c>
      <c r="BH132" s="109">
        <v>60624</v>
      </c>
      <c r="BI132" s="109">
        <v>59450</v>
      </c>
      <c r="BJ132" s="109">
        <v>59740</v>
      </c>
      <c r="BK132" s="109">
        <v>59341</v>
      </c>
      <c r="BL132" s="109">
        <v>59079</v>
      </c>
      <c r="BM132" s="109">
        <v>58577</v>
      </c>
      <c r="BN132" s="109">
        <v>59249</v>
      </c>
      <c r="BO132" s="109">
        <v>58670</v>
      </c>
      <c r="BP132" s="109">
        <v>58676</v>
      </c>
      <c r="BQ132" s="109">
        <v>57667</v>
      </c>
      <c r="BR132" s="109">
        <v>56538</v>
      </c>
      <c r="BS132" s="109">
        <v>56080</v>
      </c>
      <c r="BT132" s="109">
        <v>55602</v>
      </c>
      <c r="BU132" s="109">
        <v>55005</v>
      </c>
      <c r="BV132" s="109">
        <v>55223</v>
      </c>
      <c r="BW132" s="109">
        <v>55110</v>
      </c>
      <c r="BX132" s="109">
        <v>55735</v>
      </c>
      <c r="BY132" s="109">
        <v>57179</v>
      </c>
      <c r="BZ132" s="109">
        <v>56900</v>
      </c>
      <c r="CA132" s="109">
        <v>58137</v>
      </c>
      <c r="CB132" s="109">
        <v>58608</v>
      </c>
      <c r="CC132" s="109">
        <v>58604</v>
      </c>
      <c r="CD132" s="109">
        <v>59152</v>
      </c>
      <c r="CE132" s="109">
        <v>58681</v>
      </c>
      <c r="CF132" s="109">
        <v>59120</v>
      </c>
      <c r="CG132" s="109">
        <v>57633</v>
      </c>
      <c r="CH132" s="109">
        <v>55221</v>
      </c>
      <c r="CI132" s="109">
        <v>53502</v>
      </c>
      <c r="CJ132" s="109">
        <v>51765</v>
      </c>
      <c r="CK132" s="109">
        <v>50120</v>
      </c>
      <c r="CL132" s="109">
        <v>47720</v>
      </c>
      <c r="CM132" s="109">
        <v>46567</v>
      </c>
      <c r="CN132" s="109">
        <v>44444</v>
      </c>
      <c r="CO132" s="109">
        <v>42653</v>
      </c>
      <c r="CP132" s="109">
        <v>41316</v>
      </c>
      <c r="CQ132" s="109">
        <v>39573</v>
      </c>
      <c r="CR132" s="109">
        <v>38857</v>
      </c>
      <c r="CS132" s="109">
        <v>36633</v>
      </c>
      <c r="CT132" s="109">
        <v>36489</v>
      </c>
      <c r="CU132" s="109">
        <v>35353</v>
      </c>
      <c r="CV132" s="109">
        <v>34707</v>
      </c>
      <c r="CW132" s="109">
        <v>32799</v>
      </c>
      <c r="CX132" s="109">
        <v>31285</v>
      </c>
      <c r="CY132" s="109">
        <v>28376</v>
      </c>
      <c r="CZ132" s="109">
        <v>26433</v>
      </c>
      <c r="DA132" s="109">
        <v>23876</v>
      </c>
      <c r="DB132" s="109">
        <v>20894</v>
      </c>
      <c r="DC132" s="109">
        <v>17918</v>
      </c>
      <c r="DD132" s="109">
        <v>14899</v>
      </c>
      <c r="DE132" s="109">
        <v>12808</v>
      </c>
      <c r="DF132" s="109">
        <v>10826</v>
      </c>
      <c r="DG132" s="109">
        <v>8914</v>
      </c>
      <c r="DH132" s="109">
        <v>7664</v>
      </c>
      <c r="DI132" s="109">
        <v>6328</v>
      </c>
      <c r="DJ132" s="109">
        <v>5092</v>
      </c>
      <c r="DK132" s="109">
        <v>4018</v>
      </c>
      <c r="DL132" s="109">
        <v>3151</v>
      </c>
      <c r="DM132" s="44">
        <v>8210</v>
      </c>
    </row>
    <row r="133" spans="1:117" s="44" customFormat="1" ht="1" hidden="1" customHeight="1">
      <c r="A133" s="94">
        <v>2032</v>
      </c>
      <c r="B133" s="94"/>
      <c r="C133" s="101">
        <f t="shared" si="89"/>
        <v>4442204</v>
      </c>
      <c r="D133" s="101">
        <f t="shared" si="82"/>
        <v>2390541</v>
      </c>
      <c r="E133" s="101">
        <f t="shared" si="83"/>
        <v>2448611</v>
      </c>
      <c r="F133" s="101">
        <f t="shared" si="84"/>
        <v>2506699</v>
      </c>
      <c r="G133" s="101">
        <f t="shared" si="85"/>
        <v>2565383</v>
      </c>
      <c r="H133" s="101">
        <f t="shared" si="86"/>
        <v>2623593</v>
      </c>
      <c r="I133" s="101">
        <f>SUM(CC133:$DL133)</f>
        <v>1222509</v>
      </c>
      <c r="J133" s="101">
        <f>SUM(CD133:$DL133)</f>
        <v>1164439</v>
      </c>
      <c r="K133" s="101">
        <f>SUM(CE133:$DL133)</f>
        <v>1106351</v>
      </c>
      <c r="L133" s="101">
        <f>SUM(CF133:$DL133)</f>
        <v>1047667</v>
      </c>
      <c r="M133" s="101">
        <f>SUM(CG133:$DL133)</f>
        <v>989457</v>
      </c>
      <c r="N133" s="101"/>
      <c r="O133" s="101"/>
      <c r="P133" s="101"/>
      <c r="Q133" s="109">
        <v>37731</v>
      </c>
      <c r="R133" s="109">
        <v>38181</v>
      </c>
      <c r="S133" s="109">
        <v>38661</v>
      </c>
      <c r="T133" s="109">
        <v>39150</v>
      </c>
      <c r="U133" s="109">
        <v>39639</v>
      </c>
      <c r="V133" s="109">
        <v>40124</v>
      </c>
      <c r="W133" s="109">
        <v>40589</v>
      </c>
      <c r="X133" s="109">
        <v>41023</v>
      </c>
      <c r="Y133" s="109">
        <v>41430</v>
      </c>
      <c r="Z133" s="109">
        <v>41799</v>
      </c>
      <c r="AA133" s="109">
        <v>42116</v>
      </c>
      <c r="AB133" s="109">
        <v>42393</v>
      </c>
      <c r="AC133" s="109">
        <v>42633</v>
      </c>
      <c r="AD133" s="109">
        <v>42836</v>
      </c>
      <c r="AE133" s="109">
        <v>43033</v>
      </c>
      <c r="AF133" s="109">
        <v>43223</v>
      </c>
      <c r="AG133" s="109">
        <v>43402</v>
      </c>
      <c r="AH133" s="109">
        <v>43571</v>
      </c>
      <c r="AI133" s="109">
        <v>43730</v>
      </c>
      <c r="AJ133" s="109">
        <v>43890</v>
      </c>
      <c r="AK133" s="109">
        <v>44103</v>
      </c>
      <c r="AL133" s="109">
        <v>44442</v>
      </c>
      <c r="AM133" s="109">
        <v>44853</v>
      </c>
      <c r="AN133" s="109">
        <v>44894</v>
      </c>
      <c r="AO133" s="109">
        <v>45220</v>
      </c>
      <c r="AP133" s="109">
        <v>45831</v>
      </c>
      <c r="AQ133" s="109">
        <v>46123</v>
      </c>
      <c r="AR133" s="109">
        <v>46970</v>
      </c>
      <c r="AS133" s="109">
        <v>48056</v>
      </c>
      <c r="AT133" s="109">
        <v>48373</v>
      </c>
      <c r="AU133" s="109">
        <v>49450</v>
      </c>
      <c r="AV133" s="109">
        <v>50312</v>
      </c>
      <c r="AW133" s="109">
        <v>51135</v>
      </c>
      <c r="AX133" s="109">
        <v>53130</v>
      </c>
      <c r="AY133" s="109">
        <v>54199</v>
      </c>
      <c r="AZ133" s="109">
        <v>55226</v>
      </c>
      <c r="BA133" s="109">
        <v>56609</v>
      </c>
      <c r="BB133" s="109">
        <v>56923</v>
      </c>
      <c r="BC133" s="109">
        <v>57795</v>
      </c>
      <c r="BD133" s="109">
        <v>58447</v>
      </c>
      <c r="BE133" s="109">
        <v>60137</v>
      </c>
      <c r="BF133" s="109">
        <v>60262</v>
      </c>
      <c r="BG133" s="109">
        <v>60508</v>
      </c>
      <c r="BH133" s="109">
        <v>60353</v>
      </c>
      <c r="BI133" s="109">
        <v>60663</v>
      </c>
      <c r="BJ133" s="109">
        <v>59457</v>
      </c>
      <c r="BK133" s="109">
        <v>59710</v>
      </c>
      <c r="BL133" s="109">
        <v>59276</v>
      </c>
      <c r="BM133" s="109">
        <v>58978</v>
      </c>
      <c r="BN133" s="109">
        <v>58440</v>
      </c>
      <c r="BO133" s="109">
        <v>59068</v>
      </c>
      <c r="BP133" s="109">
        <v>58452</v>
      </c>
      <c r="BQ133" s="109">
        <v>58419</v>
      </c>
      <c r="BR133" s="109">
        <v>57381</v>
      </c>
      <c r="BS133" s="109">
        <v>56223</v>
      </c>
      <c r="BT133" s="109">
        <v>55736</v>
      </c>
      <c r="BU133" s="109">
        <v>55234</v>
      </c>
      <c r="BV133" s="109">
        <v>54619</v>
      </c>
      <c r="BW133" s="109">
        <v>54816</v>
      </c>
      <c r="BX133" s="109">
        <v>54686</v>
      </c>
      <c r="BY133" s="109">
        <v>55291</v>
      </c>
      <c r="BZ133" s="109">
        <v>56654</v>
      </c>
      <c r="CA133" s="109">
        <v>56431</v>
      </c>
      <c r="CB133" s="109">
        <v>57656</v>
      </c>
      <c r="CC133" s="109">
        <v>58070</v>
      </c>
      <c r="CD133" s="109">
        <v>58088</v>
      </c>
      <c r="CE133" s="109">
        <v>58684</v>
      </c>
      <c r="CF133" s="109">
        <v>58210</v>
      </c>
      <c r="CG133" s="109">
        <v>58628</v>
      </c>
      <c r="CH133" s="109">
        <v>57132</v>
      </c>
      <c r="CI133" s="109">
        <v>54714</v>
      </c>
      <c r="CJ133" s="109">
        <v>52983</v>
      </c>
      <c r="CK133" s="109">
        <v>51229</v>
      </c>
      <c r="CL133" s="109">
        <v>49561</v>
      </c>
      <c r="CM133" s="109">
        <v>47149</v>
      </c>
      <c r="CN133" s="109">
        <v>45963</v>
      </c>
      <c r="CO133" s="109">
        <v>43811</v>
      </c>
      <c r="CP133" s="109">
        <v>41983</v>
      </c>
      <c r="CQ133" s="109">
        <v>40592</v>
      </c>
      <c r="CR133" s="109">
        <v>38799</v>
      </c>
      <c r="CS133" s="109">
        <v>38000</v>
      </c>
      <c r="CT133" s="109">
        <v>35719</v>
      </c>
      <c r="CU133" s="109">
        <v>35445</v>
      </c>
      <c r="CV133" s="109">
        <v>34194</v>
      </c>
      <c r="CW133" s="109">
        <v>33393</v>
      </c>
      <c r="CX133" s="109">
        <v>31362</v>
      </c>
      <c r="CY133" s="109">
        <v>29695</v>
      </c>
      <c r="CZ133" s="109">
        <v>26708</v>
      </c>
      <c r="DA133" s="109">
        <v>24634</v>
      </c>
      <c r="DB133" s="109">
        <v>22005</v>
      </c>
      <c r="DC133" s="109">
        <v>19021</v>
      </c>
      <c r="DD133" s="109">
        <v>16088</v>
      </c>
      <c r="DE133" s="109">
        <v>13203</v>
      </c>
      <c r="DF133" s="109">
        <v>11216</v>
      </c>
      <c r="DG133" s="109">
        <v>9375</v>
      </c>
      <c r="DH133" s="109">
        <v>7636</v>
      </c>
      <c r="DI133" s="109">
        <v>6490</v>
      </c>
      <c r="DJ133" s="109">
        <v>5284</v>
      </c>
      <c r="DK133" s="109">
        <v>4190</v>
      </c>
      <c r="DL133" s="109">
        <v>3255</v>
      </c>
      <c r="DM133" s="44">
        <v>8663</v>
      </c>
    </row>
    <row r="134" spans="1:117" s="44" customFormat="1" ht="1" hidden="1" customHeight="1">
      <c r="A134" s="94">
        <v>2033</v>
      </c>
      <c r="B134" s="94"/>
      <c r="C134" s="101">
        <f t="shared" si="89"/>
        <v>4451655</v>
      </c>
      <c r="D134" s="101">
        <f t="shared" si="82"/>
        <v>2384777</v>
      </c>
      <c r="E134" s="101">
        <f t="shared" si="83"/>
        <v>2441902</v>
      </c>
      <c r="F134" s="101">
        <f t="shared" si="84"/>
        <v>2499460</v>
      </c>
      <c r="G134" s="101">
        <f t="shared" si="85"/>
        <v>2557087</v>
      </c>
      <c r="H134" s="101">
        <f t="shared" si="86"/>
        <v>2615303</v>
      </c>
      <c r="I134" s="101">
        <f>SUM(CC134:$DL134)</f>
        <v>1240016</v>
      </c>
      <c r="J134" s="101">
        <f>SUM(CD134:$DL134)</f>
        <v>1182891</v>
      </c>
      <c r="K134" s="101">
        <f>SUM(CE134:$DL134)</f>
        <v>1125333</v>
      </c>
      <c r="L134" s="101">
        <f>SUM(CF134:$DL134)</f>
        <v>1067706</v>
      </c>
      <c r="M134" s="101">
        <f>SUM(CG134:$DL134)</f>
        <v>1009490</v>
      </c>
      <c r="N134" s="101"/>
      <c r="O134" s="101"/>
      <c r="P134" s="101"/>
      <c r="Q134" s="109">
        <v>37573</v>
      </c>
      <c r="R134" s="109">
        <v>37973</v>
      </c>
      <c r="S134" s="109">
        <v>38416</v>
      </c>
      <c r="T134" s="109">
        <v>38884</v>
      </c>
      <c r="U134" s="109">
        <v>39361</v>
      </c>
      <c r="V134" s="109">
        <v>39839</v>
      </c>
      <c r="W134" s="109">
        <v>40311</v>
      </c>
      <c r="X134" s="109">
        <v>40771</v>
      </c>
      <c r="Y134" s="109">
        <v>41207</v>
      </c>
      <c r="Z134" s="109">
        <v>41608</v>
      </c>
      <c r="AA134" s="109">
        <v>41972</v>
      </c>
      <c r="AB134" s="109">
        <v>42283</v>
      </c>
      <c r="AC134" s="109">
        <v>42566</v>
      </c>
      <c r="AD134" s="109">
        <v>42821</v>
      </c>
      <c r="AE134" s="109">
        <v>43048</v>
      </c>
      <c r="AF134" s="109">
        <v>43271</v>
      </c>
      <c r="AG134" s="109">
        <v>43476</v>
      </c>
      <c r="AH134" s="109">
        <v>43657</v>
      </c>
      <c r="AI134" s="109">
        <v>43822</v>
      </c>
      <c r="AJ134" s="109">
        <v>44003</v>
      </c>
      <c r="AK134" s="109">
        <v>44232</v>
      </c>
      <c r="AL134" s="109">
        <v>44562</v>
      </c>
      <c r="AM134" s="109">
        <v>45037</v>
      </c>
      <c r="AN134" s="109">
        <v>45572</v>
      </c>
      <c r="AO134" s="109">
        <v>45716</v>
      </c>
      <c r="AP134" s="109">
        <v>46102</v>
      </c>
      <c r="AQ134" s="109">
        <v>46743</v>
      </c>
      <c r="AR134" s="109">
        <v>47042</v>
      </c>
      <c r="AS134" s="109">
        <v>47862</v>
      </c>
      <c r="AT134" s="109">
        <v>48907</v>
      </c>
      <c r="AU134" s="109">
        <v>49184</v>
      </c>
      <c r="AV134" s="109">
        <v>50205</v>
      </c>
      <c r="AW134" s="109">
        <v>51010</v>
      </c>
      <c r="AX134" s="109">
        <v>51767</v>
      </c>
      <c r="AY134" s="109">
        <v>53691</v>
      </c>
      <c r="AZ134" s="109">
        <v>54697</v>
      </c>
      <c r="BA134" s="109">
        <v>55663</v>
      </c>
      <c r="BB134" s="109">
        <v>56983</v>
      </c>
      <c r="BC134" s="109">
        <v>57245</v>
      </c>
      <c r="BD134" s="109">
        <v>58064</v>
      </c>
      <c r="BE134" s="109">
        <v>58667</v>
      </c>
      <c r="BF134" s="109">
        <v>60303</v>
      </c>
      <c r="BG134" s="109">
        <v>60387</v>
      </c>
      <c r="BH134" s="109">
        <v>60593</v>
      </c>
      <c r="BI134" s="109">
        <v>60398</v>
      </c>
      <c r="BJ134" s="109">
        <v>60669</v>
      </c>
      <c r="BK134" s="109">
        <v>59431</v>
      </c>
      <c r="BL134" s="109">
        <v>59649</v>
      </c>
      <c r="BM134" s="109">
        <v>59178</v>
      </c>
      <c r="BN134" s="109">
        <v>58842</v>
      </c>
      <c r="BO134" s="109">
        <v>58268</v>
      </c>
      <c r="BP134" s="109">
        <v>58852</v>
      </c>
      <c r="BQ134" s="109">
        <v>58200</v>
      </c>
      <c r="BR134" s="109">
        <v>58131</v>
      </c>
      <c r="BS134" s="109">
        <v>57063</v>
      </c>
      <c r="BT134" s="109">
        <v>55879</v>
      </c>
      <c r="BU134" s="109">
        <v>55366</v>
      </c>
      <c r="BV134" s="109">
        <v>54843</v>
      </c>
      <c r="BW134" s="109">
        <v>54212</v>
      </c>
      <c r="BX134" s="109">
        <v>54391</v>
      </c>
      <c r="BY134" s="109">
        <v>54249</v>
      </c>
      <c r="BZ134" s="109">
        <v>54775</v>
      </c>
      <c r="CA134" s="109">
        <v>56184</v>
      </c>
      <c r="CB134" s="109">
        <v>55963</v>
      </c>
      <c r="CC134" s="109">
        <v>57125</v>
      </c>
      <c r="CD134" s="109">
        <v>57558</v>
      </c>
      <c r="CE134" s="109">
        <v>57627</v>
      </c>
      <c r="CF134" s="109">
        <v>58216</v>
      </c>
      <c r="CG134" s="109">
        <v>57728</v>
      </c>
      <c r="CH134" s="109">
        <v>58117</v>
      </c>
      <c r="CI134" s="109">
        <v>56611</v>
      </c>
      <c r="CJ134" s="109">
        <v>54183</v>
      </c>
      <c r="CK134" s="109">
        <v>52437</v>
      </c>
      <c r="CL134" s="109">
        <v>50662</v>
      </c>
      <c r="CM134" s="109">
        <v>48971</v>
      </c>
      <c r="CN134" s="109">
        <v>46540</v>
      </c>
      <c r="CO134" s="109">
        <v>45316</v>
      </c>
      <c r="CP134" s="109">
        <v>43129</v>
      </c>
      <c r="CQ134" s="109">
        <v>41256</v>
      </c>
      <c r="CR134" s="109">
        <v>39805</v>
      </c>
      <c r="CS134" s="109">
        <v>37954</v>
      </c>
      <c r="CT134" s="109">
        <v>37057</v>
      </c>
      <c r="CU134" s="109">
        <v>34710</v>
      </c>
      <c r="CV134" s="109">
        <v>34294</v>
      </c>
      <c r="CW134" s="109">
        <v>32915</v>
      </c>
      <c r="CX134" s="109">
        <v>31944</v>
      </c>
      <c r="CY134" s="109">
        <v>29787</v>
      </c>
      <c r="CZ134" s="109">
        <v>27967</v>
      </c>
      <c r="DA134" s="109">
        <v>24915</v>
      </c>
      <c r="DB134" s="109">
        <v>22728</v>
      </c>
      <c r="DC134" s="109">
        <v>20057</v>
      </c>
      <c r="DD134" s="109">
        <v>17102</v>
      </c>
      <c r="DE134" s="109">
        <v>14280</v>
      </c>
      <c r="DF134" s="109">
        <v>11580</v>
      </c>
      <c r="DG134" s="109">
        <v>9730</v>
      </c>
      <c r="DH134" s="109">
        <v>8045</v>
      </c>
      <c r="DI134" s="109">
        <v>6478</v>
      </c>
      <c r="DJ134" s="109">
        <v>5432</v>
      </c>
      <c r="DK134" s="109">
        <v>4357</v>
      </c>
      <c r="DL134" s="109">
        <v>3403</v>
      </c>
      <c r="DM134" s="44">
        <v>9110</v>
      </c>
    </row>
    <row r="135" spans="1:117" s="44" customFormat="1" ht="1" hidden="1" customHeight="1">
      <c r="A135" s="94">
        <v>2034</v>
      </c>
      <c r="B135" s="94"/>
      <c r="C135" s="101">
        <f t="shared" si="89"/>
        <v>4460431</v>
      </c>
      <c r="D135" s="101">
        <f t="shared" si="82"/>
        <v>2380898</v>
      </c>
      <c r="E135" s="101">
        <f t="shared" si="83"/>
        <v>2436342</v>
      </c>
      <c r="F135" s="101">
        <f t="shared" si="84"/>
        <v>2492963</v>
      </c>
      <c r="G135" s="101">
        <f t="shared" si="85"/>
        <v>2550063</v>
      </c>
      <c r="H135" s="101">
        <f t="shared" si="86"/>
        <v>2607231</v>
      </c>
      <c r="I135" s="101">
        <f>SUM(CC135:$DL135)</f>
        <v>1255157</v>
      </c>
      <c r="J135" s="101">
        <f>SUM(CD135:$DL135)</f>
        <v>1199713</v>
      </c>
      <c r="K135" s="101">
        <f>SUM(CE135:$DL135)</f>
        <v>1143092</v>
      </c>
      <c r="L135" s="101">
        <f>SUM(CF135:$DL135)</f>
        <v>1085992</v>
      </c>
      <c r="M135" s="101">
        <f>SUM(CG135:$DL135)</f>
        <v>1028824</v>
      </c>
      <c r="N135" s="101"/>
      <c r="O135" s="101"/>
      <c r="P135" s="101"/>
      <c r="Q135" s="109">
        <v>37454</v>
      </c>
      <c r="R135" s="109">
        <v>37817</v>
      </c>
      <c r="S135" s="109">
        <v>38210</v>
      </c>
      <c r="T135" s="109">
        <v>38642</v>
      </c>
      <c r="U135" s="109">
        <v>39097</v>
      </c>
      <c r="V135" s="109">
        <v>39563</v>
      </c>
      <c r="W135" s="109">
        <v>40029</v>
      </c>
      <c r="X135" s="109">
        <v>40496</v>
      </c>
      <c r="Y135" s="109">
        <v>40958</v>
      </c>
      <c r="Z135" s="109">
        <v>41386</v>
      </c>
      <c r="AA135" s="109">
        <v>41783</v>
      </c>
      <c r="AB135" s="109">
        <v>42142</v>
      </c>
      <c r="AC135" s="109">
        <v>42458</v>
      </c>
      <c r="AD135" s="109">
        <v>42755</v>
      </c>
      <c r="AE135" s="109">
        <v>43034</v>
      </c>
      <c r="AF135" s="109">
        <v>43287</v>
      </c>
      <c r="AG135" s="109">
        <v>43527</v>
      </c>
      <c r="AH135" s="109">
        <v>43733</v>
      </c>
      <c r="AI135" s="109">
        <v>43910</v>
      </c>
      <c r="AJ135" s="109">
        <v>44095</v>
      </c>
      <c r="AK135" s="109">
        <v>44345</v>
      </c>
      <c r="AL135" s="109">
        <v>44691</v>
      </c>
      <c r="AM135" s="109">
        <v>45157</v>
      </c>
      <c r="AN135" s="109">
        <v>45754</v>
      </c>
      <c r="AO135" s="109">
        <v>46379</v>
      </c>
      <c r="AP135" s="109">
        <v>46591</v>
      </c>
      <c r="AQ135" s="109">
        <v>47006</v>
      </c>
      <c r="AR135" s="109">
        <v>47651</v>
      </c>
      <c r="AS135" s="109">
        <v>47936</v>
      </c>
      <c r="AT135" s="109">
        <v>48717</v>
      </c>
      <c r="AU135" s="109">
        <v>49711</v>
      </c>
      <c r="AV135" s="109">
        <v>49944</v>
      </c>
      <c r="AW135" s="109">
        <v>50905</v>
      </c>
      <c r="AX135" s="109">
        <v>51649</v>
      </c>
      <c r="AY135" s="109">
        <v>52343</v>
      </c>
      <c r="AZ135" s="109">
        <v>54195</v>
      </c>
      <c r="BA135" s="109">
        <v>55140</v>
      </c>
      <c r="BB135" s="109">
        <v>56047</v>
      </c>
      <c r="BC135" s="109">
        <v>57307</v>
      </c>
      <c r="BD135" s="109">
        <v>57519</v>
      </c>
      <c r="BE135" s="109">
        <v>58289</v>
      </c>
      <c r="BF135" s="109">
        <v>58844</v>
      </c>
      <c r="BG135" s="109">
        <v>60430</v>
      </c>
      <c r="BH135" s="109">
        <v>60475</v>
      </c>
      <c r="BI135" s="109">
        <v>60641</v>
      </c>
      <c r="BJ135" s="109">
        <v>60409</v>
      </c>
      <c r="BK135" s="109">
        <v>60641</v>
      </c>
      <c r="BL135" s="109">
        <v>59374</v>
      </c>
      <c r="BM135" s="109">
        <v>59554</v>
      </c>
      <c r="BN135" s="109">
        <v>59046</v>
      </c>
      <c r="BO135" s="109">
        <v>58671</v>
      </c>
      <c r="BP135" s="109">
        <v>58061</v>
      </c>
      <c r="BQ135" s="109">
        <v>58602</v>
      </c>
      <c r="BR135" s="109">
        <v>57914</v>
      </c>
      <c r="BS135" s="109">
        <v>57811</v>
      </c>
      <c r="BT135" s="109">
        <v>56716</v>
      </c>
      <c r="BU135" s="109">
        <v>55510</v>
      </c>
      <c r="BV135" s="109">
        <v>54974</v>
      </c>
      <c r="BW135" s="109">
        <v>54433</v>
      </c>
      <c r="BX135" s="109">
        <v>53788</v>
      </c>
      <c r="BY135" s="109">
        <v>53953</v>
      </c>
      <c r="BZ135" s="109">
        <v>53742</v>
      </c>
      <c r="CA135" s="109">
        <v>54317</v>
      </c>
      <c r="CB135" s="109">
        <v>55716</v>
      </c>
      <c r="CC135" s="109">
        <v>55444</v>
      </c>
      <c r="CD135" s="109">
        <v>56621</v>
      </c>
      <c r="CE135" s="109">
        <v>57100</v>
      </c>
      <c r="CF135" s="109">
        <v>57168</v>
      </c>
      <c r="CG135" s="109">
        <v>57737</v>
      </c>
      <c r="CH135" s="109">
        <v>57228</v>
      </c>
      <c r="CI135" s="109">
        <v>57586</v>
      </c>
      <c r="CJ135" s="109">
        <v>56067</v>
      </c>
      <c r="CK135" s="109">
        <v>53627</v>
      </c>
      <c r="CL135" s="109">
        <v>51861</v>
      </c>
      <c r="CM135" s="109">
        <v>50061</v>
      </c>
      <c r="CN135" s="109">
        <v>48342</v>
      </c>
      <c r="CO135" s="109">
        <v>45890</v>
      </c>
      <c r="CP135" s="109">
        <v>44619</v>
      </c>
      <c r="CQ135" s="109">
        <v>42389</v>
      </c>
      <c r="CR135" s="109">
        <v>40464</v>
      </c>
      <c r="CS135" s="109">
        <v>38945</v>
      </c>
      <c r="CT135" s="109">
        <v>37022</v>
      </c>
      <c r="CU135" s="109">
        <v>36019</v>
      </c>
      <c r="CV135" s="109">
        <v>33596</v>
      </c>
      <c r="CW135" s="109">
        <v>33025</v>
      </c>
      <c r="CX135" s="109">
        <v>31506</v>
      </c>
      <c r="CY135" s="109">
        <v>30357</v>
      </c>
      <c r="CZ135" s="109">
        <v>28073</v>
      </c>
      <c r="DA135" s="109">
        <v>26108</v>
      </c>
      <c r="DB135" s="109">
        <v>23012</v>
      </c>
      <c r="DC135" s="109">
        <v>20741</v>
      </c>
      <c r="DD135" s="109">
        <v>18058</v>
      </c>
      <c r="DE135" s="109">
        <v>15203</v>
      </c>
      <c r="DF135" s="109">
        <v>12548</v>
      </c>
      <c r="DG135" s="109">
        <v>10063</v>
      </c>
      <c r="DH135" s="109">
        <v>8366</v>
      </c>
      <c r="DI135" s="109">
        <v>6839</v>
      </c>
      <c r="DJ135" s="109">
        <v>5434</v>
      </c>
      <c r="DK135" s="109">
        <v>4491</v>
      </c>
      <c r="DL135" s="109">
        <v>3547</v>
      </c>
      <c r="DM135" s="44">
        <v>9584</v>
      </c>
    </row>
    <row r="136" spans="1:117" s="44" customFormat="1" ht="1" hidden="1" customHeight="1">
      <c r="A136" s="94">
        <v>2035</v>
      </c>
      <c r="B136" s="94"/>
      <c r="C136" s="101">
        <f t="shared" si="89"/>
        <v>4468604</v>
      </c>
      <c r="D136" s="101">
        <f t="shared" si="82"/>
        <v>2377433</v>
      </c>
      <c r="E136" s="101">
        <f t="shared" si="83"/>
        <v>2432631</v>
      </c>
      <c r="F136" s="101">
        <f t="shared" si="84"/>
        <v>2487585</v>
      </c>
      <c r="G136" s="101">
        <f t="shared" si="85"/>
        <v>2543758</v>
      </c>
      <c r="H136" s="101">
        <f t="shared" si="86"/>
        <v>2600403</v>
      </c>
      <c r="I136" s="101">
        <f>SUM(CC136:$DL136)</f>
        <v>1269403</v>
      </c>
      <c r="J136" s="101">
        <f>SUM(CD136:$DL136)</f>
        <v>1214205</v>
      </c>
      <c r="K136" s="101">
        <f>SUM(CE136:$DL136)</f>
        <v>1159251</v>
      </c>
      <c r="L136" s="101">
        <f>SUM(CF136:$DL136)</f>
        <v>1103078</v>
      </c>
      <c r="M136" s="101">
        <f>SUM(CG136:$DL136)</f>
        <v>1046433</v>
      </c>
      <c r="N136" s="101"/>
      <c r="O136" s="101"/>
      <c r="P136" s="101"/>
      <c r="Q136" s="109">
        <v>37390</v>
      </c>
      <c r="R136" s="109">
        <v>37699</v>
      </c>
      <c r="S136" s="109">
        <v>38057</v>
      </c>
      <c r="T136" s="109">
        <v>38438</v>
      </c>
      <c r="U136" s="109">
        <v>38859</v>
      </c>
      <c r="V136" s="109">
        <v>39302</v>
      </c>
      <c r="W136" s="109">
        <v>39754</v>
      </c>
      <c r="X136" s="109">
        <v>40218</v>
      </c>
      <c r="Y136" s="109">
        <v>40685</v>
      </c>
      <c r="Z136" s="109">
        <v>41140</v>
      </c>
      <c r="AA136" s="109">
        <v>41562</v>
      </c>
      <c r="AB136" s="109">
        <v>41954</v>
      </c>
      <c r="AC136" s="109">
        <v>42318</v>
      </c>
      <c r="AD136" s="109">
        <v>42649</v>
      </c>
      <c r="AE136" s="109">
        <v>42969</v>
      </c>
      <c r="AF136" s="109">
        <v>43274</v>
      </c>
      <c r="AG136" s="109">
        <v>43545</v>
      </c>
      <c r="AH136" s="109">
        <v>43784</v>
      </c>
      <c r="AI136" s="109">
        <v>43986</v>
      </c>
      <c r="AJ136" s="109">
        <v>44185</v>
      </c>
      <c r="AK136" s="109">
        <v>44438</v>
      </c>
      <c r="AL136" s="109">
        <v>44803</v>
      </c>
      <c r="AM136" s="109">
        <v>45285</v>
      </c>
      <c r="AN136" s="109">
        <v>45873</v>
      </c>
      <c r="AO136" s="109">
        <v>46560</v>
      </c>
      <c r="AP136" s="109">
        <v>47240</v>
      </c>
      <c r="AQ136" s="109">
        <v>47489</v>
      </c>
      <c r="AR136" s="109">
        <v>47909</v>
      </c>
      <c r="AS136" s="109">
        <v>48537</v>
      </c>
      <c r="AT136" s="109">
        <v>48793</v>
      </c>
      <c r="AU136" s="109">
        <v>49524</v>
      </c>
      <c r="AV136" s="109">
        <v>50466</v>
      </c>
      <c r="AW136" s="109">
        <v>50648</v>
      </c>
      <c r="AX136" s="109">
        <v>51546</v>
      </c>
      <c r="AY136" s="109">
        <v>52230</v>
      </c>
      <c r="AZ136" s="109">
        <v>52860</v>
      </c>
      <c r="BA136" s="109">
        <v>54644</v>
      </c>
      <c r="BB136" s="109">
        <v>55530</v>
      </c>
      <c r="BC136" s="109">
        <v>56380</v>
      </c>
      <c r="BD136" s="109">
        <v>57584</v>
      </c>
      <c r="BE136" s="109">
        <v>57749</v>
      </c>
      <c r="BF136" s="109">
        <v>58471</v>
      </c>
      <c r="BG136" s="109">
        <v>58982</v>
      </c>
      <c r="BH136" s="109">
        <v>60520</v>
      </c>
      <c r="BI136" s="109">
        <v>60525</v>
      </c>
      <c r="BJ136" s="109">
        <v>60655</v>
      </c>
      <c r="BK136" s="109">
        <v>60388</v>
      </c>
      <c r="BL136" s="109">
        <v>60581</v>
      </c>
      <c r="BM136" s="109">
        <v>59284</v>
      </c>
      <c r="BN136" s="109">
        <v>59424</v>
      </c>
      <c r="BO136" s="109">
        <v>58878</v>
      </c>
      <c r="BP136" s="109">
        <v>58465</v>
      </c>
      <c r="BQ136" s="109">
        <v>57818</v>
      </c>
      <c r="BR136" s="109">
        <v>58318</v>
      </c>
      <c r="BS136" s="109">
        <v>57596</v>
      </c>
      <c r="BT136" s="109">
        <v>57462</v>
      </c>
      <c r="BU136" s="109">
        <v>56344</v>
      </c>
      <c r="BV136" s="109">
        <v>55119</v>
      </c>
      <c r="BW136" s="109">
        <v>54562</v>
      </c>
      <c r="BX136" s="109">
        <v>54007</v>
      </c>
      <c r="BY136" s="109">
        <v>53350</v>
      </c>
      <c r="BZ136" s="109">
        <v>53443</v>
      </c>
      <c r="CA136" s="109">
        <v>53292</v>
      </c>
      <c r="CB136" s="109">
        <v>53861</v>
      </c>
      <c r="CC136" s="109">
        <v>55198</v>
      </c>
      <c r="CD136" s="109">
        <v>54954</v>
      </c>
      <c r="CE136" s="109">
        <v>56173</v>
      </c>
      <c r="CF136" s="109">
        <v>56645</v>
      </c>
      <c r="CG136" s="109">
        <v>56699</v>
      </c>
      <c r="CH136" s="109">
        <v>57240</v>
      </c>
      <c r="CI136" s="109">
        <v>56710</v>
      </c>
      <c r="CJ136" s="109">
        <v>57033</v>
      </c>
      <c r="CK136" s="109">
        <v>55496</v>
      </c>
      <c r="CL136" s="109">
        <v>53041</v>
      </c>
      <c r="CM136" s="109">
        <v>51253</v>
      </c>
      <c r="CN136" s="109">
        <v>49422</v>
      </c>
      <c r="CO136" s="109">
        <v>47671</v>
      </c>
      <c r="CP136" s="109">
        <v>45188</v>
      </c>
      <c r="CQ136" s="109">
        <v>43863</v>
      </c>
      <c r="CR136" s="109">
        <v>41584</v>
      </c>
      <c r="CS136" s="109">
        <v>39600</v>
      </c>
      <c r="CT136" s="109">
        <v>37998</v>
      </c>
      <c r="CU136" s="109">
        <v>35997</v>
      </c>
      <c r="CV136" s="109">
        <v>34872</v>
      </c>
      <c r="CW136" s="109">
        <v>32366</v>
      </c>
      <c r="CX136" s="109">
        <v>31626</v>
      </c>
      <c r="CY136" s="109">
        <v>29959</v>
      </c>
      <c r="CZ136" s="109">
        <v>28632</v>
      </c>
      <c r="DA136" s="109">
        <v>26229</v>
      </c>
      <c r="DB136" s="109">
        <v>24135</v>
      </c>
      <c r="DC136" s="109">
        <v>21026</v>
      </c>
      <c r="DD136" s="109">
        <v>18698</v>
      </c>
      <c r="DE136" s="109">
        <v>16077</v>
      </c>
      <c r="DF136" s="109">
        <v>13380</v>
      </c>
      <c r="DG136" s="109">
        <v>10925</v>
      </c>
      <c r="DH136" s="109">
        <v>8670</v>
      </c>
      <c r="DI136" s="109">
        <v>7127</v>
      </c>
      <c r="DJ136" s="109">
        <v>5749</v>
      </c>
      <c r="DK136" s="109">
        <v>4502</v>
      </c>
      <c r="DL136" s="109">
        <v>3665</v>
      </c>
      <c r="DM136" s="44">
        <v>10089</v>
      </c>
    </row>
    <row r="137" spans="1:117" s="44" customFormat="1" ht="1" hidden="1" customHeight="1">
      <c r="A137" s="94">
        <v>2036</v>
      </c>
      <c r="B137" s="94"/>
      <c r="C137" s="101">
        <f t="shared" si="89"/>
        <v>4476199</v>
      </c>
      <c r="D137" s="101">
        <f t="shared" si="82"/>
        <v>2375976</v>
      </c>
      <c r="E137" s="101">
        <f t="shared" si="83"/>
        <v>2429330</v>
      </c>
      <c r="F137" s="101">
        <f t="shared" si="84"/>
        <v>2484038</v>
      </c>
      <c r="G137" s="101">
        <f t="shared" si="85"/>
        <v>2538557</v>
      </c>
      <c r="H137" s="101">
        <f t="shared" si="86"/>
        <v>2594283</v>
      </c>
      <c r="I137" s="101">
        <f>SUM(CC137:$DL137)</f>
        <v>1281140</v>
      </c>
      <c r="J137" s="101">
        <f>SUM(CD137:$DL137)</f>
        <v>1227786</v>
      </c>
      <c r="K137" s="101">
        <f>SUM(CE137:$DL137)</f>
        <v>1173078</v>
      </c>
      <c r="L137" s="101">
        <f>SUM(CF137:$DL137)</f>
        <v>1118559</v>
      </c>
      <c r="M137" s="101">
        <f>SUM(CG137:$DL137)</f>
        <v>1062833</v>
      </c>
      <c r="N137" s="101"/>
      <c r="O137" s="101"/>
      <c r="P137" s="101"/>
      <c r="Q137" s="109">
        <v>37370</v>
      </c>
      <c r="R137" s="109">
        <v>37636</v>
      </c>
      <c r="S137" s="109">
        <v>37940</v>
      </c>
      <c r="T137" s="109">
        <v>38286</v>
      </c>
      <c r="U137" s="109">
        <v>38657</v>
      </c>
      <c r="V137" s="109">
        <v>39067</v>
      </c>
      <c r="W137" s="109">
        <v>39497</v>
      </c>
      <c r="X137" s="109">
        <v>39944</v>
      </c>
      <c r="Y137" s="109">
        <v>40409</v>
      </c>
      <c r="Z137" s="109">
        <v>40870</v>
      </c>
      <c r="AA137" s="109">
        <v>41318</v>
      </c>
      <c r="AB137" s="109">
        <v>41736</v>
      </c>
      <c r="AC137" s="109">
        <v>42131</v>
      </c>
      <c r="AD137" s="109">
        <v>42509</v>
      </c>
      <c r="AE137" s="109">
        <v>42865</v>
      </c>
      <c r="AF137" s="109">
        <v>43210</v>
      </c>
      <c r="AG137" s="109">
        <v>43533</v>
      </c>
      <c r="AH137" s="109">
        <v>43804</v>
      </c>
      <c r="AI137" s="109">
        <v>44039</v>
      </c>
      <c r="AJ137" s="109">
        <v>44262</v>
      </c>
      <c r="AK137" s="109">
        <v>44530</v>
      </c>
      <c r="AL137" s="109">
        <v>44898</v>
      </c>
      <c r="AM137" s="109">
        <v>45397</v>
      </c>
      <c r="AN137" s="109">
        <v>46000</v>
      </c>
      <c r="AO137" s="109">
        <v>46678</v>
      </c>
      <c r="AP137" s="109">
        <v>47420</v>
      </c>
      <c r="AQ137" s="109">
        <v>48126</v>
      </c>
      <c r="AR137" s="109">
        <v>48386</v>
      </c>
      <c r="AS137" s="109">
        <v>48789</v>
      </c>
      <c r="AT137" s="109">
        <v>49386</v>
      </c>
      <c r="AU137" s="109">
        <v>49603</v>
      </c>
      <c r="AV137" s="109">
        <v>50282</v>
      </c>
      <c r="AW137" s="109">
        <v>51166</v>
      </c>
      <c r="AX137" s="109">
        <v>51293</v>
      </c>
      <c r="AY137" s="109">
        <v>52128</v>
      </c>
      <c r="AZ137" s="109">
        <v>52752</v>
      </c>
      <c r="BA137" s="109">
        <v>53322</v>
      </c>
      <c r="BB137" s="109">
        <v>55040</v>
      </c>
      <c r="BC137" s="109">
        <v>55869</v>
      </c>
      <c r="BD137" s="109">
        <v>56664</v>
      </c>
      <c r="BE137" s="109">
        <v>57816</v>
      </c>
      <c r="BF137" s="109">
        <v>57936</v>
      </c>
      <c r="BG137" s="109">
        <v>58613</v>
      </c>
      <c r="BH137" s="109">
        <v>59082</v>
      </c>
      <c r="BI137" s="109">
        <v>60573</v>
      </c>
      <c r="BJ137" s="109">
        <v>60541</v>
      </c>
      <c r="BK137" s="109">
        <v>60635</v>
      </c>
      <c r="BL137" s="109">
        <v>60334</v>
      </c>
      <c r="BM137" s="109">
        <v>60488</v>
      </c>
      <c r="BN137" s="109">
        <v>59158</v>
      </c>
      <c r="BO137" s="109">
        <v>59258</v>
      </c>
      <c r="BP137" s="109">
        <v>58675</v>
      </c>
      <c r="BQ137" s="109">
        <v>58224</v>
      </c>
      <c r="BR137" s="109">
        <v>57543</v>
      </c>
      <c r="BS137" s="109">
        <v>58002</v>
      </c>
      <c r="BT137" s="109">
        <v>57249</v>
      </c>
      <c r="BU137" s="109">
        <v>57086</v>
      </c>
      <c r="BV137" s="109">
        <v>55949</v>
      </c>
      <c r="BW137" s="109">
        <v>54707</v>
      </c>
      <c r="BX137" s="109">
        <v>54135</v>
      </c>
      <c r="BY137" s="109">
        <v>53567</v>
      </c>
      <c r="BZ137" s="109">
        <v>52841</v>
      </c>
      <c r="CA137" s="109">
        <v>52992</v>
      </c>
      <c r="CB137" s="109">
        <v>52843</v>
      </c>
      <c r="CC137" s="109">
        <v>53354</v>
      </c>
      <c r="CD137" s="109">
        <v>54708</v>
      </c>
      <c r="CE137" s="109">
        <v>54519</v>
      </c>
      <c r="CF137" s="109">
        <v>55726</v>
      </c>
      <c r="CG137" s="109">
        <v>56181</v>
      </c>
      <c r="CH137" s="109">
        <v>56213</v>
      </c>
      <c r="CI137" s="109">
        <v>56724</v>
      </c>
      <c r="CJ137" s="109">
        <v>56168</v>
      </c>
      <c r="CK137" s="109">
        <v>56452</v>
      </c>
      <c r="CL137" s="109">
        <v>54892</v>
      </c>
      <c r="CM137" s="109">
        <v>52420</v>
      </c>
      <c r="CN137" s="109">
        <v>50605</v>
      </c>
      <c r="CO137" s="109">
        <v>48740</v>
      </c>
      <c r="CP137" s="109">
        <v>46947</v>
      </c>
      <c r="CQ137" s="109">
        <v>44428</v>
      </c>
      <c r="CR137" s="109">
        <v>43040</v>
      </c>
      <c r="CS137" s="109">
        <v>40704</v>
      </c>
      <c r="CT137" s="109">
        <v>38648</v>
      </c>
      <c r="CU137" s="109">
        <v>36954</v>
      </c>
      <c r="CV137" s="109">
        <v>34862</v>
      </c>
      <c r="CW137" s="109">
        <v>33606</v>
      </c>
      <c r="CX137" s="109">
        <v>31009</v>
      </c>
      <c r="CY137" s="109">
        <v>30089</v>
      </c>
      <c r="CZ137" s="109">
        <v>28273</v>
      </c>
      <c r="DA137" s="109">
        <v>26771</v>
      </c>
      <c r="DB137" s="109">
        <v>24268</v>
      </c>
      <c r="DC137" s="109">
        <v>22072</v>
      </c>
      <c r="DD137" s="109">
        <v>18978</v>
      </c>
      <c r="DE137" s="109">
        <v>16668</v>
      </c>
      <c r="DF137" s="109">
        <v>14170</v>
      </c>
      <c r="DG137" s="109">
        <v>11667</v>
      </c>
      <c r="DH137" s="109">
        <v>9427</v>
      </c>
      <c r="DI137" s="109">
        <v>7399</v>
      </c>
      <c r="DJ137" s="109">
        <v>6003</v>
      </c>
      <c r="DK137" s="109">
        <v>4774</v>
      </c>
      <c r="DL137" s="109">
        <v>3681</v>
      </c>
      <c r="DM137" s="44">
        <v>10591</v>
      </c>
    </row>
    <row r="138" spans="1:117" s="44" customFormat="1" ht="1" hidden="1" customHeight="1">
      <c r="A138" s="94">
        <v>2037</v>
      </c>
      <c r="B138" s="94"/>
      <c r="C138" s="101">
        <f t="shared" si="89"/>
        <v>4483340</v>
      </c>
      <c r="D138" s="101">
        <f t="shared" si="82"/>
        <v>2375673</v>
      </c>
      <c r="E138" s="101">
        <f t="shared" si="83"/>
        <v>2428018</v>
      </c>
      <c r="F138" s="101">
        <f t="shared" si="84"/>
        <v>2480894</v>
      </c>
      <c r="G138" s="101">
        <f t="shared" si="85"/>
        <v>2535169</v>
      </c>
      <c r="H138" s="101">
        <f t="shared" si="86"/>
        <v>2589256</v>
      </c>
      <c r="I138" s="101">
        <f>SUM(CC138:$DL138)</f>
        <v>1291295</v>
      </c>
      <c r="J138" s="101">
        <f>SUM(CD138:$DL138)</f>
        <v>1238950</v>
      </c>
      <c r="K138" s="101">
        <f>SUM(CE138:$DL138)</f>
        <v>1186074</v>
      </c>
      <c r="L138" s="101">
        <f>SUM(CF138:$DL138)</f>
        <v>1131799</v>
      </c>
      <c r="M138" s="101">
        <f>SUM(CG138:$DL138)</f>
        <v>1077712</v>
      </c>
      <c r="N138" s="101"/>
      <c r="O138" s="101"/>
      <c r="P138" s="101"/>
      <c r="Q138" s="109">
        <v>37394</v>
      </c>
      <c r="R138" s="109">
        <v>37617</v>
      </c>
      <c r="S138" s="109">
        <v>37878</v>
      </c>
      <c r="T138" s="109">
        <v>38170</v>
      </c>
      <c r="U138" s="109">
        <v>38506</v>
      </c>
      <c r="V138" s="109">
        <v>38866</v>
      </c>
      <c r="W138" s="109">
        <v>39263</v>
      </c>
      <c r="X138" s="109">
        <v>39689</v>
      </c>
      <c r="Y138" s="109">
        <v>40136</v>
      </c>
      <c r="Z138" s="109">
        <v>40595</v>
      </c>
      <c r="AA138" s="109">
        <v>41050</v>
      </c>
      <c r="AB138" s="109">
        <v>41492</v>
      </c>
      <c r="AC138" s="109">
        <v>41916</v>
      </c>
      <c r="AD138" s="109">
        <v>42325</v>
      </c>
      <c r="AE138" s="109">
        <v>42725</v>
      </c>
      <c r="AF138" s="109">
        <v>43108</v>
      </c>
      <c r="AG138" s="109">
        <v>43470</v>
      </c>
      <c r="AH138" s="109">
        <v>43794</v>
      </c>
      <c r="AI138" s="109">
        <v>44061</v>
      </c>
      <c r="AJ138" s="109">
        <v>44317</v>
      </c>
      <c r="AK138" s="109">
        <v>44610</v>
      </c>
      <c r="AL138" s="109">
        <v>44991</v>
      </c>
      <c r="AM138" s="109">
        <v>45493</v>
      </c>
      <c r="AN138" s="109">
        <v>46111</v>
      </c>
      <c r="AO138" s="109">
        <v>46805</v>
      </c>
      <c r="AP138" s="109">
        <v>47537</v>
      </c>
      <c r="AQ138" s="109">
        <v>48304</v>
      </c>
      <c r="AR138" s="109">
        <v>49012</v>
      </c>
      <c r="AS138" s="109">
        <v>49261</v>
      </c>
      <c r="AT138" s="109">
        <v>49633</v>
      </c>
      <c r="AU138" s="109">
        <v>50189</v>
      </c>
      <c r="AV138" s="109">
        <v>50363</v>
      </c>
      <c r="AW138" s="109">
        <v>50985</v>
      </c>
      <c r="AX138" s="109">
        <v>51807</v>
      </c>
      <c r="AY138" s="109">
        <v>51879</v>
      </c>
      <c r="AZ138" s="109">
        <v>52652</v>
      </c>
      <c r="BA138" s="109">
        <v>53217</v>
      </c>
      <c r="BB138" s="109">
        <v>53729</v>
      </c>
      <c r="BC138" s="109">
        <v>55383</v>
      </c>
      <c r="BD138" s="109">
        <v>56158</v>
      </c>
      <c r="BE138" s="109">
        <v>56903</v>
      </c>
      <c r="BF138" s="109">
        <v>58005</v>
      </c>
      <c r="BG138" s="109">
        <v>58082</v>
      </c>
      <c r="BH138" s="109">
        <v>58717</v>
      </c>
      <c r="BI138" s="109">
        <v>59145</v>
      </c>
      <c r="BJ138" s="109">
        <v>60592</v>
      </c>
      <c r="BK138" s="109">
        <v>60525</v>
      </c>
      <c r="BL138" s="109">
        <v>60583</v>
      </c>
      <c r="BM138" s="109">
        <v>60248</v>
      </c>
      <c r="BN138" s="109">
        <v>60361</v>
      </c>
      <c r="BO138" s="109">
        <v>58995</v>
      </c>
      <c r="BP138" s="109">
        <v>59057</v>
      </c>
      <c r="BQ138" s="109">
        <v>58438</v>
      </c>
      <c r="BR138" s="109">
        <v>57950</v>
      </c>
      <c r="BS138" s="109">
        <v>57236</v>
      </c>
      <c r="BT138" s="109">
        <v>57657</v>
      </c>
      <c r="BU138" s="109">
        <v>56878</v>
      </c>
      <c r="BV138" s="109">
        <v>56688</v>
      </c>
      <c r="BW138" s="109">
        <v>55535</v>
      </c>
      <c r="BX138" s="109">
        <v>54280</v>
      </c>
      <c r="BY138" s="109">
        <v>53692</v>
      </c>
      <c r="BZ138" s="109">
        <v>53053</v>
      </c>
      <c r="CA138" s="109">
        <v>52392</v>
      </c>
      <c r="CB138" s="109">
        <v>52542</v>
      </c>
      <c r="CC138" s="109">
        <v>52345</v>
      </c>
      <c r="CD138" s="109">
        <v>52876</v>
      </c>
      <c r="CE138" s="109">
        <v>54275</v>
      </c>
      <c r="CF138" s="109">
        <v>54087</v>
      </c>
      <c r="CG138" s="109">
        <v>55269</v>
      </c>
      <c r="CH138" s="109">
        <v>55698</v>
      </c>
      <c r="CI138" s="109">
        <v>55706</v>
      </c>
      <c r="CJ138" s="109">
        <v>56184</v>
      </c>
      <c r="CK138" s="109">
        <v>55600</v>
      </c>
      <c r="CL138" s="109">
        <v>55840</v>
      </c>
      <c r="CM138" s="109">
        <v>54254</v>
      </c>
      <c r="CN138" s="109">
        <v>51759</v>
      </c>
      <c r="CO138" s="109">
        <v>49913</v>
      </c>
      <c r="CP138" s="109">
        <v>48004</v>
      </c>
      <c r="CQ138" s="109">
        <v>46160</v>
      </c>
      <c r="CR138" s="109">
        <v>43598</v>
      </c>
      <c r="CS138" s="109">
        <v>42138</v>
      </c>
      <c r="CT138" s="109">
        <v>39732</v>
      </c>
      <c r="CU138" s="109">
        <v>37597</v>
      </c>
      <c r="CV138" s="109">
        <v>35799</v>
      </c>
      <c r="CW138" s="109">
        <v>33608</v>
      </c>
      <c r="CX138" s="109">
        <v>32209</v>
      </c>
      <c r="CY138" s="109">
        <v>29517</v>
      </c>
      <c r="CZ138" s="109">
        <v>28412</v>
      </c>
      <c r="DA138" s="109">
        <v>26455</v>
      </c>
      <c r="DB138" s="109">
        <v>24788</v>
      </c>
      <c r="DC138" s="109">
        <v>22214</v>
      </c>
      <c r="DD138" s="109">
        <v>19943</v>
      </c>
      <c r="DE138" s="109">
        <v>16938</v>
      </c>
      <c r="DF138" s="109">
        <v>14710</v>
      </c>
      <c r="DG138" s="109">
        <v>12374</v>
      </c>
      <c r="DH138" s="109">
        <v>10083</v>
      </c>
      <c r="DI138" s="109">
        <v>8060</v>
      </c>
      <c r="DJ138" s="109">
        <v>6244</v>
      </c>
      <c r="DK138" s="109">
        <v>4994</v>
      </c>
      <c r="DL138" s="109">
        <v>3912</v>
      </c>
      <c r="DM138" s="44">
        <v>11004</v>
      </c>
    </row>
    <row r="139" spans="1:117" s="44" customFormat="1" ht="1" hidden="1" customHeight="1">
      <c r="A139" s="94">
        <v>2038</v>
      </c>
      <c r="B139" s="94"/>
      <c r="C139" s="101">
        <f t="shared" si="89"/>
        <v>4489936</v>
      </c>
      <c r="D139" s="101">
        <f t="shared" si="82"/>
        <v>2375784</v>
      </c>
      <c r="E139" s="101">
        <f t="shared" si="83"/>
        <v>2427827</v>
      </c>
      <c r="F139" s="101">
        <f t="shared" si="84"/>
        <v>2479702</v>
      </c>
      <c r="G139" s="101">
        <f t="shared" si="85"/>
        <v>2532157</v>
      </c>
      <c r="H139" s="101">
        <f t="shared" si="86"/>
        <v>2586003</v>
      </c>
      <c r="I139" s="101">
        <f>SUM(CC139:$DL139)</f>
        <v>1300453</v>
      </c>
      <c r="J139" s="101">
        <f>SUM(CD139:$DL139)</f>
        <v>1248410</v>
      </c>
      <c r="K139" s="101">
        <f>SUM(CE139:$DL139)</f>
        <v>1196535</v>
      </c>
      <c r="L139" s="101">
        <f>SUM(CF139:$DL139)</f>
        <v>1144080</v>
      </c>
      <c r="M139" s="101">
        <f>SUM(CG139:$DL139)</f>
        <v>1090234</v>
      </c>
      <c r="N139" s="101"/>
      <c r="O139" s="101"/>
      <c r="P139" s="101"/>
      <c r="Q139" s="109">
        <v>37457</v>
      </c>
      <c r="R139" s="109">
        <v>37641</v>
      </c>
      <c r="S139" s="109">
        <v>37860</v>
      </c>
      <c r="T139" s="109">
        <v>38110</v>
      </c>
      <c r="U139" s="109">
        <v>38391</v>
      </c>
      <c r="V139" s="109">
        <v>38716</v>
      </c>
      <c r="W139" s="109">
        <v>39064</v>
      </c>
      <c r="X139" s="109">
        <v>39457</v>
      </c>
      <c r="Y139" s="109">
        <v>39884</v>
      </c>
      <c r="Z139" s="109">
        <v>40323</v>
      </c>
      <c r="AA139" s="109">
        <v>40777</v>
      </c>
      <c r="AB139" s="109">
        <v>41226</v>
      </c>
      <c r="AC139" s="109">
        <v>41673</v>
      </c>
      <c r="AD139" s="109">
        <v>42110</v>
      </c>
      <c r="AE139" s="109">
        <v>42544</v>
      </c>
      <c r="AF139" s="109">
        <v>42970</v>
      </c>
      <c r="AG139" s="109">
        <v>43370</v>
      </c>
      <c r="AH139" s="109">
        <v>43733</v>
      </c>
      <c r="AI139" s="109">
        <v>44052</v>
      </c>
      <c r="AJ139" s="109">
        <v>44341</v>
      </c>
      <c r="AK139" s="109">
        <v>44668</v>
      </c>
      <c r="AL139" s="109">
        <v>45073</v>
      </c>
      <c r="AM139" s="109">
        <v>45587</v>
      </c>
      <c r="AN139" s="109">
        <v>46209</v>
      </c>
      <c r="AO139" s="109">
        <v>46916</v>
      </c>
      <c r="AP139" s="109">
        <v>47663</v>
      </c>
      <c r="AQ139" s="109">
        <v>48421</v>
      </c>
      <c r="AR139" s="109">
        <v>49189</v>
      </c>
      <c r="AS139" s="109">
        <v>49877</v>
      </c>
      <c r="AT139" s="109">
        <v>50101</v>
      </c>
      <c r="AU139" s="109">
        <v>50432</v>
      </c>
      <c r="AV139" s="109">
        <v>50942</v>
      </c>
      <c r="AW139" s="109">
        <v>51067</v>
      </c>
      <c r="AX139" s="109">
        <v>51629</v>
      </c>
      <c r="AY139" s="109">
        <v>52389</v>
      </c>
      <c r="AZ139" s="109">
        <v>52406</v>
      </c>
      <c r="BA139" s="109">
        <v>53119</v>
      </c>
      <c r="BB139" s="109">
        <v>53628</v>
      </c>
      <c r="BC139" s="109">
        <v>54084</v>
      </c>
      <c r="BD139" s="109">
        <v>55676</v>
      </c>
      <c r="BE139" s="109">
        <v>56402</v>
      </c>
      <c r="BF139" s="109">
        <v>57099</v>
      </c>
      <c r="BG139" s="109">
        <v>58152</v>
      </c>
      <c r="BH139" s="109">
        <v>58189</v>
      </c>
      <c r="BI139" s="109">
        <v>58785</v>
      </c>
      <c r="BJ139" s="109">
        <v>59172</v>
      </c>
      <c r="BK139" s="109">
        <v>60578</v>
      </c>
      <c r="BL139" s="109">
        <v>60475</v>
      </c>
      <c r="BM139" s="109">
        <v>60498</v>
      </c>
      <c r="BN139" s="109">
        <v>60126</v>
      </c>
      <c r="BO139" s="109">
        <v>60196</v>
      </c>
      <c r="BP139" s="109">
        <v>58797</v>
      </c>
      <c r="BQ139" s="109">
        <v>58821</v>
      </c>
      <c r="BR139" s="109">
        <v>58166</v>
      </c>
      <c r="BS139" s="109">
        <v>57643</v>
      </c>
      <c r="BT139" s="109">
        <v>56900</v>
      </c>
      <c r="BU139" s="109">
        <v>57287</v>
      </c>
      <c r="BV139" s="109">
        <v>56484</v>
      </c>
      <c r="BW139" s="109">
        <v>56271</v>
      </c>
      <c r="BX139" s="109">
        <v>55104</v>
      </c>
      <c r="BY139" s="109">
        <v>53839</v>
      </c>
      <c r="BZ139" s="109">
        <v>53177</v>
      </c>
      <c r="CA139" s="109">
        <v>52602</v>
      </c>
      <c r="CB139" s="109">
        <v>51945</v>
      </c>
      <c r="CC139" s="109">
        <v>52043</v>
      </c>
      <c r="CD139" s="109">
        <v>51875</v>
      </c>
      <c r="CE139" s="109">
        <v>52455</v>
      </c>
      <c r="CF139" s="109">
        <v>53846</v>
      </c>
      <c r="CG139" s="109">
        <v>53644</v>
      </c>
      <c r="CH139" s="109">
        <v>54797</v>
      </c>
      <c r="CI139" s="109">
        <v>55198</v>
      </c>
      <c r="CJ139" s="109">
        <v>55177</v>
      </c>
      <c r="CK139" s="109">
        <v>55619</v>
      </c>
      <c r="CL139" s="109">
        <v>54999</v>
      </c>
      <c r="CM139" s="109">
        <v>55193</v>
      </c>
      <c r="CN139" s="109">
        <v>53577</v>
      </c>
      <c r="CO139" s="109">
        <v>51054</v>
      </c>
      <c r="CP139" s="109">
        <v>49168</v>
      </c>
      <c r="CQ139" s="109">
        <v>47206</v>
      </c>
      <c r="CR139" s="109">
        <v>45304</v>
      </c>
      <c r="CS139" s="109">
        <v>42692</v>
      </c>
      <c r="CT139" s="109">
        <v>41144</v>
      </c>
      <c r="CU139" s="109">
        <v>38662</v>
      </c>
      <c r="CV139" s="109">
        <v>36434</v>
      </c>
      <c r="CW139" s="109">
        <v>34524</v>
      </c>
      <c r="CX139" s="109">
        <v>32225</v>
      </c>
      <c r="CY139" s="109">
        <v>30673</v>
      </c>
      <c r="CZ139" s="109">
        <v>27891</v>
      </c>
      <c r="DA139" s="109">
        <v>26602</v>
      </c>
      <c r="DB139" s="109">
        <v>24516</v>
      </c>
      <c r="DC139" s="109">
        <v>22714</v>
      </c>
      <c r="DD139" s="109">
        <v>20095</v>
      </c>
      <c r="DE139" s="109">
        <v>17822</v>
      </c>
      <c r="DF139" s="109">
        <v>14969</v>
      </c>
      <c r="DG139" s="109">
        <v>12866</v>
      </c>
      <c r="DH139" s="109">
        <v>10712</v>
      </c>
      <c r="DI139" s="109">
        <v>8635</v>
      </c>
      <c r="DJ139" s="109">
        <v>6813</v>
      </c>
      <c r="DK139" s="109">
        <v>5207</v>
      </c>
      <c r="DL139" s="109">
        <v>4102</v>
      </c>
      <c r="DM139" s="44">
        <v>11531</v>
      </c>
    </row>
    <row r="140" spans="1:117" s="44" customFormat="1" ht="1" hidden="1" customHeight="1">
      <c r="A140" s="94">
        <v>2039</v>
      </c>
      <c r="B140" s="94"/>
      <c r="C140" s="101">
        <f t="shared" si="89"/>
        <v>4495989</v>
      </c>
      <c r="D140" s="101">
        <f t="shared" si="82"/>
        <v>2376569</v>
      </c>
      <c r="E140" s="101">
        <f t="shared" si="83"/>
        <v>2428017</v>
      </c>
      <c r="F140" s="101">
        <f t="shared" si="84"/>
        <v>2479591</v>
      </c>
      <c r="G140" s="101">
        <f t="shared" si="85"/>
        <v>2531054</v>
      </c>
      <c r="H140" s="101">
        <f t="shared" si="86"/>
        <v>2583093</v>
      </c>
      <c r="I140" s="101">
        <f>SUM(CC140:$DL140)</f>
        <v>1308302</v>
      </c>
      <c r="J140" s="101">
        <f>SUM(CD140:$DL140)</f>
        <v>1256854</v>
      </c>
      <c r="K140" s="101">
        <f>SUM(CE140:$DL140)</f>
        <v>1205280</v>
      </c>
      <c r="L140" s="101">
        <f>SUM(CF140:$DL140)</f>
        <v>1153817</v>
      </c>
      <c r="M140" s="101">
        <f>SUM(CG140:$DL140)</f>
        <v>1101778</v>
      </c>
      <c r="N140" s="101"/>
      <c r="O140" s="101"/>
      <c r="P140" s="101"/>
      <c r="Q140" s="109">
        <v>37546</v>
      </c>
      <c r="R140" s="109">
        <v>37704</v>
      </c>
      <c r="S140" s="109">
        <v>37884</v>
      </c>
      <c r="T140" s="109">
        <v>38092</v>
      </c>
      <c r="U140" s="109">
        <v>38332</v>
      </c>
      <c r="V140" s="109">
        <v>38603</v>
      </c>
      <c r="W140" s="109">
        <v>38915</v>
      </c>
      <c r="X140" s="109">
        <v>39260</v>
      </c>
      <c r="Y140" s="109">
        <v>39653</v>
      </c>
      <c r="Z140" s="109">
        <v>40074</v>
      </c>
      <c r="AA140" s="109">
        <v>40507</v>
      </c>
      <c r="AB140" s="109">
        <v>40955</v>
      </c>
      <c r="AC140" s="109">
        <v>41408</v>
      </c>
      <c r="AD140" s="109">
        <v>41870</v>
      </c>
      <c r="AE140" s="109">
        <v>42329</v>
      </c>
      <c r="AF140" s="109">
        <v>42790</v>
      </c>
      <c r="AG140" s="109">
        <v>43232</v>
      </c>
      <c r="AH140" s="109">
        <v>43635</v>
      </c>
      <c r="AI140" s="109">
        <v>43995</v>
      </c>
      <c r="AJ140" s="109">
        <v>44334</v>
      </c>
      <c r="AK140" s="109">
        <v>44694</v>
      </c>
      <c r="AL140" s="109">
        <v>45133</v>
      </c>
      <c r="AM140" s="109">
        <v>45670</v>
      </c>
      <c r="AN140" s="109">
        <v>46303</v>
      </c>
      <c r="AO140" s="109">
        <v>47015</v>
      </c>
      <c r="AP140" s="109">
        <v>47775</v>
      </c>
      <c r="AQ140" s="109">
        <v>48545</v>
      </c>
      <c r="AR140" s="109">
        <v>49305</v>
      </c>
      <c r="AS140" s="109">
        <v>50053</v>
      </c>
      <c r="AT140" s="109">
        <v>50708</v>
      </c>
      <c r="AU140" s="109">
        <v>50896</v>
      </c>
      <c r="AV140" s="109">
        <v>51182</v>
      </c>
      <c r="AW140" s="109">
        <v>51640</v>
      </c>
      <c r="AX140" s="109">
        <v>51712</v>
      </c>
      <c r="AY140" s="109">
        <v>52213</v>
      </c>
      <c r="AZ140" s="109">
        <v>52912</v>
      </c>
      <c r="BA140" s="109">
        <v>52876</v>
      </c>
      <c r="BB140" s="109">
        <v>53531</v>
      </c>
      <c r="BC140" s="109">
        <v>53987</v>
      </c>
      <c r="BD140" s="109">
        <v>54387</v>
      </c>
      <c r="BE140" s="109">
        <v>55923</v>
      </c>
      <c r="BF140" s="109">
        <v>56603</v>
      </c>
      <c r="BG140" s="109">
        <v>57253</v>
      </c>
      <c r="BH140" s="109">
        <v>58261</v>
      </c>
      <c r="BI140" s="109">
        <v>58259</v>
      </c>
      <c r="BJ140" s="109">
        <v>58817</v>
      </c>
      <c r="BK140" s="109">
        <v>59165</v>
      </c>
      <c r="BL140" s="109">
        <v>60530</v>
      </c>
      <c r="BM140" s="109">
        <v>60392</v>
      </c>
      <c r="BN140" s="109">
        <v>60377</v>
      </c>
      <c r="BO140" s="109">
        <v>59968</v>
      </c>
      <c r="BP140" s="109">
        <v>59996</v>
      </c>
      <c r="BQ140" s="109">
        <v>58565</v>
      </c>
      <c r="BR140" s="109">
        <v>58551</v>
      </c>
      <c r="BS140" s="109">
        <v>57861</v>
      </c>
      <c r="BT140" s="109">
        <v>57309</v>
      </c>
      <c r="BU140" s="109">
        <v>56539</v>
      </c>
      <c r="BV140" s="109">
        <v>56895</v>
      </c>
      <c r="BW140" s="109">
        <v>56070</v>
      </c>
      <c r="BX140" s="109">
        <v>55837</v>
      </c>
      <c r="BY140" s="109">
        <v>54659</v>
      </c>
      <c r="BZ140" s="109">
        <v>53326</v>
      </c>
      <c r="CA140" s="109">
        <v>52723</v>
      </c>
      <c r="CB140" s="109">
        <v>52153</v>
      </c>
      <c r="CC140" s="109">
        <v>51448</v>
      </c>
      <c r="CD140" s="109">
        <v>51574</v>
      </c>
      <c r="CE140" s="109">
        <v>51463</v>
      </c>
      <c r="CF140" s="109">
        <v>52039</v>
      </c>
      <c r="CG140" s="109">
        <v>53407</v>
      </c>
      <c r="CH140" s="109">
        <v>53186</v>
      </c>
      <c r="CI140" s="109">
        <v>54305</v>
      </c>
      <c r="CJ140" s="109">
        <v>54675</v>
      </c>
      <c r="CK140" s="109">
        <v>54623</v>
      </c>
      <c r="CL140" s="109">
        <v>55021</v>
      </c>
      <c r="CM140" s="109">
        <v>54363</v>
      </c>
      <c r="CN140" s="109">
        <v>54504</v>
      </c>
      <c r="CO140" s="109">
        <v>52852</v>
      </c>
      <c r="CP140" s="109">
        <v>50291</v>
      </c>
      <c r="CQ140" s="109">
        <v>48357</v>
      </c>
      <c r="CR140" s="109">
        <v>46337</v>
      </c>
      <c r="CS140" s="109">
        <v>44366</v>
      </c>
      <c r="CT140" s="109">
        <v>41690</v>
      </c>
      <c r="CU140" s="109">
        <v>40047</v>
      </c>
      <c r="CV140" s="109">
        <v>37475</v>
      </c>
      <c r="CW140" s="109">
        <v>35148</v>
      </c>
      <c r="CX140" s="109">
        <v>33114</v>
      </c>
      <c r="CY140" s="109">
        <v>30701</v>
      </c>
      <c r="CZ140" s="109">
        <v>28994</v>
      </c>
      <c r="DA140" s="109">
        <v>26130</v>
      </c>
      <c r="DB140" s="109">
        <v>24668</v>
      </c>
      <c r="DC140" s="109">
        <v>22481</v>
      </c>
      <c r="DD140" s="109">
        <v>20565</v>
      </c>
      <c r="DE140" s="109">
        <v>17977</v>
      </c>
      <c r="DF140" s="109">
        <v>15768</v>
      </c>
      <c r="DG140" s="109">
        <v>13108</v>
      </c>
      <c r="DH140" s="109">
        <v>11153</v>
      </c>
      <c r="DI140" s="109">
        <v>9187</v>
      </c>
      <c r="DJ140" s="109">
        <v>7311</v>
      </c>
      <c r="DK140" s="109">
        <v>5689</v>
      </c>
      <c r="DL140" s="109">
        <v>4285</v>
      </c>
      <c r="DM140" s="44">
        <v>12112</v>
      </c>
    </row>
    <row r="141" spans="1:117" s="44" customFormat="1" ht="1" hidden="1" customHeight="1">
      <c r="A141" s="94">
        <v>2040</v>
      </c>
      <c r="B141" s="94"/>
      <c r="C141" s="101">
        <f t="shared" si="89"/>
        <v>4501642</v>
      </c>
      <c r="D141" s="101">
        <f t="shared" si="82"/>
        <v>2377196</v>
      </c>
      <c r="E141" s="101">
        <f t="shared" si="83"/>
        <v>2428849</v>
      </c>
      <c r="F141" s="101">
        <f t="shared" si="84"/>
        <v>2479831</v>
      </c>
      <c r="G141" s="101">
        <f t="shared" si="85"/>
        <v>2530994</v>
      </c>
      <c r="H141" s="101">
        <f t="shared" si="86"/>
        <v>2582048</v>
      </c>
      <c r="I141" s="101">
        <f>SUM(CC141:$DL141)</f>
        <v>1315763</v>
      </c>
      <c r="J141" s="101">
        <f>SUM(CD141:$DL141)</f>
        <v>1264110</v>
      </c>
      <c r="K141" s="101">
        <f>SUM(CE141:$DL141)</f>
        <v>1213128</v>
      </c>
      <c r="L141" s="101">
        <f>SUM(CF141:$DL141)</f>
        <v>1161965</v>
      </c>
      <c r="M141" s="101">
        <f>SUM(CG141:$DL141)</f>
        <v>1110911</v>
      </c>
      <c r="N141" s="101"/>
      <c r="O141" s="101"/>
      <c r="P141" s="101"/>
      <c r="Q141" s="109">
        <v>37659</v>
      </c>
      <c r="R141" s="109">
        <v>37793</v>
      </c>
      <c r="S141" s="109">
        <v>37947</v>
      </c>
      <c r="T141" s="109">
        <v>38117</v>
      </c>
      <c r="U141" s="109">
        <v>38315</v>
      </c>
      <c r="V141" s="109">
        <v>38544</v>
      </c>
      <c r="W141" s="109">
        <v>38802</v>
      </c>
      <c r="X141" s="109">
        <v>39112</v>
      </c>
      <c r="Y141" s="109">
        <v>39457</v>
      </c>
      <c r="Z141" s="109">
        <v>39844</v>
      </c>
      <c r="AA141" s="109">
        <v>40259</v>
      </c>
      <c r="AB141" s="109">
        <v>40687</v>
      </c>
      <c r="AC141" s="109">
        <v>41139</v>
      </c>
      <c r="AD141" s="109">
        <v>41606</v>
      </c>
      <c r="AE141" s="109">
        <v>42092</v>
      </c>
      <c r="AF141" s="109">
        <v>42577</v>
      </c>
      <c r="AG141" s="109">
        <v>43055</v>
      </c>
      <c r="AH141" s="109">
        <v>43499</v>
      </c>
      <c r="AI141" s="109">
        <v>43899</v>
      </c>
      <c r="AJ141" s="109">
        <v>44280</v>
      </c>
      <c r="AK141" s="109">
        <v>44689</v>
      </c>
      <c r="AL141" s="109">
        <v>45162</v>
      </c>
      <c r="AM141" s="109">
        <v>45732</v>
      </c>
      <c r="AN141" s="109">
        <v>46388</v>
      </c>
      <c r="AO141" s="109">
        <v>47110</v>
      </c>
      <c r="AP141" s="109">
        <v>47874</v>
      </c>
      <c r="AQ141" s="109">
        <v>48657</v>
      </c>
      <c r="AR141" s="109">
        <v>49429</v>
      </c>
      <c r="AS141" s="109">
        <v>50167</v>
      </c>
      <c r="AT141" s="109">
        <v>50883</v>
      </c>
      <c r="AU141" s="109">
        <v>51494</v>
      </c>
      <c r="AV141" s="109">
        <v>51642</v>
      </c>
      <c r="AW141" s="109">
        <v>51877</v>
      </c>
      <c r="AX141" s="109">
        <v>52280</v>
      </c>
      <c r="AY141" s="109">
        <v>52299</v>
      </c>
      <c r="AZ141" s="109">
        <v>52739</v>
      </c>
      <c r="BA141" s="109">
        <v>53379</v>
      </c>
      <c r="BB141" s="109">
        <v>53291</v>
      </c>
      <c r="BC141" s="109">
        <v>53892</v>
      </c>
      <c r="BD141" s="109">
        <v>54293</v>
      </c>
      <c r="BE141" s="109">
        <v>54643</v>
      </c>
      <c r="BF141" s="109">
        <v>56127</v>
      </c>
      <c r="BG141" s="109">
        <v>56761</v>
      </c>
      <c r="BH141" s="109">
        <v>57368</v>
      </c>
      <c r="BI141" s="109">
        <v>58334</v>
      </c>
      <c r="BJ141" s="109">
        <v>58294</v>
      </c>
      <c r="BK141" s="109">
        <v>58815</v>
      </c>
      <c r="BL141" s="109">
        <v>59125</v>
      </c>
      <c r="BM141" s="109">
        <v>60449</v>
      </c>
      <c r="BN141" s="109">
        <v>60274</v>
      </c>
      <c r="BO141" s="109">
        <v>60221</v>
      </c>
      <c r="BP141" s="109">
        <v>59774</v>
      </c>
      <c r="BQ141" s="109">
        <v>59762</v>
      </c>
      <c r="BR141" s="109">
        <v>58297</v>
      </c>
      <c r="BS141" s="109">
        <v>58249</v>
      </c>
      <c r="BT141" s="109">
        <v>57528</v>
      </c>
      <c r="BU141" s="109">
        <v>56948</v>
      </c>
      <c r="BV141" s="109">
        <v>56154</v>
      </c>
      <c r="BW141" s="109">
        <v>56481</v>
      </c>
      <c r="BX141" s="109">
        <v>55638</v>
      </c>
      <c r="BY141" s="109">
        <v>55390</v>
      </c>
      <c r="BZ141" s="109">
        <v>54142</v>
      </c>
      <c r="CA141" s="109">
        <v>52873</v>
      </c>
      <c r="CB141" s="109">
        <v>52272</v>
      </c>
      <c r="CC141" s="109">
        <v>51653</v>
      </c>
      <c r="CD141" s="109">
        <v>50982</v>
      </c>
      <c r="CE141" s="109">
        <v>51163</v>
      </c>
      <c r="CF141" s="109">
        <v>51054</v>
      </c>
      <c r="CG141" s="109">
        <v>51613</v>
      </c>
      <c r="CH141" s="109">
        <v>52951</v>
      </c>
      <c r="CI141" s="109">
        <v>52709</v>
      </c>
      <c r="CJ141" s="109">
        <v>53793</v>
      </c>
      <c r="CK141" s="109">
        <v>54127</v>
      </c>
      <c r="CL141" s="109">
        <v>54037</v>
      </c>
      <c r="CM141" s="109">
        <v>54390</v>
      </c>
      <c r="CN141" s="109">
        <v>53689</v>
      </c>
      <c r="CO141" s="109">
        <v>53769</v>
      </c>
      <c r="CP141" s="109">
        <v>52072</v>
      </c>
      <c r="CQ141" s="109">
        <v>49466</v>
      </c>
      <c r="CR141" s="109">
        <v>47476</v>
      </c>
      <c r="CS141" s="109">
        <v>45386</v>
      </c>
      <c r="CT141" s="109">
        <v>43334</v>
      </c>
      <c r="CU141" s="109">
        <v>40587</v>
      </c>
      <c r="CV141" s="109">
        <v>38832</v>
      </c>
      <c r="CW141" s="109">
        <v>36164</v>
      </c>
      <c r="CX141" s="109">
        <v>33728</v>
      </c>
      <c r="CY141" s="109">
        <v>31563</v>
      </c>
      <c r="CZ141" s="109">
        <v>29039</v>
      </c>
      <c r="DA141" s="109">
        <v>27182</v>
      </c>
      <c r="DB141" s="109">
        <v>24251</v>
      </c>
      <c r="DC141" s="109">
        <v>22641</v>
      </c>
      <c r="DD141" s="109">
        <v>20377</v>
      </c>
      <c r="DE141" s="109">
        <v>18419</v>
      </c>
      <c r="DF141" s="109">
        <v>15927</v>
      </c>
      <c r="DG141" s="109">
        <v>13829</v>
      </c>
      <c r="DH141" s="109">
        <v>11380</v>
      </c>
      <c r="DI141" s="109">
        <v>9580</v>
      </c>
      <c r="DJ141" s="109">
        <v>7792</v>
      </c>
      <c r="DK141" s="109">
        <v>6117</v>
      </c>
      <c r="DL141" s="109">
        <v>4691</v>
      </c>
      <c r="DM141" s="44">
        <v>12738</v>
      </c>
    </row>
    <row r="142" spans="1:117" s="44" customFormat="1" ht="1" hidden="1" customHeight="1">
      <c r="A142" s="94">
        <v>2041</v>
      </c>
      <c r="B142" s="94"/>
      <c r="C142" s="101">
        <f t="shared" si="89"/>
        <v>4506721</v>
      </c>
      <c r="D142" s="101">
        <f t="shared" si="82"/>
        <v>2377717</v>
      </c>
      <c r="E142" s="101">
        <f t="shared" si="83"/>
        <v>2429488</v>
      </c>
      <c r="F142" s="101">
        <f t="shared" si="84"/>
        <v>2480671</v>
      </c>
      <c r="G142" s="101">
        <f t="shared" si="85"/>
        <v>2531245</v>
      </c>
      <c r="H142" s="101">
        <f t="shared" si="86"/>
        <v>2582001</v>
      </c>
      <c r="I142" s="101">
        <f>SUM(CC142:$DL142)</f>
        <v>1322557</v>
      </c>
      <c r="J142" s="101">
        <f>SUM(CD142:$DL142)</f>
        <v>1270786</v>
      </c>
      <c r="K142" s="101">
        <f>SUM(CE142:$DL142)</f>
        <v>1219603</v>
      </c>
      <c r="L142" s="101">
        <f>SUM(CF142:$DL142)</f>
        <v>1169029</v>
      </c>
      <c r="M142" s="101">
        <f>SUM(CG142:$DL142)</f>
        <v>1118273</v>
      </c>
      <c r="N142" s="101"/>
      <c r="O142" s="101"/>
      <c r="P142" s="101"/>
      <c r="Q142" s="109">
        <v>37788</v>
      </c>
      <c r="R142" s="109">
        <v>37905</v>
      </c>
      <c r="S142" s="109">
        <v>38035</v>
      </c>
      <c r="T142" s="109">
        <v>38180</v>
      </c>
      <c r="U142" s="109">
        <v>38340</v>
      </c>
      <c r="V142" s="109">
        <v>38527</v>
      </c>
      <c r="W142" s="109">
        <v>38745</v>
      </c>
      <c r="X142" s="109">
        <v>38999</v>
      </c>
      <c r="Y142" s="109">
        <v>39309</v>
      </c>
      <c r="Z142" s="109">
        <v>39649</v>
      </c>
      <c r="AA142" s="109">
        <v>40030</v>
      </c>
      <c r="AB142" s="109">
        <v>40440</v>
      </c>
      <c r="AC142" s="109">
        <v>40873</v>
      </c>
      <c r="AD142" s="109">
        <v>41339</v>
      </c>
      <c r="AE142" s="109">
        <v>41828</v>
      </c>
      <c r="AF142" s="109">
        <v>42340</v>
      </c>
      <c r="AG142" s="109">
        <v>42844</v>
      </c>
      <c r="AH142" s="109">
        <v>43323</v>
      </c>
      <c r="AI142" s="109">
        <v>43765</v>
      </c>
      <c r="AJ142" s="109">
        <v>44188</v>
      </c>
      <c r="AK142" s="109">
        <v>44639</v>
      </c>
      <c r="AL142" s="109">
        <v>45159</v>
      </c>
      <c r="AM142" s="109">
        <v>45764</v>
      </c>
      <c r="AN142" s="109">
        <v>46452</v>
      </c>
      <c r="AO142" s="109">
        <v>47197</v>
      </c>
      <c r="AP142" s="109">
        <v>47969</v>
      </c>
      <c r="AQ142" s="109">
        <v>48757</v>
      </c>
      <c r="AR142" s="109">
        <v>49541</v>
      </c>
      <c r="AS142" s="109">
        <v>50291</v>
      </c>
      <c r="AT142" s="109">
        <v>50997</v>
      </c>
      <c r="AU142" s="109">
        <v>51668</v>
      </c>
      <c r="AV142" s="109">
        <v>52233</v>
      </c>
      <c r="AW142" s="109">
        <v>52333</v>
      </c>
      <c r="AX142" s="109">
        <v>52515</v>
      </c>
      <c r="AY142" s="109">
        <v>52862</v>
      </c>
      <c r="AZ142" s="109">
        <v>52825</v>
      </c>
      <c r="BA142" s="109">
        <v>53209</v>
      </c>
      <c r="BB142" s="109">
        <v>53791</v>
      </c>
      <c r="BC142" s="109">
        <v>53654</v>
      </c>
      <c r="BD142" s="109">
        <v>54200</v>
      </c>
      <c r="BE142" s="109">
        <v>54552</v>
      </c>
      <c r="BF142" s="109">
        <v>54855</v>
      </c>
      <c r="BG142" s="109">
        <v>56289</v>
      </c>
      <c r="BH142" s="109">
        <v>56880</v>
      </c>
      <c r="BI142" s="109">
        <v>57445</v>
      </c>
      <c r="BJ142" s="109">
        <v>58372</v>
      </c>
      <c r="BK142" s="109">
        <v>58295</v>
      </c>
      <c r="BL142" s="109">
        <v>58779</v>
      </c>
      <c r="BM142" s="109">
        <v>59052</v>
      </c>
      <c r="BN142" s="109">
        <v>60333</v>
      </c>
      <c r="BO142" s="109">
        <v>60119</v>
      </c>
      <c r="BP142" s="109">
        <v>60028</v>
      </c>
      <c r="BQ142" s="109">
        <v>59545</v>
      </c>
      <c r="BR142" s="109">
        <v>59495</v>
      </c>
      <c r="BS142" s="109">
        <v>57999</v>
      </c>
      <c r="BT142" s="109">
        <v>57919</v>
      </c>
      <c r="BU142" s="109">
        <v>57170</v>
      </c>
      <c r="BV142" s="109">
        <v>56563</v>
      </c>
      <c r="BW142" s="109">
        <v>55750</v>
      </c>
      <c r="BX142" s="109">
        <v>56051</v>
      </c>
      <c r="BY142" s="109">
        <v>55193</v>
      </c>
      <c r="BZ142" s="109">
        <v>54869</v>
      </c>
      <c r="CA142" s="109">
        <v>53686</v>
      </c>
      <c r="CB142" s="109">
        <v>52422</v>
      </c>
      <c r="CC142" s="109">
        <v>51771</v>
      </c>
      <c r="CD142" s="109">
        <v>51183</v>
      </c>
      <c r="CE142" s="109">
        <v>50574</v>
      </c>
      <c r="CF142" s="109">
        <v>50756</v>
      </c>
      <c r="CG142" s="109">
        <v>50637</v>
      </c>
      <c r="CH142" s="109">
        <v>51172</v>
      </c>
      <c r="CI142" s="109">
        <v>52479</v>
      </c>
      <c r="CJ142" s="109">
        <v>52212</v>
      </c>
      <c r="CK142" s="109">
        <v>53255</v>
      </c>
      <c r="CL142" s="109">
        <v>53548</v>
      </c>
      <c r="CM142" s="109">
        <v>53420</v>
      </c>
      <c r="CN142" s="109">
        <v>53719</v>
      </c>
      <c r="CO142" s="109">
        <v>52968</v>
      </c>
      <c r="CP142" s="109">
        <v>52977</v>
      </c>
      <c r="CQ142" s="109">
        <v>51226</v>
      </c>
      <c r="CR142" s="109">
        <v>48570</v>
      </c>
      <c r="CS142" s="109">
        <v>46510</v>
      </c>
      <c r="CT142" s="109">
        <v>44339</v>
      </c>
      <c r="CU142" s="109">
        <v>42196</v>
      </c>
      <c r="CV142" s="109">
        <v>39365</v>
      </c>
      <c r="CW142" s="109">
        <v>37488</v>
      </c>
      <c r="CX142" s="109">
        <v>34716</v>
      </c>
      <c r="CY142" s="109">
        <v>32166</v>
      </c>
      <c r="CZ142" s="109">
        <v>29871</v>
      </c>
      <c r="DA142" s="109">
        <v>27242</v>
      </c>
      <c r="DB142" s="109">
        <v>25246</v>
      </c>
      <c r="DC142" s="109">
        <v>22277</v>
      </c>
      <c r="DD142" s="109">
        <v>20541</v>
      </c>
      <c r="DE142" s="109">
        <v>18272</v>
      </c>
      <c r="DF142" s="109">
        <v>16338</v>
      </c>
      <c r="DG142" s="109">
        <v>13985</v>
      </c>
      <c r="DH142" s="109">
        <v>12023</v>
      </c>
      <c r="DI142" s="109">
        <v>9791</v>
      </c>
      <c r="DJ142" s="109">
        <v>8139</v>
      </c>
      <c r="DK142" s="109">
        <v>6531</v>
      </c>
      <c r="DL142" s="109">
        <v>5054</v>
      </c>
      <c r="DM142" s="44">
        <v>13578</v>
      </c>
    </row>
    <row r="143" spans="1:117" s="44" customFormat="1" ht="1" hidden="1" customHeight="1">
      <c r="A143" s="94">
        <v>2042</v>
      </c>
      <c r="B143" s="94"/>
      <c r="C143" s="101">
        <f t="shared" si="89"/>
        <v>4511308</v>
      </c>
      <c r="D143" s="101">
        <f t="shared" si="82"/>
        <v>2378054</v>
      </c>
      <c r="E143" s="101">
        <f t="shared" si="83"/>
        <v>2429974</v>
      </c>
      <c r="F143" s="101">
        <f t="shared" si="84"/>
        <v>2481275</v>
      </c>
      <c r="G143" s="101">
        <f t="shared" si="85"/>
        <v>2532048</v>
      </c>
      <c r="H143" s="101">
        <f t="shared" si="86"/>
        <v>2582218</v>
      </c>
      <c r="I143" s="101">
        <f>SUM(CC143:$DL143)</f>
        <v>1328804</v>
      </c>
      <c r="J143" s="101">
        <f>SUM(CD143:$DL143)</f>
        <v>1276884</v>
      </c>
      <c r="K143" s="101">
        <f>SUM(CE143:$DL143)</f>
        <v>1225583</v>
      </c>
      <c r="L143" s="101">
        <f>SUM(CF143:$DL143)</f>
        <v>1174810</v>
      </c>
      <c r="M143" s="101">
        <f>SUM(CG143:$DL143)</f>
        <v>1124640</v>
      </c>
      <c r="N143" s="101"/>
      <c r="O143" s="101"/>
      <c r="P143" s="101"/>
      <c r="Q143" s="109">
        <v>37918</v>
      </c>
      <c r="R143" s="109">
        <v>38034</v>
      </c>
      <c r="S143" s="109">
        <v>38147</v>
      </c>
      <c r="T143" s="109">
        <v>38267</v>
      </c>
      <c r="U143" s="109">
        <v>38402</v>
      </c>
      <c r="V143" s="109">
        <v>38552</v>
      </c>
      <c r="W143" s="109">
        <v>38728</v>
      </c>
      <c r="X143" s="109">
        <v>38943</v>
      </c>
      <c r="Y143" s="109">
        <v>39198</v>
      </c>
      <c r="Z143" s="109">
        <v>39502</v>
      </c>
      <c r="AA143" s="109">
        <v>39835</v>
      </c>
      <c r="AB143" s="109">
        <v>40211</v>
      </c>
      <c r="AC143" s="109">
        <v>40627</v>
      </c>
      <c r="AD143" s="109">
        <v>41074</v>
      </c>
      <c r="AE143" s="109">
        <v>41563</v>
      </c>
      <c r="AF143" s="109">
        <v>42079</v>
      </c>
      <c r="AG143" s="109">
        <v>42607</v>
      </c>
      <c r="AH143" s="109">
        <v>43115</v>
      </c>
      <c r="AI143" s="109">
        <v>43592</v>
      </c>
      <c r="AJ143" s="109">
        <v>44056</v>
      </c>
      <c r="AK143" s="109">
        <v>44550</v>
      </c>
      <c r="AL143" s="109">
        <v>45113</v>
      </c>
      <c r="AM143" s="109">
        <v>45763</v>
      </c>
      <c r="AN143" s="109">
        <v>46486</v>
      </c>
      <c r="AO143" s="109">
        <v>47262</v>
      </c>
      <c r="AP143" s="109">
        <v>48057</v>
      </c>
      <c r="AQ143" s="109">
        <v>48852</v>
      </c>
      <c r="AR143" s="109">
        <v>49639</v>
      </c>
      <c r="AS143" s="109">
        <v>50403</v>
      </c>
      <c r="AT143" s="109">
        <v>51120</v>
      </c>
      <c r="AU143" s="109">
        <v>51781</v>
      </c>
      <c r="AV143" s="109">
        <v>52406</v>
      </c>
      <c r="AW143" s="109">
        <v>52917</v>
      </c>
      <c r="AX143" s="109">
        <v>52968</v>
      </c>
      <c r="AY143" s="109">
        <v>53095</v>
      </c>
      <c r="AZ143" s="109">
        <v>53384</v>
      </c>
      <c r="BA143" s="109">
        <v>53296</v>
      </c>
      <c r="BB143" s="109">
        <v>53624</v>
      </c>
      <c r="BC143" s="109">
        <v>54151</v>
      </c>
      <c r="BD143" s="109">
        <v>53965</v>
      </c>
      <c r="BE143" s="109">
        <v>54460</v>
      </c>
      <c r="BF143" s="109">
        <v>54766</v>
      </c>
      <c r="BG143" s="109">
        <v>55024</v>
      </c>
      <c r="BH143" s="109">
        <v>56411</v>
      </c>
      <c r="BI143" s="109">
        <v>56962</v>
      </c>
      <c r="BJ143" s="109">
        <v>57486</v>
      </c>
      <c r="BK143" s="109">
        <v>58373</v>
      </c>
      <c r="BL143" s="109">
        <v>58262</v>
      </c>
      <c r="BM143" s="109">
        <v>58708</v>
      </c>
      <c r="BN143" s="109">
        <v>58945</v>
      </c>
      <c r="BO143" s="109">
        <v>60182</v>
      </c>
      <c r="BP143" s="109">
        <v>59928</v>
      </c>
      <c r="BQ143" s="109">
        <v>59801</v>
      </c>
      <c r="BR143" s="109">
        <v>59283</v>
      </c>
      <c r="BS143" s="109">
        <v>59195</v>
      </c>
      <c r="BT143" s="109">
        <v>57673</v>
      </c>
      <c r="BU143" s="109">
        <v>57563</v>
      </c>
      <c r="BV143" s="109">
        <v>56789</v>
      </c>
      <c r="BW143" s="109">
        <v>56158</v>
      </c>
      <c r="BX143" s="109">
        <v>55328</v>
      </c>
      <c r="BY143" s="109">
        <v>55608</v>
      </c>
      <c r="BZ143" s="109">
        <v>54675</v>
      </c>
      <c r="CA143" s="109">
        <v>54410</v>
      </c>
      <c r="CB143" s="109">
        <v>53232</v>
      </c>
      <c r="CC143" s="109">
        <v>51920</v>
      </c>
      <c r="CD143" s="109">
        <v>51301</v>
      </c>
      <c r="CE143" s="109">
        <v>50773</v>
      </c>
      <c r="CF143" s="109">
        <v>50170</v>
      </c>
      <c r="CG143" s="109">
        <v>50342</v>
      </c>
      <c r="CH143" s="109">
        <v>50204</v>
      </c>
      <c r="CI143" s="109">
        <v>50714</v>
      </c>
      <c r="CJ143" s="109">
        <v>51986</v>
      </c>
      <c r="CK143" s="109">
        <v>51691</v>
      </c>
      <c r="CL143" s="109">
        <v>52689</v>
      </c>
      <c r="CM143" s="109">
        <v>52938</v>
      </c>
      <c r="CN143" s="109">
        <v>52763</v>
      </c>
      <c r="CO143" s="109">
        <v>53003</v>
      </c>
      <c r="CP143" s="109">
        <v>52194</v>
      </c>
      <c r="CQ143" s="109">
        <v>52121</v>
      </c>
      <c r="CR143" s="109">
        <v>50305</v>
      </c>
      <c r="CS143" s="109">
        <v>47590</v>
      </c>
      <c r="CT143" s="109">
        <v>45446</v>
      </c>
      <c r="CU143" s="109">
        <v>43184</v>
      </c>
      <c r="CV143" s="109">
        <v>40936</v>
      </c>
      <c r="CW143" s="109">
        <v>38013</v>
      </c>
      <c r="CX143" s="109">
        <v>36002</v>
      </c>
      <c r="CY143" s="109">
        <v>33120</v>
      </c>
      <c r="CZ143" s="109">
        <v>30456</v>
      </c>
      <c r="DA143" s="109">
        <v>28039</v>
      </c>
      <c r="DB143" s="109">
        <v>25321</v>
      </c>
      <c r="DC143" s="109">
        <v>23211</v>
      </c>
      <c r="DD143" s="109">
        <v>20231</v>
      </c>
      <c r="DE143" s="109">
        <v>18439</v>
      </c>
      <c r="DF143" s="109">
        <v>16227</v>
      </c>
      <c r="DG143" s="109">
        <v>14365</v>
      </c>
      <c r="DH143" s="109">
        <v>12176</v>
      </c>
      <c r="DI143" s="109">
        <v>10361</v>
      </c>
      <c r="DJ143" s="109">
        <v>8332</v>
      </c>
      <c r="DK143" s="109">
        <v>6835</v>
      </c>
      <c r="DL143" s="109">
        <v>5406</v>
      </c>
      <c r="DM143" s="44">
        <v>14555</v>
      </c>
    </row>
    <row r="144" spans="1:117" s="44" customFormat="1" ht="1" hidden="1" customHeight="1">
      <c r="A144" s="94">
        <v>2043</v>
      </c>
      <c r="B144" s="94"/>
      <c r="C144" s="101">
        <f t="shared" si="89"/>
        <v>4515381</v>
      </c>
      <c r="D144" s="101">
        <f t="shared" si="82"/>
        <v>2377505</v>
      </c>
      <c r="E144" s="101">
        <f t="shared" si="83"/>
        <v>2430234</v>
      </c>
      <c r="F144" s="101">
        <f t="shared" si="84"/>
        <v>2481684</v>
      </c>
      <c r="G144" s="101">
        <f t="shared" si="85"/>
        <v>2532575</v>
      </c>
      <c r="H144" s="101">
        <f t="shared" si="86"/>
        <v>2582943</v>
      </c>
      <c r="I144" s="101">
        <f>SUM(CC144:$DL144)</f>
        <v>1335144</v>
      </c>
      <c r="J144" s="101">
        <f>SUM(CD144:$DL144)</f>
        <v>1282415</v>
      </c>
      <c r="K144" s="101">
        <f>SUM(CE144:$DL144)</f>
        <v>1230965</v>
      </c>
      <c r="L144" s="101">
        <f>SUM(CF144:$DL144)</f>
        <v>1180074</v>
      </c>
      <c r="M144" s="101">
        <f>SUM(CG144:$DL144)</f>
        <v>1129706</v>
      </c>
      <c r="N144" s="101"/>
      <c r="O144" s="101"/>
      <c r="P144" s="101"/>
      <c r="Q144" s="109">
        <v>38045</v>
      </c>
      <c r="R144" s="109">
        <v>38163</v>
      </c>
      <c r="S144" s="109">
        <v>38275</v>
      </c>
      <c r="T144" s="109">
        <v>38379</v>
      </c>
      <c r="U144" s="109">
        <v>38489</v>
      </c>
      <c r="V144" s="109">
        <v>38614</v>
      </c>
      <c r="W144" s="109">
        <v>38753</v>
      </c>
      <c r="X144" s="109">
        <v>38926</v>
      </c>
      <c r="Y144" s="109">
        <v>39142</v>
      </c>
      <c r="Z144" s="109">
        <v>39392</v>
      </c>
      <c r="AA144" s="109">
        <v>39690</v>
      </c>
      <c r="AB144" s="109">
        <v>40018</v>
      </c>
      <c r="AC144" s="109">
        <v>40398</v>
      </c>
      <c r="AD144" s="109">
        <v>40829</v>
      </c>
      <c r="AE144" s="109">
        <v>41300</v>
      </c>
      <c r="AF144" s="109">
        <v>41814</v>
      </c>
      <c r="AG144" s="109">
        <v>42349</v>
      </c>
      <c r="AH144" s="109">
        <v>42881</v>
      </c>
      <c r="AI144" s="109">
        <v>43387</v>
      </c>
      <c r="AJ144" s="109">
        <v>43888</v>
      </c>
      <c r="AK144" s="109">
        <v>44422</v>
      </c>
      <c r="AL144" s="109">
        <v>45029</v>
      </c>
      <c r="AM144" s="109">
        <v>45720</v>
      </c>
      <c r="AN144" s="109">
        <v>46486</v>
      </c>
      <c r="AO144" s="109">
        <v>47297</v>
      </c>
      <c r="AP144" s="109">
        <v>48122</v>
      </c>
      <c r="AQ144" s="109">
        <v>48940</v>
      </c>
      <c r="AR144" s="109">
        <v>49735</v>
      </c>
      <c r="AS144" s="109">
        <v>50500</v>
      </c>
      <c r="AT144" s="109">
        <v>51232</v>
      </c>
      <c r="AU144" s="109">
        <v>51903</v>
      </c>
      <c r="AV144" s="109">
        <v>52518</v>
      </c>
      <c r="AW144" s="109">
        <v>53090</v>
      </c>
      <c r="AX144" s="109">
        <v>53546</v>
      </c>
      <c r="AY144" s="109">
        <v>53545</v>
      </c>
      <c r="AZ144" s="109">
        <v>53615</v>
      </c>
      <c r="BA144" s="109">
        <v>53851</v>
      </c>
      <c r="BB144" s="109">
        <v>53711</v>
      </c>
      <c r="BC144" s="109">
        <v>53985</v>
      </c>
      <c r="BD144" s="109">
        <v>54460</v>
      </c>
      <c r="BE144" s="109">
        <v>54228</v>
      </c>
      <c r="BF144" s="109">
        <v>54675</v>
      </c>
      <c r="BG144" s="109">
        <v>54938</v>
      </c>
      <c r="BH144" s="109">
        <v>55152</v>
      </c>
      <c r="BI144" s="109">
        <v>56495</v>
      </c>
      <c r="BJ144" s="109">
        <v>57007</v>
      </c>
      <c r="BK144" s="109">
        <v>57494</v>
      </c>
      <c r="BL144" s="109">
        <v>58342</v>
      </c>
      <c r="BM144" s="109">
        <v>58195</v>
      </c>
      <c r="BN144" s="109">
        <v>58602</v>
      </c>
      <c r="BO144" s="109">
        <v>58800</v>
      </c>
      <c r="BP144" s="109">
        <v>59993</v>
      </c>
      <c r="BQ144" s="109">
        <v>59703</v>
      </c>
      <c r="BR144" s="109">
        <v>59539</v>
      </c>
      <c r="BS144" s="109">
        <v>58987</v>
      </c>
      <c r="BT144" s="109">
        <v>58865</v>
      </c>
      <c r="BU144" s="109">
        <v>57321</v>
      </c>
      <c r="BV144" s="109">
        <v>57183</v>
      </c>
      <c r="BW144" s="109">
        <v>56387</v>
      </c>
      <c r="BX144" s="109">
        <v>55737</v>
      </c>
      <c r="BY144" s="109">
        <v>54893</v>
      </c>
      <c r="BZ144" s="109">
        <v>55089</v>
      </c>
      <c r="CA144" s="109">
        <v>54219</v>
      </c>
      <c r="CB144" s="109">
        <v>53954</v>
      </c>
      <c r="CC144" s="109">
        <v>52729</v>
      </c>
      <c r="CD144" s="109">
        <v>51450</v>
      </c>
      <c r="CE144" s="109">
        <v>50891</v>
      </c>
      <c r="CF144" s="109">
        <v>50368</v>
      </c>
      <c r="CG144" s="109">
        <v>49760</v>
      </c>
      <c r="CH144" s="109">
        <v>49911</v>
      </c>
      <c r="CI144" s="109">
        <v>49756</v>
      </c>
      <c r="CJ144" s="109">
        <v>50236</v>
      </c>
      <c r="CK144" s="109">
        <v>51469</v>
      </c>
      <c r="CL144" s="109">
        <v>51142</v>
      </c>
      <c r="CM144" s="109">
        <v>52090</v>
      </c>
      <c r="CN144" s="109">
        <v>52290</v>
      </c>
      <c r="CO144" s="109">
        <v>52062</v>
      </c>
      <c r="CP144" s="109">
        <v>52232</v>
      </c>
      <c r="CQ144" s="109">
        <v>51354</v>
      </c>
      <c r="CR144" s="109">
        <v>51188</v>
      </c>
      <c r="CS144" s="109">
        <v>49296</v>
      </c>
      <c r="CT144" s="109">
        <v>46508</v>
      </c>
      <c r="CU144" s="109">
        <v>44270</v>
      </c>
      <c r="CV144" s="109">
        <v>41904</v>
      </c>
      <c r="CW144" s="109">
        <v>39539</v>
      </c>
      <c r="CX144" s="109">
        <v>36515</v>
      </c>
      <c r="CY144" s="109">
        <v>34362</v>
      </c>
      <c r="CZ144" s="109">
        <v>31373</v>
      </c>
      <c r="DA144" s="109">
        <v>28604</v>
      </c>
      <c r="DB144" s="109">
        <v>26076</v>
      </c>
      <c r="DC144" s="109">
        <v>23296</v>
      </c>
      <c r="DD144" s="109">
        <v>21095</v>
      </c>
      <c r="DE144" s="109">
        <v>18176</v>
      </c>
      <c r="DF144" s="109">
        <v>16390</v>
      </c>
      <c r="DG144" s="109">
        <v>14283</v>
      </c>
      <c r="DH144" s="109">
        <v>12521</v>
      </c>
      <c r="DI144" s="109">
        <v>10505</v>
      </c>
      <c r="DJ144" s="109">
        <v>8828</v>
      </c>
      <c r="DK144" s="109">
        <v>7008</v>
      </c>
      <c r="DL144" s="109">
        <v>5667</v>
      </c>
      <c r="DM144" s="44">
        <v>15632</v>
      </c>
    </row>
    <row r="145" spans="1:117" s="44" customFormat="1" ht="1" hidden="1" customHeight="1">
      <c r="A145" s="94">
        <v>2044</v>
      </c>
      <c r="B145" s="94"/>
      <c r="C145" s="101">
        <f t="shared" si="89"/>
        <v>4519063</v>
      </c>
      <c r="D145" s="101">
        <f t="shared" si="82"/>
        <v>2376137</v>
      </c>
      <c r="E145" s="101">
        <f t="shared" si="83"/>
        <v>2429583</v>
      </c>
      <c r="F145" s="101">
        <f t="shared" si="84"/>
        <v>2481839</v>
      </c>
      <c r="G145" s="101">
        <f t="shared" si="85"/>
        <v>2532880</v>
      </c>
      <c r="H145" s="101">
        <f t="shared" si="86"/>
        <v>2583366</v>
      </c>
      <c r="I145" s="101">
        <f>SUM(CC145:$DL145)</f>
        <v>1341614</v>
      </c>
      <c r="J145" s="101">
        <f>SUM(CD145:$DL145)</f>
        <v>1288168</v>
      </c>
      <c r="K145" s="101">
        <f>SUM(CE145:$DL145)</f>
        <v>1235912</v>
      </c>
      <c r="L145" s="101">
        <f>SUM(CF145:$DL145)</f>
        <v>1184871</v>
      </c>
      <c r="M145" s="101">
        <f>SUM(CG145:$DL145)</f>
        <v>1134385</v>
      </c>
      <c r="N145" s="101"/>
      <c r="O145" s="101"/>
      <c r="P145" s="101"/>
      <c r="Q145" s="109">
        <v>38162</v>
      </c>
      <c r="R145" s="109">
        <v>38289</v>
      </c>
      <c r="S145" s="109">
        <v>38403</v>
      </c>
      <c r="T145" s="109">
        <v>38506</v>
      </c>
      <c r="U145" s="109">
        <v>38600</v>
      </c>
      <c r="V145" s="109">
        <v>38701</v>
      </c>
      <c r="W145" s="109">
        <v>38815</v>
      </c>
      <c r="X145" s="109">
        <v>38952</v>
      </c>
      <c r="Y145" s="109">
        <v>39125</v>
      </c>
      <c r="Z145" s="109">
        <v>39336</v>
      </c>
      <c r="AA145" s="109">
        <v>39580</v>
      </c>
      <c r="AB145" s="109">
        <v>39875</v>
      </c>
      <c r="AC145" s="109">
        <v>40206</v>
      </c>
      <c r="AD145" s="109">
        <v>40601</v>
      </c>
      <c r="AE145" s="109">
        <v>41056</v>
      </c>
      <c r="AF145" s="109">
        <v>41553</v>
      </c>
      <c r="AG145" s="109">
        <v>42086</v>
      </c>
      <c r="AH145" s="109">
        <v>42625</v>
      </c>
      <c r="AI145" s="109">
        <v>43155</v>
      </c>
      <c r="AJ145" s="109">
        <v>43686</v>
      </c>
      <c r="AK145" s="109">
        <v>44258</v>
      </c>
      <c r="AL145" s="109">
        <v>44906</v>
      </c>
      <c r="AM145" s="109">
        <v>45641</v>
      </c>
      <c r="AN145" s="109">
        <v>46447</v>
      </c>
      <c r="AO145" s="109">
        <v>47300</v>
      </c>
      <c r="AP145" s="109">
        <v>48159</v>
      </c>
      <c r="AQ145" s="109">
        <v>49006</v>
      </c>
      <c r="AR145" s="109">
        <v>49823</v>
      </c>
      <c r="AS145" s="109">
        <v>50597</v>
      </c>
      <c r="AT145" s="109">
        <v>51329</v>
      </c>
      <c r="AU145" s="109">
        <v>52015</v>
      </c>
      <c r="AV145" s="109">
        <v>52639</v>
      </c>
      <c r="AW145" s="109">
        <v>53200</v>
      </c>
      <c r="AX145" s="109">
        <v>53716</v>
      </c>
      <c r="AY145" s="109">
        <v>54118</v>
      </c>
      <c r="AZ145" s="109">
        <v>54063</v>
      </c>
      <c r="BA145" s="109">
        <v>54080</v>
      </c>
      <c r="BB145" s="109">
        <v>54263</v>
      </c>
      <c r="BC145" s="109">
        <v>54074</v>
      </c>
      <c r="BD145" s="109">
        <v>54295</v>
      </c>
      <c r="BE145" s="109">
        <v>54720</v>
      </c>
      <c r="BF145" s="109">
        <v>54444</v>
      </c>
      <c r="BG145" s="109">
        <v>54847</v>
      </c>
      <c r="BH145" s="109">
        <v>55069</v>
      </c>
      <c r="BI145" s="109">
        <v>55241</v>
      </c>
      <c r="BJ145" s="109">
        <v>56542</v>
      </c>
      <c r="BK145" s="109">
        <v>57017</v>
      </c>
      <c r="BL145" s="109">
        <v>57467</v>
      </c>
      <c r="BM145" s="109">
        <v>58276</v>
      </c>
      <c r="BN145" s="109">
        <v>58093</v>
      </c>
      <c r="BO145" s="109">
        <v>58460</v>
      </c>
      <c r="BP145" s="109">
        <v>58619</v>
      </c>
      <c r="BQ145" s="109">
        <v>59771</v>
      </c>
      <c r="BR145" s="109">
        <v>59444</v>
      </c>
      <c r="BS145" s="109">
        <v>59244</v>
      </c>
      <c r="BT145" s="109">
        <v>58662</v>
      </c>
      <c r="BU145" s="109">
        <v>58509</v>
      </c>
      <c r="BV145" s="109">
        <v>56944</v>
      </c>
      <c r="BW145" s="109">
        <v>56783</v>
      </c>
      <c r="BX145" s="109">
        <v>55969</v>
      </c>
      <c r="BY145" s="109">
        <v>55303</v>
      </c>
      <c r="BZ145" s="109">
        <v>54385</v>
      </c>
      <c r="CA145" s="109">
        <v>54634</v>
      </c>
      <c r="CB145" s="109">
        <v>53765</v>
      </c>
      <c r="CC145" s="109">
        <v>53446</v>
      </c>
      <c r="CD145" s="109">
        <v>52256</v>
      </c>
      <c r="CE145" s="109">
        <v>51041</v>
      </c>
      <c r="CF145" s="109">
        <v>50486</v>
      </c>
      <c r="CG145" s="109">
        <v>49957</v>
      </c>
      <c r="CH145" s="109">
        <v>49334</v>
      </c>
      <c r="CI145" s="109">
        <v>49464</v>
      </c>
      <c r="CJ145" s="109">
        <v>49287</v>
      </c>
      <c r="CK145" s="109">
        <v>49734</v>
      </c>
      <c r="CL145" s="109">
        <v>50923</v>
      </c>
      <c r="CM145" s="109">
        <v>50561</v>
      </c>
      <c r="CN145" s="109">
        <v>51454</v>
      </c>
      <c r="CO145" s="109">
        <v>51598</v>
      </c>
      <c r="CP145" s="109">
        <v>51307</v>
      </c>
      <c r="CQ145" s="109">
        <v>51397</v>
      </c>
      <c r="CR145" s="109">
        <v>50439</v>
      </c>
      <c r="CS145" s="109">
        <v>50166</v>
      </c>
      <c r="CT145" s="109">
        <v>48183</v>
      </c>
      <c r="CU145" s="109">
        <v>45313</v>
      </c>
      <c r="CV145" s="109">
        <v>42968</v>
      </c>
      <c r="CW145" s="109">
        <v>40486</v>
      </c>
      <c r="CX145" s="109">
        <v>37994</v>
      </c>
      <c r="CY145" s="109">
        <v>34864</v>
      </c>
      <c r="CZ145" s="109">
        <v>32566</v>
      </c>
      <c r="DA145" s="109">
        <v>29480</v>
      </c>
      <c r="DB145" s="109">
        <v>26617</v>
      </c>
      <c r="DC145" s="109">
        <v>24007</v>
      </c>
      <c r="DD145" s="109">
        <v>21190</v>
      </c>
      <c r="DE145" s="109">
        <v>18972</v>
      </c>
      <c r="DF145" s="109">
        <v>16176</v>
      </c>
      <c r="DG145" s="109">
        <v>14442</v>
      </c>
      <c r="DH145" s="109">
        <v>12465</v>
      </c>
      <c r="DI145" s="109">
        <v>10818</v>
      </c>
      <c r="DJ145" s="109">
        <v>8964</v>
      </c>
      <c r="DK145" s="109">
        <v>7437</v>
      </c>
      <c r="DL145" s="109">
        <v>5822</v>
      </c>
      <c r="DM145" s="44">
        <v>16716</v>
      </c>
    </row>
    <row r="146" spans="1:117" s="44" customFormat="1" ht="1" hidden="1" customHeight="1">
      <c r="A146" s="94">
        <v>2045</v>
      </c>
      <c r="B146" s="94"/>
      <c r="C146" s="101">
        <f t="shared" si="89"/>
        <v>4522436</v>
      </c>
      <c r="D146" s="101">
        <f t="shared" si="82"/>
        <v>2374824</v>
      </c>
      <c r="E146" s="101">
        <f t="shared" si="83"/>
        <v>2428084</v>
      </c>
      <c r="F146" s="101">
        <f t="shared" si="84"/>
        <v>2481053</v>
      </c>
      <c r="G146" s="101">
        <f t="shared" si="85"/>
        <v>2532897</v>
      </c>
      <c r="H146" s="101">
        <f t="shared" si="86"/>
        <v>2583535</v>
      </c>
      <c r="I146" s="101">
        <f>SUM(CC146:$DL146)</f>
        <v>1347405</v>
      </c>
      <c r="J146" s="101">
        <f>SUM(CD146:$DL146)</f>
        <v>1294145</v>
      </c>
      <c r="K146" s="101">
        <f>SUM(CE146:$DL146)</f>
        <v>1241176</v>
      </c>
      <c r="L146" s="101">
        <f>SUM(CF146:$DL146)</f>
        <v>1189332</v>
      </c>
      <c r="M146" s="101">
        <f>SUM(CG146:$DL146)</f>
        <v>1138694</v>
      </c>
      <c r="N146" s="101"/>
      <c r="O146" s="101"/>
      <c r="P146" s="101"/>
      <c r="Q146" s="109">
        <v>38269</v>
      </c>
      <c r="R146" s="109">
        <v>38405</v>
      </c>
      <c r="S146" s="109">
        <v>38528</v>
      </c>
      <c r="T146" s="109">
        <v>38633</v>
      </c>
      <c r="U146" s="109">
        <v>38727</v>
      </c>
      <c r="V146" s="109">
        <v>38811</v>
      </c>
      <c r="W146" s="109">
        <v>38901</v>
      </c>
      <c r="X146" s="109">
        <v>39014</v>
      </c>
      <c r="Y146" s="109">
        <v>39151</v>
      </c>
      <c r="Z146" s="109">
        <v>39319</v>
      </c>
      <c r="AA146" s="109">
        <v>39524</v>
      </c>
      <c r="AB146" s="109">
        <v>39765</v>
      </c>
      <c r="AC146" s="109">
        <v>40063</v>
      </c>
      <c r="AD146" s="109">
        <v>40410</v>
      </c>
      <c r="AE146" s="109">
        <v>40829</v>
      </c>
      <c r="AF146" s="109">
        <v>41310</v>
      </c>
      <c r="AG146" s="109">
        <v>41826</v>
      </c>
      <c r="AH146" s="109">
        <v>42363</v>
      </c>
      <c r="AI146" s="109">
        <v>42902</v>
      </c>
      <c r="AJ146" s="109">
        <v>43457</v>
      </c>
      <c r="AK146" s="109">
        <v>44060</v>
      </c>
      <c r="AL146" s="109">
        <v>44747</v>
      </c>
      <c r="AM146" s="109">
        <v>45521</v>
      </c>
      <c r="AN146" s="109">
        <v>46371</v>
      </c>
      <c r="AO146" s="109">
        <v>47262</v>
      </c>
      <c r="AP146" s="109">
        <v>48163</v>
      </c>
      <c r="AQ146" s="109">
        <v>49044</v>
      </c>
      <c r="AR146" s="109">
        <v>49889</v>
      </c>
      <c r="AS146" s="109">
        <v>50684</v>
      </c>
      <c r="AT146" s="109">
        <v>51425</v>
      </c>
      <c r="AU146" s="109">
        <v>52112</v>
      </c>
      <c r="AV146" s="109">
        <v>52751</v>
      </c>
      <c r="AW146" s="109">
        <v>53321</v>
      </c>
      <c r="AX146" s="109">
        <v>53827</v>
      </c>
      <c r="AY146" s="109">
        <v>54287</v>
      </c>
      <c r="AZ146" s="109">
        <v>54631</v>
      </c>
      <c r="BA146" s="109">
        <v>54526</v>
      </c>
      <c r="BB146" s="109">
        <v>54490</v>
      </c>
      <c r="BC146" s="109">
        <v>54623</v>
      </c>
      <c r="BD146" s="109">
        <v>54384</v>
      </c>
      <c r="BE146" s="109">
        <v>54558</v>
      </c>
      <c r="BF146" s="109">
        <v>54935</v>
      </c>
      <c r="BG146" s="109">
        <v>54618</v>
      </c>
      <c r="BH146" s="109">
        <v>54978</v>
      </c>
      <c r="BI146" s="109">
        <v>55161</v>
      </c>
      <c r="BJ146" s="109">
        <v>55295</v>
      </c>
      <c r="BK146" s="109">
        <v>56554</v>
      </c>
      <c r="BL146" s="109">
        <v>56993</v>
      </c>
      <c r="BM146" s="109">
        <v>57405</v>
      </c>
      <c r="BN146" s="109">
        <v>58176</v>
      </c>
      <c r="BO146" s="109">
        <v>57955</v>
      </c>
      <c r="BP146" s="109">
        <v>58282</v>
      </c>
      <c r="BQ146" s="109">
        <v>58404</v>
      </c>
      <c r="BR146" s="109">
        <v>59513</v>
      </c>
      <c r="BS146" s="109">
        <v>59152</v>
      </c>
      <c r="BT146" s="109">
        <v>58920</v>
      </c>
      <c r="BU146" s="109">
        <v>58311</v>
      </c>
      <c r="BV146" s="109">
        <v>58130</v>
      </c>
      <c r="BW146" s="109">
        <v>56548</v>
      </c>
      <c r="BX146" s="109">
        <v>56367</v>
      </c>
      <c r="BY146" s="109">
        <v>55535</v>
      </c>
      <c r="BZ146" s="109">
        <v>54796</v>
      </c>
      <c r="CA146" s="109">
        <v>53938</v>
      </c>
      <c r="CB146" s="109">
        <v>54182</v>
      </c>
      <c r="CC146" s="109">
        <v>53260</v>
      </c>
      <c r="CD146" s="109">
        <v>52969</v>
      </c>
      <c r="CE146" s="109">
        <v>51844</v>
      </c>
      <c r="CF146" s="109">
        <v>50638</v>
      </c>
      <c r="CG146" s="109">
        <v>50075</v>
      </c>
      <c r="CH146" s="109">
        <v>49530</v>
      </c>
      <c r="CI146" s="109">
        <v>48893</v>
      </c>
      <c r="CJ146" s="109">
        <v>48998</v>
      </c>
      <c r="CK146" s="109">
        <v>48796</v>
      </c>
      <c r="CL146" s="109">
        <v>49206</v>
      </c>
      <c r="CM146" s="109">
        <v>50347</v>
      </c>
      <c r="CN146" s="109">
        <v>49945</v>
      </c>
      <c r="CO146" s="109">
        <v>50775</v>
      </c>
      <c r="CP146" s="109">
        <v>50853</v>
      </c>
      <c r="CQ146" s="109">
        <v>50489</v>
      </c>
      <c r="CR146" s="109">
        <v>50488</v>
      </c>
      <c r="CS146" s="109">
        <v>49438</v>
      </c>
      <c r="CT146" s="109">
        <v>49039</v>
      </c>
      <c r="CU146" s="109">
        <v>46956</v>
      </c>
      <c r="CV146" s="109">
        <v>43989</v>
      </c>
      <c r="CW146" s="109">
        <v>41525</v>
      </c>
      <c r="CX146" s="109">
        <v>38915</v>
      </c>
      <c r="CY146" s="109">
        <v>36289</v>
      </c>
      <c r="CZ146" s="109">
        <v>33057</v>
      </c>
      <c r="DA146" s="109">
        <v>30618</v>
      </c>
      <c r="DB146" s="109">
        <v>27451</v>
      </c>
      <c r="DC146" s="109">
        <v>24523</v>
      </c>
      <c r="DD146" s="109">
        <v>21855</v>
      </c>
      <c r="DE146" s="109">
        <v>19075</v>
      </c>
      <c r="DF146" s="109">
        <v>16899</v>
      </c>
      <c r="DG146" s="109">
        <v>14270</v>
      </c>
      <c r="DH146" s="109">
        <v>12620</v>
      </c>
      <c r="DI146" s="109">
        <v>10783</v>
      </c>
      <c r="DJ146" s="109">
        <v>9245</v>
      </c>
      <c r="DK146" s="109">
        <v>7564</v>
      </c>
      <c r="DL146" s="109">
        <v>6188</v>
      </c>
      <c r="DM146" s="44">
        <v>17715</v>
      </c>
    </row>
    <row r="147" spans="1:117" s="44" customFormat="1" ht="1" hidden="1" customHeight="1">
      <c r="A147" s="94">
        <v>2046</v>
      </c>
      <c r="B147" s="94"/>
      <c r="C147" s="101">
        <f t="shared" si="89"/>
        <v>4525260</v>
      </c>
      <c r="D147" s="101">
        <f t="shared" si="82"/>
        <v>2372922</v>
      </c>
      <c r="E147" s="101">
        <f t="shared" si="83"/>
        <v>2426599</v>
      </c>
      <c r="F147" s="101">
        <f t="shared" si="84"/>
        <v>2479385</v>
      </c>
      <c r="G147" s="101">
        <f t="shared" si="85"/>
        <v>2531939</v>
      </c>
      <c r="H147" s="101">
        <f t="shared" si="86"/>
        <v>2583376</v>
      </c>
      <c r="I147" s="101">
        <f>SUM(CC147:$DL147)</f>
        <v>1352910</v>
      </c>
      <c r="J147" s="101">
        <f>SUM(CD147:$DL147)</f>
        <v>1299233</v>
      </c>
      <c r="K147" s="101">
        <f>SUM(CE147:$DL147)</f>
        <v>1246447</v>
      </c>
      <c r="L147" s="101">
        <f>SUM(CF147:$DL147)</f>
        <v>1193893</v>
      </c>
      <c r="M147" s="101">
        <f>SUM(CG147:$DL147)</f>
        <v>1142456</v>
      </c>
      <c r="N147" s="101"/>
      <c r="O147" s="101"/>
      <c r="P147" s="101"/>
      <c r="Q147" s="109">
        <v>38359</v>
      </c>
      <c r="R147" s="109">
        <v>38511</v>
      </c>
      <c r="S147" s="109">
        <v>38643</v>
      </c>
      <c r="T147" s="109">
        <v>38757</v>
      </c>
      <c r="U147" s="109">
        <v>38853</v>
      </c>
      <c r="V147" s="109">
        <v>38938</v>
      </c>
      <c r="W147" s="109">
        <v>39011</v>
      </c>
      <c r="X147" s="109">
        <v>39099</v>
      </c>
      <c r="Y147" s="109">
        <v>39213</v>
      </c>
      <c r="Z147" s="109">
        <v>39345</v>
      </c>
      <c r="AA147" s="109">
        <v>39508</v>
      </c>
      <c r="AB147" s="109">
        <v>39709</v>
      </c>
      <c r="AC147" s="109">
        <v>39955</v>
      </c>
      <c r="AD147" s="109">
        <v>40267</v>
      </c>
      <c r="AE147" s="109">
        <v>40639</v>
      </c>
      <c r="AF147" s="109">
        <v>41083</v>
      </c>
      <c r="AG147" s="109">
        <v>41583</v>
      </c>
      <c r="AH147" s="109">
        <v>42105</v>
      </c>
      <c r="AI147" s="109">
        <v>42643</v>
      </c>
      <c r="AJ147" s="109">
        <v>43207</v>
      </c>
      <c r="AK147" s="109">
        <v>43835</v>
      </c>
      <c r="AL147" s="109">
        <v>44551</v>
      </c>
      <c r="AM147" s="109">
        <v>45366</v>
      </c>
      <c r="AN147" s="109">
        <v>46254</v>
      </c>
      <c r="AO147" s="109">
        <v>47189</v>
      </c>
      <c r="AP147" s="109">
        <v>48128</v>
      </c>
      <c r="AQ147" s="109">
        <v>49049</v>
      </c>
      <c r="AR147" s="109">
        <v>49927</v>
      </c>
      <c r="AS147" s="109">
        <v>50750</v>
      </c>
      <c r="AT147" s="109">
        <v>51511</v>
      </c>
      <c r="AU147" s="109">
        <v>52208</v>
      </c>
      <c r="AV147" s="109">
        <v>52847</v>
      </c>
      <c r="AW147" s="109">
        <v>53433</v>
      </c>
      <c r="AX147" s="109">
        <v>53945</v>
      </c>
      <c r="AY147" s="109">
        <v>54397</v>
      </c>
      <c r="AZ147" s="109">
        <v>54798</v>
      </c>
      <c r="BA147" s="109">
        <v>55089</v>
      </c>
      <c r="BB147" s="109">
        <v>54934</v>
      </c>
      <c r="BC147" s="109">
        <v>54848</v>
      </c>
      <c r="BD147" s="109">
        <v>54930</v>
      </c>
      <c r="BE147" s="109">
        <v>54647</v>
      </c>
      <c r="BF147" s="109">
        <v>54773</v>
      </c>
      <c r="BG147" s="109">
        <v>55108</v>
      </c>
      <c r="BH147" s="109">
        <v>54752</v>
      </c>
      <c r="BI147" s="109">
        <v>55071</v>
      </c>
      <c r="BJ147" s="109">
        <v>55218</v>
      </c>
      <c r="BK147" s="109">
        <v>55313</v>
      </c>
      <c r="BL147" s="109">
        <v>56533</v>
      </c>
      <c r="BM147" s="109">
        <v>56934</v>
      </c>
      <c r="BN147" s="109">
        <v>57309</v>
      </c>
      <c r="BO147" s="109">
        <v>58038</v>
      </c>
      <c r="BP147" s="109">
        <v>57781</v>
      </c>
      <c r="BQ147" s="109">
        <v>58069</v>
      </c>
      <c r="BR147" s="109">
        <v>58154</v>
      </c>
      <c r="BS147" s="109">
        <v>59223</v>
      </c>
      <c r="BT147" s="109">
        <v>58830</v>
      </c>
      <c r="BU147" s="109">
        <v>58570</v>
      </c>
      <c r="BV147" s="109">
        <v>57936</v>
      </c>
      <c r="BW147" s="109">
        <v>57730</v>
      </c>
      <c r="BX147" s="109">
        <v>56135</v>
      </c>
      <c r="BY147" s="109">
        <v>55936</v>
      </c>
      <c r="BZ147" s="109">
        <v>55030</v>
      </c>
      <c r="CA147" s="109">
        <v>54350</v>
      </c>
      <c r="CB147" s="109">
        <v>53493</v>
      </c>
      <c r="CC147" s="109">
        <v>53677</v>
      </c>
      <c r="CD147" s="109">
        <v>52786</v>
      </c>
      <c r="CE147" s="109">
        <v>52554</v>
      </c>
      <c r="CF147" s="109">
        <v>51437</v>
      </c>
      <c r="CG147" s="109">
        <v>50227</v>
      </c>
      <c r="CH147" s="109">
        <v>49649</v>
      </c>
      <c r="CI147" s="109">
        <v>49088</v>
      </c>
      <c r="CJ147" s="109">
        <v>48433</v>
      </c>
      <c r="CK147" s="109">
        <v>48510</v>
      </c>
      <c r="CL147" s="109">
        <v>48278</v>
      </c>
      <c r="CM147" s="109">
        <v>48648</v>
      </c>
      <c r="CN147" s="109">
        <v>49736</v>
      </c>
      <c r="CO147" s="109">
        <v>49287</v>
      </c>
      <c r="CP147" s="109">
        <v>50045</v>
      </c>
      <c r="CQ147" s="109">
        <v>50045</v>
      </c>
      <c r="CR147" s="109">
        <v>49598</v>
      </c>
      <c r="CS147" s="109">
        <v>49492</v>
      </c>
      <c r="CT147" s="109">
        <v>48335</v>
      </c>
      <c r="CU147" s="109">
        <v>47796</v>
      </c>
      <c r="CV147" s="109">
        <v>45595</v>
      </c>
      <c r="CW147" s="109">
        <v>42521</v>
      </c>
      <c r="CX147" s="109">
        <v>39928</v>
      </c>
      <c r="CY147" s="109">
        <v>37182</v>
      </c>
      <c r="CZ147" s="109">
        <v>34420</v>
      </c>
      <c r="DA147" s="109">
        <v>31094</v>
      </c>
      <c r="DB147" s="109">
        <v>28527</v>
      </c>
      <c r="DC147" s="109">
        <v>25308</v>
      </c>
      <c r="DD147" s="109">
        <v>22341</v>
      </c>
      <c r="DE147" s="109">
        <v>19689</v>
      </c>
      <c r="DF147" s="109">
        <v>17007</v>
      </c>
      <c r="DG147" s="109">
        <v>14922</v>
      </c>
      <c r="DH147" s="109">
        <v>12483</v>
      </c>
      <c r="DI147" s="109">
        <v>10930</v>
      </c>
      <c r="DJ147" s="109">
        <v>9227</v>
      </c>
      <c r="DK147" s="109">
        <v>7811</v>
      </c>
      <c r="DL147" s="109">
        <v>6304</v>
      </c>
      <c r="DM147" s="44">
        <v>18824</v>
      </c>
    </row>
    <row r="148" spans="1:117" s="44" customFormat="1" ht="1" hidden="1" customHeight="1">
      <c r="A148" s="94">
        <v>2047</v>
      </c>
      <c r="B148" s="94"/>
      <c r="C148" s="101">
        <f t="shared" si="89"/>
        <v>4527737</v>
      </c>
      <c r="D148" s="101">
        <f t="shared" si="82"/>
        <v>2371514</v>
      </c>
      <c r="E148" s="101">
        <f t="shared" si="83"/>
        <v>2424511</v>
      </c>
      <c r="F148" s="101">
        <f t="shared" si="84"/>
        <v>2477716</v>
      </c>
      <c r="G148" s="101">
        <f t="shared" si="85"/>
        <v>2530088</v>
      </c>
      <c r="H148" s="101">
        <f t="shared" si="86"/>
        <v>2582233</v>
      </c>
      <c r="I148" s="101">
        <f>SUM(CC148:$DL148)</f>
        <v>1357247</v>
      </c>
      <c r="J148" s="101">
        <f>SUM(CD148:$DL148)</f>
        <v>1304250</v>
      </c>
      <c r="K148" s="101">
        <f>SUM(CE148:$DL148)</f>
        <v>1251045</v>
      </c>
      <c r="L148" s="101">
        <f>SUM(CF148:$DL148)</f>
        <v>1198673</v>
      </c>
      <c r="M148" s="101">
        <f>SUM(CG148:$DL148)</f>
        <v>1146528</v>
      </c>
      <c r="N148" s="101"/>
      <c r="O148" s="101"/>
      <c r="P148" s="101"/>
      <c r="Q148" s="109">
        <v>38431</v>
      </c>
      <c r="R148" s="109">
        <v>38600</v>
      </c>
      <c r="S148" s="109">
        <v>38749</v>
      </c>
      <c r="T148" s="109">
        <v>38871</v>
      </c>
      <c r="U148" s="109">
        <v>38976</v>
      </c>
      <c r="V148" s="109">
        <v>39063</v>
      </c>
      <c r="W148" s="109">
        <v>39137</v>
      </c>
      <c r="X148" s="109">
        <v>39209</v>
      </c>
      <c r="Y148" s="109">
        <v>39298</v>
      </c>
      <c r="Z148" s="109">
        <v>39407</v>
      </c>
      <c r="AA148" s="109">
        <v>39533</v>
      </c>
      <c r="AB148" s="109">
        <v>39694</v>
      </c>
      <c r="AC148" s="109">
        <v>39899</v>
      </c>
      <c r="AD148" s="109">
        <v>40159</v>
      </c>
      <c r="AE148" s="109">
        <v>40496</v>
      </c>
      <c r="AF148" s="109">
        <v>40894</v>
      </c>
      <c r="AG148" s="109">
        <v>41358</v>
      </c>
      <c r="AH148" s="109">
        <v>41863</v>
      </c>
      <c r="AI148" s="109">
        <v>42388</v>
      </c>
      <c r="AJ148" s="109">
        <v>42951</v>
      </c>
      <c r="AK148" s="109">
        <v>43590</v>
      </c>
      <c r="AL148" s="109">
        <v>44331</v>
      </c>
      <c r="AM148" s="109">
        <v>45175</v>
      </c>
      <c r="AN148" s="109">
        <v>46103</v>
      </c>
      <c r="AO148" s="109">
        <v>47075</v>
      </c>
      <c r="AP148" s="109">
        <v>48058</v>
      </c>
      <c r="AQ148" s="109">
        <v>49015</v>
      </c>
      <c r="AR148" s="109">
        <v>49933</v>
      </c>
      <c r="AS148" s="109">
        <v>50788</v>
      </c>
      <c r="AT148" s="109">
        <v>51576</v>
      </c>
      <c r="AU148" s="109">
        <v>52293</v>
      </c>
      <c r="AV148" s="109">
        <v>52941</v>
      </c>
      <c r="AW148" s="109">
        <v>53528</v>
      </c>
      <c r="AX148" s="109">
        <v>54057</v>
      </c>
      <c r="AY148" s="109">
        <v>54514</v>
      </c>
      <c r="AZ148" s="109">
        <v>54907</v>
      </c>
      <c r="BA148" s="109">
        <v>55255</v>
      </c>
      <c r="BB148" s="109">
        <v>55493</v>
      </c>
      <c r="BC148" s="109">
        <v>55289</v>
      </c>
      <c r="BD148" s="109">
        <v>55155</v>
      </c>
      <c r="BE148" s="109">
        <v>55190</v>
      </c>
      <c r="BF148" s="109">
        <v>54863</v>
      </c>
      <c r="BG148" s="109">
        <v>54946</v>
      </c>
      <c r="BH148" s="109">
        <v>55239</v>
      </c>
      <c r="BI148" s="109">
        <v>54847</v>
      </c>
      <c r="BJ148" s="109">
        <v>55127</v>
      </c>
      <c r="BK148" s="109">
        <v>55238</v>
      </c>
      <c r="BL148" s="109">
        <v>55298</v>
      </c>
      <c r="BM148" s="109">
        <v>56477</v>
      </c>
      <c r="BN148" s="109">
        <v>56840</v>
      </c>
      <c r="BO148" s="109">
        <v>57175</v>
      </c>
      <c r="BP148" s="109">
        <v>57865</v>
      </c>
      <c r="BQ148" s="109">
        <v>57571</v>
      </c>
      <c r="BR148" s="109">
        <v>57822</v>
      </c>
      <c r="BS148" s="109">
        <v>57871</v>
      </c>
      <c r="BT148" s="109">
        <v>58904</v>
      </c>
      <c r="BU148" s="109">
        <v>58483</v>
      </c>
      <c r="BV148" s="109">
        <v>58197</v>
      </c>
      <c r="BW148" s="109">
        <v>57541</v>
      </c>
      <c r="BX148" s="109">
        <v>57314</v>
      </c>
      <c r="BY148" s="109">
        <v>55708</v>
      </c>
      <c r="BZ148" s="109">
        <v>55432</v>
      </c>
      <c r="CA148" s="109">
        <v>54585</v>
      </c>
      <c r="CB148" s="109">
        <v>53905</v>
      </c>
      <c r="CC148" s="109">
        <v>52997</v>
      </c>
      <c r="CD148" s="109">
        <v>53205</v>
      </c>
      <c r="CE148" s="109">
        <v>52372</v>
      </c>
      <c r="CF148" s="109">
        <v>52145</v>
      </c>
      <c r="CG148" s="109">
        <v>51023</v>
      </c>
      <c r="CH148" s="109">
        <v>49802</v>
      </c>
      <c r="CI148" s="109">
        <v>49207</v>
      </c>
      <c r="CJ148" s="109">
        <v>48627</v>
      </c>
      <c r="CK148" s="109">
        <v>47950</v>
      </c>
      <c r="CL148" s="109">
        <v>47995</v>
      </c>
      <c r="CM148" s="109">
        <v>47731</v>
      </c>
      <c r="CN148" s="109">
        <v>48057</v>
      </c>
      <c r="CO148" s="109">
        <v>49082</v>
      </c>
      <c r="CP148" s="109">
        <v>48579</v>
      </c>
      <c r="CQ148" s="109">
        <v>49254</v>
      </c>
      <c r="CR148" s="109">
        <v>49165</v>
      </c>
      <c r="CS148" s="109">
        <v>48623</v>
      </c>
      <c r="CT148" s="109">
        <v>48394</v>
      </c>
      <c r="CU148" s="109">
        <v>47116</v>
      </c>
      <c r="CV148" s="109">
        <v>46417</v>
      </c>
      <c r="CW148" s="109">
        <v>44084</v>
      </c>
      <c r="CX148" s="109">
        <v>40895</v>
      </c>
      <c r="CY148" s="109">
        <v>38162</v>
      </c>
      <c r="CZ148" s="109">
        <v>35280</v>
      </c>
      <c r="DA148" s="109">
        <v>32389</v>
      </c>
      <c r="DB148" s="109">
        <v>28984</v>
      </c>
      <c r="DC148" s="109">
        <v>26317</v>
      </c>
      <c r="DD148" s="109">
        <v>23072</v>
      </c>
      <c r="DE148" s="109">
        <v>20141</v>
      </c>
      <c r="DF148" s="109">
        <v>17569</v>
      </c>
      <c r="DG148" s="109">
        <v>15032</v>
      </c>
      <c r="DH148" s="109">
        <v>13067</v>
      </c>
      <c r="DI148" s="109">
        <v>10824</v>
      </c>
      <c r="DJ148" s="109">
        <v>9364</v>
      </c>
      <c r="DK148" s="109">
        <v>7807</v>
      </c>
      <c r="DL148" s="109">
        <v>6519</v>
      </c>
      <c r="DM148" s="44">
        <v>19807</v>
      </c>
    </row>
    <row r="149" spans="1:117" s="44" customFormat="1" ht="1" hidden="1" customHeight="1">
      <c r="A149" s="94">
        <v>2048</v>
      </c>
      <c r="B149" s="94"/>
      <c r="C149" s="101">
        <f t="shared" si="89"/>
        <v>4529735</v>
      </c>
      <c r="D149" s="101">
        <f t="shared" si="82"/>
        <v>2369491</v>
      </c>
      <c r="E149" s="101">
        <f t="shared" si="83"/>
        <v>2422902</v>
      </c>
      <c r="F149" s="101">
        <f t="shared" si="84"/>
        <v>2475434</v>
      </c>
      <c r="G149" s="101">
        <f t="shared" si="85"/>
        <v>2528227</v>
      </c>
      <c r="H149" s="101">
        <f t="shared" si="86"/>
        <v>2580192</v>
      </c>
      <c r="I149" s="101">
        <f>SUM(CC149:$DL149)</f>
        <v>1361409</v>
      </c>
      <c r="J149" s="101">
        <f>SUM(CD149:$DL149)</f>
        <v>1307998</v>
      </c>
      <c r="K149" s="101">
        <f>SUM(CE149:$DL149)</f>
        <v>1255466</v>
      </c>
      <c r="L149" s="101">
        <f>SUM(CF149:$DL149)</f>
        <v>1202673</v>
      </c>
      <c r="M149" s="101">
        <f>SUM(CG149:$DL149)</f>
        <v>1150708</v>
      </c>
      <c r="N149" s="101"/>
      <c r="O149" s="101"/>
      <c r="P149" s="101"/>
      <c r="Q149" s="109">
        <v>38483</v>
      </c>
      <c r="R149" s="109">
        <v>38672</v>
      </c>
      <c r="S149" s="109">
        <v>38837</v>
      </c>
      <c r="T149" s="109">
        <v>38977</v>
      </c>
      <c r="U149" s="109">
        <v>39089</v>
      </c>
      <c r="V149" s="109">
        <v>39185</v>
      </c>
      <c r="W149" s="109">
        <v>39261</v>
      </c>
      <c r="X149" s="109">
        <v>39334</v>
      </c>
      <c r="Y149" s="109">
        <v>39407</v>
      </c>
      <c r="Z149" s="109">
        <v>39491</v>
      </c>
      <c r="AA149" s="109">
        <v>39595</v>
      </c>
      <c r="AB149" s="109">
        <v>39719</v>
      </c>
      <c r="AC149" s="109">
        <v>39884</v>
      </c>
      <c r="AD149" s="109">
        <v>40104</v>
      </c>
      <c r="AE149" s="109">
        <v>40389</v>
      </c>
      <c r="AF149" s="109">
        <v>40752</v>
      </c>
      <c r="AG149" s="109">
        <v>41169</v>
      </c>
      <c r="AH149" s="109">
        <v>41640</v>
      </c>
      <c r="AI149" s="109">
        <v>42148</v>
      </c>
      <c r="AJ149" s="109">
        <v>42699</v>
      </c>
      <c r="AK149" s="109">
        <v>43337</v>
      </c>
      <c r="AL149" s="109">
        <v>44091</v>
      </c>
      <c r="AM149" s="109">
        <v>44958</v>
      </c>
      <c r="AN149" s="109">
        <v>45916</v>
      </c>
      <c r="AO149" s="109">
        <v>46927</v>
      </c>
      <c r="AP149" s="109">
        <v>47946</v>
      </c>
      <c r="AQ149" s="109">
        <v>48947</v>
      </c>
      <c r="AR149" s="109">
        <v>49900</v>
      </c>
      <c r="AS149" s="109">
        <v>50795</v>
      </c>
      <c r="AT149" s="109">
        <v>51614</v>
      </c>
      <c r="AU149" s="109">
        <v>52357</v>
      </c>
      <c r="AV149" s="109">
        <v>53026</v>
      </c>
      <c r="AW149" s="109">
        <v>53621</v>
      </c>
      <c r="AX149" s="109">
        <v>54151</v>
      </c>
      <c r="AY149" s="109">
        <v>54624</v>
      </c>
      <c r="AZ149" s="109">
        <v>55023</v>
      </c>
      <c r="BA149" s="109">
        <v>55362</v>
      </c>
      <c r="BB149" s="109">
        <v>55657</v>
      </c>
      <c r="BC149" s="109">
        <v>55845</v>
      </c>
      <c r="BD149" s="109">
        <v>55594</v>
      </c>
      <c r="BE149" s="109">
        <v>55414</v>
      </c>
      <c r="BF149" s="109">
        <v>55403</v>
      </c>
      <c r="BG149" s="109">
        <v>55037</v>
      </c>
      <c r="BH149" s="109">
        <v>55078</v>
      </c>
      <c r="BI149" s="109">
        <v>55332</v>
      </c>
      <c r="BJ149" s="109">
        <v>54905</v>
      </c>
      <c r="BK149" s="109">
        <v>55147</v>
      </c>
      <c r="BL149" s="109">
        <v>55224</v>
      </c>
      <c r="BM149" s="109">
        <v>55247</v>
      </c>
      <c r="BN149" s="109">
        <v>56386</v>
      </c>
      <c r="BO149" s="109">
        <v>56710</v>
      </c>
      <c r="BP149" s="109">
        <v>57007</v>
      </c>
      <c r="BQ149" s="109">
        <v>57656</v>
      </c>
      <c r="BR149" s="109">
        <v>57327</v>
      </c>
      <c r="BS149" s="109">
        <v>57543</v>
      </c>
      <c r="BT149" s="109">
        <v>57560</v>
      </c>
      <c r="BU149" s="109">
        <v>58558</v>
      </c>
      <c r="BV149" s="109">
        <v>58112</v>
      </c>
      <c r="BW149" s="109">
        <v>57803</v>
      </c>
      <c r="BX149" s="109">
        <v>57129</v>
      </c>
      <c r="BY149" s="109">
        <v>56883</v>
      </c>
      <c r="BZ149" s="109">
        <v>55208</v>
      </c>
      <c r="CA149" s="109">
        <v>54989</v>
      </c>
      <c r="CB149" s="109">
        <v>54142</v>
      </c>
      <c r="CC149" s="109">
        <v>53411</v>
      </c>
      <c r="CD149" s="109">
        <v>52532</v>
      </c>
      <c r="CE149" s="109">
        <v>52793</v>
      </c>
      <c r="CF149" s="109">
        <v>51965</v>
      </c>
      <c r="CG149" s="109">
        <v>51727</v>
      </c>
      <c r="CH149" s="109">
        <v>50593</v>
      </c>
      <c r="CI149" s="109">
        <v>49361</v>
      </c>
      <c r="CJ149" s="109">
        <v>48745</v>
      </c>
      <c r="CK149" s="109">
        <v>48143</v>
      </c>
      <c r="CL149" s="109">
        <v>47441</v>
      </c>
      <c r="CM149" s="109">
        <v>47452</v>
      </c>
      <c r="CN149" s="109">
        <v>47151</v>
      </c>
      <c r="CO149" s="109">
        <v>47425</v>
      </c>
      <c r="CP149" s="109">
        <v>48378</v>
      </c>
      <c r="CQ149" s="109">
        <v>47811</v>
      </c>
      <c r="CR149" s="109">
        <v>48393</v>
      </c>
      <c r="CS149" s="109">
        <v>48202</v>
      </c>
      <c r="CT149" s="109">
        <v>47546</v>
      </c>
      <c r="CU149" s="109">
        <v>47180</v>
      </c>
      <c r="CV149" s="109">
        <v>45762</v>
      </c>
      <c r="CW149" s="109">
        <v>44885</v>
      </c>
      <c r="CX149" s="109">
        <v>42409</v>
      </c>
      <c r="CY149" s="109">
        <v>39096</v>
      </c>
      <c r="CZ149" s="109">
        <v>36224</v>
      </c>
      <c r="DA149" s="109">
        <v>33211</v>
      </c>
      <c r="DB149" s="109">
        <v>30206</v>
      </c>
      <c r="DC149" s="109">
        <v>26753</v>
      </c>
      <c r="DD149" s="109">
        <v>24008</v>
      </c>
      <c r="DE149" s="109">
        <v>20816</v>
      </c>
      <c r="DF149" s="109">
        <v>17988</v>
      </c>
      <c r="DG149" s="109">
        <v>15542</v>
      </c>
      <c r="DH149" s="109">
        <v>13176</v>
      </c>
      <c r="DI149" s="109">
        <v>11341</v>
      </c>
      <c r="DJ149" s="109">
        <v>9285</v>
      </c>
      <c r="DK149" s="109">
        <v>7933</v>
      </c>
      <c r="DL149" s="109">
        <v>6525</v>
      </c>
      <c r="DM149" s="44">
        <v>20778</v>
      </c>
    </row>
    <row r="150" spans="1:117" s="44" customFormat="1" ht="1" hidden="1" customHeight="1">
      <c r="A150" s="94">
        <v>2049</v>
      </c>
      <c r="B150" s="94"/>
      <c r="C150" s="101">
        <f t="shared" si="89"/>
        <v>4531422</v>
      </c>
      <c r="D150" s="101">
        <f t="shared" si="82"/>
        <v>2367034</v>
      </c>
      <c r="E150" s="101">
        <f t="shared" si="83"/>
        <v>2420683</v>
      </c>
      <c r="F150" s="101">
        <f t="shared" si="84"/>
        <v>2473628</v>
      </c>
      <c r="G150" s="101">
        <f t="shared" si="85"/>
        <v>2525755</v>
      </c>
      <c r="H150" s="101">
        <f t="shared" si="86"/>
        <v>2578141</v>
      </c>
      <c r="I150" s="101">
        <f>SUM(CC150:$DL150)</f>
        <v>1365403</v>
      </c>
      <c r="J150" s="101">
        <f>SUM(CD150:$DL150)</f>
        <v>1311754</v>
      </c>
      <c r="K150" s="101">
        <f>SUM(CE150:$DL150)</f>
        <v>1258809</v>
      </c>
      <c r="L150" s="101">
        <f>SUM(CF150:$DL150)</f>
        <v>1206682</v>
      </c>
      <c r="M150" s="101">
        <f>SUM(CG150:$DL150)</f>
        <v>1154296</v>
      </c>
      <c r="N150" s="101"/>
      <c r="O150" s="101"/>
      <c r="P150" s="101"/>
      <c r="Q150" s="109">
        <v>38521</v>
      </c>
      <c r="R150" s="109">
        <v>38723</v>
      </c>
      <c r="S150" s="109">
        <v>38908</v>
      </c>
      <c r="T150" s="109">
        <v>39064</v>
      </c>
      <c r="U150" s="109">
        <v>39195</v>
      </c>
      <c r="V150" s="109">
        <v>39297</v>
      </c>
      <c r="W150" s="109">
        <v>39383</v>
      </c>
      <c r="X150" s="109">
        <v>39457</v>
      </c>
      <c r="Y150" s="109">
        <v>39532</v>
      </c>
      <c r="Z150" s="109">
        <v>39600</v>
      </c>
      <c r="AA150" s="109">
        <v>39679</v>
      </c>
      <c r="AB150" s="109">
        <v>39780</v>
      </c>
      <c r="AC150" s="109">
        <v>39909</v>
      </c>
      <c r="AD150" s="109">
        <v>40089</v>
      </c>
      <c r="AE150" s="109">
        <v>40334</v>
      </c>
      <c r="AF150" s="109">
        <v>40645</v>
      </c>
      <c r="AG150" s="109">
        <v>41028</v>
      </c>
      <c r="AH150" s="109">
        <v>41452</v>
      </c>
      <c r="AI150" s="109">
        <v>41927</v>
      </c>
      <c r="AJ150" s="109">
        <v>42462</v>
      </c>
      <c r="AK150" s="109">
        <v>43089</v>
      </c>
      <c r="AL150" s="109">
        <v>43842</v>
      </c>
      <c r="AM150" s="109">
        <v>44724</v>
      </c>
      <c r="AN150" s="109">
        <v>45703</v>
      </c>
      <c r="AO150" s="109">
        <v>46743</v>
      </c>
      <c r="AP150" s="109">
        <v>47800</v>
      </c>
      <c r="AQ150" s="109">
        <v>48838</v>
      </c>
      <c r="AR150" s="109">
        <v>49833</v>
      </c>
      <c r="AS150" s="109">
        <v>50763</v>
      </c>
      <c r="AT150" s="109">
        <v>51622</v>
      </c>
      <c r="AU150" s="109">
        <v>52394</v>
      </c>
      <c r="AV150" s="109">
        <v>53089</v>
      </c>
      <c r="AW150" s="109">
        <v>53705</v>
      </c>
      <c r="AX150" s="109">
        <v>54243</v>
      </c>
      <c r="AY150" s="109">
        <v>54717</v>
      </c>
      <c r="AZ150" s="109">
        <v>55133</v>
      </c>
      <c r="BA150" s="109">
        <v>55478</v>
      </c>
      <c r="BB150" s="109">
        <v>55763</v>
      </c>
      <c r="BC150" s="109">
        <v>56007</v>
      </c>
      <c r="BD150" s="109">
        <v>56147</v>
      </c>
      <c r="BE150" s="109">
        <v>55851</v>
      </c>
      <c r="BF150" s="109">
        <v>55627</v>
      </c>
      <c r="BG150" s="109">
        <v>55574</v>
      </c>
      <c r="BH150" s="109">
        <v>55170</v>
      </c>
      <c r="BI150" s="109">
        <v>55171</v>
      </c>
      <c r="BJ150" s="109">
        <v>55387</v>
      </c>
      <c r="BK150" s="109">
        <v>54926</v>
      </c>
      <c r="BL150" s="109">
        <v>55134</v>
      </c>
      <c r="BM150" s="109">
        <v>55176</v>
      </c>
      <c r="BN150" s="109">
        <v>55160</v>
      </c>
      <c r="BO150" s="109">
        <v>56258</v>
      </c>
      <c r="BP150" s="109">
        <v>56543</v>
      </c>
      <c r="BQ150" s="109">
        <v>56803</v>
      </c>
      <c r="BR150" s="109">
        <v>57413</v>
      </c>
      <c r="BS150" s="109">
        <v>57051</v>
      </c>
      <c r="BT150" s="109">
        <v>57236</v>
      </c>
      <c r="BU150" s="109">
        <v>57223</v>
      </c>
      <c r="BV150" s="109">
        <v>58188</v>
      </c>
      <c r="BW150" s="109">
        <v>57720</v>
      </c>
      <c r="BX150" s="109">
        <v>57393</v>
      </c>
      <c r="BY150" s="109">
        <v>56703</v>
      </c>
      <c r="BZ150" s="109">
        <v>56379</v>
      </c>
      <c r="CA150" s="109">
        <v>54769</v>
      </c>
      <c r="CB150" s="109">
        <v>54546</v>
      </c>
      <c r="CC150" s="109">
        <v>53649</v>
      </c>
      <c r="CD150" s="109">
        <v>52945</v>
      </c>
      <c r="CE150" s="109">
        <v>52127</v>
      </c>
      <c r="CF150" s="109">
        <v>52386</v>
      </c>
      <c r="CG150" s="109">
        <v>51550</v>
      </c>
      <c r="CH150" s="109">
        <v>51294</v>
      </c>
      <c r="CI150" s="109">
        <v>50147</v>
      </c>
      <c r="CJ150" s="109">
        <v>48900</v>
      </c>
      <c r="CK150" s="109">
        <v>48262</v>
      </c>
      <c r="CL150" s="109">
        <v>47634</v>
      </c>
      <c r="CM150" s="109">
        <v>46903</v>
      </c>
      <c r="CN150" s="109">
        <v>46876</v>
      </c>
      <c r="CO150" s="109">
        <v>46532</v>
      </c>
      <c r="CP150" s="109">
        <v>46745</v>
      </c>
      <c r="CQ150" s="109">
        <v>47616</v>
      </c>
      <c r="CR150" s="109">
        <v>46975</v>
      </c>
      <c r="CS150" s="109">
        <v>47448</v>
      </c>
      <c r="CT150" s="109">
        <v>47140</v>
      </c>
      <c r="CU150" s="109">
        <v>46357</v>
      </c>
      <c r="CV150" s="109">
        <v>45832</v>
      </c>
      <c r="CW150" s="109">
        <v>44260</v>
      </c>
      <c r="CX150" s="109">
        <v>43187</v>
      </c>
      <c r="CY150" s="109">
        <v>40556</v>
      </c>
      <c r="CZ150" s="109">
        <v>37122</v>
      </c>
      <c r="DA150" s="109">
        <v>34114</v>
      </c>
      <c r="DB150" s="109">
        <v>30987</v>
      </c>
      <c r="DC150" s="109">
        <v>27895</v>
      </c>
      <c r="DD150" s="109">
        <v>24420</v>
      </c>
      <c r="DE150" s="109">
        <v>21676</v>
      </c>
      <c r="DF150" s="109">
        <v>18605</v>
      </c>
      <c r="DG150" s="109">
        <v>15927</v>
      </c>
      <c r="DH150" s="109">
        <v>13635</v>
      </c>
      <c r="DI150" s="109">
        <v>11447</v>
      </c>
      <c r="DJ150" s="109">
        <v>9739</v>
      </c>
      <c r="DK150" s="109">
        <v>7876</v>
      </c>
      <c r="DL150" s="109">
        <v>6639</v>
      </c>
      <c r="DM150" s="44">
        <v>21561</v>
      </c>
    </row>
    <row r="151" spans="1:117" s="44" customFormat="1" ht="1" hidden="1" customHeight="1">
      <c r="A151" s="94">
        <v>2050</v>
      </c>
      <c r="B151" s="94"/>
      <c r="C151" s="101">
        <f t="shared" si="89"/>
        <v>4532733</v>
      </c>
      <c r="D151" s="101">
        <f t="shared" si="82"/>
        <v>2363997</v>
      </c>
      <c r="E151" s="101">
        <f t="shared" si="83"/>
        <v>2418051</v>
      </c>
      <c r="F151" s="101">
        <f t="shared" si="84"/>
        <v>2471237</v>
      </c>
      <c r="G151" s="101">
        <f t="shared" si="85"/>
        <v>2523778</v>
      </c>
      <c r="H151" s="101">
        <f t="shared" si="86"/>
        <v>2575504</v>
      </c>
      <c r="I151" s="101">
        <f>SUM(CC151:$DL151)</f>
        <v>1369352</v>
      </c>
      <c r="J151" s="101">
        <f>SUM(CD151:$DL151)</f>
        <v>1315298</v>
      </c>
      <c r="K151" s="101">
        <f>SUM(CE151:$DL151)</f>
        <v>1262112</v>
      </c>
      <c r="L151" s="101">
        <f>SUM(CF151:$DL151)</f>
        <v>1209571</v>
      </c>
      <c r="M151" s="101">
        <f>SUM(CG151:$DL151)</f>
        <v>1157845</v>
      </c>
      <c r="N151" s="101"/>
      <c r="O151" s="101"/>
      <c r="P151" s="101"/>
      <c r="Q151" s="109">
        <v>38540</v>
      </c>
      <c r="R151" s="109">
        <v>38760</v>
      </c>
      <c r="S151" s="109">
        <v>38958</v>
      </c>
      <c r="T151" s="109">
        <v>39134</v>
      </c>
      <c r="U151" s="109">
        <v>39281</v>
      </c>
      <c r="V151" s="109">
        <v>39403</v>
      </c>
      <c r="W151" s="109">
        <v>39494</v>
      </c>
      <c r="X151" s="109">
        <v>39579</v>
      </c>
      <c r="Y151" s="109">
        <v>39654</v>
      </c>
      <c r="Z151" s="109">
        <v>39724</v>
      </c>
      <c r="AA151" s="109">
        <v>39787</v>
      </c>
      <c r="AB151" s="109">
        <v>39863</v>
      </c>
      <c r="AC151" s="109">
        <v>39969</v>
      </c>
      <c r="AD151" s="109">
        <v>40113</v>
      </c>
      <c r="AE151" s="109">
        <v>40319</v>
      </c>
      <c r="AF151" s="109">
        <v>40590</v>
      </c>
      <c r="AG151" s="109">
        <v>40921</v>
      </c>
      <c r="AH151" s="109">
        <v>41312</v>
      </c>
      <c r="AI151" s="109">
        <v>41740</v>
      </c>
      <c r="AJ151" s="109">
        <v>42243</v>
      </c>
      <c r="AK151" s="109">
        <v>42854</v>
      </c>
      <c r="AL151" s="109">
        <v>43598</v>
      </c>
      <c r="AM151" s="109">
        <v>44480</v>
      </c>
      <c r="AN151" s="109">
        <v>45473</v>
      </c>
      <c r="AO151" s="109">
        <v>46535</v>
      </c>
      <c r="AP151" s="109">
        <v>47619</v>
      </c>
      <c r="AQ151" s="109">
        <v>48693</v>
      </c>
      <c r="AR151" s="109">
        <v>49725</v>
      </c>
      <c r="AS151" s="109">
        <v>50697</v>
      </c>
      <c r="AT151" s="109">
        <v>51589</v>
      </c>
      <c r="AU151" s="109">
        <v>52403</v>
      </c>
      <c r="AV151" s="109">
        <v>53126</v>
      </c>
      <c r="AW151" s="109">
        <v>53768</v>
      </c>
      <c r="AX151" s="109">
        <v>54327</v>
      </c>
      <c r="AY151" s="109">
        <v>54809</v>
      </c>
      <c r="AZ151" s="109">
        <v>55227</v>
      </c>
      <c r="BA151" s="109">
        <v>55587</v>
      </c>
      <c r="BB151" s="109">
        <v>55878</v>
      </c>
      <c r="BC151" s="109">
        <v>56113</v>
      </c>
      <c r="BD151" s="109">
        <v>56307</v>
      </c>
      <c r="BE151" s="109">
        <v>56400</v>
      </c>
      <c r="BF151" s="109">
        <v>56062</v>
      </c>
      <c r="BG151" s="109">
        <v>55797</v>
      </c>
      <c r="BH151" s="109">
        <v>55705</v>
      </c>
      <c r="BI151" s="109">
        <v>55263</v>
      </c>
      <c r="BJ151" s="109">
        <v>55227</v>
      </c>
      <c r="BK151" s="109">
        <v>55407</v>
      </c>
      <c r="BL151" s="109">
        <v>54913</v>
      </c>
      <c r="BM151" s="109">
        <v>55086</v>
      </c>
      <c r="BN151" s="109">
        <v>55091</v>
      </c>
      <c r="BO151" s="109">
        <v>55037</v>
      </c>
      <c r="BP151" s="109">
        <v>56095</v>
      </c>
      <c r="BQ151" s="109">
        <v>56343</v>
      </c>
      <c r="BR151" s="109">
        <v>56564</v>
      </c>
      <c r="BS151" s="109">
        <v>57138</v>
      </c>
      <c r="BT151" s="109">
        <v>56747</v>
      </c>
      <c r="BU151" s="109">
        <v>56901</v>
      </c>
      <c r="BV151" s="109">
        <v>56862</v>
      </c>
      <c r="BW151" s="109">
        <v>57799</v>
      </c>
      <c r="BX151" s="109">
        <v>57312</v>
      </c>
      <c r="BY151" s="109">
        <v>56969</v>
      </c>
      <c r="BZ151" s="109">
        <v>56205</v>
      </c>
      <c r="CA151" s="109">
        <v>55936</v>
      </c>
      <c r="CB151" s="109">
        <v>54330</v>
      </c>
      <c r="CC151" s="109">
        <v>54054</v>
      </c>
      <c r="CD151" s="109">
        <v>53186</v>
      </c>
      <c r="CE151" s="109">
        <v>52541</v>
      </c>
      <c r="CF151" s="109">
        <v>51726</v>
      </c>
      <c r="CG151" s="109">
        <v>51972</v>
      </c>
      <c r="CH151" s="109">
        <v>51121</v>
      </c>
      <c r="CI151" s="109">
        <v>50846</v>
      </c>
      <c r="CJ151" s="109">
        <v>49683</v>
      </c>
      <c r="CK151" s="109">
        <v>48418</v>
      </c>
      <c r="CL151" s="109">
        <v>47754</v>
      </c>
      <c r="CM151" s="109">
        <v>47097</v>
      </c>
      <c r="CN151" s="109">
        <v>46334</v>
      </c>
      <c r="CO151" s="109">
        <v>46261</v>
      </c>
      <c r="CP151" s="109">
        <v>45866</v>
      </c>
      <c r="CQ151" s="109">
        <v>46010</v>
      </c>
      <c r="CR151" s="109">
        <v>46787</v>
      </c>
      <c r="CS151" s="109">
        <v>46062</v>
      </c>
      <c r="CT151" s="109">
        <v>46408</v>
      </c>
      <c r="CU151" s="109">
        <v>45968</v>
      </c>
      <c r="CV151" s="109">
        <v>45041</v>
      </c>
      <c r="CW151" s="109">
        <v>44339</v>
      </c>
      <c r="CX151" s="109">
        <v>42598</v>
      </c>
      <c r="CY151" s="109">
        <v>41312</v>
      </c>
      <c r="CZ151" s="109">
        <v>38523</v>
      </c>
      <c r="DA151" s="109">
        <v>34975</v>
      </c>
      <c r="DB151" s="109">
        <v>31846</v>
      </c>
      <c r="DC151" s="109">
        <v>28634</v>
      </c>
      <c r="DD151" s="109">
        <v>25481</v>
      </c>
      <c r="DE151" s="109">
        <v>22065</v>
      </c>
      <c r="DF151" s="109">
        <v>19390</v>
      </c>
      <c r="DG151" s="109">
        <v>16490</v>
      </c>
      <c r="DH151" s="109">
        <v>13989</v>
      </c>
      <c r="DI151" s="109">
        <v>11859</v>
      </c>
      <c r="DJ151" s="109">
        <v>9842</v>
      </c>
      <c r="DK151" s="109">
        <v>8272</v>
      </c>
      <c r="DL151" s="109">
        <v>6602</v>
      </c>
      <c r="DM151" s="44">
        <v>22292</v>
      </c>
    </row>
    <row r="152" spans="1:117" s="44" customFormat="1" ht="1" hidden="1" customHeight="1">
      <c r="A152" s="94">
        <v>2051</v>
      </c>
      <c r="B152" s="94"/>
      <c r="C152" s="101">
        <f t="shared" si="89"/>
        <v>4533696</v>
      </c>
      <c r="D152" s="101">
        <f t="shared" ref="D152:D161" si="90">SUM(AK152:CB152)</f>
        <v>2361007</v>
      </c>
      <c r="E152" s="101">
        <f t="shared" ref="E152:E161" si="91">SUM(AK152:CC152)</f>
        <v>2414849</v>
      </c>
      <c r="F152" s="101">
        <f t="shared" ref="F152:F161" si="92">SUM(AK152:CD152)</f>
        <v>2468442</v>
      </c>
      <c r="G152" s="101">
        <f t="shared" ref="G152:G161" si="93">SUM(AK152:CE152)</f>
        <v>2521225</v>
      </c>
      <c r="H152" s="101">
        <f t="shared" ref="H152:H161" si="94">SUM(AK152:CF152)</f>
        <v>2573366</v>
      </c>
      <c r="I152" s="101">
        <f>SUM(CC152:$DL152)</f>
        <v>1372691</v>
      </c>
      <c r="J152" s="101">
        <f>SUM(CD152:$DL152)</f>
        <v>1318849</v>
      </c>
      <c r="K152" s="101">
        <f>SUM(CE152:$DL152)</f>
        <v>1265256</v>
      </c>
      <c r="L152" s="101">
        <f>SUM(CF152:$DL152)</f>
        <v>1212473</v>
      </c>
      <c r="M152" s="101">
        <f>SUM(CG152:$DL152)</f>
        <v>1160332</v>
      </c>
      <c r="N152" s="101"/>
      <c r="O152" s="101"/>
      <c r="P152" s="101"/>
      <c r="Q152" s="109">
        <v>38537</v>
      </c>
      <c r="R152" s="109">
        <v>38779</v>
      </c>
      <c r="S152" s="109">
        <v>38995</v>
      </c>
      <c r="T152" s="109">
        <v>39183</v>
      </c>
      <c r="U152" s="109">
        <v>39350</v>
      </c>
      <c r="V152" s="109">
        <v>39488</v>
      </c>
      <c r="W152" s="109">
        <v>39599</v>
      </c>
      <c r="X152" s="109">
        <v>39689</v>
      </c>
      <c r="Y152" s="109">
        <v>39775</v>
      </c>
      <c r="Z152" s="109">
        <v>39846</v>
      </c>
      <c r="AA152" s="109">
        <v>39911</v>
      </c>
      <c r="AB152" s="109">
        <v>39971</v>
      </c>
      <c r="AC152" s="109">
        <v>40052</v>
      </c>
      <c r="AD152" s="109">
        <v>40173</v>
      </c>
      <c r="AE152" s="109">
        <v>40343</v>
      </c>
      <c r="AF152" s="109">
        <v>40575</v>
      </c>
      <c r="AG152" s="109">
        <v>40867</v>
      </c>
      <c r="AH152" s="109">
        <v>41206</v>
      </c>
      <c r="AI152" s="109">
        <v>41601</v>
      </c>
      <c r="AJ152" s="109">
        <v>42058</v>
      </c>
      <c r="AK152" s="109">
        <v>42637</v>
      </c>
      <c r="AL152" s="109">
        <v>43366</v>
      </c>
      <c r="AM152" s="109">
        <v>44240</v>
      </c>
      <c r="AN152" s="109">
        <v>45233</v>
      </c>
      <c r="AO152" s="109">
        <v>46308</v>
      </c>
      <c r="AP152" s="109">
        <v>47415</v>
      </c>
      <c r="AQ152" s="109">
        <v>48515</v>
      </c>
      <c r="AR152" s="109">
        <v>49583</v>
      </c>
      <c r="AS152" s="109">
        <v>50591</v>
      </c>
      <c r="AT152" s="109">
        <v>51524</v>
      </c>
      <c r="AU152" s="109">
        <v>52369</v>
      </c>
      <c r="AV152" s="109">
        <v>53134</v>
      </c>
      <c r="AW152" s="109">
        <v>53804</v>
      </c>
      <c r="AX152" s="109">
        <v>54388</v>
      </c>
      <c r="AY152" s="109">
        <v>54892</v>
      </c>
      <c r="AZ152" s="109">
        <v>55318</v>
      </c>
      <c r="BA152" s="109">
        <v>55680</v>
      </c>
      <c r="BB152" s="109">
        <v>55986</v>
      </c>
      <c r="BC152" s="109">
        <v>56227</v>
      </c>
      <c r="BD152" s="109">
        <v>56412</v>
      </c>
      <c r="BE152" s="109">
        <v>56559</v>
      </c>
      <c r="BF152" s="109">
        <v>56609</v>
      </c>
      <c r="BG152" s="109">
        <v>56230</v>
      </c>
      <c r="BH152" s="109">
        <v>55927</v>
      </c>
      <c r="BI152" s="109">
        <v>55796</v>
      </c>
      <c r="BJ152" s="109">
        <v>55320</v>
      </c>
      <c r="BK152" s="109">
        <v>55247</v>
      </c>
      <c r="BL152" s="109">
        <v>55393</v>
      </c>
      <c r="BM152" s="109">
        <v>54866</v>
      </c>
      <c r="BN152" s="109">
        <v>55001</v>
      </c>
      <c r="BO152" s="109">
        <v>54970</v>
      </c>
      <c r="BP152" s="109">
        <v>54879</v>
      </c>
      <c r="BQ152" s="109">
        <v>55897</v>
      </c>
      <c r="BR152" s="109">
        <v>56109</v>
      </c>
      <c r="BS152" s="109">
        <v>56294</v>
      </c>
      <c r="BT152" s="109">
        <v>56835</v>
      </c>
      <c r="BU152" s="109">
        <v>56415</v>
      </c>
      <c r="BV152" s="109">
        <v>56542</v>
      </c>
      <c r="BW152" s="109">
        <v>56481</v>
      </c>
      <c r="BX152" s="109">
        <v>57392</v>
      </c>
      <c r="BY152" s="109">
        <v>56890</v>
      </c>
      <c r="BZ152" s="109">
        <v>56473</v>
      </c>
      <c r="CA152" s="109">
        <v>55767</v>
      </c>
      <c r="CB152" s="109">
        <v>55493</v>
      </c>
      <c r="CC152" s="109">
        <v>53842</v>
      </c>
      <c r="CD152" s="109">
        <v>53593</v>
      </c>
      <c r="CE152" s="109">
        <v>52783</v>
      </c>
      <c r="CF152" s="109">
        <v>52141</v>
      </c>
      <c r="CG152" s="109">
        <v>51319</v>
      </c>
      <c r="CH152" s="109">
        <v>51542</v>
      </c>
      <c r="CI152" s="109">
        <v>50675</v>
      </c>
      <c r="CJ152" s="109">
        <v>50379</v>
      </c>
      <c r="CK152" s="109">
        <v>49195</v>
      </c>
      <c r="CL152" s="109">
        <v>47910</v>
      </c>
      <c r="CM152" s="109">
        <v>47217</v>
      </c>
      <c r="CN152" s="109">
        <v>46527</v>
      </c>
      <c r="CO152" s="109">
        <v>45727</v>
      </c>
      <c r="CP152" s="109">
        <v>45600</v>
      </c>
      <c r="CQ152" s="109">
        <v>45144</v>
      </c>
      <c r="CR152" s="109">
        <v>45209</v>
      </c>
      <c r="CS152" s="109">
        <v>45880</v>
      </c>
      <c r="CT152" s="109">
        <v>45053</v>
      </c>
      <c r="CU152" s="109">
        <v>45258</v>
      </c>
      <c r="CV152" s="109">
        <v>44669</v>
      </c>
      <c r="CW152" s="109">
        <v>43579</v>
      </c>
      <c r="CX152" s="109">
        <v>42682</v>
      </c>
      <c r="CY152" s="109">
        <v>40759</v>
      </c>
      <c r="CZ152" s="109">
        <v>39250</v>
      </c>
      <c r="DA152" s="109">
        <v>36308</v>
      </c>
      <c r="DB152" s="109">
        <v>32662</v>
      </c>
      <c r="DC152" s="109">
        <v>29442</v>
      </c>
      <c r="DD152" s="109">
        <v>26170</v>
      </c>
      <c r="DE152" s="109">
        <v>23037</v>
      </c>
      <c r="DF152" s="109">
        <v>19751</v>
      </c>
      <c r="DG152" s="109">
        <v>17198</v>
      </c>
      <c r="DH152" s="109">
        <v>14494</v>
      </c>
      <c r="DI152" s="109">
        <v>12178</v>
      </c>
      <c r="DJ152" s="109">
        <v>10208</v>
      </c>
      <c r="DK152" s="109">
        <v>8369</v>
      </c>
      <c r="DL152" s="109">
        <v>6941</v>
      </c>
      <c r="DM152" s="44">
        <v>22857</v>
      </c>
    </row>
    <row r="153" spans="1:117" s="44" customFormat="1" ht="1" hidden="1" customHeight="1">
      <c r="A153" s="94">
        <v>2052</v>
      </c>
      <c r="B153" s="94"/>
      <c r="C153" s="101">
        <f t="shared" si="89"/>
        <v>4534002</v>
      </c>
      <c r="D153" s="101">
        <f t="shared" si="90"/>
        <v>2356725</v>
      </c>
      <c r="E153" s="101">
        <f t="shared" si="91"/>
        <v>2411726</v>
      </c>
      <c r="F153" s="101">
        <f t="shared" si="92"/>
        <v>2465108</v>
      </c>
      <c r="G153" s="101">
        <f t="shared" si="93"/>
        <v>2518297</v>
      </c>
      <c r="H153" s="101">
        <f t="shared" si="94"/>
        <v>2570681</v>
      </c>
      <c r="I153" s="101">
        <f>SUM(CC153:$DL153)</f>
        <v>1376505</v>
      </c>
      <c r="J153" s="101">
        <f>SUM(CD153:$DL153)</f>
        <v>1321504</v>
      </c>
      <c r="K153" s="101">
        <f>SUM(CE153:$DL153)</f>
        <v>1268122</v>
      </c>
      <c r="L153" s="101">
        <f>SUM(CF153:$DL153)</f>
        <v>1214933</v>
      </c>
      <c r="M153" s="101">
        <f>SUM(CG153:$DL153)</f>
        <v>1162549</v>
      </c>
      <c r="N153" s="101"/>
      <c r="O153" s="101"/>
      <c r="P153" s="101"/>
      <c r="Q153" s="109">
        <v>38521</v>
      </c>
      <c r="R153" s="109">
        <v>38775</v>
      </c>
      <c r="S153" s="109">
        <v>39013</v>
      </c>
      <c r="T153" s="109">
        <v>39220</v>
      </c>
      <c r="U153" s="109">
        <v>39398</v>
      </c>
      <c r="V153" s="109">
        <v>39556</v>
      </c>
      <c r="W153" s="109">
        <v>39683</v>
      </c>
      <c r="X153" s="109">
        <v>39793</v>
      </c>
      <c r="Y153" s="109">
        <v>39885</v>
      </c>
      <c r="Z153" s="109">
        <v>39966</v>
      </c>
      <c r="AA153" s="109">
        <v>40032</v>
      </c>
      <c r="AB153" s="109">
        <v>40094</v>
      </c>
      <c r="AC153" s="109">
        <v>40159</v>
      </c>
      <c r="AD153" s="109">
        <v>40256</v>
      </c>
      <c r="AE153" s="109">
        <v>40402</v>
      </c>
      <c r="AF153" s="109">
        <v>40599</v>
      </c>
      <c r="AG153" s="109">
        <v>40852</v>
      </c>
      <c r="AH153" s="109">
        <v>41152</v>
      </c>
      <c r="AI153" s="109">
        <v>41496</v>
      </c>
      <c r="AJ153" s="109">
        <v>41920</v>
      </c>
      <c r="AK153" s="109">
        <v>42455</v>
      </c>
      <c r="AL153" s="109">
        <v>43151</v>
      </c>
      <c r="AM153" s="109">
        <v>44011</v>
      </c>
      <c r="AN153" s="109">
        <v>44996</v>
      </c>
      <c r="AO153" s="109">
        <v>46071</v>
      </c>
      <c r="AP153" s="109">
        <v>47192</v>
      </c>
      <c r="AQ153" s="109">
        <v>48315</v>
      </c>
      <c r="AR153" s="109">
        <v>49407</v>
      </c>
      <c r="AS153" s="109">
        <v>50450</v>
      </c>
      <c r="AT153" s="109">
        <v>51419</v>
      </c>
      <c r="AU153" s="109">
        <v>52306</v>
      </c>
      <c r="AV153" s="109">
        <v>53101</v>
      </c>
      <c r="AW153" s="109">
        <v>53812</v>
      </c>
      <c r="AX153" s="109">
        <v>54424</v>
      </c>
      <c r="AY153" s="109">
        <v>54953</v>
      </c>
      <c r="AZ153" s="109">
        <v>55400</v>
      </c>
      <c r="BA153" s="109">
        <v>55771</v>
      </c>
      <c r="BB153" s="109">
        <v>56079</v>
      </c>
      <c r="BC153" s="109">
        <v>56335</v>
      </c>
      <c r="BD153" s="109">
        <v>56526</v>
      </c>
      <c r="BE153" s="109">
        <v>56664</v>
      </c>
      <c r="BF153" s="109">
        <v>56766</v>
      </c>
      <c r="BG153" s="109">
        <v>56774</v>
      </c>
      <c r="BH153" s="109">
        <v>56357</v>
      </c>
      <c r="BI153" s="109">
        <v>56017</v>
      </c>
      <c r="BJ153" s="109">
        <v>55851</v>
      </c>
      <c r="BK153" s="109">
        <v>55341</v>
      </c>
      <c r="BL153" s="109">
        <v>55233</v>
      </c>
      <c r="BM153" s="109">
        <v>55344</v>
      </c>
      <c r="BN153" s="109">
        <v>54782</v>
      </c>
      <c r="BO153" s="109">
        <v>54880</v>
      </c>
      <c r="BP153" s="109">
        <v>54813</v>
      </c>
      <c r="BQ153" s="109">
        <v>54686</v>
      </c>
      <c r="BR153" s="109">
        <v>55665</v>
      </c>
      <c r="BS153" s="109">
        <v>55842</v>
      </c>
      <c r="BT153" s="109">
        <v>55996</v>
      </c>
      <c r="BU153" s="109">
        <v>56505</v>
      </c>
      <c r="BV153" s="109">
        <v>56060</v>
      </c>
      <c r="BW153" s="109">
        <v>56163</v>
      </c>
      <c r="BX153" s="109">
        <v>56083</v>
      </c>
      <c r="BY153" s="109">
        <v>56971</v>
      </c>
      <c r="BZ153" s="109">
        <v>56395</v>
      </c>
      <c r="CA153" s="109">
        <v>56034</v>
      </c>
      <c r="CB153" s="109">
        <v>55329</v>
      </c>
      <c r="CC153" s="109">
        <v>55001</v>
      </c>
      <c r="CD153" s="109">
        <v>53382</v>
      </c>
      <c r="CE153" s="109">
        <v>53189</v>
      </c>
      <c r="CF153" s="109">
        <v>52384</v>
      </c>
      <c r="CG153" s="109">
        <v>51733</v>
      </c>
      <c r="CH153" s="109">
        <v>50896</v>
      </c>
      <c r="CI153" s="109">
        <v>51098</v>
      </c>
      <c r="CJ153" s="109">
        <v>50211</v>
      </c>
      <c r="CK153" s="109">
        <v>49889</v>
      </c>
      <c r="CL153" s="109">
        <v>48681</v>
      </c>
      <c r="CM153" s="109">
        <v>47375</v>
      </c>
      <c r="CN153" s="109">
        <v>46647</v>
      </c>
      <c r="CO153" s="109">
        <v>45919</v>
      </c>
      <c r="CP153" s="109">
        <v>45074</v>
      </c>
      <c r="CQ153" s="109">
        <v>44884</v>
      </c>
      <c r="CR153" s="109">
        <v>44360</v>
      </c>
      <c r="CS153" s="109">
        <v>44334</v>
      </c>
      <c r="CT153" s="109">
        <v>44880</v>
      </c>
      <c r="CU153" s="109">
        <v>43942</v>
      </c>
      <c r="CV153" s="109">
        <v>43983</v>
      </c>
      <c r="CW153" s="109">
        <v>43226</v>
      </c>
      <c r="CX153" s="109">
        <v>41958</v>
      </c>
      <c r="CY153" s="109">
        <v>40848</v>
      </c>
      <c r="CZ153" s="109">
        <v>38736</v>
      </c>
      <c r="DA153" s="109">
        <v>37005</v>
      </c>
      <c r="DB153" s="109">
        <v>33922</v>
      </c>
      <c r="DC153" s="109">
        <v>30209</v>
      </c>
      <c r="DD153" s="109">
        <v>26923</v>
      </c>
      <c r="DE153" s="109">
        <v>23675</v>
      </c>
      <c r="DF153" s="109">
        <v>20637</v>
      </c>
      <c r="DG153" s="109">
        <v>17530</v>
      </c>
      <c r="DH153" s="109">
        <v>15130</v>
      </c>
      <c r="DI153" s="109">
        <v>12630</v>
      </c>
      <c r="DJ153" s="109">
        <v>10494</v>
      </c>
      <c r="DK153" s="109">
        <v>8689</v>
      </c>
      <c r="DL153" s="109">
        <v>7031</v>
      </c>
      <c r="DM153" s="44">
        <v>23599</v>
      </c>
    </row>
    <row r="154" spans="1:117" s="44" customFormat="1" ht="1" hidden="1" customHeight="1">
      <c r="A154" s="94">
        <v>2053</v>
      </c>
      <c r="B154" s="94"/>
      <c r="C154" s="101">
        <f t="shared" si="89"/>
        <v>4533915</v>
      </c>
      <c r="D154" s="101">
        <f t="shared" si="90"/>
        <v>2352517</v>
      </c>
      <c r="E154" s="101">
        <f t="shared" si="91"/>
        <v>2407358</v>
      </c>
      <c r="F154" s="101">
        <f t="shared" si="92"/>
        <v>2461897</v>
      </c>
      <c r="G154" s="101">
        <f t="shared" si="93"/>
        <v>2514879</v>
      </c>
      <c r="H154" s="101">
        <f t="shared" si="94"/>
        <v>2567669</v>
      </c>
      <c r="I154" s="101">
        <f>SUM(CC154:$DL154)</f>
        <v>1379757</v>
      </c>
      <c r="J154" s="101">
        <f>SUM(CD154:$DL154)</f>
        <v>1324916</v>
      </c>
      <c r="K154" s="101">
        <f>SUM(CE154:$DL154)</f>
        <v>1270377</v>
      </c>
      <c r="L154" s="101">
        <f>SUM(CF154:$DL154)</f>
        <v>1217395</v>
      </c>
      <c r="M154" s="101">
        <f>SUM(CG154:$DL154)</f>
        <v>1164605</v>
      </c>
      <c r="N154" s="101"/>
      <c r="O154" s="101"/>
      <c r="P154" s="101"/>
      <c r="Q154" s="109">
        <v>38481</v>
      </c>
      <c r="R154" s="109">
        <v>38759</v>
      </c>
      <c r="S154" s="109">
        <v>39009</v>
      </c>
      <c r="T154" s="109">
        <v>39237</v>
      </c>
      <c r="U154" s="109">
        <v>39435</v>
      </c>
      <c r="V154" s="109">
        <v>39604</v>
      </c>
      <c r="W154" s="109">
        <v>39751</v>
      </c>
      <c r="X154" s="109">
        <v>39877</v>
      </c>
      <c r="Y154" s="109">
        <v>39988</v>
      </c>
      <c r="Z154" s="109">
        <v>40075</v>
      </c>
      <c r="AA154" s="109">
        <v>40152</v>
      </c>
      <c r="AB154" s="109">
        <v>40215</v>
      </c>
      <c r="AC154" s="109">
        <v>40282</v>
      </c>
      <c r="AD154" s="109">
        <v>40362</v>
      </c>
      <c r="AE154" s="109">
        <v>40485</v>
      </c>
      <c r="AF154" s="109">
        <v>40659</v>
      </c>
      <c r="AG154" s="109">
        <v>40875</v>
      </c>
      <c r="AH154" s="109">
        <v>41137</v>
      </c>
      <c r="AI154" s="109">
        <v>41443</v>
      </c>
      <c r="AJ154" s="109">
        <v>41815</v>
      </c>
      <c r="AK154" s="109">
        <v>42318</v>
      </c>
      <c r="AL154" s="109">
        <v>42971</v>
      </c>
      <c r="AM154" s="109">
        <v>43799</v>
      </c>
      <c r="AN154" s="109">
        <v>44770</v>
      </c>
      <c r="AO154" s="109">
        <v>45838</v>
      </c>
      <c r="AP154" s="109">
        <v>46957</v>
      </c>
      <c r="AQ154" s="109">
        <v>48095</v>
      </c>
      <c r="AR154" s="109">
        <v>49209</v>
      </c>
      <c r="AS154" s="109">
        <v>50276</v>
      </c>
      <c r="AT154" s="109">
        <v>51280</v>
      </c>
      <c r="AU154" s="109">
        <v>52202</v>
      </c>
      <c r="AV154" s="109">
        <v>53037</v>
      </c>
      <c r="AW154" s="109">
        <v>53779</v>
      </c>
      <c r="AX154" s="109">
        <v>54432</v>
      </c>
      <c r="AY154" s="109">
        <v>54987</v>
      </c>
      <c r="AZ154" s="109">
        <v>55460</v>
      </c>
      <c r="BA154" s="109">
        <v>55852</v>
      </c>
      <c r="BB154" s="109">
        <v>56169</v>
      </c>
      <c r="BC154" s="109">
        <v>56426</v>
      </c>
      <c r="BD154" s="109">
        <v>56633</v>
      </c>
      <c r="BE154" s="109">
        <v>56778</v>
      </c>
      <c r="BF154" s="109">
        <v>56870</v>
      </c>
      <c r="BG154" s="109">
        <v>56931</v>
      </c>
      <c r="BH154" s="109">
        <v>56899</v>
      </c>
      <c r="BI154" s="109">
        <v>56445</v>
      </c>
      <c r="BJ154" s="109">
        <v>56071</v>
      </c>
      <c r="BK154" s="109">
        <v>55870</v>
      </c>
      <c r="BL154" s="109">
        <v>55328</v>
      </c>
      <c r="BM154" s="109">
        <v>55185</v>
      </c>
      <c r="BN154" s="109">
        <v>55259</v>
      </c>
      <c r="BO154" s="109">
        <v>54662</v>
      </c>
      <c r="BP154" s="109">
        <v>54723</v>
      </c>
      <c r="BQ154" s="109">
        <v>54621</v>
      </c>
      <c r="BR154" s="109">
        <v>54460</v>
      </c>
      <c r="BS154" s="109">
        <v>55400</v>
      </c>
      <c r="BT154" s="109">
        <v>55546</v>
      </c>
      <c r="BU154" s="109">
        <v>55671</v>
      </c>
      <c r="BV154" s="109">
        <v>56151</v>
      </c>
      <c r="BW154" s="109">
        <v>55685</v>
      </c>
      <c r="BX154" s="109">
        <v>55768</v>
      </c>
      <c r="BY154" s="109">
        <v>55669</v>
      </c>
      <c r="BZ154" s="109">
        <v>56480</v>
      </c>
      <c r="CA154" s="109">
        <v>55959</v>
      </c>
      <c r="CB154" s="109">
        <v>55596</v>
      </c>
      <c r="CC154" s="109">
        <v>54841</v>
      </c>
      <c r="CD154" s="109">
        <v>54539</v>
      </c>
      <c r="CE154" s="109">
        <v>52982</v>
      </c>
      <c r="CF154" s="109">
        <v>52790</v>
      </c>
      <c r="CG154" s="109">
        <v>51978</v>
      </c>
      <c r="CH154" s="109">
        <v>51309</v>
      </c>
      <c r="CI154" s="109">
        <v>50458</v>
      </c>
      <c r="CJ154" s="109">
        <v>50634</v>
      </c>
      <c r="CK154" s="109">
        <v>49725</v>
      </c>
      <c r="CL154" s="109">
        <v>49373</v>
      </c>
      <c r="CM154" s="109">
        <v>48140</v>
      </c>
      <c r="CN154" s="109">
        <v>46807</v>
      </c>
      <c r="CO154" s="109">
        <v>46039</v>
      </c>
      <c r="CP154" s="109">
        <v>45265</v>
      </c>
      <c r="CQ154" s="109">
        <v>44368</v>
      </c>
      <c r="CR154" s="109">
        <v>44107</v>
      </c>
      <c r="CS154" s="109">
        <v>43503</v>
      </c>
      <c r="CT154" s="109">
        <v>43369</v>
      </c>
      <c r="CU154" s="109">
        <v>43778</v>
      </c>
      <c r="CV154" s="109">
        <v>42709</v>
      </c>
      <c r="CW154" s="109">
        <v>42568</v>
      </c>
      <c r="CX154" s="109">
        <v>41626</v>
      </c>
      <c r="CY154" s="109">
        <v>40164</v>
      </c>
      <c r="CZ154" s="109">
        <v>38833</v>
      </c>
      <c r="DA154" s="109">
        <v>36532</v>
      </c>
      <c r="DB154" s="109">
        <v>34587</v>
      </c>
      <c r="DC154" s="109">
        <v>31391</v>
      </c>
      <c r="DD154" s="109">
        <v>27638</v>
      </c>
      <c r="DE154" s="109">
        <v>24372</v>
      </c>
      <c r="DF154" s="109">
        <v>21222</v>
      </c>
      <c r="DG154" s="109">
        <v>18333</v>
      </c>
      <c r="DH154" s="109">
        <v>15434</v>
      </c>
      <c r="DI154" s="109">
        <v>13198</v>
      </c>
      <c r="DJ154" s="109">
        <v>10893</v>
      </c>
      <c r="DK154" s="109">
        <v>8942</v>
      </c>
      <c r="DL154" s="109">
        <v>7310</v>
      </c>
      <c r="DM154" s="44">
        <v>24286</v>
      </c>
    </row>
    <row r="155" spans="1:117" s="44" customFormat="1" ht="1" hidden="1" customHeight="1">
      <c r="A155" s="94">
        <v>2054</v>
      </c>
      <c r="B155" s="94"/>
      <c r="C155" s="101">
        <f t="shared" si="89"/>
        <v>4533309</v>
      </c>
      <c r="D155" s="101">
        <f t="shared" si="90"/>
        <v>2347989</v>
      </c>
      <c r="E155" s="101">
        <f t="shared" si="91"/>
        <v>2403098</v>
      </c>
      <c r="F155" s="101">
        <f t="shared" si="92"/>
        <v>2457480</v>
      </c>
      <c r="G155" s="101">
        <f t="shared" si="93"/>
        <v>2511614</v>
      </c>
      <c r="H155" s="101">
        <f t="shared" si="94"/>
        <v>2564199</v>
      </c>
      <c r="I155" s="101">
        <f>SUM(CC155:$DL155)</f>
        <v>1382759</v>
      </c>
      <c r="J155" s="101">
        <f>SUM(CD155:$DL155)</f>
        <v>1327650</v>
      </c>
      <c r="K155" s="101">
        <f>SUM(CE155:$DL155)</f>
        <v>1273268</v>
      </c>
      <c r="L155" s="101">
        <f>SUM(CF155:$DL155)</f>
        <v>1219134</v>
      </c>
      <c r="M155" s="101">
        <f>SUM(CG155:$DL155)</f>
        <v>1166549</v>
      </c>
      <c r="N155" s="101"/>
      <c r="O155" s="101"/>
      <c r="P155" s="101"/>
      <c r="Q155" s="109">
        <v>38434</v>
      </c>
      <c r="R155" s="109">
        <v>38720</v>
      </c>
      <c r="S155" s="109">
        <v>38992</v>
      </c>
      <c r="T155" s="109">
        <v>39234</v>
      </c>
      <c r="U155" s="109">
        <v>39452</v>
      </c>
      <c r="V155" s="109">
        <v>39640</v>
      </c>
      <c r="W155" s="109">
        <v>39798</v>
      </c>
      <c r="X155" s="109">
        <v>39944</v>
      </c>
      <c r="Y155" s="109">
        <v>40071</v>
      </c>
      <c r="Z155" s="109">
        <v>40178</v>
      </c>
      <c r="AA155" s="109">
        <v>40260</v>
      </c>
      <c r="AB155" s="109">
        <v>40334</v>
      </c>
      <c r="AC155" s="109">
        <v>40402</v>
      </c>
      <c r="AD155" s="109">
        <v>40485</v>
      </c>
      <c r="AE155" s="109">
        <v>40591</v>
      </c>
      <c r="AF155" s="109">
        <v>40741</v>
      </c>
      <c r="AG155" s="109">
        <v>40935</v>
      </c>
      <c r="AH155" s="109">
        <v>41160</v>
      </c>
      <c r="AI155" s="109">
        <v>41427</v>
      </c>
      <c r="AJ155" s="109">
        <v>41763</v>
      </c>
      <c r="AK155" s="109">
        <v>42213</v>
      </c>
      <c r="AL155" s="109">
        <v>42835</v>
      </c>
      <c r="AM155" s="109">
        <v>43621</v>
      </c>
      <c r="AN155" s="109">
        <v>44562</v>
      </c>
      <c r="AO155" s="109">
        <v>45615</v>
      </c>
      <c r="AP155" s="109">
        <v>46727</v>
      </c>
      <c r="AQ155" s="109">
        <v>47862</v>
      </c>
      <c r="AR155" s="109">
        <v>48991</v>
      </c>
      <c r="AS155" s="109">
        <v>50080</v>
      </c>
      <c r="AT155" s="109">
        <v>51107</v>
      </c>
      <c r="AU155" s="109">
        <v>52064</v>
      </c>
      <c r="AV155" s="109">
        <v>52935</v>
      </c>
      <c r="AW155" s="109">
        <v>53714</v>
      </c>
      <c r="AX155" s="109">
        <v>54398</v>
      </c>
      <c r="AY155" s="109">
        <v>54995</v>
      </c>
      <c r="AZ155" s="109">
        <v>55494</v>
      </c>
      <c r="BA155" s="109">
        <v>55911</v>
      </c>
      <c r="BB155" s="109">
        <v>56249</v>
      </c>
      <c r="BC155" s="109">
        <v>56516</v>
      </c>
      <c r="BD155" s="109">
        <v>56723</v>
      </c>
      <c r="BE155" s="109">
        <v>56885</v>
      </c>
      <c r="BF155" s="109">
        <v>56984</v>
      </c>
      <c r="BG155" s="109">
        <v>57036</v>
      </c>
      <c r="BH155" s="109">
        <v>57056</v>
      </c>
      <c r="BI155" s="109">
        <v>56985</v>
      </c>
      <c r="BJ155" s="109">
        <v>56498</v>
      </c>
      <c r="BK155" s="109">
        <v>56089</v>
      </c>
      <c r="BL155" s="109">
        <v>55855</v>
      </c>
      <c r="BM155" s="109">
        <v>55282</v>
      </c>
      <c r="BN155" s="109">
        <v>55101</v>
      </c>
      <c r="BO155" s="109">
        <v>55138</v>
      </c>
      <c r="BP155" s="109">
        <v>54506</v>
      </c>
      <c r="BQ155" s="109">
        <v>54531</v>
      </c>
      <c r="BR155" s="109">
        <v>54395</v>
      </c>
      <c r="BS155" s="109">
        <v>54201</v>
      </c>
      <c r="BT155" s="109">
        <v>55106</v>
      </c>
      <c r="BU155" s="109">
        <v>55224</v>
      </c>
      <c r="BV155" s="109">
        <v>55322</v>
      </c>
      <c r="BW155" s="109">
        <v>55776</v>
      </c>
      <c r="BX155" s="109">
        <v>55293</v>
      </c>
      <c r="BY155" s="109">
        <v>55358</v>
      </c>
      <c r="BZ155" s="109">
        <v>55187</v>
      </c>
      <c r="CA155" s="109">
        <v>56046</v>
      </c>
      <c r="CB155" s="109">
        <v>55523</v>
      </c>
      <c r="CC155" s="109">
        <v>55109</v>
      </c>
      <c r="CD155" s="109">
        <v>54382</v>
      </c>
      <c r="CE155" s="109">
        <v>54134</v>
      </c>
      <c r="CF155" s="109">
        <v>52585</v>
      </c>
      <c r="CG155" s="109">
        <v>52383</v>
      </c>
      <c r="CH155" s="109">
        <v>51557</v>
      </c>
      <c r="CI155" s="109">
        <v>50870</v>
      </c>
      <c r="CJ155" s="109">
        <v>50001</v>
      </c>
      <c r="CK155" s="109">
        <v>50146</v>
      </c>
      <c r="CL155" s="109">
        <v>49213</v>
      </c>
      <c r="CM155" s="109">
        <v>48828</v>
      </c>
      <c r="CN155" s="109">
        <v>47566</v>
      </c>
      <c r="CO155" s="109">
        <v>46202</v>
      </c>
      <c r="CP155" s="109">
        <v>45387</v>
      </c>
      <c r="CQ155" s="109">
        <v>44559</v>
      </c>
      <c r="CR155" s="109">
        <v>43600</v>
      </c>
      <c r="CS155" s="109">
        <v>43257</v>
      </c>
      <c r="CT155" s="109">
        <v>42559</v>
      </c>
      <c r="CU155" s="109">
        <v>42305</v>
      </c>
      <c r="CV155" s="109">
        <v>42555</v>
      </c>
      <c r="CW155" s="109">
        <v>41342</v>
      </c>
      <c r="CX155" s="109">
        <v>40998</v>
      </c>
      <c r="CY155" s="109">
        <v>39855</v>
      </c>
      <c r="CZ155" s="109">
        <v>38193</v>
      </c>
      <c r="DA155" s="109">
        <v>36638</v>
      </c>
      <c r="DB155" s="109">
        <v>34159</v>
      </c>
      <c r="DC155" s="109">
        <v>32021</v>
      </c>
      <c r="DD155" s="109">
        <v>28736</v>
      </c>
      <c r="DE155" s="109">
        <v>25034</v>
      </c>
      <c r="DF155" s="109">
        <v>21864</v>
      </c>
      <c r="DG155" s="109">
        <v>18867</v>
      </c>
      <c r="DH155" s="109">
        <v>16156</v>
      </c>
      <c r="DI155" s="109">
        <v>13476</v>
      </c>
      <c r="DJ155" s="109">
        <v>11396</v>
      </c>
      <c r="DK155" s="109">
        <v>9294</v>
      </c>
      <c r="DL155" s="109">
        <v>7532</v>
      </c>
      <c r="DM155" s="44">
        <v>25090</v>
      </c>
    </row>
    <row r="156" spans="1:117" s="44" customFormat="1" ht="1" hidden="1" customHeight="1">
      <c r="A156" s="94">
        <v>2055</v>
      </c>
      <c r="B156" s="94"/>
      <c r="C156" s="101">
        <f t="shared" si="89"/>
        <v>4532165</v>
      </c>
      <c r="D156" s="101">
        <f t="shared" si="90"/>
        <v>2343527</v>
      </c>
      <c r="E156" s="101">
        <f t="shared" si="91"/>
        <v>2398567</v>
      </c>
      <c r="F156" s="101">
        <f t="shared" si="92"/>
        <v>2453218</v>
      </c>
      <c r="G156" s="101">
        <f t="shared" si="93"/>
        <v>2507199</v>
      </c>
      <c r="H156" s="101">
        <f t="shared" si="94"/>
        <v>2560933</v>
      </c>
      <c r="I156" s="101">
        <f>SUM(CC156:$DL156)</f>
        <v>1385178</v>
      </c>
      <c r="J156" s="101">
        <f>SUM(CD156:$DL156)</f>
        <v>1330138</v>
      </c>
      <c r="K156" s="101">
        <f>SUM(CE156:$DL156)</f>
        <v>1275487</v>
      </c>
      <c r="L156" s="101">
        <f>SUM(CF156:$DL156)</f>
        <v>1221506</v>
      </c>
      <c r="M156" s="101">
        <f>SUM(CG156:$DL156)</f>
        <v>1167772</v>
      </c>
      <c r="N156" s="101"/>
      <c r="O156" s="101"/>
      <c r="P156" s="101"/>
      <c r="Q156" s="109">
        <v>38367</v>
      </c>
      <c r="R156" s="109">
        <v>38672</v>
      </c>
      <c r="S156" s="109">
        <v>38953</v>
      </c>
      <c r="T156" s="109">
        <v>39217</v>
      </c>
      <c r="U156" s="109">
        <v>39449</v>
      </c>
      <c r="V156" s="109">
        <v>39657</v>
      </c>
      <c r="W156" s="109">
        <v>39834</v>
      </c>
      <c r="X156" s="109">
        <v>39990</v>
      </c>
      <c r="Y156" s="109">
        <v>40138</v>
      </c>
      <c r="Z156" s="109">
        <v>40260</v>
      </c>
      <c r="AA156" s="109">
        <v>40362</v>
      </c>
      <c r="AB156" s="109">
        <v>40443</v>
      </c>
      <c r="AC156" s="109">
        <v>40521</v>
      </c>
      <c r="AD156" s="109">
        <v>40604</v>
      </c>
      <c r="AE156" s="109">
        <v>40713</v>
      </c>
      <c r="AF156" s="109">
        <v>40847</v>
      </c>
      <c r="AG156" s="109">
        <v>41017</v>
      </c>
      <c r="AH156" s="109">
        <v>41219</v>
      </c>
      <c r="AI156" s="109">
        <v>41450</v>
      </c>
      <c r="AJ156" s="109">
        <v>41747</v>
      </c>
      <c r="AK156" s="109">
        <v>42161</v>
      </c>
      <c r="AL156" s="109">
        <v>42731</v>
      </c>
      <c r="AM156" s="109">
        <v>43486</v>
      </c>
      <c r="AN156" s="109">
        <v>44386</v>
      </c>
      <c r="AO156" s="109">
        <v>45409</v>
      </c>
      <c r="AP156" s="109">
        <v>46508</v>
      </c>
      <c r="AQ156" s="109">
        <v>47635</v>
      </c>
      <c r="AR156" s="109">
        <v>48762</v>
      </c>
      <c r="AS156" s="109">
        <v>49863</v>
      </c>
      <c r="AT156" s="109">
        <v>50914</v>
      </c>
      <c r="AU156" s="109">
        <v>51892</v>
      </c>
      <c r="AV156" s="109">
        <v>52796</v>
      </c>
      <c r="AW156" s="109">
        <v>53613</v>
      </c>
      <c r="AX156" s="109">
        <v>54333</v>
      </c>
      <c r="AY156" s="109">
        <v>54963</v>
      </c>
      <c r="AZ156" s="109">
        <v>55501</v>
      </c>
      <c r="BA156" s="109">
        <v>55944</v>
      </c>
      <c r="BB156" s="109">
        <v>56308</v>
      </c>
      <c r="BC156" s="109">
        <v>56595</v>
      </c>
      <c r="BD156" s="109">
        <v>56812</v>
      </c>
      <c r="BE156" s="109">
        <v>56974</v>
      </c>
      <c r="BF156" s="109">
        <v>57091</v>
      </c>
      <c r="BG156" s="109">
        <v>57148</v>
      </c>
      <c r="BH156" s="109">
        <v>57160</v>
      </c>
      <c r="BI156" s="109">
        <v>57142</v>
      </c>
      <c r="BJ156" s="109">
        <v>57035</v>
      </c>
      <c r="BK156" s="109">
        <v>56515</v>
      </c>
      <c r="BL156" s="109">
        <v>56073</v>
      </c>
      <c r="BM156" s="109">
        <v>55806</v>
      </c>
      <c r="BN156" s="109">
        <v>55198</v>
      </c>
      <c r="BO156" s="109">
        <v>54980</v>
      </c>
      <c r="BP156" s="109">
        <v>54981</v>
      </c>
      <c r="BQ156" s="109">
        <v>54316</v>
      </c>
      <c r="BR156" s="109">
        <v>54307</v>
      </c>
      <c r="BS156" s="109">
        <v>54137</v>
      </c>
      <c r="BT156" s="109">
        <v>53913</v>
      </c>
      <c r="BU156" s="109">
        <v>54787</v>
      </c>
      <c r="BV156" s="109">
        <v>54878</v>
      </c>
      <c r="BW156" s="109">
        <v>54952</v>
      </c>
      <c r="BX156" s="109">
        <v>55385</v>
      </c>
      <c r="BY156" s="109">
        <v>54886</v>
      </c>
      <c r="BZ156" s="109">
        <v>54879</v>
      </c>
      <c r="CA156" s="109">
        <v>54761</v>
      </c>
      <c r="CB156" s="109">
        <v>55611</v>
      </c>
      <c r="CC156" s="109">
        <v>55040</v>
      </c>
      <c r="CD156" s="109">
        <v>54651</v>
      </c>
      <c r="CE156" s="109">
        <v>53981</v>
      </c>
      <c r="CF156" s="109">
        <v>53734</v>
      </c>
      <c r="CG156" s="109">
        <v>52181</v>
      </c>
      <c r="CH156" s="109">
        <v>51960</v>
      </c>
      <c r="CI156" s="109">
        <v>51118</v>
      </c>
      <c r="CJ156" s="109">
        <v>50412</v>
      </c>
      <c r="CK156" s="109">
        <v>49522</v>
      </c>
      <c r="CL156" s="109">
        <v>49632</v>
      </c>
      <c r="CM156" s="109">
        <v>48671</v>
      </c>
      <c r="CN156" s="109">
        <v>48249</v>
      </c>
      <c r="CO156" s="109">
        <v>46953</v>
      </c>
      <c r="CP156" s="109">
        <v>45549</v>
      </c>
      <c r="CQ156" s="109">
        <v>44680</v>
      </c>
      <c r="CR156" s="109">
        <v>43789</v>
      </c>
      <c r="CS156" s="109">
        <v>42761</v>
      </c>
      <c r="CT156" s="109">
        <v>42319</v>
      </c>
      <c r="CU156" s="109">
        <v>41516</v>
      </c>
      <c r="CV156" s="109">
        <v>41124</v>
      </c>
      <c r="CW156" s="109">
        <v>41195</v>
      </c>
      <c r="CX156" s="109">
        <v>39821</v>
      </c>
      <c r="CY156" s="109">
        <v>39257</v>
      </c>
      <c r="CZ156" s="109">
        <v>37903</v>
      </c>
      <c r="DA156" s="109">
        <v>36038</v>
      </c>
      <c r="DB156" s="109">
        <v>34264</v>
      </c>
      <c r="DC156" s="109">
        <v>31632</v>
      </c>
      <c r="DD156" s="109">
        <v>29323</v>
      </c>
      <c r="DE156" s="109">
        <v>26038</v>
      </c>
      <c r="DF156" s="109">
        <v>22465</v>
      </c>
      <c r="DG156" s="109">
        <v>19445</v>
      </c>
      <c r="DH156" s="109">
        <v>16634</v>
      </c>
      <c r="DI156" s="109">
        <v>14112</v>
      </c>
      <c r="DJ156" s="109">
        <v>11643</v>
      </c>
      <c r="DK156" s="109">
        <v>9731</v>
      </c>
      <c r="DL156" s="109">
        <v>7835</v>
      </c>
      <c r="DM156" s="44">
        <v>25933</v>
      </c>
    </row>
    <row r="157" spans="1:117" s="44" customFormat="1" ht="1" hidden="1" customHeight="1">
      <c r="A157" s="94">
        <v>2056</v>
      </c>
      <c r="B157" s="94"/>
      <c r="C157" s="101">
        <f t="shared" si="89"/>
        <v>4530605</v>
      </c>
      <c r="D157" s="101">
        <f t="shared" si="90"/>
        <v>2339007</v>
      </c>
      <c r="E157" s="101">
        <f t="shared" si="91"/>
        <v>2394135</v>
      </c>
      <c r="F157" s="101">
        <f t="shared" si="92"/>
        <v>2448719</v>
      </c>
      <c r="G157" s="101">
        <f t="shared" si="93"/>
        <v>2502970</v>
      </c>
      <c r="H157" s="101">
        <f t="shared" si="94"/>
        <v>2556553</v>
      </c>
      <c r="I157" s="101">
        <f>SUM(CC157:$DL157)</f>
        <v>1387313</v>
      </c>
      <c r="J157" s="101">
        <f>SUM(CD157:$DL157)</f>
        <v>1332185</v>
      </c>
      <c r="K157" s="101">
        <f>SUM(CE157:$DL157)</f>
        <v>1277601</v>
      </c>
      <c r="L157" s="101">
        <f>SUM(CF157:$DL157)</f>
        <v>1223350</v>
      </c>
      <c r="M157" s="101">
        <f>SUM(CG157:$DL157)</f>
        <v>1169767</v>
      </c>
      <c r="N157" s="101"/>
      <c r="O157" s="101"/>
      <c r="P157" s="101"/>
      <c r="Q157" s="109">
        <v>38288</v>
      </c>
      <c r="R157" s="109">
        <v>38605</v>
      </c>
      <c r="S157" s="109">
        <v>38905</v>
      </c>
      <c r="T157" s="109">
        <v>39177</v>
      </c>
      <c r="U157" s="109">
        <v>39432</v>
      </c>
      <c r="V157" s="109">
        <v>39653</v>
      </c>
      <c r="W157" s="109">
        <v>39850</v>
      </c>
      <c r="X157" s="109">
        <v>40026</v>
      </c>
      <c r="Y157" s="109">
        <v>40183</v>
      </c>
      <c r="Z157" s="109">
        <v>40327</v>
      </c>
      <c r="AA157" s="109">
        <v>40444</v>
      </c>
      <c r="AB157" s="109">
        <v>40543</v>
      </c>
      <c r="AC157" s="109">
        <v>40630</v>
      </c>
      <c r="AD157" s="109">
        <v>40723</v>
      </c>
      <c r="AE157" s="109">
        <v>40832</v>
      </c>
      <c r="AF157" s="109">
        <v>40968</v>
      </c>
      <c r="AG157" s="109">
        <v>41122</v>
      </c>
      <c r="AH157" s="109">
        <v>41301</v>
      </c>
      <c r="AI157" s="109">
        <v>41507</v>
      </c>
      <c r="AJ157" s="109">
        <v>41769</v>
      </c>
      <c r="AK157" s="109">
        <v>42145</v>
      </c>
      <c r="AL157" s="109">
        <v>42678</v>
      </c>
      <c r="AM157" s="109">
        <v>43383</v>
      </c>
      <c r="AN157" s="109">
        <v>44253</v>
      </c>
      <c r="AO157" s="109">
        <v>45235</v>
      </c>
      <c r="AP157" s="109">
        <v>46303</v>
      </c>
      <c r="AQ157" s="109">
        <v>47418</v>
      </c>
      <c r="AR157" s="109">
        <v>48537</v>
      </c>
      <c r="AS157" s="109">
        <v>49637</v>
      </c>
      <c r="AT157" s="109">
        <v>50700</v>
      </c>
      <c r="AU157" s="109">
        <v>51701</v>
      </c>
      <c r="AV157" s="109">
        <v>52626</v>
      </c>
      <c r="AW157" s="109">
        <v>53475</v>
      </c>
      <c r="AX157" s="109">
        <v>54233</v>
      </c>
      <c r="AY157" s="109">
        <v>54896</v>
      </c>
      <c r="AZ157" s="109">
        <v>55469</v>
      </c>
      <c r="BA157" s="109">
        <v>55951</v>
      </c>
      <c r="BB157" s="109">
        <v>56341</v>
      </c>
      <c r="BC157" s="109">
        <v>56654</v>
      </c>
      <c r="BD157" s="109">
        <v>56892</v>
      </c>
      <c r="BE157" s="109">
        <v>57062</v>
      </c>
      <c r="BF157" s="109">
        <v>57179</v>
      </c>
      <c r="BG157" s="109">
        <v>57254</v>
      </c>
      <c r="BH157" s="109">
        <v>57271</v>
      </c>
      <c r="BI157" s="109">
        <v>57246</v>
      </c>
      <c r="BJ157" s="109">
        <v>57191</v>
      </c>
      <c r="BK157" s="109">
        <v>57050</v>
      </c>
      <c r="BL157" s="109">
        <v>56498</v>
      </c>
      <c r="BM157" s="109">
        <v>56022</v>
      </c>
      <c r="BN157" s="109">
        <v>55721</v>
      </c>
      <c r="BO157" s="109">
        <v>55078</v>
      </c>
      <c r="BP157" s="109">
        <v>54824</v>
      </c>
      <c r="BQ157" s="109">
        <v>54790</v>
      </c>
      <c r="BR157" s="109">
        <v>54093</v>
      </c>
      <c r="BS157" s="109">
        <v>54050</v>
      </c>
      <c r="BT157" s="109">
        <v>53851</v>
      </c>
      <c r="BU157" s="109">
        <v>53599</v>
      </c>
      <c r="BV157" s="109">
        <v>54443</v>
      </c>
      <c r="BW157" s="109">
        <v>54512</v>
      </c>
      <c r="BX157" s="109">
        <v>54566</v>
      </c>
      <c r="BY157" s="109">
        <v>54978</v>
      </c>
      <c r="BZ157" s="109">
        <v>54411</v>
      </c>
      <c r="CA157" s="109">
        <v>54456</v>
      </c>
      <c r="CB157" s="109">
        <v>54335</v>
      </c>
      <c r="CC157" s="109">
        <v>55128</v>
      </c>
      <c r="CD157" s="109">
        <v>54584</v>
      </c>
      <c r="CE157" s="109">
        <v>54251</v>
      </c>
      <c r="CF157" s="109">
        <v>53583</v>
      </c>
      <c r="CG157" s="109">
        <v>53325</v>
      </c>
      <c r="CH157" s="109">
        <v>51763</v>
      </c>
      <c r="CI157" s="109">
        <v>51522</v>
      </c>
      <c r="CJ157" s="109">
        <v>50662</v>
      </c>
      <c r="CK157" s="109">
        <v>49932</v>
      </c>
      <c r="CL157" s="109">
        <v>49016</v>
      </c>
      <c r="CM157" s="109">
        <v>49090</v>
      </c>
      <c r="CN157" s="109">
        <v>48097</v>
      </c>
      <c r="CO157" s="109">
        <v>47632</v>
      </c>
      <c r="CP157" s="109">
        <v>46294</v>
      </c>
      <c r="CQ157" s="109">
        <v>44845</v>
      </c>
      <c r="CR157" s="109">
        <v>43913</v>
      </c>
      <c r="CS157" s="109">
        <v>42950</v>
      </c>
      <c r="CT157" s="109">
        <v>41837</v>
      </c>
      <c r="CU157" s="109">
        <v>41286</v>
      </c>
      <c r="CV157" s="109">
        <v>40361</v>
      </c>
      <c r="CW157" s="109">
        <v>39814</v>
      </c>
      <c r="CX157" s="109">
        <v>39687</v>
      </c>
      <c r="CY157" s="109">
        <v>38139</v>
      </c>
      <c r="CZ157" s="109">
        <v>37344</v>
      </c>
      <c r="DA157" s="109">
        <v>35776</v>
      </c>
      <c r="DB157" s="109">
        <v>33717</v>
      </c>
      <c r="DC157" s="109">
        <v>31745</v>
      </c>
      <c r="DD157" s="109">
        <v>28982</v>
      </c>
      <c r="DE157" s="109">
        <v>26587</v>
      </c>
      <c r="DF157" s="109">
        <v>23383</v>
      </c>
      <c r="DG157" s="109">
        <v>19994</v>
      </c>
      <c r="DH157" s="109">
        <v>17157</v>
      </c>
      <c r="DI157" s="109">
        <v>14545</v>
      </c>
      <c r="DJ157" s="109">
        <v>12205</v>
      </c>
      <c r="DK157" s="109">
        <v>9953</v>
      </c>
      <c r="DL157" s="109">
        <v>8214</v>
      </c>
      <c r="DM157" s="44">
        <v>26892</v>
      </c>
    </row>
    <row r="158" spans="1:117" s="44" customFormat="1" ht="1" hidden="1" customHeight="1">
      <c r="A158" s="94">
        <v>2057</v>
      </c>
      <c r="B158" s="94"/>
      <c r="C158" s="101">
        <f t="shared" si="89"/>
        <v>4528568</v>
      </c>
      <c r="D158" s="101">
        <f t="shared" si="90"/>
        <v>2335814</v>
      </c>
      <c r="E158" s="101">
        <f t="shared" si="91"/>
        <v>2389675</v>
      </c>
      <c r="F158" s="101">
        <f t="shared" si="92"/>
        <v>2444347</v>
      </c>
      <c r="G158" s="101">
        <f t="shared" si="93"/>
        <v>2498533</v>
      </c>
      <c r="H158" s="101">
        <f t="shared" si="94"/>
        <v>2552387</v>
      </c>
      <c r="I158" s="101">
        <f>SUM(CC158:$DL158)</f>
        <v>1387764</v>
      </c>
      <c r="J158" s="101">
        <f>SUM(CD158:$DL158)</f>
        <v>1333903</v>
      </c>
      <c r="K158" s="101">
        <f>SUM(CE158:$DL158)</f>
        <v>1279231</v>
      </c>
      <c r="L158" s="101">
        <f>SUM(CF158:$DL158)</f>
        <v>1225045</v>
      </c>
      <c r="M158" s="101">
        <f>SUM(CG158:$DL158)</f>
        <v>1171191</v>
      </c>
      <c r="N158" s="101"/>
      <c r="O158" s="101"/>
      <c r="P158" s="101"/>
      <c r="Q158" s="109">
        <v>38196</v>
      </c>
      <c r="R158" s="109">
        <v>38527</v>
      </c>
      <c r="S158" s="109">
        <v>38838</v>
      </c>
      <c r="T158" s="109">
        <v>39129</v>
      </c>
      <c r="U158" s="109">
        <v>39391</v>
      </c>
      <c r="V158" s="109">
        <v>39636</v>
      </c>
      <c r="W158" s="109">
        <v>39847</v>
      </c>
      <c r="X158" s="109">
        <v>40041</v>
      </c>
      <c r="Y158" s="109">
        <v>40219</v>
      </c>
      <c r="Z158" s="109">
        <v>40371</v>
      </c>
      <c r="AA158" s="109">
        <v>40511</v>
      </c>
      <c r="AB158" s="109">
        <v>40626</v>
      </c>
      <c r="AC158" s="109">
        <v>40729</v>
      </c>
      <c r="AD158" s="109">
        <v>40831</v>
      </c>
      <c r="AE158" s="109">
        <v>40950</v>
      </c>
      <c r="AF158" s="109">
        <v>41087</v>
      </c>
      <c r="AG158" s="109">
        <v>41243</v>
      </c>
      <c r="AH158" s="109">
        <v>41404</v>
      </c>
      <c r="AI158" s="109">
        <v>41588</v>
      </c>
      <c r="AJ158" s="109">
        <v>41826</v>
      </c>
      <c r="AK158" s="109">
        <v>42165</v>
      </c>
      <c r="AL158" s="109">
        <v>42662</v>
      </c>
      <c r="AM158" s="109">
        <v>43328</v>
      </c>
      <c r="AN158" s="109">
        <v>44149</v>
      </c>
      <c r="AO158" s="109">
        <v>45103</v>
      </c>
      <c r="AP158" s="109">
        <v>46132</v>
      </c>
      <c r="AQ158" s="109">
        <v>47215</v>
      </c>
      <c r="AR158" s="109">
        <v>48322</v>
      </c>
      <c r="AS158" s="109">
        <v>49414</v>
      </c>
      <c r="AT158" s="109">
        <v>50475</v>
      </c>
      <c r="AU158" s="109">
        <v>51489</v>
      </c>
      <c r="AV158" s="109">
        <v>52438</v>
      </c>
      <c r="AW158" s="109">
        <v>53305</v>
      </c>
      <c r="AX158" s="109">
        <v>54095</v>
      </c>
      <c r="AY158" s="109">
        <v>54798</v>
      </c>
      <c r="AZ158" s="109">
        <v>55402</v>
      </c>
      <c r="BA158" s="109">
        <v>55918</v>
      </c>
      <c r="BB158" s="109">
        <v>56346</v>
      </c>
      <c r="BC158" s="109">
        <v>56686</v>
      </c>
      <c r="BD158" s="109">
        <v>56950</v>
      </c>
      <c r="BE158" s="109">
        <v>57142</v>
      </c>
      <c r="BF158" s="109">
        <v>57267</v>
      </c>
      <c r="BG158" s="109">
        <v>57342</v>
      </c>
      <c r="BH158" s="109">
        <v>57377</v>
      </c>
      <c r="BI158" s="109">
        <v>57356</v>
      </c>
      <c r="BJ158" s="109">
        <v>57295</v>
      </c>
      <c r="BK158" s="109">
        <v>57207</v>
      </c>
      <c r="BL158" s="109">
        <v>57030</v>
      </c>
      <c r="BM158" s="109">
        <v>56447</v>
      </c>
      <c r="BN158" s="109">
        <v>55936</v>
      </c>
      <c r="BO158" s="109">
        <v>55599</v>
      </c>
      <c r="BP158" s="109">
        <v>54922</v>
      </c>
      <c r="BQ158" s="109">
        <v>54635</v>
      </c>
      <c r="BR158" s="109">
        <v>54566</v>
      </c>
      <c r="BS158" s="109">
        <v>53836</v>
      </c>
      <c r="BT158" s="109">
        <v>53763</v>
      </c>
      <c r="BU158" s="109">
        <v>53539</v>
      </c>
      <c r="BV158" s="109">
        <v>53262</v>
      </c>
      <c r="BW158" s="109">
        <v>54079</v>
      </c>
      <c r="BX158" s="109">
        <v>54129</v>
      </c>
      <c r="BY158" s="109">
        <v>54166</v>
      </c>
      <c r="BZ158" s="109">
        <v>54504</v>
      </c>
      <c r="CA158" s="109">
        <v>53991</v>
      </c>
      <c r="CB158" s="109">
        <v>54032</v>
      </c>
      <c r="CC158" s="109">
        <v>53861</v>
      </c>
      <c r="CD158" s="109">
        <v>54672</v>
      </c>
      <c r="CE158" s="109">
        <v>54186</v>
      </c>
      <c r="CF158" s="109">
        <v>53854</v>
      </c>
      <c r="CG158" s="109">
        <v>53178</v>
      </c>
      <c r="CH158" s="109">
        <v>52901</v>
      </c>
      <c r="CI158" s="109">
        <v>51329</v>
      </c>
      <c r="CJ158" s="109">
        <v>51064</v>
      </c>
      <c r="CK158" s="109">
        <v>50182</v>
      </c>
      <c r="CL158" s="109">
        <v>49426</v>
      </c>
      <c r="CM158" s="109">
        <v>48481</v>
      </c>
      <c r="CN158" s="109">
        <v>48514</v>
      </c>
      <c r="CO158" s="109">
        <v>47484</v>
      </c>
      <c r="CP158" s="109">
        <v>46968</v>
      </c>
      <c r="CQ158" s="109">
        <v>45582</v>
      </c>
      <c r="CR158" s="109">
        <v>44078</v>
      </c>
      <c r="CS158" s="109">
        <v>43075</v>
      </c>
      <c r="CT158" s="109">
        <v>42026</v>
      </c>
      <c r="CU158" s="109">
        <v>40818</v>
      </c>
      <c r="CV158" s="109">
        <v>40140</v>
      </c>
      <c r="CW158" s="109">
        <v>39079</v>
      </c>
      <c r="CX158" s="109">
        <v>38361</v>
      </c>
      <c r="CY158" s="109">
        <v>38017</v>
      </c>
      <c r="CZ158" s="109">
        <v>36289</v>
      </c>
      <c r="DA158" s="109">
        <v>35257</v>
      </c>
      <c r="DB158" s="109">
        <v>33481</v>
      </c>
      <c r="DC158" s="109">
        <v>31249</v>
      </c>
      <c r="DD158" s="109">
        <v>29099</v>
      </c>
      <c r="DE158" s="109">
        <v>26289</v>
      </c>
      <c r="DF158" s="109">
        <v>23889</v>
      </c>
      <c r="DG158" s="109">
        <v>20824</v>
      </c>
      <c r="DH158" s="109">
        <v>17654</v>
      </c>
      <c r="DI158" s="109">
        <v>15013</v>
      </c>
      <c r="DJ158" s="109">
        <v>12590</v>
      </c>
      <c r="DK158" s="109">
        <v>10443</v>
      </c>
      <c r="DL158" s="109">
        <v>8411</v>
      </c>
      <c r="DM158" s="44">
        <v>28006</v>
      </c>
    </row>
    <row r="159" spans="1:117" s="44" customFormat="1" ht="1" hidden="1" customHeight="1">
      <c r="A159" s="94">
        <v>2058</v>
      </c>
      <c r="B159" s="94"/>
      <c r="C159" s="101">
        <f t="shared" si="89"/>
        <v>4526272</v>
      </c>
      <c r="D159" s="101">
        <f t="shared" si="90"/>
        <v>2333011</v>
      </c>
      <c r="E159" s="101">
        <f t="shared" si="91"/>
        <v>2386571</v>
      </c>
      <c r="F159" s="101">
        <f t="shared" si="92"/>
        <v>2439985</v>
      </c>
      <c r="G159" s="101">
        <f t="shared" si="93"/>
        <v>2494259</v>
      </c>
      <c r="H159" s="101">
        <f t="shared" si="94"/>
        <v>2548051</v>
      </c>
      <c r="I159" s="101">
        <f>SUM(CC159:$DL159)</f>
        <v>1387727</v>
      </c>
      <c r="J159" s="101">
        <f>SUM(CD159:$DL159)</f>
        <v>1334167</v>
      </c>
      <c r="K159" s="101">
        <f>SUM(CE159:$DL159)</f>
        <v>1280753</v>
      </c>
      <c r="L159" s="101">
        <f>SUM(CF159:$DL159)</f>
        <v>1226479</v>
      </c>
      <c r="M159" s="101">
        <f>SUM(CG159:$DL159)</f>
        <v>1172687</v>
      </c>
      <c r="N159" s="101"/>
      <c r="O159" s="101"/>
      <c r="P159" s="101"/>
      <c r="Q159" s="109">
        <v>38098</v>
      </c>
      <c r="R159" s="109">
        <v>38437</v>
      </c>
      <c r="S159" s="109">
        <v>38760</v>
      </c>
      <c r="T159" s="109">
        <v>39061</v>
      </c>
      <c r="U159" s="109">
        <v>39343</v>
      </c>
      <c r="V159" s="109">
        <v>39596</v>
      </c>
      <c r="W159" s="109">
        <v>39830</v>
      </c>
      <c r="X159" s="109">
        <v>40037</v>
      </c>
      <c r="Y159" s="109">
        <v>40234</v>
      </c>
      <c r="Z159" s="109">
        <v>40407</v>
      </c>
      <c r="AA159" s="109">
        <v>40555</v>
      </c>
      <c r="AB159" s="109">
        <v>40692</v>
      </c>
      <c r="AC159" s="109">
        <v>40812</v>
      </c>
      <c r="AD159" s="109">
        <v>40930</v>
      </c>
      <c r="AE159" s="109">
        <v>41058</v>
      </c>
      <c r="AF159" s="109">
        <v>41204</v>
      </c>
      <c r="AG159" s="109">
        <v>41361</v>
      </c>
      <c r="AH159" s="109">
        <v>41524</v>
      </c>
      <c r="AI159" s="109">
        <v>41690</v>
      </c>
      <c r="AJ159" s="109">
        <v>41905</v>
      </c>
      <c r="AK159" s="109">
        <v>42221</v>
      </c>
      <c r="AL159" s="109">
        <v>42680</v>
      </c>
      <c r="AM159" s="109">
        <v>43312</v>
      </c>
      <c r="AN159" s="109">
        <v>44094</v>
      </c>
      <c r="AO159" s="109">
        <v>45000</v>
      </c>
      <c r="AP159" s="109">
        <v>46000</v>
      </c>
      <c r="AQ159" s="109">
        <v>47046</v>
      </c>
      <c r="AR159" s="109">
        <v>48123</v>
      </c>
      <c r="AS159" s="109">
        <v>49200</v>
      </c>
      <c r="AT159" s="109">
        <v>50254</v>
      </c>
      <c r="AU159" s="109">
        <v>51266</v>
      </c>
      <c r="AV159" s="109">
        <v>52226</v>
      </c>
      <c r="AW159" s="109">
        <v>53119</v>
      </c>
      <c r="AX159" s="109">
        <v>53927</v>
      </c>
      <c r="AY159" s="109">
        <v>54659</v>
      </c>
      <c r="AZ159" s="109">
        <v>55304</v>
      </c>
      <c r="BA159" s="109">
        <v>55852</v>
      </c>
      <c r="BB159" s="109">
        <v>56314</v>
      </c>
      <c r="BC159" s="109">
        <v>56690</v>
      </c>
      <c r="BD159" s="109">
        <v>56980</v>
      </c>
      <c r="BE159" s="109">
        <v>57200</v>
      </c>
      <c r="BF159" s="109">
        <v>57346</v>
      </c>
      <c r="BG159" s="109">
        <v>57430</v>
      </c>
      <c r="BH159" s="109">
        <v>57466</v>
      </c>
      <c r="BI159" s="109">
        <v>57461</v>
      </c>
      <c r="BJ159" s="109">
        <v>57404</v>
      </c>
      <c r="BK159" s="109">
        <v>57310</v>
      </c>
      <c r="BL159" s="109">
        <v>57187</v>
      </c>
      <c r="BM159" s="109">
        <v>56977</v>
      </c>
      <c r="BN159" s="109">
        <v>56360</v>
      </c>
      <c r="BO159" s="109">
        <v>55814</v>
      </c>
      <c r="BP159" s="109">
        <v>55440</v>
      </c>
      <c r="BQ159" s="109">
        <v>54732</v>
      </c>
      <c r="BR159" s="109">
        <v>54411</v>
      </c>
      <c r="BS159" s="109">
        <v>54308</v>
      </c>
      <c r="BT159" s="109">
        <v>53552</v>
      </c>
      <c r="BU159" s="109">
        <v>53451</v>
      </c>
      <c r="BV159" s="109">
        <v>53205</v>
      </c>
      <c r="BW159" s="109">
        <v>52904</v>
      </c>
      <c r="BX159" s="109">
        <v>53699</v>
      </c>
      <c r="BY159" s="109">
        <v>53732</v>
      </c>
      <c r="BZ159" s="109">
        <v>53697</v>
      </c>
      <c r="CA159" s="109">
        <v>54086</v>
      </c>
      <c r="CB159" s="109">
        <v>53572</v>
      </c>
      <c r="CC159" s="109">
        <v>53560</v>
      </c>
      <c r="CD159" s="109">
        <v>53414</v>
      </c>
      <c r="CE159" s="109">
        <v>54274</v>
      </c>
      <c r="CF159" s="109">
        <v>53792</v>
      </c>
      <c r="CG159" s="109">
        <v>53450</v>
      </c>
      <c r="CH159" s="109">
        <v>52757</v>
      </c>
      <c r="CI159" s="109">
        <v>52461</v>
      </c>
      <c r="CJ159" s="109">
        <v>50874</v>
      </c>
      <c r="CK159" s="109">
        <v>50584</v>
      </c>
      <c r="CL159" s="109">
        <v>49676</v>
      </c>
      <c r="CM159" s="109">
        <v>48892</v>
      </c>
      <c r="CN159" s="109">
        <v>47913</v>
      </c>
      <c r="CO159" s="109">
        <v>47899</v>
      </c>
      <c r="CP159" s="109">
        <v>46825</v>
      </c>
      <c r="CQ159" s="109">
        <v>46249</v>
      </c>
      <c r="CR159" s="109">
        <v>44807</v>
      </c>
      <c r="CS159" s="109">
        <v>43240</v>
      </c>
      <c r="CT159" s="109">
        <v>42151</v>
      </c>
      <c r="CU159" s="109">
        <v>41004</v>
      </c>
      <c r="CV159" s="109">
        <v>39687</v>
      </c>
      <c r="CW159" s="109">
        <v>38869</v>
      </c>
      <c r="CX159" s="109">
        <v>37656</v>
      </c>
      <c r="CY159" s="109">
        <v>36751</v>
      </c>
      <c r="CZ159" s="109">
        <v>36179</v>
      </c>
      <c r="DA159" s="109">
        <v>34268</v>
      </c>
      <c r="DB159" s="109">
        <v>33002</v>
      </c>
      <c r="DC159" s="109">
        <v>31040</v>
      </c>
      <c r="DD159" s="109">
        <v>28652</v>
      </c>
      <c r="DE159" s="109">
        <v>26407</v>
      </c>
      <c r="DF159" s="109">
        <v>23632</v>
      </c>
      <c r="DG159" s="109">
        <v>21287</v>
      </c>
      <c r="DH159" s="109">
        <v>18398</v>
      </c>
      <c r="DI159" s="109">
        <v>15457</v>
      </c>
      <c r="DJ159" s="109">
        <v>13006</v>
      </c>
      <c r="DK159" s="109">
        <v>10782</v>
      </c>
      <c r="DL159" s="109">
        <v>8832</v>
      </c>
      <c r="DM159" s="44">
        <v>29083</v>
      </c>
    </row>
    <row r="160" spans="1:117" s="44" customFormat="1" ht="1" hidden="1" customHeight="1">
      <c r="A160" s="94">
        <v>2059</v>
      </c>
      <c r="B160" s="94"/>
      <c r="C160" s="101">
        <f t="shared" si="89"/>
        <v>4523557</v>
      </c>
      <c r="D160" s="101">
        <f t="shared" si="90"/>
        <v>2330763</v>
      </c>
      <c r="E160" s="101">
        <f t="shared" si="91"/>
        <v>2383867</v>
      </c>
      <c r="F160" s="101">
        <f t="shared" si="92"/>
        <v>2436985</v>
      </c>
      <c r="G160" s="101">
        <f t="shared" si="93"/>
        <v>2490010</v>
      </c>
      <c r="H160" s="101">
        <f t="shared" si="94"/>
        <v>2543890</v>
      </c>
      <c r="I160" s="101">
        <f>SUM(CC160:$DL160)</f>
        <v>1386903</v>
      </c>
      <c r="J160" s="101">
        <f>SUM(CD160:$DL160)</f>
        <v>1333799</v>
      </c>
      <c r="K160" s="101">
        <f>SUM(CE160:$DL160)</f>
        <v>1280681</v>
      </c>
      <c r="L160" s="101">
        <f>SUM(CF160:$DL160)</f>
        <v>1227656</v>
      </c>
      <c r="M160" s="101">
        <f>SUM(CG160:$DL160)</f>
        <v>1173776</v>
      </c>
      <c r="N160" s="101"/>
      <c r="O160" s="101"/>
      <c r="P160" s="101"/>
      <c r="Q160" s="109">
        <v>37994</v>
      </c>
      <c r="R160" s="109">
        <v>38340</v>
      </c>
      <c r="S160" s="109">
        <v>38671</v>
      </c>
      <c r="T160" s="109">
        <v>38984</v>
      </c>
      <c r="U160" s="109">
        <v>39275</v>
      </c>
      <c r="V160" s="109">
        <v>39548</v>
      </c>
      <c r="W160" s="109">
        <v>39789</v>
      </c>
      <c r="X160" s="109">
        <v>40020</v>
      </c>
      <c r="Y160" s="109">
        <v>40230</v>
      </c>
      <c r="Z160" s="109">
        <v>40422</v>
      </c>
      <c r="AA160" s="109">
        <v>40591</v>
      </c>
      <c r="AB160" s="109">
        <v>40736</v>
      </c>
      <c r="AC160" s="109">
        <v>40877</v>
      </c>
      <c r="AD160" s="109">
        <v>41013</v>
      </c>
      <c r="AE160" s="109">
        <v>41156</v>
      </c>
      <c r="AF160" s="109">
        <v>41312</v>
      </c>
      <c r="AG160" s="109">
        <v>41478</v>
      </c>
      <c r="AH160" s="109">
        <v>41641</v>
      </c>
      <c r="AI160" s="109">
        <v>41809</v>
      </c>
      <c r="AJ160" s="109">
        <v>42005</v>
      </c>
      <c r="AK160" s="109">
        <v>42297</v>
      </c>
      <c r="AL160" s="109">
        <v>42734</v>
      </c>
      <c r="AM160" s="109">
        <v>43329</v>
      </c>
      <c r="AN160" s="109">
        <v>44076</v>
      </c>
      <c r="AO160" s="109">
        <v>44944</v>
      </c>
      <c r="AP160" s="109">
        <v>45898</v>
      </c>
      <c r="AQ160" s="109">
        <v>46915</v>
      </c>
      <c r="AR160" s="109">
        <v>47954</v>
      </c>
      <c r="AS160" s="109">
        <v>49003</v>
      </c>
      <c r="AT160" s="109">
        <v>50042</v>
      </c>
      <c r="AU160" s="109">
        <v>51045</v>
      </c>
      <c r="AV160" s="109">
        <v>52005</v>
      </c>
      <c r="AW160" s="109">
        <v>52908</v>
      </c>
      <c r="AX160" s="109">
        <v>53742</v>
      </c>
      <c r="AY160" s="109">
        <v>54493</v>
      </c>
      <c r="AZ160" s="109">
        <v>55166</v>
      </c>
      <c r="BA160" s="109">
        <v>55754</v>
      </c>
      <c r="BB160" s="109">
        <v>56248</v>
      </c>
      <c r="BC160" s="109">
        <v>56659</v>
      </c>
      <c r="BD160" s="109">
        <v>56985</v>
      </c>
      <c r="BE160" s="109">
        <v>57230</v>
      </c>
      <c r="BF160" s="109">
        <v>57404</v>
      </c>
      <c r="BG160" s="109">
        <v>57508</v>
      </c>
      <c r="BH160" s="109">
        <v>57553</v>
      </c>
      <c r="BI160" s="109">
        <v>57549</v>
      </c>
      <c r="BJ160" s="109">
        <v>57510</v>
      </c>
      <c r="BK160" s="109">
        <v>57419</v>
      </c>
      <c r="BL160" s="109">
        <v>57290</v>
      </c>
      <c r="BM160" s="109">
        <v>57133</v>
      </c>
      <c r="BN160" s="109">
        <v>56888</v>
      </c>
      <c r="BO160" s="109">
        <v>56235</v>
      </c>
      <c r="BP160" s="109">
        <v>55655</v>
      </c>
      <c r="BQ160" s="109">
        <v>55249</v>
      </c>
      <c r="BR160" s="109">
        <v>54508</v>
      </c>
      <c r="BS160" s="109">
        <v>54154</v>
      </c>
      <c r="BT160" s="109">
        <v>54021</v>
      </c>
      <c r="BU160" s="109">
        <v>53240</v>
      </c>
      <c r="BV160" s="109">
        <v>53117</v>
      </c>
      <c r="BW160" s="109">
        <v>52849</v>
      </c>
      <c r="BX160" s="109">
        <v>52530</v>
      </c>
      <c r="BY160" s="109">
        <v>53305</v>
      </c>
      <c r="BZ160" s="109">
        <v>53266</v>
      </c>
      <c r="CA160" s="109">
        <v>53285</v>
      </c>
      <c r="CB160" s="109">
        <v>53668</v>
      </c>
      <c r="CC160" s="109">
        <v>53104</v>
      </c>
      <c r="CD160" s="109">
        <v>53118</v>
      </c>
      <c r="CE160" s="109">
        <v>53025</v>
      </c>
      <c r="CF160" s="109">
        <v>53880</v>
      </c>
      <c r="CG160" s="109">
        <v>53390</v>
      </c>
      <c r="CH160" s="109">
        <v>53030</v>
      </c>
      <c r="CI160" s="109">
        <v>52320</v>
      </c>
      <c r="CJ160" s="109">
        <v>52000</v>
      </c>
      <c r="CK160" s="109">
        <v>50397</v>
      </c>
      <c r="CL160" s="109">
        <v>50077</v>
      </c>
      <c r="CM160" s="109">
        <v>49141</v>
      </c>
      <c r="CN160" s="109">
        <v>48323</v>
      </c>
      <c r="CO160" s="109">
        <v>47308</v>
      </c>
      <c r="CP160" s="109">
        <v>47237</v>
      </c>
      <c r="CQ160" s="109">
        <v>46110</v>
      </c>
      <c r="CR160" s="109">
        <v>45464</v>
      </c>
      <c r="CS160" s="109">
        <v>43958</v>
      </c>
      <c r="CT160" s="109">
        <v>42316</v>
      </c>
      <c r="CU160" s="109">
        <v>41129</v>
      </c>
      <c r="CV160" s="109">
        <v>39871</v>
      </c>
      <c r="CW160" s="109">
        <v>38431</v>
      </c>
      <c r="CX160" s="109">
        <v>37457</v>
      </c>
      <c r="CY160" s="109">
        <v>36080</v>
      </c>
      <c r="CZ160" s="109">
        <v>34977</v>
      </c>
      <c r="DA160" s="109">
        <v>34171</v>
      </c>
      <c r="DB160" s="109">
        <v>32085</v>
      </c>
      <c r="DC160" s="109">
        <v>30603</v>
      </c>
      <c r="DD160" s="109">
        <v>28469</v>
      </c>
      <c r="DE160" s="109">
        <v>26009</v>
      </c>
      <c r="DF160" s="109">
        <v>23748</v>
      </c>
      <c r="DG160" s="109">
        <v>21066</v>
      </c>
      <c r="DH160" s="109">
        <v>18816</v>
      </c>
      <c r="DI160" s="109">
        <v>16119</v>
      </c>
      <c r="DJ160" s="109">
        <v>13399</v>
      </c>
      <c r="DK160" s="109">
        <v>11147</v>
      </c>
      <c r="DL160" s="109">
        <v>9128</v>
      </c>
      <c r="DM160" s="44">
        <v>30326</v>
      </c>
    </row>
    <row r="161" spans="1:117" s="44" customFormat="1" ht="1" hidden="1" customHeight="1">
      <c r="A161" s="94">
        <v>2060</v>
      </c>
      <c r="B161" s="94"/>
      <c r="C161" s="101">
        <f t="shared" si="89"/>
        <v>4520617</v>
      </c>
      <c r="D161" s="101">
        <f t="shared" si="90"/>
        <v>2328543</v>
      </c>
      <c r="E161" s="101">
        <f t="shared" si="91"/>
        <v>2381743</v>
      </c>
      <c r="F161" s="101">
        <f t="shared" si="92"/>
        <v>2434407</v>
      </c>
      <c r="G161" s="101">
        <f t="shared" si="93"/>
        <v>2487138</v>
      </c>
      <c r="H161" s="101">
        <f t="shared" si="94"/>
        <v>2539778</v>
      </c>
      <c r="I161" s="101">
        <f>SUM(CC161:$DL161)</f>
        <v>1386039</v>
      </c>
      <c r="J161" s="101">
        <f>SUM(CD161:$DL161)</f>
        <v>1332839</v>
      </c>
      <c r="K161" s="101">
        <f>SUM(CE161:$DL161)</f>
        <v>1280175</v>
      </c>
      <c r="L161" s="101">
        <f>SUM(CF161:$DL161)</f>
        <v>1227444</v>
      </c>
      <c r="M161" s="101">
        <f>SUM(CG161:$DL161)</f>
        <v>1174804</v>
      </c>
      <c r="N161" s="101"/>
      <c r="O161" s="101"/>
      <c r="P161" s="101"/>
      <c r="Q161" s="109">
        <v>37890</v>
      </c>
      <c r="R161" s="109">
        <v>38235</v>
      </c>
      <c r="S161" s="109">
        <v>38573</v>
      </c>
      <c r="T161" s="109">
        <v>38896</v>
      </c>
      <c r="U161" s="109">
        <v>39198</v>
      </c>
      <c r="V161" s="109">
        <v>39479</v>
      </c>
      <c r="W161" s="109">
        <v>39741</v>
      </c>
      <c r="X161" s="109">
        <v>39979</v>
      </c>
      <c r="Y161" s="109">
        <v>40213</v>
      </c>
      <c r="Z161" s="109">
        <v>40417</v>
      </c>
      <c r="AA161" s="109">
        <v>40606</v>
      </c>
      <c r="AB161" s="109">
        <v>40772</v>
      </c>
      <c r="AC161" s="109">
        <v>40921</v>
      </c>
      <c r="AD161" s="109">
        <v>41077</v>
      </c>
      <c r="AE161" s="109">
        <v>41239</v>
      </c>
      <c r="AF161" s="109">
        <v>41410</v>
      </c>
      <c r="AG161" s="109">
        <v>41585</v>
      </c>
      <c r="AH161" s="109">
        <v>41758</v>
      </c>
      <c r="AI161" s="109">
        <v>41925</v>
      </c>
      <c r="AJ161" s="109">
        <v>42121</v>
      </c>
      <c r="AK161" s="109">
        <v>42396</v>
      </c>
      <c r="AL161" s="109">
        <v>42808</v>
      </c>
      <c r="AM161" s="109">
        <v>43380</v>
      </c>
      <c r="AN161" s="109">
        <v>44092</v>
      </c>
      <c r="AO161" s="109">
        <v>44925</v>
      </c>
      <c r="AP161" s="109">
        <v>45842</v>
      </c>
      <c r="AQ161" s="109">
        <v>46814</v>
      </c>
      <c r="AR161" s="109">
        <v>47825</v>
      </c>
      <c r="AS161" s="109">
        <v>48836</v>
      </c>
      <c r="AT161" s="109">
        <v>49847</v>
      </c>
      <c r="AU161" s="109">
        <v>50836</v>
      </c>
      <c r="AV161" s="109">
        <v>51786</v>
      </c>
      <c r="AW161" s="109">
        <v>52688</v>
      </c>
      <c r="AX161" s="109">
        <v>53533</v>
      </c>
      <c r="AY161" s="109">
        <v>54308</v>
      </c>
      <c r="AZ161" s="109">
        <v>55000</v>
      </c>
      <c r="BA161" s="109">
        <v>55616</v>
      </c>
      <c r="BB161" s="109">
        <v>56150</v>
      </c>
      <c r="BC161" s="109">
        <v>56593</v>
      </c>
      <c r="BD161" s="109">
        <v>56954</v>
      </c>
      <c r="BE161" s="109">
        <v>57234</v>
      </c>
      <c r="BF161" s="109">
        <v>57434</v>
      </c>
      <c r="BG161" s="109">
        <v>57567</v>
      </c>
      <c r="BH161" s="109">
        <v>57631</v>
      </c>
      <c r="BI161" s="109">
        <v>57637</v>
      </c>
      <c r="BJ161" s="109">
        <v>57597</v>
      </c>
      <c r="BK161" s="109">
        <v>57524</v>
      </c>
      <c r="BL161" s="109">
        <v>57399</v>
      </c>
      <c r="BM161" s="109">
        <v>57236</v>
      </c>
      <c r="BN161" s="109">
        <v>57043</v>
      </c>
      <c r="BO161" s="109">
        <v>56762</v>
      </c>
      <c r="BP161" s="109">
        <v>56075</v>
      </c>
      <c r="BQ161" s="109">
        <v>55462</v>
      </c>
      <c r="BR161" s="109">
        <v>55024</v>
      </c>
      <c r="BS161" s="109">
        <v>54253</v>
      </c>
      <c r="BT161" s="109">
        <v>53869</v>
      </c>
      <c r="BU161" s="109">
        <v>53709</v>
      </c>
      <c r="BV161" s="109">
        <v>52907</v>
      </c>
      <c r="BW161" s="109">
        <v>52762</v>
      </c>
      <c r="BX161" s="109">
        <v>52476</v>
      </c>
      <c r="BY161" s="109">
        <v>52142</v>
      </c>
      <c r="BZ161" s="109">
        <v>52843</v>
      </c>
      <c r="CA161" s="109">
        <v>52856</v>
      </c>
      <c r="CB161" s="109">
        <v>52872</v>
      </c>
      <c r="CC161" s="109">
        <v>53200</v>
      </c>
      <c r="CD161" s="109">
        <v>52664</v>
      </c>
      <c r="CE161" s="109">
        <v>52731</v>
      </c>
      <c r="CF161" s="109">
        <v>52640</v>
      </c>
      <c r="CG161" s="109">
        <v>53478</v>
      </c>
      <c r="CH161" s="109">
        <v>52972</v>
      </c>
      <c r="CI161" s="109">
        <v>52593</v>
      </c>
      <c r="CJ161" s="109">
        <v>51863</v>
      </c>
      <c r="CK161" s="109">
        <v>51516</v>
      </c>
      <c r="CL161" s="109">
        <v>49893</v>
      </c>
      <c r="CM161" s="109">
        <v>49540</v>
      </c>
      <c r="CN161" s="109">
        <v>48573</v>
      </c>
      <c r="CO161" s="109">
        <v>47715</v>
      </c>
      <c r="CP161" s="109">
        <v>46657</v>
      </c>
      <c r="CQ161" s="109">
        <v>46518</v>
      </c>
      <c r="CR161" s="109">
        <v>45332</v>
      </c>
      <c r="CS161" s="109">
        <v>44607</v>
      </c>
      <c r="CT161" s="109">
        <v>43022</v>
      </c>
      <c r="CU161" s="109">
        <v>41293</v>
      </c>
      <c r="CV161" s="109">
        <v>39996</v>
      </c>
      <c r="CW161" s="109">
        <v>38613</v>
      </c>
      <c r="CX161" s="109">
        <v>37037</v>
      </c>
      <c r="CY161" s="109">
        <v>35893</v>
      </c>
      <c r="CZ161" s="109">
        <v>34344</v>
      </c>
      <c r="DA161" s="109">
        <v>33039</v>
      </c>
      <c r="DB161" s="109">
        <v>32000</v>
      </c>
      <c r="DC161" s="109">
        <v>29760</v>
      </c>
      <c r="DD161" s="109">
        <v>28075</v>
      </c>
      <c r="DE161" s="109">
        <v>25852</v>
      </c>
      <c r="DF161" s="109">
        <v>23398</v>
      </c>
      <c r="DG161" s="109">
        <v>21178</v>
      </c>
      <c r="DH161" s="109">
        <v>18631</v>
      </c>
      <c r="DI161" s="109">
        <v>16496</v>
      </c>
      <c r="DJ161" s="109">
        <v>13983</v>
      </c>
      <c r="DK161" s="109">
        <v>11492</v>
      </c>
      <c r="DL161" s="109">
        <v>9445</v>
      </c>
      <c r="DM161" s="44">
        <v>31596</v>
      </c>
    </row>
    <row r="162" spans="1:117" s="44" customFormat="1" ht="1" hidden="1" customHeight="1">
      <c r="Q162" s="109"/>
      <c r="R162" s="109"/>
      <c r="S162" s="109"/>
      <c r="T162" s="109"/>
      <c r="U162" s="109"/>
      <c r="V162" s="109"/>
      <c r="W162" s="109"/>
      <c r="X162" s="109"/>
      <c r="Y162" s="109"/>
      <c r="Z162" s="109"/>
      <c r="AA162" s="109"/>
      <c r="AB162" s="109"/>
      <c r="AC162" s="109"/>
      <c r="AD162" s="109"/>
      <c r="AE162" s="109"/>
      <c r="AF162" s="109"/>
      <c r="AG162" s="109"/>
      <c r="AH162" s="109"/>
      <c r="AI162" s="109"/>
      <c r="AJ162" s="109"/>
      <c r="AK162" s="109"/>
      <c r="AL162" s="109"/>
      <c r="AM162" s="109"/>
      <c r="AN162" s="109"/>
      <c r="AO162" s="109"/>
      <c r="AP162" s="109"/>
      <c r="AQ162" s="109"/>
      <c r="AR162" s="109"/>
      <c r="AS162" s="109"/>
      <c r="AT162" s="109"/>
      <c r="AU162" s="109"/>
      <c r="AV162" s="109"/>
      <c r="AW162" s="109"/>
      <c r="AX162" s="109"/>
      <c r="AY162" s="109"/>
      <c r="AZ162" s="109"/>
      <c r="BA162" s="109"/>
      <c r="BB162" s="109"/>
      <c r="BC162" s="109"/>
      <c r="BD162" s="109"/>
      <c r="BE162" s="109"/>
      <c r="BF162" s="109"/>
      <c r="BG162" s="109"/>
      <c r="BH162" s="109"/>
      <c r="BI162" s="109"/>
      <c r="BJ162" s="109"/>
      <c r="BK162" s="109"/>
      <c r="BL162" s="109"/>
      <c r="BM162" s="109"/>
      <c r="BN162" s="109"/>
      <c r="BO162" s="109"/>
      <c r="BP162" s="109"/>
      <c r="BQ162" s="109"/>
      <c r="BR162" s="109"/>
      <c r="BS162" s="109"/>
      <c r="BT162" s="109"/>
      <c r="BU162" s="109"/>
      <c r="BV162" s="109"/>
      <c r="BW162" s="109"/>
      <c r="BX162" s="109"/>
      <c r="BY162" s="109"/>
      <c r="BZ162" s="109"/>
      <c r="CA162" s="109"/>
      <c r="CB162" s="109"/>
      <c r="CC162" s="109"/>
      <c r="CD162" s="109"/>
      <c r="CE162" s="109"/>
      <c r="CF162" s="109"/>
      <c r="CG162" s="109"/>
      <c r="CH162" s="109"/>
      <c r="CI162" s="109"/>
      <c r="CJ162" s="109"/>
      <c r="CK162" s="109"/>
      <c r="CL162" s="109"/>
      <c r="CM162" s="109"/>
      <c r="CN162" s="109"/>
      <c r="CO162" s="109"/>
      <c r="CP162" s="109"/>
      <c r="CQ162" s="109"/>
      <c r="CR162" s="109"/>
      <c r="CS162" s="109"/>
      <c r="CT162" s="109"/>
      <c r="CU162" s="109"/>
      <c r="CV162" s="109"/>
      <c r="CW162" s="109"/>
      <c r="CX162" s="109"/>
      <c r="CY162" s="109"/>
      <c r="CZ162" s="109"/>
      <c r="DA162" s="109"/>
      <c r="DB162" s="109"/>
      <c r="DC162" s="109"/>
      <c r="DD162" s="109"/>
      <c r="DE162" s="109"/>
      <c r="DF162" s="109"/>
      <c r="DG162" s="109"/>
      <c r="DH162" s="109"/>
      <c r="DI162" s="109"/>
      <c r="DJ162" s="109"/>
      <c r="DK162" s="109"/>
      <c r="DL162" s="109"/>
    </row>
    <row r="163" spans="1:117" s="44" customFormat="1" ht="1" hidden="1" customHeight="1">
      <c r="A163" s="111" t="s">
        <v>222</v>
      </c>
      <c r="B163" s="111"/>
      <c r="C163" s="111"/>
      <c r="Q163" s="109"/>
      <c r="R163" s="109"/>
      <c r="S163" s="109"/>
      <c r="T163" s="109"/>
      <c r="U163" s="109"/>
      <c r="V163" s="109"/>
      <c r="W163" s="109"/>
      <c r="X163" s="109"/>
      <c r="Y163" s="109"/>
      <c r="Z163" s="109"/>
      <c r="AA163" s="109"/>
      <c r="AB163" s="109"/>
      <c r="AC163" s="109"/>
      <c r="AD163" s="109"/>
      <c r="AE163" s="109"/>
      <c r="AF163" s="109"/>
      <c r="AG163" s="109"/>
      <c r="AH163" s="109"/>
      <c r="AI163" s="109"/>
      <c r="AJ163" s="109"/>
      <c r="AK163" s="109"/>
      <c r="AL163" s="109"/>
      <c r="AM163" s="109"/>
      <c r="AN163" s="109"/>
      <c r="AO163" s="109"/>
      <c r="AP163" s="109"/>
      <c r="AQ163" s="109"/>
      <c r="AR163" s="109"/>
      <c r="AS163" s="109"/>
      <c r="AT163" s="109"/>
      <c r="AU163" s="109"/>
      <c r="AV163" s="109"/>
      <c r="AW163" s="109"/>
      <c r="AX163" s="109"/>
      <c r="AY163" s="109"/>
      <c r="AZ163" s="109"/>
      <c r="BA163" s="109"/>
      <c r="BB163" s="109"/>
      <c r="BC163" s="109"/>
      <c r="BD163" s="109"/>
      <c r="BE163" s="109"/>
      <c r="BF163" s="109"/>
      <c r="BG163" s="109"/>
      <c r="BH163" s="109"/>
      <c r="BI163" s="109"/>
      <c r="BJ163" s="109"/>
      <c r="BK163" s="109"/>
      <c r="BL163" s="109"/>
      <c r="BM163" s="109"/>
      <c r="BN163" s="109"/>
      <c r="BO163" s="109"/>
      <c r="BP163" s="109"/>
      <c r="BQ163" s="109"/>
      <c r="BR163" s="109"/>
      <c r="BS163" s="109"/>
      <c r="BT163" s="109"/>
      <c r="BU163" s="109"/>
      <c r="BV163" s="109"/>
      <c r="BW163" s="109"/>
      <c r="BX163" s="109"/>
      <c r="BY163" s="109"/>
      <c r="BZ163" s="109"/>
      <c r="CA163" s="109"/>
      <c r="CB163" s="109"/>
      <c r="CC163" s="109"/>
      <c r="CD163" s="109"/>
      <c r="CE163" s="109"/>
      <c r="CF163" s="109"/>
      <c r="CG163" s="109"/>
      <c r="CH163" s="109"/>
      <c r="CI163" s="109"/>
      <c r="CJ163" s="109"/>
      <c r="CK163" s="109"/>
      <c r="CL163" s="109"/>
      <c r="CM163" s="109"/>
      <c r="CN163" s="109"/>
      <c r="CO163" s="109"/>
      <c r="CP163" s="109"/>
      <c r="CQ163" s="109"/>
      <c r="CR163" s="109"/>
      <c r="CS163" s="109"/>
      <c r="CT163" s="109"/>
      <c r="CU163" s="109"/>
      <c r="CV163" s="109"/>
      <c r="CW163" s="109"/>
      <c r="CX163" s="109"/>
      <c r="CY163" s="109"/>
      <c r="CZ163" s="109"/>
      <c r="DA163" s="109"/>
      <c r="DB163" s="109"/>
      <c r="DC163" s="109"/>
      <c r="DD163" s="109"/>
      <c r="DE163" s="109"/>
      <c r="DF163" s="109"/>
      <c r="DG163" s="109"/>
      <c r="DH163" s="109"/>
      <c r="DI163" s="109"/>
      <c r="DJ163" s="109"/>
      <c r="DK163" s="109"/>
      <c r="DL163" s="109"/>
    </row>
    <row r="164" spans="1:117" s="44" customFormat="1" ht="1" hidden="1" customHeight="1">
      <c r="A164" s="94">
        <v>2013</v>
      </c>
      <c r="B164" s="94"/>
      <c r="C164" s="101">
        <f t="shared" ref="C164:C211" si="95">SUM(Q164:DL164)</f>
        <v>4098994.5060461578</v>
      </c>
      <c r="D164" s="101">
        <f t="shared" ref="D164:D211" si="96">SUM(AK164:CB164)</f>
        <v>2446831.5768843298</v>
      </c>
      <c r="E164" s="101">
        <f t="shared" ref="E164:E211" si="97">SUM(AK164:CC164)</f>
        <v>2492417.0988388979</v>
      </c>
      <c r="F164" s="101">
        <f t="shared" ref="F164:F211" si="98">SUM(AK164:CD164)</f>
        <v>2538480.1303091953</v>
      </c>
      <c r="G164" s="101">
        <f t="shared" ref="G164:G211" si="99">SUM(AK164:CE164)</f>
        <v>2583586.2186199073</v>
      </c>
      <c r="H164" s="101">
        <f t="shared" ref="H164:H211" si="100">SUM(AK164:CF164)</f>
        <v>2628232.2401252836</v>
      </c>
      <c r="I164" s="101">
        <f>SUM(CC164:$DL164)</f>
        <v>851278.66193220508</v>
      </c>
      <c r="J164" s="101">
        <f>SUM(CD164:$DL164)</f>
        <v>805693.13997763721</v>
      </c>
      <c r="K164" s="101">
        <f>SUM(CE164:$DL164)</f>
        <v>759630.10850733973</v>
      </c>
      <c r="L164" s="101">
        <f>SUM(CF164:$DL164)</f>
        <v>714524.02019662748</v>
      </c>
      <c r="M164" s="101">
        <f>SUM(CG164:$DL164)</f>
        <v>669877.99869125115</v>
      </c>
      <c r="N164" s="101"/>
      <c r="O164" s="101"/>
      <c r="P164" s="101"/>
      <c r="Q164" s="112">
        <f>Q114*Q$113</f>
        <v>38706.175630337537</v>
      </c>
      <c r="R164" s="112">
        <f t="shared" ref="R164:CC164" si="101">R114*R$113</f>
        <v>39618.832610515106</v>
      </c>
      <c r="S164" s="112">
        <f t="shared" si="101"/>
        <v>40674.145617772374</v>
      </c>
      <c r="T164" s="112">
        <f t="shared" si="101"/>
        <v>40274.3789348746</v>
      </c>
      <c r="U164" s="112">
        <f t="shared" si="101"/>
        <v>39436.257769795411</v>
      </c>
      <c r="V164" s="112">
        <f t="shared" si="101"/>
        <v>39042.685109504346</v>
      </c>
      <c r="W164" s="112">
        <f t="shared" si="101"/>
        <v>38906.823792653369</v>
      </c>
      <c r="X164" s="112">
        <f t="shared" si="101"/>
        <v>38004.628495622179</v>
      </c>
      <c r="Y164" s="112">
        <f t="shared" si="101"/>
        <v>38148.622357766326</v>
      </c>
      <c r="Z164" s="112">
        <f t="shared" si="101"/>
        <v>38392.212687464911</v>
      </c>
      <c r="AA164" s="112">
        <f t="shared" si="101"/>
        <v>37692.912117282809</v>
      </c>
      <c r="AB164" s="112">
        <f t="shared" si="101"/>
        <v>38189.644858085812</v>
      </c>
      <c r="AC164" s="112">
        <f t="shared" si="101"/>
        <v>40153.357657751774</v>
      </c>
      <c r="AD164" s="112">
        <f t="shared" si="101"/>
        <v>38889.590360844049</v>
      </c>
      <c r="AE164" s="112">
        <f t="shared" si="101"/>
        <v>40593.872536976072</v>
      </c>
      <c r="AF164" s="112">
        <f t="shared" si="101"/>
        <v>41248.929420558947</v>
      </c>
      <c r="AG164" s="112">
        <f t="shared" si="101"/>
        <v>41883.201719746707</v>
      </c>
      <c r="AH164" s="112">
        <f t="shared" si="101"/>
        <v>43069.948865228354</v>
      </c>
      <c r="AI164" s="112">
        <f t="shared" si="101"/>
        <v>43260.955662992921</v>
      </c>
      <c r="AJ164" s="112">
        <f t="shared" si="101"/>
        <v>44697.091023849236</v>
      </c>
      <c r="AK164" s="112">
        <f t="shared" si="101"/>
        <v>45652.128743220936</v>
      </c>
      <c r="AL164" s="112">
        <f t="shared" si="101"/>
        <v>48564.878692005528</v>
      </c>
      <c r="AM164" s="112">
        <f t="shared" si="101"/>
        <v>49173.331425228767</v>
      </c>
      <c r="AN164" s="112">
        <f t="shared" si="101"/>
        <v>49812.733735886512</v>
      </c>
      <c r="AO164" s="112">
        <f t="shared" si="101"/>
        <v>50519.547683211327</v>
      </c>
      <c r="AP164" s="112">
        <f t="shared" si="101"/>
        <v>51987.582923358408</v>
      </c>
      <c r="AQ164" s="112">
        <f t="shared" si="101"/>
        <v>51900.211669573488</v>
      </c>
      <c r="AR164" s="112">
        <f t="shared" si="101"/>
        <v>53492.063666300768</v>
      </c>
      <c r="AS164" s="112">
        <f t="shared" si="101"/>
        <v>54177.213717002283</v>
      </c>
      <c r="AT164" s="112">
        <f t="shared" si="101"/>
        <v>54586.387244653299</v>
      </c>
      <c r="AU164" s="112">
        <f t="shared" si="101"/>
        <v>54812.083489246615</v>
      </c>
      <c r="AV164" s="112">
        <f t="shared" si="101"/>
        <v>56329.954141112772</v>
      </c>
      <c r="AW164" s="112">
        <f t="shared" si="101"/>
        <v>55926.135037751905</v>
      </c>
      <c r="AX164" s="112">
        <f t="shared" si="101"/>
        <v>56206.405410817992</v>
      </c>
      <c r="AY164" s="112">
        <f t="shared" si="101"/>
        <v>55564.998625013752</v>
      </c>
      <c r="AZ164" s="112">
        <f t="shared" si="101"/>
        <v>54909.637804167272</v>
      </c>
      <c r="BA164" s="112">
        <f t="shared" si="101"/>
        <v>55165.095588768767</v>
      </c>
      <c r="BB164" s="112">
        <f t="shared" si="101"/>
        <v>54932.98604440417</v>
      </c>
      <c r="BC164" s="112">
        <f t="shared" si="101"/>
        <v>55307.687204720904</v>
      </c>
      <c r="BD164" s="112">
        <f t="shared" si="101"/>
        <v>56080.959595959597</v>
      </c>
      <c r="BE164" s="112">
        <f t="shared" si="101"/>
        <v>56710.040008270444</v>
      </c>
      <c r="BF164" s="112">
        <f t="shared" si="101"/>
        <v>58271.01768942285</v>
      </c>
      <c r="BG164" s="112">
        <f t="shared" si="101"/>
        <v>60916.193183317933</v>
      </c>
      <c r="BH164" s="112">
        <f t="shared" si="101"/>
        <v>61222.77899528791</v>
      </c>
      <c r="BI164" s="112">
        <f t="shared" si="101"/>
        <v>63409.666242957799</v>
      </c>
      <c r="BJ164" s="112">
        <f t="shared" si="101"/>
        <v>64567.453824256852</v>
      </c>
      <c r="BK164" s="112">
        <f t="shared" si="101"/>
        <v>65050.176247263596</v>
      </c>
      <c r="BL164" s="112">
        <f t="shared" si="101"/>
        <v>66049.790742925441</v>
      </c>
      <c r="BM164" s="112">
        <f t="shared" si="101"/>
        <v>66181.451618751234</v>
      </c>
      <c r="BN164" s="112">
        <f t="shared" si="101"/>
        <v>66843.085041632556</v>
      </c>
      <c r="BO164" s="112">
        <f t="shared" si="101"/>
        <v>65257.728391101416</v>
      </c>
      <c r="BP164" s="112">
        <f t="shared" si="101"/>
        <v>62701.712392443878</v>
      </c>
      <c r="BQ164" s="112">
        <f t="shared" si="101"/>
        <v>60913.13497732042</v>
      </c>
      <c r="BR164" s="112">
        <f t="shared" si="101"/>
        <v>59246.671840508927</v>
      </c>
      <c r="BS164" s="112">
        <f t="shared" si="101"/>
        <v>57604.078270497899</v>
      </c>
      <c r="BT164" s="112">
        <f t="shared" si="101"/>
        <v>54956.901805681329</v>
      </c>
      <c r="BU164" s="112">
        <f t="shared" si="101"/>
        <v>53999.574395458993</v>
      </c>
      <c r="BV164" s="112">
        <f t="shared" si="101"/>
        <v>51960.365126824145</v>
      </c>
      <c r="BW164" s="112">
        <f t="shared" si="101"/>
        <v>50156.550951553596</v>
      </c>
      <c r="BX164" s="112">
        <f t="shared" si="101"/>
        <v>49312.192549952029</v>
      </c>
      <c r="BY164" s="112">
        <f t="shared" si="101"/>
        <v>47478.619040649042</v>
      </c>
      <c r="BZ164" s="112">
        <f t="shared" si="101"/>
        <v>47410.022988505749</v>
      </c>
      <c r="CA164" s="112">
        <f t="shared" si="101"/>
        <v>45434.694219491765</v>
      </c>
      <c r="CB164" s="112">
        <f t="shared" si="101"/>
        <v>46075.653897849457</v>
      </c>
      <c r="CC164" s="112">
        <f t="shared" si="101"/>
        <v>45585.521954567877</v>
      </c>
      <c r="CD164" s="112">
        <f t="shared" ref="CD164:DM164" si="102">CD114*CD$113</f>
        <v>46063.031470297574</v>
      </c>
      <c r="CE164" s="112">
        <f t="shared" si="102"/>
        <v>45106.088310712228</v>
      </c>
      <c r="CF164" s="112">
        <f t="shared" si="102"/>
        <v>44646.021505376346</v>
      </c>
      <c r="CG164" s="112">
        <f t="shared" si="102"/>
        <v>42503.75334603533</v>
      </c>
      <c r="CH164" s="112">
        <f t="shared" si="102"/>
        <v>41985.631229478291</v>
      </c>
      <c r="CI164" s="112">
        <f t="shared" si="102"/>
        <v>40603.478448165341</v>
      </c>
      <c r="CJ164" s="112">
        <f t="shared" si="102"/>
        <v>38628.20850345691</v>
      </c>
      <c r="CK164" s="112">
        <f t="shared" si="102"/>
        <v>36343.199466291306</v>
      </c>
      <c r="CL164" s="112">
        <f t="shared" si="102"/>
        <v>33707.874126508752</v>
      </c>
      <c r="CM164" s="112">
        <f t="shared" si="102"/>
        <v>32598.272496553451</v>
      </c>
      <c r="CN164" s="112">
        <f t="shared" si="102"/>
        <v>31501.941792322385</v>
      </c>
      <c r="CO164" s="112">
        <f t="shared" si="102"/>
        <v>29848.871331606391</v>
      </c>
      <c r="CP164" s="112">
        <f t="shared" si="102"/>
        <v>29896.979339951704</v>
      </c>
      <c r="CQ164" s="112">
        <f t="shared" si="102"/>
        <v>29165.024927093462</v>
      </c>
      <c r="CR164" s="112">
        <f t="shared" si="102"/>
        <v>28076.809824814882</v>
      </c>
      <c r="CS164" s="112">
        <f t="shared" si="102"/>
        <v>26873.950375995832</v>
      </c>
      <c r="CT164" s="112">
        <f t="shared" si="102"/>
        <v>25870.257532001251</v>
      </c>
      <c r="CU164" s="112">
        <f t="shared" si="102"/>
        <v>24596.236412935126</v>
      </c>
      <c r="CV164" s="112">
        <f t="shared" si="102"/>
        <v>23746.283460538096</v>
      </c>
      <c r="CW164" s="112">
        <f t="shared" si="102"/>
        <v>21981.728735843</v>
      </c>
      <c r="CX164" s="112">
        <f t="shared" si="102"/>
        <v>20280.091027308194</v>
      </c>
      <c r="CY164" s="112">
        <f t="shared" si="102"/>
        <v>18314.581829794028</v>
      </c>
      <c r="CZ164" s="112">
        <f t="shared" si="102"/>
        <v>16993.59266658832</v>
      </c>
      <c r="DA164" s="112">
        <f t="shared" si="102"/>
        <v>15205.189940088221</v>
      </c>
      <c r="DB164" s="112">
        <f t="shared" si="102"/>
        <v>13365.705565257003</v>
      </c>
      <c r="DC164" s="112">
        <f t="shared" si="102"/>
        <v>11366.545032994472</v>
      </c>
      <c r="DD164" s="112">
        <f t="shared" si="102"/>
        <v>9454.7063768710268</v>
      </c>
      <c r="DE164" s="112">
        <f t="shared" si="102"/>
        <v>7913.6437428096642</v>
      </c>
      <c r="DF164" s="112">
        <f t="shared" si="102"/>
        <v>6148.0095011876483</v>
      </c>
      <c r="DG164" s="112">
        <f t="shared" si="102"/>
        <v>4155.0108147080027</v>
      </c>
      <c r="DH164" s="112">
        <f t="shared" si="102"/>
        <v>2999.3355282849443</v>
      </c>
      <c r="DI164" s="112">
        <f t="shared" si="102"/>
        <v>2277.5796252927398</v>
      </c>
      <c r="DJ164" s="112">
        <f t="shared" si="102"/>
        <v>1583.964412811388</v>
      </c>
      <c r="DK164" s="112">
        <f t="shared" si="102"/>
        <v>1087.1788963007884</v>
      </c>
      <c r="DL164" s="112">
        <f t="shared" si="102"/>
        <v>804.36238136324414</v>
      </c>
      <c r="DM164" s="112">
        <f t="shared" si="102"/>
        <v>1230.6367449664431</v>
      </c>
    </row>
    <row r="165" spans="1:117" s="44" customFormat="1" ht="1" hidden="1" customHeight="1">
      <c r="A165" s="94">
        <v>2014</v>
      </c>
      <c r="B165" s="94"/>
      <c r="C165" s="101">
        <f t="shared" si="95"/>
        <v>4126614.3492426872</v>
      </c>
      <c r="D165" s="101">
        <f t="shared" si="96"/>
        <v>2457757.2168175634</v>
      </c>
      <c r="E165" s="101">
        <f t="shared" si="97"/>
        <v>2503436.3455848042</v>
      </c>
      <c r="F165" s="101">
        <f t="shared" si="98"/>
        <v>2548670.8121270244</v>
      </c>
      <c r="G165" s="101">
        <f t="shared" si="99"/>
        <v>2594485.5663822964</v>
      </c>
      <c r="H165" s="101">
        <f t="shared" si="100"/>
        <v>2639084.8329186277</v>
      </c>
      <c r="I165" s="101">
        <f>SUM(CC165:$DL165)</f>
        <v>866724.45565090957</v>
      </c>
      <c r="J165" s="101">
        <f>SUM(CD165:$DL165)</f>
        <v>821045.32688366878</v>
      </c>
      <c r="K165" s="101">
        <f>SUM(CE165:$DL165)</f>
        <v>775810.86034144857</v>
      </c>
      <c r="L165" s="101">
        <f>SUM(CF165:$DL165)</f>
        <v>729996.10608617635</v>
      </c>
      <c r="M165" s="101">
        <f>SUM(CG165:$DL165)</f>
        <v>685396.83954984532</v>
      </c>
      <c r="N165" s="101"/>
      <c r="O165" s="101"/>
      <c r="P165" s="101"/>
      <c r="Q165" s="112">
        <f t="shared" ref="Q165:AF211" si="103">Q115*Q$113</f>
        <v>38877.372636234242</v>
      </c>
      <c r="R165" s="112">
        <f t="shared" si="103"/>
        <v>39817.681199117404</v>
      </c>
      <c r="S165" s="112">
        <f t="shared" si="103"/>
        <v>40875.806832014612</v>
      </c>
      <c r="T165" s="112">
        <f t="shared" si="103"/>
        <v>40556.209361131179</v>
      </c>
      <c r="U165" s="112">
        <f t="shared" si="103"/>
        <v>40385.579962517571</v>
      </c>
      <c r="V165" s="112">
        <f t="shared" si="103"/>
        <v>39660.136225505608</v>
      </c>
      <c r="W165" s="112">
        <f t="shared" si="103"/>
        <v>39413.802535894094</v>
      </c>
      <c r="X165" s="112">
        <f t="shared" si="103"/>
        <v>38894.042929158924</v>
      </c>
      <c r="Y165" s="112">
        <f t="shared" si="103"/>
        <v>38262.183852140079</v>
      </c>
      <c r="Z165" s="112">
        <f t="shared" si="103"/>
        <v>38302.991418718419</v>
      </c>
      <c r="AA165" s="112">
        <f t="shared" si="103"/>
        <v>38563.533726745882</v>
      </c>
      <c r="AB165" s="112">
        <f t="shared" si="103"/>
        <v>38051.127471947199</v>
      </c>
      <c r="AC165" s="112">
        <f t="shared" si="103"/>
        <v>40315.474352277481</v>
      </c>
      <c r="AD165" s="112">
        <f t="shared" si="103"/>
        <v>38739.340167311777</v>
      </c>
      <c r="AE165" s="112">
        <f t="shared" si="103"/>
        <v>39097.885214485781</v>
      </c>
      <c r="AF165" s="112">
        <f t="shared" si="103"/>
        <v>40878.123170408238</v>
      </c>
      <c r="AG165" s="112">
        <f t="shared" ref="AG165:CR165" si="104">AG115*AG$113</f>
        <v>41446.834965067639</v>
      </c>
      <c r="AH165" s="112">
        <f t="shared" si="104"/>
        <v>42111.708811992154</v>
      </c>
      <c r="AI165" s="112">
        <f t="shared" si="104"/>
        <v>43601.994729968152</v>
      </c>
      <c r="AJ165" s="112">
        <f t="shared" si="104"/>
        <v>44280.847211577478</v>
      </c>
      <c r="AK165" s="112">
        <f t="shared" si="104"/>
        <v>45387.128507427493</v>
      </c>
      <c r="AL165" s="112">
        <f t="shared" si="104"/>
        <v>46821.886866971021</v>
      </c>
      <c r="AM165" s="112">
        <f t="shared" si="104"/>
        <v>49396.855889357794</v>
      </c>
      <c r="AN165" s="112">
        <f t="shared" si="104"/>
        <v>49842.302845444392</v>
      </c>
      <c r="AO165" s="112">
        <f t="shared" si="104"/>
        <v>50954.928867347764</v>
      </c>
      <c r="AP165" s="112">
        <f t="shared" si="104"/>
        <v>51652.977963000616</v>
      </c>
      <c r="AQ165" s="112">
        <f t="shared" si="104"/>
        <v>53476.665768194071</v>
      </c>
      <c r="AR165" s="112">
        <f t="shared" si="104"/>
        <v>53274.143798024154</v>
      </c>
      <c r="AS165" s="112">
        <f t="shared" si="104"/>
        <v>54666.20590963553</v>
      </c>
      <c r="AT165" s="112">
        <f t="shared" si="104"/>
        <v>54868.89655701544</v>
      </c>
      <c r="AU165" s="112">
        <f t="shared" si="104"/>
        <v>55377.848341144439</v>
      </c>
      <c r="AV165" s="112">
        <f t="shared" si="104"/>
        <v>55383.111405786694</v>
      </c>
      <c r="AW165" s="112">
        <f t="shared" si="104"/>
        <v>56437.654565536221</v>
      </c>
      <c r="AX165" s="112">
        <f t="shared" si="104"/>
        <v>56033.678919292877</v>
      </c>
      <c r="AY165" s="112">
        <f t="shared" si="104"/>
        <v>56548.078594214057</v>
      </c>
      <c r="AZ165" s="112">
        <f t="shared" si="104"/>
        <v>55923.626693865655</v>
      </c>
      <c r="BA165" s="112">
        <f t="shared" si="104"/>
        <v>55399.781433650147</v>
      </c>
      <c r="BB165" s="112">
        <f t="shared" si="104"/>
        <v>55227.172940643402</v>
      </c>
      <c r="BC165" s="112">
        <f t="shared" si="104"/>
        <v>55732.159811734506</v>
      </c>
      <c r="BD165" s="112">
        <f t="shared" si="104"/>
        <v>55594.576534576539</v>
      </c>
      <c r="BE165" s="112">
        <f t="shared" si="104"/>
        <v>56546.822736827598</v>
      </c>
      <c r="BF165" s="112">
        <f t="shared" si="104"/>
        <v>57196.142577411971</v>
      </c>
      <c r="BG165" s="112">
        <f t="shared" si="104"/>
        <v>58956.773822093171</v>
      </c>
      <c r="BH165" s="112">
        <f t="shared" si="104"/>
        <v>61079.812746585732</v>
      </c>
      <c r="BI165" s="112">
        <f t="shared" si="104"/>
        <v>61583.55355209265</v>
      </c>
      <c r="BJ165" s="112">
        <f t="shared" si="104"/>
        <v>63564.784482088136</v>
      </c>
      <c r="BK165" s="112">
        <f t="shared" si="104"/>
        <v>64556.797437349785</v>
      </c>
      <c r="BL165" s="112">
        <f t="shared" si="104"/>
        <v>65035.926151771899</v>
      </c>
      <c r="BM165" s="112">
        <f t="shared" si="104"/>
        <v>66239.267958847617</v>
      </c>
      <c r="BN165" s="112">
        <f t="shared" si="104"/>
        <v>65874.725565013214</v>
      </c>
      <c r="BO165" s="112">
        <f t="shared" si="104"/>
        <v>66633.604824610651</v>
      </c>
      <c r="BP165" s="112">
        <f t="shared" si="104"/>
        <v>64989.632776184364</v>
      </c>
      <c r="BQ165" s="112">
        <f t="shared" si="104"/>
        <v>62466.882320086646</v>
      </c>
      <c r="BR165" s="112">
        <f t="shared" si="104"/>
        <v>60681.559244259821</v>
      </c>
      <c r="BS165" s="112">
        <f t="shared" si="104"/>
        <v>58975.173458459634</v>
      </c>
      <c r="BT165" s="112">
        <f t="shared" si="104"/>
        <v>57186.453675125209</v>
      </c>
      <c r="BU165" s="112">
        <f t="shared" si="104"/>
        <v>54769.150248336431</v>
      </c>
      <c r="BV165" s="112">
        <f t="shared" si="104"/>
        <v>53686.037819535471</v>
      </c>
      <c r="BW165" s="112">
        <f t="shared" si="104"/>
        <v>51540.88892480504</v>
      </c>
      <c r="BX165" s="112">
        <f t="shared" si="104"/>
        <v>50057.46498143745</v>
      </c>
      <c r="BY165" s="112">
        <f t="shared" si="104"/>
        <v>48735.578851622617</v>
      </c>
      <c r="BZ165" s="112">
        <f t="shared" si="104"/>
        <v>47253.280788177341</v>
      </c>
      <c r="CA165" s="112">
        <f t="shared" si="104"/>
        <v>47221.688075956437</v>
      </c>
      <c r="CB165" s="112">
        <f t="shared" si="104"/>
        <v>44925.531586021505</v>
      </c>
      <c r="CC165" s="112">
        <f t="shared" si="104"/>
        <v>45679.128767240822</v>
      </c>
      <c r="CD165" s="112">
        <f t="shared" si="104"/>
        <v>45234.466542220267</v>
      </c>
      <c r="CE165" s="112">
        <f t="shared" si="104"/>
        <v>45814.754255272113</v>
      </c>
      <c r="CF165" s="112">
        <f t="shared" si="104"/>
        <v>44599.266536331052</v>
      </c>
      <c r="CG165" s="112">
        <f t="shared" si="104"/>
        <v>44388.996448145277</v>
      </c>
      <c r="CH165" s="112">
        <f t="shared" si="104"/>
        <v>42090.281357168911</v>
      </c>
      <c r="CI165" s="112">
        <f t="shared" si="104"/>
        <v>41603.829431523889</v>
      </c>
      <c r="CJ165" s="112">
        <f t="shared" si="104"/>
        <v>40327.240949425664</v>
      </c>
      <c r="CK165" s="112">
        <f t="shared" si="104"/>
        <v>38175.024046215651</v>
      </c>
      <c r="CL165" s="112">
        <f t="shared" si="104"/>
        <v>35898.049732280604</v>
      </c>
      <c r="CM165" s="112">
        <f t="shared" si="104"/>
        <v>33196.516073442785</v>
      </c>
      <c r="CN165" s="112">
        <f t="shared" si="104"/>
        <v>32168.824652663465</v>
      </c>
      <c r="CO165" s="112">
        <f t="shared" si="104"/>
        <v>30875.073187526643</v>
      </c>
      <c r="CP165" s="112">
        <f t="shared" si="104"/>
        <v>29262.128420982022</v>
      </c>
      <c r="CQ165" s="112">
        <f t="shared" si="104"/>
        <v>29261.03159283433</v>
      </c>
      <c r="CR165" s="112">
        <f t="shared" si="104"/>
        <v>28439.639371500813</v>
      </c>
      <c r="CS165" s="112">
        <f t="shared" ref="CS165:DM165" si="105">CS115*CS$113</f>
        <v>27278.482987119351</v>
      </c>
      <c r="CT165" s="112">
        <f t="shared" si="105"/>
        <v>25924.99781454886</v>
      </c>
      <c r="CU165" s="112">
        <f t="shared" si="105"/>
        <v>24966.112125682841</v>
      </c>
      <c r="CV165" s="112">
        <f t="shared" si="105"/>
        <v>23380.16441393425</v>
      </c>
      <c r="CW165" s="112">
        <f t="shared" si="105"/>
        <v>22512.550139850522</v>
      </c>
      <c r="CX165" s="112">
        <f t="shared" si="105"/>
        <v>20742.169050715216</v>
      </c>
      <c r="CY165" s="112">
        <f t="shared" si="105"/>
        <v>18839.202937889189</v>
      </c>
      <c r="CZ165" s="112">
        <f t="shared" si="105"/>
        <v>16887.579033964037</v>
      </c>
      <c r="DA165" s="112">
        <f t="shared" si="105"/>
        <v>15498.088880110607</v>
      </c>
      <c r="DB165" s="112">
        <f t="shared" si="105"/>
        <v>13641.90524637461</v>
      </c>
      <c r="DC165" s="112">
        <f t="shared" si="105"/>
        <v>11764.579989299091</v>
      </c>
      <c r="DD165" s="112">
        <f t="shared" si="105"/>
        <v>9806.2913676440439</v>
      </c>
      <c r="DE165" s="112">
        <f t="shared" si="105"/>
        <v>7882.0695385402023</v>
      </c>
      <c r="DF165" s="112">
        <f t="shared" si="105"/>
        <v>6523.8991412388086</v>
      </c>
      <c r="DG165" s="112">
        <f t="shared" si="105"/>
        <v>4974.0096130737802</v>
      </c>
      <c r="DH165" s="112">
        <f t="shared" si="105"/>
        <v>3257.1325950314276</v>
      </c>
      <c r="DI165" s="112">
        <f t="shared" si="105"/>
        <v>2309.1061670569866</v>
      </c>
      <c r="DJ165" s="112">
        <f t="shared" si="105"/>
        <v>1659.4661921708187</v>
      </c>
      <c r="DK165" s="112">
        <f t="shared" si="105"/>
        <v>1117.9751364463311</v>
      </c>
      <c r="DL165" s="112">
        <f t="shared" si="105"/>
        <v>744.42191544434854</v>
      </c>
      <c r="DM165" s="112">
        <f t="shared" si="105"/>
        <v>1312.875</v>
      </c>
    </row>
    <row r="166" spans="1:117" s="44" customFormat="1" ht="1" hidden="1" customHeight="1">
      <c r="A166" s="94">
        <v>2015</v>
      </c>
      <c r="B166" s="94"/>
      <c r="C166" s="101">
        <f t="shared" si="95"/>
        <v>4153435.9460560549</v>
      </c>
      <c r="D166" s="101">
        <f t="shared" si="96"/>
        <v>2468877.0474492605</v>
      </c>
      <c r="E166" s="101">
        <f t="shared" si="97"/>
        <v>2513421.9404757088</v>
      </c>
      <c r="F166" s="101">
        <f t="shared" si="98"/>
        <v>2558743.0478217062</v>
      </c>
      <c r="G166" s="101">
        <f t="shared" si="99"/>
        <v>2603736.348453918</v>
      </c>
      <c r="H166" s="101">
        <f t="shared" si="100"/>
        <v>2649034.9499527775</v>
      </c>
      <c r="I166" s="101">
        <f>SUM(CC166:$DL166)</f>
        <v>880763.69342153461</v>
      </c>
      <c r="J166" s="101">
        <f>SUM(CD166:$DL166)</f>
        <v>836218.80039508629</v>
      </c>
      <c r="K166" s="101">
        <f>SUM(CE166:$DL166)</f>
        <v>790897.69304908882</v>
      </c>
      <c r="L166" s="101">
        <f>SUM(CF166:$DL166)</f>
        <v>745904.39241687697</v>
      </c>
      <c r="M166" s="101">
        <f>SUM(CG166:$DL166)</f>
        <v>700605.7909180175</v>
      </c>
      <c r="N166" s="101"/>
      <c r="O166" s="101"/>
      <c r="P166" s="101"/>
      <c r="Q166" s="112">
        <f t="shared" si="103"/>
        <v>39025.091195607973</v>
      </c>
      <c r="R166" s="112">
        <f t="shared" si="103"/>
        <v>39987.551852697252</v>
      </c>
      <c r="S166" s="112">
        <f t="shared" si="103"/>
        <v>41073.373402312842</v>
      </c>
      <c r="T166" s="112">
        <f t="shared" si="103"/>
        <v>40749.841056868616</v>
      </c>
      <c r="U166" s="112">
        <f t="shared" si="103"/>
        <v>40660.277448071218</v>
      </c>
      <c r="V166" s="112">
        <f t="shared" si="103"/>
        <v>40592.366341821231</v>
      </c>
      <c r="W166" s="112">
        <f t="shared" si="103"/>
        <v>40025.010441916842</v>
      </c>
      <c r="X166" s="112">
        <f t="shared" si="103"/>
        <v>39383.472114619261</v>
      </c>
      <c r="Y166" s="112">
        <f t="shared" si="103"/>
        <v>39139.521768850565</v>
      </c>
      <c r="Z166" s="112">
        <f t="shared" si="103"/>
        <v>38414.267383110113</v>
      </c>
      <c r="AA166" s="112">
        <f t="shared" si="103"/>
        <v>38470.467278837757</v>
      </c>
      <c r="AB166" s="112">
        <f t="shared" si="103"/>
        <v>38914.351762376238</v>
      </c>
      <c r="AC166" s="112">
        <f t="shared" si="103"/>
        <v>40164.937421646471</v>
      </c>
      <c r="AD166" s="112">
        <f t="shared" si="103"/>
        <v>38883.540017480336</v>
      </c>
      <c r="AE166" s="112">
        <f t="shared" si="103"/>
        <v>38948.990712987077</v>
      </c>
      <c r="AF166" s="112">
        <f t="shared" si="103"/>
        <v>39380.829639989395</v>
      </c>
      <c r="AG166" s="112">
        <f t="shared" ref="AG166:CR166" si="106">AG116*AG$113</f>
        <v>41068.516998855055</v>
      </c>
      <c r="AH166" s="112">
        <f t="shared" si="106"/>
        <v>41668.983959092184</v>
      </c>
      <c r="AI166" s="112">
        <f t="shared" si="106"/>
        <v>42638.884402997042</v>
      </c>
      <c r="AJ166" s="112">
        <f t="shared" si="106"/>
        <v>44604.929985122399</v>
      </c>
      <c r="AK166" s="112">
        <f t="shared" si="106"/>
        <v>44956.630040084885</v>
      </c>
      <c r="AL166" s="112">
        <f t="shared" si="106"/>
        <v>46543.0081749655</v>
      </c>
      <c r="AM166" s="112">
        <f t="shared" si="106"/>
        <v>47677.358062090003</v>
      </c>
      <c r="AN166" s="112">
        <f t="shared" si="106"/>
        <v>50048.266987882045</v>
      </c>
      <c r="AO166" s="112">
        <f t="shared" si="106"/>
        <v>50970.259190732846</v>
      </c>
      <c r="AP166" s="112">
        <f t="shared" si="106"/>
        <v>52070.466720878234</v>
      </c>
      <c r="AQ166" s="112">
        <f t="shared" si="106"/>
        <v>53155.803710163309</v>
      </c>
      <c r="AR166" s="112">
        <f t="shared" si="106"/>
        <v>54825.525717421988</v>
      </c>
      <c r="AS166" s="112">
        <f t="shared" si="106"/>
        <v>54441.477582808337</v>
      </c>
      <c r="AT166" s="112">
        <f t="shared" si="106"/>
        <v>55342.849908890377</v>
      </c>
      <c r="AU166" s="112">
        <f t="shared" si="106"/>
        <v>55654.536261415633</v>
      </c>
      <c r="AV166" s="112">
        <f t="shared" si="106"/>
        <v>55927.391936939428</v>
      </c>
      <c r="AW166" s="112">
        <f t="shared" si="106"/>
        <v>55511.032881276136</v>
      </c>
      <c r="AX166" s="112">
        <f t="shared" si="106"/>
        <v>56526.752799169808</v>
      </c>
      <c r="AY166" s="112">
        <f t="shared" si="106"/>
        <v>56365.249697503023</v>
      </c>
      <c r="AZ166" s="112">
        <f t="shared" si="106"/>
        <v>56876.915561707705</v>
      </c>
      <c r="BA166" s="112">
        <f t="shared" si="106"/>
        <v>56394.212979757671</v>
      </c>
      <c r="BB166" s="112">
        <f t="shared" si="106"/>
        <v>55450.281123697328</v>
      </c>
      <c r="BC166" s="112">
        <f t="shared" si="106"/>
        <v>56010.502504858181</v>
      </c>
      <c r="BD166" s="112">
        <f t="shared" si="106"/>
        <v>55999.564879564881</v>
      </c>
      <c r="BE166" s="112">
        <f t="shared" si="106"/>
        <v>56046.223422585201</v>
      </c>
      <c r="BF166" s="112">
        <f t="shared" si="106"/>
        <v>57019.327619395306</v>
      </c>
      <c r="BG166" s="112">
        <f t="shared" si="106"/>
        <v>57870.333179358582</v>
      </c>
      <c r="BH166" s="112">
        <f t="shared" si="106"/>
        <v>59118.557447488216</v>
      </c>
      <c r="BI166" s="112">
        <f t="shared" si="106"/>
        <v>61429.945843729889</v>
      </c>
      <c r="BJ166" s="112">
        <f t="shared" si="106"/>
        <v>61737.518254079361</v>
      </c>
      <c r="BK166" s="112">
        <f t="shared" si="106"/>
        <v>63552.852440947288</v>
      </c>
      <c r="BL166" s="112">
        <f t="shared" si="106"/>
        <v>64535.564264811779</v>
      </c>
      <c r="BM166" s="112">
        <f t="shared" si="106"/>
        <v>65214.802985209921</v>
      </c>
      <c r="BN166" s="112">
        <f t="shared" si="106"/>
        <v>65927.287874808826</v>
      </c>
      <c r="BO166" s="112">
        <f t="shared" si="106"/>
        <v>65664.535583107441</v>
      </c>
      <c r="BP166" s="112">
        <f t="shared" si="106"/>
        <v>66337.601720898034</v>
      </c>
      <c r="BQ166" s="112">
        <f t="shared" si="106"/>
        <v>64731.086673211015</v>
      </c>
      <c r="BR166" s="112">
        <f t="shared" si="106"/>
        <v>62213.982792484312</v>
      </c>
      <c r="BS166" s="112">
        <f t="shared" si="106"/>
        <v>60394.482982701345</v>
      </c>
      <c r="BT166" s="112">
        <f t="shared" si="106"/>
        <v>58532.994880514532</v>
      </c>
      <c r="BU166" s="112">
        <f t="shared" si="106"/>
        <v>56974.666462116707</v>
      </c>
      <c r="BV166" s="112">
        <f t="shared" si="106"/>
        <v>54441.770350276216</v>
      </c>
      <c r="BW166" s="112">
        <f t="shared" si="106"/>
        <v>53247.606974019152</v>
      </c>
      <c r="BX166" s="112">
        <f t="shared" si="106"/>
        <v>51430.809744295664</v>
      </c>
      <c r="BY166" s="112">
        <f t="shared" si="106"/>
        <v>49470.631419371028</v>
      </c>
      <c r="BZ166" s="112">
        <f t="shared" si="106"/>
        <v>48492.243021346469</v>
      </c>
      <c r="CA166" s="112">
        <f t="shared" si="106"/>
        <v>47065.513822954483</v>
      </c>
      <c r="CB166" s="112">
        <f t="shared" si="106"/>
        <v>46678.620967741932</v>
      </c>
      <c r="CC166" s="112">
        <f t="shared" si="106"/>
        <v>44544.893026448444</v>
      </c>
      <c r="CD166" s="112">
        <f t="shared" si="106"/>
        <v>45321.107345997581</v>
      </c>
      <c r="CE166" s="112">
        <f t="shared" si="106"/>
        <v>44993.300632211853</v>
      </c>
      <c r="CF166" s="112">
        <f t="shared" si="106"/>
        <v>45298.601498859563</v>
      </c>
      <c r="CG166" s="112">
        <f t="shared" si="106"/>
        <v>44343.112224496035</v>
      </c>
      <c r="CH166" s="112">
        <f t="shared" si="106"/>
        <v>43952.056962179253</v>
      </c>
      <c r="CI166" s="112">
        <f t="shared" si="106"/>
        <v>41717.528346880688</v>
      </c>
      <c r="CJ166" s="112">
        <f t="shared" si="106"/>
        <v>41325.435026403182</v>
      </c>
      <c r="CK166" s="112">
        <f t="shared" si="106"/>
        <v>39858.701064484907</v>
      </c>
      <c r="CL166" s="112">
        <f t="shared" si="106"/>
        <v>37713.682276068605</v>
      </c>
      <c r="CM166" s="112">
        <f t="shared" si="106"/>
        <v>35365.399141496426</v>
      </c>
      <c r="CN166" s="112">
        <f t="shared" si="106"/>
        <v>32766.512148548103</v>
      </c>
      <c r="CO166" s="112">
        <f t="shared" si="106"/>
        <v>31538.203626586223</v>
      </c>
      <c r="CP166" s="112">
        <f t="shared" si="106"/>
        <v>30274.890595653342</v>
      </c>
      <c r="CQ166" s="112">
        <f t="shared" si="106"/>
        <v>28647.989029301487</v>
      </c>
      <c r="CR166" s="112">
        <f t="shared" si="106"/>
        <v>28542.591005959905</v>
      </c>
      <c r="CS166" s="112">
        <f t="shared" ref="CS166:DM166" si="107">CS116*CS$113</f>
        <v>27642.062914153823</v>
      </c>
      <c r="CT166" s="112">
        <f t="shared" si="107"/>
        <v>26330.075905401187</v>
      </c>
      <c r="CU166" s="112">
        <f t="shared" si="107"/>
        <v>25034.903026436463</v>
      </c>
      <c r="CV166" s="112">
        <f t="shared" si="107"/>
        <v>23749.2519933484</v>
      </c>
      <c r="CW166" s="112">
        <f t="shared" si="107"/>
        <v>22187.940024760421</v>
      </c>
      <c r="CX166" s="112">
        <f t="shared" si="107"/>
        <v>21262.500500150047</v>
      </c>
      <c r="CY166" s="112">
        <f t="shared" si="107"/>
        <v>19294.071052211399</v>
      </c>
      <c r="CZ166" s="112">
        <f t="shared" si="107"/>
        <v>17398.015042895757</v>
      </c>
      <c r="DA166" s="112">
        <f t="shared" si="107"/>
        <v>15427.321350977682</v>
      </c>
      <c r="DB166" s="112">
        <f t="shared" si="107"/>
        <v>13933.831599726673</v>
      </c>
      <c r="DC166" s="112">
        <f t="shared" si="107"/>
        <v>12037.12609238452</v>
      </c>
      <c r="DD166" s="112">
        <f t="shared" si="107"/>
        <v>10178.385482878819</v>
      </c>
      <c r="DE166" s="112">
        <f t="shared" si="107"/>
        <v>8199.7251693723629</v>
      </c>
      <c r="DF166" s="112">
        <f t="shared" si="107"/>
        <v>6521.0729033436874</v>
      </c>
      <c r="DG166" s="112">
        <f t="shared" si="107"/>
        <v>5297.1771208844029</v>
      </c>
      <c r="DH166" s="112">
        <f t="shared" si="107"/>
        <v>3914.9595929362463</v>
      </c>
      <c r="DI166" s="112">
        <f t="shared" si="107"/>
        <v>2516.1588602654174</v>
      </c>
      <c r="DJ166" s="112">
        <f t="shared" si="107"/>
        <v>1690.1387900355871</v>
      </c>
      <c r="DK166" s="112">
        <f t="shared" si="107"/>
        <v>1176.7028502122498</v>
      </c>
      <c r="DL166" s="112">
        <f t="shared" si="107"/>
        <v>768.26919758412419</v>
      </c>
      <c r="DM166" s="112">
        <f t="shared" si="107"/>
        <v>1346.1619127516778</v>
      </c>
    </row>
    <row r="167" spans="1:117" s="44" customFormat="1" ht="1" hidden="1" customHeight="1">
      <c r="A167" s="94">
        <v>2016</v>
      </c>
      <c r="B167" s="94"/>
      <c r="C167" s="101">
        <f t="shared" si="95"/>
        <v>4180016.4450974786</v>
      </c>
      <c r="D167" s="101">
        <f t="shared" si="96"/>
        <v>2478545.2165664393</v>
      </c>
      <c r="E167" s="101">
        <f t="shared" si="97"/>
        <v>2524815.8607244007</v>
      </c>
      <c r="F167" s="101">
        <f t="shared" si="98"/>
        <v>2569019.6004630635</v>
      </c>
      <c r="G167" s="101">
        <f t="shared" si="99"/>
        <v>2614097.7413844126</v>
      </c>
      <c r="H167" s="101">
        <f t="shared" si="100"/>
        <v>2658588.5761840218</v>
      </c>
      <c r="I167" s="101">
        <f>SUM(CC167:$DL167)</f>
        <v>896202.56341965578</v>
      </c>
      <c r="J167" s="101">
        <f>SUM(CD167:$DL167)</f>
        <v>849931.9192616943</v>
      </c>
      <c r="K167" s="101">
        <f>SUM(CE167:$DL167)</f>
        <v>805728.17952303181</v>
      </c>
      <c r="L167" s="101">
        <f>SUM(CF167:$DL167)</f>
        <v>760650.0386016824</v>
      </c>
      <c r="M167" s="101">
        <f>SUM(CG167:$DL167)</f>
        <v>716159.20380207337</v>
      </c>
      <c r="N167" s="101"/>
      <c r="O167" s="101"/>
      <c r="P167" s="101"/>
      <c r="Q167" s="112">
        <f t="shared" si="103"/>
        <v>39162.048800325334</v>
      </c>
      <c r="R167" s="112">
        <f t="shared" si="103"/>
        <v>40140.435440919122</v>
      </c>
      <c r="S167" s="112">
        <f t="shared" si="103"/>
        <v>41249.443091905057</v>
      </c>
      <c r="T167" s="112">
        <f t="shared" si="103"/>
        <v>40945.500309629475</v>
      </c>
      <c r="U167" s="112">
        <f t="shared" si="103"/>
        <v>40851.151803841953</v>
      </c>
      <c r="V167" s="112">
        <f t="shared" si="103"/>
        <v>40864.771245939432</v>
      </c>
      <c r="W167" s="112">
        <f t="shared" si="103"/>
        <v>40951.941637143391</v>
      </c>
      <c r="X167" s="112">
        <f t="shared" si="103"/>
        <v>39990.484903157332</v>
      </c>
      <c r="Y167" s="112">
        <f t="shared" si="103"/>
        <v>39622.911846671574</v>
      </c>
      <c r="Z167" s="112">
        <f t="shared" si="103"/>
        <v>39282.420402598444</v>
      </c>
      <c r="AA167" s="112">
        <f t="shared" si="103"/>
        <v>38583.548016618595</v>
      </c>
      <c r="AB167" s="112">
        <f t="shared" si="103"/>
        <v>38818.995590759077</v>
      </c>
      <c r="AC167" s="112">
        <f t="shared" si="103"/>
        <v>41062.895476389473</v>
      </c>
      <c r="AD167" s="112">
        <f t="shared" si="103"/>
        <v>38736.314995629917</v>
      </c>
      <c r="AE167" s="112">
        <f t="shared" si="103"/>
        <v>39085.812687337238</v>
      </c>
      <c r="AF167" s="112">
        <f t="shared" si="103"/>
        <v>39236.124761881802</v>
      </c>
      <c r="AG167" s="112">
        <f t="shared" ref="AG167:CR167" si="108">AG117*AG$113</f>
        <v>39576.262798794305</v>
      </c>
      <c r="AH167" s="112">
        <f t="shared" si="108"/>
        <v>41286.086789016532</v>
      </c>
      <c r="AI167" s="112">
        <f t="shared" si="108"/>
        <v>42188.832848337646</v>
      </c>
      <c r="AJ167" s="112">
        <f t="shared" si="108"/>
        <v>43632.681664487623</v>
      </c>
      <c r="AK167" s="112">
        <f t="shared" si="108"/>
        <v>45268.335298278704</v>
      </c>
      <c r="AL167" s="112">
        <f t="shared" si="108"/>
        <v>46107.260218706877</v>
      </c>
      <c r="AM167" s="112">
        <f t="shared" si="108"/>
        <v>47404.617202189453</v>
      </c>
      <c r="AN167" s="112">
        <f t="shared" si="108"/>
        <v>48383.220232433101</v>
      </c>
      <c r="AO167" s="112">
        <f t="shared" si="108"/>
        <v>51184.883718124045</v>
      </c>
      <c r="AP167" s="112">
        <f t="shared" si="108"/>
        <v>52095.024883106329</v>
      </c>
      <c r="AQ167" s="112">
        <f t="shared" si="108"/>
        <v>53583.963691136836</v>
      </c>
      <c r="AR167" s="112">
        <f t="shared" si="108"/>
        <v>54539.116747687003</v>
      </c>
      <c r="AS167" s="112">
        <f t="shared" si="108"/>
        <v>55987.525238665796</v>
      </c>
      <c r="AT167" s="112">
        <f t="shared" si="108"/>
        <v>55136.918212333359</v>
      </c>
      <c r="AU167" s="112">
        <f t="shared" si="108"/>
        <v>56138.740121890231</v>
      </c>
      <c r="AV167" s="112">
        <f t="shared" si="108"/>
        <v>56212.882479695014</v>
      </c>
      <c r="AW167" s="112">
        <f t="shared" si="108"/>
        <v>56049.955240906042</v>
      </c>
      <c r="AX167" s="112">
        <f t="shared" si="108"/>
        <v>55637.010523057877</v>
      </c>
      <c r="AY167" s="112">
        <f t="shared" si="108"/>
        <v>56859.786877131228</v>
      </c>
      <c r="AZ167" s="112">
        <f t="shared" si="108"/>
        <v>56700.785990091797</v>
      </c>
      <c r="BA167" s="112">
        <f t="shared" si="108"/>
        <v>57338.922948559819</v>
      </c>
      <c r="BB167" s="112">
        <f t="shared" si="108"/>
        <v>56431.56224739465</v>
      </c>
      <c r="BC167" s="112">
        <f t="shared" si="108"/>
        <v>56236.158902497729</v>
      </c>
      <c r="BD167" s="112">
        <f t="shared" si="108"/>
        <v>56270.549728049729</v>
      </c>
      <c r="BE167" s="112">
        <f t="shared" si="108"/>
        <v>56444.314328543369</v>
      </c>
      <c r="BF167" s="112">
        <f t="shared" si="108"/>
        <v>56513.856609471972</v>
      </c>
      <c r="BG167" s="112">
        <f t="shared" si="108"/>
        <v>57688.08502705556</v>
      </c>
      <c r="BH167" s="112">
        <f t="shared" si="108"/>
        <v>58038.256145675259</v>
      </c>
      <c r="BI167" s="112">
        <f t="shared" si="108"/>
        <v>59466.394676961223</v>
      </c>
      <c r="BJ167" s="112">
        <f t="shared" si="108"/>
        <v>61582.716630111841</v>
      </c>
      <c r="BK167" s="112">
        <f t="shared" si="108"/>
        <v>61735.034612617303</v>
      </c>
      <c r="BL167" s="112">
        <f t="shared" si="108"/>
        <v>63536.862155081282</v>
      </c>
      <c r="BM167" s="112">
        <f t="shared" si="108"/>
        <v>64711.69939419577</v>
      </c>
      <c r="BN167" s="112">
        <f t="shared" si="108"/>
        <v>64903.333647444117</v>
      </c>
      <c r="BO167" s="112">
        <f t="shared" si="108"/>
        <v>65716.017386562307</v>
      </c>
      <c r="BP167" s="112">
        <f t="shared" si="108"/>
        <v>65371.45656545677</v>
      </c>
      <c r="BQ167" s="112">
        <f t="shared" si="108"/>
        <v>66057.407267618983</v>
      </c>
      <c r="BR167" s="112">
        <f t="shared" si="108"/>
        <v>64455.303060852035</v>
      </c>
      <c r="BS167" s="112">
        <f t="shared" si="108"/>
        <v>61906.203318146334</v>
      </c>
      <c r="BT167" s="112">
        <f t="shared" si="108"/>
        <v>59936.601400927786</v>
      </c>
      <c r="BU167" s="112">
        <f t="shared" si="108"/>
        <v>58307.395478167491</v>
      </c>
      <c r="BV167" s="112">
        <f t="shared" si="108"/>
        <v>56620.882561431994</v>
      </c>
      <c r="BW167" s="112">
        <f t="shared" si="108"/>
        <v>53988.1828760758</v>
      </c>
      <c r="BX167" s="112">
        <f t="shared" si="108"/>
        <v>53132.715471572184</v>
      </c>
      <c r="BY167" s="112">
        <f t="shared" si="108"/>
        <v>50821.215812144532</v>
      </c>
      <c r="BZ167" s="112">
        <f t="shared" si="108"/>
        <v>49223.041050903121</v>
      </c>
      <c r="CA167" s="112">
        <f t="shared" si="108"/>
        <v>48294.885506841667</v>
      </c>
      <c r="CB167" s="112">
        <f t="shared" si="108"/>
        <v>46526.135080645159</v>
      </c>
      <c r="CC167" s="112">
        <f t="shared" si="108"/>
        <v>46270.644157961346</v>
      </c>
      <c r="CD167" s="112">
        <f t="shared" si="108"/>
        <v>44203.739738662567</v>
      </c>
      <c r="CE167" s="112">
        <f t="shared" si="108"/>
        <v>45078.14092134931</v>
      </c>
      <c r="CF167" s="112">
        <f t="shared" si="108"/>
        <v>44490.834799608994</v>
      </c>
      <c r="CG167" s="112">
        <f t="shared" si="108"/>
        <v>45038.357961094254</v>
      </c>
      <c r="CH167" s="112">
        <f t="shared" si="108"/>
        <v>43908.203575337466</v>
      </c>
      <c r="CI167" s="112">
        <f t="shared" si="108"/>
        <v>43557.655529628966</v>
      </c>
      <c r="CJ167" s="112">
        <f t="shared" si="108"/>
        <v>41448.582339811641</v>
      </c>
      <c r="CK167" s="112">
        <f t="shared" si="108"/>
        <v>40848.687135274624</v>
      </c>
      <c r="CL167" s="112">
        <f t="shared" si="108"/>
        <v>39384.104274435063</v>
      </c>
      <c r="CM167" s="112">
        <f t="shared" si="108"/>
        <v>37163.131094122065</v>
      </c>
      <c r="CN167" s="112">
        <f t="shared" si="108"/>
        <v>34918.588266280371</v>
      </c>
      <c r="CO167" s="112">
        <f t="shared" si="108"/>
        <v>32130.320097058731</v>
      </c>
      <c r="CP167" s="112">
        <f t="shared" si="108"/>
        <v>30934.735645291119</v>
      </c>
      <c r="CQ167" s="112">
        <f t="shared" si="108"/>
        <v>29645.058255797809</v>
      </c>
      <c r="CR167" s="112">
        <f t="shared" si="108"/>
        <v>27951.868520859673</v>
      </c>
      <c r="CS167" s="112">
        <f t="shared" ref="CS167:DM167" si="109">CS117*CS$113</f>
        <v>27756.930198793834</v>
      </c>
      <c r="CT167" s="112">
        <f t="shared" si="109"/>
        <v>26694.347603808928</v>
      </c>
      <c r="CU167" s="112">
        <f t="shared" si="109"/>
        <v>25440.669643925197</v>
      </c>
      <c r="CV167" s="112">
        <f t="shared" si="109"/>
        <v>23831.381401100072</v>
      </c>
      <c r="CW167" s="112">
        <f t="shared" si="109"/>
        <v>22556.949699665274</v>
      </c>
      <c r="CX167" s="112">
        <f t="shared" si="109"/>
        <v>20980.119485845753</v>
      </c>
      <c r="CY167" s="112">
        <f t="shared" si="109"/>
        <v>19800.025866198306</v>
      </c>
      <c r="CZ167" s="112">
        <f t="shared" si="109"/>
        <v>17844.646550711012</v>
      </c>
      <c r="DA167" s="112">
        <f t="shared" si="109"/>
        <v>15922.694054908157</v>
      </c>
      <c r="DB167" s="112">
        <f t="shared" si="109"/>
        <v>13897.463670184496</v>
      </c>
      <c r="DC167" s="112">
        <f t="shared" si="109"/>
        <v>12323.397538790798</v>
      </c>
      <c r="DD167" s="112">
        <f t="shared" si="109"/>
        <v>10440.120976009843</v>
      </c>
      <c r="DE167" s="112">
        <f t="shared" si="109"/>
        <v>8535.5598875111846</v>
      </c>
      <c r="DF167" s="112">
        <f t="shared" si="109"/>
        <v>6806.5229307509589</v>
      </c>
      <c r="DG167" s="112">
        <f t="shared" si="109"/>
        <v>5313.7971641432341</v>
      </c>
      <c r="DH167" s="112">
        <f t="shared" si="109"/>
        <v>4183.4241245136182</v>
      </c>
      <c r="DI167" s="112">
        <f t="shared" si="109"/>
        <v>3037.6249024199842</v>
      </c>
      <c r="DJ167" s="112">
        <f t="shared" si="109"/>
        <v>1848.2206405693951</v>
      </c>
      <c r="DK167" s="112">
        <f t="shared" si="109"/>
        <v>1203.9181322013342</v>
      </c>
      <c r="DL167" s="112">
        <f t="shared" si="109"/>
        <v>812.0966350301984</v>
      </c>
      <c r="DM167" s="112">
        <f t="shared" si="109"/>
        <v>1386.7915268456377</v>
      </c>
    </row>
    <row r="168" spans="1:117" s="44" customFormat="1" ht="1" hidden="1" customHeight="1">
      <c r="A168" s="94">
        <v>2017</v>
      </c>
      <c r="B168" s="94"/>
      <c r="C168" s="101">
        <f t="shared" si="95"/>
        <v>4206609.9477017671</v>
      </c>
      <c r="D168" s="101">
        <f t="shared" si="96"/>
        <v>2487672.813927799</v>
      </c>
      <c r="E168" s="101">
        <f t="shared" si="97"/>
        <v>2533797.0729638143</v>
      </c>
      <c r="F168" s="101">
        <f t="shared" si="98"/>
        <v>2579703.7526387894</v>
      </c>
      <c r="G168" s="101">
        <f t="shared" si="99"/>
        <v>2623677.9716803031</v>
      </c>
      <c r="H168" s="101">
        <f t="shared" si="100"/>
        <v>2668249.3841925221</v>
      </c>
      <c r="I168" s="101">
        <f>SUM(CC168:$DL168)</f>
        <v>911106.13074046711</v>
      </c>
      <c r="J168" s="101">
        <f>SUM(CD168:$DL168)</f>
        <v>864981.87170445186</v>
      </c>
      <c r="K168" s="101">
        <f>SUM(CE168:$DL168)</f>
        <v>819075.19202947675</v>
      </c>
      <c r="L168" s="101">
        <f>SUM(CF168:$DL168)</f>
        <v>775100.97298796289</v>
      </c>
      <c r="M168" s="101">
        <f>SUM(CG168:$DL168)</f>
        <v>730529.56047574396</v>
      </c>
      <c r="N168" s="101"/>
      <c r="O168" s="101"/>
      <c r="P168" s="101"/>
      <c r="Q168" s="112">
        <f t="shared" si="103"/>
        <v>39292.15852480683</v>
      </c>
      <c r="R168" s="112">
        <f t="shared" si="103"/>
        <v>40287.323594308757</v>
      </c>
      <c r="S168" s="112">
        <f t="shared" si="103"/>
        <v>41411.181527693247</v>
      </c>
      <c r="T168" s="112">
        <f t="shared" si="103"/>
        <v>41126.96666322634</v>
      </c>
      <c r="U168" s="112">
        <f t="shared" si="103"/>
        <v>41052.125331875686</v>
      </c>
      <c r="V168" s="112">
        <f t="shared" si="103"/>
        <v>41061.508121135914</v>
      </c>
      <c r="W168" s="112">
        <f t="shared" si="103"/>
        <v>41227.187581577477</v>
      </c>
      <c r="X168" s="112">
        <f t="shared" si="103"/>
        <v>40906.029026266915</v>
      </c>
      <c r="Y168" s="112">
        <f t="shared" si="103"/>
        <v>40233.932984540967</v>
      </c>
      <c r="Z168" s="112">
        <f t="shared" si="103"/>
        <v>39761.608789798702</v>
      </c>
      <c r="AA168" s="112">
        <f t="shared" si="103"/>
        <v>39449.166053613488</v>
      </c>
      <c r="AB168" s="112">
        <f t="shared" si="103"/>
        <v>38938.441742574258</v>
      </c>
      <c r="AC168" s="112">
        <f t="shared" si="103"/>
        <v>40964.993836188885</v>
      </c>
      <c r="AD168" s="112">
        <f t="shared" si="103"/>
        <v>39592.438581595707</v>
      </c>
      <c r="AE168" s="112">
        <f t="shared" si="103"/>
        <v>38936.918185838535</v>
      </c>
      <c r="AF168" s="112">
        <f t="shared" si="103"/>
        <v>39366.761110173378</v>
      </c>
      <c r="AG168" s="112">
        <f t="shared" ref="AG168:CR168" si="110">AG118*AG$113</f>
        <v>39438.1467158913</v>
      </c>
      <c r="AH168" s="112">
        <f t="shared" si="110"/>
        <v>39802.360254973384</v>
      </c>
      <c r="AI168" s="112">
        <f t="shared" si="110"/>
        <v>41802.788625896479</v>
      </c>
      <c r="AJ168" s="112">
        <f t="shared" si="110"/>
        <v>43178.965781524726</v>
      </c>
      <c r="AK168" s="112">
        <f t="shared" si="110"/>
        <v>44307.83635934921</v>
      </c>
      <c r="AL168" s="112">
        <f t="shared" si="110"/>
        <v>46423.049325830769</v>
      </c>
      <c r="AM168" s="112">
        <f t="shared" si="110"/>
        <v>46984.227154974309</v>
      </c>
      <c r="AN168" s="112">
        <f t="shared" si="110"/>
        <v>48137.49073576244</v>
      </c>
      <c r="AO168" s="112">
        <f t="shared" si="110"/>
        <v>49577.243805808059</v>
      </c>
      <c r="AP168" s="112">
        <f t="shared" si="110"/>
        <v>52337.53673510877</v>
      </c>
      <c r="AQ168" s="112">
        <f t="shared" si="110"/>
        <v>53635.549231013159</v>
      </c>
      <c r="AR168" s="112">
        <f t="shared" si="110"/>
        <v>54995.710757409441</v>
      </c>
      <c r="AS168" s="112">
        <f t="shared" si="110"/>
        <v>55750.312004792642</v>
      </c>
      <c r="AT168" s="112">
        <f t="shared" si="110"/>
        <v>56681.923352833983</v>
      </c>
      <c r="AU168" s="112">
        <f t="shared" si="110"/>
        <v>55961.164292462447</v>
      </c>
      <c r="AV168" s="112">
        <f t="shared" si="110"/>
        <v>56719.166068106897</v>
      </c>
      <c r="AW168" s="112">
        <f t="shared" si="110"/>
        <v>56355.446069999452</v>
      </c>
      <c r="AX168" s="112">
        <f t="shared" si="110"/>
        <v>56185.31671127132</v>
      </c>
      <c r="AY168" s="112">
        <f t="shared" si="110"/>
        <v>56009.582554174456</v>
      </c>
      <c r="AZ168" s="112">
        <f t="shared" si="110"/>
        <v>57207.282893778232</v>
      </c>
      <c r="BA168" s="112">
        <f t="shared" si="110"/>
        <v>57176.830606544288</v>
      </c>
      <c r="BB168" s="112">
        <f t="shared" si="110"/>
        <v>57370.393584050747</v>
      </c>
      <c r="BC168" s="112">
        <f t="shared" si="110"/>
        <v>57225.26954413364</v>
      </c>
      <c r="BD168" s="112">
        <f t="shared" si="110"/>
        <v>56506.792929292933</v>
      </c>
      <c r="BE168" s="112">
        <f t="shared" si="110"/>
        <v>56718.001826389605</v>
      </c>
      <c r="BF168" s="112">
        <f t="shared" si="110"/>
        <v>56912.439480933259</v>
      </c>
      <c r="BG168" s="112">
        <f t="shared" si="110"/>
        <v>57181.61640490959</v>
      </c>
      <c r="BH168" s="112">
        <f t="shared" si="110"/>
        <v>57857.031323376723</v>
      </c>
      <c r="BI168" s="112">
        <f t="shared" si="110"/>
        <v>58393.161872479322</v>
      </c>
      <c r="BJ168" s="112">
        <f t="shared" si="110"/>
        <v>59626.95493645683</v>
      </c>
      <c r="BK168" s="112">
        <f t="shared" si="110"/>
        <v>61580.3482234435</v>
      </c>
      <c r="BL168" s="112">
        <f t="shared" si="110"/>
        <v>61730.505201550506</v>
      </c>
      <c r="BM168" s="112">
        <f t="shared" si="110"/>
        <v>63716.649751484299</v>
      </c>
      <c r="BN168" s="112">
        <f t="shared" si="110"/>
        <v>64402.980890735795</v>
      </c>
      <c r="BO168" s="112">
        <f t="shared" si="110"/>
        <v>64691.428553097983</v>
      </c>
      <c r="BP168" s="112">
        <f t="shared" si="110"/>
        <v>65424.851448917027</v>
      </c>
      <c r="BQ168" s="112">
        <f t="shared" si="110"/>
        <v>65096.378308848412</v>
      </c>
      <c r="BR168" s="112">
        <f t="shared" si="110"/>
        <v>65762.488502250882</v>
      </c>
      <c r="BS168" s="112">
        <f t="shared" si="110"/>
        <v>64127.076183042598</v>
      </c>
      <c r="BT168" s="112">
        <f t="shared" si="110"/>
        <v>61425.305320938132</v>
      </c>
      <c r="BU168" s="112">
        <f t="shared" si="110"/>
        <v>59702.251711507852</v>
      </c>
      <c r="BV168" s="112">
        <f t="shared" si="110"/>
        <v>57939.160366710887</v>
      </c>
      <c r="BW168" s="112">
        <f t="shared" si="110"/>
        <v>56141.043011838861</v>
      </c>
      <c r="BX168" s="112">
        <f t="shared" si="110"/>
        <v>53864.965669711753</v>
      </c>
      <c r="BY168" s="112">
        <f t="shared" si="110"/>
        <v>52505.462278353967</v>
      </c>
      <c r="BZ168" s="112">
        <f t="shared" si="110"/>
        <v>50561.839080459773</v>
      </c>
      <c r="CA168" s="112">
        <f t="shared" si="110"/>
        <v>49024.69980452388</v>
      </c>
      <c r="CB168" s="112">
        <f t="shared" si="110"/>
        <v>47738.049059139783</v>
      </c>
      <c r="CC168" s="112">
        <f t="shared" si="110"/>
        <v>46124.259036015355</v>
      </c>
      <c r="CD168" s="112">
        <f t="shared" si="110"/>
        <v>45906.67967497529</v>
      </c>
      <c r="CE168" s="112">
        <f t="shared" si="110"/>
        <v>43974.219041513767</v>
      </c>
      <c r="CF168" s="112">
        <f t="shared" si="110"/>
        <v>44571.412512218965</v>
      </c>
      <c r="CG168" s="112">
        <f t="shared" si="110"/>
        <v>44240.371462846662</v>
      </c>
      <c r="CH168" s="112">
        <f t="shared" si="110"/>
        <v>44598.89441809558</v>
      </c>
      <c r="CI168" s="112">
        <f t="shared" si="110"/>
        <v>43516.763814456783</v>
      </c>
      <c r="CJ168" s="112">
        <f t="shared" si="110"/>
        <v>43273.765692198816</v>
      </c>
      <c r="CK168" s="112">
        <f t="shared" si="110"/>
        <v>40981.819741356558</v>
      </c>
      <c r="CL168" s="112">
        <f t="shared" si="110"/>
        <v>40369.533079226785</v>
      </c>
      <c r="CM168" s="112">
        <f t="shared" si="110"/>
        <v>38815.803985461833</v>
      </c>
      <c r="CN168" s="112">
        <f t="shared" si="110"/>
        <v>36703.628102982817</v>
      </c>
      <c r="CO168" s="112">
        <f t="shared" si="110"/>
        <v>34253.737777486313</v>
      </c>
      <c r="CP168" s="112">
        <f t="shared" si="110"/>
        <v>31521.597833378055</v>
      </c>
      <c r="CQ168" s="112">
        <f t="shared" si="110"/>
        <v>30302.103874461882</v>
      </c>
      <c r="CR168" s="112">
        <f t="shared" si="110"/>
        <v>28934.406935163446</v>
      </c>
      <c r="CS168" s="112">
        <f t="shared" ref="CS168:DM168" si="111">CS118*CS$113</f>
        <v>27188.586851314125</v>
      </c>
      <c r="CT168" s="112">
        <f t="shared" si="111"/>
        <v>26818.757336871684</v>
      </c>
      <c r="CU168" s="112">
        <f t="shared" si="111"/>
        <v>25805.560508792216</v>
      </c>
      <c r="CV168" s="112">
        <f t="shared" si="111"/>
        <v>24232.133330490768</v>
      </c>
      <c r="CW168" s="112">
        <f t="shared" si="111"/>
        <v>22652.655417488193</v>
      </c>
      <c r="CX168" s="112">
        <f t="shared" si="111"/>
        <v>21349.386966089827</v>
      </c>
      <c r="CY168" s="112">
        <f t="shared" si="111"/>
        <v>19560.311352387034</v>
      </c>
      <c r="CZ168" s="112">
        <f t="shared" si="111"/>
        <v>18334.468797743568</v>
      </c>
      <c r="DA168" s="112">
        <f t="shared" si="111"/>
        <v>16356.145170847323</v>
      </c>
      <c r="DB168" s="112">
        <f t="shared" si="111"/>
        <v>14370.246754232783</v>
      </c>
      <c r="DC168" s="112">
        <f t="shared" si="111"/>
        <v>12316.534867130373</v>
      </c>
      <c r="DD168" s="112">
        <f t="shared" si="111"/>
        <v>10716.505843756408</v>
      </c>
      <c r="DE168" s="112">
        <f t="shared" si="111"/>
        <v>8779.5423750479349</v>
      </c>
      <c r="DF168" s="112">
        <f t="shared" si="111"/>
        <v>7106.1041476338387</v>
      </c>
      <c r="DG168" s="112">
        <f t="shared" si="111"/>
        <v>5565.8678202355204</v>
      </c>
      <c r="DH168" s="112">
        <f t="shared" si="111"/>
        <v>4211.8706973959888</v>
      </c>
      <c r="DI168" s="112">
        <f t="shared" si="111"/>
        <v>3255.7544886807182</v>
      </c>
      <c r="DJ168" s="112">
        <f t="shared" si="111"/>
        <v>2240.6725978647687</v>
      </c>
      <c r="DK168" s="112">
        <f t="shared" si="111"/>
        <v>1321.3735597331715</v>
      </c>
      <c r="DL168" s="112">
        <f t="shared" si="111"/>
        <v>834.65487489214843</v>
      </c>
      <c r="DM168" s="112">
        <f t="shared" si="111"/>
        <v>1446.0226510067114</v>
      </c>
    </row>
    <row r="169" spans="1:117" s="44" customFormat="1" ht="1" hidden="1" customHeight="1">
      <c r="A169" s="94">
        <v>2018</v>
      </c>
      <c r="B169" s="94"/>
      <c r="C169" s="101">
        <f t="shared" si="95"/>
        <v>4231614.4921785202</v>
      </c>
      <c r="D169" s="101">
        <f t="shared" si="96"/>
        <v>2494074.8546792641</v>
      </c>
      <c r="E169" s="101">
        <f t="shared" si="97"/>
        <v>2541391.1068511256</v>
      </c>
      <c r="F169" s="101">
        <f t="shared" si="98"/>
        <v>2587153.385186472</v>
      </c>
      <c r="G169" s="101">
        <f t="shared" si="99"/>
        <v>2632811.4344371022</v>
      </c>
      <c r="H169" s="101">
        <f t="shared" si="100"/>
        <v>2676297.534795525</v>
      </c>
      <c r="I169" s="101">
        <f>SUM(CC169:$DL169)</f>
        <v>926837.02657361771</v>
      </c>
      <c r="J169" s="101">
        <f>SUM(CD169:$DL169)</f>
        <v>879520.77440175647</v>
      </c>
      <c r="K169" s="101">
        <f>SUM(CE169:$DL169)</f>
        <v>833758.49606640986</v>
      </c>
      <c r="L169" s="101">
        <f>SUM(CF169:$DL169)</f>
        <v>788100.4468157799</v>
      </c>
      <c r="M169" s="101">
        <f>SUM(CG169:$DL169)</f>
        <v>744614.34645735682</v>
      </c>
      <c r="N169" s="101"/>
      <c r="O169" s="101"/>
      <c r="P169" s="101"/>
      <c r="Q169" s="112">
        <f t="shared" si="103"/>
        <v>39389.007116714107</v>
      </c>
      <c r="R169" s="112">
        <f t="shared" si="103"/>
        <v>40406.233051814655</v>
      </c>
      <c r="S169" s="112">
        <f t="shared" si="103"/>
        <v>41549.375760803414</v>
      </c>
      <c r="T169" s="112">
        <f t="shared" si="103"/>
        <v>41272.950768913201</v>
      </c>
      <c r="U169" s="112">
        <f t="shared" si="103"/>
        <v>41220.781508667817</v>
      </c>
      <c r="V169" s="112">
        <f t="shared" si="103"/>
        <v>41247.147018757205</v>
      </c>
      <c r="W169" s="112">
        <f t="shared" si="103"/>
        <v>41412.371433898938</v>
      </c>
      <c r="X169" s="112">
        <f t="shared" si="103"/>
        <v>41167.325921995223</v>
      </c>
      <c r="Y169" s="112">
        <f t="shared" si="103"/>
        <v>41131.370280786628</v>
      </c>
      <c r="Z169" s="112">
        <f t="shared" si="103"/>
        <v>40362.098003047555</v>
      </c>
      <c r="AA169" s="112">
        <f t="shared" si="103"/>
        <v>39911.496149673192</v>
      </c>
      <c r="AB169" s="112">
        <f t="shared" si="103"/>
        <v>39791.628541254126</v>
      </c>
      <c r="AC169" s="112">
        <f t="shared" si="103"/>
        <v>41082.896886753028</v>
      </c>
      <c r="AD169" s="112">
        <f t="shared" si="103"/>
        <v>39488.574353851916</v>
      </c>
      <c r="AE169" s="112">
        <f t="shared" si="103"/>
        <v>39775.95882266228</v>
      </c>
      <c r="AF169" s="112">
        <f t="shared" si="103"/>
        <v>39205.977912276052</v>
      </c>
      <c r="AG169" s="112">
        <f t="shared" ref="AG169:CR169" si="112">AG119*AG$113</f>
        <v>39553.243451643808</v>
      </c>
      <c r="AH169" s="112">
        <f t="shared" si="112"/>
        <v>39659.770944242082</v>
      </c>
      <c r="AI169" s="112">
        <f t="shared" si="112"/>
        <v>40306.617235295467</v>
      </c>
      <c r="AJ169" s="112">
        <f t="shared" si="112"/>
        <v>42767.785762589599</v>
      </c>
      <c r="AK169" s="112">
        <f t="shared" si="112"/>
        <v>43829.617543032298</v>
      </c>
      <c r="AL169" s="112">
        <f t="shared" si="112"/>
        <v>45431.594564178791</v>
      </c>
      <c r="AM169" s="112">
        <f t="shared" si="112"/>
        <v>47250.815965403424</v>
      </c>
      <c r="AN169" s="112">
        <f t="shared" si="112"/>
        <v>47673.561603043963</v>
      </c>
      <c r="AO169" s="112">
        <f t="shared" si="112"/>
        <v>49284.945639932426</v>
      </c>
      <c r="AP169" s="112">
        <f t="shared" si="112"/>
        <v>50713.628257775978</v>
      </c>
      <c r="AQ169" s="112">
        <f t="shared" si="112"/>
        <v>53829.510860948154</v>
      </c>
      <c r="AR169" s="112">
        <f t="shared" si="112"/>
        <v>54997.786184726363</v>
      </c>
      <c r="AS169" s="112">
        <f t="shared" si="112"/>
        <v>56157.111892706685</v>
      </c>
      <c r="AT169" s="112">
        <f t="shared" si="112"/>
        <v>56420.110693392155</v>
      </c>
      <c r="AU169" s="112">
        <f t="shared" si="112"/>
        <v>57446.813237500697</v>
      </c>
      <c r="AV169" s="112">
        <f t="shared" si="112"/>
        <v>56509.669410833019</v>
      </c>
      <c r="AW169" s="112">
        <f t="shared" si="112"/>
        <v>56822.309131072441</v>
      </c>
      <c r="AX169" s="112">
        <f t="shared" si="112"/>
        <v>56456.457134014236</v>
      </c>
      <c r="AY169" s="112">
        <f t="shared" si="112"/>
        <v>56521.103838961608</v>
      </c>
      <c r="AZ169" s="112">
        <f t="shared" si="112"/>
        <v>56350.517011511001</v>
      </c>
      <c r="BA169" s="112">
        <f t="shared" si="112"/>
        <v>57657.141043314223</v>
      </c>
      <c r="BB169" s="112">
        <f t="shared" si="112"/>
        <v>57186.773574988671</v>
      </c>
      <c r="BC169" s="112">
        <f t="shared" si="112"/>
        <v>58139.824107254288</v>
      </c>
      <c r="BD169" s="112">
        <f t="shared" si="112"/>
        <v>57468.640248640251</v>
      </c>
      <c r="BE169" s="112">
        <f t="shared" si="112"/>
        <v>56935.956597401702</v>
      </c>
      <c r="BF169" s="112">
        <f t="shared" si="112"/>
        <v>57165.174985894926</v>
      </c>
      <c r="BG169" s="112">
        <f t="shared" si="112"/>
        <v>57557.188564075484</v>
      </c>
      <c r="BH169" s="112">
        <f t="shared" si="112"/>
        <v>57333.492947847612</v>
      </c>
      <c r="BI169" s="112">
        <f t="shared" si="112"/>
        <v>58192.057043767556</v>
      </c>
      <c r="BJ169" s="112">
        <f t="shared" si="112"/>
        <v>58543.343568684184</v>
      </c>
      <c r="BK169" s="112">
        <f t="shared" si="112"/>
        <v>59618.965249605804</v>
      </c>
      <c r="BL169" s="112">
        <f t="shared" si="112"/>
        <v>61560.685409612532</v>
      </c>
      <c r="BM169" s="112">
        <f t="shared" si="112"/>
        <v>61902.02812986268</v>
      </c>
      <c r="BN169" s="112">
        <f t="shared" si="112"/>
        <v>63406.318631918803</v>
      </c>
      <c r="BO169" s="112">
        <f t="shared" si="112"/>
        <v>64183.676648435365</v>
      </c>
      <c r="BP169" s="112">
        <f t="shared" si="112"/>
        <v>64391.207101176944</v>
      </c>
      <c r="BQ169" s="112">
        <f t="shared" si="112"/>
        <v>65140.656082865069</v>
      </c>
      <c r="BR169" s="112">
        <f t="shared" si="112"/>
        <v>64799.193384666192</v>
      </c>
      <c r="BS169" s="112">
        <f t="shared" si="112"/>
        <v>65406.765025140216</v>
      </c>
      <c r="BT169" s="112">
        <f t="shared" si="112"/>
        <v>63614.811355277503</v>
      </c>
      <c r="BU169" s="112">
        <f t="shared" si="112"/>
        <v>61167.251577271942</v>
      </c>
      <c r="BV169" s="112">
        <f t="shared" si="112"/>
        <v>59314.493475635107</v>
      </c>
      <c r="BW169" s="112">
        <f t="shared" si="112"/>
        <v>57436.551800072732</v>
      </c>
      <c r="BX169" s="112">
        <f t="shared" si="112"/>
        <v>55998.608517915985</v>
      </c>
      <c r="BY169" s="112">
        <f t="shared" si="112"/>
        <v>53217.606703747071</v>
      </c>
      <c r="BZ169" s="112">
        <f t="shared" si="112"/>
        <v>52237.083743842362</v>
      </c>
      <c r="CA169" s="112">
        <f t="shared" si="112"/>
        <v>50348.176487014804</v>
      </c>
      <c r="CB169" s="112">
        <f t="shared" si="112"/>
        <v>48455.629704301071</v>
      </c>
      <c r="CC169" s="112">
        <f t="shared" si="112"/>
        <v>47316.252171861255</v>
      </c>
      <c r="CD169" s="112">
        <f t="shared" si="112"/>
        <v>45762.278335346433</v>
      </c>
      <c r="CE169" s="112">
        <f t="shared" si="112"/>
        <v>45658.04925063</v>
      </c>
      <c r="CF169" s="112">
        <f t="shared" si="112"/>
        <v>43486.10035842294</v>
      </c>
      <c r="CG169" s="112">
        <f t="shared" si="112"/>
        <v>44317.177663302988</v>
      </c>
      <c r="CH169" s="112">
        <f t="shared" si="112"/>
        <v>43810.530122826218</v>
      </c>
      <c r="CI169" s="112">
        <f t="shared" si="112"/>
        <v>44201.949383317522</v>
      </c>
      <c r="CJ169" s="112">
        <f t="shared" si="112"/>
        <v>43232.71658772933</v>
      </c>
      <c r="CK169" s="112">
        <f t="shared" si="112"/>
        <v>42784.615407172809</v>
      </c>
      <c r="CL169" s="112">
        <f t="shared" si="112"/>
        <v>40511.739268536163</v>
      </c>
      <c r="CM169" s="112">
        <f t="shared" si="112"/>
        <v>39794.202343652083</v>
      </c>
      <c r="CN169" s="112">
        <f t="shared" si="112"/>
        <v>38343.257391189836</v>
      </c>
      <c r="CO169" s="112">
        <f t="shared" si="112"/>
        <v>36014.084041053218</v>
      </c>
      <c r="CP169" s="112">
        <f t="shared" si="112"/>
        <v>33617.105748591362</v>
      </c>
      <c r="CQ169" s="112">
        <f t="shared" si="112"/>
        <v>30885.144354950702</v>
      </c>
      <c r="CR169" s="112">
        <f t="shared" si="112"/>
        <v>29585.101246162179</v>
      </c>
      <c r="CS169" s="112">
        <f t="shared" ref="CS169:DM169" si="113">CS119*CS$113</f>
        <v>28155.469734197006</v>
      </c>
      <c r="CT169" s="112">
        <f t="shared" si="113"/>
        <v>26279.316734311582</v>
      </c>
      <c r="CU169" s="112">
        <f t="shared" si="113"/>
        <v>25939.154431994895</v>
      </c>
      <c r="CV169" s="112">
        <f t="shared" si="113"/>
        <v>24596.273355221081</v>
      </c>
      <c r="CW169" s="112">
        <f t="shared" si="113"/>
        <v>23050.278142051448</v>
      </c>
      <c r="CX169" s="112">
        <f t="shared" si="113"/>
        <v>21458.982394718416</v>
      </c>
      <c r="CY169" s="112">
        <f t="shared" si="113"/>
        <v>19924.795305764012</v>
      </c>
      <c r="CZ169" s="112">
        <f t="shared" si="113"/>
        <v>18139.128863556234</v>
      </c>
      <c r="DA169" s="112">
        <f t="shared" si="113"/>
        <v>16829.894463098295</v>
      </c>
      <c r="DB169" s="112">
        <f t="shared" si="113"/>
        <v>14788.969402475135</v>
      </c>
      <c r="DC169" s="112">
        <f t="shared" si="113"/>
        <v>12763.588906723739</v>
      </c>
      <c r="DD169" s="112">
        <f t="shared" si="113"/>
        <v>10736.038343243797</v>
      </c>
      <c r="DE169" s="112">
        <f t="shared" si="113"/>
        <v>9037.876773616259</v>
      </c>
      <c r="DF169" s="112">
        <f t="shared" si="113"/>
        <v>7333.1452585419329</v>
      </c>
      <c r="DG169" s="112">
        <f t="shared" si="113"/>
        <v>5828.0951694304249</v>
      </c>
      <c r="DH169" s="112">
        <f t="shared" si="113"/>
        <v>4427.8868602214907</v>
      </c>
      <c r="DI169" s="112">
        <f t="shared" si="113"/>
        <v>3289.8372365339578</v>
      </c>
      <c r="DJ169" s="112">
        <f t="shared" si="113"/>
        <v>2409.7651245551601</v>
      </c>
      <c r="DK169" s="112">
        <f t="shared" si="113"/>
        <v>1607.8502122498485</v>
      </c>
      <c r="DL169" s="112">
        <f t="shared" si="113"/>
        <v>920.37618636755826</v>
      </c>
      <c r="DM169" s="112">
        <f t="shared" si="113"/>
        <v>1508.1908557046979</v>
      </c>
    </row>
    <row r="170" spans="1:117" s="44" customFormat="1" ht="1" hidden="1" customHeight="1">
      <c r="A170" s="94">
        <v>2019</v>
      </c>
      <c r="B170" s="94"/>
      <c r="C170" s="101">
        <f t="shared" si="95"/>
        <v>4255194.0580480751</v>
      </c>
      <c r="D170" s="101">
        <f t="shared" si="96"/>
        <v>2498469.9461852768</v>
      </c>
      <c r="E170" s="101">
        <f t="shared" si="97"/>
        <v>2546498.2076237462</v>
      </c>
      <c r="F170" s="101">
        <f t="shared" si="98"/>
        <v>2593436.6099735871</v>
      </c>
      <c r="G170" s="101">
        <f t="shared" si="99"/>
        <v>2638952.926035305</v>
      </c>
      <c r="H170" s="101">
        <f t="shared" si="100"/>
        <v>2684095.3460418219</v>
      </c>
      <c r="I170" s="101">
        <f>SUM(CC170:$DL170)</f>
        <v>942869.48684562813</v>
      </c>
      <c r="J170" s="101">
        <f>SUM(CD170:$DL170)</f>
        <v>894841.22540715884</v>
      </c>
      <c r="K170" s="101">
        <f>SUM(CE170:$DL170)</f>
        <v>847902.82305731799</v>
      </c>
      <c r="L170" s="101">
        <f>SUM(CF170:$DL170)</f>
        <v>802386.50699560007</v>
      </c>
      <c r="M170" s="101">
        <f>SUM(CG170:$DL170)</f>
        <v>757244.08698908321</v>
      </c>
      <c r="N170" s="101"/>
      <c r="O170" s="101"/>
      <c r="P170" s="101"/>
      <c r="Q170" s="112">
        <f t="shared" si="103"/>
        <v>39439.87708418056</v>
      </c>
      <c r="R170" s="112">
        <f t="shared" si="103"/>
        <v>40494.166096020701</v>
      </c>
      <c r="S170" s="112">
        <f t="shared" si="103"/>
        <v>41659.931147291543</v>
      </c>
      <c r="T170" s="112">
        <f t="shared" si="103"/>
        <v>41398.659304365778</v>
      </c>
      <c r="U170" s="112">
        <f t="shared" si="103"/>
        <v>41354.090582539437</v>
      </c>
      <c r="V170" s="112">
        <f t="shared" si="103"/>
        <v>41407.563240071257</v>
      </c>
      <c r="W170" s="112">
        <f t="shared" si="103"/>
        <v>41588.447883647219</v>
      </c>
      <c r="X170" s="112">
        <f t="shared" si="103"/>
        <v>41342.193844521091</v>
      </c>
      <c r="Y170" s="112">
        <f t="shared" si="103"/>
        <v>41382.612524976343</v>
      </c>
      <c r="Z170" s="112">
        <f t="shared" si="103"/>
        <v>41241.278370358486</v>
      </c>
      <c r="AA170" s="112">
        <f t="shared" si="103"/>
        <v>40501.91770091826</v>
      </c>
      <c r="AB170" s="112">
        <f t="shared" si="103"/>
        <v>40243.315669967</v>
      </c>
      <c r="AC170" s="112">
        <f t="shared" si="103"/>
        <v>41964.011648558298</v>
      </c>
      <c r="AD170" s="112">
        <f t="shared" si="103"/>
        <v>39596.472143838182</v>
      </c>
      <c r="AE170" s="112">
        <f t="shared" si="103"/>
        <v>39664.287946538258</v>
      </c>
      <c r="AF170" s="112">
        <f t="shared" si="103"/>
        <v>40029.991801499847</v>
      </c>
      <c r="AG170" s="112">
        <f t="shared" ref="AG170:CR170" si="114">AG120*AG$113</f>
        <v>39381.098768605276</v>
      </c>
      <c r="AH170" s="112">
        <f t="shared" si="114"/>
        <v>39758.486620902215</v>
      </c>
      <c r="AI170" s="112">
        <f t="shared" si="114"/>
        <v>40159.600394106732</v>
      </c>
      <c r="AJ170" s="112">
        <f t="shared" si="114"/>
        <v>41246.622244263104</v>
      </c>
      <c r="AK170" s="112">
        <f t="shared" si="114"/>
        <v>43395.057769394007</v>
      </c>
      <c r="AL170" s="112">
        <f t="shared" si="114"/>
        <v>44927.152224227626</v>
      </c>
      <c r="AM170" s="112">
        <f t="shared" si="114"/>
        <v>46241.879852087077</v>
      </c>
      <c r="AN170" s="112">
        <f t="shared" si="114"/>
        <v>47898.898610364362</v>
      </c>
      <c r="AO170" s="112">
        <f t="shared" si="114"/>
        <v>48787.221140696645</v>
      </c>
      <c r="AP170" s="112">
        <f t="shared" si="114"/>
        <v>50386.186094734709</v>
      </c>
      <c r="AQ170" s="112">
        <f t="shared" si="114"/>
        <v>52188.058982083399</v>
      </c>
      <c r="AR170" s="112">
        <f t="shared" si="114"/>
        <v>55155.518660812297</v>
      </c>
      <c r="AS170" s="112">
        <f t="shared" si="114"/>
        <v>56123.818807250806</v>
      </c>
      <c r="AT170" s="112">
        <f t="shared" si="114"/>
        <v>56788.511115373549</v>
      </c>
      <c r="AU170" s="112">
        <f t="shared" si="114"/>
        <v>57167.028064390644</v>
      </c>
      <c r="AV170" s="112">
        <f t="shared" si="114"/>
        <v>57944.310735399755</v>
      </c>
      <c r="AW170" s="112">
        <f t="shared" si="114"/>
        <v>56592.937279327889</v>
      </c>
      <c r="AX170" s="112">
        <f t="shared" si="114"/>
        <v>56894.29870555464</v>
      </c>
      <c r="AY170" s="112">
        <f t="shared" si="114"/>
        <v>56771.869156308436</v>
      </c>
      <c r="AZ170" s="112">
        <f t="shared" si="114"/>
        <v>56833.131939385108</v>
      </c>
      <c r="BA170" s="112">
        <f t="shared" si="114"/>
        <v>56793.974461292892</v>
      </c>
      <c r="BB170" s="112">
        <f t="shared" si="114"/>
        <v>57644.836393294063</v>
      </c>
      <c r="BC170" s="112">
        <f t="shared" si="114"/>
        <v>57940.013816833365</v>
      </c>
      <c r="BD170" s="112">
        <f t="shared" si="114"/>
        <v>58355.048562548567</v>
      </c>
      <c r="BE170" s="112">
        <f t="shared" si="114"/>
        <v>57879.432044522553</v>
      </c>
      <c r="BF170" s="112">
        <f t="shared" si="114"/>
        <v>57365.964853473168</v>
      </c>
      <c r="BG170" s="112">
        <f t="shared" si="114"/>
        <v>57794.815989177769</v>
      </c>
      <c r="BH170" s="112">
        <f t="shared" si="114"/>
        <v>57688.894960466416</v>
      </c>
      <c r="BI170" s="112">
        <f t="shared" si="114"/>
        <v>57651.398333411795</v>
      </c>
      <c r="BJ170" s="112">
        <f t="shared" si="114"/>
        <v>58328.847200833763</v>
      </c>
      <c r="BK170" s="112">
        <f t="shared" si="114"/>
        <v>58531.105414631907</v>
      </c>
      <c r="BL170" s="112">
        <f t="shared" si="114"/>
        <v>59596.638649282206</v>
      </c>
      <c r="BM170" s="112">
        <f t="shared" si="114"/>
        <v>61717.42157025668</v>
      </c>
      <c r="BN170" s="112">
        <f t="shared" si="114"/>
        <v>61597.973012219423</v>
      </c>
      <c r="BO170" s="112">
        <f t="shared" si="114"/>
        <v>63183.314546008631</v>
      </c>
      <c r="BP170" s="112">
        <f t="shared" si="114"/>
        <v>63876.399828569549</v>
      </c>
      <c r="BQ170" s="112">
        <f t="shared" si="114"/>
        <v>64099.122080427856</v>
      </c>
      <c r="BR170" s="112">
        <f t="shared" si="114"/>
        <v>64836.397893382928</v>
      </c>
      <c r="BS170" s="112">
        <f t="shared" si="114"/>
        <v>64443.482764879918</v>
      </c>
      <c r="BT170" s="112">
        <f t="shared" si="114"/>
        <v>64866.243702293599</v>
      </c>
      <c r="BU170" s="112">
        <f t="shared" si="114"/>
        <v>63335.691871056821</v>
      </c>
      <c r="BV170" s="112">
        <f t="shared" si="114"/>
        <v>60754.889650119789</v>
      </c>
      <c r="BW170" s="112">
        <f t="shared" si="114"/>
        <v>58790.947351408133</v>
      </c>
      <c r="BX170" s="112">
        <f t="shared" si="114"/>
        <v>57280.797647353269</v>
      </c>
      <c r="BY170" s="112">
        <f t="shared" si="114"/>
        <v>55312.207719973238</v>
      </c>
      <c r="BZ170" s="112">
        <f t="shared" si="114"/>
        <v>52932.939244663379</v>
      </c>
      <c r="CA170" s="112">
        <f t="shared" si="114"/>
        <v>52015.036302708744</v>
      </c>
      <c r="CB170" s="112">
        <f t="shared" si="114"/>
        <v>49760.231182795695</v>
      </c>
      <c r="CC170" s="112">
        <f t="shared" si="114"/>
        <v>48028.261438469293</v>
      </c>
      <c r="CD170" s="112">
        <f t="shared" si="114"/>
        <v>46938.402349840784</v>
      </c>
      <c r="CE170" s="112">
        <f t="shared" si="114"/>
        <v>45516.316061718026</v>
      </c>
      <c r="CF170" s="112">
        <f t="shared" si="114"/>
        <v>45142.420006516782</v>
      </c>
      <c r="CG170" s="112">
        <f t="shared" si="114"/>
        <v>43245.880789405594</v>
      </c>
      <c r="CH170" s="112">
        <f t="shared" si="114"/>
        <v>43885.280214033803</v>
      </c>
      <c r="CI170" s="112">
        <f t="shared" si="114"/>
        <v>43425.006795046029</v>
      </c>
      <c r="CJ170" s="112">
        <f t="shared" si="114"/>
        <v>43914.532200990805</v>
      </c>
      <c r="CK170" s="112">
        <f t="shared" si="114"/>
        <v>42746.577519720828</v>
      </c>
      <c r="CL170" s="112">
        <f t="shared" si="114"/>
        <v>42291.319538978125</v>
      </c>
      <c r="CM170" s="112">
        <f t="shared" si="114"/>
        <v>39945.263848853239</v>
      </c>
      <c r="CN170" s="112">
        <f t="shared" si="114"/>
        <v>39316.003819055775</v>
      </c>
      <c r="CO170" s="112">
        <f t="shared" si="114"/>
        <v>37631.402170705318</v>
      </c>
      <c r="CP170" s="112">
        <f t="shared" si="114"/>
        <v>35357.697008317686</v>
      </c>
      <c r="CQ170" s="112">
        <f t="shared" si="114"/>
        <v>32952.287876683797</v>
      </c>
      <c r="CR170" s="112">
        <f t="shared" si="114"/>
        <v>30163.829366082715</v>
      </c>
      <c r="CS170" s="112">
        <f t="shared" ref="CS170:DM170" si="115">CS120*CS$113</f>
        <v>28798.726528181072</v>
      </c>
      <c r="CT170" s="112">
        <f t="shared" si="115"/>
        <v>27223.835427724011</v>
      </c>
      <c r="CU170" s="112">
        <f t="shared" si="115"/>
        <v>25429.702978587662</v>
      </c>
      <c r="CV170" s="112">
        <f t="shared" si="115"/>
        <v>24739.752441052318</v>
      </c>
      <c r="CW170" s="112">
        <f t="shared" si="115"/>
        <v>23416.327846301985</v>
      </c>
      <c r="CX170" s="112">
        <f t="shared" si="115"/>
        <v>21854.90822246674</v>
      </c>
      <c r="CY170" s="112">
        <f t="shared" si="115"/>
        <v>20050.547181861726</v>
      </c>
      <c r="CZ170" s="112">
        <f t="shared" si="115"/>
        <v>18501.342108355861</v>
      </c>
      <c r="DA170" s="112">
        <f t="shared" si="115"/>
        <v>16678.530581341762</v>
      </c>
      <c r="DB170" s="112">
        <f t="shared" si="115"/>
        <v>15245.042897274314</v>
      </c>
      <c r="DC170" s="112">
        <f t="shared" si="115"/>
        <v>13162.604244694134</v>
      </c>
      <c r="DD170" s="112">
        <f t="shared" si="115"/>
        <v>11154.033832273939</v>
      </c>
      <c r="DE170" s="112">
        <f t="shared" si="115"/>
        <v>9079.9757126422082</v>
      </c>
      <c r="DF170" s="112">
        <f t="shared" si="115"/>
        <v>7572.4334003288877</v>
      </c>
      <c r="DG170" s="112">
        <f t="shared" si="115"/>
        <v>6033.07570295602</v>
      </c>
      <c r="DH170" s="112">
        <f t="shared" si="115"/>
        <v>4651.0146662675843</v>
      </c>
      <c r="DI170" s="112">
        <f t="shared" si="115"/>
        <v>3471.3278688524588</v>
      </c>
      <c r="DJ170" s="112">
        <f t="shared" si="115"/>
        <v>2444.3701067615657</v>
      </c>
      <c r="DK170" s="112">
        <f t="shared" si="115"/>
        <v>1736.7647058823529</v>
      </c>
      <c r="DL170" s="112">
        <f t="shared" si="115"/>
        <v>1124.6893874029336</v>
      </c>
      <c r="DM170" s="112">
        <f t="shared" si="115"/>
        <v>1609.0306208053692</v>
      </c>
    </row>
    <row r="171" spans="1:117" s="44" customFormat="1" ht="1" hidden="1" customHeight="1">
      <c r="A171" s="94">
        <v>2020</v>
      </c>
      <c r="B171" s="94"/>
      <c r="C171" s="101">
        <f t="shared" si="95"/>
        <v>4277465.3794295676</v>
      </c>
      <c r="D171" s="101">
        <f t="shared" si="96"/>
        <v>2499419.0848054253</v>
      </c>
      <c r="E171" s="101">
        <f t="shared" si="97"/>
        <v>2548733.9420095696</v>
      </c>
      <c r="F171" s="101">
        <f t="shared" si="98"/>
        <v>2596380.4088592455</v>
      </c>
      <c r="G171" s="101">
        <f t="shared" si="99"/>
        <v>2643060.5340637197</v>
      </c>
      <c r="H171" s="101">
        <f t="shared" si="100"/>
        <v>2688065.6735228267</v>
      </c>
      <c r="I171" s="101">
        <f>SUM(CC171:$DL171)</f>
        <v>959689.9653997852</v>
      </c>
      <c r="J171" s="101">
        <f>SUM(CD171:$DL171)</f>
        <v>910375.10819564096</v>
      </c>
      <c r="K171" s="101">
        <f>SUM(CE171:$DL171)</f>
        <v>862728.64134596486</v>
      </c>
      <c r="L171" s="101">
        <f>SUM(CF171:$DL171)</f>
        <v>816048.51614149078</v>
      </c>
      <c r="M171" s="101">
        <f>SUM(CG171:$DL171)</f>
        <v>771043.37668238359</v>
      </c>
      <c r="N171" s="101"/>
      <c r="O171" s="101"/>
      <c r="P171" s="101"/>
      <c r="Q171" s="112">
        <f t="shared" si="103"/>
        <v>39449.659770231803</v>
      </c>
      <c r="R171" s="112">
        <f t="shared" si="103"/>
        <v>40539.131857262422</v>
      </c>
      <c r="S171" s="112">
        <f t="shared" si="103"/>
        <v>41742.847687157642</v>
      </c>
      <c r="T171" s="112">
        <f t="shared" si="103"/>
        <v>41502.064712560634</v>
      </c>
      <c r="U171" s="112">
        <f t="shared" si="103"/>
        <v>41472.250898016558</v>
      </c>
      <c r="V171" s="112">
        <f t="shared" si="103"/>
        <v>41532.667714555173</v>
      </c>
      <c r="W171" s="112">
        <f t="shared" si="103"/>
        <v>41741.249860152901</v>
      </c>
      <c r="X171" s="112">
        <f t="shared" si="103"/>
        <v>41509.021862563008</v>
      </c>
      <c r="Y171" s="112">
        <f t="shared" si="103"/>
        <v>41549.437375118308</v>
      </c>
      <c r="Z171" s="112">
        <f t="shared" si="103"/>
        <v>41483.880022455691</v>
      </c>
      <c r="AA171" s="112">
        <f t="shared" si="103"/>
        <v>41366.535023419514</v>
      </c>
      <c r="AB171" s="112">
        <f t="shared" si="103"/>
        <v>40828.501438943895</v>
      </c>
      <c r="AC171" s="112">
        <f t="shared" si="103"/>
        <v>42427.202204346009</v>
      </c>
      <c r="AD171" s="112">
        <f t="shared" si="103"/>
        <v>40429.402746909727</v>
      </c>
      <c r="AE171" s="112">
        <f t="shared" si="103"/>
        <v>39768.916515158962</v>
      </c>
      <c r="AF171" s="112">
        <f t="shared" si="103"/>
        <v>39911.414193050572</v>
      </c>
      <c r="AG171" s="112">
        <f t="shared" ref="AG171:CR171" si="116">AG121*AG$113</f>
        <v>40187.776760053275</v>
      </c>
      <c r="AH171" s="112">
        <f t="shared" si="116"/>
        <v>39576.012188288034</v>
      </c>
      <c r="AI171" s="112">
        <f t="shared" si="116"/>
        <v>40240.609673945422</v>
      </c>
      <c r="AJ171" s="112">
        <f t="shared" si="116"/>
        <v>41097.746720165909</v>
      </c>
      <c r="AK171" s="112">
        <f t="shared" si="116"/>
        <v>41870.037255364296</v>
      </c>
      <c r="AL171" s="112">
        <f t="shared" si="116"/>
        <v>44467.822613865595</v>
      </c>
      <c r="AM171" s="112">
        <f t="shared" si="116"/>
        <v>45721.006330171731</v>
      </c>
      <c r="AN171" s="112">
        <f t="shared" si="116"/>
        <v>46885.391889656312</v>
      </c>
      <c r="AO171" s="112">
        <f t="shared" si="116"/>
        <v>48981.405236907733</v>
      </c>
      <c r="AP171" s="112">
        <f t="shared" si="116"/>
        <v>49865.348404147189</v>
      </c>
      <c r="AQ171" s="112">
        <f t="shared" si="116"/>
        <v>51836.245600126844</v>
      </c>
      <c r="AR171" s="112">
        <f t="shared" si="116"/>
        <v>53509.704798494589</v>
      </c>
      <c r="AS171" s="112">
        <f t="shared" si="116"/>
        <v>56255.950740153836</v>
      </c>
      <c r="AT171" s="112">
        <f t="shared" si="116"/>
        <v>56732.630152488724</v>
      </c>
      <c r="AU171" s="112">
        <f t="shared" si="116"/>
        <v>57510.82312950374</v>
      </c>
      <c r="AV171" s="112">
        <f t="shared" si="116"/>
        <v>57659.847137042569</v>
      </c>
      <c r="AW171" s="112">
        <f t="shared" si="116"/>
        <v>57978.302667077078</v>
      </c>
      <c r="AX171" s="112">
        <f t="shared" si="116"/>
        <v>56653.284996449831</v>
      </c>
      <c r="AY171" s="112">
        <f t="shared" si="116"/>
        <v>57191.476460235397</v>
      </c>
      <c r="AZ171" s="112">
        <f t="shared" si="116"/>
        <v>57071.951697508375</v>
      </c>
      <c r="BA171" s="112">
        <f t="shared" si="116"/>
        <v>57260.36285641732</v>
      </c>
      <c r="BB171" s="112">
        <f t="shared" si="116"/>
        <v>56787.943017671045</v>
      </c>
      <c r="BC171" s="112">
        <f t="shared" si="116"/>
        <v>58389.338450018724</v>
      </c>
      <c r="BD171" s="112">
        <f t="shared" si="116"/>
        <v>58146.598679098679</v>
      </c>
      <c r="BE171" s="112">
        <f t="shared" si="116"/>
        <v>58747.270219511352</v>
      </c>
      <c r="BF171" s="112">
        <f t="shared" si="116"/>
        <v>58297.98946267963</v>
      </c>
      <c r="BG171" s="112">
        <f t="shared" si="116"/>
        <v>57987.133100171566</v>
      </c>
      <c r="BH171" s="112">
        <f t="shared" si="116"/>
        <v>57911.398770066284</v>
      </c>
      <c r="BI171" s="112">
        <f t="shared" si="116"/>
        <v>57991.962792084487</v>
      </c>
      <c r="BJ171" s="112">
        <f t="shared" si="116"/>
        <v>57777.429651406972</v>
      </c>
      <c r="BK171" s="112">
        <f t="shared" si="116"/>
        <v>58304.636452704253</v>
      </c>
      <c r="BL171" s="112">
        <f t="shared" si="116"/>
        <v>58507.972483108373</v>
      </c>
      <c r="BM171" s="112">
        <f t="shared" si="116"/>
        <v>59745.580076443133</v>
      </c>
      <c r="BN171" s="112">
        <f t="shared" si="116"/>
        <v>61402.885977785671</v>
      </c>
      <c r="BO171" s="112">
        <f t="shared" si="116"/>
        <v>61378.42308370892</v>
      </c>
      <c r="BP171" s="112">
        <f t="shared" si="116"/>
        <v>62877.008802294535</v>
      </c>
      <c r="BQ171" s="112">
        <f t="shared" si="116"/>
        <v>63579.864548778001</v>
      </c>
      <c r="BR171" s="112">
        <f t="shared" si="116"/>
        <v>63786.62743121339</v>
      </c>
      <c r="BS171" s="112">
        <f t="shared" si="116"/>
        <v>64472.612259715737</v>
      </c>
      <c r="BT171" s="112">
        <f t="shared" si="116"/>
        <v>63903.14136803001</v>
      </c>
      <c r="BU171" s="112">
        <f t="shared" si="116"/>
        <v>64563.20543847201</v>
      </c>
      <c r="BV171" s="112">
        <f t="shared" si="116"/>
        <v>62898.967902896853</v>
      </c>
      <c r="BW171" s="112">
        <f t="shared" si="116"/>
        <v>60205.22774657562</v>
      </c>
      <c r="BX171" s="112">
        <f t="shared" si="116"/>
        <v>58625.092812747673</v>
      </c>
      <c r="BY171" s="112">
        <f t="shared" si="116"/>
        <v>56569.167530946805</v>
      </c>
      <c r="BZ171" s="112">
        <f t="shared" si="116"/>
        <v>55006.528735632186</v>
      </c>
      <c r="CA171" s="112">
        <f t="shared" si="116"/>
        <v>52698.799218095504</v>
      </c>
      <c r="CB171" s="112">
        <f t="shared" si="116"/>
        <v>51404.68682795699</v>
      </c>
      <c r="CC171" s="112">
        <f t="shared" si="116"/>
        <v>49314.857204144231</v>
      </c>
      <c r="CD171" s="112">
        <f t="shared" si="116"/>
        <v>47646.466849676071</v>
      </c>
      <c r="CE171" s="112">
        <f t="shared" si="116"/>
        <v>46680.125204474112</v>
      </c>
      <c r="CF171" s="112">
        <f t="shared" si="116"/>
        <v>45005.139459107202</v>
      </c>
      <c r="CG171" s="112">
        <f t="shared" si="116"/>
        <v>44884.745560181589</v>
      </c>
      <c r="CH171" s="112">
        <f t="shared" si="116"/>
        <v>42830.805594065423</v>
      </c>
      <c r="CI171" s="112">
        <f t="shared" si="116"/>
        <v>43496.816636324009</v>
      </c>
      <c r="CJ171" s="112">
        <f t="shared" si="116"/>
        <v>43148.615983450378</v>
      </c>
      <c r="CK171" s="112">
        <f t="shared" si="116"/>
        <v>43422.250520512593</v>
      </c>
      <c r="CL171" s="112">
        <f t="shared" si="116"/>
        <v>42257.270169706862</v>
      </c>
      <c r="CM171" s="112">
        <f t="shared" si="116"/>
        <v>41697.977472114297</v>
      </c>
      <c r="CN171" s="112">
        <f t="shared" si="116"/>
        <v>39475.454006716274</v>
      </c>
      <c r="CO171" s="112">
        <f t="shared" si="116"/>
        <v>38594.591631963805</v>
      </c>
      <c r="CP171" s="112">
        <f t="shared" si="116"/>
        <v>36954.322075395765</v>
      </c>
      <c r="CQ171" s="112">
        <f t="shared" si="116"/>
        <v>34670.407165671437</v>
      </c>
      <c r="CR171" s="112">
        <f t="shared" si="116"/>
        <v>32197.87379447354</v>
      </c>
      <c r="CS171" s="112">
        <f t="shared" ref="CS171:DM171" si="117">CS121*CS$113</f>
        <v>29373.062951381133</v>
      </c>
      <c r="CT171" s="112">
        <f t="shared" si="117"/>
        <v>27857.827427411801</v>
      </c>
      <c r="CU171" s="112">
        <f t="shared" si="117"/>
        <v>26355.887714821165</v>
      </c>
      <c r="CV171" s="112">
        <f t="shared" si="117"/>
        <v>24264.787191404084</v>
      </c>
      <c r="CW171" s="112">
        <f t="shared" si="117"/>
        <v>23569.259663441699</v>
      </c>
      <c r="CX171" s="112">
        <f t="shared" si="117"/>
        <v>22221.213664099228</v>
      </c>
      <c r="CY171" s="112">
        <f t="shared" si="117"/>
        <v>20440.574485071051</v>
      </c>
      <c r="CZ171" s="112">
        <f t="shared" si="117"/>
        <v>18638.767187683628</v>
      </c>
      <c r="DA171" s="112">
        <f t="shared" si="117"/>
        <v>17034.333991704523</v>
      </c>
      <c r="DB171" s="112">
        <f t="shared" si="117"/>
        <v>15133.97327461848</v>
      </c>
      <c r="DC171" s="112">
        <f t="shared" si="117"/>
        <v>13593.9721776351</v>
      </c>
      <c r="DD171" s="112">
        <f t="shared" si="117"/>
        <v>11528.081197457454</v>
      </c>
      <c r="DE171" s="112">
        <f t="shared" si="117"/>
        <v>9457.9093698069792</v>
      </c>
      <c r="DF171" s="112">
        <f t="shared" si="117"/>
        <v>7628.0160789329439</v>
      </c>
      <c r="DG171" s="112">
        <f t="shared" si="117"/>
        <v>6249.1362653208362</v>
      </c>
      <c r="DH171" s="112">
        <f t="shared" si="117"/>
        <v>4830.5836575875483</v>
      </c>
      <c r="DI171" s="112">
        <f t="shared" si="117"/>
        <v>3658.7829820452771</v>
      </c>
      <c r="DJ171" s="112">
        <f t="shared" si="117"/>
        <v>2589.0818505338079</v>
      </c>
      <c r="DK171" s="112">
        <f t="shared" si="117"/>
        <v>1767.5609460278956</v>
      </c>
      <c r="DL171" s="112">
        <f t="shared" si="117"/>
        <v>1219.4339948231234</v>
      </c>
      <c r="DM171" s="112">
        <f t="shared" si="117"/>
        <v>1808.2625838926174</v>
      </c>
    </row>
    <row r="172" spans="1:117" s="44" customFormat="1" ht="1" hidden="1" customHeight="1">
      <c r="A172" s="94">
        <v>2021</v>
      </c>
      <c r="B172" s="94"/>
      <c r="C172" s="101">
        <f t="shared" si="95"/>
        <v>4298483.7070176369</v>
      </c>
      <c r="D172" s="101">
        <f t="shared" si="96"/>
        <v>2497982.9153017192</v>
      </c>
      <c r="E172" s="101">
        <f t="shared" si="97"/>
        <v>2548925.9335560789</v>
      </c>
      <c r="F172" s="101">
        <f t="shared" si="98"/>
        <v>2597844.1280657966</v>
      </c>
      <c r="G172" s="101">
        <f t="shared" si="99"/>
        <v>2645229.9248516844</v>
      </c>
      <c r="H172" s="101">
        <f t="shared" si="100"/>
        <v>2691383.0480188397</v>
      </c>
      <c r="I172" s="101">
        <f>SUM(CC172:$DL172)</f>
        <v>977711.16080415889</v>
      </c>
      <c r="J172" s="101">
        <f>SUM(CD172:$DL172)</f>
        <v>926768.14254979917</v>
      </c>
      <c r="K172" s="101">
        <f>SUM(CE172:$DL172)</f>
        <v>877849.94804008142</v>
      </c>
      <c r="L172" s="101">
        <f>SUM(CF172:$DL172)</f>
        <v>830464.15125419339</v>
      </c>
      <c r="M172" s="101">
        <f>SUM(CG172:$DL172)</f>
        <v>784311.02808703808</v>
      </c>
      <c r="N172" s="101"/>
      <c r="O172" s="101"/>
      <c r="P172" s="101"/>
      <c r="Q172" s="112">
        <f t="shared" si="103"/>
        <v>39401.72460858072</v>
      </c>
      <c r="R172" s="112">
        <f t="shared" si="103"/>
        <v>40542.12957467854</v>
      </c>
      <c r="S172" s="112">
        <f t="shared" si="103"/>
        <v>41780.723143639683</v>
      </c>
      <c r="T172" s="112">
        <f t="shared" si="103"/>
        <v>41576.070543915783</v>
      </c>
      <c r="U172" s="112">
        <f t="shared" si="103"/>
        <v>41569.202951741376</v>
      </c>
      <c r="V172" s="112">
        <f t="shared" si="103"/>
        <v>41643.647490307034</v>
      </c>
      <c r="W172" s="112">
        <f t="shared" si="103"/>
        <v>41860.658027223573</v>
      </c>
      <c r="X172" s="112">
        <f t="shared" si="103"/>
        <v>41654.745131334566</v>
      </c>
      <c r="Y172" s="112">
        <f t="shared" si="103"/>
        <v>41710.232411399731</v>
      </c>
      <c r="Z172" s="112">
        <f t="shared" si="103"/>
        <v>41644.277808966232</v>
      </c>
      <c r="AA172" s="112">
        <f t="shared" si="103"/>
        <v>41601.702929423911</v>
      </c>
      <c r="AB172" s="112">
        <f t="shared" si="103"/>
        <v>41682.69198679868</v>
      </c>
      <c r="AC172" s="112">
        <f t="shared" si="103"/>
        <v>43034.613455913081</v>
      </c>
      <c r="AD172" s="112">
        <f t="shared" si="103"/>
        <v>40862.002297415413</v>
      </c>
      <c r="AE172" s="112">
        <f t="shared" si="103"/>
        <v>40588.842317330847</v>
      </c>
      <c r="AF172" s="112">
        <f t="shared" si="103"/>
        <v>40011.903691736399</v>
      </c>
      <c r="AG172" s="112">
        <f t="shared" ref="AG172:CR172" si="118">AG122*AG$113</f>
        <v>40061.670771315745</v>
      </c>
      <c r="AH172" s="112">
        <f t="shared" si="118"/>
        <v>40363.743345474926</v>
      </c>
      <c r="AI172" s="112">
        <f t="shared" si="118"/>
        <v>40044.587219027104</v>
      </c>
      <c r="AJ172" s="112">
        <f t="shared" si="118"/>
        <v>41154.461205536267</v>
      </c>
      <c r="AK172" s="112">
        <f t="shared" si="118"/>
        <v>41720.784248997872</v>
      </c>
      <c r="AL172" s="112">
        <f t="shared" si="118"/>
        <v>42926.812782673325</v>
      </c>
      <c r="AM172" s="112">
        <f t="shared" si="118"/>
        <v>45239.095788242179</v>
      </c>
      <c r="AN172" s="112">
        <f t="shared" si="118"/>
        <v>46350.08904421192</v>
      </c>
      <c r="AO172" s="112">
        <f t="shared" si="118"/>
        <v>47957.33963478401</v>
      </c>
      <c r="AP172" s="112">
        <f t="shared" si="118"/>
        <v>50030.092742427325</v>
      </c>
      <c r="AQ172" s="112">
        <f t="shared" si="118"/>
        <v>51291.502299032822</v>
      </c>
      <c r="AR172" s="112">
        <f t="shared" si="118"/>
        <v>53136.127881448963</v>
      </c>
      <c r="AS172" s="112">
        <f t="shared" si="118"/>
        <v>54612.104645769723</v>
      </c>
      <c r="AT172" s="112">
        <f t="shared" si="118"/>
        <v>56840.252747674305</v>
      </c>
      <c r="AU172" s="112">
        <f t="shared" si="118"/>
        <v>57434.424226145275</v>
      </c>
      <c r="AV172" s="112">
        <f t="shared" si="118"/>
        <v>57979.226844945399</v>
      </c>
      <c r="AW172" s="112">
        <f t="shared" si="118"/>
        <v>57690.065472849405</v>
      </c>
      <c r="AX172" s="112">
        <f t="shared" si="118"/>
        <v>57994.92797713328</v>
      </c>
      <c r="AY172" s="112">
        <f t="shared" si="118"/>
        <v>56937.713947860524</v>
      </c>
      <c r="AZ172" s="112">
        <f t="shared" si="118"/>
        <v>57474.960039341393</v>
      </c>
      <c r="BA172" s="112">
        <f t="shared" si="118"/>
        <v>57487.093248929836</v>
      </c>
      <c r="BB172" s="112">
        <f t="shared" si="118"/>
        <v>57237.120996828271</v>
      </c>
      <c r="BC172" s="112">
        <f t="shared" si="118"/>
        <v>57525.482020288466</v>
      </c>
      <c r="BD172" s="112">
        <f t="shared" si="118"/>
        <v>58581.365578865581</v>
      </c>
      <c r="BE172" s="112">
        <f t="shared" si="118"/>
        <v>58532.301130293949</v>
      </c>
      <c r="BF172" s="112">
        <f t="shared" si="118"/>
        <v>59150.097706680826</v>
      </c>
      <c r="BG172" s="112">
        <f t="shared" si="118"/>
        <v>58909.449716246527</v>
      </c>
      <c r="BH172" s="112">
        <f t="shared" si="118"/>
        <v>58094.637201501471</v>
      </c>
      <c r="BI172" s="112">
        <f t="shared" si="118"/>
        <v>58202.16281405458</v>
      </c>
      <c r="BJ172" s="112">
        <f t="shared" si="118"/>
        <v>58100.185978502654</v>
      </c>
      <c r="BK172" s="112">
        <f t="shared" si="118"/>
        <v>57743.519158642441</v>
      </c>
      <c r="BL172" s="112">
        <f t="shared" si="118"/>
        <v>58270.42694081417</v>
      </c>
      <c r="BM172" s="112">
        <f t="shared" si="118"/>
        <v>58652.141223392209</v>
      </c>
      <c r="BN172" s="112">
        <f t="shared" si="118"/>
        <v>59439.885869649173</v>
      </c>
      <c r="BO172" s="112">
        <f t="shared" si="118"/>
        <v>61175.524211269185</v>
      </c>
      <c r="BP172" s="112">
        <f t="shared" si="118"/>
        <v>61077.701974746982</v>
      </c>
      <c r="BQ172" s="112">
        <f t="shared" si="118"/>
        <v>62578.583068174121</v>
      </c>
      <c r="BR172" s="112">
        <f t="shared" si="118"/>
        <v>63261.742200128625</v>
      </c>
      <c r="BS172" s="112">
        <f t="shared" si="118"/>
        <v>63416.919188252163</v>
      </c>
      <c r="BT172" s="112">
        <f t="shared" si="118"/>
        <v>63927.168869092719</v>
      </c>
      <c r="BU172" s="112">
        <f t="shared" si="118"/>
        <v>63599.231518591674</v>
      </c>
      <c r="BV172" s="112">
        <f t="shared" si="118"/>
        <v>64099.131219927527</v>
      </c>
      <c r="BW172" s="112">
        <f t="shared" si="118"/>
        <v>62318.164653117296</v>
      </c>
      <c r="BX172" s="112">
        <f t="shared" si="118"/>
        <v>60023.480332040206</v>
      </c>
      <c r="BY172" s="112">
        <f t="shared" si="118"/>
        <v>57891.863750418197</v>
      </c>
      <c r="BZ172" s="112">
        <f t="shared" si="118"/>
        <v>56245.490968801314</v>
      </c>
      <c r="CA172" s="112">
        <f t="shared" si="118"/>
        <v>54753.091315275065</v>
      </c>
      <c r="CB172" s="112">
        <f t="shared" si="118"/>
        <v>52073.432123655912</v>
      </c>
      <c r="CC172" s="112">
        <f t="shared" si="118"/>
        <v>50943.018254359806</v>
      </c>
      <c r="CD172" s="112">
        <f t="shared" si="118"/>
        <v>48918.194509717796</v>
      </c>
      <c r="CE172" s="112">
        <f t="shared" si="118"/>
        <v>47385.796785887971</v>
      </c>
      <c r="CF172" s="112">
        <f t="shared" si="118"/>
        <v>46153.123167155427</v>
      </c>
      <c r="CG172" s="112">
        <f t="shared" si="118"/>
        <v>44750.085338602308</v>
      </c>
      <c r="CH172" s="112">
        <f t="shared" si="118"/>
        <v>44446.404232032102</v>
      </c>
      <c r="CI172" s="112">
        <f t="shared" si="118"/>
        <v>42459.563373419835</v>
      </c>
      <c r="CJ172" s="112">
        <f t="shared" si="118"/>
        <v>43218.699820349502</v>
      </c>
      <c r="CK172" s="112">
        <f t="shared" si="118"/>
        <v>42667.498753702232</v>
      </c>
      <c r="CL172" s="112">
        <f t="shared" si="118"/>
        <v>42925.238678645968</v>
      </c>
      <c r="CM172" s="112">
        <f t="shared" si="118"/>
        <v>41669.966067176334</v>
      </c>
      <c r="CN172" s="112">
        <f t="shared" si="118"/>
        <v>41209.349443603081</v>
      </c>
      <c r="CO172" s="112">
        <f t="shared" si="118"/>
        <v>38762.624684395189</v>
      </c>
      <c r="CP172" s="112">
        <f t="shared" si="118"/>
        <v>37910.097632143814</v>
      </c>
      <c r="CQ172" s="112">
        <f t="shared" si="118"/>
        <v>36248.516733786979</v>
      </c>
      <c r="CR172" s="112">
        <f t="shared" si="118"/>
        <v>33888.079754379629</v>
      </c>
      <c r="CS172" s="112">
        <f t="shared" ref="CS172:DM172" si="119">CS122*CS$113</f>
        <v>31369.756012210557</v>
      </c>
      <c r="CT172" s="112">
        <f t="shared" si="119"/>
        <v>28424.140532313457</v>
      </c>
      <c r="CU172" s="112">
        <f t="shared" si="119"/>
        <v>26983.978547788989</v>
      </c>
      <c r="CV172" s="112">
        <f t="shared" si="119"/>
        <v>25163.263121988657</v>
      </c>
      <c r="CW172" s="112">
        <f t="shared" si="119"/>
        <v>23128.22403594846</v>
      </c>
      <c r="CX172" s="112">
        <f t="shared" si="119"/>
        <v>22383.138441532461</v>
      </c>
      <c r="CY172" s="112">
        <f t="shared" si="119"/>
        <v>20800.14625578796</v>
      </c>
      <c r="CZ172" s="112">
        <f t="shared" si="119"/>
        <v>19022.575802091902</v>
      </c>
      <c r="DA172" s="112">
        <f t="shared" si="119"/>
        <v>17182.749226413853</v>
      </c>
      <c r="DB172" s="112">
        <f t="shared" si="119"/>
        <v>15480.942980791131</v>
      </c>
      <c r="DC172" s="112">
        <f t="shared" si="119"/>
        <v>13519.463171036205</v>
      </c>
      <c r="DD172" s="112">
        <f t="shared" si="119"/>
        <v>11930.450686897684</v>
      </c>
      <c r="DE172" s="112">
        <f t="shared" si="119"/>
        <v>9797.5712642208873</v>
      </c>
      <c r="DF172" s="112">
        <f t="shared" si="119"/>
        <v>7966.2225470491503</v>
      </c>
      <c r="DG172" s="112">
        <f t="shared" si="119"/>
        <v>6312.8464311463586</v>
      </c>
      <c r="DH172" s="112">
        <f t="shared" si="119"/>
        <v>5017.2642921281049</v>
      </c>
      <c r="DI172" s="112">
        <f t="shared" si="119"/>
        <v>3811.3032786885242</v>
      </c>
      <c r="DJ172" s="112">
        <f t="shared" si="119"/>
        <v>2737.725978647687</v>
      </c>
      <c r="DK172" s="112">
        <f t="shared" si="119"/>
        <v>1878.5706488781079</v>
      </c>
      <c r="DL172" s="112">
        <f t="shared" si="119"/>
        <v>1244.5703192407248</v>
      </c>
      <c r="DM172" s="112">
        <f t="shared" si="119"/>
        <v>2018.2638422818793</v>
      </c>
    </row>
    <row r="173" spans="1:117" s="44" customFormat="1" ht="1" hidden="1" customHeight="1">
      <c r="A173" s="94">
        <v>2022</v>
      </c>
      <c r="B173" s="94"/>
      <c r="C173" s="101">
        <f t="shared" si="95"/>
        <v>4318387.4206347493</v>
      </c>
      <c r="D173" s="101">
        <f t="shared" si="96"/>
        <v>2495436.6981330006</v>
      </c>
      <c r="E173" s="101">
        <f t="shared" si="97"/>
        <v>2547035.9598932271</v>
      </c>
      <c r="F173" s="101">
        <f t="shared" si="98"/>
        <v>2597567.465921557</v>
      </c>
      <c r="G173" s="101">
        <f t="shared" si="99"/>
        <v>2646216.8839550689</v>
      </c>
      <c r="H173" s="101">
        <f t="shared" si="100"/>
        <v>2693069.3420847529</v>
      </c>
      <c r="I173" s="101">
        <f>SUM(CC173:$DL173)</f>
        <v>996020.95717990119</v>
      </c>
      <c r="J173" s="101">
        <f>SUM(CD173:$DL173)</f>
        <v>944421.69541967474</v>
      </c>
      <c r="K173" s="101">
        <f>SUM(CE173:$DL173)</f>
        <v>893890.18939134502</v>
      </c>
      <c r="L173" s="101">
        <f>SUM(CF173:$DL173)</f>
        <v>845240.77135783341</v>
      </c>
      <c r="M173" s="101">
        <f>SUM(CG173:$DL173)</f>
        <v>798388.31322814932</v>
      </c>
      <c r="N173" s="101"/>
      <c r="O173" s="101"/>
      <c r="P173" s="101"/>
      <c r="Q173" s="112">
        <f t="shared" si="103"/>
        <v>39307.810822488813</v>
      </c>
      <c r="R173" s="112">
        <f t="shared" si="103"/>
        <v>40486.172182911061</v>
      </c>
      <c r="S173" s="112">
        <f t="shared" si="103"/>
        <v>41777.652160681682</v>
      </c>
      <c r="T173" s="112">
        <f t="shared" si="103"/>
        <v>41606.483899267208</v>
      </c>
      <c r="U173" s="112">
        <f t="shared" si="103"/>
        <v>41635.857488677189</v>
      </c>
      <c r="V173" s="112">
        <f t="shared" si="103"/>
        <v>41735.458032065391</v>
      </c>
      <c r="W173" s="112">
        <f t="shared" si="103"/>
        <v>41966.911057244084</v>
      </c>
      <c r="X173" s="112">
        <f t="shared" si="103"/>
        <v>41766.298806049344</v>
      </c>
      <c r="Y173" s="112">
        <f t="shared" si="103"/>
        <v>41849.923099169209</v>
      </c>
      <c r="Z173" s="112">
        <f t="shared" si="103"/>
        <v>41798.660678482636</v>
      </c>
      <c r="AA173" s="112">
        <f t="shared" si="103"/>
        <v>41755.812961443808</v>
      </c>
      <c r="AB173" s="112">
        <f t="shared" si="103"/>
        <v>41912.550547854786</v>
      </c>
      <c r="AC173" s="112">
        <f t="shared" si="103"/>
        <v>43917.833629335561</v>
      </c>
      <c r="AD173" s="112">
        <f t="shared" si="103"/>
        <v>41438.80169808965</v>
      </c>
      <c r="AE173" s="112">
        <f t="shared" si="103"/>
        <v>41010.374723600813</v>
      </c>
      <c r="AF173" s="112">
        <f t="shared" si="103"/>
        <v>40819.839261170462</v>
      </c>
      <c r="AG173" s="112">
        <f t="shared" ref="AG173:CR173" si="120">AG123*AG$113</f>
        <v>40157.751524639578</v>
      </c>
      <c r="AH173" s="112">
        <f t="shared" si="120"/>
        <v>40230.128187167276</v>
      </c>
      <c r="AI173" s="112">
        <f t="shared" si="120"/>
        <v>40814.67543477763</v>
      </c>
      <c r="AJ173" s="112">
        <f t="shared" si="120"/>
        <v>40940.769126730083</v>
      </c>
      <c r="AK173" s="112">
        <f t="shared" si="120"/>
        <v>41747.18273991983</v>
      </c>
      <c r="AL173" s="112">
        <f t="shared" si="120"/>
        <v>42770.968807729063</v>
      </c>
      <c r="AM173" s="112">
        <f t="shared" si="120"/>
        <v>43699.032737224756</v>
      </c>
      <c r="AN173" s="112">
        <f t="shared" si="120"/>
        <v>45850.473055130482</v>
      </c>
      <c r="AO173" s="112">
        <f t="shared" si="120"/>
        <v>47404.425971361918</v>
      </c>
      <c r="AP173" s="112">
        <f t="shared" si="120"/>
        <v>48996.603415328325</v>
      </c>
      <c r="AQ173" s="112">
        <f t="shared" si="120"/>
        <v>51429.751545901381</v>
      </c>
      <c r="AR173" s="112">
        <f t="shared" si="120"/>
        <v>52570.573937588211</v>
      </c>
      <c r="AS173" s="112">
        <f t="shared" si="120"/>
        <v>54219.870482742634</v>
      </c>
      <c r="AT173" s="112">
        <f t="shared" si="120"/>
        <v>55210.391330200437</v>
      </c>
      <c r="AU173" s="112">
        <f t="shared" si="120"/>
        <v>57521.147305633262</v>
      </c>
      <c r="AV173" s="112">
        <f t="shared" si="120"/>
        <v>57885.774904690872</v>
      </c>
      <c r="AW173" s="112">
        <f t="shared" si="120"/>
        <v>57987.436944358938</v>
      </c>
      <c r="AX173" s="112">
        <f t="shared" si="120"/>
        <v>57703.703078631639</v>
      </c>
      <c r="AY173" s="112">
        <f t="shared" si="120"/>
        <v>58247.488175118247</v>
      </c>
      <c r="AZ173" s="112">
        <f t="shared" si="120"/>
        <v>57211.263223080285</v>
      </c>
      <c r="BA173" s="112">
        <f t="shared" si="120"/>
        <v>57877.904846550096</v>
      </c>
      <c r="BB173" s="112">
        <f t="shared" si="120"/>
        <v>57451.344340734024</v>
      </c>
      <c r="BC173" s="112">
        <f t="shared" si="120"/>
        <v>57964.865843005122</v>
      </c>
      <c r="BD173" s="112">
        <f t="shared" si="120"/>
        <v>57720.765345765351</v>
      </c>
      <c r="BE173" s="112">
        <f t="shared" si="120"/>
        <v>58957.263172404288</v>
      </c>
      <c r="BF173" s="112">
        <f t="shared" si="120"/>
        <v>58928.329793236204</v>
      </c>
      <c r="BG173" s="112">
        <f t="shared" si="120"/>
        <v>59753.228454533448</v>
      </c>
      <c r="BH173" s="112">
        <f t="shared" si="120"/>
        <v>59002.774922130819</v>
      </c>
      <c r="BI173" s="112">
        <f t="shared" si="120"/>
        <v>58376.992640020086</v>
      </c>
      <c r="BJ173" s="112">
        <f t="shared" si="120"/>
        <v>58299.505716552339</v>
      </c>
      <c r="BK173" s="112">
        <f t="shared" si="120"/>
        <v>58051.88091483857</v>
      </c>
      <c r="BL173" s="112">
        <f t="shared" si="120"/>
        <v>57697.285143023488</v>
      </c>
      <c r="BM173" s="112">
        <f t="shared" si="120"/>
        <v>58402.618071397286</v>
      </c>
      <c r="BN173" s="112">
        <f t="shared" si="120"/>
        <v>58349.217941390016</v>
      </c>
      <c r="BO173" s="112">
        <f t="shared" si="120"/>
        <v>59215.177891478335</v>
      </c>
      <c r="BP173" s="112">
        <f t="shared" si="120"/>
        <v>60866.1373421686</v>
      </c>
      <c r="BQ173" s="112">
        <f t="shared" si="120"/>
        <v>60786.339533545455</v>
      </c>
      <c r="BR173" s="112">
        <f t="shared" si="120"/>
        <v>62262.248101089812</v>
      </c>
      <c r="BS173" s="112">
        <f t="shared" si="120"/>
        <v>62885.557023833288</v>
      </c>
      <c r="BT173" s="112">
        <f t="shared" si="120"/>
        <v>62868.957676455902</v>
      </c>
      <c r="BU173" s="112">
        <f t="shared" si="120"/>
        <v>63617.26845264349</v>
      </c>
      <c r="BV173" s="112">
        <f t="shared" si="120"/>
        <v>63137.198819872086</v>
      </c>
      <c r="BW173" s="112">
        <f t="shared" si="120"/>
        <v>63492.905672956484</v>
      </c>
      <c r="BX173" s="112">
        <f t="shared" si="120"/>
        <v>62121.061610979013</v>
      </c>
      <c r="BY173" s="112">
        <f t="shared" si="120"/>
        <v>59261.372260789562</v>
      </c>
      <c r="BZ173" s="112">
        <f t="shared" si="120"/>
        <v>57558.331691297208</v>
      </c>
      <c r="CA173" s="112">
        <f t="shared" si="120"/>
        <v>55979.459648142983</v>
      </c>
      <c r="CB173" s="112">
        <f t="shared" si="120"/>
        <v>54094.617607526881</v>
      </c>
      <c r="CC173" s="112">
        <f t="shared" si="120"/>
        <v>51599.261760226516</v>
      </c>
      <c r="CD173" s="112">
        <f t="shared" si="120"/>
        <v>50531.506028329859</v>
      </c>
      <c r="CE173" s="112">
        <f t="shared" si="120"/>
        <v>48649.418033511647</v>
      </c>
      <c r="CF173" s="112">
        <f t="shared" si="120"/>
        <v>46852.458129683939</v>
      </c>
      <c r="CG173" s="112">
        <f t="shared" si="120"/>
        <v>45889.211064850751</v>
      </c>
      <c r="CH173" s="112">
        <f t="shared" si="120"/>
        <v>44316.83740727228</v>
      </c>
      <c r="CI173" s="112">
        <f t="shared" si="120"/>
        <v>44054.340265135004</v>
      </c>
      <c r="CJ173" s="112">
        <f t="shared" si="120"/>
        <v>42195.475801622299</v>
      </c>
      <c r="CK173" s="112">
        <f t="shared" si="120"/>
        <v>42737.568546376933</v>
      </c>
      <c r="CL173" s="112">
        <f t="shared" si="120"/>
        <v>42186.167075052181</v>
      </c>
      <c r="CM173" s="112">
        <f t="shared" si="120"/>
        <v>42330.23489785687</v>
      </c>
      <c r="CN173" s="112">
        <f t="shared" si="120"/>
        <v>41185.281490748668</v>
      </c>
      <c r="CO173" s="112">
        <f t="shared" si="120"/>
        <v>40466.959930484969</v>
      </c>
      <c r="CP173" s="112">
        <f t="shared" si="120"/>
        <v>38086.056312047222</v>
      </c>
      <c r="CQ173" s="112">
        <f t="shared" si="120"/>
        <v>37194.582419108461</v>
      </c>
      <c r="CR173" s="112">
        <f t="shared" si="120"/>
        <v>35444.348636445728</v>
      </c>
      <c r="CS173" s="112">
        <f t="shared" ref="CS173:DM173" si="121">CS123*CS$113</f>
        <v>33030.836832700472</v>
      </c>
      <c r="CT173" s="112">
        <f t="shared" si="121"/>
        <v>30375.880424601935</v>
      </c>
      <c r="CU173" s="112">
        <f t="shared" si="121"/>
        <v>27545.27241915547</v>
      </c>
      <c r="CV173" s="112">
        <f t="shared" si="121"/>
        <v>25778.738924657824</v>
      </c>
      <c r="CW173" s="112">
        <f t="shared" si="121"/>
        <v>24001.415378971986</v>
      </c>
      <c r="CX173" s="112">
        <f t="shared" si="121"/>
        <v>21981.288536560969</v>
      </c>
      <c r="CY173" s="112">
        <f t="shared" si="121"/>
        <v>20973.055085422322</v>
      </c>
      <c r="CZ173" s="112">
        <f t="shared" si="121"/>
        <v>19377.917792925138</v>
      </c>
      <c r="DA173" s="112">
        <f t="shared" si="121"/>
        <v>17561.158930805188</v>
      </c>
      <c r="DB173" s="112">
        <f t="shared" si="121"/>
        <v>15641.158454179636</v>
      </c>
      <c r="DC173" s="112">
        <f t="shared" si="121"/>
        <v>13855.734082397004</v>
      </c>
      <c r="DD173" s="112">
        <f t="shared" si="121"/>
        <v>11890.409062948534</v>
      </c>
      <c r="DE173" s="112">
        <f t="shared" si="121"/>
        <v>10164.980186629171</v>
      </c>
      <c r="DF173" s="112">
        <f t="shared" si="121"/>
        <v>8272.3983190206472</v>
      </c>
      <c r="DG173" s="112">
        <f t="shared" si="121"/>
        <v>6612.0072098053352</v>
      </c>
      <c r="DH173" s="112">
        <f t="shared" si="121"/>
        <v>5083.9359473211607</v>
      </c>
      <c r="DI173" s="112">
        <f t="shared" si="121"/>
        <v>3973.1963309914127</v>
      </c>
      <c r="DJ173" s="112">
        <f t="shared" si="121"/>
        <v>2859.6298932384343</v>
      </c>
      <c r="DK173" s="112">
        <f t="shared" si="121"/>
        <v>1993.8775015160704</v>
      </c>
      <c r="DL173" s="112">
        <f t="shared" si="121"/>
        <v>1328.358067299396</v>
      </c>
      <c r="DM173" s="112">
        <f t="shared" si="121"/>
        <v>2195.9572147651006</v>
      </c>
    </row>
    <row r="174" spans="1:117" s="44" customFormat="1" ht="1" hidden="1" customHeight="1">
      <c r="A174" s="94">
        <v>2023</v>
      </c>
      <c r="B174" s="94"/>
      <c r="C174" s="101">
        <f t="shared" si="95"/>
        <v>4337020.1120515112</v>
      </c>
      <c r="D174" s="101">
        <f t="shared" si="96"/>
        <v>2490192.0898515969</v>
      </c>
      <c r="E174" s="101">
        <f t="shared" si="97"/>
        <v>2543785.973375482</v>
      </c>
      <c r="F174" s="101">
        <f t="shared" si="98"/>
        <v>2594963.7998825647</v>
      </c>
      <c r="G174" s="101">
        <f t="shared" si="99"/>
        <v>2645219.1946833958</v>
      </c>
      <c r="H174" s="101">
        <f t="shared" si="100"/>
        <v>2693321.1047518221</v>
      </c>
      <c r="I174" s="101">
        <f>SUM(CC174:$DL174)</f>
        <v>1015860.931662721</v>
      </c>
      <c r="J174" s="101">
        <f>SUM(CD174:$DL174)</f>
        <v>962267.04813883582</v>
      </c>
      <c r="K174" s="101">
        <f>SUM(CE174:$DL174)</f>
        <v>911089.22163175326</v>
      </c>
      <c r="L174" s="101">
        <f>SUM(CF174:$DL174)</f>
        <v>860833.82683092204</v>
      </c>
      <c r="M174" s="101">
        <f>SUM(CG174:$DL174)</f>
        <v>812731.91676249588</v>
      </c>
      <c r="N174" s="101"/>
      <c r="O174" s="101"/>
      <c r="P174" s="101"/>
      <c r="Q174" s="112">
        <f t="shared" si="103"/>
        <v>39170.853217771451</v>
      </c>
      <c r="R174" s="112">
        <f t="shared" si="103"/>
        <v>40386.24826904056</v>
      </c>
      <c r="S174" s="112">
        <f t="shared" si="103"/>
        <v>41714.185179549604</v>
      </c>
      <c r="T174" s="112">
        <f t="shared" si="103"/>
        <v>41597.359892661785</v>
      </c>
      <c r="U174" s="112">
        <f t="shared" si="103"/>
        <v>41660.095502108394</v>
      </c>
      <c r="V174" s="112">
        <f t="shared" si="103"/>
        <v>41794.983548150478</v>
      </c>
      <c r="W174" s="112">
        <f t="shared" si="103"/>
        <v>42052.925414879734</v>
      </c>
      <c r="X174" s="112">
        <f t="shared" si="103"/>
        <v>41867.802600159193</v>
      </c>
      <c r="Y174" s="112">
        <f t="shared" si="103"/>
        <v>41957.454779682412</v>
      </c>
      <c r="Z174" s="112">
        <f t="shared" si="103"/>
        <v>41932.993824685218</v>
      </c>
      <c r="AA174" s="112">
        <f t="shared" si="103"/>
        <v>41904.919420995531</v>
      </c>
      <c r="AB174" s="112">
        <f t="shared" si="103"/>
        <v>42062.109174917496</v>
      </c>
      <c r="AC174" s="112">
        <f t="shared" si="103"/>
        <v>44152.587024655244</v>
      </c>
      <c r="AD174" s="112">
        <f t="shared" si="103"/>
        <v>42272.740691721818</v>
      </c>
      <c r="AE174" s="112">
        <f t="shared" si="103"/>
        <v>41579.795587440422</v>
      </c>
      <c r="AF174" s="112">
        <f t="shared" si="103"/>
        <v>41229.836415808641</v>
      </c>
      <c r="AG174" s="112">
        <f t="shared" ref="AG174:CR174" si="122">AG124*AG$113</f>
        <v>40949.416898380725</v>
      </c>
      <c r="AH174" s="112">
        <f t="shared" si="122"/>
        <v>40317.875455309608</v>
      </c>
      <c r="AI174" s="112">
        <f t="shared" si="122"/>
        <v>40669.65882272071</v>
      </c>
      <c r="AJ174" s="112">
        <f t="shared" si="122"/>
        <v>41693.248816554711</v>
      </c>
      <c r="AK174" s="112">
        <f t="shared" si="122"/>
        <v>41514.672954491863</v>
      </c>
      <c r="AL174" s="112">
        <f t="shared" si="122"/>
        <v>42767.892939802528</v>
      </c>
      <c r="AM174" s="112">
        <f t="shared" si="122"/>
        <v>43538.054109388715</v>
      </c>
      <c r="AN174" s="112">
        <f t="shared" si="122"/>
        <v>44321.036353860785</v>
      </c>
      <c r="AO174" s="112">
        <f t="shared" si="122"/>
        <v>46886.261040946025</v>
      </c>
      <c r="AP174" s="112">
        <f t="shared" si="122"/>
        <v>48430.742427322635</v>
      </c>
      <c r="AQ174" s="112">
        <f t="shared" si="122"/>
        <v>50379.469954019347</v>
      </c>
      <c r="AR174" s="112">
        <f t="shared" si="122"/>
        <v>52686.797867335743</v>
      </c>
      <c r="AS174" s="112">
        <f t="shared" si="122"/>
        <v>53639.322305105714</v>
      </c>
      <c r="AT174" s="112">
        <f t="shared" si="122"/>
        <v>54806.80659825453</v>
      </c>
      <c r="AU174" s="112">
        <f t="shared" si="122"/>
        <v>55900.251653298263</v>
      </c>
      <c r="AV174" s="112">
        <f t="shared" si="122"/>
        <v>57954.580179383767</v>
      </c>
      <c r="AW174" s="112">
        <f t="shared" si="122"/>
        <v>57879.855456372556</v>
      </c>
      <c r="AX174" s="112">
        <f t="shared" si="122"/>
        <v>57980.868844102166</v>
      </c>
      <c r="AY174" s="112">
        <f t="shared" si="122"/>
        <v>57952.763997360023</v>
      </c>
      <c r="AZ174" s="112">
        <f t="shared" si="122"/>
        <v>58493.924340667341</v>
      </c>
      <c r="BA174" s="112">
        <f t="shared" si="122"/>
        <v>57604.436171370529</v>
      </c>
      <c r="BB174" s="112">
        <f t="shared" si="122"/>
        <v>57829.443606705936</v>
      </c>
      <c r="BC174" s="112">
        <f t="shared" si="122"/>
        <v>58172.628781801002</v>
      </c>
      <c r="BD174" s="112">
        <f t="shared" si="122"/>
        <v>58146.598679098679</v>
      </c>
      <c r="BE174" s="112">
        <f t="shared" si="122"/>
        <v>58096.391588269755</v>
      </c>
      <c r="BF174" s="112">
        <f t="shared" si="122"/>
        <v>59344.893846868676</v>
      </c>
      <c r="BG174" s="112">
        <f t="shared" si="122"/>
        <v>59524.663092252864</v>
      </c>
      <c r="BH174" s="112">
        <f t="shared" si="122"/>
        <v>59831.375081862469</v>
      </c>
      <c r="BI174" s="112">
        <f t="shared" si="122"/>
        <v>59276.406195565178</v>
      </c>
      <c r="BJ174" s="112">
        <f t="shared" si="122"/>
        <v>58466.448644360447</v>
      </c>
      <c r="BK174" s="112">
        <f t="shared" si="122"/>
        <v>58239.931035010639</v>
      </c>
      <c r="BL174" s="112">
        <f t="shared" si="122"/>
        <v>57993.458946820087</v>
      </c>
      <c r="BM174" s="112">
        <f t="shared" si="122"/>
        <v>57820.39738340913</v>
      </c>
      <c r="BN174" s="112">
        <f t="shared" si="122"/>
        <v>58091.460460661488</v>
      </c>
      <c r="BO174" s="112">
        <f t="shared" si="122"/>
        <v>58124.974994787241</v>
      </c>
      <c r="BP174" s="112">
        <f t="shared" si="122"/>
        <v>58908.660765502922</v>
      </c>
      <c r="BQ174" s="112">
        <f t="shared" si="122"/>
        <v>60566.963289553853</v>
      </c>
      <c r="BR174" s="112">
        <f t="shared" si="122"/>
        <v>60473.415100898615</v>
      </c>
      <c r="BS174" s="112">
        <f t="shared" si="122"/>
        <v>61889.127407380511</v>
      </c>
      <c r="BT174" s="112">
        <f t="shared" si="122"/>
        <v>62335.346923688245</v>
      </c>
      <c r="BU174" s="112">
        <f t="shared" si="122"/>
        <v>62551.085239802866</v>
      </c>
      <c r="BV174" s="112">
        <f t="shared" si="122"/>
        <v>63150.211432984179</v>
      </c>
      <c r="BW174" s="112">
        <f t="shared" si="122"/>
        <v>62534.748171643296</v>
      </c>
      <c r="BX174" s="112">
        <f t="shared" si="122"/>
        <v>63274.030117215196</v>
      </c>
      <c r="BY174" s="112">
        <f t="shared" si="122"/>
        <v>61323.105072766812</v>
      </c>
      <c r="BZ174" s="112">
        <f t="shared" si="122"/>
        <v>58905.116584564857</v>
      </c>
      <c r="CA174" s="112">
        <f t="shared" si="122"/>
        <v>57283.915107511872</v>
      </c>
      <c r="CB174" s="112">
        <f t="shared" si="122"/>
        <v>55299.555107526881</v>
      </c>
      <c r="CC174" s="112">
        <f t="shared" si="122"/>
        <v>53593.88352388511</v>
      </c>
      <c r="CD174" s="112">
        <f t="shared" si="122"/>
        <v>51177.826507082464</v>
      </c>
      <c r="CE174" s="112">
        <f t="shared" si="122"/>
        <v>50255.394800831156</v>
      </c>
      <c r="CF174" s="112">
        <f t="shared" si="122"/>
        <v>48101.910068426201</v>
      </c>
      <c r="CG174" s="112">
        <f t="shared" si="122"/>
        <v>46584.456801448971</v>
      </c>
      <c r="CH174" s="112">
        <f t="shared" si="122"/>
        <v>45443.07211479995</v>
      </c>
      <c r="CI174" s="112">
        <f t="shared" si="122"/>
        <v>43929.670401805175</v>
      </c>
      <c r="CJ174" s="112">
        <f t="shared" si="122"/>
        <v>43774.364527192556</v>
      </c>
      <c r="CK174" s="112">
        <f t="shared" si="122"/>
        <v>41733.568517052285</v>
      </c>
      <c r="CL174" s="112">
        <f t="shared" si="122"/>
        <v>42253.264361557303</v>
      </c>
      <c r="CM174" s="112">
        <f t="shared" si="122"/>
        <v>41606.940406065922</v>
      </c>
      <c r="CN174" s="112">
        <f t="shared" si="122"/>
        <v>41842.136037400414</v>
      </c>
      <c r="CO174" s="112">
        <f t="shared" si="122"/>
        <v>40447.95619241237</v>
      </c>
      <c r="CP174" s="112">
        <f t="shared" si="122"/>
        <v>39761.662832036491</v>
      </c>
      <c r="CQ174" s="112">
        <f t="shared" si="122"/>
        <v>37379.595264546595</v>
      </c>
      <c r="CR174" s="112">
        <f t="shared" si="122"/>
        <v>36377.91005959906</v>
      </c>
      <c r="CS174" s="112">
        <f t="shared" ref="CS174:DM174" si="123">CS124*CS$113</f>
        <v>34560.069987342715</v>
      </c>
      <c r="CT174" s="112">
        <f t="shared" si="123"/>
        <v>31998.183343740246</v>
      </c>
      <c r="CU174" s="112">
        <f t="shared" si="123"/>
        <v>29454.469157462419</v>
      </c>
      <c r="CV174" s="112">
        <f t="shared" si="123"/>
        <v>26325.938472690061</v>
      </c>
      <c r="CW174" s="112">
        <f t="shared" si="123"/>
        <v>24604.262735567885</v>
      </c>
      <c r="CX174" s="112">
        <f t="shared" si="123"/>
        <v>22826.456887066121</v>
      </c>
      <c r="CY174" s="112">
        <f t="shared" si="123"/>
        <v>20612.5008781734</v>
      </c>
      <c r="CZ174" s="112">
        <f t="shared" si="123"/>
        <v>19559.515219179691</v>
      </c>
      <c r="DA174" s="112">
        <f t="shared" si="123"/>
        <v>17910.08216472447</v>
      </c>
      <c r="DB174" s="112">
        <f t="shared" si="123"/>
        <v>16005.820666616049</v>
      </c>
      <c r="DC174" s="112">
        <f t="shared" si="123"/>
        <v>14021.418583912966</v>
      </c>
      <c r="DD174" s="112">
        <f t="shared" si="123"/>
        <v>12209.765429567358</v>
      </c>
      <c r="DE174" s="112">
        <f t="shared" si="123"/>
        <v>10153.498657803912</v>
      </c>
      <c r="DF174" s="112">
        <f t="shared" si="123"/>
        <v>8604.0102320482365</v>
      </c>
      <c r="DG174" s="112">
        <f t="shared" si="123"/>
        <v>6883.4679163662577</v>
      </c>
      <c r="DH174" s="112">
        <f t="shared" si="123"/>
        <v>5339.0661478599222</v>
      </c>
      <c r="DI174" s="112">
        <f t="shared" si="123"/>
        <v>4035.3973458235751</v>
      </c>
      <c r="DJ174" s="112">
        <f t="shared" si="123"/>
        <v>2990.1850533807828</v>
      </c>
      <c r="DK174" s="112">
        <f t="shared" si="123"/>
        <v>2089.1309884778652</v>
      </c>
      <c r="DL174" s="112">
        <f t="shared" si="123"/>
        <v>1414.0793787748059</v>
      </c>
      <c r="DM174" s="112">
        <f t="shared" si="123"/>
        <v>2382.4618288590605</v>
      </c>
    </row>
    <row r="175" spans="1:117" s="44" customFormat="1" ht="1" hidden="1" customHeight="1">
      <c r="A175" s="94">
        <v>2024</v>
      </c>
      <c r="B175" s="94"/>
      <c r="C175" s="101">
        <f t="shared" si="95"/>
        <v>4354486.0449587507</v>
      </c>
      <c r="D175" s="101">
        <f t="shared" si="96"/>
        <v>2484138.8756280951</v>
      </c>
      <c r="E175" s="101">
        <f t="shared" si="97"/>
        <v>2538919.7732020458</v>
      </c>
      <c r="F175" s="101">
        <f t="shared" si="98"/>
        <v>2592069.4248985429</v>
      </c>
      <c r="G175" s="101">
        <f t="shared" si="99"/>
        <v>2642962.6190494779</v>
      </c>
      <c r="H175" s="101">
        <f t="shared" si="100"/>
        <v>2692654.1980654439</v>
      </c>
      <c r="I175" s="101">
        <f>SUM(CC175:$DL175)</f>
        <v>1036425.4970429684</v>
      </c>
      <c r="J175" s="101">
        <f>SUM(CD175:$DL175)</f>
        <v>981644.59946901794</v>
      </c>
      <c r="K175" s="101">
        <f>SUM(CE175:$DL175)</f>
        <v>928494.94777252059</v>
      </c>
      <c r="L175" s="101">
        <f>SUM(CF175:$DL175)</f>
        <v>877601.75362158567</v>
      </c>
      <c r="M175" s="101">
        <f>SUM(CG175:$DL175)</f>
        <v>827910.17460561963</v>
      </c>
      <c r="N175" s="101"/>
      <c r="O175" s="101"/>
      <c r="P175" s="101"/>
      <c r="Q175" s="112">
        <f t="shared" si="103"/>
        <v>38982.047376982511</v>
      </c>
      <c r="R175" s="112">
        <f t="shared" si="103"/>
        <v>40240.359354789623</v>
      </c>
      <c r="S175" s="112">
        <f t="shared" si="103"/>
        <v>41605.677115033475</v>
      </c>
      <c r="T175" s="112">
        <f t="shared" si="103"/>
        <v>41531.464289400348</v>
      </c>
      <c r="U175" s="112">
        <f t="shared" si="103"/>
        <v>41646.966578166488</v>
      </c>
      <c r="V175" s="112">
        <f t="shared" si="103"/>
        <v>41815.161689196269</v>
      </c>
      <c r="W175" s="112">
        <f t="shared" si="103"/>
        <v>42107.569830318855</v>
      </c>
      <c r="X175" s="112">
        <f t="shared" si="103"/>
        <v>41949.206633059162</v>
      </c>
      <c r="Y175" s="112">
        <f t="shared" si="103"/>
        <v>42052.926832474499</v>
      </c>
      <c r="Z175" s="112">
        <f t="shared" si="103"/>
        <v>42035.24741358569</v>
      </c>
      <c r="AA175" s="112">
        <f t="shared" si="103"/>
        <v>42035.012305168173</v>
      </c>
      <c r="AB175" s="112">
        <f t="shared" si="103"/>
        <v>42207.65280528053</v>
      </c>
      <c r="AC175" s="112">
        <f t="shared" si="103"/>
        <v>44305.22936690347</v>
      </c>
      <c r="AD175" s="112">
        <f t="shared" si="103"/>
        <v>42491.561443376202</v>
      </c>
      <c r="AE175" s="112">
        <f t="shared" si="103"/>
        <v>42398.71534568326</v>
      </c>
      <c r="AF175" s="112">
        <f t="shared" si="103"/>
        <v>41793.582503436141</v>
      </c>
      <c r="AG175" s="112">
        <f t="shared" ref="AG175:CR175" si="124">AG125*AG$113</f>
        <v>41344.749164661072</v>
      </c>
      <c r="AH175" s="112">
        <f t="shared" si="124"/>
        <v>41093.641075931635</v>
      </c>
      <c r="AI175" s="112">
        <f t="shared" si="124"/>
        <v>40751.668217125312</v>
      </c>
      <c r="AJ175" s="112">
        <f t="shared" si="124"/>
        <v>41533.2329471169</v>
      </c>
      <c r="AK175" s="112">
        <f t="shared" si="124"/>
        <v>42239.616128271635</v>
      </c>
      <c r="AL175" s="112">
        <f t="shared" si="124"/>
        <v>42517.722348444637</v>
      </c>
      <c r="AM175" s="112">
        <f t="shared" si="124"/>
        <v>43506.268520452933</v>
      </c>
      <c r="AN175" s="112">
        <f t="shared" si="124"/>
        <v>44157.896439058684</v>
      </c>
      <c r="AO175" s="112">
        <f t="shared" si="124"/>
        <v>45358.338810232483</v>
      </c>
      <c r="AP175" s="112">
        <f t="shared" si="124"/>
        <v>47897.625655621065</v>
      </c>
      <c r="AQ175" s="112">
        <f t="shared" si="124"/>
        <v>49803.775328999523</v>
      </c>
      <c r="AR175" s="112">
        <f t="shared" si="124"/>
        <v>51629.367649364911</v>
      </c>
      <c r="AS175" s="112">
        <f t="shared" si="124"/>
        <v>53736.080334711864</v>
      </c>
      <c r="AT175" s="112">
        <f t="shared" si="124"/>
        <v>54219.02165531792</v>
      </c>
      <c r="AU175" s="112">
        <f t="shared" si="124"/>
        <v>55488.317025730328</v>
      </c>
      <c r="AV175" s="112">
        <f t="shared" si="124"/>
        <v>56347.412195885598</v>
      </c>
      <c r="AW175" s="112">
        <f t="shared" si="124"/>
        <v>57933.646200365751</v>
      </c>
      <c r="AX175" s="112">
        <f t="shared" si="124"/>
        <v>57864.378884701509</v>
      </c>
      <c r="AY175" s="112">
        <f t="shared" si="124"/>
        <v>58215.518094819054</v>
      </c>
      <c r="AZ175" s="112">
        <f t="shared" si="124"/>
        <v>58198.3848899898</v>
      </c>
      <c r="BA175" s="112">
        <f t="shared" si="124"/>
        <v>58867.364234927081</v>
      </c>
      <c r="BB175" s="112">
        <f t="shared" si="124"/>
        <v>57549.077571363843</v>
      </c>
      <c r="BC175" s="112">
        <f t="shared" si="124"/>
        <v>58545.409174377353</v>
      </c>
      <c r="BD175" s="112">
        <f t="shared" si="124"/>
        <v>58348.100233100238</v>
      </c>
      <c r="BE175" s="112">
        <f t="shared" si="124"/>
        <v>58514.387039525827</v>
      </c>
      <c r="BF175" s="112">
        <f t="shared" si="124"/>
        <v>58486.79187547708</v>
      </c>
      <c r="BG175" s="112">
        <f t="shared" si="124"/>
        <v>59936.483502705552</v>
      </c>
      <c r="BH175" s="112">
        <f t="shared" si="124"/>
        <v>59599.810031147666</v>
      </c>
      <c r="BI175" s="112">
        <f t="shared" si="124"/>
        <v>60094.973588814086</v>
      </c>
      <c r="BJ175" s="112">
        <f t="shared" si="124"/>
        <v>59356.810926003702</v>
      </c>
      <c r="BK175" s="112">
        <f t="shared" si="124"/>
        <v>58401.694579244679</v>
      </c>
      <c r="BL175" s="112">
        <f t="shared" si="124"/>
        <v>58173.387059706758</v>
      </c>
      <c r="BM175" s="112">
        <f t="shared" si="124"/>
        <v>58106.43611862282</v>
      </c>
      <c r="BN175" s="112">
        <f t="shared" si="124"/>
        <v>57501.145289110653</v>
      </c>
      <c r="BO175" s="112">
        <f t="shared" si="124"/>
        <v>57858.480953373859</v>
      </c>
      <c r="BP175" s="112">
        <f t="shared" si="124"/>
        <v>57821.621534302583</v>
      </c>
      <c r="BQ175" s="112">
        <f t="shared" si="124"/>
        <v>58612.703354546065</v>
      </c>
      <c r="BR175" s="112">
        <f t="shared" si="124"/>
        <v>60246.16593954774</v>
      </c>
      <c r="BS175" s="112">
        <f t="shared" si="124"/>
        <v>60107.205895699837</v>
      </c>
      <c r="BT175" s="112">
        <f t="shared" si="124"/>
        <v>61342.210213096267</v>
      </c>
      <c r="BU175" s="112">
        <f t="shared" si="124"/>
        <v>62014.987477707255</v>
      </c>
      <c r="BV175" s="112">
        <f t="shared" si="124"/>
        <v>62081.175217313823</v>
      </c>
      <c r="BW175" s="112">
        <f t="shared" si="124"/>
        <v>62542.732817487573</v>
      </c>
      <c r="BX175" s="112">
        <f t="shared" si="124"/>
        <v>62315.39340090935</v>
      </c>
      <c r="BY175" s="112">
        <f t="shared" si="124"/>
        <v>62448.592066744728</v>
      </c>
      <c r="BZ175" s="112">
        <f t="shared" si="124"/>
        <v>60950.752052545155</v>
      </c>
      <c r="CA175" s="112">
        <f t="shared" si="124"/>
        <v>58614.399609047759</v>
      </c>
      <c r="CB175" s="112">
        <f t="shared" si="124"/>
        <v>56587.213709677417</v>
      </c>
      <c r="CC175" s="112">
        <f t="shared" si="124"/>
        <v>54780.897573950533</v>
      </c>
      <c r="CD175" s="112">
        <f t="shared" si="124"/>
        <v>53149.651696497196</v>
      </c>
      <c r="CE175" s="112">
        <f t="shared" si="124"/>
        <v>50893.194150935051</v>
      </c>
      <c r="CF175" s="112">
        <f t="shared" si="124"/>
        <v>49691.579015966112</v>
      </c>
      <c r="CG175" s="112">
        <f t="shared" si="124"/>
        <v>47828.318255592407</v>
      </c>
      <c r="CH175" s="112">
        <f t="shared" si="124"/>
        <v>46134.759625440834</v>
      </c>
      <c r="CI175" s="112">
        <f t="shared" si="124"/>
        <v>45043.72030052053</v>
      </c>
      <c r="CJ175" s="112">
        <f t="shared" si="124"/>
        <v>43655.222004464042</v>
      </c>
      <c r="CK175" s="112">
        <f t="shared" si="124"/>
        <v>43290.118911468868</v>
      </c>
      <c r="CL175" s="112">
        <f t="shared" si="124"/>
        <v>41269.838460840365</v>
      </c>
      <c r="CM175" s="112">
        <f t="shared" si="124"/>
        <v>41673.96769645319</v>
      </c>
      <c r="CN175" s="112">
        <f t="shared" si="124"/>
        <v>41134.137090933036</v>
      </c>
      <c r="CO175" s="112">
        <f t="shared" si="124"/>
        <v>41099.084270583997</v>
      </c>
      <c r="CP175" s="112">
        <f t="shared" si="124"/>
        <v>39750.665414542527</v>
      </c>
      <c r="CQ175" s="112">
        <f t="shared" si="124"/>
        <v>39026.709623663381</v>
      </c>
      <c r="CR175" s="112">
        <f t="shared" si="124"/>
        <v>36575.817085064111</v>
      </c>
      <c r="CS175" s="112">
        <f t="shared" ref="CS175:DM175" si="125">CS125*CS$113</f>
        <v>35483.003648276375</v>
      </c>
      <c r="CT175" s="112">
        <f t="shared" si="125"/>
        <v>33495.081251951298</v>
      </c>
      <c r="CU175" s="112">
        <f t="shared" si="125"/>
        <v>31044.635631404763</v>
      </c>
      <c r="CV175" s="112">
        <f t="shared" si="125"/>
        <v>28172.365880697565</v>
      </c>
      <c r="CW175" s="112">
        <f t="shared" si="125"/>
        <v>25141.990737768811</v>
      </c>
      <c r="CX175" s="112">
        <f t="shared" si="125"/>
        <v>23417.877263178954</v>
      </c>
      <c r="CY175" s="112">
        <f t="shared" si="125"/>
        <v>21424.975890148489</v>
      </c>
      <c r="CZ175" s="112">
        <f t="shared" si="125"/>
        <v>19243.437536725822</v>
      </c>
      <c r="DA175" s="112">
        <f t="shared" si="125"/>
        <v>18101.744222792811</v>
      </c>
      <c r="DB175" s="112">
        <f t="shared" si="125"/>
        <v>16348.858704730088</v>
      </c>
      <c r="DC175" s="112">
        <f t="shared" si="125"/>
        <v>14374.355983591939</v>
      </c>
      <c r="DD175" s="112">
        <f t="shared" si="125"/>
        <v>12381.651425056387</v>
      </c>
      <c r="DE175" s="112">
        <f t="shared" si="125"/>
        <v>10449.148025054326</v>
      </c>
      <c r="DF175" s="112">
        <f t="shared" si="125"/>
        <v>8616.2572629270962</v>
      </c>
      <c r="DG175" s="112">
        <f t="shared" si="125"/>
        <v>7178.9353520788272</v>
      </c>
      <c r="DH175" s="112">
        <f t="shared" si="125"/>
        <v>5573.7503741394785</v>
      </c>
      <c r="DI175" s="112">
        <f t="shared" si="125"/>
        <v>4250.9707259953157</v>
      </c>
      <c r="DJ175" s="112">
        <f t="shared" si="125"/>
        <v>3047.5978647686834</v>
      </c>
      <c r="DK175" s="112">
        <f t="shared" si="125"/>
        <v>2192.9787750151609</v>
      </c>
      <c r="DL175" s="112">
        <f t="shared" si="125"/>
        <v>1488.1993097497843</v>
      </c>
      <c r="DM175" s="112">
        <f t="shared" si="125"/>
        <v>2578.2671979865772</v>
      </c>
    </row>
    <row r="176" spans="1:117" s="44" customFormat="1" ht="1" hidden="1" customHeight="1">
      <c r="A176" s="94">
        <v>2025</v>
      </c>
      <c r="B176" s="94"/>
      <c r="C176" s="101">
        <f t="shared" si="95"/>
        <v>4370699.1025257064</v>
      </c>
      <c r="D176" s="101">
        <f t="shared" si="96"/>
        <v>2476274.2346173306</v>
      </c>
      <c r="E176" s="101">
        <f t="shared" si="97"/>
        <v>2532326.7906996147</v>
      </c>
      <c r="F176" s="101">
        <f t="shared" si="98"/>
        <v>2586647.5870540673</v>
      </c>
      <c r="G176" s="101">
        <f t="shared" si="99"/>
        <v>2639499.0947025046</v>
      </c>
      <c r="H176" s="101">
        <f t="shared" si="100"/>
        <v>2689817.3892609929</v>
      </c>
      <c r="I176" s="101">
        <f>SUM(CC176:$DL176)</f>
        <v>1057748.1031128478</v>
      </c>
      <c r="J176" s="101">
        <f>SUM(CD176:$DL176)</f>
        <v>1001695.5470305636</v>
      </c>
      <c r="K176" s="101">
        <f>SUM(CE176:$DL176)</f>
        <v>947374.75067611085</v>
      </c>
      <c r="L176" s="101">
        <f>SUM(CF176:$DL176)</f>
        <v>894523.24302767368</v>
      </c>
      <c r="M176" s="101">
        <f>SUM(CG176:$DL176)</f>
        <v>844204.94846918562</v>
      </c>
      <c r="N176" s="101"/>
      <c r="O176" s="101"/>
      <c r="P176" s="101"/>
      <c r="Q176" s="112">
        <f t="shared" si="103"/>
        <v>38752.154254778361</v>
      </c>
      <c r="R176" s="112">
        <f t="shared" si="103"/>
        <v>40044.508483603444</v>
      </c>
      <c r="S176" s="112">
        <f t="shared" si="103"/>
        <v>41454.175289105297</v>
      </c>
      <c r="T176" s="112">
        <f t="shared" si="103"/>
        <v>41418.934874600061</v>
      </c>
      <c r="U176" s="112">
        <f t="shared" si="103"/>
        <v>41575.262455099175</v>
      </c>
      <c r="V176" s="112">
        <f t="shared" si="103"/>
        <v>41797.001362255054</v>
      </c>
      <c r="W176" s="112">
        <f t="shared" si="103"/>
        <v>42123.760768226741</v>
      </c>
      <c r="X176" s="112">
        <f t="shared" si="103"/>
        <v>41997.446059962851</v>
      </c>
      <c r="Y176" s="112">
        <f t="shared" si="103"/>
        <v>42130.309443684935</v>
      </c>
      <c r="Z176" s="112">
        <f t="shared" si="103"/>
        <v>42126.473654663561</v>
      </c>
      <c r="AA176" s="112">
        <f t="shared" si="103"/>
        <v>42132.081611050839</v>
      </c>
      <c r="AB176" s="112">
        <f t="shared" si="103"/>
        <v>42331.113953795386</v>
      </c>
      <c r="AC176" s="112">
        <f t="shared" si="103"/>
        <v>44452.608180108655</v>
      </c>
      <c r="AD176" s="112">
        <f t="shared" si="103"/>
        <v>42632.736121862908</v>
      </c>
      <c r="AE176" s="112">
        <f t="shared" si="103"/>
        <v>42611.996658640855</v>
      </c>
      <c r="AF176" s="112">
        <f t="shared" si="103"/>
        <v>42599.508282896488</v>
      </c>
      <c r="AG176" s="112">
        <f t="shared" ref="AG176:CR176" si="126">AG126*AG$113</f>
        <v>41901.216860994929</v>
      </c>
      <c r="AH176" s="112">
        <f t="shared" si="126"/>
        <v>41474.543989913138</v>
      </c>
      <c r="AI176" s="112">
        <f t="shared" si="126"/>
        <v>41512.755401782648</v>
      </c>
      <c r="AJ176" s="112">
        <f t="shared" si="126"/>
        <v>41608.177088499164</v>
      </c>
      <c r="AK176" s="112">
        <f t="shared" si="126"/>
        <v>42062.949304409332</v>
      </c>
      <c r="AL176" s="112">
        <f t="shared" si="126"/>
        <v>43211.843210531908</v>
      </c>
      <c r="AM176" s="112">
        <f t="shared" si="126"/>
        <v>43239.679710023818</v>
      </c>
      <c r="AN176" s="112">
        <f t="shared" si="126"/>
        <v>44097.738595475414</v>
      </c>
      <c r="AO176" s="112">
        <f t="shared" si="126"/>
        <v>45188.683231437535</v>
      </c>
      <c r="AP176" s="112">
        <f t="shared" si="126"/>
        <v>46372.973083960162</v>
      </c>
      <c r="AQ176" s="112">
        <f t="shared" si="126"/>
        <v>49251.810052322813</v>
      </c>
      <c r="AR176" s="112">
        <f t="shared" si="126"/>
        <v>51040.984005018036</v>
      </c>
      <c r="AS176" s="112">
        <f t="shared" si="126"/>
        <v>52672.782417964678</v>
      </c>
      <c r="AT176" s="112">
        <f t="shared" si="126"/>
        <v>54297.668936415073</v>
      </c>
      <c r="AU176" s="112">
        <f t="shared" si="126"/>
        <v>54892.612063056891</v>
      </c>
      <c r="AV176" s="112">
        <f t="shared" si="126"/>
        <v>55929.445825736235</v>
      </c>
      <c r="AW176" s="112">
        <f t="shared" si="126"/>
        <v>56352.401310905501</v>
      </c>
      <c r="AX176" s="112">
        <f t="shared" si="126"/>
        <v>57905.552060006914</v>
      </c>
      <c r="AY176" s="112">
        <f t="shared" si="126"/>
        <v>58088.63683863161</v>
      </c>
      <c r="AZ176" s="112">
        <f t="shared" si="126"/>
        <v>58447.155471368205</v>
      </c>
      <c r="BA176" s="112">
        <f t="shared" si="126"/>
        <v>58570.02920264093</v>
      </c>
      <c r="BB176" s="112">
        <f t="shared" si="126"/>
        <v>58788.019030357951</v>
      </c>
      <c r="BC176" s="112">
        <f t="shared" si="126"/>
        <v>58257.125670784975</v>
      </c>
      <c r="BD176" s="112">
        <f t="shared" si="126"/>
        <v>58712.391219891222</v>
      </c>
      <c r="BE176" s="112">
        <f t="shared" si="126"/>
        <v>58709.451583445327</v>
      </c>
      <c r="BF176" s="112">
        <f t="shared" si="126"/>
        <v>58896.363247154091</v>
      </c>
      <c r="BG176" s="112">
        <f t="shared" si="126"/>
        <v>59074.580638775238</v>
      </c>
      <c r="BH176" s="112">
        <f t="shared" si="126"/>
        <v>60003.538663046078</v>
      </c>
      <c r="BI176" s="112">
        <f t="shared" si="126"/>
        <v>59860.519718155141</v>
      </c>
      <c r="BJ176" s="112">
        <f t="shared" si="126"/>
        <v>60164.207631402933</v>
      </c>
      <c r="BK176" s="112">
        <f t="shared" si="126"/>
        <v>59282.294873168714</v>
      </c>
      <c r="BL176" s="112">
        <f t="shared" si="126"/>
        <v>58327.033538126831</v>
      </c>
      <c r="BM176" s="112">
        <f t="shared" si="126"/>
        <v>58275.827851887669</v>
      </c>
      <c r="BN176" s="112">
        <f t="shared" si="126"/>
        <v>57776.086601887757</v>
      </c>
      <c r="BO176" s="112">
        <f t="shared" si="126"/>
        <v>57262.907148700018</v>
      </c>
      <c r="BP176" s="112">
        <f t="shared" si="126"/>
        <v>57548.602413213339</v>
      </c>
      <c r="BQ176" s="112">
        <f t="shared" si="126"/>
        <v>57527.897891138033</v>
      </c>
      <c r="BR176" s="112">
        <f t="shared" si="126"/>
        <v>58297.454104600838</v>
      </c>
      <c r="BS176" s="112">
        <f t="shared" si="126"/>
        <v>59874.169937013299</v>
      </c>
      <c r="BT176" s="112">
        <f t="shared" si="126"/>
        <v>59572.1843014767</v>
      </c>
      <c r="BU176" s="112">
        <f t="shared" si="126"/>
        <v>61020.952001073885</v>
      </c>
      <c r="BV176" s="112">
        <f t="shared" si="126"/>
        <v>61543.654198760465</v>
      </c>
      <c r="BW176" s="112">
        <f t="shared" si="126"/>
        <v>61473.788355085053</v>
      </c>
      <c r="BX176" s="112">
        <f t="shared" si="126"/>
        <v>62320.401952196218</v>
      </c>
      <c r="BY176" s="112">
        <f t="shared" si="126"/>
        <v>61496.410149715623</v>
      </c>
      <c r="BZ176" s="112">
        <f t="shared" si="126"/>
        <v>62051.940886699507</v>
      </c>
      <c r="CA176" s="112">
        <f t="shared" si="126"/>
        <v>60643.663781066745</v>
      </c>
      <c r="CB176" s="112">
        <f t="shared" si="126"/>
        <v>57889.821908602149</v>
      </c>
      <c r="CC176" s="112">
        <f t="shared" si="126"/>
        <v>56052.556082284049</v>
      </c>
      <c r="CD176" s="112">
        <f t="shared" si="126"/>
        <v>54320.796354452621</v>
      </c>
      <c r="CE176" s="112">
        <f t="shared" si="126"/>
        <v>52851.507648437153</v>
      </c>
      <c r="CF176" s="112">
        <f t="shared" si="126"/>
        <v>50318.294558488109</v>
      </c>
      <c r="CG176" s="112">
        <f t="shared" si="126"/>
        <v>49412.321454613884</v>
      </c>
      <c r="CH176" s="112">
        <f t="shared" si="126"/>
        <v>47366.641128541894</v>
      </c>
      <c r="CI176" s="112">
        <f t="shared" si="126"/>
        <v>45730.900587194548</v>
      </c>
      <c r="CJ176" s="112">
        <f t="shared" si="126"/>
        <v>44763.54782514018</v>
      </c>
      <c r="CK176" s="112">
        <f t="shared" si="126"/>
        <v>43176.005249112925</v>
      </c>
      <c r="CL176" s="112">
        <f t="shared" si="126"/>
        <v>42805.064434159176</v>
      </c>
      <c r="CM176" s="112">
        <f t="shared" si="126"/>
        <v>40712.576262689559</v>
      </c>
      <c r="CN176" s="112">
        <f t="shared" si="126"/>
        <v>41200.32396128268</v>
      </c>
      <c r="CO176" s="112">
        <f t="shared" si="126"/>
        <v>40408.948519526515</v>
      </c>
      <c r="CP176" s="112">
        <f t="shared" si="126"/>
        <v>40394.514220552723</v>
      </c>
      <c r="CQ176" s="112">
        <f t="shared" si="126"/>
        <v>39022.709345924181</v>
      </c>
      <c r="CR176" s="112">
        <f t="shared" si="126"/>
        <v>38191.058262597071</v>
      </c>
      <c r="CS176" s="112">
        <f t="shared" ref="CS176:DM176" si="127">CS126*CS$113</f>
        <v>35691.762452535178</v>
      </c>
      <c r="CT176" s="112">
        <f t="shared" si="127"/>
        <v>34402.774664377146</v>
      </c>
      <c r="CU176" s="112">
        <f t="shared" si="127"/>
        <v>32513.171817058097</v>
      </c>
      <c r="CV176" s="112">
        <f t="shared" si="127"/>
        <v>29709.076365496949</v>
      </c>
      <c r="CW176" s="112">
        <f t="shared" si="127"/>
        <v>26924.879728552434</v>
      </c>
      <c r="CX176" s="112">
        <f t="shared" si="127"/>
        <v>23945.120136040812</v>
      </c>
      <c r="CY176" s="112">
        <f t="shared" si="127"/>
        <v>21998.718824844324</v>
      </c>
      <c r="CZ176" s="112">
        <f t="shared" si="127"/>
        <v>20021.852450346694</v>
      </c>
      <c r="DA176" s="112">
        <f t="shared" si="127"/>
        <v>17827.520047402726</v>
      </c>
      <c r="DB176" s="112">
        <f t="shared" si="127"/>
        <v>16545.442107660769</v>
      </c>
      <c r="DC176" s="112">
        <f t="shared" si="127"/>
        <v>14704.744604958089</v>
      </c>
      <c r="DD176" s="112">
        <f t="shared" si="127"/>
        <v>12716.633791265122</v>
      </c>
      <c r="DE176" s="112">
        <f t="shared" si="127"/>
        <v>10617.543781158123</v>
      </c>
      <c r="DF176" s="112">
        <f t="shared" si="127"/>
        <v>8888.5181801571343</v>
      </c>
      <c r="DG176" s="112">
        <f t="shared" si="127"/>
        <v>7205.7120884402784</v>
      </c>
      <c r="DH176" s="112">
        <f t="shared" si="127"/>
        <v>5828.88057467824</v>
      </c>
      <c r="DI176" s="112">
        <f t="shared" si="127"/>
        <v>4450.3548009367678</v>
      </c>
      <c r="DJ176" s="112">
        <f t="shared" si="127"/>
        <v>3219.8362989323846</v>
      </c>
      <c r="DK176" s="112">
        <f t="shared" si="127"/>
        <v>2240.9636143117041</v>
      </c>
      <c r="DL176" s="112">
        <f t="shared" si="127"/>
        <v>1566.8308886971527</v>
      </c>
      <c r="DM176" s="112">
        <f t="shared" si="127"/>
        <v>2776.0306208053694</v>
      </c>
    </row>
    <row r="177" spans="1:117" s="44" customFormat="1" ht="1" hidden="1" customHeight="1">
      <c r="A177" s="94">
        <v>2026</v>
      </c>
      <c r="B177" s="94"/>
      <c r="C177" s="101">
        <f t="shared" si="95"/>
        <v>4385778.4374791551</v>
      </c>
      <c r="D177" s="101">
        <f t="shared" si="96"/>
        <v>2466963.1121678748</v>
      </c>
      <c r="E177" s="101">
        <f t="shared" si="97"/>
        <v>2524298.2807472092</v>
      </c>
      <c r="F177" s="101">
        <f t="shared" si="98"/>
        <v>2579879.8501773179</v>
      </c>
      <c r="G177" s="101">
        <f t="shared" si="99"/>
        <v>2633893.1707264138</v>
      </c>
      <c r="H177" s="101">
        <f t="shared" si="100"/>
        <v>2686145.3303875411</v>
      </c>
      <c r="I177" s="101">
        <f>SUM(CC177:$DL177)</f>
        <v>1079813.6820138944</v>
      </c>
      <c r="J177" s="101">
        <f>SUM(CD177:$DL177)</f>
        <v>1022478.5134345596</v>
      </c>
      <c r="K177" s="101">
        <f>SUM(CE177:$DL177)</f>
        <v>966896.94400445081</v>
      </c>
      <c r="L177" s="101">
        <f>SUM(CF177:$DL177)</f>
        <v>912883.62345535494</v>
      </c>
      <c r="M177" s="101">
        <f>SUM(CG177:$DL177)</f>
        <v>860631.46379422757</v>
      </c>
      <c r="N177" s="101"/>
      <c r="O177" s="101"/>
      <c r="P177" s="101"/>
      <c r="Q177" s="112">
        <f t="shared" si="103"/>
        <v>38494.86961163074</v>
      </c>
      <c r="R177" s="112">
        <f t="shared" si="103"/>
        <v>39809.687286007764</v>
      </c>
      <c r="S177" s="112">
        <f t="shared" si="103"/>
        <v>41250.466752891058</v>
      </c>
      <c r="T177" s="112">
        <f t="shared" si="103"/>
        <v>41266.868097842918</v>
      </c>
      <c r="U177" s="112">
        <f t="shared" si="103"/>
        <v>41462.15172575356</v>
      </c>
      <c r="V177" s="112">
        <f t="shared" si="103"/>
        <v>41723.351147437912</v>
      </c>
      <c r="W177" s="112">
        <f t="shared" si="103"/>
        <v>42104.534029461123</v>
      </c>
      <c r="X177" s="112">
        <f t="shared" si="103"/>
        <v>42010.510904749266</v>
      </c>
      <c r="Y177" s="112">
        <f t="shared" si="103"/>
        <v>42177.542985592598</v>
      </c>
      <c r="Z177" s="112">
        <f t="shared" si="103"/>
        <v>42199.655144759003</v>
      </c>
      <c r="AA177" s="112">
        <f t="shared" si="103"/>
        <v>42220.144486490783</v>
      </c>
      <c r="AB177" s="112">
        <f t="shared" si="103"/>
        <v>42425.466376237629</v>
      </c>
      <c r="AC177" s="112">
        <f t="shared" si="103"/>
        <v>44577.880171333054</v>
      </c>
      <c r="AD177" s="112">
        <f t="shared" si="103"/>
        <v>42770.885628667747</v>
      </c>
      <c r="AE177" s="112">
        <f t="shared" si="103"/>
        <v>42747.812589061963</v>
      </c>
      <c r="AF177" s="112">
        <f t="shared" si="103"/>
        <v>42808.526440163012</v>
      </c>
      <c r="AG177" s="112">
        <f t="shared" ref="AG177:CR177" si="128">AG127*AG$113</f>
        <v>42691.881393555617</v>
      </c>
      <c r="AH177" s="112">
        <f t="shared" si="128"/>
        <v>42021.967287755673</v>
      </c>
      <c r="AI177" s="112">
        <f t="shared" si="128"/>
        <v>41877.797218339714</v>
      </c>
      <c r="AJ177" s="112">
        <f t="shared" si="128"/>
        <v>42359.644019656458</v>
      </c>
      <c r="AK177" s="112">
        <f t="shared" si="128"/>
        <v>42131.991511435983</v>
      </c>
      <c r="AL177" s="112">
        <f t="shared" si="128"/>
        <v>43020.114109778115</v>
      </c>
      <c r="AM177" s="112">
        <f t="shared" si="128"/>
        <v>43899.999686625168</v>
      </c>
      <c r="AN177" s="112">
        <f t="shared" si="128"/>
        <v>43820.400740311838</v>
      </c>
      <c r="AO177" s="112">
        <f t="shared" si="128"/>
        <v>45106.921506717081</v>
      </c>
      <c r="AP177" s="112">
        <f t="shared" si="128"/>
        <v>46203.112461882498</v>
      </c>
      <c r="AQ177" s="112">
        <f t="shared" si="128"/>
        <v>47723.846361185984</v>
      </c>
      <c r="AR177" s="112">
        <f t="shared" si="128"/>
        <v>50477.505488474206</v>
      </c>
      <c r="AS177" s="112">
        <f t="shared" si="128"/>
        <v>52080.789742202302</v>
      </c>
      <c r="AT177" s="112">
        <f t="shared" si="128"/>
        <v>53243.174470125632</v>
      </c>
      <c r="AU177" s="112">
        <f t="shared" si="128"/>
        <v>54959.719207898786</v>
      </c>
      <c r="AV177" s="112">
        <f t="shared" si="128"/>
        <v>55333.818074663432</v>
      </c>
      <c r="AW177" s="112">
        <f t="shared" si="128"/>
        <v>55935.269315033765</v>
      </c>
      <c r="AX177" s="112">
        <f t="shared" si="128"/>
        <v>56350.009412492946</v>
      </c>
      <c r="AY177" s="112">
        <f t="shared" si="128"/>
        <v>58123.604113958863</v>
      </c>
      <c r="AZ177" s="112">
        <f t="shared" si="128"/>
        <v>58315.804604400408</v>
      </c>
      <c r="BA177" s="112">
        <f t="shared" si="128"/>
        <v>58810.681636798952</v>
      </c>
      <c r="BB177" s="112">
        <f t="shared" si="128"/>
        <v>58491.857725419119</v>
      </c>
      <c r="BC177" s="112">
        <f t="shared" si="128"/>
        <v>59490.780249950978</v>
      </c>
      <c r="BD177" s="112">
        <f t="shared" si="128"/>
        <v>58422.546620046625</v>
      </c>
      <c r="BE177" s="112">
        <f t="shared" si="128"/>
        <v>59069.723853337469</v>
      </c>
      <c r="BF177" s="112">
        <f t="shared" si="128"/>
        <v>59088.162523646744</v>
      </c>
      <c r="BG177" s="112">
        <f t="shared" si="128"/>
        <v>59481.366569882535</v>
      </c>
      <c r="BH177" s="112">
        <f t="shared" si="128"/>
        <v>59145.741170832996</v>
      </c>
      <c r="BI177" s="112">
        <f t="shared" si="128"/>
        <v>60259.697644492568</v>
      </c>
      <c r="BJ177" s="112">
        <f t="shared" si="128"/>
        <v>59927.452206511429</v>
      </c>
      <c r="BK177" s="112">
        <f t="shared" si="128"/>
        <v>60077.969306369887</v>
      </c>
      <c r="BL177" s="112">
        <f t="shared" si="128"/>
        <v>59200.392468093589</v>
      </c>
      <c r="BM177" s="112">
        <f t="shared" si="128"/>
        <v>58424.933150030978</v>
      </c>
      <c r="BN177" s="112">
        <f t="shared" si="128"/>
        <v>57936.805972224371</v>
      </c>
      <c r="BO177" s="112">
        <f t="shared" si="128"/>
        <v>57528.391742986831</v>
      </c>
      <c r="BP177" s="112">
        <f t="shared" si="128"/>
        <v>56948.161836943269</v>
      </c>
      <c r="BQ177" s="112">
        <f t="shared" si="128"/>
        <v>57248.142864396446</v>
      </c>
      <c r="BR177" s="112">
        <f t="shared" si="128"/>
        <v>57214.501242765022</v>
      </c>
      <c r="BS177" s="112">
        <f t="shared" si="128"/>
        <v>57930.529505726881</v>
      </c>
      <c r="BT177" s="112">
        <f t="shared" si="128"/>
        <v>59332.910436727223</v>
      </c>
      <c r="BU177" s="112">
        <f t="shared" si="128"/>
        <v>59257.340671563084</v>
      </c>
      <c r="BV177" s="112">
        <f t="shared" si="128"/>
        <v>60550.691721283882</v>
      </c>
      <c r="BW177" s="112">
        <f t="shared" si="128"/>
        <v>60933.826679865851</v>
      </c>
      <c r="BX177" s="112">
        <f t="shared" si="128"/>
        <v>61245.566846035123</v>
      </c>
      <c r="BY177" s="112">
        <f t="shared" si="128"/>
        <v>61497.406155904981</v>
      </c>
      <c r="BZ177" s="112">
        <f t="shared" si="128"/>
        <v>61102.502463054188</v>
      </c>
      <c r="CA177" s="112">
        <f t="shared" si="128"/>
        <v>61727.873499022622</v>
      </c>
      <c r="CB177" s="112">
        <f t="shared" si="128"/>
        <v>59891.07459677419</v>
      </c>
      <c r="CC177" s="112">
        <f t="shared" si="128"/>
        <v>57335.168579334604</v>
      </c>
      <c r="CD177" s="112">
        <f t="shared" si="128"/>
        <v>55581.569430108706</v>
      </c>
      <c r="CE177" s="112">
        <f t="shared" si="128"/>
        <v>54013.320549095894</v>
      </c>
      <c r="CF177" s="112">
        <f t="shared" si="128"/>
        <v>52252.159661127407</v>
      </c>
      <c r="CG177" s="112">
        <f t="shared" si="128"/>
        <v>50032.755957001391</v>
      </c>
      <c r="CH177" s="112">
        <f t="shared" si="128"/>
        <v>48939.383047549556</v>
      </c>
      <c r="CI177" s="112">
        <f t="shared" si="128"/>
        <v>46952.665247826866</v>
      </c>
      <c r="CJ177" s="112">
        <f t="shared" si="128"/>
        <v>45449.368229081607</v>
      </c>
      <c r="CK177" s="112">
        <f t="shared" si="128"/>
        <v>44273.098002991108</v>
      </c>
      <c r="CL177" s="112">
        <f t="shared" si="128"/>
        <v>42696.907614121061</v>
      </c>
      <c r="CM177" s="112">
        <f t="shared" si="128"/>
        <v>42225.192129339513</v>
      </c>
      <c r="CN177" s="112">
        <f t="shared" si="128"/>
        <v>40258.66530585369</v>
      </c>
      <c r="CO177" s="112">
        <f t="shared" si="128"/>
        <v>40476.961897891597</v>
      </c>
      <c r="CP177" s="112">
        <f t="shared" si="128"/>
        <v>39724.671518647709</v>
      </c>
      <c r="CQ177" s="112">
        <f t="shared" si="128"/>
        <v>39661.753714761842</v>
      </c>
      <c r="CR177" s="112">
        <f t="shared" si="128"/>
        <v>38196.055914755285</v>
      </c>
      <c r="CS177" s="112">
        <f t="shared" ref="CS177:DM177" si="129">CS127*CS$113</f>
        <v>37272.935596753778</v>
      </c>
      <c r="CT177" s="112">
        <f t="shared" si="129"/>
        <v>34620.740516703088</v>
      </c>
      <c r="CU177" s="112">
        <f t="shared" si="129"/>
        <v>33407.453526855141</v>
      </c>
      <c r="CV177" s="112">
        <f t="shared" si="129"/>
        <v>31132.982603504883</v>
      </c>
      <c r="CW177" s="112">
        <f t="shared" si="129"/>
        <v>28413.744967673898</v>
      </c>
      <c r="CX177" s="112">
        <f t="shared" si="129"/>
        <v>25666.06456937081</v>
      </c>
      <c r="CY177" s="112">
        <f t="shared" si="129"/>
        <v>22511.550694555324</v>
      </c>
      <c r="CZ177" s="112">
        <f t="shared" si="129"/>
        <v>20577.442413914679</v>
      </c>
      <c r="DA177" s="112">
        <f t="shared" si="129"/>
        <v>18567.630456251234</v>
      </c>
      <c r="DB177" s="112">
        <f t="shared" si="129"/>
        <v>16315.439526231872</v>
      </c>
      <c r="DC177" s="112">
        <f t="shared" si="129"/>
        <v>14904.742464776173</v>
      </c>
      <c r="DD177" s="112">
        <f t="shared" si="129"/>
        <v>13032.083657986468</v>
      </c>
      <c r="DE177" s="112">
        <f t="shared" si="129"/>
        <v>10927.545059440112</v>
      </c>
      <c r="DF177" s="112">
        <f t="shared" si="129"/>
        <v>9050.5558194774349</v>
      </c>
      <c r="DG177" s="112">
        <f t="shared" si="129"/>
        <v>7452.2427301129528</v>
      </c>
      <c r="DH177" s="112">
        <f t="shared" si="129"/>
        <v>5864.4387907812034</v>
      </c>
      <c r="DI177" s="112">
        <f t="shared" si="129"/>
        <v>4665.0761124121773</v>
      </c>
      <c r="DJ177" s="112">
        <f t="shared" si="129"/>
        <v>3380.2775800711743</v>
      </c>
      <c r="DK177" s="112">
        <f t="shared" si="129"/>
        <v>2374.8914493632506</v>
      </c>
      <c r="DL177" s="112">
        <f t="shared" si="129"/>
        <v>1606.1466781708368</v>
      </c>
      <c r="DM177" s="112">
        <f t="shared" si="129"/>
        <v>2975.7520973154365</v>
      </c>
    </row>
    <row r="178" spans="1:117" s="44" customFormat="1" ht="1" hidden="1" customHeight="1">
      <c r="A178" s="94">
        <v>2027</v>
      </c>
      <c r="B178" s="94"/>
      <c r="C178" s="101">
        <f t="shared" si="95"/>
        <v>4399882.5472285943</v>
      </c>
      <c r="D178" s="101">
        <f t="shared" si="96"/>
        <v>2456317.3465117011</v>
      </c>
      <c r="E178" s="101">
        <f t="shared" si="97"/>
        <v>2515632.1995973531</v>
      </c>
      <c r="F178" s="101">
        <f t="shared" si="98"/>
        <v>2572479.5214596568</v>
      </c>
      <c r="G178" s="101">
        <f t="shared" si="99"/>
        <v>2627748.4782879869</v>
      </c>
      <c r="H178" s="101">
        <f t="shared" si="100"/>
        <v>2681148.6216571624</v>
      </c>
      <c r="I178" s="101">
        <f>SUM(CC178:$DL178)</f>
        <v>1103343.5670803143</v>
      </c>
      <c r="J178" s="101">
        <f>SUM(CD178:$DL178)</f>
        <v>1044028.7139946622</v>
      </c>
      <c r="K178" s="101">
        <f>SUM(CE178:$DL178)</f>
        <v>987181.39213235851</v>
      </c>
      <c r="L178" s="101">
        <f>SUM(CF178:$DL178)</f>
        <v>931912.43530402845</v>
      </c>
      <c r="M178" s="101">
        <f>SUM(CG178:$DL178)</f>
        <v>878512.29193485272</v>
      </c>
      <c r="N178" s="101"/>
      <c r="O178" s="101"/>
      <c r="P178" s="101"/>
      <c r="Q178" s="112">
        <f t="shared" si="103"/>
        <v>38210.193447539648</v>
      </c>
      <c r="R178" s="112">
        <f t="shared" si="103"/>
        <v>39546.887392528341</v>
      </c>
      <c r="S178" s="112">
        <f t="shared" si="103"/>
        <v>41008.882760194771</v>
      </c>
      <c r="T178" s="112">
        <f t="shared" si="103"/>
        <v>41064.112395500051</v>
      </c>
      <c r="U178" s="112">
        <f t="shared" si="103"/>
        <v>41310.664141808535</v>
      </c>
      <c r="V178" s="112">
        <f t="shared" si="103"/>
        <v>41609.344650529187</v>
      </c>
      <c r="W178" s="112">
        <f t="shared" si="103"/>
        <v>42029.650941637148</v>
      </c>
      <c r="X178" s="112">
        <f t="shared" si="103"/>
        <v>41990.411143539401</v>
      </c>
      <c r="Y178" s="112">
        <f t="shared" si="103"/>
        <v>42187.592675360189</v>
      </c>
      <c r="Z178" s="112">
        <f t="shared" si="103"/>
        <v>42245.769508380785</v>
      </c>
      <c r="AA178" s="112">
        <f t="shared" si="103"/>
        <v>42291.195215538915</v>
      </c>
      <c r="AB178" s="112">
        <f t="shared" si="103"/>
        <v>42513.79630363037</v>
      </c>
      <c r="AC178" s="112">
        <f t="shared" si="103"/>
        <v>44674.729105725033</v>
      </c>
      <c r="AD178" s="112">
        <f t="shared" si="103"/>
        <v>42888.867324260209</v>
      </c>
      <c r="AE178" s="112">
        <f t="shared" ref="AE178:CP178" si="130">AE128*AE$113</f>
        <v>42884.634563412124</v>
      </c>
      <c r="AF178" s="112">
        <f t="shared" si="130"/>
        <v>42940.167683441447</v>
      </c>
      <c r="AG178" s="112">
        <f t="shared" si="130"/>
        <v>42895.052153188306</v>
      </c>
      <c r="AH178" s="112">
        <f t="shared" si="130"/>
        <v>42795.738652283551</v>
      </c>
      <c r="AI178" s="112">
        <f t="shared" si="130"/>
        <v>42421.859542194623</v>
      </c>
      <c r="AJ178" s="112">
        <f t="shared" si="130"/>
        <v>42712.084035886568</v>
      </c>
      <c r="AK178" s="112">
        <f t="shared" si="130"/>
        <v>42862.011318085351</v>
      </c>
      <c r="AL178" s="112">
        <f t="shared" si="130"/>
        <v>43085.732625544115</v>
      </c>
      <c r="AM178" s="112">
        <f t="shared" si="130"/>
        <v>43699.032737224756</v>
      </c>
      <c r="AN178" s="112">
        <f t="shared" si="130"/>
        <v>44448.489412299925</v>
      </c>
      <c r="AO178" s="112">
        <f t="shared" si="130"/>
        <v>44820.75547019548</v>
      </c>
      <c r="AP178" s="112">
        <f t="shared" si="130"/>
        <v>46106.926326489127</v>
      </c>
      <c r="AQ178" s="112">
        <f t="shared" si="130"/>
        <v>47555.677501189159</v>
      </c>
      <c r="AR178" s="112">
        <f t="shared" si="130"/>
        <v>48957.254978830177</v>
      </c>
      <c r="AS178" s="112">
        <f t="shared" si="130"/>
        <v>51514.807289452328</v>
      </c>
      <c r="AT178" s="112">
        <f t="shared" si="130"/>
        <v>52655.389527189021</v>
      </c>
      <c r="AU178" s="112">
        <f t="shared" si="130"/>
        <v>53915.945001204091</v>
      </c>
      <c r="AV178" s="112">
        <f t="shared" si="130"/>
        <v>55394.407794169114</v>
      </c>
      <c r="AW178" s="112">
        <f t="shared" si="130"/>
        <v>55346.615890202607</v>
      </c>
      <c r="AX178" s="112">
        <f t="shared" si="130"/>
        <v>55937.273435650954</v>
      </c>
      <c r="AY178" s="112">
        <f t="shared" si="130"/>
        <v>56586.043064569356</v>
      </c>
      <c r="AZ178" s="112">
        <f t="shared" si="130"/>
        <v>58345.657074165814</v>
      </c>
      <c r="BA178" s="112">
        <f t="shared" si="130"/>
        <v>58677.427809620545</v>
      </c>
      <c r="BB178" s="112">
        <f t="shared" si="130"/>
        <v>58726.812360670592</v>
      </c>
      <c r="BC178" s="112">
        <f t="shared" si="130"/>
        <v>59196.53226007738</v>
      </c>
      <c r="BD178" s="112">
        <f t="shared" si="130"/>
        <v>59644.459984459987</v>
      </c>
      <c r="BE178" s="112">
        <f t="shared" si="130"/>
        <v>58778.122264723112</v>
      </c>
      <c r="BF178" s="112">
        <f t="shared" si="130"/>
        <v>59448.785121635527</v>
      </c>
      <c r="BG178" s="112">
        <f t="shared" si="130"/>
        <v>59673.683680876333</v>
      </c>
      <c r="BH178" s="112">
        <f t="shared" si="130"/>
        <v>59551.483411868059</v>
      </c>
      <c r="BI178" s="112">
        <f t="shared" si="130"/>
        <v>59405.76005523908</v>
      </c>
      <c r="BJ178" s="112">
        <f t="shared" si="130"/>
        <v>60326.091682610793</v>
      </c>
      <c r="BK178" s="112">
        <f t="shared" si="130"/>
        <v>59841.390122927602</v>
      </c>
      <c r="BL178" s="112">
        <f t="shared" si="130"/>
        <v>59987.830669996481</v>
      </c>
      <c r="BM178" s="112">
        <f t="shared" si="130"/>
        <v>59296.235538501052</v>
      </c>
      <c r="BN178" s="112">
        <f t="shared" si="130"/>
        <v>58084.384765112074</v>
      </c>
      <c r="BO178" s="112">
        <f t="shared" si="130"/>
        <v>57681.827706224838</v>
      </c>
      <c r="BP178" s="112">
        <f t="shared" si="130"/>
        <v>57206.069198562625</v>
      </c>
      <c r="BQ178" s="112">
        <f t="shared" si="130"/>
        <v>56646.367662988283</v>
      </c>
      <c r="BR178" s="112">
        <f t="shared" si="130"/>
        <v>56930.942554707734</v>
      </c>
      <c r="BS178" s="112">
        <f t="shared" si="130"/>
        <v>56850.729266123322</v>
      </c>
      <c r="BT178" s="112">
        <f t="shared" si="130"/>
        <v>57400.698892934364</v>
      </c>
      <c r="BU178" s="112">
        <f t="shared" si="130"/>
        <v>59013.842061863579</v>
      </c>
      <c r="BV178" s="112">
        <f t="shared" si="130"/>
        <v>58796.991861869588</v>
      </c>
      <c r="BW178" s="112">
        <f t="shared" si="130"/>
        <v>59950.717160289307</v>
      </c>
      <c r="BX178" s="112">
        <f t="shared" si="130"/>
        <v>60701.638176281645</v>
      </c>
      <c r="BY178" s="112">
        <f t="shared" si="130"/>
        <v>60428.691514720638</v>
      </c>
      <c r="BZ178" s="112">
        <f t="shared" si="130"/>
        <v>61101.504105090309</v>
      </c>
      <c r="CA178" s="112">
        <f t="shared" si="130"/>
        <v>60781.817927953089</v>
      </c>
      <c r="CB178" s="112">
        <f t="shared" si="130"/>
        <v>60954.489247311823</v>
      </c>
      <c r="CC178" s="112">
        <f t="shared" si="130"/>
        <v>59314.853085651768</v>
      </c>
      <c r="CD178" s="112">
        <f t="shared" si="130"/>
        <v>56847.321862303725</v>
      </c>
      <c r="CE178" s="112">
        <f t="shared" si="130"/>
        <v>55268.956828330163</v>
      </c>
      <c r="CF178" s="112">
        <f t="shared" si="130"/>
        <v>53400.143369175632</v>
      </c>
      <c r="CG178" s="112">
        <f t="shared" si="130"/>
        <v>51955.903417778092</v>
      </c>
      <c r="CH178" s="112">
        <f t="shared" si="130"/>
        <v>49551.337127569008</v>
      </c>
      <c r="CI178" s="112">
        <f t="shared" si="130"/>
        <v>48520.513449062797</v>
      </c>
      <c r="CJ178" s="112">
        <f t="shared" si="130"/>
        <v>46663.821002776422</v>
      </c>
      <c r="CK178" s="112">
        <f t="shared" si="130"/>
        <v>44957.779977126767</v>
      </c>
      <c r="CL178" s="112">
        <f t="shared" si="130"/>
        <v>43782.48162265178</v>
      </c>
      <c r="CM178" s="112">
        <f t="shared" si="130"/>
        <v>42124.150990099006</v>
      </c>
      <c r="CN178" s="112">
        <f t="shared" si="130"/>
        <v>41754.889708303155</v>
      </c>
      <c r="CO178" s="112">
        <f t="shared" si="130"/>
        <v>39561.781880184943</v>
      </c>
      <c r="CP178" s="112">
        <f t="shared" si="130"/>
        <v>39795.654849745108</v>
      </c>
      <c r="CQ178" s="112">
        <f t="shared" ref="CQ178:DM178" si="131">CQ128*CQ$113</f>
        <v>39011.708582141371</v>
      </c>
      <c r="CR178" s="112">
        <f t="shared" si="131"/>
        <v>38828.758677984464</v>
      </c>
      <c r="CS178" s="112">
        <f t="shared" si="131"/>
        <v>37287.91828605465</v>
      </c>
      <c r="CT178" s="112">
        <f t="shared" si="131"/>
        <v>36160.435373087734</v>
      </c>
      <c r="CU178" s="112">
        <f t="shared" si="131"/>
        <v>33637.753498943341</v>
      </c>
      <c r="CV178" s="112">
        <f t="shared" si="131"/>
        <v>32004.74173879674</v>
      </c>
      <c r="CW178" s="112">
        <f t="shared" si="131"/>
        <v>29796.051263239948</v>
      </c>
      <c r="CX178" s="112">
        <f t="shared" si="131"/>
        <v>27106.602680804241</v>
      </c>
      <c r="CY178" s="112">
        <f t="shared" si="131"/>
        <v>24153.202139549736</v>
      </c>
      <c r="CZ178" s="112">
        <f t="shared" si="131"/>
        <v>21075.117522623106</v>
      </c>
      <c r="DA178" s="112">
        <f t="shared" si="131"/>
        <v>19103.301336493514</v>
      </c>
      <c r="DB178" s="112">
        <f t="shared" si="131"/>
        <v>17015.276440665097</v>
      </c>
      <c r="DC178" s="112">
        <f t="shared" si="131"/>
        <v>14718.469948278938</v>
      </c>
      <c r="DD178" s="112">
        <f t="shared" si="131"/>
        <v>13233.268402706582</v>
      </c>
      <c r="DE178" s="112">
        <f t="shared" si="131"/>
        <v>11220.324044484214</v>
      </c>
      <c r="DF178" s="112">
        <f t="shared" si="131"/>
        <v>9335.0637675863327</v>
      </c>
      <c r="DG178" s="112">
        <f t="shared" si="131"/>
        <v>7605.5164623888486</v>
      </c>
      <c r="DH178" s="112">
        <f t="shared" si="131"/>
        <v>6081.3439090092779</v>
      </c>
      <c r="DI178" s="112">
        <f t="shared" si="131"/>
        <v>4706.8274785323965</v>
      </c>
      <c r="DJ178" s="112">
        <f t="shared" si="131"/>
        <v>3553.302491103203</v>
      </c>
      <c r="DK178" s="112">
        <f t="shared" si="131"/>
        <v>2501.6573681018799</v>
      </c>
      <c r="DL178" s="112">
        <f t="shared" si="131"/>
        <v>1707.3364969801553</v>
      </c>
      <c r="DM178" s="112">
        <f t="shared" si="131"/>
        <v>3156.8720637583892</v>
      </c>
    </row>
    <row r="179" spans="1:117" s="44" customFormat="1" ht="1" hidden="1" customHeight="1">
      <c r="A179" s="94">
        <v>2028</v>
      </c>
      <c r="B179" s="94"/>
      <c r="C179" s="101">
        <f t="shared" si="95"/>
        <v>4412939.4714171579</v>
      </c>
      <c r="D179" s="101">
        <f t="shared" si="96"/>
        <v>2444905.3068930274</v>
      </c>
      <c r="E179" s="101">
        <f t="shared" si="97"/>
        <v>2505260.7889067987</v>
      </c>
      <c r="F179" s="101">
        <f t="shared" si="98"/>
        <v>2564068.9813741315</v>
      </c>
      <c r="G179" s="101">
        <f t="shared" si="99"/>
        <v>2620594.5726027447</v>
      </c>
      <c r="H179" s="101">
        <f t="shared" si="100"/>
        <v>2675238.1991912099</v>
      </c>
      <c r="I179" s="101">
        <f>SUM(CC179:$DL179)</f>
        <v>1127297.0521651246</v>
      </c>
      <c r="J179" s="101">
        <f>SUM(CD179:$DL179)</f>
        <v>1066941.570151354</v>
      </c>
      <c r="K179" s="101">
        <f>SUM(CE179:$DL179)</f>
        <v>1008133.3776840209</v>
      </c>
      <c r="L179" s="101">
        <f>SUM(CF179:$DL179)</f>
        <v>951607.78645540774</v>
      </c>
      <c r="M179" s="101">
        <f>SUM(CG179:$DL179)</f>
        <v>896964.15986694233</v>
      </c>
      <c r="N179" s="101"/>
      <c r="O179" s="101"/>
      <c r="P179" s="101"/>
      <c r="Q179" s="112">
        <f t="shared" si="103"/>
        <v>37916.712866002439</v>
      </c>
      <c r="R179" s="112">
        <f t="shared" ref="R179:CC179" si="132">R129*R$113</f>
        <v>39255.109564026483</v>
      </c>
      <c r="S179" s="112">
        <f t="shared" si="132"/>
        <v>40740.683581862446</v>
      </c>
      <c r="T179" s="112">
        <f t="shared" si="132"/>
        <v>40824.860666735476</v>
      </c>
      <c r="U179" s="112">
        <f t="shared" si="132"/>
        <v>41107.670779322194</v>
      </c>
      <c r="V179" s="112">
        <f t="shared" si="132"/>
        <v>41456.999685633447</v>
      </c>
      <c r="W179" s="112">
        <f t="shared" si="132"/>
        <v>41912.266641804963</v>
      </c>
      <c r="X179" s="112">
        <f t="shared" si="132"/>
        <v>41916.042027062882</v>
      </c>
      <c r="Y179" s="112">
        <f t="shared" si="132"/>
        <v>42166.488326848252</v>
      </c>
      <c r="Z179" s="112">
        <f t="shared" si="132"/>
        <v>42255.794370037693</v>
      </c>
      <c r="AA179" s="112">
        <f t="shared" si="132"/>
        <v>42336.227367752523</v>
      </c>
      <c r="AB179" s="112">
        <f t="shared" si="132"/>
        <v>42584.058745874594</v>
      </c>
      <c r="AC179" s="112">
        <f t="shared" si="132"/>
        <v>44765.261805265356</v>
      </c>
      <c r="AD179" s="112">
        <f t="shared" si="132"/>
        <v>42978.614084155328</v>
      </c>
      <c r="AE179" s="112">
        <f t="shared" si="132"/>
        <v>42999.323571323279</v>
      </c>
      <c r="AF179" s="112">
        <f t="shared" si="132"/>
        <v>43072.813821706739</v>
      </c>
      <c r="AG179" s="112">
        <f t="shared" si="132"/>
        <v>43021.158141925836</v>
      </c>
      <c r="AH179" s="112">
        <f t="shared" si="132"/>
        <v>42993.17000560381</v>
      </c>
      <c r="AI179" s="112">
        <f t="shared" si="132"/>
        <v>43179.946383154231</v>
      </c>
      <c r="AJ179" s="112">
        <f t="shared" si="132"/>
        <v>43253.909922906991</v>
      </c>
      <c r="AK179" s="112">
        <f t="shared" si="132"/>
        <v>43197.069087479365</v>
      </c>
      <c r="AL179" s="112">
        <f t="shared" si="132"/>
        <v>43798.308695190579</v>
      </c>
      <c r="AM179" s="112">
        <f t="shared" si="132"/>
        <v>43759.527890360594</v>
      </c>
      <c r="AN179" s="112">
        <f t="shared" si="132"/>
        <v>44239.466396459735</v>
      </c>
      <c r="AO179" s="112">
        <f t="shared" si="132"/>
        <v>45425.792233126864</v>
      </c>
      <c r="AP179" s="112">
        <f t="shared" si="132"/>
        <v>45813.251636511493</v>
      </c>
      <c r="AQ179" s="112">
        <f t="shared" si="132"/>
        <v>47447.347867448865</v>
      </c>
      <c r="AR179" s="112">
        <f t="shared" si="132"/>
        <v>48790.183079818096</v>
      </c>
      <c r="AS179" s="112">
        <f t="shared" si="132"/>
        <v>50005.173945812239</v>
      </c>
      <c r="AT179" s="112">
        <f t="shared" si="132"/>
        <v>52092.440567756785</v>
      </c>
      <c r="AU179" s="112">
        <f t="shared" si="132"/>
        <v>53328.499379434274</v>
      </c>
      <c r="AV179" s="112">
        <f t="shared" si="132"/>
        <v>54361.301729377315</v>
      </c>
      <c r="AW179" s="112">
        <f t="shared" si="132"/>
        <v>55400.406634195802</v>
      </c>
      <c r="AX179" s="112">
        <f t="shared" si="132"/>
        <v>55353.819414859718</v>
      </c>
      <c r="AY179" s="112">
        <f t="shared" si="132"/>
        <v>56176.42641073589</v>
      </c>
      <c r="AZ179" s="112">
        <f t="shared" si="132"/>
        <v>56824.176198455483</v>
      </c>
      <c r="BA179" s="112">
        <f t="shared" si="132"/>
        <v>58705.271892911558</v>
      </c>
      <c r="BB179" s="112">
        <f t="shared" si="132"/>
        <v>58593.539773448116</v>
      </c>
      <c r="BC179" s="112">
        <f t="shared" si="132"/>
        <v>59428.153143998148</v>
      </c>
      <c r="BD179" s="112">
        <f t="shared" si="132"/>
        <v>59355.608003108006</v>
      </c>
      <c r="BE179" s="112">
        <f t="shared" si="132"/>
        <v>59995.285209690206</v>
      </c>
      <c r="BF179" s="112">
        <f t="shared" si="132"/>
        <v>59156.091434071219</v>
      </c>
      <c r="BG179" s="112">
        <f t="shared" si="132"/>
        <v>60036.166193744219</v>
      </c>
      <c r="BH179" s="112">
        <f t="shared" si="132"/>
        <v>59741.769475281522</v>
      </c>
      <c r="BI179" s="112">
        <f t="shared" si="132"/>
        <v>59809.990866720022</v>
      </c>
      <c r="BJ179" s="112">
        <f t="shared" si="132"/>
        <v>59475.188638449457</v>
      </c>
      <c r="BK179" s="112">
        <f t="shared" si="132"/>
        <v>60238.721828452457</v>
      </c>
      <c r="BL179" s="112">
        <f t="shared" si="132"/>
        <v>59753.317623986892</v>
      </c>
      <c r="BM179" s="112">
        <f t="shared" si="132"/>
        <v>60080.306255948519</v>
      </c>
      <c r="BN179" s="112">
        <f t="shared" si="132"/>
        <v>58947.619622140177</v>
      </c>
      <c r="BO179" s="112">
        <f t="shared" si="132"/>
        <v>57828.197539576882</v>
      </c>
      <c r="BP179" s="112">
        <f t="shared" si="132"/>
        <v>57353.15699073617</v>
      </c>
      <c r="BQ179" s="112">
        <f t="shared" si="132"/>
        <v>56894.926985309045</v>
      </c>
      <c r="BR179" s="112">
        <f t="shared" si="132"/>
        <v>56324.60961535119</v>
      </c>
      <c r="BS179" s="112">
        <f t="shared" si="132"/>
        <v>56563.452179121814</v>
      </c>
      <c r="BT179" s="112">
        <f t="shared" si="132"/>
        <v>56328.471658010974</v>
      </c>
      <c r="BU179" s="112">
        <f t="shared" si="132"/>
        <v>57086.896273994673</v>
      </c>
      <c r="BV179" s="112">
        <f t="shared" si="132"/>
        <v>58550.753182979228</v>
      </c>
      <c r="BW179" s="112">
        <f t="shared" si="132"/>
        <v>58208.068204775947</v>
      </c>
      <c r="BX179" s="112">
        <f t="shared" si="132"/>
        <v>59720.963834313603</v>
      </c>
      <c r="BY179" s="112">
        <f t="shared" si="132"/>
        <v>59886.864147708264</v>
      </c>
      <c r="BZ179" s="112">
        <f t="shared" si="132"/>
        <v>60032.262725779969</v>
      </c>
      <c r="CA179" s="112">
        <f t="shared" si="132"/>
        <v>60778.814576933823</v>
      </c>
      <c r="CB179" s="112">
        <f t="shared" si="132"/>
        <v>60017.647849462359</v>
      </c>
      <c r="CC179" s="112">
        <f t="shared" si="132"/>
        <v>60355.482013771209</v>
      </c>
      <c r="CD179" s="112">
        <f t="shared" ref="CD179:DM179" si="133">CD129*CD$113</f>
        <v>58808.192467332818</v>
      </c>
      <c r="CE179" s="112">
        <f t="shared" si="133"/>
        <v>56525.591228613113</v>
      </c>
      <c r="CF179" s="112">
        <f t="shared" si="133"/>
        <v>54643.626588465304</v>
      </c>
      <c r="CG179" s="112">
        <f t="shared" si="133"/>
        <v>53098.021593394966</v>
      </c>
      <c r="CH179" s="112">
        <f t="shared" si="133"/>
        <v>51455.969451538367</v>
      </c>
      <c r="CI179" s="112">
        <f t="shared" si="133"/>
        <v>49123.915587579169</v>
      </c>
      <c r="CJ179" s="112">
        <f t="shared" si="133"/>
        <v>48228.692960966851</v>
      </c>
      <c r="CK179" s="112">
        <f t="shared" si="133"/>
        <v>46160.978417055216</v>
      </c>
      <c r="CL179" s="112">
        <f t="shared" si="133"/>
        <v>44463.469008076951</v>
      </c>
      <c r="CM179" s="112">
        <f t="shared" si="133"/>
        <v>43195.587228976059</v>
      </c>
      <c r="CN179" s="112">
        <f t="shared" si="133"/>
        <v>41659.620728254435</v>
      </c>
      <c r="CO179" s="112">
        <f t="shared" si="133"/>
        <v>41030.070695478244</v>
      </c>
      <c r="CP179" s="112">
        <f t="shared" si="133"/>
        <v>38905.863797960825</v>
      </c>
      <c r="CQ179" s="112">
        <f t="shared" si="133"/>
        <v>39085.713720316628</v>
      </c>
      <c r="CR179" s="112">
        <f t="shared" si="133"/>
        <v>38202.053097345131</v>
      </c>
      <c r="CS179" s="112">
        <f t="shared" si="133"/>
        <v>37914.194698831059</v>
      </c>
      <c r="CT179" s="112">
        <f t="shared" si="133"/>
        <v>36187.307875429287</v>
      </c>
      <c r="CU179" s="112">
        <f t="shared" si="133"/>
        <v>35143.177558913834</v>
      </c>
      <c r="CV179" s="112">
        <f t="shared" si="133"/>
        <v>32244.203385494391</v>
      </c>
      <c r="CW179" s="112">
        <f t="shared" si="133"/>
        <v>30646.549497913704</v>
      </c>
      <c r="CX179" s="112">
        <f t="shared" si="133"/>
        <v>28445.444133239973</v>
      </c>
      <c r="CY179" s="112">
        <f t="shared" si="133"/>
        <v>25530.578157432541</v>
      </c>
      <c r="CZ179" s="112">
        <f t="shared" si="133"/>
        <v>22636.85538841227</v>
      </c>
      <c r="DA179" s="112">
        <f t="shared" si="133"/>
        <v>19586.879452235171</v>
      </c>
      <c r="DB179" s="112">
        <f t="shared" si="133"/>
        <v>17526.393288284868</v>
      </c>
      <c r="DC179" s="112">
        <f t="shared" si="133"/>
        <v>15372.384519350811</v>
      </c>
      <c r="DD179" s="112">
        <f t="shared" si="133"/>
        <v>13087.751281525529</v>
      </c>
      <c r="DE179" s="112">
        <f t="shared" si="133"/>
        <v>11414.553240444842</v>
      </c>
      <c r="DF179" s="112">
        <f t="shared" si="133"/>
        <v>9605.4405262196233</v>
      </c>
      <c r="DG179" s="112">
        <f t="shared" si="133"/>
        <v>7862.203797164143</v>
      </c>
      <c r="DH179" s="112">
        <f t="shared" si="133"/>
        <v>6220.9099072134086</v>
      </c>
      <c r="DI179" s="112">
        <f t="shared" si="133"/>
        <v>4893.4305230288837</v>
      </c>
      <c r="DJ179" s="112">
        <f t="shared" si="133"/>
        <v>3594.9857651245552</v>
      </c>
      <c r="DK179" s="112">
        <f t="shared" si="133"/>
        <v>2636.301394784718</v>
      </c>
      <c r="DL179" s="112">
        <f t="shared" si="133"/>
        <v>1804.6591889559966</v>
      </c>
      <c r="DM179" s="112">
        <f t="shared" si="133"/>
        <v>3360.020134228188</v>
      </c>
    </row>
    <row r="180" spans="1:117" s="44" customFormat="1" ht="1" hidden="1" customHeight="1">
      <c r="A180" s="94">
        <v>2029</v>
      </c>
      <c r="B180" s="94"/>
      <c r="C180" s="101">
        <f t="shared" si="95"/>
        <v>4425030.1768668862</v>
      </c>
      <c r="D180" s="101">
        <f t="shared" si="96"/>
        <v>2434965.6018019514</v>
      </c>
      <c r="E180" s="101">
        <f t="shared" si="97"/>
        <v>2494389.9947747737</v>
      </c>
      <c r="F180" s="101">
        <f t="shared" si="98"/>
        <v>2554222.9388178177</v>
      </c>
      <c r="G180" s="101">
        <f t="shared" si="99"/>
        <v>2612696.8623334463</v>
      </c>
      <c r="H180" s="101">
        <f t="shared" si="100"/>
        <v>2668579.9929948994</v>
      </c>
      <c r="I180" s="101">
        <f>SUM(CC180:$DL180)</f>
        <v>1149653.3735974624</v>
      </c>
      <c r="J180" s="101">
        <f>SUM(CD180:$DL180)</f>
        <v>1090228.9806246401</v>
      </c>
      <c r="K180" s="101">
        <f>SUM(CE180:$DL180)</f>
        <v>1030396.0365815962</v>
      </c>
      <c r="L180" s="101">
        <f>SUM(CF180:$DL180)</f>
        <v>971922.11306596769</v>
      </c>
      <c r="M180" s="101">
        <f>SUM(CG180:$DL180)</f>
        <v>916038.98240451457</v>
      </c>
      <c r="N180" s="101"/>
      <c r="O180" s="101"/>
      <c r="P180" s="101"/>
      <c r="Q180" s="112">
        <f t="shared" si="103"/>
        <v>37633.014970516466</v>
      </c>
      <c r="R180" s="112">
        <f t="shared" ref="R180:CC180" si="134">R130*R$113</f>
        <v>38959.334778969795</v>
      </c>
      <c r="S180" s="112">
        <f t="shared" si="134"/>
        <v>40443.821895922098</v>
      </c>
      <c r="T180" s="112">
        <f t="shared" si="134"/>
        <v>40560.264475178039</v>
      </c>
      <c r="U180" s="112">
        <f t="shared" si="134"/>
        <v>40872.360065594257</v>
      </c>
      <c r="V180" s="112">
        <f t="shared" si="134"/>
        <v>41256.227182227813</v>
      </c>
      <c r="W180" s="112">
        <f t="shared" si="134"/>
        <v>41759.464665299274</v>
      </c>
      <c r="X180" s="112">
        <f t="shared" si="134"/>
        <v>41800.468400106125</v>
      </c>
      <c r="Y180" s="112">
        <f t="shared" si="134"/>
        <v>42092.120622568094</v>
      </c>
      <c r="Z180" s="112">
        <f t="shared" si="134"/>
        <v>42235.744646723877</v>
      </c>
      <c r="AA180" s="112">
        <f t="shared" si="134"/>
        <v>42347.235227182515</v>
      </c>
      <c r="AB180" s="112">
        <f t="shared" si="134"/>
        <v>42628.223709570957</v>
      </c>
      <c r="AC180" s="112">
        <f t="shared" si="134"/>
        <v>44838.951211867949</v>
      </c>
      <c r="AD180" s="112">
        <f t="shared" si="134"/>
        <v>43064.327281807971</v>
      </c>
      <c r="AE180" s="112">
        <f t="shared" si="134"/>
        <v>43087.855437079263</v>
      </c>
      <c r="AF180" s="112">
        <f t="shared" si="134"/>
        <v>43186.366955221725</v>
      </c>
      <c r="AG180" s="112">
        <f t="shared" si="134"/>
        <v>43151.267495385189</v>
      </c>
      <c r="AH180" s="112">
        <f t="shared" si="134"/>
        <v>43114.819627346595</v>
      </c>
      <c r="AI180" s="112">
        <f t="shared" si="134"/>
        <v>43374.96872350663</v>
      </c>
      <c r="AJ180" s="112">
        <f t="shared" si="134"/>
        <v>44004.364095396959</v>
      </c>
      <c r="AK180" s="112">
        <f t="shared" si="134"/>
        <v>43730.115538788021</v>
      </c>
      <c r="AL180" s="112">
        <f t="shared" si="134"/>
        <v>44119.224248858693</v>
      </c>
      <c r="AM180" s="112">
        <f t="shared" si="134"/>
        <v>44450.608114319148</v>
      </c>
      <c r="AN180" s="112">
        <f t="shared" si="134"/>
        <v>44298.604615575496</v>
      </c>
      <c r="AO180" s="112">
        <f t="shared" si="134"/>
        <v>45213.211748853675</v>
      </c>
      <c r="AP180" s="112">
        <f t="shared" si="134"/>
        <v>46398.554502947758</v>
      </c>
      <c r="AQ180" s="112">
        <f t="shared" si="134"/>
        <v>47150.215157761217</v>
      </c>
      <c r="AR180" s="112">
        <f t="shared" si="134"/>
        <v>48672.921436412107</v>
      </c>
      <c r="AS180" s="112">
        <f t="shared" si="134"/>
        <v>49842.870154214819</v>
      </c>
      <c r="AT180" s="112">
        <f t="shared" si="134"/>
        <v>50608.490553371055</v>
      </c>
      <c r="AU180" s="112">
        <f t="shared" si="134"/>
        <v>52770.993868440069</v>
      </c>
      <c r="AV180" s="112">
        <f t="shared" si="134"/>
        <v>53783.132033077338</v>
      </c>
      <c r="AW180" s="112">
        <f t="shared" si="134"/>
        <v>54390.561534700973</v>
      </c>
      <c r="AX180" s="112">
        <f t="shared" si="134"/>
        <v>55407.043275620366</v>
      </c>
      <c r="AY180" s="112">
        <f t="shared" si="134"/>
        <v>55600.964965350344</v>
      </c>
      <c r="AZ180" s="112">
        <f t="shared" si="134"/>
        <v>56420.172774296952</v>
      </c>
      <c r="BA180" s="112">
        <f t="shared" si="134"/>
        <v>57194.730374374223</v>
      </c>
      <c r="BB180" s="112">
        <f t="shared" si="134"/>
        <v>58620.194290892614</v>
      </c>
      <c r="BC180" s="112">
        <f t="shared" si="134"/>
        <v>59293.952202670662</v>
      </c>
      <c r="BD180" s="112">
        <f t="shared" si="134"/>
        <v>59582.917637917642</v>
      </c>
      <c r="BE180" s="112">
        <f t="shared" si="134"/>
        <v>59708.659757400324</v>
      </c>
      <c r="BF180" s="112">
        <f t="shared" si="134"/>
        <v>60371.819139756393</v>
      </c>
      <c r="BG180" s="112">
        <f t="shared" si="134"/>
        <v>59743.159495842679</v>
      </c>
      <c r="BH180" s="112">
        <f t="shared" si="134"/>
        <v>60105.225924446924</v>
      </c>
      <c r="BI180" s="112">
        <f t="shared" si="134"/>
        <v>60000.989925144764</v>
      </c>
      <c r="BJ180" s="112">
        <f t="shared" si="134"/>
        <v>59879.898766469116</v>
      </c>
      <c r="BK180" s="112">
        <f t="shared" si="134"/>
        <v>59394.518331981075</v>
      </c>
      <c r="BL180" s="112">
        <f t="shared" si="134"/>
        <v>60148.552973080637</v>
      </c>
      <c r="BM180" s="112">
        <f t="shared" si="134"/>
        <v>59844.983608538671</v>
      </c>
      <c r="BN180" s="112">
        <f t="shared" si="134"/>
        <v>59721.902877975685</v>
      </c>
      <c r="BO180" s="112">
        <f t="shared" si="134"/>
        <v>58685.218150031273</v>
      </c>
      <c r="BP180" s="112">
        <f t="shared" si="134"/>
        <v>57496.214980384408</v>
      </c>
      <c r="BQ180" s="112">
        <f t="shared" si="134"/>
        <v>57036.817124771507</v>
      </c>
      <c r="BR180" s="112">
        <f t="shared" si="134"/>
        <v>56567.947212903899</v>
      </c>
      <c r="BS180" s="112">
        <f t="shared" si="134"/>
        <v>55955.750648926318</v>
      </c>
      <c r="BT180" s="112">
        <f t="shared" si="134"/>
        <v>56040.141645258467</v>
      </c>
      <c r="BU180" s="112">
        <f t="shared" si="134"/>
        <v>56016.704853586976</v>
      </c>
      <c r="BV180" s="112">
        <f t="shared" si="134"/>
        <v>56632.894204304692</v>
      </c>
      <c r="BW180" s="112">
        <f t="shared" si="134"/>
        <v>57961.542264333912</v>
      </c>
      <c r="BX180" s="112">
        <f t="shared" si="134"/>
        <v>57979.991406999536</v>
      </c>
      <c r="BY180" s="112">
        <f t="shared" si="134"/>
        <v>58917.750125460021</v>
      </c>
      <c r="BZ180" s="112">
        <f t="shared" si="134"/>
        <v>59486.160919540227</v>
      </c>
      <c r="CA180" s="112">
        <f t="shared" si="134"/>
        <v>59705.617146048593</v>
      </c>
      <c r="CB180" s="112">
        <f t="shared" si="134"/>
        <v>60013.661290322576</v>
      </c>
      <c r="CC180" s="112">
        <f t="shared" si="134"/>
        <v>59424.392972822236</v>
      </c>
      <c r="CD180" s="112">
        <f t="shared" ref="CD180:DM180" si="135">CD130*CD$113</f>
        <v>59832.944043043812</v>
      </c>
      <c r="CE180" s="112">
        <f t="shared" si="135"/>
        <v>58473.923515628449</v>
      </c>
      <c r="CF180" s="112">
        <f t="shared" si="135"/>
        <v>55883.130661453244</v>
      </c>
      <c r="CG180" s="112">
        <f t="shared" si="135"/>
        <v>54335.898148801542</v>
      </c>
      <c r="CH180" s="112">
        <f t="shared" si="135"/>
        <v>52587.187498479871</v>
      </c>
      <c r="CI180" s="112">
        <f t="shared" si="135"/>
        <v>51013.910715659375</v>
      </c>
      <c r="CJ180" s="112">
        <f t="shared" si="135"/>
        <v>48828.410365289346</v>
      </c>
      <c r="CK180" s="112">
        <f t="shared" si="135"/>
        <v>47715.526817395381</v>
      </c>
      <c r="CL180" s="112">
        <f t="shared" si="135"/>
        <v>45656.198384608397</v>
      </c>
      <c r="CM180" s="112">
        <f t="shared" si="135"/>
        <v>43871.862576764004</v>
      </c>
      <c r="CN180" s="112">
        <f t="shared" si="135"/>
        <v>42721.619147955491</v>
      </c>
      <c r="CO180" s="112">
        <f t="shared" si="135"/>
        <v>40945.053972521891</v>
      </c>
      <c r="CP180" s="112">
        <f t="shared" si="135"/>
        <v>40350.524550576876</v>
      </c>
      <c r="CQ180" s="112">
        <f t="shared" si="135"/>
        <v>38222.6537980836</v>
      </c>
      <c r="CR180" s="112">
        <f t="shared" si="135"/>
        <v>38278.0174101499</v>
      </c>
      <c r="CS180" s="112">
        <f t="shared" si="135"/>
        <v>37312.889434889432</v>
      </c>
      <c r="CT180" s="112">
        <f t="shared" si="135"/>
        <v>36804.380151420541</v>
      </c>
      <c r="CU180" s="112">
        <f t="shared" si="135"/>
        <v>35180.065433230993</v>
      </c>
      <c r="CV180" s="112">
        <f t="shared" si="135"/>
        <v>33696.80544066857</v>
      </c>
      <c r="CW180" s="112">
        <f t="shared" si="135"/>
        <v>30895.187032876336</v>
      </c>
      <c r="CX180" s="112">
        <f t="shared" si="135"/>
        <v>29274.814944483343</v>
      </c>
      <c r="CY180" s="112">
        <f t="shared" si="135"/>
        <v>26811.67539517803</v>
      </c>
      <c r="CZ180" s="112">
        <f t="shared" si="135"/>
        <v>23949.264895992481</v>
      </c>
      <c r="DA180" s="112">
        <f t="shared" si="135"/>
        <v>21062.185858186847</v>
      </c>
      <c r="DB180" s="112">
        <f t="shared" si="135"/>
        <v>17989.347202186622</v>
      </c>
      <c r="DC180" s="112">
        <f t="shared" si="135"/>
        <v>15852.771535580525</v>
      </c>
      <c r="DD180" s="112">
        <f t="shared" si="135"/>
        <v>13690.328890711504</v>
      </c>
      <c r="DE180" s="112">
        <f t="shared" si="135"/>
        <v>11309.305892879969</v>
      </c>
      <c r="DF180" s="112">
        <f t="shared" si="135"/>
        <v>9790.0880687008957</v>
      </c>
      <c r="DG180" s="112">
        <f t="shared" si="135"/>
        <v>8105.9644316270123</v>
      </c>
      <c r="DH180" s="112">
        <f t="shared" si="135"/>
        <v>6444.0377132595031</v>
      </c>
      <c r="DI180" s="112">
        <f t="shared" si="135"/>
        <v>5016.9804839968774</v>
      </c>
      <c r="DJ180" s="112">
        <f t="shared" si="135"/>
        <v>3745.9893238434165</v>
      </c>
      <c r="DK180" s="112">
        <f t="shared" si="135"/>
        <v>2673.543359611886</v>
      </c>
      <c r="DL180" s="112">
        <f t="shared" si="135"/>
        <v>1906.4935289042278</v>
      </c>
      <c r="DM180" s="112">
        <f t="shared" si="135"/>
        <v>3578.832634228188</v>
      </c>
    </row>
    <row r="181" spans="1:117" s="44" customFormat="1" ht="1" hidden="1" customHeight="1">
      <c r="A181" s="94">
        <v>2030</v>
      </c>
      <c r="B181" s="94"/>
      <c r="C181" s="101">
        <f t="shared" si="95"/>
        <v>4436325.104174085</v>
      </c>
      <c r="D181" s="101">
        <f t="shared" si="96"/>
        <v>2425916.2403396913</v>
      </c>
      <c r="E181" s="101">
        <f t="shared" si="97"/>
        <v>2485337.6458610455</v>
      </c>
      <c r="F181" s="101">
        <f t="shared" si="98"/>
        <v>2544245.4254591567</v>
      </c>
      <c r="G181" s="101">
        <f t="shared" si="99"/>
        <v>2603734.4380812887</v>
      </c>
      <c r="H181" s="101">
        <f t="shared" si="100"/>
        <v>2661545.4651259286</v>
      </c>
      <c r="I181" s="101">
        <f>SUM(CC181:$DL181)</f>
        <v>1171342.7568076574</v>
      </c>
      <c r="J181" s="101">
        <f>SUM(CD181:$DL181)</f>
        <v>1111921.3512863037</v>
      </c>
      <c r="K181" s="101">
        <f>SUM(CE181:$DL181)</f>
        <v>1053013.5716881922</v>
      </c>
      <c r="L181" s="101">
        <f>SUM(CF181:$DL181)</f>
        <v>993524.55906606035</v>
      </c>
      <c r="M181" s="101">
        <f>SUM(CG181:$DL181)</f>
        <v>935713.53202142019</v>
      </c>
      <c r="N181" s="101"/>
      <c r="O181" s="101"/>
      <c r="P181" s="101"/>
      <c r="Q181" s="112">
        <f t="shared" si="103"/>
        <v>37363.012835502239</v>
      </c>
      <c r="R181" s="112">
        <f t="shared" ref="R181:CC181" si="136">R131*R$113</f>
        <v>38671.553907022753</v>
      </c>
      <c r="S181" s="112">
        <f t="shared" si="136"/>
        <v>40142.865566037741</v>
      </c>
      <c r="T181" s="112">
        <f t="shared" si="136"/>
        <v>40270.32382082774</v>
      </c>
      <c r="U181" s="112">
        <f t="shared" si="136"/>
        <v>40610.791503982509</v>
      </c>
      <c r="V181" s="112">
        <f t="shared" si="136"/>
        <v>41023.169653148907</v>
      </c>
      <c r="W181" s="112">
        <f t="shared" si="136"/>
        <v>41560.113742308415</v>
      </c>
      <c r="X181" s="112">
        <f t="shared" si="136"/>
        <v>41649.720191032102</v>
      </c>
      <c r="Y181" s="112">
        <f t="shared" si="136"/>
        <v>41977.554159217587</v>
      </c>
      <c r="Z181" s="112">
        <f t="shared" si="136"/>
        <v>42161.560670462743</v>
      </c>
      <c r="AA181" s="112">
        <f t="shared" si="136"/>
        <v>42328.22165180344</v>
      </c>
      <c r="AB181" s="112">
        <f t="shared" si="136"/>
        <v>42639.264950495053</v>
      </c>
      <c r="AC181" s="112">
        <f t="shared" si="136"/>
        <v>44885.270267446722</v>
      </c>
      <c r="AD181" s="112">
        <f t="shared" si="136"/>
        <v>43135.923011611936</v>
      </c>
      <c r="AE181" s="112">
        <f t="shared" si="136"/>
        <v>43173.369171048107</v>
      </c>
      <c r="AF181" s="112">
        <f t="shared" si="136"/>
        <v>43274.797714065251</v>
      </c>
      <c r="AG181" s="112">
        <f t="shared" si="136"/>
        <v>43263.361707596327</v>
      </c>
      <c r="AH181" s="112">
        <f t="shared" si="136"/>
        <v>43243.449145418883</v>
      </c>
      <c r="AI181" s="112">
        <f t="shared" si="136"/>
        <v>43493.982356849898</v>
      </c>
      <c r="AJ181" s="112">
        <f t="shared" si="136"/>
        <v>44197.801000856591</v>
      </c>
      <c r="AK181" s="112">
        <f t="shared" si="136"/>
        <v>44465.211978307001</v>
      </c>
      <c r="AL181" s="112">
        <f t="shared" si="136"/>
        <v>44648.273532222105</v>
      </c>
      <c r="AM181" s="112">
        <f t="shared" si="136"/>
        <v>44757.185246312627</v>
      </c>
      <c r="AN181" s="112">
        <f t="shared" si="136"/>
        <v>44968.497890731625</v>
      </c>
      <c r="AO181" s="112">
        <f t="shared" si="136"/>
        <v>45274.533042394018</v>
      </c>
      <c r="AP181" s="112">
        <f t="shared" si="136"/>
        <v>46186.740353730434</v>
      </c>
      <c r="AQ181" s="112">
        <f t="shared" si="136"/>
        <v>47724.878071983512</v>
      </c>
      <c r="AR181" s="112">
        <f t="shared" si="136"/>
        <v>48378.210757409441</v>
      </c>
      <c r="AS181" s="112">
        <f t="shared" si="136"/>
        <v>49724.263537278246</v>
      </c>
      <c r="AT181" s="112">
        <f t="shared" si="136"/>
        <v>50454.300489114794</v>
      </c>
      <c r="AU181" s="112">
        <f t="shared" si="136"/>
        <v>51310.122946112671</v>
      </c>
      <c r="AV181" s="112">
        <f t="shared" si="136"/>
        <v>53236.797613127805</v>
      </c>
      <c r="AW181" s="112">
        <f t="shared" si="136"/>
        <v>53828.296022017414</v>
      </c>
      <c r="AX181" s="112">
        <f t="shared" si="136"/>
        <v>54418.887068290634</v>
      </c>
      <c r="AY181" s="112">
        <f t="shared" si="136"/>
        <v>55654.914475855243</v>
      </c>
      <c r="AZ181" s="112">
        <f t="shared" si="136"/>
        <v>55851.980766428671</v>
      </c>
      <c r="BA181" s="112">
        <f t="shared" si="136"/>
        <v>56796.957755931217</v>
      </c>
      <c r="BB181" s="112">
        <f t="shared" si="136"/>
        <v>57132.477335749885</v>
      </c>
      <c r="BC181" s="112">
        <f t="shared" si="136"/>
        <v>59323.77463407677</v>
      </c>
      <c r="BD181" s="112">
        <f t="shared" si="136"/>
        <v>59451.891996892002</v>
      </c>
      <c r="BE181" s="112">
        <f t="shared" si="136"/>
        <v>59939.552482856059</v>
      </c>
      <c r="BF181" s="112">
        <f t="shared" si="136"/>
        <v>60089.114997842749</v>
      </c>
      <c r="BG181" s="112">
        <f t="shared" si="136"/>
        <v>60965.531080902729</v>
      </c>
      <c r="BH181" s="112">
        <f t="shared" si="136"/>
        <v>59814.259404200937</v>
      </c>
      <c r="BI181" s="112">
        <f t="shared" si="136"/>
        <v>60367.829386563717</v>
      </c>
      <c r="BJ181" s="112">
        <f t="shared" si="136"/>
        <v>60072.136077278454</v>
      </c>
      <c r="BK181" s="112">
        <f t="shared" si="136"/>
        <v>59798.927192566167</v>
      </c>
      <c r="BL181" s="112">
        <f t="shared" si="136"/>
        <v>59314.616494813774</v>
      </c>
      <c r="BM181" s="112">
        <f t="shared" si="136"/>
        <v>60244.626380432979</v>
      </c>
      <c r="BN181" s="112">
        <f t="shared" si="136"/>
        <v>59489.415738495052</v>
      </c>
      <c r="BO181" s="112">
        <f t="shared" si="136"/>
        <v>59453.407413347872</v>
      </c>
      <c r="BP181" s="112">
        <f t="shared" si="136"/>
        <v>58349.525665117202</v>
      </c>
      <c r="BQ181" s="112">
        <f t="shared" si="136"/>
        <v>57180.719890325636</v>
      </c>
      <c r="BR181" s="112">
        <f t="shared" si="136"/>
        <v>56708.721029669934</v>
      </c>
      <c r="BS181" s="112">
        <f t="shared" si="136"/>
        <v>56192.804468969516</v>
      </c>
      <c r="BT181" s="112">
        <f t="shared" si="136"/>
        <v>55432.44609754745</v>
      </c>
      <c r="BU181" s="112">
        <f t="shared" si="136"/>
        <v>55725.10775308263</v>
      </c>
      <c r="BV181" s="112">
        <f t="shared" si="136"/>
        <v>55570.864780310076</v>
      </c>
      <c r="BW181" s="112">
        <f t="shared" si="136"/>
        <v>56057.204230473959</v>
      </c>
      <c r="BX181" s="112">
        <f t="shared" si="136"/>
        <v>57732.568973428439</v>
      </c>
      <c r="BY181" s="112">
        <f t="shared" si="136"/>
        <v>57196.65143024423</v>
      </c>
      <c r="BZ181" s="112">
        <f t="shared" si="136"/>
        <v>58520.748768472906</v>
      </c>
      <c r="CA181" s="112">
        <f t="shared" si="136"/>
        <v>59163.011728567442</v>
      </c>
      <c r="CB181" s="112">
        <f t="shared" si="136"/>
        <v>58948.253360215051</v>
      </c>
      <c r="CC181" s="112">
        <f t="shared" si="136"/>
        <v>59421.405521353954</v>
      </c>
      <c r="CD181" s="112">
        <f t="shared" ref="CD181:DM181" si="137">CD131*CD$113</f>
        <v>58907.779598111345</v>
      </c>
      <c r="CE181" s="112">
        <f t="shared" si="137"/>
        <v>59489.012622131835</v>
      </c>
      <c r="CF181" s="112">
        <f t="shared" si="137"/>
        <v>57811.027044639952</v>
      </c>
      <c r="CG181" s="112">
        <f t="shared" si="137"/>
        <v>55567.789805471271</v>
      </c>
      <c r="CH181" s="112">
        <f t="shared" si="137"/>
        <v>53817.075665815391</v>
      </c>
      <c r="CI181" s="112">
        <f t="shared" si="137"/>
        <v>52136.936844534481</v>
      </c>
      <c r="CJ181" s="112">
        <f t="shared" si="137"/>
        <v>50708.659589525836</v>
      </c>
      <c r="CK181" s="112">
        <f t="shared" si="137"/>
        <v>48307.116066977505</v>
      </c>
      <c r="CL181" s="112">
        <f t="shared" si="137"/>
        <v>47202.440330338504</v>
      </c>
      <c r="CM181" s="112">
        <f t="shared" si="137"/>
        <v>45054.34402807369</v>
      </c>
      <c r="CN181" s="112">
        <f t="shared" si="137"/>
        <v>43396.524659248047</v>
      </c>
      <c r="CO181" s="112">
        <f t="shared" si="137"/>
        <v>41991.259763255403</v>
      </c>
      <c r="CP181" s="112">
        <f t="shared" si="137"/>
        <v>40272.542862892406</v>
      </c>
      <c r="CQ181" s="112">
        <f t="shared" si="137"/>
        <v>39642.752395500625</v>
      </c>
      <c r="CR181" s="112">
        <f t="shared" si="137"/>
        <v>37445.408560592376</v>
      </c>
      <c r="CS181" s="112">
        <f t="shared" si="137"/>
        <v>37392.797111160748</v>
      </c>
      <c r="CT181" s="112">
        <f t="shared" si="137"/>
        <v>36230.104823602873</v>
      </c>
      <c r="CU181" s="112">
        <f t="shared" si="137"/>
        <v>35790.2108138283</v>
      </c>
      <c r="CV181" s="112">
        <f t="shared" si="137"/>
        <v>33746.280987506929</v>
      </c>
      <c r="CW181" s="112">
        <f t="shared" si="137"/>
        <v>32299.19977990738</v>
      </c>
      <c r="CX181" s="112">
        <f t="shared" si="137"/>
        <v>29532.512303691106</v>
      </c>
      <c r="CY181" s="112">
        <f t="shared" si="137"/>
        <v>27613.343605300972</v>
      </c>
      <c r="CZ181" s="112">
        <f t="shared" si="137"/>
        <v>25171.366494300153</v>
      </c>
      <c r="DA181" s="112">
        <f t="shared" si="137"/>
        <v>22306.514912107446</v>
      </c>
      <c r="DB181" s="112">
        <f t="shared" si="137"/>
        <v>19369.362690760001</v>
      </c>
      <c r="DC181" s="112">
        <f t="shared" si="137"/>
        <v>16291.982521847691</v>
      </c>
      <c r="DD181" s="112">
        <f t="shared" si="137"/>
        <v>14137.623128972729</v>
      </c>
      <c r="DE181" s="112">
        <f t="shared" si="137"/>
        <v>11848.937747667136</v>
      </c>
      <c r="DF181" s="112">
        <f t="shared" si="137"/>
        <v>9715.6638041293627</v>
      </c>
      <c r="DG181" s="112">
        <f t="shared" si="137"/>
        <v>8278.6282143715453</v>
      </c>
      <c r="DH181" s="112">
        <f t="shared" si="137"/>
        <v>6658.2759652798559</v>
      </c>
      <c r="DI181" s="112">
        <f t="shared" si="137"/>
        <v>5206.9918032786882</v>
      </c>
      <c r="DJ181" s="112">
        <f t="shared" si="137"/>
        <v>3849.0177935943061</v>
      </c>
      <c r="DK181" s="112">
        <f t="shared" si="137"/>
        <v>2793.1473620375987</v>
      </c>
      <c r="DL181" s="112">
        <f t="shared" si="137"/>
        <v>1938.7195858498706</v>
      </c>
      <c r="DM181" s="112">
        <f t="shared" si="137"/>
        <v>3813.3095637583892</v>
      </c>
    </row>
    <row r="182" spans="1:117" s="44" customFormat="1" ht="1" hidden="1" customHeight="1">
      <c r="A182" s="94">
        <v>2031</v>
      </c>
      <c r="B182" s="94"/>
      <c r="C182" s="101">
        <f t="shared" si="95"/>
        <v>4446905.312677701</v>
      </c>
      <c r="D182" s="101">
        <f t="shared" si="96"/>
        <v>2418242.8950247257</v>
      </c>
      <c r="E182" s="101">
        <f t="shared" si="97"/>
        <v>2476601.7636405262</v>
      </c>
      <c r="F182" s="101">
        <f t="shared" si="98"/>
        <v>2535509.5432386375</v>
      </c>
      <c r="G182" s="101">
        <f t="shared" si="99"/>
        <v>2594080.2844959875</v>
      </c>
      <c r="H182" s="101">
        <f t="shared" si="100"/>
        <v>2652892.0668355119</v>
      </c>
      <c r="I182" s="101">
        <f>SUM(CC182:$DL182)</f>
        <v>1191354.142799654</v>
      </c>
      <c r="J182" s="101">
        <f>SUM(CD182:$DL182)</f>
        <v>1132995.2741838535</v>
      </c>
      <c r="K182" s="101">
        <f>SUM(CE182:$DL182)</f>
        <v>1074087.4945857422</v>
      </c>
      <c r="L182" s="101">
        <f>SUM(CF182:$DL182)</f>
        <v>1015516.7533283924</v>
      </c>
      <c r="M182" s="101">
        <f>SUM(CG182:$DL182)</f>
        <v>956704.97098886804</v>
      </c>
      <c r="N182" s="101"/>
      <c r="O182" s="101"/>
      <c r="P182" s="101"/>
      <c r="Q182" s="112">
        <f t="shared" si="103"/>
        <v>37117.467415616105</v>
      </c>
      <c r="R182" s="112">
        <f t="shared" ref="R182:CC182" si="138">R132*R$113</f>
        <v>38399.760861294984</v>
      </c>
      <c r="S182" s="112">
        <f t="shared" si="138"/>
        <v>39850.098524041394</v>
      </c>
      <c r="T182" s="112">
        <f t="shared" si="138"/>
        <v>39975.314273918877</v>
      </c>
      <c r="U182" s="112">
        <f t="shared" si="138"/>
        <v>40322.965094486965</v>
      </c>
      <c r="V182" s="112">
        <f t="shared" si="138"/>
        <v>40764.889447762762</v>
      </c>
      <c r="W182" s="112">
        <f t="shared" si="138"/>
        <v>41329.392877121019</v>
      </c>
      <c r="X182" s="112">
        <f t="shared" si="138"/>
        <v>41454.752507296362</v>
      </c>
      <c r="Y182" s="112">
        <f t="shared" si="138"/>
        <v>41829.823719634034</v>
      </c>
      <c r="Z182" s="112">
        <f t="shared" si="138"/>
        <v>42049.282219905363</v>
      </c>
      <c r="AA182" s="112">
        <f t="shared" si="138"/>
        <v>42257.1709227553</v>
      </c>
      <c r="AB182" s="112">
        <f t="shared" si="138"/>
        <v>42621.197465346537</v>
      </c>
      <c r="AC182" s="112">
        <f t="shared" si="138"/>
        <v>44898.955442958628</v>
      </c>
      <c r="AD182" s="112">
        <f t="shared" si="138"/>
        <v>43181.30058683981</v>
      </c>
      <c r="AE182" s="112">
        <f t="shared" si="138"/>
        <v>43245.80433393937</v>
      </c>
      <c r="AF182" s="112">
        <f t="shared" si="138"/>
        <v>43361.218682935069</v>
      </c>
      <c r="AG182" s="112">
        <f t="shared" si="138"/>
        <v>43352.436572656959</v>
      </c>
      <c r="AH182" s="112">
        <f t="shared" si="138"/>
        <v>43355.127486690952</v>
      </c>
      <c r="AI182" s="112">
        <f t="shared" si="138"/>
        <v>43622.997135852253</v>
      </c>
      <c r="AJ182" s="112">
        <f t="shared" si="138"/>
        <v>44318.319282268611</v>
      </c>
      <c r="AK182" s="112">
        <f t="shared" si="138"/>
        <v>44657.108700778117</v>
      </c>
      <c r="AL182" s="112">
        <f t="shared" si="138"/>
        <v>45374.17836288354</v>
      </c>
      <c r="AM182" s="112">
        <f t="shared" si="138"/>
        <v>45279.08410980655</v>
      </c>
      <c r="AN182" s="112">
        <f t="shared" si="138"/>
        <v>45262.149737375403</v>
      </c>
      <c r="AO182" s="112">
        <f t="shared" si="138"/>
        <v>45930.670883275685</v>
      </c>
      <c r="AP182" s="112">
        <f t="shared" si="138"/>
        <v>46252.228786338688</v>
      </c>
      <c r="AQ182" s="112">
        <f t="shared" si="138"/>
        <v>47516.472490883149</v>
      </c>
      <c r="AR182" s="112">
        <f t="shared" si="138"/>
        <v>48946.877842245573</v>
      </c>
      <c r="AS182" s="112">
        <f t="shared" si="138"/>
        <v>49435.029857380287</v>
      </c>
      <c r="AT182" s="112">
        <f t="shared" si="138"/>
        <v>50339.434065407113</v>
      </c>
      <c r="AU182" s="112">
        <f t="shared" si="138"/>
        <v>51166.61689791231</v>
      </c>
      <c r="AV182" s="112">
        <f t="shared" si="138"/>
        <v>51803.183232959469</v>
      </c>
      <c r="AW182" s="112">
        <f t="shared" si="138"/>
        <v>53296.478100273402</v>
      </c>
      <c r="AX182" s="112">
        <f t="shared" si="138"/>
        <v>53871.585103865131</v>
      </c>
      <c r="AY182" s="112">
        <f t="shared" si="138"/>
        <v>54683.823286767132</v>
      </c>
      <c r="AZ182" s="112">
        <f t="shared" si="138"/>
        <v>55907.705376657439</v>
      </c>
      <c r="BA182" s="112">
        <f t="shared" si="138"/>
        <v>56236.098363926576</v>
      </c>
      <c r="BB182" s="112">
        <f t="shared" si="138"/>
        <v>56743.518821930222</v>
      </c>
      <c r="BC182" s="112">
        <f t="shared" si="138"/>
        <v>57839.611631099469</v>
      </c>
      <c r="BD182" s="112">
        <f t="shared" si="138"/>
        <v>59485.641025641031</v>
      </c>
      <c r="BE182" s="112">
        <f t="shared" si="138"/>
        <v>59812.163392949449</v>
      </c>
      <c r="BF182" s="112">
        <f t="shared" si="138"/>
        <v>60323.869320633232</v>
      </c>
      <c r="BG182" s="112">
        <f t="shared" si="138"/>
        <v>60686.620925168267</v>
      </c>
      <c r="BH182" s="112">
        <f t="shared" si="138"/>
        <v>61036.52015014775</v>
      </c>
      <c r="BI182" s="112">
        <f t="shared" si="138"/>
        <v>60078.804356354849</v>
      </c>
      <c r="BJ182" s="112">
        <f t="shared" si="138"/>
        <v>60443.457619736495</v>
      </c>
      <c r="BK182" s="112">
        <f t="shared" si="138"/>
        <v>59995.065489949942</v>
      </c>
      <c r="BL182" s="112">
        <f t="shared" si="138"/>
        <v>59718.949332761345</v>
      </c>
      <c r="BM182" s="112">
        <f t="shared" si="138"/>
        <v>59415.925505718129</v>
      </c>
      <c r="BN182" s="112">
        <f t="shared" si="138"/>
        <v>59889.697943861713</v>
      </c>
      <c r="BO182" s="112">
        <f t="shared" si="138"/>
        <v>59224.26291561743</v>
      </c>
      <c r="BP182" s="112">
        <f t="shared" si="138"/>
        <v>59113.173243662022</v>
      </c>
      <c r="BQ182" s="112">
        <f t="shared" si="138"/>
        <v>58031.054414054561</v>
      </c>
      <c r="BR182" s="112">
        <f t="shared" si="138"/>
        <v>56850.500373698575</v>
      </c>
      <c r="BS182" s="112">
        <f t="shared" si="138"/>
        <v>56330.416220435276</v>
      </c>
      <c r="BT182" s="112">
        <f t="shared" si="138"/>
        <v>55665.713087031247</v>
      </c>
      <c r="BU182" s="112">
        <f t="shared" si="138"/>
        <v>55117.864306671523</v>
      </c>
      <c r="BV182" s="112">
        <f t="shared" si="138"/>
        <v>55276.579529928909</v>
      </c>
      <c r="BW182" s="112">
        <f t="shared" si="138"/>
        <v>55004.229059759986</v>
      </c>
      <c r="BX182" s="112">
        <f t="shared" si="138"/>
        <v>55830.321194677344</v>
      </c>
      <c r="BY182" s="112">
        <f t="shared" si="138"/>
        <v>56950.637901472066</v>
      </c>
      <c r="BZ182" s="112">
        <f t="shared" si="138"/>
        <v>56806.568144499179</v>
      </c>
      <c r="CA182" s="112">
        <f t="shared" si="138"/>
        <v>58201.939402401571</v>
      </c>
      <c r="CB182" s="112">
        <f t="shared" si="138"/>
        <v>58411.06451612903</v>
      </c>
      <c r="CC182" s="112">
        <f t="shared" si="138"/>
        <v>58358.86861580042</v>
      </c>
      <c r="CD182" s="112">
        <f t="shared" ref="CD182:DM182" si="139">CD132*CD$113</f>
        <v>58907.779598111345</v>
      </c>
      <c r="CE182" s="112">
        <f t="shared" si="139"/>
        <v>58570.741257350011</v>
      </c>
      <c r="CF182" s="112">
        <f t="shared" si="139"/>
        <v>58811.782339524274</v>
      </c>
      <c r="CG182" s="112">
        <f t="shared" si="139"/>
        <v>57487.944816879542</v>
      </c>
      <c r="CH182" s="112">
        <f t="shared" si="139"/>
        <v>55036.997154323239</v>
      </c>
      <c r="CI182" s="112">
        <f t="shared" si="139"/>
        <v>53360.696222980077</v>
      </c>
      <c r="CJ182" s="112">
        <f t="shared" si="139"/>
        <v>51826.99738690185</v>
      </c>
      <c r="CK182" s="112">
        <f t="shared" si="139"/>
        <v>50169.971555086355</v>
      </c>
      <c r="CL182" s="112">
        <f t="shared" si="139"/>
        <v>47789.29122424902</v>
      </c>
      <c r="CM182" s="112">
        <f t="shared" si="139"/>
        <v>46585.967633788692</v>
      </c>
      <c r="CN182" s="112">
        <f t="shared" si="139"/>
        <v>44569.837360900776</v>
      </c>
      <c r="CO182" s="112">
        <f t="shared" si="139"/>
        <v>42661.391579499628</v>
      </c>
      <c r="CP182" s="112">
        <f t="shared" si="139"/>
        <v>41306.300107324925</v>
      </c>
      <c r="CQ182" s="112">
        <f t="shared" si="139"/>
        <v>39575.747743368978</v>
      </c>
      <c r="CR182" s="112">
        <f t="shared" si="139"/>
        <v>38838.753982300885</v>
      </c>
      <c r="CS182" s="112">
        <f t="shared" si="139"/>
        <v>36590.723810587449</v>
      </c>
      <c r="CT182" s="112">
        <f t="shared" si="139"/>
        <v>36316.693997814553</v>
      </c>
      <c r="CU182" s="112">
        <f t="shared" si="139"/>
        <v>35245.86542525619</v>
      </c>
      <c r="CV182" s="112">
        <f t="shared" si="139"/>
        <v>34342.956082377517</v>
      </c>
      <c r="CW182" s="112">
        <f t="shared" si="139"/>
        <v>32361.359163648034</v>
      </c>
      <c r="CX182" s="112">
        <f t="shared" si="139"/>
        <v>30889.125987796338</v>
      </c>
      <c r="CY182" s="112">
        <f t="shared" si="139"/>
        <v>27877.619032412582</v>
      </c>
      <c r="CZ182" s="112">
        <f t="shared" si="139"/>
        <v>25946.836584792574</v>
      </c>
      <c r="DA182" s="112">
        <f t="shared" si="139"/>
        <v>23467.298966357233</v>
      </c>
      <c r="DB182" s="112">
        <f t="shared" si="139"/>
        <v>20537.068104168247</v>
      </c>
      <c r="DC182" s="112">
        <f t="shared" si="139"/>
        <v>17566.478687355091</v>
      </c>
      <c r="DD182" s="112">
        <f t="shared" si="139"/>
        <v>14550.735493131024</v>
      </c>
      <c r="DE182" s="112">
        <f t="shared" si="139"/>
        <v>12254.618432826283</v>
      </c>
      <c r="DF182" s="112">
        <f t="shared" si="139"/>
        <v>10198.95048419514</v>
      </c>
      <c r="DG182" s="112">
        <f t="shared" si="139"/>
        <v>8230.614756068253</v>
      </c>
      <c r="DH182" s="112">
        <f t="shared" si="139"/>
        <v>6812.9542053277455</v>
      </c>
      <c r="DI182" s="112">
        <f t="shared" si="139"/>
        <v>5391.8907103825131</v>
      </c>
      <c r="DJ182" s="112">
        <f t="shared" si="139"/>
        <v>4004.7402135231318</v>
      </c>
      <c r="DK182" s="112">
        <f t="shared" si="139"/>
        <v>2877.6579745300182</v>
      </c>
      <c r="DL182" s="112">
        <f t="shared" si="139"/>
        <v>2030.8861087144089</v>
      </c>
      <c r="DM182" s="112">
        <f t="shared" si="139"/>
        <v>4018.905201342282</v>
      </c>
    </row>
    <row r="183" spans="1:117" s="44" customFormat="1" ht="1" hidden="1" customHeight="1">
      <c r="A183" s="94">
        <v>2032</v>
      </c>
      <c r="B183" s="94"/>
      <c r="C183" s="101">
        <f t="shared" si="95"/>
        <v>4456788.0760835307</v>
      </c>
      <c r="D183" s="101">
        <f t="shared" si="96"/>
        <v>2411388.7315916824</v>
      </c>
      <c r="E183" s="101">
        <f t="shared" si="97"/>
        <v>2469215.8338461281</v>
      </c>
      <c r="F183" s="101">
        <f t="shared" si="98"/>
        <v>2527064.0063727559</v>
      </c>
      <c r="G183" s="101">
        <f t="shared" si="99"/>
        <v>2585637.7419932517</v>
      </c>
      <c r="H183" s="101">
        <f t="shared" si="100"/>
        <v>2643544.2685491331</v>
      </c>
      <c r="I183" s="101">
        <f>SUM(CC183:$DL183)</f>
        <v>1210147.3952359997</v>
      </c>
      <c r="J183" s="101">
        <f>SUM(CD183:$DL183)</f>
        <v>1152320.2929815543</v>
      </c>
      <c r="K183" s="101">
        <f>SUM(CE183:$DL183)</f>
        <v>1094472.1204549263</v>
      </c>
      <c r="L183" s="101">
        <f>SUM(CF183:$DL183)</f>
        <v>1035898.3848344301</v>
      </c>
      <c r="M183" s="101">
        <f>SUM(CG183:$DL183)</f>
        <v>977991.85827854869</v>
      </c>
      <c r="N183" s="101"/>
      <c r="O183" s="101"/>
      <c r="P183" s="101"/>
      <c r="Q183" s="112">
        <f t="shared" si="103"/>
        <v>36911.05273993493</v>
      </c>
      <c r="R183" s="112">
        <f t="shared" ref="R183:CC183" si="140">R133*R$113</f>
        <v>38151.949554896142</v>
      </c>
      <c r="S183" s="112">
        <f t="shared" si="140"/>
        <v>39575.757379793067</v>
      </c>
      <c r="T183" s="112">
        <f t="shared" si="140"/>
        <v>39689.428733615438</v>
      </c>
      <c r="U183" s="112">
        <f t="shared" si="140"/>
        <v>40032.108933312513</v>
      </c>
      <c r="V183" s="112">
        <f t="shared" si="140"/>
        <v>40481.38656606937</v>
      </c>
      <c r="W183" s="112">
        <f t="shared" si="140"/>
        <v>41073.373671452551</v>
      </c>
      <c r="X183" s="112">
        <f t="shared" si="140"/>
        <v>41227.625205624834</v>
      </c>
      <c r="Y183" s="112">
        <f t="shared" si="140"/>
        <v>41635.864707119574</v>
      </c>
      <c r="Z183" s="112">
        <f t="shared" si="140"/>
        <v>41902.919239714487</v>
      </c>
      <c r="AA183" s="112">
        <f t="shared" si="140"/>
        <v>42146.09161396174</v>
      </c>
      <c r="AB183" s="112">
        <f t="shared" si="140"/>
        <v>42551.93877227723</v>
      </c>
      <c r="AC183" s="112">
        <f t="shared" si="140"/>
        <v>44880.006738403681</v>
      </c>
      <c r="AD183" s="112">
        <f t="shared" si="140"/>
        <v>43195.418054688475</v>
      </c>
      <c r="AE183" s="112">
        <f t="shared" si="140"/>
        <v>43293.088398604494</v>
      </c>
      <c r="AF183" s="112">
        <f t="shared" si="140"/>
        <v>43434.57601697572</v>
      </c>
      <c r="AG183" s="112">
        <f t="shared" si="140"/>
        <v>43438.508914176222</v>
      </c>
      <c r="AH183" s="112">
        <f t="shared" si="140"/>
        <v>43445.866138974503</v>
      </c>
      <c r="AI183" s="112">
        <f t="shared" si="140"/>
        <v>43735.009967234153</v>
      </c>
      <c r="AJ183" s="112">
        <f t="shared" si="140"/>
        <v>44449.977909021232</v>
      </c>
      <c r="AK183" s="112">
        <f t="shared" si="140"/>
        <v>44778.947889648662</v>
      </c>
      <c r="AL183" s="112">
        <f t="shared" si="140"/>
        <v>45565.907463637333</v>
      </c>
      <c r="AM183" s="112">
        <f t="shared" si="140"/>
        <v>45989.645823757994</v>
      </c>
      <c r="AN183" s="112">
        <f t="shared" si="140"/>
        <v>45775.020844534512</v>
      </c>
      <c r="AO183" s="112">
        <f t="shared" si="140"/>
        <v>46215.814898238277</v>
      </c>
      <c r="AP183" s="112">
        <f t="shared" si="140"/>
        <v>46896.880544826192</v>
      </c>
      <c r="AQ183" s="112">
        <f t="shared" si="140"/>
        <v>47585.597114317425</v>
      </c>
      <c r="AR183" s="112">
        <f t="shared" si="140"/>
        <v>48741.410537870477</v>
      </c>
      <c r="AS183" s="112">
        <f t="shared" si="140"/>
        <v>49997.89108336877</v>
      </c>
      <c r="AT183" s="112">
        <f t="shared" si="140"/>
        <v>50057.959585690995</v>
      </c>
      <c r="AU183" s="112">
        <f t="shared" si="140"/>
        <v>51053.050960487562</v>
      </c>
      <c r="AV183" s="112">
        <f t="shared" si="140"/>
        <v>51667.626572370486</v>
      </c>
      <c r="AW183" s="112">
        <f t="shared" si="140"/>
        <v>51897.91875645041</v>
      </c>
      <c r="AX183" s="112">
        <f t="shared" si="140"/>
        <v>53354.409853077719</v>
      </c>
      <c r="AY183" s="112">
        <f t="shared" si="140"/>
        <v>54148.324441755583</v>
      </c>
      <c r="AZ183" s="112">
        <f t="shared" si="140"/>
        <v>54954.416508815382</v>
      </c>
      <c r="BA183" s="112">
        <f t="shared" si="140"/>
        <v>56293.775393600808</v>
      </c>
      <c r="BB183" s="112">
        <f t="shared" si="140"/>
        <v>56194.633203443584</v>
      </c>
      <c r="BC183" s="112">
        <f t="shared" si="140"/>
        <v>57452.914103866933</v>
      </c>
      <c r="BD183" s="112">
        <f t="shared" si="140"/>
        <v>58015.573038073038</v>
      </c>
      <c r="BE183" s="112">
        <f t="shared" si="140"/>
        <v>59849.982029015475</v>
      </c>
      <c r="BF183" s="112">
        <f t="shared" si="140"/>
        <v>60199</v>
      </c>
      <c r="BG183" s="112">
        <f t="shared" si="140"/>
        <v>60925.255246139626</v>
      </c>
      <c r="BH183" s="112">
        <f t="shared" si="140"/>
        <v>60763.676112131616</v>
      </c>
      <c r="BI183" s="112">
        <f t="shared" si="140"/>
        <v>61304.634292170798</v>
      </c>
      <c r="BJ183" s="112">
        <f t="shared" si="140"/>
        <v>60157.125204162585</v>
      </c>
      <c r="BK183" s="112">
        <f t="shared" si="140"/>
        <v>60368.132663839686</v>
      </c>
      <c r="BL183" s="112">
        <f t="shared" si="140"/>
        <v>59918.083255450525</v>
      </c>
      <c r="BM183" s="112">
        <f t="shared" si="140"/>
        <v>59822.668529904979</v>
      </c>
      <c r="BN183" s="112">
        <f t="shared" si="140"/>
        <v>59071.949701079822</v>
      </c>
      <c r="BO183" s="112">
        <f t="shared" si="140"/>
        <v>59626.02287199063</v>
      </c>
      <c r="BP183" s="112">
        <f t="shared" si="140"/>
        <v>58887.504302245085</v>
      </c>
      <c r="BQ183" s="112">
        <f t="shared" si="140"/>
        <v>58787.801824521011</v>
      </c>
      <c r="BR183" s="112">
        <f t="shared" si="140"/>
        <v>57698.159856082595</v>
      </c>
      <c r="BS183" s="112">
        <f t="shared" si="140"/>
        <v>56474.05476393603</v>
      </c>
      <c r="BT183" s="112">
        <f t="shared" si="140"/>
        <v>55799.866634631377</v>
      </c>
      <c r="BU183" s="112">
        <f t="shared" si="140"/>
        <v>55347.334189886285</v>
      </c>
      <c r="BV183" s="112">
        <f t="shared" si="140"/>
        <v>54671.993505336315</v>
      </c>
      <c r="BW183" s="112">
        <f t="shared" si="140"/>
        <v>54710.793324982827</v>
      </c>
      <c r="BX183" s="112">
        <f t="shared" si="140"/>
        <v>54779.527134693191</v>
      </c>
      <c r="BY183" s="112">
        <f t="shared" si="140"/>
        <v>55070.178215958513</v>
      </c>
      <c r="BZ183" s="112">
        <f t="shared" si="140"/>
        <v>56560.972085385882</v>
      </c>
      <c r="CA183" s="112">
        <f t="shared" si="140"/>
        <v>56494.033789444293</v>
      </c>
      <c r="CB183" s="112">
        <f t="shared" si="140"/>
        <v>57462.26344086021</v>
      </c>
      <c r="CC183" s="112">
        <f t="shared" si="140"/>
        <v>57827.102254445614</v>
      </c>
      <c r="CD183" s="112">
        <f t="shared" ref="CD183:DM183" si="141">CD133*CD$113</f>
        <v>57848.172526627866</v>
      </c>
      <c r="CE183" s="112">
        <f t="shared" si="141"/>
        <v>58573.735620496038</v>
      </c>
      <c r="CF183" s="112">
        <f t="shared" si="141"/>
        <v>57906.526555881399</v>
      </c>
      <c r="CG183" s="112">
        <f t="shared" si="141"/>
        <v>58480.440524074991</v>
      </c>
      <c r="CH183" s="112">
        <f t="shared" si="141"/>
        <v>56941.629478292591</v>
      </c>
      <c r="CI183" s="112">
        <f t="shared" si="141"/>
        <v>54569.495217826101</v>
      </c>
      <c r="CJ183" s="112">
        <f t="shared" si="141"/>
        <v>53046.4561489466</v>
      </c>
      <c r="CK183" s="112">
        <f t="shared" si="141"/>
        <v>51280.077270461268</v>
      </c>
      <c r="CL183" s="112">
        <f t="shared" si="141"/>
        <v>49632.964425083941</v>
      </c>
      <c r="CM183" s="112">
        <f t="shared" si="141"/>
        <v>47168.204693570624</v>
      </c>
      <c r="CN183" s="112">
        <f t="shared" si="141"/>
        <v>46093.138210311452</v>
      </c>
      <c r="CO183" s="112">
        <f t="shared" si="141"/>
        <v>43819.619405187397</v>
      </c>
      <c r="CP183" s="112">
        <f t="shared" si="141"/>
        <v>41973.143513549774</v>
      </c>
      <c r="CQ183" s="112">
        <f t="shared" si="141"/>
        <v>40594.818497430912</v>
      </c>
      <c r="CR183" s="112">
        <f t="shared" si="141"/>
        <v>38780.781217265663</v>
      </c>
      <c r="CS183" s="112">
        <f t="shared" si="141"/>
        <v>37956.146228873498</v>
      </c>
      <c r="CT183" s="112">
        <f t="shared" si="141"/>
        <v>35550.330042147987</v>
      </c>
      <c r="CU183" s="112">
        <f t="shared" si="141"/>
        <v>35337.586626261014</v>
      </c>
      <c r="CV183" s="112">
        <f t="shared" si="141"/>
        <v>33835.336971815974</v>
      </c>
      <c r="CW183" s="112">
        <f t="shared" si="141"/>
        <v>32947.433353202803</v>
      </c>
      <c r="CX183" s="112">
        <f t="shared" si="141"/>
        <v>30965.151645493646</v>
      </c>
      <c r="CY183" s="112">
        <f t="shared" si="141"/>
        <v>29173.45281813827</v>
      </c>
      <c r="CZ183" s="112">
        <f t="shared" si="141"/>
        <v>26216.778704900695</v>
      </c>
      <c r="DA183" s="112">
        <f t="shared" si="141"/>
        <v>24212.323786951085</v>
      </c>
      <c r="DB183" s="112">
        <f t="shared" si="141"/>
        <v>21629.088907448182</v>
      </c>
      <c r="DC183" s="112">
        <f t="shared" si="141"/>
        <v>18647.839664704836</v>
      </c>
      <c r="DD183" s="112">
        <f t="shared" si="141"/>
        <v>15711.942587656347</v>
      </c>
      <c r="DE183" s="112">
        <f t="shared" si="141"/>
        <v>12632.552089991052</v>
      </c>
      <c r="DF183" s="112">
        <f t="shared" si="141"/>
        <v>10566.361410560936</v>
      </c>
      <c r="DG183" s="112">
        <f t="shared" si="141"/>
        <v>8656.2725306416723</v>
      </c>
      <c r="DH183" s="112">
        <f t="shared" si="141"/>
        <v>6788.0634540556712</v>
      </c>
      <c r="DI183" s="112">
        <f t="shared" si="141"/>
        <v>5529.925839188134</v>
      </c>
      <c r="DJ183" s="112">
        <f t="shared" si="141"/>
        <v>4155.7437722419927</v>
      </c>
      <c r="DK183" s="112">
        <f t="shared" si="141"/>
        <v>3000.842935112189</v>
      </c>
      <c r="DL183" s="112">
        <f t="shared" si="141"/>
        <v>2097.9163071613461</v>
      </c>
      <c r="DM183" s="112">
        <f t="shared" si="141"/>
        <v>4240.6547818791951</v>
      </c>
    </row>
    <row r="184" spans="1:117" s="44" customFormat="1" ht="1" hidden="1" customHeight="1">
      <c r="A184" s="94">
        <v>2033</v>
      </c>
      <c r="B184" s="94"/>
      <c r="C184" s="101">
        <f t="shared" si="95"/>
        <v>4465976.5379825942</v>
      </c>
      <c r="D184" s="101">
        <f t="shared" si="96"/>
        <v>2405735.9253174122</v>
      </c>
      <c r="E184" s="101">
        <f t="shared" si="97"/>
        <v>2462621.980359348</v>
      </c>
      <c r="F184" s="101">
        <f t="shared" si="98"/>
        <v>2519942.3410928496</v>
      </c>
      <c r="G184" s="101">
        <f t="shared" si="99"/>
        <v>2577461.0627648951</v>
      </c>
      <c r="H184" s="101">
        <f t="shared" si="100"/>
        <v>2635373.5580402291</v>
      </c>
      <c r="I184" s="101">
        <f>SUM(CC184:$DL184)</f>
        <v>1227300.5658878821</v>
      </c>
      <c r="J184" s="101">
        <f>SUM(CD184:$DL184)</f>
        <v>1170414.5108459464</v>
      </c>
      <c r="K184" s="101">
        <f>SUM(CE184:$DL184)</f>
        <v>1113094.1501124448</v>
      </c>
      <c r="L184" s="101">
        <f>SUM(CF184:$DL184)</f>
        <v>1055575.428440399</v>
      </c>
      <c r="M184" s="101">
        <f>SUM(CG184:$DL184)</f>
        <v>997662.93316506501</v>
      </c>
      <c r="N184" s="101"/>
      <c r="O184" s="101"/>
      <c r="P184" s="101"/>
      <c r="Q184" s="112">
        <f t="shared" si="103"/>
        <v>36756.486300325334</v>
      </c>
      <c r="R184" s="112">
        <f t="shared" ref="R184:CC184" si="142">R134*R$113</f>
        <v>37944.107814045499</v>
      </c>
      <c r="S184" s="112">
        <f t="shared" si="142"/>
        <v>39324.960438222763</v>
      </c>
      <c r="T184" s="112">
        <f t="shared" si="142"/>
        <v>39419.763649499429</v>
      </c>
      <c r="U184" s="112">
        <f t="shared" si="142"/>
        <v>39751.351944401067</v>
      </c>
      <c r="V184" s="112">
        <f t="shared" si="142"/>
        <v>40193.848056166826</v>
      </c>
      <c r="W184" s="112">
        <f t="shared" si="142"/>
        <v>40792.056125303003</v>
      </c>
      <c r="X184" s="112">
        <f t="shared" si="142"/>
        <v>40974.368214380469</v>
      </c>
      <c r="Y184" s="112">
        <f t="shared" si="142"/>
        <v>41411.756625302347</v>
      </c>
      <c r="Z184" s="112">
        <f t="shared" si="142"/>
        <v>41711.444382067522</v>
      </c>
      <c r="AA184" s="112">
        <f t="shared" si="142"/>
        <v>42001.988726878197</v>
      </c>
      <c r="AB184" s="112">
        <f t="shared" si="142"/>
        <v>42441.526363036304</v>
      </c>
      <c r="AC184" s="112">
        <f t="shared" si="142"/>
        <v>44809.475449226913</v>
      </c>
      <c r="AD184" s="112">
        <f t="shared" si="142"/>
        <v>43180.292196279188</v>
      </c>
      <c r="AE184" s="112">
        <f t="shared" si="142"/>
        <v>43308.179057540176</v>
      </c>
      <c r="AF184" s="112">
        <f t="shared" si="142"/>
        <v>43482.810976344917</v>
      </c>
      <c r="AG184" s="112">
        <f t="shared" si="142"/>
        <v>43512.57116153001</v>
      </c>
      <c r="AH184" s="112">
        <f t="shared" si="142"/>
        <v>43531.619151022693</v>
      </c>
      <c r="AI184" s="112">
        <f t="shared" si="142"/>
        <v>43827.02050729785</v>
      </c>
      <c r="AJ184" s="112">
        <f t="shared" si="142"/>
        <v>44564.419638429288</v>
      </c>
      <c r="AK184" s="112">
        <f t="shared" si="142"/>
        <v>44909.925017684509</v>
      </c>
      <c r="AL184" s="112">
        <f t="shared" si="142"/>
        <v>45688.942180698592</v>
      </c>
      <c r="AM184" s="112">
        <f t="shared" si="142"/>
        <v>46178.308674215521</v>
      </c>
      <c r="AN184" s="112">
        <f t="shared" si="142"/>
        <v>46466.326233508415</v>
      </c>
      <c r="AO184" s="112">
        <f t="shared" si="142"/>
        <v>46722.737591505109</v>
      </c>
      <c r="AP184" s="112">
        <f t="shared" si="142"/>
        <v>47174.183126651762</v>
      </c>
      <c r="AQ184" s="112">
        <f t="shared" si="142"/>
        <v>48225.257808783892</v>
      </c>
      <c r="AR184" s="112">
        <f t="shared" si="142"/>
        <v>48816.125921279599</v>
      </c>
      <c r="AS184" s="112">
        <f t="shared" si="142"/>
        <v>49796.051752792489</v>
      </c>
      <c r="AT184" s="112">
        <f t="shared" si="142"/>
        <v>50610.560218663086</v>
      </c>
      <c r="AU184" s="112">
        <f t="shared" si="142"/>
        <v>50778.42787544227</v>
      </c>
      <c r="AV184" s="112">
        <f t="shared" si="142"/>
        <v>51557.74352174154</v>
      </c>
      <c r="AW184" s="112">
        <f t="shared" si="142"/>
        <v>51771.053794202322</v>
      </c>
      <c r="AX184" s="112">
        <f t="shared" si="142"/>
        <v>51985.652830119972</v>
      </c>
      <c r="AY184" s="112">
        <f t="shared" si="142"/>
        <v>53640.79941700583</v>
      </c>
      <c r="AZ184" s="112">
        <f t="shared" si="142"/>
        <v>54428.017958618679</v>
      </c>
      <c r="BA184" s="112">
        <f t="shared" si="142"/>
        <v>55353.043150983096</v>
      </c>
      <c r="BB184" s="112">
        <f t="shared" si="142"/>
        <v>56253.86546443135</v>
      </c>
      <c r="BC184" s="112">
        <f t="shared" si="142"/>
        <v>56906.169528088285</v>
      </c>
      <c r="BD184" s="112">
        <f t="shared" si="142"/>
        <v>57635.400155400159</v>
      </c>
      <c r="BE184" s="112">
        <f t="shared" si="142"/>
        <v>58386.997949619217</v>
      </c>
      <c r="BF184" s="112">
        <f t="shared" si="142"/>
        <v>60239.957137167701</v>
      </c>
      <c r="BG184" s="112">
        <f t="shared" si="142"/>
        <v>60803.420845981251</v>
      </c>
      <c r="BH184" s="112">
        <f t="shared" si="142"/>
        <v>61005.309208529667</v>
      </c>
      <c r="BI184" s="112">
        <f t="shared" si="142"/>
        <v>61036.831379564675</v>
      </c>
      <c r="BJ184" s="112">
        <f t="shared" si="142"/>
        <v>61383.396892062163</v>
      </c>
      <c r="BK184" s="112">
        <f t="shared" si="142"/>
        <v>60086.057483581586</v>
      </c>
      <c r="BL184" s="112">
        <f t="shared" si="142"/>
        <v>60295.123626836634</v>
      </c>
      <c r="BM184" s="112">
        <f t="shared" si="142"/>
        <v>60025.532881120365</v>
      </c>
      <c r="BN184" s="112">
        <f t="shared" si="142"/>
        <v>59478.296788345979</v>
      </c>
      <c r="BO184" s="112">
        <f t="shared" si="142"/>
        <v>58818.465170737967</v>
      </c>
      <c r="BP184" s="112">
        <f t="shared" si="142"/>
        <v>59290.484554775336</v>
      </c>
      <c r="BQ184" s="112">
        <f t="shared" si="142"/>
        <v>58567.419267483579</v>
      </c>
      <c r="BR184" s="112">
        <f t="shared" si="142"/>
        <v>58452.305303043475</v>
      </c>
      <c r="BS184" s="112">
        <f t="shared" si="142"/>
        <v>57317.805648835558</v>
      </c>
      <c r="BT184" s="112">
        <f t="shared" si="142"/>
        <v>55943.030495130013</v>
      </c>
      <c r="BU184" s="112">
        <f t="shared" si="142"/>
        <v>55479.605039599592</v>
      </c>
      <c r="BV184" s="112">
        <f t="shared" si="142"/>
        <v>54896.210838960062</v>
      </c>
      <c r="BW184" s="112">
        <f t="shared" si="142"/>
        <v>54107.952563739949</v>
      </c>
      <c r="BX184" s="112">
        <f t="shared" si="142"/>
        <v>54484.022608768195</v>
      </c>
      <c r="BY184" s="112">
        <f t="shared" si="142"/>
        <v>54032.339766644363</v>
      </c>
      <c r="BZ184" s="112">
        <f t="shared" si="142"/>
        <v>54685.057471264365</v>
      </c>
      <c r="CA184" s="112">
        <f t="shared" si="142"/>
        <v>56246.757888857865</v>
      </c>
      <c r="CB184" s="112">
        <f t="shared" si="142"/>
        <v>55774.95228494623</v>
      </c>
      <c r="CC184" s="112">
        <f t="shared" si="142"/>
        <v>56886.055041935688</v>
      </c>
      <c r="CD184" s="112">
        <f t="shared" ref="CD184:DM184" si="143">CD134*CD$113</f>
        <v>57320.3607335017</v>
      </c>
      <c r="CE184" s="112">
        <f t="shared" si="143"/>
        <v>57518.72167204562</v>
      </c>
      <c r="CF184" s="112">
        <f t="shared" si="143"/>
        <v>57912.495275333989</v>
      </c>
      <c r="CG184" s="112">
        <f t="shared" si="143"/>
        <v>57582.705713546442</v>
      </c>
      <c r="CH184" s="112">
        <f t="shared" si="143"/>
        <v>57923.347342818917</v>
      </c>
      <c r="CI184" s="112">
        <f t="shared" si="143"/>
        <v>56461.485063719585</v>
      </c>
      <c r="CJ184" s="112">
        <f t="shared" si="143"/>
        <v>54247.893352931569</v>
      </c>
      <c r="CK184" s="112">
        <f t="shared" si="143"/>
        <v>52489.281692618977</v>
      </c>
      <c r="CL184" s="112">
        <f t="shared" si="143"/>
        <v>50735.563118250291</v>
      </c>
      <c r="CM184" s="112">
        <f t="shared" si="143"/>
        <v>48990.946829176588</v>
      </c>
      <c r="CN184" s="112">
        <f t="shared" si="143"/>
        <v>46671.771910186348</v>
      </c>
      <c r="CO184" s="112">
        <f t="shared" si="143"/>
        <v>45324.915499885239</v>
      </c>
      <c r="CP184" s="112">
        <f t="shared" si="143"/>
        <v>43118.874463375374</v>
      </c>
      <c r="CQ184" s="112">
        <f t="shared" si="143"/>
        <v>41258.864602138594</v>
      </c>
      <c r="CR184" s="112">
        <f t="shared" si="143"/>
        <v>39786.308831497197</v>
      </c>
      <c r="CS184" s="112">
        <f t="shared" si="143"/>
        <v>37910.199315017497</v>
      </c>
      <c r="CT184" s="112">
        <f t="shared" si="143"/>
        <v>36882.011824851703</v>
      </c>
      <c r="CU184" s="112">
        <f t="shared" si="143"/>
        <v>34604.81398779856</v>
      </c>
      <c r="CV184" s="112">
        <f t="shared" si="143"/>
        <v>33934.288065492685</v>
      </c>
      <c r="CW184" s="112">
        <f t="shared" si="143"/>
        <v>32475.811362281627</v>
      </c>
      <c r="CX184" s="112">
        <f t="shared" si="143"/>
        <v>31539.787136140843</v>
      </c>
      <c r="CY184" s="112">
        <f t="shared" si="143"/>
        <v>29263.836979083506</v>
      </c>
      <c r="CZ184" s="112">
        <f t="shared" si="143"/>
        <v>27452.622811141147</v>
      </c>
      <c r="DA184" s="112">
        <f t="shared" si="143"/>
        <v>24488.513727039306</v>
      </c>
      <c r="DB184" s="112">
        <f t="shared" si="143"/>
        <v>22339.737909042593</v>
      </c>
      <c r="DC184" s="112">
        <f t="shared" si="143"/>
        <v>19663.515070447655</v>
      </c>
      <c r="DD184" s="112">
        <f t="shared" si="143"/>
        <v>16702.24031166701</v>
      </c>
      <c r="DE184" s="112">
        <f t="shared" si="143"/>
        <v>13663.019302058034</v>
      </c>
      <c r="DF184" s="112">
        <f t="shared" si="143"/>
        <v>10909.278275169012</v>
      </c>
      <c r="DG184" s="112">
        <f t="shared" si="143"/>
        <v>8984.0567171353032</v>
      </c>
      <c r="DH184" s="112">
        <f t="shared" si="143"/>
        <v>7151.64621370847</v>
      </c>
      <c r="DI184" s="112">
        <f t="shared" si="143"/>
        <v>5519.7010148321624</v>
      </c>
      <c r="DJ184" s="112">
        <f t="shared" si="143"/>
        <v>4272.1423487544489</v>
      </c>
      <c r="DK184" s="112">
        <f t="shared" si="143"/>
        <v>3120.4469375379017</v>
      </c>
      <c r="DL184" s="112">
        <f t="shared" si="143"/>
        <v>2193.3054357204487</v>
      </c>
      <c r="DM184" s="112">
        <f t="shared" si="143"/>
        <v>4459.4672818791951</v>
      </c>
    </row>
    <row r="185" spans="1:117" s="44" customFormat="1" ht="1" hidden="1" customHeight="1">
      <c r="A185" s="94">
        <v>2034</v>
      </c>
      <c r="B185" s="94"/>
      <c r="C185" s="101">
        <f t="shared" si="95"/>
        <v>4474510.727842371</v>
      </c>
      <c r="D185" s="101">
        <f t="shared" si="96"/>
        <v>2401976.8672142387</v>
      </c>
      <c r="E185" s="101">
        <f t="shared" si="97"/>
        <v>2457188.9536167784</v>
      </c>
      <c r="F185" s="101">
        <f t="shared" si="98"/>
        <v>2513576.1829348854</v>
      </c>
      <c r="G185" s="101">
        <f t="shared" si="99"/>
        <v>2570568.8948142789</v>
      </c>
      <c r="H185" s="101">
        <f t="shared" si="100"/>
        <v>2627438.8537585605</v>
      </c>
      <c r="I185" s="101">
        <f>SUM(CC185:$DL185)</f>
        <v>1242102.8278403983</v>
      </c>
      <c r="J185" s="101">
        <f>SUM(CD185:$DL185)</f>
        <v>1186890.7414378584</v>
      </c>
      <c r="K185" s="101">
        <f>SUM(CE185:$DL185)</f>
        <v>1130503.5121197514</v>
      </c>
      <c r="L185" s="101">
        <f>SUM(CF185:$DL185)</f>
        <v>1073510.8002403583</v>
      </c>
      <c r="M185" s="101">
        <f>SUM(CG185:$DL185)</f>
        <v>1016640.8412960768</v>
      </c>
      <c r="N185" s="101"/>
      <c r="O185" s="101"/>
      <c r="P185" s="101"/>
      <c r="Q185" s="112">
        <f t="shared" si="103"/>
        <v>36640.072336315578</v>
      </c>
      <c r="R185" s="112">
        <f t="shared" ref="R185:CC185" si="144">R135*R$113</f>
        <v>37788.226508407519</v>
      </c>
      <c r="S185" s="112">
        <f t="shared" si="144"/>
        <v>39114.086275106514</v>
      </c>
      <c r="T185" s="112">
        <f t="shared" si="144"/>
        <v>39174.429249664565</v>
      </c>
      <c r="U185" s="112">
        <f t="shared" si="144"/>
        <v>39484.73379665782</v>
      </c>
      <c r="V185" s="112">
        <f t="shared" si="144"/>
        <v>39915.389709734882</v>
      </c>
      <c r="W185" s="112">
        <f t="shared" si="144"/>
        <v>40506.690844676486</v>
      </c>
      <c r="X185" s="112">
        <f t="shared" si="144"/>
        <v>40697.99649774476</v>
      </c>
      <c r="Y185" s="112">
        <f t="shared" si="144"/>
        <v>41161.519350089395</v>
      </c>
      <c r="Z185" s="112">
        <f t="shared" si="144"/>
        <v>41488.892453284141</v>
      </c>
      <c r="AA185" s="112">
        <f t="shared" si="144"/>
        <v>41812.853687581046</v>
      </c>
      <c r="AB185" s="112">
        <f t="shared" si="144"/>
        <v>42299.997729372939</v>
      </c>
      <c r="AC185" s="112">
        <f t="shared" si="144"/>
        <v>44695.783221897203</v>
      </c>
      <c r="AD185" s="112">
        <f t="shared" si="144"/>
        <v>43113.738419278314</v>
      </c>
      <c r="AE185" s="112">
        <f t="shared" si="144"/>
        <v>43294.09444253354</v>
      </c>
      <c r="AF185" s="112">
        <f t="shared" si="144"/>
        <v>43498.88929613465</v>
      </c>
      <c r="AG185" s="112">
        <f t="shared" si="144"/>
        <v>43563.614061733293</v>
      </c>
      <c r="AH185" s="112">
        <f t="shared" si="144"/>
        <v>43607.400882600166</v>
      </c>
      <c r="AI185" s="112">
        <f t="shared" si="144"/>
        <v>43915.030589097907</v>
      </c>
      <c r="AJ185" s="112">
        <f t="shared" si="144"/>
        <v>44657.593435823452</v>
      </c>
      <c r="AK185" s="112">
        <f t="shared" si="144"/>
        <v>45024.656920537607</v>
      </c>
      <c r="AL185" s="112">
        <f t="shared" si="144"/>
        <v>45821.204501539447</v>
      </c>
      <c r="AM185" s="112">
        <f t="shared" si="144"/>
        <v>46301.349663644345</v>
      </c>
      <c r="AN185" s="112">
        <f t="shared" si="144"/>
        <v>46651.897886595805</v>
      </c>
      <c r="AO185" s="112">
        <f t="shared" si="144"/>
        <v>47400.337885125897</v>
      </c>
      <c r="AP185" s="112">
        <f t="shared" si="144"/>
        <v>47674.555682049206</v>
      </c>
      <c r="AQ185" s="112">
        <f t="shared" si="144"/>
        <v>48496.597748533379</v>
      </c>
      <c r="AR185" s="112">
        <f t="shared" si="144"/>
        <v>49448.093539281799</v>
      </c>
      <c r="AS185" s="112">
        <f t="shared" si="144"/>
        <v>49873.042012909216</v>
      </c>
      <c r="AT185" s="112">
        <f t="shared" si="144"/>
        <v>50413.942015920205</v>
      </c>
      <c r="AU185" s="112">
        <f t="shared" si="144"/>
        <v>51322.511957468094</v>
      </c>
      <c r="AV185" s="112">
        <f t="shared" si="144"/>
        <v>51289.711033758773</v>
      </c>
      <c r="AW185" s="112">
        <f t="shared" si="144"/>
        <v>51664.487225913923</v>
      </c>
      <c r="AX185" s="112">
        <f t="shared" si="144"/>
        <v>51867.154423143445</v>
      </c>
      <c r="AY185" s="112">
        <f t="shared" si="144"/>
        <v>52294.059784402154</v>
      </c>
      <c r="AZ185" s="112">
        <f t="shared" si="144"/>
        <v>53928.486631210842</v>
      </c>
      <c r="BA185" s="112">
        <f t="shared" si="144"/>
        <v>54832.955452368857</v>
      </c>
      <c r="BB185" s="112">
        <f t="shared" si="144"/>
        <v>55329.842193022203</v>
      </c>
      <c r="BC185" s="112">
        <f t="shared" si="144"/>
        <v>56967.802552994246</v>
      </c>
      <c r="BD185" s="112">
        <f t="shared" si="144"/>
        <v>57094.423076923078</v>
      </c>
      <c r="BE185" s="112">
        <f t="shared" si="144"/>
        <v>58010.802043488751</v>
      </c>
      <c r="BF185" s="112">
        <f t="shared" si="144"/>
        <v>58782.482426736584</v>
      </c>
      <c r="BG185" s="112">
        <f t="shared" si="144"/>
        <v>60846.717368351587</v>
      </c>
      <c r="BH185" s="112">
        <f t="shared" si="144"/>
        <v>60886.506269467289</v>
      </c>
      <c r="BI185" s="112">
        <f t="shared" si="144"/>
        <v>61282.401597539349</v>
      </c>
      <c r="BJ185" s="112">
        <f t="shared" si="144"/>
        <v>61120.335308849382</v>
      </c>
      <c r="BK185" s="112">
        <f t="shared" si="144"/>
        <v>61309.394286851493</v>
      </c>
      <c r="BL185" s="112">
        <f t="shared" si="144"/>
        <v>60017.144800747679</v>
      </c>
      <c r="BM185" s="112">
        <f t="shared" si="144"/>
        <v>60406.917861405287</v>
      </c>
      <c r="BN185" s="112">
        <f t="shared" si="144"/>
        <v>59684.502772928798</v>
      </c>
      <c r="BO185" s="112">
        <f t="shared" si="144"/>
        <v>59225.272362743999</v>
      </c>
      <c r="BP185" s="112">
        <f t="shared" si="144"/>
        <v>58493.591105396772</v>
      </c>
      <c r="BQ185" s="112">
        <f t="shared" si="144"/>
        <v>58971.957111908465</v>
      </c>
      <c r="BR185" s="112">
        <f t="shared" si="144"/>
        <v>58234.105887056125</v>
      </c>
      <c r="BS185" s="112">
        <f t="shared" si="144"/>
        <v>58069.145722531808</v>
      </c>
      <c r="BT185" s="112">
        <f t="shared" si="144"/>
        <v>56780.989594691993</v>
      </c>
      <c r="BU185" s="112">
        <f t="shared" si="144"/>
        <v>55623.900512014116</v>
      </c>
      <c r="BV185" s="112">
        <f t="shared" si="144"/>
        <v>55027.337940320373</v>
      </c>
      <c r="BW185" s="112">
        <f t="shared" si="144"/>
        <v>54328.528405188088</v>
      </c>
      <c r="BX185" s="112">
        <f t="shared" si="144"/>
        <v>53879.991323572351</v>
      </c>
      <c r="BY185" s="112">
        <f t="shared" si="144"/>
        <v>53737.521934593511</v>
      </c>
      <c r="BZ185" s="112">
        <f t="shared" si="144"/>
        <v>53653.753694581283</v>
      </c>
      <c r="CA185" s="112">
        <f t="shared" si="144"/>
        <v>54377.672437866524</v>
      </c>
      <c r="CB185" s="112">
        <f t="shared" si="144"/>
        <v>55528.782258064515</v>
      </c>
      <c r="CC185" s="112">
        <f t="shared" si="144"/>
        <v>55212.086402539739</v>
      </c>
      <c r="CD185" s="112">
        <f t="shared" ref="CD185:DM185" si="145">CD135*CD$113</f>
        <v>56387.229318106947</v>
      </c>
      <c r="CE185" s="112">
        <f t="shared" si="145"/>
        <v>56992.711879393428</v>
      </c>
      <c r="CF185" s="112">
        <f t="shared" si="145"/>
        <v>56869.958944281527</v>
      </c>
      <c r="CG185" s="112">
        <f t="shared" si="145"/>
        <v>57591.683061651733</v>
      </c>
      <c r="CH185" s="112">
        <f t="shared" si="145"/>
        <v>57037.309595038307</v>
      </c>
      <c r="CI185" s="112">
        <f t="shared" si="145"/>
        <v>57433.909997692252</v>
      </c>
      <c r="CJ185" s="112">
        <f t="shared" si="145"/>
        <v>56134.149763187983</v>
      </c>
      <c r="CK185" s="112">
        <f t="shared" si="145"/>
        <v>53680.468168088904</v>
      </c>
      <c r="CL185" s="112">
        <f t="shared" si="145"/>
        <v>51936.304111080855</v>
      </c>
      <c r="CM185" s="112">
        <f t="shared" si="145"/>
        <v>50081.390807118682</v>
      </c>
      <c r="CN185" s="112">
        <f t="shared" si="145"/>
        <v>48478.874037005335</v>
      </c>
      <c r="CO185" s="112">
        <f t="shared" si="145"/>
        <v>45899.028429025806</v>
      </c>
      <c r="CP185" s="112">
        <f t="shared" si="145"/>
        <v>44608.524651193991</v>
      </c>
      <c r="CQ185" s="112">
        <f t="shared" si="145"/>
        <v>42391.943271767814</v>
      </c>
      <c r="CR185" s="112">
        <f t="shared" si="145"/>
        <v>40444.999385949071</v>
      </c>
      <c r="CS185" s="112">
        <f t="shared" si="145"/>
        <v>38900.055654828378</v>
      </c>
      <c r="CT185" s="112">
        <f t="shared" si="145"/>
        <v>36847.177099594133</v>
      </c>
      <c r="CU185" s="112">
        <f t="shared" si="145"/>
        <v>35909.84716296503</v>
      </c>
      <c r="CV185" s="112">
        <f t="shared" si="145"/>
        <v>33243.609431629215</v>
      </c>
      <c r="CW185" s="112">
        <f t="shared" si="145"/>
        <v>32584.343619606585</v>
      </c>
      <c r="CX185" s="112">
        <f t="shared" si="145"/>
        <v>31107.329498849656</v>
      </c>
      <c r="CY185" s="112">
        <f t="shared" si="145"/>
        <v>29823.82580233115</v>
      </c>
      <c r="CZ185" s="112">
        <f t="shared" si="145"/>
        <v>27556.673228346459</v>
      </c>
      <c r="DA185" s="112">
        <f t="shared" si="145"/>
        <v>25661.092369477912</v>
      </c>
      <c r="DB185" s="112">
        <f t="shared" si="145"/>
        <v>22618.886341204161</v>
      </c>
      <c r="DC185" s="112">
        <f t="shared" si="145"/>
        <v>20334.096129837704</v>
      </c>
      <c r="DD185" s="112">
        <f t="shared" si="145"/>
        <v>17635.893787164241</v>
      </c>
      <c r="DE185" s="112">
        <f t="shared" si="145"/>
        <v>14546.140227534195</v>
      </c>
      <c r="DF185" s="112">
        <f t="shared" si="145"/>
        <v>11821.211035994884</v>
      </c>
      <c r="DG185" s="112">
        <f t="shared" si="145"/>
        <v>9291.5275174236958</v>
      </c>
      <c r="DH185" s="112">
        <f t="shared" si="145"/>
        <v>7437.0008979347494</v>
      </c>
      <c r="DI185" s="112">
        <f t="shared" si="145"/>
        <v>5827.2978142076499</v>
      </c>
      <c r="DJ185" s="112">
        <f t="shared" si="145"/>
        <v>4273.7153024911031</v>
      </c>
      <c r="DK185" s="112">
        <f t="shared" si="145"/>
        <v>3216.4166161309886</v>
      </c>
      <c r="DL185" s="112">
        <f t="shared" si="145"/>
        <v>2286.1164797238998</v>
      </c>
      <c r="DM185" s="112">
        <f t="shared" si="145"/>
        <v>4691.4966442953018</v>
      </c>
    </row>
    <row r="186" spans="1:117" s="44" customFormat="1" ht="1" hidden="1" customHeight="1">
      <c r="A186" s="94">
        <v>2035</v>
      </c>
      <c r="B186" s="94"/>
      <c r="C186" s="101">
        <f t="shared" si="95"/>
        <v>4482410.2581745014</v>
      </c>
      <c r="D186" s="101">
        <f t="shared" si="96"/>
        <v>2398635.1264620987</v>
      </c>
      <c r="E186" s="101">
        <f t="shared" si="97"/>
        <v>2453602.2418442392</v>
      </c>
      <c r="F186" s="101">
        <f t="shared" si="98"/>
        <v>2508329.353692268</v>
      </c>
      <c r="G186" s="101">
        <f t="shared" si="99"/>
        <v>2564396.807359539</v>
      </c>
      <c r="H186" s="101">
        <f t="shared" si="100"/>
        <v>2620746.4929248695</v>
      </c>
      <c r="I186" s="101">
        <f>SUM(CC186:$DL186)</f>
        <v>1255976.9326671518</v>
      </c>
      <c r="J186" s="101">
        <f>SUM(CD186:$DL186)</f>
        <v>1201009.8172850115</v>
      </c>
      <c r="K186" s="101">
        <f>SUM(CE186:$DL186)</f>
        <v>1146282.7054369824</v>
      </c>
      <c r="L186" s="101">
        <f>SUM(CF186:$DL186)</f>
        <v>1090215.2517697117</v>
      </c>
      <c r="M186" s="101">
        <f>SUM(CG186:$DL186)</f>
        <v>1033865.5662043812</v>
      </c>
      <c r="N186" s="101"/>
      <c r="O186" s="101"/>
      <c r="P186" s="101"/>
      <c r="Q186" s="112">
        <f t="shared" si="103"/>
        <v>36577.463145587637</v>
      </c>
      <c r="R186" s="112">
        <f t="shared" ref="R186:CC186" si="146">R136*R$113</f>
        <v>37670.316290040326</v>
      </c>
      <c r="S186" s="112">
        <f t="shared" si="146"/>
        <v>38957.466144248327</v>
      </c>
      <c r="T186" s="112">
        <f t="shared" si="146"/>
        <v>38967.618433274845</v>
      </c>
      <c r="U186" s="112">
        <f t="shared" si="146"/>
        <v>39244.373496798376</v>
      </c>
      <c r="V186" s="112">
        <f t="shared" si="146"/>
        <v>39652.064969087289</v>
      </c>
      <c r="W186" s="112">
        <f t="shared" si="146"/>
        <v>40228.409099384677</v>
      </c>
      <c r="X186" s="112">
        <f t="shared" si="146"/>
        <v>40418.609816927565</v>
      </c>
      <c r="Y186" s="112">
        <f t="shared" si="146"/>
        <v>40887.162819434227</v>
      </c>
      <c r="Z186" s="112">
        <f t="shared" si="146"/>
        <v>41242.280856524179</v>
      </c>
      <c r="AA186" s="112">
        <f t="shared" si="146"/>
        <v>41591.695784487551</v>
      </c>
      <c r="AB186" s="112">
        <f t="shared" si="146"/>
        <v>42111.292884488452</v>
      </c>
      <c r="AC186" s="112">
        <f t="shared" si="146"/>
        <v>44548.404408692018</v>
      </c>
      <c r="AD186" s="112">
        <f t="shared" si="146"/>
        <v>43006.849019852671</v>
      </c>
      <c r="AE186" s="112">
        <f t="shared" si="146"/>
        <v>43228.701587145602</v>
      </c>
      <c r="AF186" s="112">
        <f t="shared" si="146"/>
        <v>43485.825661305491</v>
      </c>
      <c r="AG186" s="112">
        <f t="shared" si="146"/>
        <v>43581.629202981516</v>
      </c>
      <c r="AH186" s="112">
        <f t="shared" si="146"/>
        <v>43658.254413000839</v>
      </c>
      <c r="AI186" s="112">
        <f t="shared" si="146"/>
        <v>43991.039296107047</v>
      </c>
      <c r="AJ186" s="112">
        <f t="shared" si="146"/>
        <v>44748.741715882963</v>
      </c>
      <c r="AK186" s="112">
        <f t="shared" si="146"/>
        <v>45119.08229191228</v>
      </c>
      <c r="AL186" s="112">
        <f t="shared" si="146"/>
        <v>45936.036904129956</v>
      </c>
      <c r="AM186" s="112">
        <f t="shared" si="146"/>
        <v>46432.593385701752</v>
      </c>
      <c r="AN186" s="112">
        <f t="shared" si="146"/>
        <v>46773.233198229864</v>
      </c>
      <c r="AO186" s="112">
        <f t="shared" si="146"/>
        <v>47585.323787305933</v>
      </c>
      <c r="AP186" s="112">
        <f t="shared" si="146"/>
        <v>48338.649318967276</v>
      </c>
      <c r="AQ186" s="112">
        <f t="shared" si="146"/>
        <v>48994.914063738703</v>
      </c>
      <c r="AR186" s="112">
        <f t="shared" si="146"/>
        <v>49715.823663164498</v>
      </c>
      <c r="AS186" s="112">
        <f t="shared" si="146"/>
        <v>50498.327774127472</v>
      </c>
      <c r="AT186" s="112">
        <f t="shared" si="146"/>
        <v>50492.589297017359</v>
      </c>
      <c r="AU186" s="112">
        <f t="shared" si="146"/>
        <v>51129.449863846028</v>
      </c>
      <c r="AV186" s="112">
        <f t="shared" si="146"/>
        <v>51825.776009724301</v>
      </c>
      <c r="AW186" s="112">
        <f t="shared" si="146"/>
        <v>51403.652863531839</v>
      </c>
      <c r="AX186" s="112">
        <f t="shared" si="146"/>
        <v>51763.719372985965</v>
      </c>
      <c r="AY186" s="112">
        <f t="shared" si="146"/>
        <v>52181.165438345619</v>
      </c>
      <c r="AZ186" s="112">
        <f t="shared" si="146"/>
        <v>52600.051726650148</v>
      </c>
      <c r="BA186" s="112">
        <f t="shared" si="146"/>
        <v>54339.717405499527</v>
      </c>
      <c r="BB186" s="112">
        <f t="shared" si="146"/>
        <v>54819.457544177618</v>
      </c>
      <c r="BC186" s="112">
        <f t="shared" si="146"/>
        <v>56046.289422545509</v>
      </c>
      <c r="BD186" s="112">
        <f t="shared" si="146"/>
        <v>57158.943278943283</v>
      </c>
      <c r="BE186" s="112">
        <f t="shared" si="146"/>
        <v>57473.379320445223</v>
      </c>
      <c r="BF186" s="112">
        <f t="shared" si="146"/>
        <v>58409.872373967009</v>
      </c>
      <c r="BG186" s="112">
        <f t="shared" si="146"/>
        <v>59388.732149927404</v>
      </c>
      <c r="BH186" s="112">
        <f t="shared" si="146"/>
        <v>60931.812475041923</v>
      </c>
      <c r="BI186" s="112">
        <f t="shared" si="146"/>
        <v>61165.174662209873</v>
      </c>
      <c r="BJ186" s="112">
        <f t="shared" si="146"/>
        <v>61369.232037581474</v>
      </c>
      <c r="BK186" s="112">
        <f t="shared" si="146"/>
        <v>61053.605682531423</v>
      </c>
      <c r="BL186" s="112">
        <f t="shared" si="146"/>
        <v>61237.21913925447</v>
      </c>
      <c r="BM186" s="112">
        <f t="shared" si="146"/>
        <v>60133.05098726452</v>
      </c>
      <c r="BN186" s="112">
        <f t="shared" si="146"/>
        <v>60066.590332596978</v>
      </c>
      <c r="BO186" s="112">
        <f t="shared" si="146"/>
        <v>59434.227917943121</v>
      </c>
      <c r="BP186" s="112">
        <f t="shared" si="146"/>
        <v>58900.601160452316</v>
      </c>
      <c r="BQ186" s="112">
        <f t="shared" si="146"/>
        <v>58183.007683975353</v>
      </c>
      <c r="BR186" s="112">
        <f t="shared" si="146"/>
        <v>58640.338901152383</v>
      </c>
      <c r="BS186" s="112">
        <f t="shared" si="146"/>
        <v>57853.185674611093</v>
      </c>
      <c r="BT186" s="112">
        <f t="shared" si="146"/>
        <v>57527.8444193912</v>
      </c>
      <c r="BU186" s="112">
        <f t="shared" si="146"/>
        <v>56459.611789748211</v>
      </c>
      <c r="BV186" s="112">
        <f t="shared" si="146"/>
        <v>55172.47862503217</v>
      </c>
      <c r="BW186" s="112">
        <f t="shared" si="146"/>
        <v>54457.280819427047</v>
      </c>
      <c r="BX186" s="112">
        <f t="shared" si="146"/>
        <v>54099.365869937013</v>
      </c>
      <c r="BY186" s="112">
        <f t="shared" si="146"/>
        <v>53136.930202408832</v>
      </c>
      <c r="BZ186" s="112">
        <f t="shared" si="146"/>
        <v>53355.244663382597</v>
      </c>
      <c r="CA186" s="112">
        <f t="shared" si="146"/>
        <v>53351.527506283164</v>
      </c>
      <c r="CB186" s="112">
        <f t="shared" si="146"/>
        <v>53680.015456989247</v>
      </c>
      <c r="CC186" s="112">
        <f t="shared" si="146"/>
        <v>54967.115382140328</v>
      </c>
      <c r="CD186" s="112">
        <f t="shared" ref="CD186:DM186" si="147">CD136*CD$113</f>
        <v>54727.111848028988</v>
      </c>
      <c r="CE186" s="112">
        <f t="shared" si="147"/>
        <v>56067.453667270878</v>
      </c>
      <c r="CF186" s="112">
        <f t="shared" si="147"/>
        <v>56349.685565330728</v>
      </c>
      <c r="CG186" s="112">
        <f t="shared" si="147"/>
        <v>56556.29558017548</v>
      </c>
      <c r="CH186" s="112">
        <f t="shared" si="147"/>
        <v>57049.269609631519</v>
      </c>
      <c r="CI186" s="112">
        <f t="shared" si="147"/>
        <v>56560.223595476811</v>
      </c>
      <c r="CJ186" s="112">
        <f t="shared" si="147"/>
        <v>57101.30671239589</v>
      </c>
      <c r="CK186" s="112">
        <f t="shared" si="147"/>
        <v>55551.331632503439</v>
      </c>
      <c r="CL186" s="112">
        <f t="shared" si="147"/>
        <v>53118.017515201012</v>
      </c>
      <c r="CM186" s="112">
        <f t="shared" si="147"/>
        <v>51273.8763316205</v>
      </c>
      <c r="CN186" s="112">
        <f t="shared" si="147"/>
        <v>49561.931915454014</v>
      </c>
      <c r="CO186" s="112">
        <f t="shared" si="147"/>
        <v>47680.378824146639</v>
      </c>
      <c r="CP186" s="112">
        <f t="shared" si="147"/>
        <v>45177.391065199896</v>
      </c>
      <c r="CQ186" s="112">
        <f t="shared" si="147"/>
        <v>43866.04561866408</v>
      </c>
      <c r="CR186" s="112">
        <f t="shared" si="147"/>
        <v>41564.473469387754</v>
      </c>
      <c r="CS186" s="112">
        <f t="shared" si="147"/>
        <v>39554.299754299755</v>
      </c>
      <c r="CT186" s="112">
        <f t="shared" si="147"/>
        <v>37818.568295348115</v>
      </c>
      <c r="CU186" s="112">
        <f t="shared" si="147"/>
        <v>35887.913832289967</v>
      </c>
      <c r="CV186" s="112">
        <f t="shared" si="147"/>
        <v>34506.225386944097</v>
      </c>
      <c r="CW186" s="112">
        <f t="shared" si="147"/>
        <v>31934.13673254161</v>
      </c>
      <c r="CX186" s="112">
        <f t="shared" si="147"/>
        <v>31225.811043312995</v>
      </c>
      <c r="CY186" s="112">
        <f t="shared" si="147"/>
        <v>29432.816062589813</v>
      </c>
      <c r="CZ186" s="112">
        <f t="shared" si="147"/>
        <v>28105.391937948058</v>
      </c>
      <c r="DA186" s="112">
        <f t="shared" si="147"/>
        <v>25780.021133715189</v>
      </c>
      <c r="DB186" s="112">
        <f t="shared" si="147"/>
        <v>23722.702148659933</v>
      </c>
      <c r="DC186" s="112">
        <f t="shared" si="147"/>
        <v>20613.504904583559</v>
      </c>
      <c r="DD186" s="112">
        <f t="shared" si="147"/>
        <v>18260.933770760716</v>
      </c>
      <c r="DE186" s="112">
        <f t="shared" si="147"/>
        <v>15382.378243640547</v>
      </c>
      <c r="DF186" s="112">
        <f t="shared" si="147"/>
        <v>12605.021012241916</v>
      </c>
      <c r="DG186" s="112">
        <f t="shared" si="147"/>
        <v>10087.442922374428</v>
      </c>
      <c r="DH186" s="112">
        <f t="shared" si="147"/>
        <v>7707.2433403172699</v>
      </c>
      <c r="DI186" s="112">
        <f t="shared" si="147"/>
        <v>6072.6935987509751</v>
      </c>
      <c r="DJ186" s="112">
        <f t="shared" si="147"/>
        <v>4521.4555160142354</v>
      </c>
      <c r="DK186" s="112">
        <f t="shared" si="147"/>
        <v>3224.2947240751973</v>
      </c>
      <c r="DL186" s="112">
        <f t="shared" si="147"/>
        <v>2362.1699741156167</v>
      </c>
      <c r="DM186" s="112">
        <f t="shared" si="147"/>
        <v>4938.7009228187917</v>
      </c>
    </row>
    <row r="187" spans="1:117" s="44" customFormat="1" ht="1" hidden="1" customHeight="1">
      <c r="A187" s="94">
        <v>2036</v>
      </c>
      <c r="B187" s="94"/>
      <c r="C187" s="101">
        <f t="shared" si="95"/>
        <v>4489690.6553135058</v>
      </c>
      <c r="D187" s="101">
        <f t="shared" si="96"/>
        <v>2397303.3866773783</v>
      </c>
      <c r="E187" s="101">
        <f t="shared" si="97"/>
        <v>2450434.2152236793</v>
      </c>
      <c r="F187" s="101">
        <f t="shared" si="98"/>
        <v>2504916.3427299932</v>
      </c>
      <c r="G187" s="101">
        <f t="shared" si="99"/>
        <v>2559332.904182754</v>
      </c>
      <c r="H187" s="101">
        <f t="shared" si="100"/>
        <v>2614768.380885263</v>
      </c>
      <c r="I187" s="101">
        <f>SUM(CC187:$DL187)</f>
        <v>1267301.0657188047</v>
      </c>
      <c r="J187" s="101">
        <f>SUM(CD187:$DL187)</f>
        <v>1214170.237172504</v>
      </c>
      <c r="K187" s="101">
        <f>SUM(CE187:$DL187)</f>
        <v>1159688.1096661901</v>
      </c>
      <c r="L187" s="101">
        <f>SUM(CF187:$DL187)</f>
        <v>1105271.5482134291</v>
      </c>
      <c r="M187" s="101">
        <f>SUM(CG187:$DL187)</f>
        <v>1049836.0715109198</v>
      </c>
      <c r="N187" s="101"/>
      <c r="O187" s="101"/>
      <c r="P187" s="101"/>
      <c r="Q187" s="112">
        <f t="shared" si="103"/>
        <v>36557.897773485158</v>
      </c>
      <c r="R187" s="112">
        <f t="shared" ref="R187:CC187" si="148">R137*R$113</f>
        <v>37607.364224301913</v>
      </c>
      <c r="S187" s="112">
        <f t="shared" si="148"/>
        <v>38837.697808886187</v>
      </c>
      <c r="T187" s="112">
        <f t="shared" si="148"/>
        <v>38813.524099494272</v>
      </c>
      <c r="U187" s="112">
        <f t="shared" si="148"/>
        <v>39040.370217085743</v>
      </c>
      <c r="V187" s="112">
        <f t="shared" si="148"/>
        <v>39414.971811799223</v>
      </c>
      <c r="W187" s="112">
        <f t="shared" si="148"/>
        <v>39968.342159239233</v>
      </c>
      <c r="X187" s="112">
        <f t="shared" si="148"/>
        <v>40143.243088352348</v>
      </c>
      <c r="Y187" s="112">
        <f t="shared" si="148"/>
        <v>40609.79138184878</v>
      </c>
      <c r="Z187" s="112">
        <f t="shared" si="148"/>
        <v>40971.60959178763</v>
      </c>
      <c r="AA187" s="112">
        <f t="shared" si="148"/>
        <v>41347.521448040439</v>
      </c>
      <c r="AB187" s="112">
        <f t="shared" si="148"/>
        <v>41892.475564356442</v>
      </c>
      <c r="AC187" s="112">
        <f t="shared" si="148"/>
        <v>44351.548422482243</v>
      </c>
      <c r="AD187" s="112">
        <f t="shared" si="148"/>
        <v>42865.674341365964</v>
      </c>
      <c r="AE187" s="112">
        <f t="shared" si="148"/>
        <v>43124.07301852489</v>
      </c>
      <c r="AF187" s="112">
        <f t="shared" si="148"/>
        <v>43421.51238214656</v>
      </c>
      <c r="AG187" s="112">
        <f t="shared" si="148"/>
        <v>43569.619108816034</v>
      </c>
      <c r="AH187" s="112">
        <f t="shared" si="148"/>
        <v>43678.196973942278</v>
      </c>
      <c r="AI187" s="112">
        <f t="shared" si="148"/>
        <v>44044.045368100269</v>
      </c>
      <c r="AJ187" s="112">
        <f t="shared" si="148"/>
        <v>44826.724133267213</v>
      </c>
      <c r="AK187" s="112">
        <f t="shared" si="148"/>
        <v>45212.49233671304</v>
      </c>
      <c r="AL187" s="112">
        <f t="shared" si="148"/>
        <v>46033.43938847012</v>
      </c>
      <c r="AM187" s="112">
        <f t="shared" si="148"/>
        <v>46547.431642501986</v>
      </c>
      <c r="AN187" s="112">
        <f t="shared" si="148"/>
        <v>46902.725505604038</v>
      </c>
      <c r="AO187" s="112">
        <f t="shared" si="148"/>
        <v>47705.922331268608</v>
      </c>
      <c r="AP187" s="112">
        <f t="shared" si="148"/>
        <v>48522.835535677987</v>
      </c>
      <c r="AQ187" s="112">
        <f t="shared" si="148"/>
        <v>49652.113841763123</v>
      </c>
      <c r="AR187" s="112">
        <f t="shared" si="148"/>
        <v>50210.813078249965</v>
      </c>
      <c r="AS187" s="112">
        <f t="shared" si="148"/>
        <v>50760.510822092532</v>
      </c>
      <c r="AT187" s="112">
        <f t="shared" si="148"/>
        <v>51106.245056104344</v>
      </c>
      <c r="AU187" s="112">
        <f t="shared" si="148"/>
        <v>51211.010855269255</v>
      </c>
      <c r="AV187" s="112">
        <f t="shared" si="148"/>
        <v>51636.818240418441</v>
      </c>
      <c r="AW187" s="112">
        <f t="shared" si="148"/>
        <v>51929.381267087942</v>
      </c>
      <c r="AX187" s="112">
        <f t="shared" si="148"/>
        <v>51509.650754637973</v>
      </c>
      <c r="AY187" s="112">
        <f t="shared" si="148"/>
        <v>52079.260807391925</v>
      </c>
      <c r="AZ187" s="112">
        <f t="shared" si="148"/>
        <v>52492.582835494679</v>
      </c>
      <c r="BA187" s="112">
        <f t="shared" si="148"/>
        <v>53025.078901545377</v>
      </c>
      <c r="BB187" s="112">
        <f t="shared" si="148"/>
        <v>54335.727412777524</v>
      </c>
      <c r="BC187" s="112">
        <f t="shared" si="148"/>
        <v>55538.314007594803</v>
      </c>
      <c r="BD187" s="112">
        <f t="shared" si="148"/>
        <v>56245.734265734267</v>
      </c>
      <c r="BE187" s="112">
        <f t="shared" si="148"/>
        <v>57540.059547193217</v>
      </c>
      <c r="BF187" s="112">
        <f t="shared" si="148"/>
        <v>57875.431681656766</v>
      </c>
      <c r="BG187" s="112">
        <f t="shared" si="148"/>
        <v>59017.187574237818</v>
      </c>
      <c r="BH187" s="112">
        <f t="shared" si="148"/>
        <v>59484.027505790269</v>
      </c>
      <c r="BI187" s="112">
        <f t="shared" si="148"/>
        <v>61213.68235958759</v>
      </c>
      <c r="BJ187" s="112">
        <f t="shared" si="148"/>
        <v>61253.889651095866</v>
      </c>
      <c r="BK187" s="112">
        <f t="shared" si="148"/>
        <v>61303.328153942712</v>
      </c>
      <c r="BL187" s="112">
        <f t="shared" si="148"/>
        <v>60987.543611821849</v>
      </c>
      <c r="BM187" s="112">
        <f t="shared" si="148"/>
        <v>61354.294381581138</v>
      </c>
      <c r="BN187" s="112">
        <f t="shared" si="148"/>
        <v>59797.713901719369</v>
      </c>
      <c r="BO187" s="112">
        <f t="shared" si="148"/>
        <v>59817.817826038139</v>
      </c>
      <c r="BP187" s="112">
        <f t="shared" si="148"/>
        <v>59112.165793030697</v>
      </c>
      <c r="BQ187" s="112">
        <f t="shared" si="148"/>
        <v>58591.57078058357</v>
      </c>
      <c r="BR187" s="112">
        <f t="shared" si="148"/>
        <v>57861.055272626145</v>
      </c>
      <c r="BS187" s="112">
        <f t="shared" si="148"/>
        <v>58260.998602312531</v>
      </c>
      <c r="BT187" s="112">
        <f t="shared" si="148"/>
        <v>57314.600347459658</v>
      </c>
      <c r="BU187" s="112">
        <f t="shared" si="148"/>
        <v>57203.134293439703</v>
      </c>
      <c r="BV187" s="112">
        <f t="shared" si="148"/>
        <v>56003.2839237273</v>
      </c>
      <c r="BW187" s="112">
        <f t="shared" si="148"/>
        <v>54602.002525354561</v>
      </c>
      <c r="BX187" s="112">
        <f t="shared" si="148"/>
        <v>54227.584782880738</v>
      </c>
      <c r="BY187" s="112">
        <f t="shared" si="148"/>
        <v>53353.063545500168</v>
      </c>
      <c r="BZ187" s="112">
        <f t="shared" si="148"/>
        <v>52754.233169129722</v>
      </c>
      <c r="CA187" s="112">
        <f t="shared" si="148"/>
        <v>53051.192404356327</v>
      </c>
      <c r="CB187" s="112">
        <f t="shared" si="148"/>
        <v>52665.436155913972</v>
      </c>
      <c r="CC187" s="112">
        <f t="shared" si="148"/>
        <v>53130.828546300865</v>
      </c>
      <c r="CD187" s="112">
        <f t="shared" ref="CD187:DM187" si="149">CD137*CD$113</f>
        <v>54482.127506313824</v>
      </c>
      <c r="CE187" s="112">
        <f t="shared" si="149"/>
        <v>54416.56145276095</v>
      </c>
      <c r="CF187" s="112">
        <f t="shared" si="149"/>
        <v>55435.47670250896</v>
      </c>
      <c r="CG187" s="112">
        <f t="shared" si="149"/>
        <v>56039.599322560156</v>
      </c>
      <c r="CH187" s="112">
        <f t="shared" si="149"/>
        <v>56025.691694028937</v>
      </c>
      <c r="CI187" s="112">
        <f t="shared" si="149"/>
        <v>56574.186620169748</v>
      </c>
      <c r="CJ187" s="112">
        <f t="shared" si="149"/>
        <v>56235.270727856718</v>
      </c>
      <c r="CK187" s="112">
        <f t="shared" si="149"/>
        <v>56508.28480103222</v>
      </c>
      <c r="CL187" s="112">
        <f t="shared" si="149"/>
        <v>54971.705236409834</v>
      </c>
      <c r="CM187" s="112">
        <f t="shared" si="149"/>
        <v>52441.351673141995</v>
      </c>
      <c r="CN187" s="112">
        <f t="shared" si="149"/>
        <v>50748.281424902882</v>
      </c>
      <c r="CO187" s="112">
        <f t="shared" si="149"/>
        <v>48749.589139915406</v>
      </c>
      <c r="CP187" s="112">
        <f t="shared" si="149"/>
        <v>46935.978099007247</v>
      </c>
      <c r="CQ187" s="112">
        <f t="shared" si="149"/>
        <v>44431.084849326486</v>
      </c>
      <c r="CR187" s="112">
        <f t="shared" si="149"/>
        <v>43019.789777858045</v>
      </c>
      <c r="CS187" s="112">
        <f t="shared" si="149"/>
        <v>40657.025686843866</v>
      </c>
      <c r="CT187" s="112">
        <f t="shared" si="149"/>
        <v>38465.498907274428</v>
      </c>
      <c r="CU187" s="112">
        <f t="shared" si="149"/>
        <v>36842.013716655369</v>
      </c>
      <c r="CV187" s="112">
        <f t="shared" si="149"/>
        <v>34496.330277576431</v>
      </c>
      <c r="CW187" s="112">
        <f t="shared" si="149"/>
        <v>33157.591269659315</v>
      </c>
      <c r="CX187" s="112">
        <f t="shared" si="149"/>
        <v>30616.618435530658</v>
      </c>
      <c r="CY187" s="112">
        <f t="shared" si="149"/>
        <v>29560.532811751556</v>
      </c>
      <c r="CZ187" s="112">
        <f t="shared" si="149"/>
        <v>27752.994770243273</v>
      </c>
      <c r="DA187" s="112">
        <f t="shared" si="149"/>
        <v>26312.743366910265</v>
      </c>
      <c r="DB187" s="112">
        <f t="shared" si="149"/>
        <v>23853.430111608839</v>
      </c>
      <c r="DC187" s="112">
        <f t="shared" si="149"/>
        <v>21638.984126984127</v>
      </c>
      <c r="DD187" s="112">
        <f t="shared" si="149"/>
        <v>18534.388763584171</v>
      </c>
      <c r="DE187" s="112">
        <f t="shared" si="149"/>
        <v>15947.843538284546</v>
      </c>
      <c r="DF187" s="112">
        <f t="shared" si="149"/>
        <v>13349.263657957245</v>
      </c>
      <c r="DG187" s="112">
        <f t="shared" si="149"/>
        <v>10772.558038932948</v>
      </c>
      <c r="DH187" s="112">
        <f t="shared" si="149"/>
        <v>8380.182580065848</v>
      </c>
      <c r="DI187" s="112">
        <f t="shared" si="149"/>
        <v>6304.4562841530051</v>
      </c>
      <c r="DJ187" s="112">
        <f t="shared" si="149"/>
        <v>4721.2206405693951</v>
      </c>
      <c r="DK187" s="112">
        <f t="shared" si="149"/>
        <v>3419.0988477865371</v>
      </c>
      <c r="DL187" s="112">
        <f t="shared" si="149"/>
        <v>2372.4823123382225</v>
      </c>
      <c r="DM187" s="112">
        <f t="shared" si="149"/>
        <v>5184.4366610738252</v>
      </c>
    </row>
    <row r="188" spans="1:117" s="44" customFormat="1" ht="1" hidden="1" customHeight="1">
      <c r="A188" s="94">
        <v>2037</v>
      </c>
      <c r="B188" s="94"/>
      <c r="C188" s="101">
        <f t="shared" si="95"/>
        <v>4496427.1864285506</v>
      </c>
      <c r="D188" s="101">
        <f t="shared" si="96"/>
        <v>2397110.5143680382</v>
      </c>
      <c r="E188" s="101">
        <f t="shared" si="97"/>
        <v>2449236.5634038392</v>
      </c>
      <c r="F188" s="101">
        <f t="shared" si="98"/>
        <v>2501894.2546742908</v>
      </c>
      <c r="G188" s="101">
        <f t="shared" si="99"/>
        <v>2556067.2745911749</v>
      </c>
      <c r="H188" s="101">
        <f t="shared" si="100"/>
        <v>2609872.2960965512</v>
      </c>
      <c r="I188" s="101">
        <f>SUM(CC188:$DL188)</f>
        <v>1276969.0813574123</v>
      </c>
      <c r="J188" s="101">
        <f>SUM(CD188:$DL188)</f>
        <v>1224843.0323216114</v>
      </c>
      <c r="K188" s="101">
        <f>SUM(CE188:$DL188)</f>
        <v>1172185.3410511601</v>
      </c>
      <c r="L188" s="101">
        <f>SUM(CF188:$DL188)</f>
        <v>1118012.321134276</v>
      </c>
      <c r="M188" s="101">
        <f>SUM(CG188:$DL188)</f>
        <v>1064207.2996288999</v>
      </c>
      <c r="N188" s="101"/>
      <c r="O188" s="101"/>
      <c r="P188" s="101"/>
      <c r="Q188" s="112">
        <f t="shared" si="103"/>
        <v>36581.376220008133</v>
      </c>
      <c r="R188" s="112">
        <f t="shared" ref="R188:CC188" si="150">R138*R$113</f>
        <v>37588.378680666516</v>
      </c>
      <c r="S188" s="112">
        <f t="shared" si="150"/>
        <v>38774.230827754109</v>
      </c>
      <c r="T188" s="112">
        <f t="shared" si="150"/>
        <v>38695.925792135415</v>
      </c>
      <c r="U188" s="112">
        <f t="shared" si="150"/>
        <v>38887.872715914418</v>
      </c>
      <c r="V188" s="112">
        <f t="shared" si="150"/>
        <v>39212.181494289005</v>
      </c>
      <c r="W188" s="112">
        <f t="shared" si="150"/>
        <v>39731.549692336383</v>
      </c>
      <c r="X188" s="112">
        <f t="shared" si="150"/>
        <v>39886.971132926505</v>
      </c>
      <c r="Y188" s="112">
        <f t="shared" si="150"/>
        <v>40335.434851193611</v>
      </c>
      <c r="Z188" s="112">
        <f t="shared" si="150"/>
        <v>40695.92589622263</v>
      </c>
      <c r="AA188" s="112">
        <f t="shared" si="150"/>
        <v>41079.329963746066</v>
      </c>
      <c r="AB188" s="112">
        <f t="shared" si="150"/>
        <v>41647.560765676571</v>
      </c>
      <c r="AC188" s="112">
        <f t="shared" si="150"/>
        <v>44125.216673631425</v>
      </c>
      <c r="AD188" s="112">
        <f t="shared" si="150"/>
        <v>42680.130478212013</v>
      </c>
      <c r="AE188" s="112">
        <f t="shared" si="150"/>
        <v>42983.226868458558</v>
      </c>
      <c r="AF188" s="112">
        <f t="shared" si="150"/>
        <v>43319.013093487018</v>
      </c>
      <c r="AG188" s="112">
        <f t="shared" si="150"/>
        <v>43506.566114447269</v>
      </c>
      <c r="AH188" s="112">
        <f t="shared" si="150"/>
        <v>43668.225693471562</v>
      </c>
      <c r="AI188" s="112">
        <f t="shared" si="150"/>
        <v>44066.047888550282</v>
      </c>
      <c r="AJ188" s="112">
        <f t="shared" si="150"/>
        <v>44882.425859970244</v>
      </c>
      <c r="AK188" s="112">
        <f t="shared" si="150"/>
        <v>45293.718462626734</v>
      </c>
      <c r="AL188" s="112">
        <f t="shared" si="150"/>
        <v>46128.791294192597</v>
      </c>
      <c r="AM188" s="112">
        <f t="shared" si="150"/>
        <v>46645.864434045048</v>
      </c>
      <c r="AN188" s="112">
        <f t="shared" si="150"/>
        <v>47015.903821497996</v>
      </c>
      <c r="AO188" s="112">
        <f t="shared" si="150"/>
        <v>47835.719069262326</v>
      </c>
      <c r="AP188" s="112">
        <f t="shared" si="150"/>
        <v>48642.556576539951</v>
      </c>
      <c r="AQ188" s="112">
        <f t="shared" si="150"/>
        <v>49835.758363722845</v>
      </c>
      <c r="AR188" s="112">
        <f t="shared" si="150"/>
        <v>50860.421828445978</v>
      </c>
      <c r="AS188" s="112">
        <f t="shared" si="150"/>
        <v>51251.583832566772</v>
      </c>
      <c r="AT188" s="112">
        <f t="shared" si="150"/>
        <v>51361.848719670081</v>
      </c>
      <c r="AU188" s="112">
        <f t="shared" si="150"/>
        <v>51816.007576459262</v>
      </c>
      <c r="AV188" s="112">
        <f t="shared" si="150"/>
        <v>51720.000736688955</v>
      </c>
      <c r="AW188" s="112">
        <f t="shared" si="150"/>
        <v>51745.6808017527</v>
      </c>
      <c r="AX188" s="112">
        <f t="shared" si="150"/>
        <v>52025.821781637445</v>
      </c>
      <c r="AY188" s="112">
        <f t="shared" si="150"/>
        <v>51830.493620063797</v>
      </c>
      <c r="AZ188" s="112">
        <f t="shared" si="150"/>
        <v>52393.074602943314</v>
      </c>
      <c r="BA188" s="112">
        <f t="shared" si="150"/>
        <v>52920.663589204087</v>
      </c>
      <c r="BB188" s="112">
        <f t="shared" si="150"/>
        <v>53041.502510194834</v>
      </c>
      <c r="BC188" s="112">
        <f t="shared" si="150"/>
        <v>55055.190618815854</v>
      </c>
      <c r="BD188" s="112">
        <f t="shared" si="150"/>
        <v>55743.469308469314</v>
      </c>
      <c r="BE188" s="112">
        <f t="shared" si="150"/>
        <v>56631.417054343707</v>
      </c>
      <c r="BF188" s="112">
        <f t="shared" si="150"/>
        <v>57944.359546646308</v>
      </c>
      <c r="BG188" s="112">
        <f t="shared" si="150"/>
        <v>58482.525867757678</v>
      </c>
      <c r="BH188" s="112">
        <f t="shared" si="150"/>
        <v>59116.543838351565</v>
      </c>
      <c r="BI188" s="112">
        <f t="shared" si="150"/>
        <v>59770.57836260063</v>
      </c>
      <c r="BJ188" s="112">
        <f t="shared" si="150"/>
        <v>61305.490192418372</v>
      </c>
      <c r="BK188" s="112">
        <f t="shared" si="150"/>
        <v>61192.115717281813</v>
      </c>
      <c r="BL188" s="112">
        <f t="shared" si="150"/>
        <v>61239.240803444212</v>
      </c>
      <c r="BM188" s="112">
        <f t="shared" si="150"/>
        <v>61110.857160122679</v>
      </c>
      <c r="BN188" s="112">
        <f t="shared" si="150"/>
        <v>61013.722722568091</v>
      </c>
      <c r="BO188" s="112">
        <f t="shared" si="150"/>
        <v>59552.333231751327</v>
      </c>
      <c r="BP188" s="112">
        <f t="shared" si="150"/>
        <v>59497.011934197086</v>
      </c>
      <c r="BQ188" s="112">
        <f t="shared" si="150"/>
        <v>58806.921772391841</v>
      </c>
      <c r="BR188" s="112">
        <f t="shared" si="150"/>
        <v>58270.304868510248</v>
      </c>
      <c r="BS188" s="112">
        <f t="shared" si="150"/>
        <v>57491.578152511298</v>
      </c>
      <c r="BT188" s="112">
        <f t="shared" si="150"/>
        <v>57723.067865525714</v>
      </c>
      <c r="BU188" s="112">
        <f t="shared" si="150"/>
        <v>56994.707499952063</v>
      </c>
      <c r="BV188" s="112">
        <f t="shared" si="150"/>
        <v>56743.000930637783</v>
      </c>
      <c r="BW188" s="112">
        <f t="shared" si="150"/>
        <v>55428.413370237176</v>
      </c>
      <c r="BX188" s="112">
        <f t="shared" si="150"/>
        <v>54372.832770199806</v>
      </c>
      <c r="BY188" s="112">
        <f t="shared" si="150"/>
        <v>53477.564319170291</v>
      </c>
      <c r="BZ188" s="112">
        <f t="shared" si="150"/>
        <v>52965.885057471263</v>
      </c>
      <c r="CA188" s="112">
        <f t="shared" si="150"/>
        <v>52450.522200502659</v>
      </c>
      <c r="CB188" s="112">
        <f t="shared" si="150"/>
        <v>52365.447580645159</v>
      </c>
      <c r="CC188" s="112">
        <f t="shared" si="150"/>
        <v>52126.049035800854</v>
      </c>
      <c r="CD188" s="112">
        <f t="shared" ref="CD188:DM188" si="151">CD138*CD$113</f>
        <v>52657.691270451302</v>
      </c>
      <c r="CE188" s="112">
        <f t="shared" si="151"/>
        <v>54173.019916884034</v>
      </c>
      <c r="CF188" s="112">
        <f t="shared" si="151"/>
        <v>53805.021505376346</v>
      </c>
      <c r="CG188" s="112">
        <f t="shared" si="151"/>
        <v>55129.8947145579</v>
      </c>
      <c r="CH188" s="112">
        <f t="shared" si="151"/>
        <v>55512.407734403503</v>
      </c>
      <c r="CI188" s="112">
        <f t="shared" si="151"/>
        <v>55558.875253211627</v>
      </c>
      <c r="CJ188" s="112">
        <f t="shared" si="151"/>
        <v>56251.289890576518</v>
      </c>
      <c r="CK188" s="112">
        <f t="shared" si="151"/>
        <v>55655.435324477279</v>
      </c>
      <c r="CL188" s="112">
        <f t="shared" si="151"/>
        <v>55921.081767855518</v>
      </c>
      <c r="CM188" s="112">
        <f t="shared" si="151"/>
        <v>54276.09869657852</v>
      </c>
      <c r="CN188" s="112">
        <f t="shared" si="151"/>
        <v>51905.548824652666</v>
      </c>
      <c r="CO188" s="112">
        <f t="shared" si="151"/>
        <v>49922.819916713124</v>
      </c>
      <c r="CP188" s="112">
        <f t="shared" si="151"/>
        <v>47992.729943654413</v>
      </c>
      <c r="CQ188" s="112">
        <f t="shared" si="151"/>
        <v>46163.205110401337</v>
      </c>
      <c r="CR188" s="112">
        <f t="shared" si="151"/>
        <v>43577.527758714103</v>
      </c>
      <c r="CS188" s="112">
        <f t="shared" si="151"/>
        <v>42089.370784007144</v>
      </c>
      <c r="CT188" s="112">
        <f t="shared" si="151"/>
        <v>39544.380112394632</v>
      </c>
      <c r="CU188" s="112">
        <f t="shared" si="151"/>
        <v>37483.065154113006</v>
      </c>
      <c r="CV188" s="112">
        <f t="shared" si="151"/>
        <v>35423.502025327252</v>
      </c>
      <c r="CW188" s="112">
        <f t="shared" si="151"/>
        <v>33159.564583428859</v>
      </c>
      <c r="CX188" s="112">
        <f t="shared" si="151"/>
        <v>31801.433880164048</v>
      </c>
      <c r="CY188" s="112">
        <f t="shared" si="151"/>
        <v>28998.579115439883</v>
      </c>
      <c r="CZ188" s="112">
        <f t="shared" si="151"/>
        <v>27889.438241861561</v>
      </c>
      <c r="DA188" s="112">
        <f t="shared" si="151"/>
        <v>26002.152544604647</v>
      </c>
      <c r="DB188" s="112">
        <f t="shared" si="151"/>
        <v>24364.546959228606</v>
      </c>
      <c r="DC188" s="112">
        <f t="shared" si="151"/>
        <v>21778.198323524168</v>
      </c>
      <c r="DD188" s="112">
        <f t="shared" si="151"/>
        <v>19476.83186385073</v>
      </c>
      <c r="DE188" s="112">
        <f t="shared" si="151"/>
        <v>16206.17793685287</v>
      </c>
      <c r="DF188" s="112">
        <f t="shared" si="151"/>
        <v>13857.986479079116</v>
      </c>
      <c r="DG188" s="112">
        <f t="shared" si="151"/>
        <v>11425.356404710406</v>
      </c>
      <c r="DH188" s="112">
        <f t="shared" si="151"/>
        <v>8963.337324154445</v>
      </c>
      <c r="DI188" s="112">
        <f t="shared" si="151"/>
        <v>6867.6736924277902</v>
      </c>
      <c r="DJ188" s="112">
        <f t="shared" si="151"/>
        <v>4910.7615658362993</v>
      </c>
      <c r="DK188" s="112">
        <f t="shared" si="151"/>
        <v>3576.6610066707094</v>
      </c>
      <c r="DL188" s="112">
        <f t="shared" si="151"/>
        <v>2521.3666954270921</v>
      </c>
      <c r="DM188" s="112">
        <f t="shared" si="151"/>
        <v>5386.6057046979868</v>
      </c>
    </row>
    <row r="189" spans="1:117" s="44" customFormat="1" ht="1" hidden="1" customHeight="1">
      <c r="A189" s="94">
        <v>2038</v>
      </c>
      <c r="B189" s="94"/>
      <c r="C189" s="101">
        <f t="shared" si="95"/>
        <v>4502567.6023053396</v>
      </c>
      <c r="D189" s="101">
        <f t="shared" si="96"/>
        <v>2397319.715106871</v>
      </c>
      <c r="E189" s="101">
        <f t="shared" si="97"/>
        <v>2449145.0273615313</v>
      </c>
      <c r="F189" s="101">
        <f t="shared" si="98"/>
        <v>2500805.8514528894</v>
      </c>
      <c r="G189" s="101">
        <f t="shared" si="99"/>
        <v>2553162.2910611834</v>
      </c>
      <c r="H189" s="101">
        <f t="shared" si="100"/>
        <v>2606727.5690018809</v>
      </c>
      <c r="I189" s="101">
        <f>SUM(CC189:$DL189)</f>
        <v>1285601.0504513665</v>
      </c>
      <c r="J189" s="101">
        <f>SUM(CD189:$DL189)</f>
        <v>1233775.7381967062</v>
      </c>
      <c r="K189" s="101">
        <f>SUM(CE189:$DL189)</f>
        <v>1182114.9141053476</v>
      </c>
      <c r="L189" s="101">
        <f>SUM(CF189:$DL189)</f>
        <v>1129758.474497054</v>
      </c>
      <c r="M189" s="101">
        <f>SUM(CG189:$DL189)</f>
        <v>1076193.1965563567</v>
      </c>
      <c r="N189" s="101"/>
      <c r="O189" s="101"/>
      <c r="P189" s="101"/>
      <c r="Q189" s="112">
        <f t="shared" si="103"/>
        <v>36643.007142130948</v>
      </c>
      <c r="R189" s="112">
        <f t="shared" ref="R189:CC189" si="152">R139*R$113</f>
        <v>37612.360419995435</v>
      </c>
      <c r="S189" s="112">
        <f t="shared" si="152"/>
        <v>38755.804930006088</v>
      </c>
      <c r="T189" s="112">
        <f t="shared" si="152"/>
        <v>38635.099081432556</v>
      </c>
      <c r="U189" s="112">
        <f t="shared" si="152"/>
        <v>38771.732234889896</v>
      </c>
      <c r="V189" s="112">
        <f t="shared" si="152"/>
        <v>39060.845436445561</v>
      </c>
      <c r="W189" s="112">
        <f t="shared" si="152"/>
        <v>39530.174902107035</v>
      </c>
      <c r="X189" s="112">
        <f t="shared" si="152"/>
        <v>39653.813902892012</v>
      </c>
      <c r="Y189" s="112">
        <f t="shared" si="152"/>
        <v>40082.182669050373</v>
      </c>
      <c r="Z189" s="112">
        <f t="shared" si="152"/>
        <v>40423.249659154702</v>
      </c>
      <c r="AA189" s="112">
        <f t="shared" si="152"/>
        <v>40806.13490698352</v>
      </c>
      <c r="AB189" s="112">
        <f t="shared" si="152"/>
        <v>41380.563485148516</v>
      </c>
      <c r="AC189" s="112">
        <f t="shared" si="152"/>
        <v>43869.409162139578</v>
      </c>
      <c r="AD189" s="112">
        <f t="shared" si="152"/>
        <v>42463.326507678859</v>
      </c>
      <c r="AE189" s="112">
        <f t="shared" si="152"/>
        <v>42801.132917301366</v>
      </c>
      <c r="AF189" s="112">
        <f t="shared" si="152"/>
        <v>43180.337585300578</v>
      </c>
      <c r="AG189" s="112">
        <f t="shared" si="152"/>
        <v>43406.481996401613</v>
      </c>
      <c r="AH189" s="112">
        <f t="shared" si="152"/>
        <v>43607.400882600166</v>
      </c>
      <c r="AI189" s="112">
        <f t="shared" si="152"/>
        <v>44057.046857457091</v>
      </c>
      <c r="AJ189" s="112">
        <f t="shared" si="152"/>
        <v>44906.732067986115</v>
      </c>
      <c r="AK189" s="112">
        <f t="shared" si="152"/>
        <v>45352.607403914168</v>
      </c>
      <c r="AL189" s="112">
        <f t="shared" si="152"/>
        <v>46212.86501751779</v>
      </c>
      <c r="AM189" s="112">
        <f t="shared" si="152"/>
        <v>46742.246542430956</v>
      </c>
      <c r="AN189" s="112">
        <f t="shared" si="152"/>
        <v>47115.827019314282</v>
      </c>
      <c r="AO189" s="112">
        <f t="shared" si="152"/>
        <v>47949.163462311961</v>
      </c>
      <c r="AP189" s="112">
        <f t="shared" si="152"/>
        <v>48771.486928237449</v>
      </c>
      <c r="AQ189" s="112">
        <f t="shared" si="152"/>
        <v>49956.468527033452</v>
      </c>
      <c r="AR189" s="112">
        <f t="shared" si="152"/>
        <v>51044.097145993415</v>
      </c>
      <c r="AS189" s="112">
        <f t="shared" si="152"/>
        <v>51892.475727592471</v>
      </c>
      <c r="AT189" s="112">
        <f t="shared" si="152"/>
        <v>51846.150398005178</v>
      </c>
      <c r="AU189" s="112">
        <f t="shared" si="152"/>
        <v>52066.885056406652</v>
      </c>
      <c r="AV189" s="112">
        <f t="shared" si="152"/>
        <v>52314.601543363358</v>
      </c>
      <c r="AW189" s="112">
        <f t="shared" si="152"/>
        <v>51828.904216987452</v>
      </c>
      <c r="AX189" s="112">
        <f t="shared" si="152"/>
        <v>51847.069947384705</v>
      </c>
      <c r="AY189" s="112">
        <f t="shared" si="152"/>
        <v>52340.016774832249</v>
      </c>
      <c r="AZ189" s="112">
        <f t="shared" si="152"/>
        <v>52148.284350866968</v>
      </c>
      <c r="BA189" s="112">
        <f t="shared" si="152"/>
        <v>52823.209297685549</v>
      </c>
      <c r="BB189" s="112">
        <f t="shared" si="152"/>
        <v>52941.794870865429</v>
      </c>
      <c r="BC189" s="112">
        <f t="shared" si="152"/>
        <v>53763.87933893138</v>
      </c>
      <c r="BD189" s="112">
        <f t="shared" si="152"/>
        <v>55265.0271950272</v>
      </c>
      <c r="BE189" s="112">
        <f t="shared" si="152"/>
        <v>56132.808194631107</v>
      </c>
      <c r="BF189" s="112">
        <f t="shared" si="152"/>
        <v>57039.306710696626</v>
      </c>
      <c r="BG189" s="112">
        <f t="shared" si="152"/>
        <v>58553.008578593108</v>
      </c>
      <c r="BH189" s="112">
        <f t="shared" si="152"/>
        <v>58584.951026275856</v>
      </c>
      <c r="BI189" s="112">
        <f t="shared" si="152"/>
        <v>59406.770632267784</v>
      </c>
      <c r="BJ189" s="112">
        <f t="shared" si="152"/>
        <v>59868.769237948574</v>
      </c>
      <c r="BK189" s="112">
        <f t="shared" si="152"/>
        <v>61245.699891309341</v>
      </c>
      <c r="BL189" s="112">
        <f t="shared" si="152"/>
        <v>61130.070937198368</v>
      </c>
      <c r="BM189" s="112">
        <f t="shared" si="152"/>
        <v>61364.437599141907</v>
      </c>
      <c r="BN189" s="112">
        <f t="shared" si="152"/>
        <v>60776.181514837874</v>
      </c>
      <c r="BO189" s="112">
        <f t="shared" si="152"/>
        <v>60764.67923075689</v>
      </c>
      <c r="BP189" s="112">
        <f t="shared" si="152"/>
        <v>59235.074770052423</v>
      </c>
      <c r="BQ189" s="112">
        <f t="shared" si="152"/>
        <v>59192.339668945904</v>
      </c>
      <c r="BR189" s="112">
        <f t="shared" si="152"/>
        <v>58487.498757234978</v>
      </c>
      <c r="BS189" s="112">
        <f t="shared" si="152"/>
        <v>57900.395545551903</v>
      </c>
      <c r="BT189" s="112">
        <f t="shared" si="152"/>
        <v>56965.200436172767</v>
      </c>
      <c r="BU189" s="112">
        <f t="shared" si="152"/>
        <v>57404.546723684965</v>
      </c>
      <c r="BV189" s="112">
        <f t="shared" si="152"/>
        <v>56538.803001801869</v>
      </c>
      <c r="BW189" s="112">
        <f t="shared" si="152"/>
        <v>56163.00078791062</v>
      </c>
      <c r="BX189" s="112">
        <f t="shared" si="152"/>
        <v>55198.242022275059</v>
      </c>
      <c r="BY189" s="112">
        <f t="shared" si="152"/>
        <v>53623.977229006356</v>
      </c>
      <c r="BZ189" s="112">
        <f t="shared" si="152"/>
        <v>53089.681444991787</v>
      </c>
      <c r="CA189" s="112">
        <f t="shared" si="152"/>
        <v>52660.75677185144</v>
      </c>
      <c r="CB189" s="112">
        <f t="shared" si="152"/>
        <v>51770.453629032258</v>
      </c>
      <c r="CC189" s="112">
        <f t="shared" si="152"/>
        <v>51825.312254660115</v>
      </c>
      <c r="CD189" s="112">
        <f t="shared" ref="CD189:DM189" si="153">CD139*CD$113</f>
        <v>51660.824091358292</v>
      </c>
      <c r="CE189" s="112">
        <f t="shared" si="153"/>
        <v>52356.439608293913</v>
      </c>
      <c r="CF189" s="112">
        <f t="shared" si="153"/>
        <v>53565.277940697299</v>
      </c>
      <c r="CG189" s="112">
        <f t="shared" si="153"/>
        <v>53508.984639992472</v>
      </c>
      <c r="CH189" s="112">
        <f t="shared" si="153"/>
        <v>54614.409972029673</v>
      </c>
      <c r="CI189" s="112">
        <f t="shared" si="153"/>
        <v>55052.216928639202</v>
      </c>
      <c r="CJ189" s="112">
        <f t="shared" si="153"/>
        <v>55243.083836899124</v>
      </c>
      <c r="CK189" s="112">
        <f t="shared" si="153"/>
        <v>55674.45426820327</v>
      </c>
      <c r="CL189" s="112">
        <f t="shared" si="153"/>
        <v>55078.860604410555</v>
      </c>
      <c r="CM189" s="112">
        <f t="shared" si="153"/>
        <v>55215.481169319464</v>
      </c>
      <c r="CN189" s="112">
        <f t="shared" si="153"/>
        <v>53728.696253374597</v>
      </c>
      <c r="CO189" s="112">
        <f t="shared" si="153"/>
        <v>51064.044397809623</v>
      </c>
      <c r="CP189" s="112">
        <f t="shared" si="153"/>
        <v>49156.45666756104</v>
      </c>
      <c r="CQ189" s="112">
        <f t="shared" si="153"/>
        <v>47209.277739202895</v>
      </c>
      <c r="CR189" s="112">
        <f t="shared" si="153"/>
        <v>45282.726675094818</v>
      </c>
      <c r="CS189" s="112">
        <f t="shared" si="153"/>
        <v>42642.731442185985</v>
      </c>
      <c r="CT189" s="112">
        <f t="shared" si="153"/>
        <v>40949.712457071495</v>
      </c>
      <c r="CU189" s="112">
        <f t="shared" si="153"/>
        <v>38544.837752701467</v>
      </c>
      <c r="CV189" s="112">
        <f t="shared" si="153"/>
        <v>36051.84147017439</v>
      </c>
      <c r="CW189" s="112">
        <f t="shared" si="153"/>
        <v>34063.342289880326</v>
      </c>
      <c r="CX189" s="112">
        <f t="shared" si="153"/>
        <v>31817.231419425829</v>
      </c>
      <c r="CY189" s="112">
        <f t="shared" si="153"/>
        <v>30134.275746447387</v>
      </c>
      <c r="CZ189" s="112">
        <f t="shared" si="153"/>
        <v>27378.020625220357</v>
      </c>
      <c r="DA189" s="112">
        <f t="shared" si="153"/>
        <v>26146.636249917705</v>
      </c>
      <c r="DB189" s="112">
        <f t="shared" si="153"/>
        <v>24097.193531242883</v>
      </c>
      <c r="DC189" s="112">
        <f t="shared" si="153"/>
        <v>22268.389156411631</v>
      </c>
      <c r="DD189" s="112">
        <f t="shared" si="153"/>
        <v>19625.278859954891</v>
      </c>
      <c r="DE189" s="112">
        <f t="shared" si="153"/>
        <v>17051.983893646939</v>
      </c>
      <c r="DF189" s="112">
        <f t="shared" si="153"/>
        <v>14101.98501735794</v>
      </c>
      <c r="DG189" s="112">
        <f t="shared" si="153"/>
        <v>11879.637587118481</v>
      </c>
      <c r="DH189" s="112">
        <f t="shared" si="153"/>
        <v>9522.4902723735395</v>
      </c>
      <c r="DI189" s="112">
        <f t="shared" si="153"/>
        <v>7357.6131928181103</v>
      </c>
      <c r="DJ189" s="112">
        <f t="shared" si="153"/>
        <v>5358.2669039145912</v>
      </c>
      <c r="DK189" s="112">
        <f t="shared" si="153"/>
        <v>3729.2098241358399</v>
      </c>
      <c r="DL189" s="112">
        <f t="shared" si="153"/>
        <v>2643.8257118205347</v>
      </c>
      <c r="DM189" s="112">
        <f t="shared" si="153"/>
        <v>5644.5792785234898</v>
      </c>
    </row>
    <row r="190" spans="1:117" s="44" customFormat="1" ht="1" hidden="1" customHeight="1">
      <c r="A190" s="94">
        <v>2039</v>
      </c>
      <c r="B190" s="94"/>
      <c r="C190" s="101">
        <f t="shared" si="95"/>
        <v>4508112.7170498511</v>
      </c>
      <c r="D190" s="101">
        <f t="shared" si="96"/>
        <v>2398171.4159907741</v>
      </c>
      <c r="E190" s="101">
        <f t="shared" si="97"/>
        <v>2449404.2170375576</v>
      </c>
      <c r="F190" s="101">
        <f t="shared" si="98"/>
        <v>2500765.2838652725</v>
      </c>
      <c r="G190" s="101">
        <f t="shared" si="99"/>
        <v>2552131.5873932801</v>
      </c>
      <c r="H190" s="101">
        <f t="shared" si="100"/>
        <v>2603899.2859921721</v>
      </c>
      <c r="I190" s="101">
        <f>SUM(CC190:$DL190)</f>
        <v>1292902.5464775977</v>
      </c>
      <c r="J190" s="101">
        <f>SUM(CD190:$DL190)</f>
        <v>1241669.7454308141</v>
      </c>
      <c r="K190" s="101">
        <f>SUM(CE190:$DL190)</f>
        <v>1190308.6786030992</v>
      </c>
      <c r="L190" s="101">
        <f>SUM(CF190:$DL190)</f>
        <v>1138942.3750750916</v>
      </c>
      <c r="M190" s="101">
        <f>SUM(CG190:$DL190)</f>
        <v>1087174.6764761996</v>
      </c>
      <c r="N190" s="101"/>
      <c r="O190" s="101"/>
      <c r="P190" s="101"/>
      <c r="Q190" s="112">
        <f t="shared" si="103"/>
        <v>36730.073047986989</v>
      </c>
      <c r="R190" s="112">
        <f t="shared" ref="R190:CC190" si="154">R140*R$113</f>
        <v>37675.312485733855</v>
      </c>
      <c r="S190" s="112">
        <f t="shared" si="154"/>
        <v>38780.372793670118</v>
      </c>
      <c r="T190" s="112">
        <f t="shared" si="154"/>
        <v>38616.851068221695</v>
      </c>
      <c r="U190" s="112">
        <f t="shared" si="154"/>
        <v>38712.147118538189</v>
      </c>
      <c r="V190" s="112">
        <f t="shared" si="154"/>
        <v>38946.838939536836</v>
      </c>
      <c r="W190" s="112">
        <f t="shared" si="154"/>
        <v>39379.396792839834</v>
      </c>
      <c r="X190" s="112">
        <f t="shared" si="154"/>
        <v>39455.831254974793</v>
      </c>
      <c r="Y190" s="112">
        <f t="shared" si="154"/>
        <v>39850.034835419079</v>
      </c>
      <c r="Z190" s="112">
        <f t="shared" si="154"/>
        <v>40173.630603897662</v>
      </c>
      <c r="AA190" s="112">
        <f t="shared" si="154"/>
        <v>40535.941993701876</v>
      </c>
      <c r="AB190" s="112">
        <f t="shared" si="154"/>
        <v>41108.547458745881</v>
      </c>
      <c r="AC190" s="112">
        <f t="shared" si="154"/>
        <v>43590.442122858338</v>
      </c>
      <c r="AD190" s="112">
        <f t="shared" si="154"/>
        <v>42221.31277313023</v>
      </c>
      <c r="AE190" s="112">
        <f t="shared" si="154"/>
        <v>42584.833472556638</v>
      </c>
      <c r="AF190" s="112">
        <f t="shared" si="154"/>
        <v>42999.456487666081</v>
      </c>
      <c r="AG190" s="112">
        <f t="shared" si="154"/>
        <v>43268.365913498608</v>
      </c>
      <c r="AH190" s="112">
        <f t="shared" si="154"/>
        <v>43509.682333987112</v>
      </c>
      <c r="AI190" s="112">
        <f t="shared" si="154"/>
        <v>44000.040327200237</v>
      </c>
      <c r="AJ190" s="112">
        <f t="shared" si="154"/>
        <v>44899.642757314818</v>
      </c>
      <c r="AK190" s="112">
        <f t="shared" si="154"/>
        <v>45379.005894836118</v>
      </c>
      <c r="AL190" s="112">
        <f t="shared" si="154"/>
        <v>46274.382376048416</v>
      </c>
      <c r="AM190" s="112">
        <f t="shared" si="154"/>
        <v>46827.349893452556</v>
      </c>
      <c r="AN190" s="112">
        <f t="shared" si="154"/>
        <v>47211.671719260514</v>
      </c>
      <c r="AO190" s="112">
        <f t="shared" si="154"/>
        <v>48050.343596653533</v>
      </c>
      <c r="AP190" s="112">
        <f t="shared" si="154"/>
        <v>48886.091685301893</v>
      </c>
      <c r="AQ190" s="112">
        <f t="shared" si="154"/>
        <v>50084.400665926747</v>
      </c>
      <c r="AR190" s="112">
        <f t="shared" si="154"/>
        <v>51164.471930374784</v>
      </c>
      <c r="AS190" s="112">
        <f t="shared" si="154"/>
        <v>52075.587697599818</v>
      </c>
      <c r="AT190" s="112">
        <f t="shared" si="154"/>
        <v>52474.29381413637</v>
      </c>
      <c r="AU190" s="112">
        <f t="shared" si="154"/>
        <v>52545.926828816482</v>
      </c>
      <c r="AV190" s="112">
        <f t="shared" si="154"/>
        <v>52561.068198979694</v>
      </c>
      <c r="AW190" s="112">
        <f t="shared" si="154"/>
        <v>52410.453203932717</v>
      </c>
      <c r="AX190" s="112">
        <f t="shared" si="154"/>
        <v>51930.420521783453</v>
      </c>
      <c r="AY190" s="112">
        <f t="shared" si="154"/>
        <v>52164.181333186665</v>
      </c>
      <c r="AZ190" s="112">
        <f t="shared" si="154"/>
        <v>52651.796007576857</v>
      </c>
      <c r="BA190" s="112">
        <f t="shared" si="154"/>
        <v>52581.562431981423</v>
      </c>
      <c r="BB190" s="112">
        <f t="shared" si="154"/>
        <v>52846.036048935202</v>
      </c>
      <c r="BC190" s="112">
        <f t="shared" si="154"/>
        <v>53667.453477384966</v>
      </c>
      <c r="BD190" s="112">
        <f t="shared" si="154"/>
        <v>53985.541958041962</v>
      </c>
      <c r="BE190" s="112">
        <f t="shared" si="154"/>
        <v>55656.094334746202</v>
      </c>
      <c r="BF190" s="112">
        <f t="shared" si="154"/>
        <v>56543.825246423949</v>
      </c>
      <c r="BG190" s="112">
        <f t="shared" si="154"/>
        <v>57647.809192292458</v>
      </c>
      <c r="BH190" s="112">
        <f t="shared" si="154"/>
        <v>58657.44095519527</v>
      </c>
      <c r="BI190" s="112">
        <f t="shared" si="154"/>
        <v>58875.207115170342</v>
      </c>
      <c r="BJ190" s="112">
        <f t="shared" si="154"/>
        <v>59509.588999331128</v>
      </c>
      <c r="BK190" s="112">
        <f t="shared" si="154"/>
        <v>59817.125591292497</v>
      </c>
      <c r="BL190" s="112">
        <f t="shared" si="154"/>
        <v>61185.666702416158</v>
      </c>
      <c r="BM190" s="112">
        <f t="shared" si="154"/>
        <v>61256.919492997753</v>
      </c>
      <c r="BN190" s="112">
        <f t="shared" si="154"/>
        <v>61029.895740966742</v>
      </c>
      <c r="BO190" s="112">
        <f t="shared" si="154"/>
        <v>60534.525285899879</v>
      </c>
      <c r="BP190" s="112">
        <f t="shared" si="154"/>
        <v>60443.008077011844</v>
      </c>
      <c r="BQ190" s="112">
        <f t="shared" si="154"/>
        <v>58934.723529212642</v>
      </c>
      <c r="BR190" s="112">
        <f t="shared" si="154"/>
        <v>58874.626753341559</v>
      </c>
      <c r="BS190" s="112">
        <f t="shared" si="154"/>
        <v>58119.368989490111</v>
      </c>
      <c r="BT190" s="112">
        <f t="shared" si="154"/>
        <v>57374.669100116429</v>
      </c>
      <c r="BU190" s="112">
        <f t="shared" si="154"/>
        <v>56655.011908642875</v>
      </c>
      <c r="BV190" s="112">
        <f t="shared" si="154"/>
        <v>56950.201770191867</v>
      </c>
      <c r="BW190" s="112">
        <f t="shared" si="154"/>
        <v>55962.386561073174</v>
      </c>
      <c r="BX190" s="112">
        <f t="shared" si="154"/>
        <v>55932.495640929374</v>
      </c>
      <c r="BY190" s="112">
        <f t="shared" si="154"/>
        <v>54440.702304282371</v>
      </c>
      <c r="BZ190" s="112">
        <f t="shared" si="154"/>
        <v>53238.436781609198</v>
      </c>
      <c r="CA190" s="112">
        <f t="shared" si="154"/>
        <v>52781.891929628597</v>
      </c>
      <c r="CB190" s="112">
        <f t="shared" si="154"/>
        <v>51977.754704301071</v>
      </c>
      <c r="CC190" s="112">
        <f t="shared" si="154"/>
        <v>51232.801046783497</v>
      </c>
      <c r="CD190" s="112">
        <f t="shared" ref="CD190:DM190" si="155">CD140*CD$113</f>
        <v>51361.066827714945</v>
      </c>
      <c r="CE190" s="112">
        <f t="shared" si="155"/>
        <v>51366.303528007425</v>
      </c>
      <c r="CF190" s="112">
        <f t="shared" si="155"/>
        <v>51767.698598892151</v>
      </c>
      <c r="CG190" s="112">
        <f t="shared" si="155"/>
        <v>53272.581139886621</v>
      </c>
      <c r="CH190" s="112">
        <f t="shared" si="155"/>
        <v>53008.778012890667</v>
      </c>
      <c r="CI190" s="112">
        <f t="shared" si="155"/>
        <v>54161.575425010902</v>
      </c>
      <c r="CJ190" s="112">
        <f t="shared" si="155"/>
        <v>54740.482606565412</v>
      </c>
      <c r="CK190" s="112">
        <f t="shared" si="155"/>
        <v>54677.461218146091</v>
      </c>
      <c r="CL190" s="112">
        <f t="shared" si="155"/>
        <v>55100.89254923314</v>
      </c>
      <c r="CM190" s="112">
        <f t="shared" si="155"/>
        <v>54385.143094372725</v>
      </c>
      <c r="CN190" s="112">
        <f t="shared" si="155"/>
        <v>54658.32093237638</v>
      </c>
      <c r="CO190" s="112">
        <f t="shared" si="155"/>
        <v>52862.398137521726</v>
      </c>
      <c r="CP190" s="112">
        <f t="shared" si="155"/>
        <v>50279.193017171987</v>
      </c>
      <c r="CQ190" s="112">
        <f t="shared" si="155"/>
        <v>48360.357658658526</v>
      </c>
      <c r="CR190" s="112">
        <f t="shared" si="155"/>
        <v>46315.241610980673</v>
      </c>
      <c r="CS190" s="112">
        <f t="shared" si="155"/>
        <v>44314.799568163202</v>
      </c>
      <c r="CT190" s="112">
        <f t="shared" si="155"/>
        <v>41493.134171089601</v>
      </c>
      <c r="CU190" s="112">
        <f t="shared" si="155"/>
        <v>39925.640615654534</v>
      </c>
      <c r="CV190" s="112">
        <f t="shared" si="155"/>
        <v>37081.922355348994</v>
      </c>
      <c r="CW190" s="112">
        <f t="shared" si="155"/>
        <v>34679.016185978267</v>
      </c>
      <c r="CX190" s="112">
        <f t="shared" si="155"/>
        <v>32694.982194658398</v>
      </c>
      <c r="CY190" s="112">
        <f t="shared" si="155"/>
        <v>30161.783969343764</v>
      </c>
      <c r="CZ190" s="112">
        <f t="shared" si="155"/>
        <v>28460.73392878129</v>
      </c>
      <c r="DA190" s="112">
        <f t="shared" si="155"/>
        <v>25682.715781157418</v>
      </c>
      <c r="DB190" s="112">
        <f t="shared" si="155"/>
        <v>24246.5969174702</v>
      </c>
      <c r="DC190" s="112">
        <f t="shared" si="155"/>
        <v>22039.960228286072</v>
      </c>
      <c r="DD190" s="112">
        <f t="shared" si="155"/>
        <v>20084.292597908552</v>
      </c>
      <c r="DE190" s="112">
        <f t="shared" si="155"/>
        <v>17200.286974306531</v>
      </c>
      <c r="DF190" s="112">
        <f t="shared" si="155"/>
        <v>14854.706376758633</v>
      </c>
      <c r="DG190" s="112">
        <f t="shared" si="155"/>
        <v>12103.08483537611</v>
      </c>
      <c r="DH190" s="112">
        <f t="shared" si="155"/>
        <v>9914.5196049087099</v>
      </c>
      <c r="DI190" s="112">
        <f t="shared" si="155"/>
        <v>7827.9551131928174</v>
      </c>
      <c r="DJ190" s="112">
        <f t="shared" si="155"/>
        <v>5749.9323843416369</v>
      </c>
      <c r="DK190" s="112">
        <f t="shared" si="155"/>
        <v>4074.4141904184353</v>
      </c>
      <c r="DL190" s="112">
        <f t="shared" si="155"/>
        <v>2761.7730802415876</v>
      </c>
      <c r="DM190" s="112">
        <f t="shared" si="155"/>
        <v>5928.9865771812083</v>
      </c>
    </row>
    <row r="191" spans="1:117" s="44" customFormat="1" ht="1" hidden="1" customHeight="1">
      <c r="A191" s="94">
        <v>2040</v>
      </c>
      <c r="B191" s="94"/>
      <c r="C191" s="101">
        <f t="shared" si="95"/>
        <v>4513186.8668123772</v>
      </c>
      <c r="D191" s="101">
        <f t="shared" si="96"/>
        <v>2398841.4184259754</v>
      </c>
      <c r="E191" s="101">
        <f t="shared" si="97"/>
        <v>2450278.3619897584</v>
      </c>
      <c r="F191" s="101">
        <f t="shared" si="98"/>
        <v>2501049.8730032644</v>
      </c>
      <c r="G191" s="101">
        <f t="shared" si="99"/>
        <v>2552116.7402166692</v>
      </c>
      <c r="H191" s="101">
        <f t="shared" si="100"/>
        <v>2602904.5740387612</v>
      </c>
      <c r="I191" s="101">
        <f>SUM(CC191:$DL191)</f>
        <v>1299767.2168996118</v>
      </c>
      <c r="J191" s="101">
        <f>SUM(CD191:$DL191)</f>
        <v>1248330.2733358287</v>
      </c>
      <c r="K191" s="101">
        <f>SUM(CE191:$DL191)</f>
        <v>1197558.7623223227</v>
      </c>
      <c r="L191" s="101">
        <f>SUM(CF191:$DL191)</f>
        <v>1146491.8951089182</v>
      </c>
      <c r="M191" s="101">
        <f>SUM(CG191:$DL191)</f>
        <v>1095704.0612868259</v>
      </c>
      <c r="N191" s="101"/>
      <c r="O191" s="101"/>
      <c r="P191" s="101"/>
      <c r="Q191" s="112">
        <f t="shared" si="103"/>
        <v>36840.617400365998</v>
      </c>
      <c r="R191" s="112">
        <f t="shared" ref="R191:CC191" si="156">R141*R$113</f>
        <v>37764.244769078599</v>
      </c>
      <c r="S191" s="112">
        <f t="shared" si="156"/>
        <v>38844.863435788197</v>
      </c>
      <c r="T191" s="112">
        <f t="shared" si="156"/>
        <v>38642.195531014549</v>
      </c>
      <c r="U191" s="112">
        <f t="shared" si="156"/>
        <v>38694.978525691084</v>
      </c>
      <c r="V191" s="112">
        <f t="shared" si="156"/>
        <v>38887.313423451742</v>
      </c>
      <c r="W191" s="112">
        <f t="shared" si="156"/>
        <v>39265.048293865373</v>
      </c>
      <c r="X191" s="112">
        <f t="shared" si="156"/>
        <v>39307.093022021756</v>
      </c>
      <c r="Y191" s="112">
        <f t="shared" si="156"/>
        <v>39653.06091597434</v>
      </c>
      <c r="Z191" s="112">
        <f t="shared" si="156"/>
        <v>39943.058785788751</v>
      </c>
      <c r="AA191" s="112">
        <f t="shared" si="156"/>
        <v>40287.764799280216</v>
      </c>
      <c r="AB191" s="112">
        <f t="shared" si="156"/>
        <v>40839.542679867991</v>
      </c>
      <c r="AC191" s="112">
        <f t="shared" si="156"/>
        <v>43307.264260342665</v>
      </c>
      <c r="AD191" s="112">
        <f t="shared" si="156"/>
        <v>41955.097665126734</v>
      </c>
      <c r="AE191" s="112">
        <f t="shared" si="156"/>
        <v>42346.401061372911</v>
      </c>
      <c r="AF191" s="112">
        <f t="shared" si="156"/>
        <v>42785.413855465267</v>
      </c>
      <c r="AG191" s="112">
        <f t="shared" si="156"/>
        <v>43091.217024557795</v>
      </c>
      <c r="AH191" s="112">
        <f t="shared" si="156"/>
        <v>43374.07291958532</v>
      </c>
      <c r="AI191" s="112">
        <f t="shared" si="156"/>
        <v>43904.029328872901</v>
      </c>
      <c r="AJ191" s="112">
        <f t="shared" si="156"/>
        <v>44844.953789279112</v>
      </c>
      <c r="AK191" s="112">
        <f t="shared" si="156"/>
        <v>45373.929261966514</v>
      </c>
      <c r="AL191" s="112">
        <f t="shared" si="156"/>
        <v>46304.115766004885</v>
      </c>
      <c r="AM191" s="112">
        <f t="shared" si="156"/>
        <v>46890.921071324119</v>
      </c>
      <c r="AN191" s="112">
        <f t="shared" si="156"/>
        <v>47298.339798999128</v>
      </c>
      <c r="AO191" s="112">
        <f t="shared" si="156"/>
        <v>48147.435644759069</v>
      </c>
      <c r="AP191" s="112">
        <f t="shared" si="156"/>
        <v>48987.394104492785</v>
      </c>
      <c r="AQ191" s="112">
        <f t="shared" si="156"/>
        <v>50199.952275249721</v>
      </c>
      <c r="AR191" s="112">
        <f t="shared" si="156"/>
        <v>51293.148424023835</v>
      </c>
      <c r="AS191" s="112">
        <f t="shared" si="156"/>
        <v>52194.194314536391</v>
      </c>
      <c r="AT191" s="112">
        <f t="shared" si="156"/>
        <v>52655.389527189021</v>
      </c>
      <c r="AU191" s="112">
        <f t="shared" si="156"/>
        <v>53163.312561361912</v>
      </c>
      <c r="AV191" s="112">
        <f t="shared" si="156"/>
        <v>53033.462622244326</v>
      </c>
      <c r="AW191" s="112">
        <f t="shared" si="156"/>
        <v>52650.989172355105</v>
      </c>
      <c r="AX191" s="112">
        <f t="shared" si="156"/>
        <v>52500.819633331514</v>
      </c>
      <c r="AY191" s="112">
        <f t="shared" si="156"/>
        <v>52250.100923990758</v>
      </c>
      <c r="AZ191" s="112">
        <f t="shared" si="156"/>
        <v>52479.646765263002</v>
      </c>
      <c r="BA191" s="112">
        <f t="shared" si="156"/>
        <v>53081.761499673506</v>
      </c>
      <c r="BB191" s="112">
        <f t="shared" si="156"/>
        <v>52609.107004984136</v>
      </c>
      <c r="BC191" s="112">
        <f t="shared" si="156"/>
        <v>53573.015777932291</v>
      </c>
      <c r="BD191" s="112">
        <f t="shared" si="156"/>
        <v>53892.235819735819</v>
      </c>
      <c r="BE191" s="112">
        <f t="shared" si="156"/>
        <v>54382.203435680072</v>
      </c>
      <c r="BF191" s="112">
        <f t="shared" si="156"/>
        <v>56068.322873452591</v>
      </c>
      <c r="BG191" s="112">
        <f t="shared" si="156"/>
        <v>57152.416424706345</v>
      </c>
      <c r="BH191" s="112">
        <f t="shared" si="156"/>
        <v>57758.36447568085</v>
      </c>
      <c r="BI191" s="112">
        <f t="shared" si="156"/>
        <v>58951.000392323018</v>
      </c>
      <c r="BJ191" s="112">
        <f t="shared" si="156"/>
        <v>58980.43050694542</v>
      </c>
      <c r="BK191" s="112">
        <f t="shared" si="156"/>
        <v>59463.267838280546</v>
      </c>
      <c r="BL191" s="112">
        <f t="shared" si="156"/>
        <v>59765.447609125316</v>
      </c>
      <c r="BM191" s="112">
        <f t="shared" si="156"/>
        <v>61314.735833094142</v>
      </c>
      <c r="BN191" s="112">
        <f t="shared" si="156"/>
        <v>60925.781935025414</v>
      </c>
      <c r="BO191" s="112">
        <f t="shared" si="156"/>
        <v>60789.915408921035</v>
      </c>
      <c r="BP191" s="112">
        <f t="shared" si="156"/>
        <v>60219.354036857556</v>
      </c>
      <c r="BQ191" s="112">
        <f t="shared" si="156"/>
        <v>60139.280245074806</v>
      </c>
      <c r="BR191" s="112">
        <f t="shared" si="156"/>
        <v>58619.222828637481</v>
      </c>
      <c r="BS191" s="112">
        <f t="shared" si="156"/>
        <v>58509.101541086558</v>
      </c>
      <c r="BT191" s="112">
        <f t="shared" si="156"/>
        <v>57593.920047313652</v>
      </c>
      <c r="BU191" s="112">
        <f t="shared" si="156"/>
        <v>57064.851132375785</v>
      </c>
      <c r="BV191" s="112">
        <f t="shared" si="156"/>
        <v>56208.482822802602</v>
      </c>
      <c r="BW191" s="112">
        <f t="shared" si="156"/>
        <v>56372.597741322883</v>
      </c>
      <c r="BX191" s="112">
        <f t="shared" si="156"/>
        <v>55733.155299712176</v>
      </c>
      <c r="BY191" s="112">
        <f t="shared" si="156"/>
        <v>55168.782828705254</v>
      </c>
      <c r="BZ191" s="112">
        <f t="shared" si="156"/>
        <v>54053.096880131365</v>
      </c>
      <c r="CA191" s="112">
        <f t="shared" si="156"/>
        <v>52932.059480592019</v>
      </c>
      <c r="CB191" s="112">
        <f t="shared" si="156"/>
        <v>52096.354838709674</v>
      </c>
      <c r="CC191" s="112">
        <f t="shared" si="156"/>
        <v>51436.943563783003</v>
      </c>
      <c r="CD191" s="112">
        <f t="shared" ref="CD191:DM191" si="157">CD141*CD$113</f>
        <v>50771.511013506097</v>
      </c>
      <c r="CE191" s="112">
        <f t="shared" si="157"/>
        <v>51066.867213404657</v>
      </c>
      <c r="CF191" s="112">
        <f t="shared" si="157"/>
        <v>50787.833822091889</v>
      </c>
      <c r="CG191" s="112">
        <f t="shared" si="157"/>
        <v>51483.09641756639</v>
      </c>
      <c r="CH191" s="112">
        <f t="shared" si="157"/>
        <v>52774.561060440225</v>
      </c>
      <c r="CI191" s="112">
        <f t="shared" si="157"/>
        <v>52569.790610015647</v>
      </c>
      <c r="CJ191" s="112">
        <f t="shared" si="157"/>
        <v>53857.426261636458</v>
      </c>
      <c r="CK191" s="112">
        <f t="shared" si="157"/>
        <v>54180.966687193919</v>
      </c>
      <c r="CL191" s="112">
        <f t="shared" si="157"/>
        <v>54115.463744441411</v>
      </c>
      <c r="CM191" s="112">
        <f t="shared" si="157"/>
        <v>54412.154091991477</v>
      </c>
      <c r="CN191" s="112">
        <f t="shared" si="157"/>
        <v>53841.013366695202</v>
      </c>
      <c r="CO191" s="112">
        <f t="shared" si="157"/>
        <v>53779.578548709716</v>
      </c>
      <c r="CP191" s="112">
        <f t="shared" si="157"/>
        <v>52059.774885967265</v>
      </c>
      <c r="CQ191" s="112">
        <f t="shared" si="157"/>
        <v>49469.434661852523</v>
      </c>
      <c r="CR191" s="112">
        <f t="shared" si="157"/>
        <v>47453.70677262055</v>
      </c>
      <c r="CS191" s="112">
        <f t="shared" si="157"/>
        <v>45333.622440622443</v>
      </c>
      <c r="CT191" s="112">
        <f t="shared" si="157"/>
        <v>43129.370980330939</v>
      </c>
      <c r="CU191" s="112">
        <f t="shared" si="157"/>
        <v>40464.004186769809</v>
      </c>
      <c r="CV191" s="112">
        <f t="shared" si="157"/>
        <v>38424.68869654202</v>
      </c>
      <c r="CW191" s="112">
        <f t="shared" si="157"/>
        <v>35681.459580906965</v>
      </c>
      <c r="CX191" s="112">
        <f t="shared" si="157"/>
        <v>33301.212763829149</v>
      </c>
      <c r="CY191" s="112">
        <f t="shared" si="157"/>
        <v>31008.644259939327</v>
      </c>
      <c r="CZ191" s="112">
        <f t="shared" si="157"/>
        <v>28504.906275708076</v>
      </c>
      <c r="DA191" s="112">
        <f t="shared" si="157"/>
        <v>26716.708012377378</v>
      </c>
      <c r="DB191" s="112">
        <f t="shared" si="157"/>
        <v>23836.72052235973</v>
      </c>
      <c r="DC191" s="112">
        <f t="shared" si="157"/>
        <v>22196.821294810059</v>
      </c>
      <c r="DD191" s="112">
        <f t="shared" si="157"/>
        <v>19900.687102727086</v>
      </c>
      <c r="DE191" s="112">
        <f t="shared" si="157"/>
        <v>17623.189952703568</v>
      </c>
      <c r="DF191" s="112">
        <f t="shared" si="157"/>
        <v>15004.496985200074</v>
      </c>
      <c r="DG191" s="112">
        <f t="shared" si="157"/>
        <v>12768.809901465993</v>
      </c>
      <c r="DH191" s="112">
        <f t="shared" si="157"/>
        <v>10116.312481293025</v>
      </c>
      <c r="DI191" s="112">
        <f t="shared" si="157"/>
        <v>8162.818110850897</v>
      </c>
      <c r="DJ191" s="112">
        <f t="shared" si="157"/>
        <v>6128.2277580071177</v>
      </c>
      <c r="DK191" s="112">
        <f t="shared" si="157"/>
        <v>4380.9442086112795</v>
      </c>
      <c r="DL191" s="112">
        <f t="shared" si="157"/>
        <v>3023.4486626402072</v>
      </c>
      <c r="DM191" s="112">
        <f t="shared" si="157"/>
        <v>6235.4219798657723</v>
      </c>
    </row>
    <row r="192" spans="1:117" s="44" customFormat="1" ht="1" hidden="1" customHeight="1">
      <c r="A192" s="94">
        <v>2041</v>
      </c>
      <c r="B192" s="94"/>
      <c r="C192" s="101">
        <f t="shared" si="95"/>
        <v>4517721.5416615801</v>
      </c>
      <c r="D192" s="101">
        <f t="shared" si="96"/>
        <v>2399375.5267793392</v>
      </c>
      <c r="E192" s="101">
        <f t="shared" si="97"/>
        <v>2450929.9767675414</v>
      </c>
      <c r="F192" s="101">
        <f t="shared" si="98"/>
        <v>2501901.6579139121</v>
      </c>
      <c r="G192" s="101">
        <f t="shared" si="99"/>
        <v>2552380.6318296464</v>
      </c>
      <c r="H192" s="101">
        <f t="shared" si="100"/>
        <v>2602872.0192522597</v>
      </c>
      <c r="I192" s="101">
        <f>SUM(CC192:$DL192)</f>
        <v>1306027.0558898433</v>
      </c>
      <c r="J192" s="101">
        <f>SUM(CD192:$DL192)</f>
        <v>1254472.6059016411</v>
      </c>
      <c r="K192" s="101">
        <f>SUM(CE192:$DL192)</f>
        <v>1203500.9247552701</v>
      </c>
      <c r="L192" s="101">
        <f>SUM(CF192:$DL192)</f>
        <v>1153021.9508395356</v>
      </c>
      <c r="M192" s="101">
        <f>SUM(CG192:$DL192)</f>
        <v>1102530.5634169222</v>
      </c>
      <c r="N192" s="101"/>
      <c r="O192" s="101"/>
      <c r="P192" s="101"/>
      <c r="Q192" s="112">
        <f t="shared" si="103"/>
        <v>36966.814050427005</v>
      </c>
      <c r="R192" s="112">
        <f t="shared" ref="R192:CC192" si="158">R142*R$113</f>
        <v>37876.159552613557</v>
      </c>
      <c r="S192" s="112">
        <f t="shared" si="158"/>
        <v>38934.945602556305</v>
      </c>
      <c r="T192" s="112">
        <f t="shared" si="158"/>
        <v>38706.063577252557</v>
      </c>
      <c r="U192" s="112">
        <f t="shared" si="158"/>
        <v>38720.226456348588</v>
      </c>
      <c r="V192" s="112">
        <f t="shared" si="158"/>
        <v>38870.162003562822</v>
      </c>
      <c r="W192" s="112">
        <f t="shared" si="158"/>
        <v>39207.368077568528</v>
      </c>
      <c r="X192" s="112">
        <f t="shared" si="158"/>
        <v>39193.529371185985</v>
      </c>
      <c r="Y192" s="112">
        <f t="shared" si="158"/>
        <v>39504.325507414032</v>
      </c>
      <c r="Z192" s="112">
        <f t="shared" si="158"/>
        <v>39747.573983479029</v>
      </c>
      <c r="AA192" s="112">
        <f t="shared" si="158"/>
        <v>40058.601180237638</v>
      </c>
      <c r="AB192" s="112">
        <f t="shared" si="158"/>
        <v>40591.616633663369</v>
      </c>
      <c r="AC192" s="112">
        <f t="shared" si="158"/>
        <v>43027.244515252823</v>
      </c>
      <c r="AD192" s="112">
        <f t="shared" si="158"/>
        <v>41685.857385441377</v>
      </c>
      <c r="AE192" s="112">
        <f t="shared" si="158"/>
        <v>42080.80546410496</v>
      </c>
      <c r="AF192" s="112">
        <f t="shared" si="158"/>
        <v>42547.253743579851</v>
      </c>
      <c r="AG192" s="112">
        <f t="shared" si="158"/>
        <v>42880.039535481454</v>
      </c>
      <c r="AH192" s="112">
        <f t="shared" si="158"/>
        <v>43198.578383300643</v>
      </c>
      <c r="AI192" s="112">
        <f t="shared" si="158"/>
        <v>43770.013977040988</v>
      </c>
      <c r="AJ192" s="112">
        <f t="shared" si="158"/>
        <v>44751.779991884949</v>
      </c>
      <c r="AK192" s="112">
        <f t="shared" si="158"/>
        <v>45323.162933270454</v>
      </c>
      <c r="AL192" s="112">
        <f t="shared" si="158"/>
        <v>46301.039898078358</v>
      </c>
      <c r="AM192" s="112">
        <f t="shared" si="158"/>
        <v>46923.732001838471</v>
      </c>
      <c r="AN192" s="112">
        <f t="shared" si="158"/>
        <v>47363.59576491997</v>
      </c>
      <c r="AO192" s="112">
        <f t="shared" si="158"/>
        <v>48236.351520392571</v>
      </c>
      <c r="AP192" s="112">
        <f t="shared" si="158"/>
        <v>49084.603496645665</v>
      </c>
      <c r="AQ192" s="112">
        <f t="shared" si="158"/>
        <v>50303.123355002383</v>
      </c>
      <c r="AR192" s="112">
        <f t="shared" si="158"/>
        <v>51409.372353771367</v>
      </c>
      <c r="AS192" s="112">
        <f t="shared" si="158"/>
        <v>52323.205020677931</v>
      </c>
      <c r="AT192" s="112">
        <f t="shared" si="158"/>
        <v>52773.360448834756</v>
      </c>
      <c r="AU192" s="112">
        <f t="shared" si="158"/>
        <v>53342.953226015605</v>
      </c>
      <c r="AV192" s="112">
        <f t="shared" si="158"/>
        <v>53640.386761699549</v>
      </c>
      <c r="AW192" s="112">
        <f t="shared" si="158"/>
        <v>53113.792554636151</v>
      </c>
      <c r="AX192" s="112">
        <f t="shared" si="158"/>
        <v>52736.812223496636</v>
      </c>
      <c r="AY192" s="112">
        <f t="shared" si="158"/>
        <v>52812.574524254756</v>
      </c>
      <c r="AZ192" s="112">
        <f t="shared" si="158"/>
        <v>52565.223845257176</v>
      </c>
      <c r="BA192" s="112">
        <f t="shared" si="158"/>
        <v>52912.70813683523</v>
      </c>
      <c r="BB192" s="112">
        <f t="shared" si="158"/>
        <v>53102.709179882193</v>
      </c>
      <c r="BC192" s="112">
        <f t="shared" si="158"/>
        <v>53336.424488777171</v>
      </c>
      <c r="BD192" s="112">
        <f t="shared" si="158"/>
        <v>53799.922299922306</v>
      </c>
      <c r="BE192" s="112">
        <f t="shared" si="158"/>
        <v>54291.637754574593</v>
      </c>
      <c r="BF192" s="112">
        <f t="shared" si="158"/>
        <v>54797.652666688795</v>
      </c>
      <c r="BG192" s="112">
        <f t="shared" si="158"/>
        <v>56677.161574501777</v>
      </c>
      <c r="BH192" s="112">
        <f t="shared" si="158"/>
        <v>57267.043846338151</v>
      </c>
      <c r="BI192" s="112">
        <f t="shared" si="158"/>
        <v>58052.59741380663</v>
      </c>
      <c r="BJ192" s="112">
        <f t="shared" si="158"/>
        <v>59059.34898190925</v>
      </c>
      <c r="BK192" s="112">
        <f t="shared" si="158"/>
        <v>58937.536319519924</v>
      </c>
      <c r="BL192" s="112">
        <f t="shared" si="158"/>
        <v>59415.699704300663</v>
      </c>
      <c r="BM192" s="112">
        <f t="shared" si="158"/>
        <v>59897.728339854672</v>
      </c>
      <c r="BN192" s="112">
        <f t="shared" si="158"/>
        <v>60985.419940370448</v>
      </c>
      <c r="BO192" s="112">
        <f t="shared" si="158"/>
        <v>60686.951802011325</v>
      </c>
      <c r="BP192" s="112">
        <f t="shared" si="158"/>
        <v>60475.246497214262</v>
      </c>
      <c r="BQ192" s="112">
        <f t="shared" si="158"/>
        <v>59920.910314129032</v>
      </c>
      <c r="BR192" s="112">
        <f t="shared" si="158"/>
        <v>59823.844489249648</v>
      </c>
      <c r="BS192" s="112">
        <f t="shared" si="158"/>
        <v>58257.985206295038</v>
      </c>
      <c r="BT192" s="112">
        <f t="shared" si="158"/>
        <v>57985.368085460286</v>
      </c>
      <c r="BU192" s="112">
        <f t="shared" si="158"/>
        <v>57287.306652348168</v>
      </c>
      <c r="BV192" s="112">
        <f t="shared" si="158"/>
        <v>56617.879650713818</v>
      </c>
      <c r="BW192" s="112">
        <f t="shared" si="158"/>
        <v>55643.000727302111</v>
      </c>
      <c r="BX192" s="112">
        <f t="shared" si="158"/>
        <v>56146.861636007176</v>
      </c>
      <c r="BY192" s="112">
        <f t="shared" si="158"/>
        <v>54972.569609401136</v>
      </c>
      <c r="BZ192" s="112">
        <f t="shared" si="158"/>
        <v>54778.903119868635</v>
      </c>
      <c r="CA192" s="112">
        <f t="shared" si="158"/>
        <v>53745.967606813741</v>
      </c>
      <c r="CB192" s="112">
        <f t="shared" si="158"/>
        <v>52245.850806451614</v>
      </c>
      <c r="CC192" s="112">
        <f t="shared" si="158"/>
        <v>51554.449988202236</v>
      </c>
      <c r="CD192" s="112">
        <f t="shared" ref="CD192:DM192" si="159">CD142*CD$113</f>
        <v>50971.681146370924</v>
      </c>
      <c r="CE192" s="112">
        <f t="shared" si="159"/>
        <v>50478.973915734554</v>
      </c>
      <c r="CF192" s="112">
        <f t="shared" si="159"/>
        <v>50491.387422613232</v>
      </c>
      <c r="CG192" s="112">
        <f t="shared" si="159"/>
        <v>50509.552889704326</v>
      </c>
      <c r="CH192" s="112">
        <f t="shared" si="159"/>
        <v>51001.488896996227</v>
      </c>
      <c r="CI192" s="112">
        <f t="shared" si="159"/>
        <v>52340.398061488755</v>
      </c>
      <c r="CJ192" s="112">
        <f t="shared" si="159"/>
        <v>52274.532745386248</v>
      </c>
      <c r="CK192" s="112">
        <f t="shared" si="159"/>
        <v>53308.097269874779</v>
      </c>
      <c r="CL192" s="112">
        <f t="shared" si="159"/>
        <v>53625.753698157721</v>
      </c>
      <c r="CM192" s="112">
        <f t="shared" si="159"/>
        <v>53441.758992354931</v>
      </c>
      <c r="CN192" s="112">
        <f t="shared" si="159"/>
        <v>53871.098307763219</v>
      </c>
      <c r="CO192" s="112">
        <f t="shared" si="159"/>
        <v>52978.420959438641</v>
      </c>
      <c r="CP192" s="112">
        <f t="shared" si="159"/>
        <v>52964.562416152403</v>
      </c>
      <c r="CQ192" s="112">
        <f t="shared" si="159"/>
        <v>51229.556867101797</v>
      </c>
      <c r="CR192" s="112">
        <f t="shared" si="159"/>
        <v>48547.193064836552</v>
      </c>
      <c r="CS192" s="112">
        <f t="shared" si="159"/>
        <v>46456.325292234382</v>
      </c>
      <c r="CT192" s="112">
        <f t="shared" si="159"/>
        <v>44129.625234155479</v>
      </c>
      <c r="CU192" s="112">
        <f t="shared" si="159"/>
        <v>42068.128234778102</v>
      </c>
      <c r="CV192" s="112">
        <f t="shared" si="159"/>
        <v>38952.09802583891</v>
      </c>
      <c r="CW192" s="112">
        <f t="shared" si="159"/>
        <v>36987.793296345546</v>
      </c>
      <c r="CX192" s="112">
        <f t="shared" si="159"/>
        <v>34276.710813243975</v>
      </c>
      <c r="CY192" s="112">
        <f t="shared" si="159"/>
        <v>31601.053488743411</v>
      </c>
      <c r="CZ192" s="112">
        <f t="shared" si="159"/>
        <v>29321.603889998827</v>
      </c>
      <c r="DA192" s="112">
        <f t="shared" si="159"/>
        <v>26775.680953321484</v>
      </c>
      <c r="DB192" s="112">
        <f t="shared" si="159"/>
        <v>24814.722951939868</v>
      </c>
      <c r="DC192" s="112">
        <f t="shared" si="159"/>
        <v>21839.962368467986</v>
      </c>
      <c r="DD192" s="112">
        <f t="shared" si="159"/>
        <v>20060.853598523685</v>
      </c>
      <c r="DE192" s="112">
        <f t="shared" si="159"/>
        <v>17482.541224594144</v>
      </c>
      <c r="DF192" s="112">
        <f t="shared" si="159"/>
        <v>15391.691576831719</v>
      </c>
      <c r="DG192" s="112">
        <f t="shared" si="159"/>
        <v>12912.85027637587</v>
      </c>
      <c r="DH192" s="112">
        <f t="shared" si="159"/>
        <v>10687.910805148158</v>
      </c>
      <c r="DI192" s="112">
        <f t="shared" si="159"/>
        <v>8342.6046057767362</v>
      </c>
      <c r="DJ192" s="112">
        <f t="shared" si="159"/>
        <v>6401.1352313167263</v>
      </c>
      <c r="DK192" s="112">
        <f t="shared" si="159"/>
        <v>4677.44754396604</v>
      </c>
      <c r="DL192" s="112">
        <f t="shared" si="159"/>
        <v>3257.4098360655735</v>
      </c>
      <c r="DM192" s="112">
        <f t="shared" si="159"/>
        <v>6646.6132550335569</v>
      </c>
    </row>
    <row r="193" spans="1:117" s="44" customFormat="1" ht="1" hidden="1" customHeight="1">
      <c r="A193" s="94">
        <v>2042</v>
      </c>
      <c r="B193" s="94"/>
      <c r="C193" s="101">
        <f t="shared" si="95"/>
        <v>4521788.6527387621</v>
      </c>
      <c r="D193" s="101">
        <f t="shared" si="96"/>
        <v>2399695.5742037236</v>
      </c>
      <c r="E193" s="101">
        <f t="shared" si="97"/>
        <v>2451398.4009481841</v>
      </c>
      <c r="F193" s="101">
        <f t="shared" si="98"/>
        <v>2502487.5949088736</v>
      </c>
      <c r="G193" s="101">
        <f t="shared" si="99"/>
        <v>2553165.1949132946</v>
      </c>
      <c r="H193" s="101">
        <f t="shared" si="100"/>
        <v>2603073.6374027049</v>
      </c>
      <c r="I193" s="101">
        <f>SUM(CC193:$DL193)</f>
        <v>1311791.1279005974</v>
      </c>
      <c r="J193" s="101">
        <f>SUM(CD193:$DL193)</f>
        <v>1260088.3011561367</v>
      </c>
      <c r="K193" s="101">
        <f>SUM(CE193:$DL193)</f>
        <v>1208999.1071954472</v>
      </c>
      <c r="L193" s="101">
        <f>SUM(CF193:$DL193)</f>
        <v>1158321.5071910261</v>
      </c>
      <c r="M193" s="101">
        <f>SUM(CG193:$DL193)</f>
        <v>1108413.0647016156</v>
      </c>
      <c r="N193" s="101"/>
      <c r="O193" s="101"/>
      <c r="P193" s="101"/>
      <c r="Q193" s="112">
        <f t="shared" si="103"/>
        <v>37093.988969093123</v>
      </c>
      <c r="R193" s="112">
        <f t="shared" ref="R193:CC193" si="160">R143*R$113</f>
        <v>38005.061401506508</v>
      </c>
      <c r="S193" s="112">
        <f t="shared" si="160"/>
        <v>39049.595632988436</v>
      </c>
      <c r="T193" s="112">
        <f t="shared" si="160"/>
        <v>38794.2623077717</v>
      </c>
      <c r="U193" s="112">
        <f t="shared" si="160"/>
        <v>38782.841324379202</v>
      </c>
      <c r="V193" s="112">
        <f t="shared" si="160"/>
        <v>38895.384679870062</v>
      </c>
      <c r="W193" s="112">
        <f t="shared" si="160"/>
        <v>39190.165206041398</v>
      </c>
      <c r="X193" s="112">
        <f t="shared" si="160"/>
        <v>39137.250039798353</v>
      </c>
      <c r="Y193" s="112">
        <f t="shared" si="160"/>
        <v>39392.773950993796</v>
      </c>
      <c r="Z193" s="112">
        <f t="shared" si="160"/>
        <v>39600.208517122461</v>
      </c>
      <c r="AA193" s="112">
        <f t="shared" si="160"/>
        <v>39863.461853978675</v>
      </c>
      <c r="AB193" s="112">
        <f t="shared" si="160"/>
        <v>40361.758072607263</v>
      </c>
      <c r="AC193" s="112">
        <f t="shared" si="160"/>
        <v>42768.278886335145</v>
      </c>
      <c r="AD193" s="112">
        <f t="shared" si="160"/>
        <v>41418.633886877265</v>
      </c>
      <c r="AE193" s="112">
        <f t="shared" si="160"/>
        <v>41814.20382290797</v>
      </c>
      <c r="AF193" s="112">
        <f t="shared" si="160"/>
        <v>42284.97615200984</v>
      </c>
      <c r="AG193" s="112">
        <f t="shared" si="160"/>
        <v>42642.840175713245</v>
      </c>
      <c r="AH193" s="112">
        <f t="shared" si="160"/>
        <v>42991.175749509668</v>
      </c>
      <c r="AI193" s="112">
        <f t="shared" si="160"/>
        <v>43596.994157138601</v>
      </c>
      <c r="AJ193" s="112">
        <f t="shared" si="160"/>
        <v>44618.09584779766</v>
      </c>
      <c r="AK193" s="112">
        <f t="shared" si="160"/>
        <v>45232.798868191465</v>
      </c>
      <c r="AL193" s="112">
        <f t="shared" si="160"/>
        <v>46253.876589871543</v>
      </c>
      <c r="AM193" s="112">
        <f t="shared" si="160"/>
        <v>46922.706660259893</v>
      </c>
      <c r="AN193" s="112">
        <f t="shared" si="160"/>
        <v>47398.262996815414</v>
      </c>
      <c r="AO193" s="112">
        <f t="shared" si="160"/>
        <v>48302.782921727943</v>
      </c>
      <c r="AP193" s="112">
        <f t="shared" si="160"/>
        <v>49174.650091482014</v>
      </c>
      <c r="AQ193" s="112">
        <f t="shared" si="160"/>
        <v>50401.135880767404</v>
      </c>
      <c r="AR193" s="112">
        <f t="shared" si="160"/>
        <v>51511.068292300457</v>
      </c>
      <c r="AS193" s="112">
        <f t="shared" si="160"/>
        <v>52439.730819773511</v>
      </c>
      <c r="AT193" s="112">
        <f t="shared" si="160"/>
        <v>52900.64486429462</v>
      </c>
      <c r="AU193" s="112">
        <f t="shared" si="160"/>
        <v>53459.616416279205</v>
      </c>
      <c r="AV193" s="112">
        <f t="shared" si="160"/>
        <v>53818.048142622989</v>
      </c>
      <c r="AW193" s="112">
        <f t="shared" si="160"/>
        <v>53706.505658259244</v>
      </c>
      <c r="AX193" s="112">
        <f t="shared" si="160"/>
        <v>53191.725599431971</v>
      </c>
      <c r="AY193" s="112">
        <f t="shared" si="160"/>
        <v>53045.356671433285</v>
      </c>
      <c r="AZ193" s="112">
        <f t="shared" si="160"/>
        <v>53121.474865219287</v>
      </c>
      <c r="BA193" s="112">
        <f t="shared" si="160"/>
        <v>52999.223681346586</v>
      </c>
      <c r="BB193" s="112">
        <f t="shared" si="160"/>
        <v>52937.846053466244</v>
      </c>
      <c r="BC193" s="112">
        <f t="shared" si="160"/>
        <v>53830.482769071692</v>
      </c>
      <c r="BD193" s="112">
        <f t="shared" si="160"/>
        <v>53566.656954156955</v>
      </c>
      <c r="BE193" s="112">
        <f t="shared" si="160"/>
        <v>54200.076846204211</v>
      </c>
      <c r="BF193" s="112">
        <f t="shared" si="160"/>
        <v>54708.745710397925</v>
      </c>
      <c r="BG193" s="112">
        <f t="shared" si="160"/>
        <v>55403.438300118774</v>
      </c>
      <c r="BH193" s="112">
        <f t="shared" si="160"/>
        <v>56794.852503793627</v>
      </c>
      <c r="BI193" s="112">
        <f t="shared" si="160"/>
        <v>57564.488708943391</v>
      </c>
      <c r="BJ193" s="112">
        <f t="shared" si="160"/>
        <v>58162.916048345702</v>
      </c>
      <c r="BK193" s="112">
        <f t="shared" si="160"/>
        <v>59016.396047334019</v>
      </c>
      <c r="BL193" s="112">
        <f t="shared" si="160"/>
        <v>58893.099511253429</v>
      </c>
      <c r="BM193" s="112">
        <f t="shared" si="160"/>
        <v>59548.801655764211</v>
      </c>
      <c r="BN193" s="112">
        <f t="shared" si="160"/>
        <v>59582.410594287307</v>
      </c>
      <c r="BO193" s="112">
        <f t="shared" si="160"/>
        <v>60750.546970984971</v>
      </c>
      <c r="BP193" s="112">
        <f t="shared" si="160"/>
        <v>60374.5014340817</v>
      </c>
      <c r="BQ193" s="112">
        <f t="shared" si="160"/>
        <v>60178.526453862294</v>
      </c>
      <c r="BR193" s="112">
        <f t="shared" si="160"/>
        <v>59610.672709575374</v>
      </c>
      <c r="BS193" s="112">
        <f t="shared" si="160"/>
        <v>59459.3257519377</v>
      </c>
      <c r="BT193" s="112">
        <f t="shared" si="160"/>
        <v>57739.086199567515</v>
      </c>
      <c r="BU193" s="112">
        <f t="shared" si="160"/>
        <v>57681.113045812803</v>
      </c>
      <c r="BV193" s="112">
        <f t="shared" si="160"/>
        <v>56844.098924816346</v>
      </c>
      <c r="BW193" s="112">
        <f t="shared" si="160"/>
        <v>56050.217665360215</v>
      </c>
      <c r="BX193" s="112">
        <f t="shared" si="160"/>
        <v>55422.625119926583</v>
      </c>
      <c r="BY193" s="112">
        <f t="shared" si="160"/>
        <v>55385.912177985949</v>
      </c>
      <c r="BZ193" s="112">
        <f t="shared" si="160"/>
        <v>54585.221674876848</v>
      </c>
      <c r="CA193" s="112">
        <f t="shared" si="160"/>
        <v>54470.776319463839</v>
      </c>
      <c r="CB193" s="112">
        <f t="shared" si="160"/>
        <v>53053.129032258061</v>
      </c>
      <c r="CC193" s="112">
        <f t="shared" si="160"/>
        <v>51702.826744460413</v>
      </c>
      <c r="CD193" s="112">
        <f t="shared" ref="CD193:DM193" si="161">CD143*CD$113</f>
        <v>51089.193960689576</v>
      </c>
      <c r="CE193" s="112">
        <f t="shared" si="161"/>
        <v>50677.60000442106</v>
      </c>
      <c r="CF193" s="112">
        <f t="shared" si="161"/>
        <v>49908.442489410234</v>
      </c>
      <c r="CG193" s="112">
        <f t="shared" si="161"/>
        <v>50215.295368475527</v>
      </c>
      <c r="CH193" s="112">
        <f t="shared" si="161"/>
        <v>50036.714386476953</v>
      </c>
      <c r="CI193" s="112">
        <f t="shared" si="161"/>
        <v>50580.059591271573</v>
      </c>
      <c r="CJ193" s="112">
        <f t="shared" si="161"/>
        <v>52048.262071969082</v>
      </c>
      <c r="CK193" s="112">
        <f t="shared" si="161"/>
        <v>51742.537902114302</v>
      </c>
      <c r="CL193" s="112">
        <f t="shared" si="161"/>
        <v>52765.506398039746</v>
      </c>
      <c r="CM193" s="112">
        <f t="shared" si="161"/>
        <v>52959.562664494297</v>
      </c>
      <c r="CN193" s="112">
        <f t="shared" si="161"/>
        <v>52912.391519062359</v>
      </c>
      <c r="CO193" s="112">
        <f t="shared" si="161"/>
        <v>53013.427845361846</v>
      </c>
      <c r="CP193" s="112">
        <f t="shared" si="161"/>
        <v>52181.746243627582</v>
      </c>
      <c r="CQ193" s="112">
        <f t="shared" si="161"/>
        <v>52124.61901124844</v>
      </c>
      <c r="CR193" s="112">
        <f t="shared" si="161"/>
        <v>50281.378363734875</v>
      </c>
      <c r="CS193" s="112">
        <f t="shared" si="161"/>
        <v>47535.078921897104</v>
      </c>
      <c r="CT193" s="112">
        <f t="shared" si="161"/>
        <v>45231.397830159229</v>
      </c>
      <c r="CU193" s="112">
        <f t="shared" si="161"/>
        <v>43053.134176003827</v>
      </c>
      <c r="CV193" s="112">
        <f t="shared" si="161"/>
        <v>40506.619707500104</v>
      </c>
      <c r="CW193" s="112">
        <f t="shared" si="161"/>
        <v>37505.788160851022</v>
      </c>
      <c r="CX193" s="112">
        <f t="shared" si="161"/>
        <v>35546.438031409423</v>
      </c>
      <c r="CY193" s="112">
        <f t="shared" si="161"/>
        <v>32538.297940284207</v>
      </c>
      <c r="CZ193" s="112">
        <f t="shared" si="161"/>
        <v>29895.844400047012</v>
      </c>
      <c r="DA193" s="112">
        <f t="shared" si="161"/>
        <v>27559.038185529</v>
      </c>
      <c r="DB193" s="112">
        <f t="shared" si="161"/>
        <v>24888.441728038873</v>
      </c>
      <c r="DC193" s="112">
        <f t="shared" si="161"/>
        <v>22755.638844301768</v>
      </c>
      <c r="DD193" s="112">
        <f t="shared" si="161"/>
        <v>19758.09985646914</v>
      </c>
      <c r="DE193" s="112">
        <f t="shared" si="161"/>
        <v>17642.325834078998</v>
      </c>
      <c r="DF193" s="112">
        <f t="shared" si="161"/>
        <v>15287.120774712224</v>
      </c>
      <c r="DG193" s="112">
        <f t="shared" si="161"/>
        <v>13263.717856284546</v>
      </c>
      <c r="DH193" s="112">
        <f t="shared" si="161"/>
        <v>10823.920981741992</v>
      </c>
      <c r="DI193" s="112">
        <f t="shared" si="161"/>
        <v>8828.2837626854016</v>
      </c>
      <c r="DJ193" s="112">
        <f t="shared" si="161"/>
        <v>6552.9252669039151</v>
      </c>
      <c r="DK193" s="112">
        <f t="shared" si="161"/>
        <v>4895.169799878714</v>
      </c>
      <c r="DL193" s="112">
        <f t="shared" si="161"/>
        <v>3484.281276962899</v>
      </c>
      <c r="DM193" s="112">
        <f t="shared" si="161"/>
        <v>7124.8678691275172</v>
      </c>
    </row>
    <row r="194" spans="1:117" s="44" customFormat="1" ht="1" hidden="1" customHeight="1">
      <c r="A194" s="94">
        <v>2043</v>
      </c>
      <c r="B194" s="94"/>
      <c r="C194" s="101">
        <f t="shared" si="95"/>
        <v>4525372.9469836</v>
      </c>
      <c r="D194" s="101">
        <f t="shared" si="96"/>
        <v>2399111.4045974514</v>
      </c>
      <c r="E194" s="101">
        <f t="shared" si="97"/>
        <v>2451619.847421193</v>
      </c>
      <c r="F194" s="101">
        <f t="shared" si="98"/>
        <v>2502857.4262067424</v>
      </c>
      <c r="G194" s="101">
        <f t="shared" si="99"/>
        <v>2553652.8044949071</v>
      </c>
      <c r="H194" s="101">
        <f t="shared" si="100"/>
        <v>2603758.2147262529</v>
      </c>
      <c r="I194" s="101">
        <f>SUM(CC194:$DL194)</f>
        <v>1317694.3523163949</v>
      </c>
      <c r="J194" s="101">
        <f>SUM(CD194:$DL194)</f>
        <v>1265185.9094926533</v>
      </c>
      <c r="K194" s="101">
        <f>SUM(CE194:$DL194)</f>
        <v>1213948.3307071039</v>
      </c>
      <c r="L194" s="101">
        <f>SUM(CF194:$DL194)</f>
        <v>1163152.9524189387</v>
      </c>
      <c r="M194" s="101">
        <f>SUM(CG194:$DL194)</f>
        <v>1113047.5421875934</v>
      </c>
      <c r="N194" s="101"/>
      <c r="O194" s="101"/>
      <c r="P194" s="101"/>
      <c r="Q194" s="112">
        <f t="shared" si="103"/>
        <v>37218.229081943879</v>
      </c>
      <c r="R194" s="112">
        <f t="shared" ref="R194:CC194" si="162">R144*R$113</f>
        <v>38133.963250399451</v>
      </c>
      <c r="S194" s="112">
        <f t="shared" si="162"/>
        <v>39180.624239196593</v>
      </c>
      <c r="T194" s="112">
        <f t="shared" si="162"/>
        <v>38907.805501083705</v>
      </c>
      <c r="U194" s="112">
        <f t="shared" si="162"/>
        <v>38870.704123067313</v>
      </c>
      <c r="V194" s="112">
        <f t="shared" si="162"/>
        <v>38957.93691711202</v>
      </c>
      <c r="W194" s="112">
        <f t="shared" si="162"/>
        <v>39215.463546522471</v>
      </c>
      <c r="X194" s="112">
        <f t="shared" si="162"/>
        <v>39120.165242769966</v>
      </c>
      <c r="Y194" s="112">
        <f t="shared" si="162"/>
        <v>39336.495688295305</v>
      </c>
      <c r="Z194" s="112">
        <f t="shared" si="162"/>
        <v>39489.935038896459</v>
      </c>
      <c r="AA194" s="112">
        <f t="shared" si="162"/>
        <v>39718.358252401493</v>
      </c>
      <c r="AB194" s="112">
        <f t="shared" si="162"/>
        <v>40168.03448184819</v>
      </c>
      <c r="AC194" s="112">
        <f t="shared" si="162"/>
        <v>42527.209256163813</v>
      </c>
      <c r="AD194" s="112">
        <f t="shared" si="162"/>
        <v>41171.578199525538</v>
      </c>
      <c r="AE194" s="112">
        <f t="shared" si="162"/>
        <v>41549.614269569065</v>
      </c>
      <c r="AF194" s="112">
        <f t="shared" si="162"/>
        <v>42018.678980492397</v>
      </c>
      <c r="AG194" s="112">
        <f t="shared" si="162"/>
        <v>42384.623151155451</v>
      </c>
      <c r="AH194" s="112">
        <f t="shared" si="162"/>
        <v>42757.847786494814</v>
      </c>
      <c r="AI194" s="112">
        <f t="shared" si="162"/>
        <v>43391.970671127099</v>
      </c>
      <c r="AJ194" s="112">
        <f t="shared" si="162"/>
        <v>44447.95239168658</v>
      </c>
      <c r="AK194" s="112">
        <f t="shared" si="162"/>
        <v>45102.837066729538</v>
      </c>
      <c r="AL194" s="112">
        <f t="shared" si="162"/>
        <v>46167.752287928663</v>
      </c>
      <c r="AM194" s="112">
        <f t="shared" si="162"/>
        <v>46878.616972381235</v>
      </c>
      <c r="AN194" s="112">
        <f t="shared" si="162"/>
        <v>47398.262996815414</v>
      </c>
      <c r="AO194" s="112">
        <f t="shared" si="162"/>
        <v>48338.553676293137</v>
      </c>
      <c r="AP194" s="112">
        <f t="shared" si="162"/>
        <v>49241.161780849769</v>
      </c>
      <c r="AQ194" s="112">
        <f t="shared" si="162"/>
        <v>50491.926430949738</v>
      </c>
      <c r="AR194" s="112">
        <f t="shared" si="162"/>
        <v>51610.688803512625</v>
      </c>
      <c r="AS194" s="112">
        <f t="shared" si="162"/>
        <v>52540.650485061647</v>
      </c>
      <c r="AT194" s="112">
        <f t="shared" si="162"/>
        <v>53016.546120648316</v>
      </c>
      <c r="AU194" s="112">
        <f t="shared" si="162"/>
        <v>53585.571365059375</v>
      </c>
      <c r="AV194" s="112">
        <f t="shared" si="162"/>
        <v>53933.06591524394</v>
      </c>
      <c r="AW194" s="112">
        <f t="shared" si="162"/>
        <v>53882.086766010609</v>
      </c>
      <c r="AX194" s="112">
        <f t="shared" si="162"/>
        <v>53772.166948859391</v>
      </c>
      <c r="AY194" s="112">
        <f t="shared" si="162"/>
        <v>53494.935925640741</v>
      </c>
      <c r="AZ194" s="112">
        <f t="shared" si="162"/>
        <v>53351.338882412936</v>
      </c>
      <c r="BA194" s="112">
        <f t="shared" si="162"/>
        <v>53551.133189436259</v>
      </c>
      <c r="BB194" s="112">
        <f t="shared" si="162"/>
        <v>53023.732831898502</v>
      </c>
      <c r="BC194" s="112">
        <f t="shared" si="162"/>
        <v>53665.465315291229</v>
      </c>
      <c r="BD194" s="112">
        <f t="shared" si="162"/>
        <v>54058.003108003111</v>
      </c>
      <c r="BE194" s="112">
        <f t="shared" si="162"/>
        <v>53969.184120748476</v>
      </c>
      <c r="BF194" s="112">
        <f t="shared" si="162"/>
        <v>54617.840844976934</v>
      </c>
      <c r="BG194" s="112">
        <f t="shared" si="162"/>
        <v>55316.84525537811</v>
      </c>
      <c r="BH194" s="112">
        <f t="shared" si="162"/>
        <v>55527.28555227218</v>
      </c>
      <c r="BI194" s="112">
        <f t="shared" si="162"/>
        <v>57092.549236539395</v>
      </c>
      <c r="BJ194" s="112">
        <f t="shared" si="162"/>
        <v>57678.27567004216</v>
      </c>
      <c r="BK194" s="112">
        <f t="shared" si="162"/>
        <v>58127.707576198278</v>
      </c>
      <c r="BL194" s="112">
        <f t="shared" si="162"/>
        <v>58973.966078842946</v>
      </c>
      <c r="BM194" s="112">
        <f t="shared" si="162"/>
        <v>59028.45459489675</v>
      </c>
      <c r="BN194" s="112">
        <f t="shared" si="162"/>
        <v>59235.701512366184</v>
      </c>
      <c r="BO194" s="112">
        <f t="shared" si="162"/>
        <v>59355.491042070986</v>
      </c>
      <c r="BP194" s="112">
        <f t="shared" si="162"/>
        <v>60439.985725117862</v>
      </c>
      <c r="BQ194" s="112">
        <f t="shared" si="162"/>
        <v>60079.907775370652</v>
      </c>
      <c r="BR194" s="112">
        <f t="shared" si="162"/>
        <v>59868.087688804691</v>
      </c>
      <c r="BS194" s="112">
        <f t="shared" si="162"/>
        <v>59250.396961391147</v>
      </c>
      <c r="BT194" s="112">
        <f t="shared" si="162"/>
        <v>58932.452085682067</v>
      </c>
      <c r="BU194" s="112">
        <f t="shared" si="162"/>
        <v>57438.616488005064</v>
      </c>
      <c r="BV194" s="112">
        <f t="shared" si="162"/>
        <v>57238.481199136681</v>
      </c>
      <c r="BW194" s="112">
        <f t="shared" si="162"/>
        <v>56278.778152652631</v>
      </c>
      <c r="BX194" s="112">
        <f t="shared" si="162"/>
        <v>55832.32461519209</v>
      </c>
      <c r="BY194" s="112">
        <f t="shared" si="162"/>
        <v>54673.767752592837</v>
      </c>
      <c r="BZ194" s="112">
        <f t="shared" si="162"/>
        <v>54998.541871921181</v>
      </c>
      <c r="CA194" s="112">
        <f t="shared" si="162"/>
        <v>54279.562971237086</v>
      </c>
      <c r="CB194" s="112">
        <f t="shared" si="162"/>
        <v>53772.702956989247</v>
      </c>
      <c r="CC194" s="112">
        <f t="shared" si="162"/>
        <v>52508.442823741389</v>
      </c>
      <c r="CD194" s="112">
        <f t="shared" ref="CD194:DM194" si="163">CD144*CD$113</f>
        <v>51237.57878554958</v>
      </c>
      <c r="CE194" s="112">
        <f t="shared" si="163"/>
        <v>50795.378288164815</v>
      </c>
      <c r="CF194" s="112">
        <f t="shared" si="163"/>
        <v>50105.410231345719</v>
      </c>
      <c r="CG194" s="112">
        <f t="shared" si="163"/>
        <v>49634.760191000401</v>
      </c>
      <c r="CH194" s="112">
        <f t="shared" si="163"/>
        <v>49744.690696825972</v>
      </c>
      <c r="CI194" s="112">
        <f t="shared" si="163"/>
        <v>49624.589758711765</v>
      </c>
      <c r="CJ194" s="112">
        <f t="shared" si="163"/>
        <v>50296.166149490993</v>
      </c>
      <c r="CK194" s="112">
        <f t="shared" si="163"/>
        <v>51520.316559631676</v>
      </c>
      <c r="CL194" s="112">
        <f t="shared" si="163"/>
        <v>51216.260096197475</v>
      </c>
      <c r="CM194" s="112">
        <f t="shared" si="163"/>
        <v>52111.217257801727</v>
      </c>
      <c r="CN194" s="112">
        <f t="shared" si="163"/>
        <v>52438.0522815566</v>
      </c>
      <c r="CO194" s="112">
        <f t="shared" si="163"/>
        <v>52072.242712397943</v>
      </c>
      <c r="CP194" s="112">
        <f t="shared" si="163"/>
        <v>52219.737322243091</v>
      </c>
      <c r="CQ194" s="112">
        <f t="shared" si="163"/>
        <v>51357.565754756288</v>
      </c>
      <c r="CR194" s="112">
        <f t="shared" si="163"/>
        <v>51163.96373487448</v>
      </c>
      <c r="CS194" s="112">
        <f t="shared" si="163"/>
        <v>49239.110118382843</v>
      </c>
      <c r="CT194" s="112">
        <f t="shared" si="163"/>
        <v>46288.382922260382</v>
      </c>
      <c r="CU194" s="112">
        <f t="shared" si="163"/>
        <v>44135.843135691219</v>
      </c>
      <c r="CV194" s="112">
        <f t="shared" si="163"/>
        <v>41464.466294290709</v>
      </c>
      <c r="CW194" s="112">
        <f t="shared" si="163"/>
        <v>39011.426567013616</v>
      </c>
      <c r="CX194" s="112">
        <f t="shared" si="163"/>
        <v>36052.946633990199</v>
      </c>
      <c r="CY194" s="112">
        <f t="shared" si="163"/>
        <v>33758.484113044869</v>
      </c>
      <c r="CZ194" s="112">
        <f t="shared" si="163"/>
        <v>30795.978669643908</v>
      </c>
      <c r="DA194" s="112">
        <f t="shared" si="163"/>
        <v>28114.36671275265</v>
      </c>
      <c r="DB194" s="112">
        <f t="shared" si="163"/>
        <v>25630.544074102192</v>
      </c>
      <c r="DC194" s="112">
        <f t="shared" si="163"/>
        <v>22838.971285892636</v>
      </c>
      <c r="DD194" s="112">
        <f t="shared" si="163"/>
        <v>20601.903834324381</v>
      </c>
      <c r="DE194" s="112">
        <f t="shared" si="163"/>
        <v>17390.688993992077</v>
      </c>
      <c r="DF194" s="112">
        <f t="shared" si="163"/>
        <v>15440.679700347158</v>
      </c>
      <c r="DG194" s="112">
        <f t="shared" si="163"/>
        <v>13188.004325883201</v>
      </c>
      <c r="DH194" s="112">
        <f t="shared" si="163"/>
        <v>11130.610595630051</v>
      </c>
      <c r="DI194" s="112">
        <f t="shared" si="163"/>
        <v>8950.9816549570642</v>
      </c>
      <c r="DJ194" s="112">
        <f t="shared" si="163"/>
        <v>6943.0177935943066</v>
      </c>
      <c r="DK194" s="112">
        <f t="shared" si="163"/>
        <v>5019.0709520921773</v>
      </c>
      <c r="DL194" s="112">
        <f t="shared" si="163"/>
        <v>3652.5012942191543</v>
      </c>
      <c r="DM194" s="112">
        <f t="shared" si="163"/>
        <v>7652.0738255033557</v>
      </c>
    </row>
    <row r="195" spans="1:117" s="44" customFormat="1" ht="1" hidden="1" customHeight="1">
      <c r="A195" s="94">
        <v>2044</v>
      </c>
      <c r="B195" s="94"/>
      <c r="C195" s="101">
        <f t="shared" si="95"/>
        <v>4528578.3075248459</v>
      </c>
      <c r="D195" s="101">
        <f t="shared" si="96"/>
        <v>2397696.2258197148</v>
      </c>
      <c r="E195" s="101">
        <f t="shared" si="97"/>
        <v>2450918.6695443764</v>
      </c>
      <c r="F195" s="101">
        <f t="shared" si="98"/>
        <v>2502958.9206040008</v>
      </c>
      <c r="G195" s="101">
        <f t="shared" si="99"/>
        <v>2553904.0170494672</v>
      </c>
      <c r="H195" s="101">
        <f t="shared" si="100"/>
        <v>2604126.812096714</v>
      </c>
      <c r="I195" s="101">
        <f>SUM(CC195:$DL195)</f>
        <v>1323747.719438402</v>
      </c>
      <c r="J195" s="101">
        <f>SUM(CD195:$DL195)</f>
        <v>1270525.2757137401</v>
      </c>
      <c r="K195" s="101">
        <f>SUM(CE195:$DL195)</f>
        <v>1218485.0246541156</v>
      </c>
      <c r="L195" s="101">
        <f>SUM(CF195:$DL195)</f>
        <v>1167539.9282086494</v>
      </c>
      <c r="M195" s="101">
        <f>SUM(CG195:$DL195)</f>
        <v>1117317.1331614025</v>
      </c>
      <c r="N195" s="101"/>
      <c r="O195" s="101"/>
      <c r="P195" s="101"/>
      <c r="Q195" s="112">
        <f t="shared" si="103"/>
        <v>37332.686508743391</v>
      </c>
      <c r="R195" s="112">
        <f t="shared" ref="R195:CC195" si="164">R145*R$113</f>
        <v>38259.867381876284</v>
      </c>
      <c r="S195" s="112">
        <f t="shared" si="164"/>
        <v>39311.652845404751</v>
      </c>
      <c r="T195" s="112">
        <f t="shared" si="164"/>
        <v>39036.555372071423</v>
      </c>
      <c r="U195" s="112">
        <f t="shared" si="164"/>
        <v>38982.804935186636</v>
      </c>
      <c r="V195" s="112">
        <f t="shared" si="164"/>
        <v>39045.711830661217</v>
      </c>
      <c r="W195" s="112">
        <f t="shared" si="164"/>
        <v>39278.203430915535</v>
      </c>
      <c r="X195" s="112">
        <f t="shared" si="164"/>
        <v>39146.294932342797</v>
      </c>
      <c r="Y195" s="112">
        <f t="shared" si="164"/>
        <v>39319.411215690401</v>
      </c>
      <c r="Z195" s="112">
        <f t="shared" si="164"/>
        <v>39433.795813617769</v>
      </c>
      <c r="AA195" s="112">
        <f t="shared" si="164"/>
        <v>39608.279658101565</v>
      </c>
      <c r="AB195" s="112">
        <f t="shared" si="164"/>
        <v>40024.49834983499</v>
      </c>
      <c r="AC195" s="112">
        <f t="shared" si="164"/>
        <v>42325.089740910989</v>
      </c>
      <c r="AD195" s="112">
        <f t="shared" si="164"/>
        <v>40941.665151704336</v>
      </c>
      <c r="AE195" s="112">
        <f t="shared" si="164"/>
        <v>41304.139550882028</v>
      </c>
      <c r="AF195" s="112">
        <f t="shared" si="164"/>
        <v>41756.401388922386</v>
      </c>
      <c r="AG195" s="112">
        <f t="shared" si="164"/>
        <v>42121.401920695374</v>
      </c>
      <c r="AH195" s="112">
        <f t="shared" si="164"/>
        <v>42502.58300644438</v>
      </c>
      <c r="AI195" s="112">
        <f t="shared" si="164"/>
        <v>43159.944091836034</v>
      </c>
      <c r="AJ195" s="112">
        <f t="shared" si="164"/>
        <v>44243.375140886346</v>
      </c>
      <c r="AK195" s="112">
        <f t="shared" si="164"/>
        <v>44936.32350860646</v>
      </c>
      <c r="AL195" s="112">
        <f t="shared" si="164"/>
        <v>46041.641702940869</v>
      </c>
      <c r="AM195" s="112">
        <f t="shared" si="164"/>
        <v>46797.614987673929</v>
      </c>
      <c r="AN195" s="112">
        <f t="shared" si="164"/>
        <v>47358.497642582406</v>
      </c>
      <c r="AO195" s="112">
        <f t="shared" si="164"/>
        <v>48341.619740970156</v>
      </c>
      <c r="AP195" s="112">
        <f t="shared" si="164"/>
        <v>49279.022280951416</v>
      </c>
      <c r="AQ195" s="112">
        <f t="shared" si="164"/>
        <v>50560.019343586493</v>
      </c>
      <c r="AR195" s="112">
        <f t="shared" si="164"/>
        <v>51702.007605457111</v>
      </c>
      <c r="AS195" s="112">
        <f t="shared" si="164"/>
        <v>52641.570150349791</v>
      </c>
      <c r="AT195" s="112">
        <f t="shared" si="164"/>
        <v>53116.924887311783</v>
      </c>
      <c r="AU195" s="112">
        <f t="shared" si="164"/>
        <v>53701.202137710025</v>
      </c>
      <c r="AV195" s="112">
        <f t="shared" si="164"/>
        <v>54057.326187450511</v>
      </c>
      <c r="AW195" s="112">
        <f t="shared" si="164"/>
        <v>53993.727932788934</v>
      </c>
      <c r="AX195" s="112">
        <f t="shared" si="164"/>
        <v>53942.884992808635</v>
      </c>
      <c r="AY195" s="112">
        <f t="shared" si="164"/>
        <v>54067.400175998242</v>
      </c>
      <c r="AZ195" s="112">
        <f t="shared" si="164"/>
        <v>53797.135764243038</v>
      </c>
      <c r="BA195" s="112">
        <f t="shared" si="164"/>
        <v>53778.858013494879</v>
      </c>
      <c r="BB195" s="112">
        <f t="shared" si="164"/>
        <v>53568.669632985955</v>
      </c>
      <c r="BC195" s="112">
        <f t="shared" si="164"/>
        <v>53753.938528462677</v>
      </c>
      <c r="BD195" s="112">
        <f t="shared" si="164"/>
        <v>53894.221056721057</v>
      </c>
      <c r="BE195" s="112">
        <f t="shared" si="164"/>
        <v>54458.835935077019</v>
      </c>
      <c r="BF195" s="112">
        <f t="shared" si="164"/>
        <v>54387.082340446716</v>
      </c>
      <c r="BG195" s="112">
        <f t="shared" si="164"/>
        <v>55225.217731292061</v>
      </c>
      <c r="BH195" s="112">
        <f t="shared" si="164"/>
        <v>55443.720773101188</v>
      </c>
      <c r="BI195" s="112">
        <f t="shared" si="164"/>
        <v>55825.285642546645</v>
      </c>
      <c r="BJ195" s="112">
        <f t="shared" si="164"/>
        <v>57207.800146219299</v>
      </c>
      <c r="BK195" s="112">
        <f t="shared" si="164"/>
        <v>57645.450009950553</v>
      </c>
      <c r="BL195" s="112">
        <f t="shared" si="164"/>
        <v>58089.487995832635</v>
      </c>
      <c r="BM195" s="112">
        <f t="shared" si="164"/>
        <v>59110.614657138976</v>
      </c>
      <c r="BN195" s="112">
        <f t="shared" si="164"/>
        <v>58721.197364559033</v>
      </c>
      <c r="BO195" s="112">
        <f t="shared" si="164"/>
        <v>59012.279019038608</v>
      </c>
      <c r="BP195" s="112">
        <f t="shared" si="164"/>
        <v>59055.748557676467</v>
      </c>
      <c r="BQ195" s="112">
        <f t="shared" si="164"/>
        <v>60148.337062487299</v>
      </c>
      <c r="BR195" s="112">
        <f t="shared" si="164"/>
        <v>59772.562598856312</v>
      </c>
      <c r="BS195" s="112">
        <f t="shared" si="164"/>
        <v>59508.544553556836</v>
      </c>
      <c r="BT195" s="112">
        <f t="shared" si="164"/>
        <v>58729.219472526653</v>
      </c>
      <c r="BU195" s="112">
        <f t="shared" si="164"/>
        <v>58629.054135424856</v>
      </c>
      <c r="BV195" s="112">
        <f t="shared" si="164"/>
        <v>56999.24931192206</v>
      </c>
      <c r="BW195" s="112">
        <f t="shared" si="164"/>
        <v>56674.018121944318</v>
      </c>
      <c r="BX195" s="112">
        <f t="shared" si="164"/>
        <v>56064.721394902597</v>
      </c>
      <c r="BY195" s="112">
        <f t="shared" si="164"/>
        <v>55082.130290230845</v>
      </c>
      <c r="BZ195" s="112">
        <f t="shared" si="164"/>
        <v>54295.697865353039</v>
      </c>
      <c r="CA195" s="112">
        <f t="shared" si="164"/>
        <v>54695.026528902548</v>
      </c>
      <c r="CB195" s="112">
        <f t="shared" si="164"/>
        <v>53584.338037634407</v>
      </c>
      <c r="CC195" s="112">
        <f t="shared" si="164"/>
        <v>53222.443724661614</v>
      </c>
      <c r="CD195" s="112">
        <f t="shared" ref="CD195:DM195" si="165">CD145*CD$113</f>
        <v>52040.251059624461</v>
      </c>
      <c r="CE195" s="112">
        <f t="shared" si="165"/>
        <v>50945.096445466195</v>
      </c>
      <c r="CF195" s="112">
        <f t="shared" si="165"/>
        <v>50222.795047246662</v>
      </c>
      <c r="CG195" s="112">
        <f t="shared" si="165"/>
        <v>49831.264366193871</v>
      </c>
      <c r="CH195" s="112">
        <f t="shared" si="165"/>
        <v>49169.613328468928</v>
      </c>
      <c r="CI195" s="112">
        <f t="shared" si="165"/>
        <v>49333.36095797328</v>
      </c>
      <c r="CJ195" s="112">
        <f t="shared" si="165"/>
        <v>49346.029560672876</v>
      </c>
      <c r="CK195" s="112">
        <f t="shared" si="165"/>
        <v>49783.586698337283</v>
      </c>
      <c r="CL195" s="112">
        <f t="shared" si="165"/>
        <v>50996.942100009073</v>
      </c>
      <c r="CM195" s="112">
        <f t="shared" si="165"/>
        <v>50581.594466725153</v>
      </c>
      <c r="CN195" s="112">
        <f t="shared" si="165"/>
        <v>51599.685257127807</v>
      </c>
      <c r="CO195" s="112">
        <f t="shared" si="165"/>
        <v>51608.151424730306</v>
      </c>
      <c r="CP195" s="112">
        <f t="shared" si="165"/>
        <v>51294.954487523479</v>
      </c>
      <c r="CQ195" s="112">
        <f t="shared" si="165"/>
        <v>51400.56874045272</v>
      </c>
      <c r="CR195" s="112">
        <f t="shared" si="165"/>
        <v>50415.315441574858</v>
      </c>
      <c r="CS195" s="112">
        <f t="shared" si="165"/>
        <v>50108.10609783337</v>
      </c>
      <c r="CT195" s="112">
        <f t="shared" si="165"/>
        <v>47955.473345301281</v>
      </c>
      <c r="CU195" s="112">
        <f t="shared" si="165"/>
        <v>45175.682403604609</v>
      </c>
      <c r="CV195" s="112">
        <f t="shared" si="165"/>
        <v>42517.30593101096</v>
      </c>
      <c r="CW195" s="112">
        <f t="shared" si="165"/>
        <v>39945.790636893027</v>
      </c>
      <c r="CX195" s="112">
        <f t="shared" si="165"/>
        <v>37513.231669500849</v>
      </c>
      <c r="CY195" s="112">
        <f t="shared" si="165"/>
        <v>34251.6672521156</v>
      </c>
      <c r="CZ195" s="112">
        <f t="shared" si="165"/>
        <v>31967.036667058408</v>
      </c>
      <c r="DA195" s="112">
        <f t="shared" si="165"/>
        <v>28975.371650536574</v>
      </c>
      <c r="DB195" s="112">
        <f t="shared" si="165"/>
        <v>26162.302179029684</v>
      </c>
      <c r="DC195" s="112">
        <f t="shared" si="165"/>
        <v>23536.022650258605</v>
      </c>
      <c r="DD195" s="112">
        <f t="shared" si="165"/>
        <v>20694.683206889484</v>
      </c>
      <c r="DE195" s="112">
        <f t="shared" si="165"/>
        <v>18152.297072734247</v>
      </c>
      <c r="DF195" s="112">
        <f t="shared" si="165"/>
        <v>15239.074730495158</v>
      </c>
      <c r="DG195" s="112">
        <f t="shared" si="165"/>
        <v>13334.814708002883</v>
      </c>
      <c r="DH195" s="112">
        <f t="shared" si="165"/>
        <v>11080.829093085902</v>
      </c>
      <c r="DI195" s="112">
        <f t="shared" si="165"/>
        <v>9217.6791569086654</v>
      </c>
      <c r="DJ195" s="112">
        <f t="shared" si="165"/>
        <v>7049.978647686833</v>
      </c>
      <c r="DK195" s="112">
        <f t="shared" si="165"/>
        <v>5326.3171619163131</v>
      </c>
      <c r="DL195" s="112">
        <f t="shared" si="165"/>
        <v>3752.402070750647</v>
      </c>
      <c r="DM195" s="112">
        <f t="shared" si="165"/>
        <v>8182.7063758389268</v>
      </c>
    </row>
    <row r="196" spans="1:117" s="44" customFormat="1" ht="1" hidden="1" customHeight="1">
      <c r="A196" s="94">
        <v>2045</v>
      </c>
      <c r="B196" s="94"/>
      <c r="C196" s="101">
        <f t="shared" si="95"/>
        <v>4531458.903398741</v>
      </c>
      <c r="D196" s="101">
        <f t="shared" si="96"/>
        <v>2396320.8058854472</v>
      </c>
      <c r="E196" s="101">
        <f t="shared" si="97"/>
        <v>2449358.027619075</v>
      </c>
      <c r="F196" s="101">
        <f t="shared" si="98"/>
        <v>2502108.3349211505</v>
      </c>
      <c r="G196" s="101">
        <f t="shared" si="99"/>
        <v>2553854.9225687035</v>
      </c>
      <c r="H196" s="101">
        <f t="shared" si="100"/>
        <v>2604228.9251754158</v>
      </c>
      <c r="I196" s="101">
        <f>SUM(CC196:$DL196)</f>
        <v>1329117.3499059523</v>
      </c>
      <c r="J196" s="101">
        <f>SUM(CD196:$DL196)</f>
        <v>1276080.1281723245</v>
      </c>
      <c r="K196" s="101">
        <f>SUM(CE196:$DL196)</f>
        <v>1223329.8208702491</v>
      </c>
      <c r="L196" s="101">
        <f>SUM(CF196:$DL196)</f>
        <v>1171583.2332226962</v>
      </c>
      <c r="M196" s="101">
        <f>SUM(CG196:$DL196)</f>
        <v>1121209.2306159839</v>
      </c>
      <c r="N196" s="101"/>
      <c r="O196" s="101"/>
      <c r="P196" s="101"/>
      <c r="Q196" s="112">
        <f t="shared" si="103"/>
        <v>37437.36124949166</v>
      </c>
      <c r="R196" s="112">
        <f t="shared" ref="R196:CC196" si="166">R146*R$113</f>
        <v>38375.779121966065</v>
      </c>
      <c r="S196" s="112">
        <f t="shared" si="166"/>
        <v>39439.610468654901</v>
      </c>
      <c r="T196" s="112">
        <f t="shared" si="166"/>
        <v>39165.305243059142</v>
      </c>
      <c r="U196" s="112">
        <f t="shared" si="166"/>
        <v>39111.064422926756</v>
      </c>
      <c r="V196" s="112">
        <f t="shared" si="166"/>
        <v>39156.691606413078</v>
      </c>
      <c r="W196" s="112">
        <f t="shared" si="166"/>
        <v>39365.229722170428</v>
      </c>
      <c r="X196" s="112">
        <f t="shared" si="166"/>
        <v>39208.604192093393</v>
      </c>
      <c r="Y196" s="112">
        <f t="shared" si="166"/>
        <v>39345.540409086134</v>
      </c>
      <c r="Z196" s="112">
        <f t="shared" si="166"/>
        <v>39416.753548801025</v>
      </c>
      <c r="AA196" s="112">
        <f t="shared" si="166"/>
        <v>39552.239646457965</v>
      </c>
      <c r="AB196" s="112">
        <f t="shared" si="166"/>
        <v>39914.085940594065</v>
      </c>
      <c r="AC196" s="112">
        <f t="shared" si="166"/>
        <v>42174.552810279987</v>
      </c>
      <c r="AD196" s="112">
        <f t="shared" si="166"/>
        <v>40749.062554626049</v>
      </c>
      <c r="AE196" s="112">
        <f t="shared" si="166"/>
        <v>41075.767578988751</v>
      </c>
      <c r="AF196" s="112">
        <f t="shared" si="166"/>
        <v>41512.211907115816</v>
      </c>
      <c r="AG196" s="112">
        <f t="shared" si="166"/>
        <v>41861.183213776661</v>
      </c>
      <c r="AH196" s="112">
        <f t="shared" si="166"/>
        <v>42241.335458111513</v>
      </c>
      <c r="AI196" s="112">
        <f t="shared" si="166"/>
        <v>42906.915106660861</v>
      </c>
      <c r="AJ196" s="112">
        <f t="shared" si="166"/>
        <v>44011.453406068256</v>
      </c>
      <c r="AK196" s="112">
        <f t="shared" si="166"/>
        <v>44735.288846970048</v>
      </c>
      <c r="AL196" s="112">
        <f t="shared" si="166"/>
        <v>45878.620702834698</v>
      </c>
      <c r="AM196" s="112">
        <f t="shared" si="166"/>
        <v>46674.573998245105</v>
      </c>
      <c r="AN196" s="112">
        <f t="shared" si="166"/>
        <v>47281.00618305141</v>
      </c>
      <c r="AO196" s="112">
        <f t="shared" si="166"/>
        <v>48302.782921727943</v>
      </c>
      <c r="AP196" s="112">
        <f t="shared" si="166"/>
        <v>49283.115307989436</v>
      </c>
      <c r="AQ196" s="112">
        <f t="shared" si="166"/>
        <v>50599.224353892503</v>
      </c>
      <c r="AR196" s="112">
        <f t="shared" si="166"/>
        <v>51770.496706915481</v>
      </c>
      <c r="AS196" s="112">
        <f t="shared" si="166"/>
        <v>52732.085726432968</v>
      </c>
      <c r="AT196" s="112">
        <f t="shared" si="166"/>
        <v>53216.268821329235</v>
      </c>
      <c r="AU196" s="112">
        <f t="shared" si="166"/>
        <v>53801.346646166392</v>
      </c>
      <c r="AV196" s="112">
        <f t="shared" si="166"/>
        <v>54172.343960071463</v>
      </c>
      <c r="AW196" s="112">
        <f t="shared" si="166"/>
        <v>54116.533216245087</v>
      </c>
      <c r="AX196" s="112">
        <f t="shared" si="166"/>
        <v>54054.353833269612</v>
      </c>
      <c r="AY196" s="112">
        <f t="shared" si="166"/>
        <v>54236.242162578375</v>
      </c>
      <c r="AZ196" s="112">
        <f t="shared" si="166"/>
        <v>54362.34252513478</v>
      </c>
      <c r="BA196" s="112">
        <f t="shared" si="166"/>
        <v>54222.37448305884</v>
      </c>
      <c r="BB196" s="112">
        <f t="shared" si="166"/>
        <v>53792.76502038967</v>
      </c>
      <c r="BC196" s="112">
        <f t="shared" si="166"/>
        <v>54299.689023194456</v>
      </c>
      <c r="BD196" s="112">
        <f t="shared" si="166"/>
        <v>53982.564102564102</v>
      </c>
      <c r="BE196" s="112">
        <f t="shared" si="166"/>
        <v>54297.609118163964</v>
      </c>
      <c r="BF196" s="112">
        <f t="shared" si="166"/>
        <v>54877.569031894061</v>
      </c>
      <c r="BG196" s="112">
        <f t="shared" si="166"/>
        <v>54994.638577273319</v>
      </c>
      <c r="BH196" s="112">
        <f t="shared" si="166"/>
        <v>55352.10155738359</v>
      </c>
      <c r="BI196" s="112">
        <f t="shared" si="166"/>
        <v>55744.439480250454</v>
      </c>
      <c r="BJ196" s="112">
        <f t="shared" si="166"/>
        <v>55946.116322118003</v>
      </c>
      <c r="BK196" s="112">
        <f t="shared" si="166"/>
        <v>57177.346753823309</v>
      </c>
      <c r="BL196" s="112">
        <f t="shared" si="166"/>
        <v>57610.353582864765</v>
      </c>
      <c r="BM196" s="112">
        <f t="shared" si="166"/>
        <v>58227.140407595973</v>
      </c>
      <c r="BN196" s="112">
        <f t="shared" si="166"/>
        <v>58805.094897502051</v>
      </c>
      <c r="BO196" s="112">
        <f t="shared" si="166"/>
        <v>58502.508220122858</v>
      </c>
      <c r="BP196" s="112">
        <f t="shared" si="166"/>
        <v>58716.237694919728</v>
      </c>
      <c r="BQ196" s="112">
        <f t="shared" si="166"/>
        <v>58772.707128833521</v>
      </c>
      <c r="BR196" s="112">
        <f t="shared" si="166"/>
        <v>59841.943979976713</v>
      </c>
      <c r="BS196" s="112">
        <f t="shared" si="166"/>
        <v>59416.133742353559</v>
      </c>
      <c r="BT196" s="112">
        <f t="shared" si="166"/>
        <v>58987.515108950778</v>
      </c>
      <c r="BU196" s="112">
        <f t="shared" si="166"/>
        <v>58430.647860854893</v>
      </c>
      <c r="BV196" s="112">
        <f t="shared" si="166"/>
        <v>58186.400015840642</v>
      </c>
      <c r="BW196" s="112">
        <f t="shared" si="166"/>
        <v>56439.469150268698</v>
      </c>
      <c r="BX196" s="112">
        <f t="shared" si="166"/>
        <v>56463.402077336999</v>
      </c>
      <c r="BY196" s="112">
        <f t="shared" si="166"/>
        <v>55313.203726162596</v>
      </c>
      <c r="BZ196" s="112">
        <f t="shared" si="166"/>
        <v>54706.022988505749</v>
      </c>
      <c r="CA196" s="112">
        <f t="shared" si="166"/>
        <v>53998.249092432285</v>
      </c>
      <c r="CB196" s="112">
        <f t="shared" si="166"/>
        <v>53999.93682795699</v>
      </c>
      <c r="CC196" s="112">
        <f t="shared" si="166"/>
        <v>53037.221733627921</v>
      </c>
      <c r="CD196" s="112">
        <f t="shared" ref="CD196:DM196" si="167">CD146*CD$113</f>
        <v>52750.307302075329</v>
      </c>
      <c r="CE196" s="112">
        <f t="shared" si="167"/>
        <v>51746.587647552937</v>
      </c>
      <c r="CF196" s="112">
        <f t="shared" si="167"/>
        <v>50374.002606712289</v>
      </c>
      <c r="CG196" s="112">
        <f t="shared" si="167"/>
        <v>49948.967374685388</v>
      </c>
      <c r="CH196" s="112">
        <f t="shared" si="167"/>
        <v>49364.960233491423</v>
      </c>
      <c r="CI196" s="112">
        <f t="shared" si="167"/>
        <v>48763.869022282626</v>
      </c>
      <c r="CJ196" s="112">
        <f t="shared" si="167"/>
        <v>49056.683434046492</v>
      </c>
      <c r="CK196" s="112">
        <f t="shared" si="167"/>
        <v>48844.651476496285</v>
      </c>
      <c r="CL196" s="112">
        <f t="shared" si="167"/>
        <v>49277.448951810504</v>
      </c>
      <c r="CM196" s="112">
        <f t="shared" si="167"/>
        <v>50367.507300413585</v>
      </c>
      <c r="CN196" s="112">
        <f t="shared" si="167"/>
        <v>50086.412721406472</v>
      </c>
      <c r="CO196" s="112">
        <f t="shared" si="167"/>
        <v>50784.989507164646</v>
      </c>
      <c r="CP196" s="112">
        <f t="shared" si="167"/>
        <v>50841.061074590827</v>
      </c>
      <c r="CQ196" s="112">
        <f t="shared" si="167"/>
        <v>50492.505693653664</v>
      </c>
      <c r="CR196" s="112">
        <f t="shared" si="167"/>
        <v>50464.292432725299</v>
      </c>
      <c r="CS196" s="112">
        <f t="shared" si="167"/>
        <v>49380.946243764425</v>
      </c>
      <c r="CT196" s="112">
        <f t="shared" si="167"/>
        <v>48807.431197315018</v>
      </c>
      <c r="CU196" s="112">
        <f t="shared" si="167"/>
        <v>46813.703417201643</v>
      </c>
      <c r="CV196" s="112">
        <f t="shared" si="167"/>
        <v>43527.596597450218</v>
      </c>
      <c r="CW196" s="112">
        <f t="shared" si="167"/>
        <v>40970.927140171487</v>
      </c>
      <c r="CX196" s="112">
        <f t="shared" si="167"/>
        <v>38422.577523256979</v>
      </c>
      <c r="CY196" s="112">
        <f t="shared" si="167"/>
        <v>35651.639310234714</v>
      </c>
      <c r="CZ196" s="112">
        <f t="shared" si="167"/>
        <v>32449.00605241509</v>
      </c>
      <c r="DA196" s="112">
        <f t="shared" si="167"/>
        <v>30093.891763776417</v>
      </c>
      <c r="DB196" s="112">
        <f t="shared" si="167"/>
        <v>26982.054969250625</v>
      </c>
      <c r="DC196" s="112">
        <f t="shared" si="167"/>
        <v>24041.899589798468</v>
      </c>
      <c r="DD196" s="112">
        <f t="shared" si="167"/>
        <v>21344.138814845192</v>
      </c>
      <c r="DE196" s="112">
        <f t="shared" si="167"/>
        <v>18250.846861817718</v>
      </c>
      <c r="DF196" s="112">
        <f t="shared" si="167"/>
        <v>15920.198063219441</v>
      </c>
      <c r="DG196" s="112">
        <f t="shared" si="167"/>
        <v>13176.000961307378</v>
      </c>
      <c r="DH196" s="112">
        <f t="shared" si="167"/>
        <v>11218.617180484884</v>
      </c>
      <c r="DI196" s="112">
        <f t="shared" si="167"/>
        <v>9187.85675253708</v>
      </c>
      <c r="DJ196" s="112">
        <f t="shared" si="167"/>
        <v>7270.978647686833</v>
      </c>
      <c r="DK196" s="112">
        <f t="shared" si="167"/>
        <v>5417.2734990903582</v>
      </c>
      <c r="DL196" s="112">
        <f t="shared" si="167"/>
        <v>3988.2968075927524</v>
      </c>
      <c r="DM196" s="112">
        <f t="shared" si="167"/>
        <v>8671.7302852349003</v>
      </c>
    </row>
    <row r="197" spans="1:117" s="44" customFormat="1" ht="1" hidden="1" customHeight="1">
      <c r="A197" s="94">
        <v>2046</v>
      </c>
      <c r="B197" s="94"/>
      <c r="C197" s="101">
        <f t="shared" si="95"/>
        <v>4533867.5854734415</v>
      </c>
      <c r="D197" s="101">
        <f t="shared" si="96"/>
        <v>2394352.8262889315</v>
      </c>
      <c r="E197" s="101">
        <f t="shared" si="97"/>
        <v>2447805.3037766512</v>
      </c>
      <c r="F197" s="101">
        <f t="shared" si="98"/>
        <v>2500373.3666294017</v>
      </c>
      <c r="G197" s="101">
        <f t="shared" si="99"/>
        <v>2552828.6202215147</v>
      </c>
      <c r="H197" s="101">
        <f t="shared" si="100"/>
        <v>2603997.4573019971</v>
      </c>
      <c r="I197" s="101">
        <f>SUM(CC197:$DL197)</f>
        <v>1334278.1840930036</v>
      </c>
      <c r="J197" s="101">
        <f>SUM(CD197:$DL197)</f>
        <v>1280825.706605284</v>
      </c>
      <c r="K197" s="101">
        <f>SUM(CE197:$DL197)</f>
        <v>1228257.6437525335</v>
      </c>
      <c r="L197" s="101">
        <f>SUM(CF197:$DL197)</f>
        <v>1175802.3901604204</v>
      </c>
      <c r="M197" s="101">
        <f>SUM(CG197:$DL197)</f>
        <v>1124633.5530799381</v>
      </c>
      <c r="N197" s="101"/>
      <c r="O197" s="101"/>
      <c r="P197" s="101"/>
      <c r="Q197" s="112">
        <f t="shared" si="103"/>
        <v>37525.405423952827</v>
      </c>
      <c r="R197" s="112">
        <f t="shared" ref="R197:CC197" si="168">R147*R$113</f>
        <v>38481.698470668802</v>
      </c>
      <c r="S197" s="112">
        <f t="shared" si="168"/>
        <v>39557.33148204504</v>
      </c>
      <c r="T197" s="112">
        <f t="shared" si="168"/>
        <v>39291.013778511711</v>
      </c>
      <c r="U197" s="112">
        <f t="shared" si="168"/>
        <v>39238.313993440577</v>
      </c>
      <c r="V197" s="112">
        <f t="shared" si="168"/>
        <v>39284.822802053859</v>
      </c>
      <c r="W197" s="112">
        <f t="shared" si="168"/>
        <v>39476.542420287158</v>
      </c>
      <c r="X197" s="112">
        <f t="shared" si="168"/>
        <v>39294.028177235341</v>
      </c>
      <c r="Y197" s="112">
        <f t="shared" si="168"/>
        <v>39407.848485645183</v>
      </c>
      <c r="Z197" s="112">
        <f t="shared" si="168"/>
        <v>39442.818189108992</v>
      </c>
      <c r="AA197" s="112">
        <f t="shared" si="168"/>
        <v>39536.228214559793</v>
      </c>
      <c r="AB197" s="112">
        <f t="shared" si="168"/>
        <v>39857.875986798681</v>
      </c>
      <c r="AC197" s="112">
        <f t="shared" si="168"/>
        <v>42060.86058295027</v>
      </c>
      <c r="AD197" s="112">
        <f t="shared" si="168"/>
        <v>40604.86270445749</v>
      </c>
      <c r="AE197" s="112">
        <f t="shared" si="168"/>
        <v>40884.619232470155</v>
      </c>
      <c r="AF197" s="112">
        <f t="shared" si="168"/>
        <v>41284.100745098985</v>
      </c>
      <c r="AG197" s="112">
        <f t="shared" si="168"/>
        <v>41617.978806925719</v>
      </c>
      <c r="AH197" s="112">
        <f t="shared" si="168"/>
        <v>41984.076421966936</v>
      </c>
      <c r="AI197" s="112">
        <f t="shared" si="168"/>
        <v>42647.885434090233</v>
      </c>
      <c r="AJ197" s="112">
        <f t="shared" si="168"/>
        <v>43758.263739236281</v>
      </c>
      <c r="AK197" s="112">
        <f t="shared" si="168"/>
        <v>44506.840367837773</v>
      </c>
      <c r="AL197" s="112">
        <f t="shared" si="168"/>
        <v>45677.663998301308</v>
      </c>
      <c r="AM197" s="112">
        <f t="shared" si="168"/>
        <v>46515.646053566212</v>
      </c>
      <c r="AN197" s="112">
        <f t="shared" si="168"/>
        <v>47161.710120352371</v>
      </c>
      <c r="AO197" s="112">
        <f t="shared" si="168"/>
        <v>48228.175347920522</v>
      </c>
      <c r="AP197" s="112">
        <f t="shared" si="168"/>
        <v>49247.301321406798</v>
      </c>
      <c r="AQ197" s="112">
        <f t="shared" si="168"/>
        <v>50604.382907880135</v>
      </c>
      <c r="AR197" s="112">
        <f t="shared" si="168"/>
        <v>51809.929825936961</v>
      </c>
      <c r="AS197" s="112">
        <f t="shared" si="168"/>
        <v>52800.752715185721</v>
      </c>
      <c r="AT197" s="112">
        <f t="shared" si="168"/>
        <v>53305.264428886541</v>
      </c>
      <c r="AU197" s="112">
        <f t="shared" si="168"/>
        <v>53900.458737009802</v>
      </c>
      <c r="AV197" s="112">
        <f t="shared" si="168"/>
        <v>54270.930622317996</v>
      </c>
      <c r="AW197" s="112">
        <f t="shared" si="168"/>
        <v>54230.204222419379</v>
      </c>
      <c r="AX197" s="112">
        <f t="shared" si="168"/>
        <v>54172.852240246146</v>
      </c>
      <c r="AY197" s="112">
        <f t="shared" si="168"/>
        <v>54346.139313606865</v>
      </c>
      <c r="AZ197" s="112">
        <f t="shared" si="168"/>
        <v>54528.521273495557</v>
      </c>
      <c r="BA197" s="112">
        <f t="shared" si="168"/>
        <v>54782.239443517377</v>
      </c>
      <c r="BB197" s="112">
        <f t="shared" si="168"/>
        <v>54231.083751699138</v>
      </c>
      <c r="BC197" s="112">
        <f t="shared" si="168"/>
        <v>54523.357258740267</v>
      </c>
      <c r="BD197" s="112">
        <f t="shared" si="168"/>
        <v>54524.533799533805</v>
      </c>
      <c r="BE197" s="112">
        <f t="shared" si="168"/>
        <v>54386.184344739653</v>
      </c>
      <c r="BF197" s="112">
        <f t="shared" si="168"/>
        <v>54715.738392353393</v>
      </c>
      <c r="BG197" s="112">
        <f t="shared" si="168"/>
        <v>55488.017553121281</v>
      </c>
      <c r="BH197" s="112">
        <f t="shared" si="168"/>
        <v>55124.563724942098</v>
      </c>
      <c r="BI197" s="112">
        <f t="shared" si="168"/>
        <v>55653.487547667246</v>
      </c>
      <c r="BJ197" s="112">
        <f t="shared" si="168"/>
        <v>55868.20962247422</v>
      </c>
      <c r="BK197" s="112">
        <f t="shared" si="168"/>
        <v>55922.668263858061</v>
      </c>
      <c r="BL197" s="112">
        <f t="shared" si="168"/>
        <v>57145.370819225056</v>
      </c>
      <c r="BM197" s="112">
        <f t="shared" si="168"/>
        <v>57749.394860483742</v>
      </c>
      <c r="BN197" s="112">
        <f t="shared" si="168"/>
        <v>57928.719463025045</v>
      </c>
      <c r="BO197" s="112">
        <f t="shared" si="168"/>
        <v>58586.292331627825</v>
      </c>
      <c r="BP197" s="112">
        <f t="shared" si="168"/>
        <v>58211.504928625596</v>
      </c>
      <c r="BQ197" s="112">
        <f t="shared" si="168"/>
        <v>58435.592258479446</v>
      </c>
      <c r="BR197" s="112">
        <f t="shared" si="168"/>
        <v>58475.432430083609</v>
      </c>
      <c r="BS197" s="112">
        <f t="shared" si="168"/>
        <v>59487.450781434352</v>
      </c>
      <c r="BT197" s="112">
        <f t="shared" si="168"/>
        <v>58897.411979965618</v>
      </c>
      <c r="BU197" s="112">
        <f t="shared" si="168"/>
        <v>58690.179300822674</v>
      </c>
      <c r="BV197" s="112">
        <f t="shared" si="168"/>
        <v>57992.211789398643</v>
      </c>
      <c r="BW197" s="112">
        <f t="shared" si="168"/>
        <v>57619.200573760558</v>
      </c>
      <c r="BX197" s="112">
        <f t="shared" si="168"/>
        <v>56231.005297626492</v>
      </c>
      <c r="BY197" s="112">
        <f t="shared" si="168"/>
        <v>55712.602208096352</v>
      </c>
      <c r="BZ197" s="112">
        <f t="shared" si="168"/>
        <v>54939.638752052546</v>
      </c>
      <c r="CA197" s="112">
        <f t="shared" si="168"/>
        <v>54410.709299078473</v>
      </c>
      <c r="CB197" s="112">
        <f t="shared" si="168"/>
        <v>53313.25201612903</v>
      </c>
      <c r="CC197" s="112">
        <f t="shared" si="168"/>
        <v>53452.477487719596</v>
      </c>
      <c r="CD197" s="112">
        <f t="shared" ref="CD197:DM197" si="169">CD147*CD$113</f>
        <v>52568.062852750634</v>
      </c>
      <c r="CE197" s="112">
        <f t="shared" si="169"/>
        <v>52455.253592112822</v>
      </c>
      <c r="CF197" s="112">
        <f t="shared" si="169"/>
        <v>51168.837080482241</v>
      </c>
      <c r="CG197" s="112">
        <f t="shared" si="169"/>
        <v>50100.584809352433</v>
      </c>
      <c r="CH197" s="112">
        <f t="shared" si="169"/>
        <v>49483.563711540795</v>
      </c>
      <c r="CI197" s="112">
        <f t="shared" si="169"/>
        <v>48958.354009077157</v>
      </c>
      <c r="CJ197" s="112">
        <f t="shared" si="169"/>
        <v>48491.006750503569</v>
      </c>
      <c r="CK197" s="112">
        <f t="shared" si="169"/>
        <v>48558.366323568218</v>
      </c>
      <c r="CL197" s="112">
        <f t="shared" si="169"/>
        <v>48348.101461112616</v>
      </c>
      <c r="CM197" s="112">
        <f t="shared" si="169"/>
        <v>48667.815265070807</v>
      </c>
      <c r="CN197" s="112">
        <f t="shared" si="169"/>
        <v>49876.820965299274</v>
      </c>
      <c r="CO197" s="112">
        <f t="shared" si="169"/>
        <v>49296.696757058075</v>
      </c>
      <c r="CP197" s="112">
        <f t="shared" si="169"/>
        <v>50033.250771397907</v>
      </c>
      <c r="CQ197" s="112">
        <f t="shared" si="169"/>
        <v>50048.47486460214</v>
      </c>
      <c r="CR197" s="112">
        <f t="shared" si="169"/>
        <v>49574.7103485642</v>
      </c>
      <c r="CS197" s="112">
        <f t="shared" si="169"/>
        <v>49434.883925247559</v>
      </c>
      <c r="CT197" s="112">
        <f t="shared" si="169"/>
        <v>48106.755580705591</v>
      </c>
      <c r="CU197" s="112">
        <f t="shared" si="169"/>
        <v>47651.157861158739</v>
      </c>
      <c r="CV197" s="112">
        <f t="shared" si="169"/>
        <v>45116.751161898261</v>
      </c>
      <c r="CW197" s="112">
        <f t="shared" si="169"/>
        <v>41953.637397404738</v>
      </c>
      <c r="CX197" s="112">
        <f t="shared" si="169"/>
        <v>39422.759227768329</v>
      </c>
      <c r="CY197" s="112">
        <f t="shared" si="169"/>
        <v>36528.955133322685</v>
      </c>
      <c r="CZ197" s="112">
        <f t="shared" si="169"/>
        <v>33786.937360441887</v>
      </c>
      <c r="DA197" s="112">
        <f t="shared" si="169"/>
        <v>30561.743761932979</v>
      </c>
      <c r="DB197" s="112">
        <f t="shared" si="169"/>
        <v>28039.67367701769</v>
      </c>
      <c r="DC197" s="112">
        <f t="shared" si="169"/>
        <v>24811.499197431782</v>
      </c>
      <c r="DD197" s="112">
        <f t="shared" si="169"/>
        <v>21818.778552388765</v>
      </c>
      <c r="DE197" s="112">
        <f t="shared" si="169"/>
        <v>18838.318420043463</v>
      </c>
      <c r="DF197" s="112">
        <f t="shared" si="169"/>
        <v>16021.942627443816</v>
      </c>
      <c r="DG197" s="112">
        <f t="shared" si="169"/>
        <v>13778.015861571737</v>
      </c>
      <c r="DH197" s="112">
        <f t="shared" si="169"/>
        <v>11096.830290332235</v>
      </c>
      <c r="DI197" s="112">
        <f t="shared" si="169"/>
        <v>9313.1108508977359</v>
      </c>
      <c r="DJ197" s="112">
        <f t="shared" si="169"/>
        <v>7256.8220640569398</v>
      </c>
      <c r="DK197" s="112">
        <f t="shared" si="169"/>
        <v>5594.1728320194061</v>
      </c>
      <c r="DL197" s="112">
        <f t="shared" si="169"/>
        <v>4063.0612597066433</v>
      </c>
      <c r="DM197" s="112">
        <f t="shared" si="169"/>
        <v>9214.6006711409391</v>
      </c>
    </row>
    <row r="198" spans="1:117" s="44" customFormat="1" ht="1" hidden="1" customHeight="1">
      <c r="A198" s="94">
        <v>2047</v>
      </c>
      <c r="B198" s="94"/>
      <c r="C198" s="101">
        <f t="shared" si="95"/>
        <v>4535909.2472428475</v>
      </c>
      <c r="D198" s="101">
        <f t="shared" si="96"/>
        <v>2392874.0718764947</v>
      </c>
      <c r="E198" s="101">
        <f t="shared" si="97"/>
        <v>2445649.3936980697</v>
      </c>
      <c r="F198" s="101">
        <f t="shared" si="98"/>
        <v>2498634.7266287822</v>
      </c>
      <c r="G198" s="101">
        <f t="shared" si="99"/>
        <v>2550908.3221900361</v>
      </c>
      <c r="H198" s="101">
        <f t="shared" si="100"/>
        <v>2602781.4681659238</v>
      </c>
      <c r="I198" s="101">
        <f>SUM(CC198:$DL198)</f>
        <v>1338251.6670103574</v>
      </c>
      <c r="J198" s="101">
        <f>SUM(CD198:$DL198)</f>
        <v>1285476.3451887823</v>
      </c>
      <c r="K198" s="101">
        <f>SUM(CE198:$DL198)</f>
        <v>1232491.0122580696</v>
      </c>
      <c r="L198" s="101">
        <f>SUM(CF198:$DL198)</f>
        <v>1180217.4166968155</v>
      </c>
      <c r="M198" s="101">
        <f>SUM(CG198:$DL198)</f>
        <v>1128344.2707209277</v>
      </c>
      <c r="N198" s="101"/>
      <c r="O198" s="101"/>
      <c r="P198" s="101"/>
      <c r="Q198" s="112">
        <f t="shared" si="103"/>
        <v>37595.840763521759</v>
      </c>
      <c r="R198" s="112">
        <f t="shared" ref="R198:CC198" si="170">R148*R$113</f>
        <v>38570.630754013546</v>
      </c>
      <c r="S198" s="112">
        <f t="shared" si="170"/>
        <v>39665.839546561168</v>
      </c>
      <c r="T198" s="112">
        <f t="shared" si="170"/>
        <v>39406.584528847146</v>
      </c>
      <c r="U198" s="112">
        <f t="shared" si="170"/>
        <v>39362.533812275498</v>
      </c>
      <c r="V198" s="112">
        <f t="shared" si="170"/>
        <v>39410.936183590064</v>
      </c>
      <c r="W198" s="112">
        <f t="shared" si="170"/>
        <v>39604.046056311767</v>
      </c>
      <c r="X198" s="112">
        <f t="shared" si="170"/>
        <v>39404.576863889626</v>
      </c>
      <c r="Y198" s="112">
        <f t="shared" si="170"/>
        <v>39493.270848669687</v>
      </c>
      <c r="Z198" s="112">
        <f t="shared" si="170"/>
        <v>39504.972331381825</v>
      </c>
      <c r="AA198" s="112">
        <f t="shared" si="170"/>
        <v>39561.246076900687</v>
      </c>
      <c r="AB198" s="112">
        <f t="shared" si="170"/>
        <v>39842.819749174923</v>
      </c>
      <c r="AC198" s="112">
        <f t="shared" si="170"/>
        <v>42001.909057668199</v>
      </c>
      <c r="AD198" s="112">
        <f t="shared" si="170"/>
        <v>40495.956523910601</v>
      </c>
      <c r="AE198" s="112">
        <f t="shared" si="170"/>
        <v>40740.754950616683</v>
      </c>
      <c r="AF198" s="112">
        <f t="shared" si="170"/>
        <v>41094.175592582775</v>
      </c>
      <c r="AG198" s="112">
        <f t="shared" si="170"/>
        <v>41392.789541322985</v>
      </c>
      <c r="AH198" s="112">
        <f t="shared" si="170"/>
        <v>41742.771434575508</v>
      </c>
      <c r="AI198" s="112">
        <f t="shared" si="170"/>
        <v>42392.856219783243</v>
      </c>
      <c r="AJ198" s="112">
        <f t="shared" si="170"/>
        <v>43498.997520400342</v>
      </c>
      <c r="AK198" s="112">
        <f t="shared" si="170"/>
        <v>44258.085357227064</v>
      </c>
      <c r="AL198" s="112">
        <f t="shared" si="170"/>
        <v>45452.100350355671</v>
      </c>
      <c r="AM198" s="112">
        <f t="shared" si="170"/>
        <v>46319.805812058665</v>
      </c>
      <c r="AN198" s="112">
        <f t="shared" si="170"/>
        <v>47007.746825757888</v>
      </c>
      <c r="AO198" s="112">
        <f t="shared" si="170"/>
        <v>48111.664890193875</v>
      </c>
      <c r="AP198" s="112">
        <f t="shared" si="170"/>
        <v>49175.673348241515</v>
      </c>
      <c r="AQ198" s="112">
        <f t="shared" si="170"/>
        <v>50569.30474076423</v>
      </c>
      <c r="AR198" s="112">
        <f t="shared" si="170"/>
        <v>51816.156107887728</v>
      </c>
      <c r="AS198" s="112">
        <f t="shared" si="170"/>
        <v>52840.288254164574</v>
      </c>
      <c r="AT198" s="112">
        <f t="shared" si="170"/>
        <v>53372.528550877527</v>
      </c>
      <c r="AU198" s="112">
        <f t="shared" si="170"/>
        <v>53988.214234110746</v>
      </c>
      <c r="AV198" s="112">
        <f t="shared" si="170"/>
        <v>54367.463395767729</v>
      </c>
      <c r="AW198" s="112">
        <f t="shared" si="170"/>
        <v>54326.621593727934</v>
      </c>
      <c r="AX198" s="112">
        <f t="shared" si="170"/>
        <v>54285.325304495054</v>
      </c>
      <c r="AY198" s="112">
        <f t="shared" si="170"/>
        <v>54463.029919700806</v>
      </c>
      <c r="AZ198" s="112">
        <f t="shared" si="170"/>
        <v>54636.985246976539</v>
      </c>
      <c r="BA198" s="112">
        <f t="shared" si="170"/>
        <v>54947.315080171225</v>
      </c>
      <c r="BB198" s="112">
        <f t="shared" si="170"/>
        <v>54782.930983235157</v>
      </c>
      <c r="BC198" s="112">
        <f t="shared" si="170"/>
        <v>54961.747000410054</v>
      </c>
      <c r="BD198" s="112">
        <f t="shared" si="170"/>
        <v>54747.872960372966</v>
      </c>
      <c r="BE198" s="112">
        <f t="shared" si="170"/>
        <v>54926.59274957786</v>
      </c>
      <c r="BF198" s="112">
        <f t="shared" si="170"/>
        <v>54805.644303209316</v>
      </c>
      <c r="BG198" s="112">
        <f t="shared" si="170"/>
        <v>55324.900422330735</v>
      </c>
      <c r="BH198" s="112">
        <f t="shared" si="170"/>
        <v>55614.877549716475</v>
      </c>
      <c r="BI198" s="112">
        <f t="shared" si="170"/>
        <v>55427.118293237916</v>
      </c>
      <c r="BJ198" s="112">
        <f t="shared" si="170"/>
        <v>55776.138068349748</v>
      </c>
      <c r="BK198" s="112">
        <f t="shared" si="170"/>
        <v>55846.841602498353</v>
      </c>
      <c r="BL198" s="112">
        <f t="shared" si="170"/>
        <v>55896.993182061931</v>
      </c>
      <c r="BM198" s="112">
        <f t="shared" si="170"/>
        <v>57285.849817956587</v>
      </c>
      <c r="BN198" s="112">
        <f t="shared" si="170"/>
        <v>57454.647861214529</v>
      </c>
      <c r="BO198" s="112">
        <f t="shared" si="170"/>
        <v>57715.139461401508</v>
      </c>
      <c r="BP198" s="112">
        <f t="shared" si="170"/>
        <v>58296.130781656946</v>
      </c>
      <c r="BQ198" s="112">
        <f t="shared" si="170"/>
        <v>57934.448361654584</v>
      </c>
      <c r="BR198" s="112">
        <f t="shared" si="170"/>
        <v>58141.597378895589</v>
      </c>
      <c r="BS198" s="112">
        <f t="shared" si="170"/>
        <v>58129.413642881773</v>
      </c>
      <c r="BT198" s="112">
        <f t="shared" si="170"/>
        <v>58971.49677490897</v>
      </c>
      <c r="BU198" s="112">
        <f t="shared" si="170"/>
        <v>58603.000786238903</v>
      </c>
      <c r="BV198" s="112">
        <f t="shared" si="170"/>
        <v>58253.465021879885</v>
      </c>
      <c r="BW198" s="112">
        <f t="shared" si="170"/>
        <v>57430.56331568952</v>
      </c>
      <c r="BX198" s="112">
        <f t="shared" si="170"/>
        <v>57412.021691069116</v>
      </c>
      <c r="BY198" s="112">
        <f t="shared" si="170"/>
        <v>55485.512796922048</v>
      </c>
      <c r="BZ198" s="112">
        <f t="shared" si="170"/>
        <v>55340.978653530379</v>
      </c>
      <c r="CA198" s="112">
        <f t="shared" si="170"/>
        <v>54645.97179558783</v>
      </c>
      <c r="CB198" s="112">
        <f t="shared" si="170"/>
        <v>53723.867607526881</v>
      </c>
      <c r="CC198" s="112">
        <f t="shared" si="170"/>
        <v>52775.321821574893</v>
      </c>
      <c r="CD198" s="112">
        <f t="shared" ref="CD198:DM198" si="171">CD148*CD$113</f>
        <v>52985.332930712641</v>
      </c>
      <c r="CE198" s="112">
        <f t="shared" si="171"/>
        <v>52273.595561253809</v>
      </c>
      <c r="CF198" s="112">
        <f t="shared" si="171"/>
        <v>51873.145975887914</v>
      </c>
      <c r="CG198" s="112">
        <f t="shared" si="171"/>
        <v>50894.581375108792</v>
      </c>
      <c r="CH198" s="112">
        <f t="shared" si="171"/>
        <v>49636.053897604281</v>
      </c>
      <c r="CI198" s="112">
        <f t="shared" si="171"/>
        <v>49077.039718967157</v>
      </c>
      <c r="CJ198" s="112">
        <f t="shared" si="171"/>
        <v>48685.239098481135</v>
      </c>
      <c r="CK198" s="112">
        <f t="shared" si="171"/>
        <v>47997.807982170605</v>
      </c>
      <c r="CL198" s="112">
        <f t="shared" si="171"/>
        <v>48064.690534531263</v>
      </c>
      <c r="CM198" s="112">
        <f t="shared" si="171"/>
        <v>47750.441753352548</v>
      </c>
      <c r="CN198" s="112">
        <f t="shared" si="171"/>
        <v>48193.067096859158</v>
      </c>
      <c r="CO198" s="112">
        <f t="shared" si="171"/>
        <v>49091.656425222158</v>
      </c>
      <c r="CP198" s="112">
        <f t="shared" si="171"/>
        <v>48567.594949020662</v>
      </c>
      <c r="CQ198" s="112">
        <f t="shared" si="171"/>
        <v>49257.419941674772</v>
      </c>
      <c r="CR198" s="112">
        <f t="shared" si="171"/>
        <v>49141.913671663351</v>
      </c>
      <c r="CS198" s="112">
        <f t="shared" si="171"/>
        <v>48566.886791750425</v>
      </c>
      <c r="CT198" s="112">
        <f t="shared" si="171"/>
        <v>48165.476974711208</v>
      </c>
      <c r="CU198" s="112">
        <f t="shared" si="171"/>
        <v>46973.21854938395</v>
      </c>
      <c r="CV198" s="112">
        <f t="shared" si="171"/>
        <v>45930.129151920861</v>
      </c>
      <c r="CW198" s="112">
        <f t="shared" si="171"/>
        <v>43495.782108303909</v>
      </c>
      <c r="CX198" s="112">
        <f t="shared" si="171"/>
        <v>40377.523006902069</v>
      </c>
      <c r="CY198" s="112">
        <f t="shared" si="171"/>
        <v>37491.742934695831</v>
      </c>
      <c r="CZ198" s="112">
        <f t="shared" si="171"/>
        <v>34631.119990598192</v>
      </c>
      <c r="DA198" s="112">
        <f t="shared" si="171"/>
        <v>31834.576403976564</v>
      </c>
      <c r="DB198" s="112">
        <f t="shared" si="171"/>
        <v>28488.866752714297</v>
      </c>
      <c r="DC198" s="112">
        <f t="shared" si="171"/>
        <v>25800.704298198681</v>
      </c>
      <c r="DD198" s="112">
        <f t="shared" si="171"/>
        <v>22532.69140865286</v>
      </c>
      <c r="DE198" s="112">
        <f t="shared" si="171"/>
        <v>19270.789339128212</v>
      </c>
      <c r="DF198" s="112">
        <f t="shared" si="171"/>
        <v>16551.391193129912</v>
      </c>
      <c r="DG198" s="112">
        <f t="shared" si="171"/>
        <v>13879.582792597932</v>
      </c>
      <c r="DH198" s="112">
        <f t="shared" si="171"/>
        <v>11615.980245435498</v>
      </c>
      <c r="DI198" s="112">
        <f t="shared" si="171"/>
        <v>9222.7915690866503</v>
      </c>
      <c r="DJ198" s="112">
        <f t="shared" si="171"/>
        <v>7364.5693950177938</v>
      </c>
      <c r="DK198" s="112">
        <f t="shared" si="171"/>
        <v>5591.3080654942387</v>
      </c>
      <c r="DL198" s="112">
        <f t="shared" si="171"/>
        <v>4201.6333045729079</v>
      </c>
      <c r="DM198" s="112">
        <f t="shared" si="171"/>
        <v>9695.7923657718129</v>
      </c>
    </row>
    <row r="199" spans="1:117" s="44" customFormat="1" ht="1" hidden="1" customHeight="1">
      <c r="A199" s="94">
        <v>2048</v>
      </c>
      <c r="B199" s="94"/>
      <c r="C199" s="101">
        <f t="shared" si="95"/>
        <v>4537506.8514854088</v>
      </c>
      <c r="D199" s="101">
        <f t="shared" si="96"/>
        <v>2390775.2250126461</v>
      </c>
      <c r="E199" s="101">
        <f t="shared" si="97"/>
        <v>2443962.8151368443</v>
      </c>
      <c r="F199" s="101">
        <f t="shared" si="98"/>
        <v>2496277.9266774175</v>
      </c>
      <c r="G199" s="101">
        <f t="shared" si="99"/>
        <v>2548971.7312001637</v>
      </c>
      <c r="H199" s="101">
        <f t="shared" si="100"/>
        <v>2600665.8155924738</v>
      </c>
      <c r="I199" s="101">
        <f>SUM(CC199:$DL199)</f>
        <v>1342086.9162487281</v>
      </c>
      <c r="J199" s="101">
        <f>SUM(CD199:$DL199)</f>
        <v>1288899.3261245298</v>
      </c>
      <c r="K199" s="101">
        <f>SUM(CE199:$DL199)</f>
        <v>1236584.2145839566</v>
      </c>
      <c r="L199" s="101">
        <f>SUM(CF199:$DL199)</f>
        <v>1183890.4100612104</v>
      </c>
      <c r="M199" s="101">
        <f>SUM(CG199:$DL199)</f>
        <v>1132196.3256689003</v>
      </c>
      <c r="N199" s="101"/>
      <c r="O199" s="101"/>
      <c r="P199" s="101"/>
      <c r="Q199" s="112">
        <f t="shared" si="103"/>
        <v>37646.710730988205</v>
      </c>
      <c r="R199" s="112">
        <f t="shared" ref="R199:CC199" si="172">R149*R$113</f>
        <v>38642.575972000304</v>
      </c>
      <c r="S199" s="112">
        <f t="shared" si="172"/>
        <v>39755.921713329277</v>
      </c>
      <c r="T199" s="112">
        <f t="shared" si="172"/>
        <v>39514.045051088862</v>
      </c>
      <c r="U199" s="112">
        <f t="shared" si="172"/>
        <v>39476.654458847421</v>
      </c>
      <c r="V199" s="112">
        <f t="shared" si="172"/>
        <v>39534.022843969404</v>
      </c>
      <c r="W199" s="112">
        <f t="shared" si="172"/>
        <v>39729.525825097895</v>
      </c>
      <c r="X199" s="112">
        <f t="shared" si="172"/>
        <v>39530.200371451312</v>
      </c>
      <c r="Y199" s="112">
        <f t="shared" si="172"/>
        <v>39602.812467136398</v>
      </c>
      <c r="Z199" s="112">
        <f t="shared" si="172"/>
        <v>39589.18116929986</v>
      </c>
      <c r="AA199" s="112">
        <f t="shared" si="172"/>
        <v>39623.290375506105</v>
      </c>
      <c r="AB199" s="112">
        <f t="shared" si="172"/>
        <v>39867.91347854786</v>
      </c>
      <c r="AC199" s="112">
        <f t="shared" si="172"/>
        <v>41986.118470539077</v>
      </c>
      <c r="AD199" s="112">
        <f t="shared" si="172"/>
        <v>40440.495043076538</v>
      </c>
      <c r="AE199" s="112">
        <f t="shared" si="172"/>
        <v>40633.108250208839</v>
      </c>
      <c r="AF199" s="112">
        <f t="shared" si="172"/>
        <v>40951.480504448897</v>
      </c>
      <c r="AG199" s="112">
        <f t="shared" si="172"/>
        <v>41203.630558216697</v>
      </c>
      <c r="AH199" s="112">
        <f t="shared" si="172"/>
        <v>41520.411880078456</v>
      </c>
      <c r="AI199" s="112">
        <f t="shared" si="172"/>
        <v>42152.8287239649</v>
      </c>
      <c r="AJ199" s="112">
        <f t="shared" si="172"/>
        <v>43243.782336233715</v>
      </c>
      <c r="AK199" s="112">
        <f t="shared" si="172"/>
        <v>44001.207734024989</v>
      </c>
      <c r="AL199" s="112">
        <f t="shared" si="172"/>
        <v>45206.030916233147</v>
      </c>
      <c r="AM199" s="112">
        <f t="shared" si="172"/>
        <v>46097.306689508216</v>
      </c>
      <c r="AN199" s="112">
        <f t="shared" si="172"/>
        <v>46817.077050332933</v>
      </c>
      <c r="AO199" s="112">
        <f t="shared" si="172"/>
        <v>47960.405699461029</v>
      </c>
      <c r="AP199" s="112">
        <f t="shared" si="172"/>
        <v>49061.068591177071</v>
      </c>
      <c r="AQ199" s="112">
        <f t="shared" si="172"/>
        <v>50499.148406532426</v>
      </c>
      <c r="AR199" s="112">
        <f t="shared" si="172"/>
        <v>51781.911557158543</v>
      </c>
      <c r="AS199" s="112">
        <f t="shared" si="172"/>
        <v>52847.571116608051</v>
      </c>
      <c r="AT199" s="112">
        <f t="shared" si="172"/>
        <v>53411.8521914261</v>
      </c>
      <c r="AU199" s="112">
        <f t="shared" si="172"/>
        <v>54054.288961339684</v>
      </c>
      <c r="AV199" s="112">
        <f t="shared" si="172"/>
        <v>54454.753669631842</v>
      </c>
      <c r="AW199" s="112">
        <f t="shared" si="172"/>
        <v>54421.009125640514</v>
      </c>
      <c r="AX199" s="112">
        <f t="shared" si="172"/>
        <v>54379.722340561108</v>
      </c>
      <c r="AY199" s="112">
        <f t="shared" si="172"/>
        <v>54572.927070729289</v>
      </c>
      <c r="AZ199" s="112">
        <f t="shared" si="172"/>
        <v>54752.41479673612</v>
      </c>
      <c r="BA199" s="112">
        <f t="shared" si="172"/>
        <v>55053.71925560473</v>
      </c>
      <c r="BB199" s="112">
        <f t="shared" si="172"/>
        <v>54944.832496601717</v>
      </c>
      <c r="BC199" s="112">
        <f t="shared" si="172"/>
        <v>55514.456062469915</v>
      </c>
      <c r="BD199" s="112">
        <f t="shared" si="172"/>
        <v>55183.632478632484</v>
      </c>
      <c r="BE199" s="112">
        <f t="shared" si="172"/>
        <v>55149.523656914433</v>
      </c>
      <c r="BF199" s="112">
        <f t="shared" si="172"/>
        <v>55345.079768344891</v>
      </c>
      <c r="BG199" s="112">
        <f t="shared" si="172"/>
        <v>55416.527946416783</v>
      </c>
      <c r="BH199" s="112">
        <f t="shared" si="172"/>
        <v>55452.782014216114</v>
      </c>
      <c r="BI199" s="112">
        <f t="shared" si="172"/>
        <v>55917.248152158558</v>
      </c>
      <c r="BJ199" s="112">
        <f t="shared" si="172"/>
        <v>55551.523947298832</v>
      </c>
      <c r="BK199" s="112">
        <f t="shared" si="172"/>
        <v>55754.838586715246</v>
      </c>
      <c r="BL199" s="112">
        <f t="shared" si="172"/>
        <v>55822.191607041634</v>
      </c>
      <c r="BM199" s="112">
        <f t="shared" si="172"/>
        <v>56038.234057981965</v>
      </c>
      <c r="BN199" s="112">
        <f t="shared" si="172"/>
        <v>56995.738464152753</v>
      </c>
      <c r="BO199" s="112">
        <f t="shared" si="172"/>
        <v>57245.746547548399</v>
      </c>
      <c r="BP199" s="112">
        <f t="shared" si="172"/>
        <v>57431.738139979563</v>
      </c>
      <c r="BQ199" s="112">
        <f t="shared" si="172"/>
        <v>58019.984970550395</v>
      </c>
      <c r="BR199" s="112">
        <f t="shared" si="172"/>
        <v>57643.861383901414</v>
      </c>
      <c r="BS199" s="112">
        <f t="shared" si="172"/>
        <v>57799.94901163529</v>
      </c>
      <c r="BT199" s="112">
        <f t="shared" si="172"/>
        <v>57625.95671539726</v>
      </c>
      <c r="BU199" s="112">
        <f t="shared" si="172"/>
        <v>58678.154678121464</v>
      </c>
      <c r="BV199" s="112">
        <f t="shared" si="172"/>
        <v>58168.382551531591</v>
      </c>
      <c r="BW199" s="112">
        <f t="shared" si="172"/>
        <v>57692.060467089577</v>
      </c>
      <c r="BX199" s="112">
        <f t="shared" si="172"/>
        <v>57226.705293455132</v>
      </c>
      <c r="BY199" s="112">
        <f t="shared" si="172"/>
        <v>56655.820069421214</v>
      </c>
      <c r="BZ199" s="112">
        <f t="shared" si="172"/>
        <v>55117.346469622331</v>
      </c>
      <c r="CA199" s="112">
        <f t="shared" si="172"/>
        <v>55050.423066182637</v>
      </c>
      <c r="CB199" s="112">
        <f t="shared" si="172"/>
        <v>53960.071236559139</v>
      </c>
      <c r="CC199" s="112">
        <f t="shared" si="172"/>
        <v>53187.590124198287</v>
      </c>
      <c r="CD199" s="112">
        <f t="shared" ref="CD199:DM199" si="173">CD149*CD$113</f>
        <v>52315.111540573183</v>
      </c>
      <c r="CE199" s="112">
        <f t="shared" si="173"/>
        <v>52693.804522746359</v>
      </c>
      <c r="CF199" s="112">
        <f t="shared" si="173"/>
        <v>51694.0843923102</v>
      </c>
      <c r="CG199" s="112">
        <f t="shared" si="173"/>
        <v>51596.809493566674</v>
      </c>
      <c r="CH199" s="112">
        <f t="shared" si="173"/>
        <v>50424.418192873643</v>
      </c>
      <c r="CI199" s="112">
        <f t="shared" si="173"/>
        <v>49230.632990589504</v>
      </c>
      <c r="CJ199" s="112">
        <f t="shared" si="173"/>
        <v>48803.38042353966</v>
      </c>
      <c r="CK199" s="112">
        <f t="shared" si="173"/>
        <v>48191.000410545137</v>
      </c>
      <c r="CL199" s="112">
        <f t="shared" si="173"/>
        <v>47509.886105817219</v>
      </c>
      <c r="CM199" s="112">
        <f t="shared" si="173"/>
        <v>47471.32811129214</v>
      </c>
      <c r="CN199" s="112">
        <f t="shared" si="173"/>
        <v>47284.501876604998</v>
      </c>
      <c r="CO199" s="112">
        <f t="shared" si="173"/>
        <v>47434.330425943539</v>
      </c>
      <c r="CP199" s="112">
        <f t="shared" si="173"/>
        <v>48366.642138449155</v>
      </c>
      <c r="CQ199" s="112">
        <f t="shared" si="173"/>
        <v>47814.31974725733</v>
      </c>
      <c r="CR199" s="112">
        <f t="shared" si="173"/>
        <v>48370.276178435975</v>
      </c>
      <c r="CS199" s="112">
        <f t="shared" si="173"/>
        <v>48146.372645372641</v>
      </c>
      <c r="CT199" s="112">
        <f t="shared" si="173"/>
        <v>47321.481345613487</v>
      </c>
      <c r="CU199" s="112">
        <f t="shared" si="173"/>
        <v>47037.024602256868</v>
      </c>
      <c r="CV199" s="112">
        <f t="shared" si="173"/>
        <v>45281.999488338377</v>
      </c>
      <c r="CW199" s="112">
        <f t="shared" si="173"/>
        <v>44286.094273006558</v>
      </c>
      <c r="CX199" s="112">
        <f t="shared" si="173"/>
        <v>41872.365159547866</v>
      </c>
      <c r="CY199" s="112">
        <f t="shared" si="173"/>
        <v>38409.338655596359</v>
      </c>
      <c r="CZ199" s="112">
        <f t="shared" si="173"/>
        <v>35557.757668351158</v>
      </c>
      <c r="DA199" s="112">
        <f t="shared" si="173"/>
        <v>32642.505694910789</v>
      </c>
      <c r="DB199" s="112">
        <f t="shared" si="173"/>
        <v>29689.991344620757</v>
      </c>
      <c r="DC199" s="112">
        <f t="shared" si="173"/>
        <v>26228.150704476549</v>
      </c>
      <c r="DD199" s="112">
        <f t="shared" si="173"/>
        <v>23446.812384662702</v>
      </c>
      <c r="DE199" s="112">
        <f t="shared" si="173"/>
        <v>19916.625335549023</v>
      </c>
      <c r="DF199" s="112">
        <f t="shared" si="173"/>
        <v>16946.122419148549</v>
      </c>
      <c r="DG199" s="112">
        <f t="shared" si="173"/>
        <v>14350.484018264839</v>
      </c>
      <c r="DH199" s="112">
        <f t="shared" si="173"/>
        <v>11712.876384316072</v>
      </c>
      <c r="DI199" s="112">
        <f t="shared" si="173"/>
        <v>9663.3110850897738</v>
      </c>
      <c r="DJ199" s="112">
        <f t="shared" si="173"/>
        <v>7302.4377224199288</v>
      </c>
      <c r="DK199" s="112">
        <f t="shared" si="173"/>
        <v>5681.5482110369921</v>
      </c>
      <c r="DL199" s="112">
        <f t="shared" si="173"/>
        <v>4205.5004314063845</v>
      </c>
      <c r="DM199" s="112">
        <f t="shared" si="173"/>
        <v>10171.10989932886</v>
      </c>
    </row>
    <row r="200" spans="1:117" s="44" customFormat="1" ht="1" hidden="1" customHeight="1">
      <c r="A200" s="94">
        <v>2049</v>
      </c>
      <c r="B200" s="94"/>
      <c r="C200" s="101">
        <f t="shared" si="95"/>
        <v>4538731.8510215189</v>
      </c>
      <c r="D200" s="101">
        <f t="shared" si="96"/>
        <v>2388248.6694962922</v>
      </c>
      <c r="E200" s="101">
        <f t="shared" si="97"/>
        <v>2441673.2641036413</v>
      </c>
      <c r="F200" s="101">
        <f t="shared" si="98"/>
        <v>2494399.6704943296</v>
      </c>
      <c r="G200" s="101">
        <f t="shared" si="99"/>
        <v>2546428.726398658</v>
      </c>
      <c r="H200" s="101">
        <f t="shared" si="100"/>
        <v>2598541.6159392251</v>
      </c>
      <c r="I200" s="101">
        <f>SUM(CC200:$DL200)</f>
        <v>1345683.4503528834</v>
      </c>
      <c r="J200" s="101">
        <f>SUM(CD200:$DL200)</f>
        <v>1292258.8557455344</v>
      </c>
      <c r="K200" s="101">
        <f>SUM(CE200:$DL200)</f>
        <v>1239532.449354846</v>
      </c>
      <c r="L200" s="101">
        <f>SUM(CF200:$DL200)</f>
        <v>1187503.3934505179</v>
      </c>
      <c r="M200" s="101">
        <f>SUM(CG200:$DL200)</f>
        <v>1135390.5039099508</v>
      </c>
      <c r="N200" s="101"/>
      <c r="O200" s="101"/>
      <c r="P200" s="101"/>
      <c r="Q200" s="112">
        <f t="shared" si="103"/>
        <v>37683.884937982919</v>
      </c>
      <c r="R200" s="112">
        <f t="shared" ref="R200:CC200" si="174">R150*R$113</f>
        <v>38693.537168074261</v>
      </c>
      <c r="S200" s="112">
        <f t="shared" si="174"/>
        <v>39828.601643335365</v>
      </c>
      <c r="T200" s="112">
        <f t="shared" si="174"/>
        <v>39602.243781608013</v>
      </c>
      <c r="U200" s="112">
        <f t="shared" si="174"/>
        <v>39583.705684835237</v>
      </c>
      <c r="V200" s="112">
        <f t="shared" si="174"/>
        <v>39647.020433825841</v>
      </c>
      <c r="W200" s="112">
        <f t="shared" si="174"/>
        <v>39852.981726645536</v>
      </c>
      <c r="X200" s="112">
        <f t="shared" si="174"/>
        <v>39653.813902892012</v>
      </c>
      <c r="Y200" s="112">
        <f t="shared" si="174"/>
        <v>39728.433589231259</v>
      </c>
      <c r="Z200" s="112">
        <f t="shared" si="174"/>
        <v>39698.452161360168</v>
      </c>
      <c r="AA200" s="112">
        <f t="shared" si="174"/>
        <v>39707.350392971501</v>
      </c>
      <c r="AB200" s="112">
        <f t="shared" si="174"/>
        <v>39929.142178217822</v>
      </c>
      <c r="AC200" s="112">
        <f t="shared" si="174"/>
        <v>42012.436115754288</v>
      </c>
      <c r="AD200" s="112">
        <f t="shared" si="174"/>
        <v>40425.369184667252</v>
      </c>
      <c r="AE200" s="112">
        <f t="shared" si="174"/>
        <v>40577.775834111351</v>
      </c>
      <c r="AF200" s="112">
        <f t="shared" si="174"/>
        <v>40843.956740855057</v>
      </c>
      <c r="AG200" s="112">
        <f t="shared" si="174"/>
        <v>41062.511951772321</v>
      </c>
      <c r="AH200" s="112">
        <f t="shared" si="174"/>
        <v>41332.951807228914</v>
      </c>
      <c r="AI200" s="112">
        <f t="shared" si="174"/>
        <v>41931.803404898841</v>
      </c>
      <c r="AJ200" s="112">
        <f t="shared" si="174"/>
        <v>43003.758532077001</v>
      </c>
      <c r="AK200" s="112">
        <f t="shared" si="174"/>
        <v>43749.406743692525</v>
      </c>
      <c r="AL200" s="112">
        <f t="shared" si="174"/>
        <v>44950.733878331041</v>
      </c>
      <c r="AM200" s="112">
        <f t="shared" si="174"/>
        <v>45857.37676012201</v>
      </c>
      <c r="AN200" s="112">
        <f t="shared" si="174"/>
        <v>46599.897038752635</v>
      </c>
      <c r="AO200" s="112">
        <f t="shared" si="174"/>
        <v>47772.353732603973</v>
      </c>
      <c r="AP200" s="112">
        <f t="shared" si="174"/>
        <v>48911.673104289497</v>
      </c>
      <c r="AQ200" s="112">
        <f t="shared" si="174"/>
        <v>50386.691929602028</v>
      </c>
      <c r="AR200" s="112">
        <f t="shared" si="174"/>
        <v>51712.384742041715</v>
      </c>
      <c r="AS200" s="112">
        <f t="shared" si="174"/>
        <v>52814.278031152171</v>
      </c>
      <c r="AT200" s="112">
        <f t="shared" si="174"/>
        <v>53420.130852594222</v>
      </c>
      <c r="AU200" s="112">
        <f t="shared" si="174"/>
        <v>54092.488413018917</v>
      </c>
      <c r="AV200" s="112">
        <f t="shared" si="174"/>
        <v>54519.451166731131</v>
      </c>
      <c r="AW200" s="112">
        <f t="shared" si="174"/>
        <v>54506.262380271233</v>
      </c>
      <c r="AX200" s="112">
        <f t="shared" si="174"/>
        <v>54472.110929051283</v>
      </c>
      <c r="AY200" s="112">
        <f t="shared" si="174"/>
        <v>54665.840116598833</v>
      </c>
      <c r="AZ200" s="112">
        <f t="shared" si="174"/>
        <v>54861.873852542616</v>
      </c>
      <c r="BA200" s="112">
        <f t="shared" si="174"/>
        <v>55169.073314953202</v>
      </c>
      <c r="BB200" s="112">
        <f t="shared" si="174"/>
        <v>55049.47615768011</v>
      </c>
      <c r="BC200" s="112">
        <f t="shared" si="174"/>
        <v>55675.497192062903</v>
      </c>
      <c r="BD200" s="112">
        <f t="shared" si="174"/>
        <v>55732.550505050509</v>
      </c>
      <c r="BE200" s="112">
        <f t="shared" si="174"/>
        <v>55584.437971673731</v>
      </c>
      <c r="BF200" s="112">
        <f t="shared" si="174"/>
        <v>55568.845590919649</v>
      </c>
      <c r="BG200" s="112">
        <f t="shared" si="174"/>
        <v>55957.231028111382</v>
      </c>
      <c r="BH200" s="112">
        <f t="shared" si="174"/>
        <v>55545.408034502034</v>
      </c>
      <c r="BI200" s="112">
        <f t="shared" si="174"/>
        <v>55754.545250537478</v>
      </c>
      <c r="BJ200" s="112">
        <f t="shared" si="174"/>
        <v>56039.199651562529</v>
      </c>
      <c r="BK200" s="112">
        <f t="shared" si="174"/>
        <v>55531.402691241979</v>
      </c>
      <c r="BL200" s="112">
        <f t="shared" si="174"/>
        <v>55731.216718503427</v>
      </c>
      <c r="BM200" s="112">
        <f t="shared" si="174"/>
        <v>55966.217213300508</v>
      </c>
      <c r="BN200" s="112">
        <f t="shared" si="174"/>
        <v>55756.480929355974</v>
      </c>
      <c r="BO200" s="112">
        <f t="shared" si="174"/>
        <v>56789.476446340639</v>
      </c>
      <c r="BP200" s="112">
        <f t="shared" si="174"/>
        <v>56964.281047044482</v>
      </c>
      <c r="BQ200" s="112">
        <f t="shared" si="174"/>
        <v>57161.599942454806</v>
      </c>
      <c r="BR200" s="112">
        <f t="shared" si="174"/>
        <v>57730.336728486262</v>
      </c>
      <c r="BS200" s="112">
        <f t="shared" si="174"/>
        <v>57305.752064765569</v>
      </c>
      <c r="BT200" s="112">
        <f t="shared" si="174"/>
        <v>57301.585451050691</v>
      </c>
      <c r="BU200" s="112">
        <f t="shared" si="174"/>
        <v>57340.415402611849</v>
      </c>
      <c r="BV200" s="112">
        <f t="shared" si="174"/>
        <v>58244.456289725356</v>
      </c>
      <c r="BW200" s="112">
        <f t="shared" si="174"/>
        <v>57609.219766455208</v>
      </c>
      <c r="BX200" s="112">
        <f t="shared" si="174"/>
        <v>57491.156801401572</v>
      </c>
      <c r="BY200" s="112">
        <f t="shared" si="174"/>
        <v>56476.538955336233</v>
      </c>
      <c r="BZ200" s="112">
        <f t="shared" si="174"/>
        <v>56286.423645320196</v>
      </c>
      <c r="CA200" s="112">
        <f t="shared" si="174"/>
        <v>54830.177324769618</v>
      </c>
      <c r="CB200" s="112">
        <f t="shared" si="174"/>
        <v>54362.713709677417</v>
      </c>
      <c r="CC200" s="112">
        <f t="shared" si="174"/>
        <v>53424.594607348932</v>
      </c>
      <c r="CD200" s="112">
        <f t="shared" ref="CD200:DM200" si="175">CD150*CD$113</f>
        <v>52726.406390688484</v>
      </c>
      <c r="CE200" s="112">
        <f t="shared" si="175"/>
        <v>52029.055904328219</v>
      </c>
      <c r="CF200" s="112">
        <f t="shared" si="175"/>
        <v>52112.889540566961</v>
      </c>
      <c r="CG200" s="112">
        <f t="shared" si="175"/>
        <v>51420.254980829392</v>
      </c>
      <c r="CH200" s="112">
        <f t="shared" si="175"/>
        <v>51123.082378693907</v>
      </c>
      <c r="CI200" s="112">
        <f t="shared" si="175"/>
        <v>50014.557091207469</v>
      </c>
      <c r="CJ200" s="112">
        <f t="shared" si="175"/>
        <v>48958.566062387719</v>
      </c>
      <c r="CK200" s="112">
        <f t="shared" si="175"/>
        <v>48310.119058092132</v>
      </c>
      <c r="CL200" s="112">
        <f t="shared" si="175"/>
        <v>47703.166349033483</v>
      </c>
      <c r="CM200" s="112">
        <f t="shared" si="175"/>
        <v>46922.104493044237</v>
      </c>
      <c r="CN200" s="112">
        <f t="shared" si="175"/>
        <v>47008.723250148156</v>
      </c>
      <c r="CO200" s="112">
        <f t="shared" si="175"/>
        <v>46541.154736531469</v>
      </c>
      <c r="CP200" s="112">
        <f t="shared" si="175"/>
        <v>46734.02552320902</v>
      </c>
      <c r="CQ200" s="112">
        <f t="shared" si="175"/>
        <v>47619.306207471185</v>
      </c>
      <c r="CR200" s="112">
        <f t="shared" si="175"/>
        <v>46952.942026368066</v>
      </c>
      <c r="CS200" s="112">
        <f t="shared" si="175"/>
        <v>47393.242796515522</v>
      </c>
      <c r="CT200" s="112">
        <f t="shared" si="175"/>
        <v>46917.398532625666</v>
      </c>
      <c r="CU200" s="112">
        <f t="shared" si="175"/>
        <v>46216.518641094146</v>
      </c>
      <c r="CV200" s="112">
        <f t="shared" si="175"/>
        <v>45351.265253912075</v>
      </c>
      <c r="CW200" s="112">
        <f t="shared" si="175"/>
        <v>43669.433720023844</v>
      </c>
      <c r="CX200" s="112">
        <f t="shared" si="175"/>
        <v>42640.520506151843</v>
      </c>
      <c r="CY200" s="112">
        <f t="shared" si="175"/>
        <v>39843.695992335939</v>
      </c>
      <c r="CZ200" s="112">
        <f t="shared" si="175"/>
        <v>36439.241391467862</v>
      </c>
      <c r="DA200" s="112">
        <f t="shared" si="175"/>
        <v>33530.048456119563</v>
      </c>
      <c r="DB200" s="112">
        <f t="shared" si="175"/>
        <v>30457.649533065065</v>
      </c>
      <c r="DC200" s="112">
        <f t="shared" si="175"/>
        <v>27347.746566791513</v>
      </c>
      <c r="DD200" s="112">
        <f t="shared" si="175"/>
        <v>23849.181874102935</v>
      </c>
      <c r="DE200" s="112">
        <f t="shared" si="175"/>
        <v>20739.468234692573</v>
      </c>
      <c r="DF200" s="112">
        <f t="shared" si="175"/>
        <v>17527.385346245203</v>
      </c>
      <c r="DG200" s="112">
        <f t="shared" si="175"/>
        <v>14705.968276856524</v>
      </c>
      <c r="DH200" s="112">
        <f t="shared" si="175"/>
        <v>12120.906914097575</v>
      </c>
      <c r="DI200" s="112">
        <f t="shared" si="175"/>
        <v>9753.6303669008576</v>
      </c>
      <c r="DJ200" s="112">
        <f t="shared" si="175"/>
        <v>7659.4982206405693</v>
      </c>
      <c r="DK200" s="112">
        <f t="shared" si="175"/>
        <v>5640.7252880533661</v>
      </c>
      <c r="DL200" s="112">
        <f t="shared" si="175"/>
        <v>4278.9758412424499</v>
      </c>
      <c r="DM200" s="112">
        <f t="shared" si="175"/>
        <v>10554.398909395974</v>
      </c>
    </row>
    <row r="201" spans="1:117" s="44" customFormat="1" ht="1" hidden="1" customHeight="1">
      <c r="A201" s="94">
        <v>2050</v>
      </c>
      <c r="B201" s="94"/>
      <c r="C201" s="101">
        <f t="shared" si="95"/>
        <v>4539568.7662642691</v>
      </c>
      <c r="D201" s="101">
        <f t="shared" si="96"/>
        <v>2385146.5097885518</v>
      </c>
      <c r="E201" s="101">
        <f t="shared" si="97"/>
        <v>2438974.4103441192</v>
      </c>
      <c r="F201" s="101">
        <f t="shared" si="98"/>
        <v>2491940.8217199841</v>
      </c>
      <c r="G201" s="101">
        <f t="shared" si="99"/>
        <v>2544383.0997384642</v>
      </c>
      <c r="H201" s="101">
        <f t="shared" si="100"/>
        <v>2595839.4301392464</v>
      </c>
      <c r="I201" s="101">
        <f>SUM(CC201:$DL201)</f>
        <v>1349216.2854220727</v>
      </c>
      <c r="J201" s="101">
        <f>SUM(CD201:$DL201)</f>
        <v>1295388.3848665054</v>
      </c>
      <c r="K201" s="101">
        <f>SUM(CE201:$DL201)</f>
        <v>1242421.9734906405</v>
      </c>
      <c r="L201" s="101">
        <f>SUM(CF201:$DL201)</f>
        <v>1189979.6954721608</v>
      </c>
      <c r="M201" s="101">
        <f>SUM(CG201:$DL201)</f>
        <v>1138523.3650713784</v>
      </c>
      <c r="N201" s="101"/>
      <c r="O201" s="101"/>
      <c r="P201" s="101"/>
      <c r="Q201" s="112">
        <f t="shared" si="103"/>
        <v>37702.472041480272</v>
      </c>
      <c r="R201" s="112">
        <f t="shared" ref="R201:CC201" si="176">R151*R$113</f>
        <v>38730.50901620635</v>
      </c>
      <c r="S201" s="112">
        <f t="shared" si="176"/>
        <v>39879.784692635425</v>
      </c>
      <c r="T201" s="112">
        <f t="shared" si="176"/>
        <v>39673.208277428013</v>
      </c>
      <c r="U201" s="112">
        <f t="shared" si="176"/>
        <v>39670.558566297055</v>
      </c>
      <c r="V201" s="112">
        <f t="shared" si="176"/>
        <v>39753.964581368542</v>
      </c>
      <c r="W201" s="112">
        <f t="shared" si="176"/>
        <v>39965.306358381509</v>
      </c>
      <c r="X201" s="112">
        <f t="shared" si="176"/>
        <v>39776.42244627222</v>
      </c>
      <c r="Y201" s="112">
        <f t="shared" si="176"/>
        <v>39851.039804395841</v>
      </c>
      <c r="Z201" s="112">
        <f t="shared" si="176"/>
        <v>39822.760445905842</v>
      </c>
      <c r="AA201" s="112">
        <f t="shared" si="176"/>
        <v>39815.427558284158</v>
      </c>
      <c r="AB201" s="112">
        <f t="shared" si="176"/>
        <v>40012.453359735977</v>
      </c>
      <c r="AC201" s="112">
        <f t="shared" si="176"/>
        <v>42075.598464270792</v>
      </c>
      <c r="AD201" s="112">
        <f t="shared" si="176"/>
        <v>40449.570558122112</v>
      </c>
      <c r="AE201" s="112">
        <f t="shared" si="176"/>
        <v>40562.685175175669</v>
      </c>
      <c r="AF201" s="112">
        <f t="shared" si="176"/>
        <v>40788.687516577855</v>
      </c>
      <c r="AG201" s="112">
        <f t="shared" si="176"/>
        <v>40955.421945463466</v>
      </c>
      <c r="AH201" s="112">
        <f t="shared" si="176"/>
        <v>41193.353880638831</v>
      </c>
      <c r="AI201" s="112">
        <f t="shared" si="176"/>
        <v>41744.781981073713</v>
      </c>
      <c r="AJ201" s="112">
        <f t="shared" si="176"/>
        <v>42781.964383932194</v>
      </c>
      <c r="AK201" s="112">
        <f t="shared" si="176"/>
        <v>43510.804998821033</v>
      </c>
      <c r="AL201" s="112">
        <f t="shared" si="176"/>
        <v>44700.563286973142</v>
      </c>
      <c r="AM201" s="112">
        <f t="shared" si="176"/>
        <v>45607.193414950074</v>
      </c>
      <c r="AN201" s="112">
        <f t="shared" si="176"/>
        <v>46365.383411224611</v>
      </c>
      <c r="AO201" s="112">
        <f t="shared" si="176"/>
        <v>47559.773248330785</v>
      </c>
      <c r="AP201" s="112">
        <f t="shared" si="176"/>
        <v>48726.463630819278</v>
      </c>
      <c r="AQ201" s="112">
        <f t="shared" si="176"/>
        <v>50237.093863960683</v>
      </c>
      <c r="AR201" s="112">
        <f t="shared" si="176"/>
        <v>51600.311666928028</v>
      </c>
      <c r="AS201" s="112">
        <f t="shared" si="176"/>
        <v>52745.611042399418</v>
      </c>
      <c r="AT201" s="112">
        <f t="shared" si="176"/>
        <v>53385.981375275725</v>
      </c>
      <c r="AU201" s="112">
        <f t="shared" si="176"/>
        <v>54101.780171535487</v>
      </c>
      <c r="AV201" s="112">
        <f t="shared" si="176"/>
        <v>54557.448109471981</v>
      </c>
      <c r="AW201" s="112">
        <f t="shared" si="176"/>
        <v>54570.202321244273</v>
      </c>
      <c r="AX201" s="112">
        <f t="shared" si="176"/>
        <v>54556.46572723797</v>
      </c>
      <c r="AY201" s="112">
        <f t="shared" si="176"/>
        <v>54757.754097459023</v>
      </c>
      <c r="AZ201" s="112">
        <f t="shared" si="176"/>
        <v>54955.411591140895</v>
      </c>
      <c r="BA201" s="112">
        <f t="shared" si="176"/>
        <v>55277.466353478922</v>
      </c>
      <c r="BB201" s="112">
        <f t="shared" si="176"/>
        <v>55163.004657906662</v>
      </c>
      <c r="BC201" s="112">
        <f t="shared" si="176"/>
        <v>55780.86978303115</v>
      </c>
      <c r="BD201" s="112">
        <f t="shared" si="176"/>
        <v>55891.369463869465</v>
      </c>
      <c r="BE201" s="112">
        <f t="shared" si="176"/>
        <v>56130.817740101316</v>
      </c>
      <c r="BF201" s="112">
        <f t="shared" si="176"/>
        <v>56003.390826723306</v>
      </c>
      <c r="BG201" s="112">
        <f t="shared" si="176"/>
        <v>56181.768806915657</v>
      </c>
      <c r="BH201" s="112">
        <f t="shared" si="176"/>
        <v>56084.048478556026</v>
      </c>
      <c r="BI201" s="112">
        <f t="shared" si="176"/>
        <v>55847.518337178095</v>
      </c>
      <c r="BJ201" s="112">
        <f t="shared" si="176"/>
        <v>55877.315600354661</v>
      </c>
      <c r="BK201" s="112">
        <f t="shared" si="176"/>
        <v>56017.704346095554</v>
      </c>
      <c r="BL201" s="112">
        <f t="shared" si="176"/>
        <v>55507.822825537398</v>
      </c>
      <c r="BM201" s="112">
        <f t="shared" si="176"/>
        <v>55874.928255253581</v>
      </c>
      <c r="BN201" s="112">
        <f t="shared" si="176"/>
        <v>55686.734787511778</v>
      </c>
      <c r="BO201" s="112">
        <f t="shared" si="176"/>
        <v>55556.941504803755</v>
      </c>
      <c r="BP201" s="112">
        <f t="shared" si="176"/>
        <v>56512.943164210599</v>
      </c>
      <c r="BQ201" s="112">
        <f t="shared" si="176"/>
        <v>56698.695941371603</v>
      </c>
      <c r="BR201" s="112">
        <f t="shared" si="176"/>
        <v>56876.644082526553</v>
      </c>
      <c r="BS201" s="112">
        <f t="shared" si="176"/>
        <v>57393.140549273019</v>
      </c>
      <c r="BT201" s="112">
        <f t="shared" si="176"/>
        <v>56812.025116897996</v>
      </c>
      <c r="BU201" s="112">
        <f t="shared" si="176"/>
        <v>57017.75469346271</v>
      </c>
      <c r="BV201" s="112">
        <f t="shared" si="176"/>
        <v>56917.169752291942</v>
      </c>
      <c r="BW201" s="112">
        <f t="shared" si="176"/>
        <v>57688.068144167439</v>
      </c>
      <c r="BX201" s="112">
        <f t="shared" si="176"/>
        <v>57410.01827055437</v>
      </c>
      <c r="BY201" s="112">
        <f t="shared" si="176"/>
        <v>56741.476601706257</v>
      </c>
      <c r="BZ201" s="112">
        <f t="shared" si="176"/>
        <v>56112.709359605913</v>
      </c>
      <c r="CA201" s="112">
        <f t="shared" si="176"/>
        <v>55998.480871265012</v>
      </c>
      <c r="CB201" s="112">
        <f t="shared" si="176"/>
        <v>54147.43951612903</v>
      </c>
      <c r="CC201" s="112">
        <f t="shared" si="176"/>
        <v>53827.900555567474</v>
      </c>
      <c r="CD201" s="112">
        <f t="shared" ref="CD201:DM201" si="177">CD151*CD$113</f>
        <v>52966.411375864722</v>
      </c>
      <c r="CE201" s="112">
        <f t="shared" si="177"/>
        <v>52442.278018480036</v>
      </c>
      <c r="CF201" s="112">
        <f t="shared" si="177"/>
        <v>51456.330400782019</v>
      </c>
      <c r="CG201" s="112">
        <f t="shared" si="177"/>
        <v>51841.192858654998</v>
      </c>
      <c r="CH201" s="112">
        <f t="shared" si="177"/>
        <v>50950.658834975067</v>
      </c>
      <c r="CI201" s="112">
        <f t="shared" si="177"/>
        <v>50711.710966947874</v>
      </c>
      <c r="CJ201" s="112">
        <f t="shared" si="177"/>
        <v>49742.503837987919</v>
      </c>
      <c r="CK201" s="112">
        <f t="shared" si="177"/>
        <v>48466.274596052899</v>
      </c>
      <c r="CL201" s="112">
        <f t="shared" si="177"/>
        <v>47823.340593520275</v>
      </c>
      <c r="CM201" s="112">
        <f t="shared" si="177"/>
        <v>47116.183512971547</v>
      </c>
      <c r="CN201" s="112">
        <f t="shared" si="177"/>
        <v>46465.188648185955</v>
      </c>
      <c r="CO201" s="112">
        <f t="shared" si="177"/>
        <v>46270.101419811792</v>
      </c>
      <c r="CP201" s="112">
        <f t="shared" si="177"/>
        <v>45855.231888918701</v>
      </c>
      <c r="CQ201" s="112">
        <f t="shared" si="177"/>
        <v>46013.194695181228</v>
      </c>
      <c r="CR201" s="112">
        <f t="shared" si="177"/>
        <v>46765.030305219429</v>
      </c>
      <c r="CS201" s="112">
        <f t="shared" si="177"/>
        <v>46008.842305115031</v>
      </c>
      <c r="CT201" s="112">
        <f t="shared" si="177"/>
        <v>46188.855135810176</v>
      </c>
      <c r="CU201" s="112">
        <f t="shared" si="177"/>
        <v>45828.697475975918</v>
      </c>
      <c r="CV201" s="112">
        <f t="shared" si="177"/>
        <v>44568.56210292926</v>
      </c>
      <c r="CW201" s="112">
        <f t="shared" si="177"/>
        <v>43747.379613920857</v>
      </c>
      <c r="CX201" s="112">
        <f t="shared" si="177"/>
        <v>42058.973592077622</v>
      </c>
      <c r="CY201" s="112">
        <f t="shared" si="177"/>
        <v>40586.41801053808</v>
      </c>
      <c r="CZ201" s="112">
        <f t="shared" si="177"/>
        <v>37814.47379245505</v>
      </c>
      <c r="DA201" s="112">
        <f t="shared" si="177"/>
        <v>34376.31015866746</v>
      </c>
      <c r="DB201" s="112">
        <f t="shared" si="177"/>
        <v>31301.975248652343</v>
      </c>
      <c r="DC201" s="112">
        <f t="shared" si="177"/>
        <v>28072.248617799181</v>
      </c>
      <c r="DD201" s="112">
        <f t="shared" si="177"/>
        <v>24885.380971908962</v>
      </c>
      <c r="DE201" s="112">
        <f t="shared" si="177"/>
        <v>21111.661127444713</v>
      </c>
      <c r="DF201" s="112">
        <f t="shared" si="177"/>
        <v>18266.917595468665</v>
      </c>
      <c r="DG201" s="112">
        <f t="shared" si="177"/>
        <v>15225.806296563325</v>
      </c>
      <c r="DH201" s="112">
        <f t="shared" si="177"/>
        <v>12435.5971266088</v>
      </c>
      <c r="DI201" s="112">
        <f t="shared" si="177"/>
        <v>10104.682669789227</v>
      </c>
      <c r="DJ201" s="112">
        <f t="shared" si="177"/>
        <v>7740.505338078292</v>
      </c>
      <c r="DK201" s="112">
        <f t="shared" si="177"/>
        <v>5924.3371740448756</v>
      </c>
      <c r="DL201" s="112">
        <f t="shared" si="177"/>
        <v>4255.1285591026744</v>
      </c>
      <c r="DM201" s="112">
        <f t="shared" si="177"/>
        <v>10912.23322147651</v>
      </c>
    </row>
    <row r="202" spans="1:117" s="44" customFormat="1" ht="1" hidden="1" customHeight="1">
      <c r="A202" s="94">
        <v>2051</v>
      </c>
      <c r="B202" s="94"/>
      <c r="C202" s="101">
        <f t="shared" si="95"/>
        <v>4539980.3334237924</v>
      </c>
      <c r="D202" s="101">
        <f t="shared" si="96"/>
        <v>2382092.9241590137</v>
      </c>
      <c r="E202" s="101">
        <f t="shared" si="97"/>
        <v>2435709.7114774887</v>
      </c>
      <c r="F202" s="101">
        <f t="shared" si="98"/>
        <v>2489081.4424756221</v>
      </c>
      <c r="G202" s="101">
        <f t="shared" si="99"/>
        <v>2541765.2657878818</v>
      </c>
      <c r="H202" s="101">
        <f t="shared" si="100"/>
        <v>2593634.4326174678</v>
      </c>
      <c r="I202" s="101">
        <f>SUM(CC202:$DL202)</f>
        <v>1352058.3633281246</v>
      </c>
      <c r="J202" s="101">
        <f>SUM(CD202:$DL202)</f>
        <v>1298441.5760096493</v>
      </c>
      <c r="K202" s="101">
        <f>SUM(CE202:$DL202)</f>
        <v>1245069.8450115162</v>
      </c>
      <c r="L202" s="101">
        <f>SUM(CF202:$DL202)</f>
        <v>1192386.0216992565</v>
      </c>
      <c r="M202" s="101">
        <f>SUM(CG202:$DL202)</f>
        <v>1140516.8548696702</v>
      </c>
      <c r="N202" s="101"/>
      <c r="O202" s="101"/>
      <c r="P202" s="101"/>
      <c r="Q202" s="112">
        <f t="shared" si="103"/>
        <v>37699.537235664902</v>
      </c>
      <c r="R202" s="112">
        <f t="shared" ref="R202:CC202" si="178">R152*R$113</f>
        <v>38749.49455984174</v>
      </c>
      <c r="S202" s="112">
        <f t="shared" si="178"/>
        <v>39917.660149117473</v>
      </c>
      <c r="T202" s="112">
        <f t="shared" si="178"/>
        <v>39722.883424502012</v>
      </c>
      <c r="U202" s="112">
        <f t="shared" si="178"/>
        <v>39740.242854911761</v>
      </c>
      <c r="V202" s="112">
        <f t="shared" si="178"/>
        <v>39839.721680813163</v>
      </c>
      <c r="W202" s="112">
        <f t="shared" si="178"/>
        <v>40071.55938840202</v>
      </c>
      <c r="X202" s="112">
        <f t="shared" si="178"/>
        <v>39886.971132926505</v>
      </c>
      <c r="Y202" s="112">
        <f t="shared" si="178"/>
        <v>39972.641050583661</v>
      </c>
      <c r="Z202" s="112">
        <f t="shared" si="178"/>
        <v>39945.063758120137</v>
      </c>
      <c r="AA202" s="112">
        <f t="shared" si="178"/>
        <v>39939.516155494988</v>
      </c>
      <c r="AB202" s="112">
        <f t="shared" si="178"/>
        <v>40120.858270627068</v>
      </c>
      <c r="AC202" s="112">
        <f t="shared" si="178"/>
        <v>42162.97304638529</v>
      </c>
      <c r="AD202" s="112">
        <f t="shared" si="178"/>
        <v>40510.073991759273</v>
      </c>
      <c r="AE202" s="112">
        <f t="shared" si="178"/>
        <v>40586.830229472755</v>
      </c>
      <c r="AF202" s="112">
        <f t="shared" si="178"/>
        <v>40773.61409177498</v>
      </c>
      <c r="AG202" s="112">
        <f t="shared" si="178"/>
        <v>40901.376521718812</v>
      </c>
      <c r="AH202" s="112">
        <f t="shared" si="178"/>
        <v>41087.658307649202</v>
      </c>
      <c r="AI202" s="112">
        <f t="shared" si="178"/>
        <v>41605.766056412256</v>
      </c>
      <c r="AJ202" s="112">
        <f t="shared" si="178"/>
        <v>42594.604030476534</v>
      </c>
      <c r="AK202" s="112">
        <f t="shared" si="178"/>
        <v>43290.479132280117</v>
      </c>
      <c r="AL202" s="112">
        <f t="shared" si="178"/>
        <v>44462.696167321374</v>
      </c>
      <c r="AM202" s="112">
        <f t="shared" si="178"/>
        <v>45361.111436092426</v>
      </c>
      <c r="AN202" s="112">
        <f t="shared" si="178"/>
        <v>46120.67353902146</v>
      </c>
      <c r="AO202" s="112">
        <f t="shared" si="178"/>
        <v>47327.774354436493</v>
      </c>
      <c r="AP202" s="112">
        <f t="shared" si="178"/>
        <v>48517.719251880466</v>
      </c>
      <c r="AQ202" s="112">
        <f t="shared" si="178"/>
        <v>50053.449342000953</v>
      </c>
      <c r="AR202" s="112">
        <f t="shared" si="178"/>
        <v>51452.956327426691</v>
      </c>
      <c r="AS202" s="112">
        <f t="shared" si="178"/>
        <v>52635.327696826811</v>
      </c>
      <c r="AT202" s="112">
        <f t="shared" si="178"/>
        <v>53318.71725328474</v>
      </c>
      <c r="AU202" s="112">
        <f t="shared" si="178"/>
        <v>54066.677972695114</v>
      </c>
      <c r="AV202" s="112">
        <f t="shared" si="178"/>
        <v>54565.663664659194</v>
      </c>
      <c r="AW202" s="112">
        <f t="shared" si="178"/>
        <v>54606.739430371723</v>
      </c>
      <c r="AX202" s="112">
        <f t="shared" si="178"/>
        <v>54617.723378302107</v>
      </c>
      <c r="AY202" s="112">
        <f t="shared" si="178"/>
        <v>54840.676493235071</v>
      </c>
      <c r="AZ202" s="112">
        <f t="shared" si="178"/>
        <v>55045.964082762635</v>
      </c>
      <c r="BA202" s="112">
        <f t="shared" si="178"/>
        <v>55369.94848726692</v>
      </c>
      <c r="BB202" s="112">
        <f t="shared" si="178"/>
        <v>55269.62272768464</v>
      </c>
      <c r="BC202" s="112">
        <f t="shared" si="178"/>
        <v>55894.195022374355</v>
      </c>
      <c r="BD202" s="112">
        <f t="shared" si="178"/>
        <v>55995.594405594406</v>
      </c>
      <c r="BE202" s="112">
        <f t="shared" si="178"/>
        <v>56289.058875219685</v>
      </c>
      <c r="BF202" s="112">
        <f t="shared" si="178"/>
        <v>56549.818973814341</v>
      </c>
      <c r="BG202" s="112">
        <f t="shared" si="178"/>
        <v>56617.754718226206</v>
      </c>
      <c r="BH202" s="112">
        <f t="shared" si="178"/>
        <v>56307.559092724223</v>
      </c>
      <c r="BI202" s="112">
        <f t="shared" si="178"/>
        <v>56386.155893476447</v>
      </c>
      <c r="BJ202" s="112">
        <f t="shared" si="178"/>
        <v>55971.410705119233</v>
      </c>
      <c r="BK202" s="112">
        <f t="shared" si="178"/>
        <v>55855.940801861521</v>
      </c>
      <c r="BL202" s="112">
        <f t="shared" si="178"/>
        <v>55993.022231074479</v>
      </c>
      <c r="BM202" s="112">
        <f t="shared" si="178"/>
        <v>55651.777468916654</v>
      </c>
      <c r="BN202" s="112">
        <f t="shared" si="178"/>
        <v>55595.76155901936</v>
      </c>
      <c r="BO202" s="112">
        <f t="shared" si="178"/>
        <v>55489.308547323846</v>
      </c>
      <c r="BP202" s="112">
        <f t="shared" si="178"/>
        <v>55287.883196518647</v>
      </c>
      <c r="BQ202" s="112">
        <f t="shared" si="178"/>
        <v>56249.880322930061</v>
      </c>
      <c r="BR202" s="112">
        <f t="shared" si="178"/>
        <v>56419.129178036957</v>
      </c>
      <c r="BS202" s="112">
        <f t="shared" si="178"/>
        <v>56545.371803016824</v>
      </c>
      <c r="BT202" s="112">
        <f t="shared" si="178"/>
        <v>56900.125954127929</v>
      </c>
      <c r="BU202" s="112">
        <f t="shared" si="178"/>
        <v>56530.757474063706</v>
      </c>
      <c r="BV202" s="112">
        <f t="shared" si="178"/>
        <v>56596.859275686591</v>
      </c>
      <c r="BW202" s="112">
        <f t="shared" si="178"/>
        <v>56372.597741322883</v>
      </c>
      <c r="BX202" s="112">
        <f t="shared" si="178"/>
        <v>57490.155091144203</v>
      </c>
      <c r="BY202" s="112">
        <f t="shared" si="178"/>
        <v>56662.792112746734</v>
      </c>
      <c r="BZ202" s="112">
        <f t="shared" si="178"/>
        <v>56380.269293924466</v>
      </c>
      <c r="CA202" s="112">
        <f t="shared" si="178"/>
        <v>55829.292097179561</v>
      </c>
      <c r="CB202" s="112">
        <f t="shared" si="178"/>
        <v>55306.531586021505</v>
      </c>
      <c r="CC202" s="112">
        <f t="shared" si="178"/>
        <v>53616.787318475297</v>
      </c>
      <c r="CD202" s="112">
        <f t="shared" ref="CD202:DM202" si="179">CD152*CD$113</f>
        <v>53371.730998133302</v>
      </c>
      <c r="CE202" s="112">
        <f t="shared" si="179"/>
        <v>52683.823312259599</v>
      </c>
      <c r="CF202" s="112">
        <f t="shared" si="179"/>
        <v>51869.166829586189</v>
      </c>
      <c r="CG202" s="112">
        <f t="shared" si="179"/>
        <v>51189.836379460401</v>
      </c>
      <c r="CH202" s="112">
        <f t="shared" si="179"/>
        <v>51370.256013620332</v>
      </c>
      <c r="CI202" s="112">
        <f t="shared" si="179"/>
        <v>50541.162593912668</v>
      </c>
      <c r="CJ202" s="112">
        <f t="shared" si="179"/>
        <v>50439.337416299204</v>
      </c>
      <c r="CK202" s="112">
        <f t="shared" si="179"/>
        <v>49244.049294742086</v>
      </c>
      <c r="CL202" s="112">
        <f t="shared" si="179"/>
        <v>47979.567111353113</v>
      </c>
      <c r="CM202" s="112">
        <f t="shared" si="179"/>
        <v>47236.232391277103</v>
      </c>
      <c r="CN202" s="112">
        <f t="shared" si="179"/>
        <v>46658.735102390208</v>
      </c>
      <c r="CO202" s="112">
        <f t="shared" si="179"/>
        <v>45735.996360297737</v>
      </c>
      <c r="CP202" s="112">
        <f t="shared" si="179"/>
        <v>45589.294338610147</v>
      </c>
      <c r="CQ202" s="112">
        <f t="shared" si="179"/>
        <v>45147.134564643806</v>
      </c>
      <c r="CR202" s="112">
        <f t="shared" si="179"/>
        <v>45187.771284088856</v>
      </c>
      <c r="CS202" s="112">
        <f t="shared" si="179"/>
        <v>45827.052341597795</v>
      </c>
      <c r="CT202" s="112">
        <f t="shared" si="179"/>
        <v>44840.253629409926</v>
      </c>
      <c r="CU202" s="112">
        <f t="shared" si="179"/>
        <v>45120.849076916944</v>
      </c>
      <c r="CV202" s="112">
        <f t="shared" si="179"/>
        <v>44200.464034451885</v>
      </c>
      <c r="CW202" s="112">
        <f t="shared" si="179"/>
        <v>42997.52038149388</v>
      </c>
      <c r="CX202" s="112">
        <f t="shared" si="179"/>
        <v>42141.910673201957</v>
      </c>
      <c r="CY202" s="112">
        <f t="shared" si="179"/>
        <v>40043.130608334664</v>
      </c>
      <c r="CZ202" s="112">
        <f t="shared" si="179"/>
        <v>38528.10259724997</v>
      </c>
      <c r="DA202" s="112">
        <f t="shared" si="179"/>
        <v>35686.492329975641</v>
      </c>
      <c r="DB202" s="112">
        <f t="shared" si="179"/>
        <v>32104.03553260952</v>
      </c>
      <c r="DC202" s="112">
        <f t="shared" si="179"/>
        <v>28864.397003745318</v>
      </c>
      <c r="DD202" s="112">
        <f t="shared" si="179"/>
        <v>25558.275579249541</v>
      </c>
      <c r="DE202" s="112">
        <f t="shared" si="179"/>
        <v>22041.664962290681</v>
      </c>
      <c r="DF202" s="112">
        <f t="shared" si="179"/>
        <v>18607.008222181619</v>
      </c>
      <c r="DG202" s="112">
        <f t="shared" si="179"/>
        <v>15879.527998077385</v>
      </c>
      <c r="DH202" s="112">
        <f t="shared" si="179"/>
        <v>12884.51960490871</v>
      </c>
      <c r="DI202" s="112">
        <f t="shared" si="179"/>
        <v>10376.492583918813</v>
      </c>
      <c r="DJ202" s="112">
        <f t="shared" si="179"/>
        <v>8028.3558718861213</v>
      </c>
      <c r="DK202" s="112">
        <f t="shared" si="179"/>
        <v>5993.8077622801702</v>
      </c>
      <c r="DL202" s="112">
        <f t="shared" si="179"/>
        <v>4473.6212251941324</v>
      </c>
      <c r="DM202" s="112">
        <f t="shared" si="179"/>
        <v>11188.808305369128</v>
      </c>
    </row>
    <row r="203" spans="1:117" s="44" customFormat="1" ht="1" hidden="1" customHeight="1">
      <c r="A203" s="94">
        <v>2052</v>
      </c>
      <c r="B203" s="94"/>
      <c r="C203" s="101">
        <f t="shared" si="95"/>
        <v>4539782.0617268765</v>
      </c>
      <c r="D203" s="101">
        <f t="shared" si="96"/>
        <v>2377755.909700017</v>
      </c>
      <c r="E203" s="101">
        <f t="shared" si="97"/>
        <v>2432526.8491024068</v>
      </c>
      <c r="F203" s="101">
        <f t="shared" si="98"/>
        <v>2485688.4512545974</v>
      </c>
      <c r="G203" s="101">
        <f t="shared" si="99"/>
        <v>2538777.5117126196</v>
      </c>
      <c r="H203" s="101">
        <f t="shared" si="100"/>
        <v>2590888.4116800358</v>
      </c>
      <c r="I203" s="101">
        <f>SUM(CC203:$DL203)</f>
        <v>1355412.6444716724</v>
      </c>
      <c r="J203" s="101">
        <f>SUM(CD203:$DL203)</f>
        <v>1300641.705069283</v>
      </c>
      <c r="K203" s="101">
        <f>SUM(CE203:$DL203)</f>
        <v>1247480.1029170924</v>
      </c>
      <c r="L203" s="101">
        <f>SUM(CF203:$DL203)</f>
        <v>1194391.0424590704</v>
      </c>
      <c r="M203" s="101">
        <f>SUM(CG203:$DL203)</f>
        <v>1142280.142491654</v>
      </c>
      <c r="N203" s="101"/>
      <c r="O203" s="101"/>
      <c r="P203" s="101"/>
      <c r="Q203" s="112">
        <f t="shared" si="103"/>
        <v>37683.884937982919</v>
      </c>
      <c r="R203" s="112">
        <f t="shared" ref="R203:CC203" si="180">R153*R$113</f>
        <v>38745.497603286924</v>
      </c>
      <c r="S203" s="112">
        <f t="shared" si="180"/>
        <v>39936.086046865494</v>
      </c>
      <c r="T203" s="112">
        <f t="shared" si="180"/>
        <v>39760.393229435445</v>
      </c>
      <c r="U203" s="112">
        <f t="shared" si="180"/>
        <v>39788.71888177417</v>
      </c>
      <c r="V203" s="112">
        <f t="shared" si="180"/>
        <v>39908.327360368858</v>
      </c>
      <c r="W203" s="112">
        <f t="shared" si="180"/>
        <v>40156.561812418426</v>
      </c>
      <c r="X203" s="112">
        <f t="shared" si="180"/>
        <v>39991.489891217825</v>
      </c>
      <c r="Y203" s="112">
        <f t="shared" si="180"/>
        <v>40083.187638027135</v>
      </c>
      <c r="Z203" s="112">
        <f t="shared" si="180"/>
        <v>40065.362098003046</v>
      </c>
      <c r="AA203" s="112">
        <f t="shared" si="180"/>
        <v>40060.602609224909</v>
      </c>
      <c r="AB203" s="112">
        <f t="shared" si="180"/>
        <v>40244.319419141917</v>
      </c>
      <c r="AC203" s="112">
        <f t="shared" si="180"/>
        <v>42275.612567906392</v>
      </c>
      <c r="AD203" s="112">
        <f t="shared" si="180"/>
        <v>40593.770408290671</v>
      </c>
      <c r="AE203" s="112">
        <f t="shared" si="180"/>
        <v>40646.186821286428</v>
      </c>
      <c r="AF203" s="112">
        <f t="shared" si="180"/>
        <v>40797.731571459575</v>
      </c>
      <c r="AG203" s="112">
        <f t="shared" si="180"/>
        <v>40886.36390401196</v>
      </c>
      <c r="AH203" s="112">
        <f t="shared" si="180"/>
        <v>41033.81339310731</v>
      </c>
      <c r="AI203" s="112">
        <f t="shared" si="180"/>
        <v>41500.75402699173</v>
      </c>
      <c r="AJ203" s="112">
        <f t="shared" si="180"/>
        <v>42454.843334385281</v>
      </c>
      <c r="AK203" s="112">
        <f t="shared" si="180"/>
        <v>43105.689695826455</v>
      </c>
      <c r="AL203" s="112">
        <f t="shared" si="180"/>
        <v>44242.258965919951</v>
      </c>
      <c r="AM203" s="112">
        <f t="shared" si="180"/>
        <v>45126.308214599092</v>
      </c>
      <c r="AN203" s="112">
        <f t="shared" si="180"/>
        <v>45879.022540220853</v>
      </c>
      <c r="AO203" s="112">
        <f t="shared" si="180"/>
        <v>47085.555244952135</v>
      </c>
      <c r="AP203" s="112">
        <f t="shared" si="180"/>
        <v>48289.532994511086</v>
      </c>
      <c r="AQ203" s="112">
        <f t="shared" si="180"/>
        <v>49847.107182495638</v>
      </c>
      <c r="AR203" s="112">
        <f t="shared" si="180"/>
        <v>51270.318723537719</v>
      </c>
      <c r="AS203" s="112">
        <f t="shared" si="180"/>
        <v>52488.630039036834</v>
      </c>
      <c r="AT203" s="112">
        <f t="shared" si="180"/>
        <v>53210.059825453151</v>
      </c>
      <c r="AU203" s="112">
        <f t="shared" si="180"/>
        <v>54001.63566307912</v>
      </c>
      <c r="AV203" s="112">
        <f t="shared" si="180"/>
        <v>54531.77449951195</v>
      </c>
      <c r="AW203" s="112">
        <f t="shared" si="180"/>
        <v>54614.8587879556</v>
      </c>
      <c r="AX203" s="112">
        <f t="shared" si="180"/>
        <v>54653.875434667832</v>
      </c>
      <c r="AY203" s="112">
        <f t="shared" si="180"/>
        <v>54901.619458805413</v>
      </c>
      <c r="AZ203" s="112">
        <f t="shared" si="180"/>
        <v>55127.560833454758</v>
      </c>
      <c r="BA203" s="112">
        <f t="shared" si="180"/>
        <v>55460.441757962704</v>
      </c>
      <c r="BB203" s="112">
        <f t="shared" si="180"/>
        <v>55361.432732215675</v>
      </c>
      <c r="BC203" s="112">
        <f t="shared" si="180"/>
        <v>56001.555775436347</v>
      </c>
      <c r="BD203" s="112">
        <f t="shared" si="180"/>
        <v>56108.75291375292</v>
      </c>
      <c r="BE203" s="112">
        <f t="shared" si="180"/>
        <v>56393.557738033705</v>
      </c>
      <c r="BF203" s="112">
        <f t="shared" si="180"/>
        <v>56706.654840529685</v>
      </c>
      <c r="BG203" s="112">
        <f t="shared" si="180"/>
        <v>57165.506071004347</v>
      </c>
      <c r="BH203" s="112">
        <f t="shared" si="180"/>
        <v>56740.485057104059</v>
      </c>
      <c r="BI203" s="112">
        <f t="shared" si="180"/>
        <v>56609.493416819671</v>
      </c>
      <c r="BJ203" s="112">
        <f t="shared" si="180"/>
        <v>56508.663400065336</v>
      </c>
      <c r="BK203" s="112">
        <f t="shared" si="180"/>
        <v>55950.976884099015</v>
      </c>
      <c r="BL203" s="112">
        <f t="shared" si="180"/>
        <v>55831.289095895452</v>
      </c>
      <c r="BM203" s="112">
        <f t="shared" si="180"/>
        <v>56136.623268321426</v>
      </c>
      <c r="BN203" s="112">
        <f t="shared" si="180"/>
        <v>55374.393369687794</v>
      </c>
      <c r="BO203" s="112">
        <f t="shared" si="180"/>
        <v>55398.458305932923</v>
      </c>
      <c r="BP203" s="112">
        <f t="shared" si="180"/>
        <v>55221.39145485116</v>
      </c>
      <c r="BQ203" s="112">
        <f t="shared" si="180"/>
        <v>55031.235224426237</v>
      </c>
      <c r="BR203" s="112">
        <f t="shared" si="180"/>
        <v>55972.675073436119</v>
      </c>
      <c r="BS203" s="112">
        <f t="shared" si="180"/>
        <v>56091.353469713744</v>
      </c>
      <c r="BT203" s="112">
        <f t="shared" si="180"/>
        <v>56060.164562810722</v>
      </c>
      <c r="BU203" s="112">
        <f t="shared" si="180"/>
        <v>56620.942144322784</v>
      </c>
      <c r="BV203" s="112">
        <f t="shared" si="180"/>
        <v>56114.391620299779</v>
      </c>
      <c r="BW203" s="112">
        <f t="shared" si="180"/>
        <v>56055.208069012886</v>
      </c>
      <c r="BX203" s="112">
        <f t="shared" si="180"/>
        <v>56178.916364243101</v>
      </c>
      <c r="BY203" s="112">
        <f t="shared" si="180"/>
        <v>56743.468614084981</v>
      </c>
      <c r="BZ203" s="112">
        <f t="shared" si="180"/>
        <v>56302.397372742198</v>
      </c>
      <c r="CA203" s="112">
        <f t="shared" si="180"/>
        <v>56096.590337894449</v>
      </c>
      <c r="CB203" s="112">
        <f t="shared" si="180"/>
        <v>55143.082661290318</v>
      </c>
      <c r="CC203" s="112">
        <f t="shared" si="180"/>
        <v>54770.93940238958</v>
      </c>
      <c r="CD203" s="112">
        <f t="shared" ref="CD203:DM203" si="181">CD153*CD$113</f>
        <v>53161.602152190622</v>
      </c>
      <c r="CE203" s="112">
        <f t="shared" si="181"/>
        <v>53089.060458022017</v>
      </c>
      <c r="CF203" s="112">
        <f t="shared" si="181"/>
        <v>52110.899967416095</v>
      </c>
      <c r="CG203" s="112">
        <f t="shared" si="181"/>
        <v>51602.794392303535</v>
      </c>
      <c r="CH203" s="112">
        <f t="shared" si="181"/>
        <v>50726.408561352298</v>
      </c>
      <c r="CI203" s="112">
        <f t="shared" si="181"/>
        <v>50963.045411420811</v>
      </c>
      <c r="CJ203" s="112">
        <f t="shared" si="181"/>
        <v>50271.136207741307</v>
      </c>
      <c r="CK203" s="112">
        <f t="shared" si="181"/>
        <v>49938.741239259842</v>
      </c>
      <c r="CL203" s="112">
        <f t="shared" si="181"/>
        <v>48751.686632180776</v>
      </c>
      <c r="CM203" s="112">
        <f t="shared" si="181"/>
        <v>47394.296747712746</v>
      </c>
      <c r="CN203" s="112">
        <f t="shared" si="181"/>
        <v>46779.074866662282</v>
      </c>
      <c r="CO203" s="112">
        <f t="shared" si="181"/>
        <v>45928.03413450504</v>
      </c>
      <c r="CP203" s="112">
        <f t="shared" si="181"/>
        <v>45063.41782935337</v>
      </c>
      <c r="CQ203" s="112">
        <f t="shared" si="181"/>
        <v>44887.116511595617</v>
      </c>
      <c r="CR203" s="112">
        <f t="shared" si="181"/>
        <v>44339.169947625065</v>
      </c>
      <c r="CS203" s="112">
        <f t="shared" si="181"/>
        <v>44282.83649765468</v>
      </c>
      <c r="CT203" s="112">
        <f t="shared" si="181"/>
        <v>44668.070558851075</v>
      </c>
      <c r="CU203" s="112">
        <f t="shared" si="181"/>
        <v>43808.837114717491</v>
      </c>
      <c r="CV203" s="112">
        <f t="shared" si="181"/>
        <v>43521.659531829617</v>
      </c>
      <c r="CW203" s="112">
        <f t="shared" si="181"/>
        <v>42649.230501169244</v>
      </c>
      <c r="CX203" s="112">
        <f t="shared" si="181"/>
        <v>41427.07202160648</v>
      </c>
      <c r="CY203" s="112">
        <f t="shared" si="181"/>
        <v>40130.567459683858</v>
      </c>
      <c r="CZ203" s="112">
        <f t="shared" si="181"/>
        <v>38023.55623457516</v>
      </c>
      <c r="DA203" s="112">
        <f t="shared" si="181"/>
        <v>36371.561327276322</v>
      </c>
      <c r="DB203" s="112">
        <f t="shared" si="181"/>
        <v>33342.510971072814</v>
      </c>
      <c r="DC203" s="112">
        <f t="shared" si="181"/>
        <v>29616.349741394686</v>
      </c>
      <c r="DD203" s="112">
        <f t="shared" si="181"/>
        <v>26293.674184949767</v>
      </c>
      <c r="DE203" s="112">
        <f t="shared" si="181"/>
        <v>22652.099578166944</v>
      </c>
      <c r="DF203" s="112">
        <f t="shared" si="181"/>
        <v>19441.690480540838</v>
      </c>
      <c r="DG203" s="112">
        <f t="shared" si="181"/>
        <v>16186.075462629175</v>
      </c>
      <c r="DH203" s="112">
        <f t="shared" si="181"/>
        <v>13449.895240945823</v>
      </c>
      <c r="DI203" s="112">
        <f t="shared" si="181"/>
        <v>10761.627634660421</v>
      </c>
      <c r="DJ203" s="112">
        <f t="shared" si="181"/>
        <v>8253.2882562277591</v>
      </c>
      <c r="DK203" s="112">
        <f t="shared" si="181"/>
        <v>6222.989084293511</v>
      </c>
      <c r="DL203" s="112">
        <f t="shared" si="181"/>
        <v>4531.62812769629</v>
      </c>
      <c r="DM203" s="112">
        <f t="shared" si="181"/>
        <v>11552.027265100671</v>
      </c>
    </row>
    <row r="204" spans="1:117" s="44" customFormat="1" ht="1" hidden="1" customHeight="1">
      <c r="A204" s="94">
        <v>2053</v>
      </c>
      <c r="B204" s="94"/>
      <c r="C204" s="101">
        <f t="shared" si="95"/>
        <v>4539154.1660327269</v>
      </c>
      <c r="D204" s="101">
        <f t="shared" si="96"/>
        <v>2373497.2462481759</v>
      </c>
      <c r="E204" s="101">
        <f t="shared" si="97"/>
        <v>2428108.8549055904</v>
      </c>
      <c r="F204" s="101">
        <f t="shared" si="98"/>
        <v>2482422.6801608885</v>
      </c>
      <c r="G204" s="101">
        <f t="shared" si="99"/>
        <v>2535305.1295618345</v>
      </c>
      <c r="H204" s="101">
        <f t="shared" si="100"/>
        <v>2587819.9128788761</v>
      </c>
      <c r="I204" s="101">
        <f>SUM(CC204:$DL204)</f>
        <v>1358163.1598103032</v>
      </c>
      <c r="J204" s="101">
        <f>SUM(CD204:$DL204)</f>
        <v>1303551.5511528889</v>
      </c>
      <c r="K204" s="101">
        <f>SUM(CE204:$DL204)</f>
        <v>1249237.7258975909</v>
      </c>
      <c r="L204" s="101">
        <f>SUM(CF204:$DL204)</f>
        <v>1196355.2764966444</v>
      </c>
      <c r="M204" s="101">
        <f>SUM(CG204:$DL204)</f>
        <v>1143840.493179603</v>
      </c>
      <c r="N204" s="101"/>
      <c r="O204" s="101"/>
      <c r="P204" s="101"/>
      <c r="Q204" s="112">
        <f t="shared" si="103"/>
        <v>37644.754193777961</v>
      </c>
      <c r="R204" s="112">
        <f t="shared" ref="R204:CC204" si="182">R154*R$113</f>
        <v>38729.509777067644</v>
      </c>
      <c r="S204" s="112">
        <f t="shared" si="182"/>
        <v>39931.991402921485</v>
      </c>
      <c r="T204" s="112">
        <f t="shared" si="182"/>
        <v>39777.627464134588</v>
      </c>
      <c r="U204" s="112">
        <f t="shared" si="182"/>
        <v>39826.08581914728</v>
      </c>
      <c r="V204" s="112">
        <f t="shared" si="182"/>
        <v>39956.75489887876</v>
      </c>
      <c r="W204" s="112">
        <f t="shared" si="182"/>
        <v>40225.373298526945</v>
      </c>
      <c r="X204" s="112">
        <f t="shared" si="182"/>
        <v>40075.90888829928</v>
      </c>
      <c r="Y204" s="112">
        <f t="shared" si="182"/>
        <v>40186.699442633297</v>
      </c>
      <c r="Z204" s="112">
        <f t="shared" si="182"/>
        <v>40174.633090063355</v>
      </c>
      <c r="AA204" s="112">
        <f t="shared" si="182"/>
        <v>40180.688348461197</v>
      </c>
      <c r="AB204" s="112">
        <f t="shared" si="182"/>
        <v>40365.773069306932</v>
      </c>
      <c r="AC204" s="112">
        <f t="shared" si="182"/>
        <v>42405.095382365231</v>
      </c>
      <c r="AD204" s="112">
        <f t="shared" si="182"/>
        <v>40700.659807716322</v>
      </c>
      <c r="AE204" s="112">
        <f t="shared" si="182"/>
        <v>40729.68846739718</v>
      </c>
      <c r="AF204" s="112">
        <f t="shared" si="182"/>
        <v>40858.025270671074</v>
      </c>
      <c r="AG204" s="112">
        <f t="shared" si="182"/>
        <v>40909.383251162464</v>
      </c>
      <c r="AH204" s="112">
        <f t="shared" si="182"/>
        <v>41018.856472401232</v>
      </c>
      <c r="AI204" s="112">
        <f t="shared" si="182"/>
        <v>41447.747954998507</v>
      </c>
      <c r="AJ204" s="112">
        <f t="shared" si="182"/>
        <v>42348.503674315856</v>
      </c>
      <c r="AK204" s="112">
        <f t="shared" si="182"/>
        <v>42966.589955199241</v>
      </c>
      <c r="AL204" s="112">
        <f t="shared" si="182"/>
        <v>44057.706890328067</v>
      </c>
      <c r="AM204" s="112">
        <f t="shared" si="182"/>
        <v>44908.935799941508</v>
      </c>
      <c r="AN204" s="112">
        <f t="shared" si="182"/>
        <v>45648.587410562883</v>
      </c>
      <c r="AO204" s="112">
        <f t="shared" si="182"/>
        <v>46847.424221703805</v>
      </c>
      <c r="AP204" s="112">
        <f t="shared" si="182"/>
        <v>48049.067656027655</v>
      </c>
      <c r="AQ204" s="112">
        <f t="shared" si="182"/>
        <v>49620.130807039801</v>
      </c>
      <c r="AR204" s="112">
        <f t="shared" si="182"/>
        <v>51064.851419162616</v>
      </c>
      <c r="AS204" s="112">
        <f t="shared" si="182"/>
        <v>52307.598886870488</v>
      </c>
      <c r="AT204" s="112">
        <f t="shared" si="182"/>
        <v>53066.218087657042</v>
      </c>
      <c r="AU204" s="112">
        <f t="shared" si="182"/>
        <v>53894.26423133209</v>
      </c>
      <c r="AV204" s="112">
        <f t="shared" si="182"/>
        <v>54466.050058014262</v>
      </c>
      <c r="AW204" s="112">
        <f t="shared" si="182"/>
        <v>54581.366437922101</v>
      </c>
      <c r="AX204" s="112">
        <f t="shared" si="182"/>
        <v>54661.909224971321</v>
      </c>
      <c r="AY204" s="112">
        <f t="shared" si="182"/>
        <v>54935.587669123306</v>
      </c>
      <c r="AZ204" s="112">
        <f t="shared" si="182"/>
        <v>55187.265772985571</v>
      </c>
      <c r="BA204" s="112">
        <f t="shared" si="182"/>
        <v>55540.990713197418</v>
      </c>
      <c r="BB204" s="112">
        <f t="shared" si="182"/>
        <v>55450.281123697328</v>
      </c>
      <c r="BC204" s="112">
        <f t="shared" si="182"/>
        <v>56092.01715070154</v>
      </c>
      <c r="BD204" s="112">
        <f t="shared" si="182"/>
        <v>56214.963092463098</v>
      </c>
      <c r="BE204" s="112">
        <f t="shared" si="182"/>
        <v>56507.013646231782</v>
      </c>
      <c r="BF204" s="112">
        <f t="shared" si="182"/>
        <v>56810.546115296536</v>
      </c>
      <c r="BG204" s="112">
        <f t="shared" si="182"/>
        <v>57323.588722449509</v>
      </c>
      <c r="BH204" s="112">
        <f t="shared" si="182"/>
        <v>57286.173133136326</v>
      </c>
      <c r="BI204" s="112">
        <f t="shared" si="182"/>
        <v>57042.020385104275</v>
      </c>
      <c r="BJ204" s="112">
        <f t="shared" si="182"/>
        <v>56731.253970476151</v>
      </c>
      <c r="BK204" s="112">
        <f t="shared" si="182"/>
        <v>56485.807602222798</v>
      </c>
      <c r="BL204" s="112">
        <f t="shared" si="182"/>
        <v>55927.318144908</v>
      </c>
      <c r="BM204" s="112">
        <f t="shared" si="182"/>
        <v>55975.346109105194</v>
      </c>
      <c r="BN204" s="112">
        <f t="shared" si="182"/>
        <v>55856.551480697635</v>
      </c>
      <c r="BO204" s="112">
        <f t="shared" si="182"/>
        <v>55178.398832341569</v>
      </c>
      <c r="BP204" s="112">
        <f t="shared" si="182"/>
        <v>55130.720898031854</v>
      </c>
      <c r="BQ204" s="112">
        <f t="shared" si="182"/>
        <v>54965.824876447085</v>
      </c>
      <c r="BR204" s="112">
        <f t="shared" si="182"/>
        <v>54761.014721985644</v>
      </c>
      <c r="BS204" s="112">
        <f t="shared" si="182"/>
        <v>55647.379789802326</v>
      </c>
      <c r="BT204" s="112">
        <f t="shared" si="182"/>
        <v>55609.64891788493</v>
      </c>
      <c r="BU204" s="112">
        <f t="shared" si="182"/>
        <v>55785.230866588681</v>
      </c>
      <c r="BV204" s="112">
        <f t="shared" si="182"/>
        <v>56205.479912084425</v>
      </c>
      <c r="BW204" s="112">
        <f t="shared" si="182"/>
        <v>55578.125479817369</v>
      </c>
      <c r="BX204" s="112">
        <f t="shared" si="182"/>
        <v>55863.377633170647</v>
      </c>
      <c r="BY204" s="112">
        <f t="shared" si="182"/>
        <v>55446.66855553697</v>
      </c>
      <c r="BZ204" s="112">
        <f t="shared" si="182"/>
        <v>56387.257799671592</v>
      </c>
      <c r="CA204" s="112">
        <f t="shared" si="182"/>
        <v>56021.506562412738</v>
      </c>
      <c r="CB204" s="112">
        <f t="shared" si="182"/>
        <v>55409.185483870962</v>
      </c>
      <c r="CC204" s="112">
        <f t="shared" si="182"/>
        <v>54611.608657414356</v>
      </c>
      <c r="CD204" s="112">
        <f t="shared" ref="CD204:DM204" si="183">CD154*CD$113</f>
        <v>54313.825255298121</v>
      </c>
      <c r="CE204" s="112">
        <f t="shared" si="183"/>
        <v>52882.449400946105</v>
      </c>
      <c r="CF204" s="112">
        <f t="shared" si="183"/>
        <v>52514.783317041387</v>
      </c>
      <c r="CG204" s="112">
        <f t="shared" si="183"/>
        <v>51847.177757391859</v>
      </c>
      <c r="CH204" s="112">
        <f t="shared" si="183"/>
        <v>51138.032396935421</v>
      </c>
      <c r="CI204" s="112">
        <f t="shared" si="183"/>
        <v>50324.735711172085</v>
      </c>
      <c r="CJ204" s="112">
        <f t="shared" si="183"/>
        <v>50694.642822146008</v>
      </c>
      <c r="CK204" s="112">
        <f t="shared" si="183"/>
        <v>49774.577724993396</v>
      </c>
      <c r="CL204" s="112">
        <f t="shared" si="183"/>
        <v>49444.691442054631</v>
      </c>
      <c r="CM204" s="112">
        <f t="shared" si="183"/>
        <v>48159.608346910638</v>
      </c>
      <c r="CN204" s="112">
        <f t="shared" si="183"/>
        <v>46939.527885691714</v>
      </c>
      <c r="CO204" s="112">
        <f t="shared" si="183"/>
        <v>46048.057743384597</v>
      </c>
      <c r="CP204" s="112">
        <f t="shared" si="183"/>
        <v>45254.372987657633</v>
      </c>
      <c r="CQ204" s="112">
        <f t="shared" si="183"/>
        <v>44371.080683238441</v>
      </c>
      <c r="CR204" s="112">
        <f t="shared" si="183"/>
        <v>44086.28874841972</v>
      </c>
      <c r="CS204" s="112">
        <f t="shared" si="183"/>
        <v>43452.795510386415</v>
      </c>
      <c r="CT204" s="112">
        <f t="shared" si="183"/>
        <v>43164.205705588509</v>
      </c>
      <c r="CU204" s="112">
        <f t="shared" si="183"/>
        <v>43645.334104230635</v>
      </c>
      <c r="CV204" s="112">
        <f t="shared" si="183"/>
        <v>42261.022598388263</v>
      </c>
      <c r="CW204" s="112">
        <f t="shared" si="183"/>
        <v>42000.010270989042</v>
      </c>
      <c r="CX204" s="112">
        <f t="shared" si="183"/>
        <v>41099.273081924577</v>
      </c>
      <c r="CY204" s="112">
        <f t="shared" si="183"/>
        <v>39458.580871786682</v>
      </c>
      <c r="CZ204" s="112">
        <f t="shared" si="183"/>
        <v>38118.772182395114</v>
      </c>
      <c r="DA204" s="112">
        <f t="shared" si="183"/>
        <v>35906.657976166964</v>
      </c>
      <c r="DB204" s="112">
        <f t="shared" si="183"/>
        <v>33996.150785817328</v>
      </c>
      <c r="DC204" s="112">
        <f t="shared" si="183"/>
        <v>30775.160870340645</v>
      </c>
      <c r="DD204" s="112">
        <f t="shared" si="183"/>
        <v>26991.961041623948</v>
      </c>
      <c r="DE204" s="112">
        <f t="shared" si="183"/>
        <v>23318.985044100729</v>
      </c>
      <c r="DF204" s="112">
        <f t="shared" si="183"/>
        <v>19992.806870089531</v>
      </c>
      <c r="DG204" s="112">
        <f t="shared" si="183"/>
        <v>16927.514059120404</v>
      </c>
      <c r="DH204" s="112">
        <f t="shared" si="183"/>
        <v>13720.137683328345</v>
      </c>
      <c r="DI204" s="112">
        <f t="shared" si="183"/>
        <v>11245.602654176424</v>
      </c>
      <c r="DJ204" s="112">
        <f t="shared" si="183"/>
        <v>8567.0925266903923</v>
      </c>
      <c r="DK204" s="112">
        <f t="shared" si="183"/>
        <v>6404.1855670103096</v>
      </c>
      <c r="DL204" s="112">
        <f t="shared" si="183"/>
        <v>4711.4495254529766</v>
      </c>
      <c r="DM204" s="112">
        <f t="shared" si="183"/>
        <v>11888.322986577181</v>
      </c>
    </row>
    <row r="205" spans="1:117" s="44" customFormat="1" ht="1" hidden="1" customHeight="1">
      <c r="A205" s="94">
        <v>2054</v>
      </c>
      <c r="B205" s="94"/>
      <c r="C205" s="101">
        <f t="shared" si="95"/>
        <v>4538013.8792977557</v>
      </c>
      <c r="D205" s="101">
        <f t="shared" si="96"/>
        <v>2368921.5282299998</v>
      </c>
      <c r="E205" s="101">
        <f t="shared" si="97"/>
        <v>2423800.0158852478</v>
      </c>
      <c r="F205" s="101">
        <f t="shared" si="98"/>
        <v>2477957.4893452236</v>
      </c>
      <c r="G205" s="101">
        <f t="shared" si="99"/>
        <v>2531989.7741942443</v>
      </c>
      <c r="H205" s="101">
        <f t="shared" si="100"/>
        <v>2584300.6262633223</v>
      </c>
      <c r="I205" s="101">
        <f>SUM(CC205:$DL205)</f>
        <v>1360667.6895589593</v>
      </c>
      <c r="J205" s="101">
        <f>SUM(CD205:$DL205)</f>
        <v>1305789.2019037118</v>
      </c>
      <c r="K205" s="101">
        <f>SUM(CE205:$DL205)</f>
        <v>1251631.728443736</v>
      </c>
      <c r="L205" s="101">
        <f>SUM(CF205:$DL205)</f>
        <v>1197599.4435947153</v>
      </c>
      <c r="M205" s="101">
        <f>SUM(CG205:$DL205)</f>
        <v>1145288.5915256375</v>
      </c>
      <c r="N205" s="101"/>
      <c r="O205" s="101"/>
      <c r="P205" s="101"/>
      <c r="Q205" s="112">
        <f t="shared" si="103"/>
        <v>37598.775569337129</v>
      </c>
      <c r="R205" s="112">
        <f t="shared" ref="R205:CC205" si="184">R155*R$113</f>
        <v>38690.539450658151</v>
      </c>
      <c r="S205" s="112">
        <f t="shared" si="184"/>
        <v>39914.589166159465</v>
      </c>
      <c r="T205" s="112">
        <f t="shared" si="184"/>
        <v>39774.58612859944</v>
      </c>
      <c r="U205" s="112">
        <f t="shared" si="184"/>
        <v>39843.254411994378</v>
      </c>
      <c r="V205" s="112">
        <f t="shared" si="184"/>
        <v>39993.075552761184</v>
      </c>
      <c r="W205" s="112">
        <f t="shared" si="184"/>
        <v>40272.934178631367</v>
      </c>
      <c r="X205" s="112">
        <f t="shared" si="184"/>
        <v>40143.243088352348</v>
      </c>
      <c r="Y205" s="112">
        <f t="shared" si="184"/>
        <v>40270.111867704283</v>
      </c>
      <c r="Z205" s="112">
        <f t="shared" si="184"/>
        <v>40277.88916512952</v>
      </c>
      <c r="AA205" s="112">
        <f t="shared" si="184"/>
        <v>40288.765513773855</v>
      </c>
      <c r="AB205" s="112">
        <f t="shared" si="184"/>
        <v>40485.219221122112</v>
      </c>
      <c r="AC205" s="112">
        <f t="shared" si="184"/>
        <v>42531.420079398245</v>
      </c>
      <c r="AD205" s="112">
        <f t="shared" si="184"/>
        <v>40824.691846672496</v>
      </c>
      <c r="AE205" s="112">
        <f t="shared" si="184"/>
        <v>40836.329123875978</v>
      </c>
      <c r="AF205" s="112">
        <f t="shared" si="184"/>
        <v>40940.426659593453</v>
      </c>
      <c r="AG205" s="112">
        <f t="shared" si="184"/>
        <v>40969.433721989859</v>
      </c>
      <c r="AH205" s="112">
        <f t="shared" si="184"/>
        <v>41041.790417483891</v>
      </c>
      <c r="AI205" s="112">
        <f t="shared" si="184"/>
        <v>41431.746121943957</v>
      </c>
      <c r="AJ205" s="112">
        <f t="shared" si="184"/>
        <v>42295.840223614803</v>
      </c>
      <c r="AK205" s="112">
        <f t="shared" si="184"/>
        <v>42859.98066493751</v>
      </c>
      <c r="AL205" s="112">
        <f t="shared" si="184"/>
        <v>43918.267544325303</v>
      </c>
      <c r="AM205" s="112">
        <f t="shared" si="184"/>
        <v>44726.424998955423</v>
      </c>
      <c r="AN205" s="112">
        <f t="shared" si="184"/>
        <v>45436.505521320149</v>
      </c>
      <c r="AO205" s="112">
        <f t="shared" si="184"/>
        <v>46619.513414045534</v>
      </c>
      <c r="AP205" s="112">
        <f t="shared" si="184"/>
        <v>47813.718601341738</v>
      </c>
      <c r="AQ205" s="112">
        <f t="shared" si="184"/>
        <v>49379.742191216108</v>
      </c>
      <c r="AR205" s="112">
        <f t="shared" si="184"/>
        <v>50838.62984161832</v>
      </c>
      <c r="AS205" s="112">
        <f t="shared" si="184"/>
        <v>52103.678738453214</v>
      </c>
      <c r="AT205" s="112">
        <f t="shared" si="184"/>
        <v>52887.192039896421</v>
      </c>
      <c r="AU205" s="112">
        <f t="shared" si="184"/>
        <v>53751.79060074468</v>
      </c>
      <c r="AV205" s="112">
        <f t="shared" si="184"/>
        <v>54361.301729377315</v>
      </c>
      <c r="AW205" s="112">
        <f t="shared" si="184"/>
        <v>54515.396657553094</v>
      </c>
      <c r="AX205" s="112">
        <f t="shared" si="184"/>
        <v>54627.765616181474</v>
      </c>
      <c r="AY205" s="112">
        <f t="shared" si="184"/>
        <v>54943.58018919811</v>
      </c>
      <c r="AZ205" s="112">
        <f t="shared" si="184"/>
        <v>55221.098572053037</v>
      </c>
      <c r="BA205" s="112">
        <f t="shared" si="184"/>
        <v>55599.662174417761</v>
      </c>
      <c r="BB205" s="112">
        <f t="shared" si="184"/>
        <v>55529.257471681012</v>
      </c>
      <c r="BC205" s="112">
        <f t="shared" si="184"/>
        <v>56181.484444919864</v>
      </c>
      <c r="BD205" s="112">
        <f t="shared" si="184"/>
        <v>56304.298756798758</v>
      </c>
      <c r="BE205" s="112">
        <f t="shared" si="184"/>
        <v>56613.502963575585</v>
      </c>
      <c r="BF205" s="112">
        <f t="shared" si="184"/>
        <v>56924.426935714051</v>
      </c>
      <c r="BG205" s="112">
        <f t="shared" si="184"/>
        <v>57429.312788702649</v>
      </c>
      <c r="BH205" s="112">
        <f t="shared" si="184"/>
        <v>57444.241450363385</v>
      </c>
      <c r="BI205" s="112">
        <f t="shared" si="184"/>
        <v>57587.731980603545</v>
      </c>
      <c r="BJ205" s="112">
        <f t="shared" si="184"/>
        <v>57163.28203213714</v>
      </c>
      <c r="BK205" s="112">
        <f t="shared" si="184"/>
        <v>56707.22145339314</v>
      </c>
      <c r="BL205" s="112">
        <f t="shared" si="184"/>
        <v>56460.026658903924</v>
      </c>
      <c r="BM205" s="112">
        <f t="shared" si="184"/>
        <v>56073.735319444662</v>
      </c>
      <c r="BN205" s="112">
        <f t="shared" si="184"/>
        <v>55696.84292401094</v>
      </c>
      <c r="BO205" s="112">
        <f t="shared" si="184"/>
        <v>55658.895664586904</v>
      </c>
      <c r="BP205" s="112">
        <f t="shared" si="184"/>
        <v>54912.10411103419</v>
      </c>
      <c r="BQ205" s="112">
        <f t="shared" si="184"/>
        <v>54875.256702322113</v>
      </c>
      <c r="BR205" s="112">
        <f t="shared" si="184"/>
        <v>54695.655449915699</v>
      </c>
      <c r="BS205" s="112">
        <f t="shared" si="184"/>
        <v>54443.025848142162</v>
      </c>
      <c r="BT205" s="112">
        <f t="shared" si="184"/>
        <v>55169.144731735258</v>
      </c>
      <c r="BU205" s="112">
        <f t="shared" si="184"/>
        <v>55337.313670968608</v>
      </c>
      <c r="BV205" s="112">
        <f t="shared" si="184"/>
        <v>55375.67558362869</v>
      </c>
      <c r="BW205" s="112">
        <f t="shared" si="184"/>
        <v>55668.950826296008</v>
      </c>
      <c r="BX205" s="112">
        <f t="shared" si="184"/>
        <v>55387.565260918534</v>
      </c>
      <c r="BY205" s="112">
        <f t="shared" si="184"/>
        <v>55136.910630645703</v>
      </c>
      <c r="BZ205" s="112">
        <f t="shared" si="184"/>
        <v>55096.380952380954</v>
      </c>
      <c r="CA205" s="112">
        <f t="shared" si="184"/>
        <v>56108.603741971521</v>
      </c>
      <c r="CB205" s="112">
        <f t="shared" si="184"/>
        <v>55336.430779569891</v>
      </c>
      <c r="CC205" s="112">
        <f t="shared" si="184"/>
        <v>54878.48765524786</v>
      </c>
      <c r="CD205" s="112">
        <f t="shared" ref="CD205:DM205" si="185">CD155*CD$113</f>
        <v>54157.473459975845</v>
      </c>
      <c r="CE205" s="112">
        <f t="shared" si="185"/>
        <v>54032.284849020733</v>
      </c>
      <c r="CF205" s="112">
        <f t="shared" si="185"/>
        <v>52310.852069077875</v>
      </c>
      <c r="CG205" s="112">
        <f t="shared" si="185"/>
        <v>52251.158422129702</v>
      </c>
      <c r="CH205" s="112">
        <f t="shared" si="185"/>
        <v>51385.206031861846</v>
      </c>
      <c r="CI205" s="112">
        <f t="shared" si="185"/>
        <v>50735.647580707198</v>
      </c>
      <c r="CJ205" s="112">
        <f t="shared" si="185"/>
        <v>50060.884697043934</v>
      </c>
      <c r="CK205" s="112">
        <f t="shared" si="185"/>
        <v>50195.997478079815</v>
      </c>
      <c r="CL205" s="112">
        <f t="shared" si="185"/>
        <v>49284.459116072234</v>
      </c>
      <c r="CM205" s="112">
        <f t="shared" si="185"/>
        <v>48847.888582529136</v>
      </c>
      <c r="CN205" s="112">
        <f t="shared" si="185"/>
        <v>47700.676894712589</v>
      </c>
      <c r="CO205" s="112">
        <f t="shared" si="185"/>
        <v>46211.089812112674</v>
      </c>
      <c r="CP205" s="112">
        <f t="shared" si="185"/>
        <v>45376.34434531795</v>
      </c>
      <c r="CQ205" s="112">
        <f t="shared" si="185"/>
        <v>44562.093945285378</v>
      </c>
      <c r="CR205" s="112">
        <f t="shared" si="185"/>
        <v>43579.52681957739</v>
      </c>
      <c r="CS205" s="112">
        <f t="shared" si="185"/>
        <v>43207.079405852135</v>
      </c>
      <c r="CT205" s="112">
        <f t="shared" si="185"/>
        <v>42358.030635341871</v>
      </c>
      <c r="CU205" s="112">
        <f t="shared" si="185"/>
        <v>42176.7979185773</v>
      </c>
      <c r="CV205" s="112">
        <f t="shared" si="185"/>
        <v>42108.63791412612</v>
      </c>
      <c r="CW205" s="112">
        <f t="shared" si="185"/>
        <v>40790.368930258148</v>
      </c>
      <c r="CX205" s="112">
        <f t="shared" si="185"/>
        <v>40479.219665899771</v>
      </c>
      <c r="CY205" s="112">
        <f t="shared" si="185"/>
        <v>39155.007983394542</v>
      </c>
      <c r="CZ205" s="112">
        <f t="shared" si="185"/>
        <v>37490.543248325303</v>
      </c>
      <c r="DA205" s="112">
        <f t="shared" si="185"/>
        <v>36010.843505168217</v>
      </c>
      <c r="DB205" s="112">
        <f t="shared" si="185"/>
        <v>33575.462303545668</v>
      </c>
      <c r="DC205" s="112">
        <f t="shared" si="185"/>
        <v>31392.80131977885</v>
      </c>
      <c r="DD205" s="112">
        <f t="shared" si="185"/>
        <v>28064.29526348165</v>
      </c>
      <c r="DE205" s="112">
        <f t="shared" si="185"/>
        <v>23952.382717627508</v>
      </c>
      <c r="DF205" s="112">
        <f t="shared" si="185"/>
        <v>20597.621779645531</v>
      </c>
      <c r="DG205" s="112">
        <f t="shared" si="185"/>
        <v>17420.575342465752</v>
      </c>
      <c r="DH205" s="112">
        <f t="shared" si="185"/>
        <v>14361.96348398683</v>
      </c>
      <c r="DI205" s="112">
        <f t="shared" si="185"/>
        <v>11482.47775175644</v>
      </c>
      <c r="DJ205" s="112">
        <f t="shared" si="185"/>
        <v>8962.6903914590748</v>
      </c>
      <c r="DK205" s="112">
        <f t="shared" si="185"/>
        <v>6656.285021224985</v>
      </c>
      <c r="DL205" s="112">
        <f t="shared" si="185"/>
        <v>4854.5332182916309</v>
      </c>
      <c r="DM205" s="112">
        <f t="shared" si="185"/>
        <v>12281.89177852349</v>
      </c>
    </row>
    <row r="206" spans="1:117" s="44" customFormat="1" ht="1" hidden="1" customHeight="1">
      <c r="A206" s="94">
        <v>2055</v>
      </c>
      <c r="B206" s="94"/>
      <c r="C206" s="101">
        <f t="shared" si="95"/>
        <v>4536334.3788646394</v>
      </c>
      <c r="D206" s="101">
        <f t="shared" si="96"/>
        <v>2364419.2586533711</v>
      </c>
      <c r="E206" s="101">
        <f t="shared" si="97"/>
        <v>2419229.0349248485</v>
      </c>
      <c r="F206" s="101">
        <f t="shared" si="98"/>
        <v>2473654.3977666185</v>
      </c>
      <c r="G206" s="101">
        <f t="shared" si="99"/>
        <v>2527533.9700951916</v>
      </c>
      <c r="H206" s="101">
        <f t="shared" si="100"/>
        <v>2580987.8319394407</v>
      </c>
      <c r="I206" s="101">
        <f>SUM(CC206:$DL206)</f>
        <v>1362581.0994122918</v>
      </c>
      <c r="J206" s="101">
        <f>SUM(CD206:$DL206)</f>
        <v>1307771.3231408144</v>
      </c>
      <c r="K206" s="101">
        <f>SUM(CE206:$DL206)</f>
        <v>1253345.9602990444</v>
      </c>
      <c r="L206" s="101">
        <f>SUM(CF206:$DL206)</f>
        <v>1199466.3879704713</v>
      </c>
      <c r="M206" s="101">
        <f>SUM(CG206:$DL206)</f>
        <v>1146012.5261262225</v>
      </c>
      <c r="N206" s="101"/>
      <c r="O206" s="101"/>
      <c r="P206" s="101"/>
      <c r="Q206" s="112">
        <f t="shared" si="103"/>
        <v>37533.231572793818</v>
      </c>
      <c r="R206" s="112">
        <f t="shared" ref="R206:CC206" si="186">R156*R$113</f>
        <v>38642.575972000304</v>
      </c>
      <c r="S206" s="112">
        <f t="shared" si="186"/>
        <v>39874.666387705416</v>
      </c>
      <c r="T206" s="112">
        <f t="shared" si="186"/>
        <v>39757.351893900297</v>
      </c>
      <c r="U206" s="112">
        <f t="shared" si="186"/>
        <v>39840.224660315478</v>
      </c>
      <c r="V206" s="112">
        <f t="shared" si="186"/>
        <v>40010.226972650111</v>
      </c>
      <c r="W206" s="112">
        <f t="shared" si="186"/>
        <v>40309.363788924114</v>
      </c>
      <c r="X206" s="112">
        <f t="shared" si="186"/>
        <v>40189.472539135044</v>
      </c>
      <c r="Y206" s="112">
        <f t="shared" si="186"/>
        <v>40337.444789147128</v>
      </c>
      <c r="Z206" s="112">
        <f t="shared" si="186"/>
        <v>40360.093030716176</v>
      </c>
      <c r="AA206" s="112">
        <f t="shared" si="186"/>
        <v>40390.838392124693</v>
      </c>
      <c r="AB206" s="112">
        <f t="shared" si="186"/>
        <v>40594.62788118812</v>
      </c>
      <c r="AC206" s="112">
        <f t="shared" si="186"/>
        <v>42656.692070622652</v>
      </c>
      <c r="AD206" s="112">
        <f t="shared" si="186"/>
        <v>40944.690323386189</v>
      </c>
      <c r="AE206" s="112">
        <f t="shared" si="186"/>
        <v>40959.066483219503</v>
      </c>
      <c r="AF206" s="112">
        <f t="shared" si="186"/>
        <v>41046.945528200435</v>
      </c>
      <c r="AG206" s="112">
        <f t="shared" si="186"/>
        <v>41051.502698787299</v>
      </c>
      <c r="AH206" s="112">
        <f t="shared" si="186"/>
        <v>41100.620972261138</v>
      </c>
      <c r="AI206" s="112">
        <f t="shared" si="186"/>
        <v>41454.748756959882</v>
      </c>
      <c r="AJ206" s="112">
        <f t="shared" si="186"/>
        <v>42279.636084937556</v>
      </c>
      <c r="AK206" s="112">
        <f t="shared" si="186"/>
        <v>42807.183683093608</v>
      </c>
      <c r="AL206" s="112">
        <f t="shared" si="186"/>
        <v>43811.63745620555</v>
      </c>
      <c r="AM206" s="112">
        <f t="shared" si="186"/>
        <v>44588.003885847997</v>
      </c>
      <c r="AN206" s="112">
        <f t="shared" si="186"/>
        <v>45257.051615037839</v>
      </c>
      <c r="AO206" s="112">
        <f t="shared" si="186"/>
        <v>46408.976972890356</v>
      </c>
      <c r="AP206" s="112">
        <f t="shared" si="186"/>
        <v>47589.62537101037</v>
      </c>
      <c r="AQ206" s="112">
        <f t="shared" si="186"/>
        <v>49145.543840177583</v>
      </c>
      <c r="AR206" s="112">
        <f t="shared" si="186"/>
        <v>50600.993413830955</v>
      </c>
      <c r="AS206" s="112">
        <f t="shared" si="186"/>
        <v>51877.910002705525</v>
      </c>
      <c r="AT206" s="112">
        <f t="shared" si="186"/>
        <v>52687.469339215495</v>
      </c>
      <c r="AU206" s="112">
        <f t="shared" si="186"/>
        <v>53574.214771316903</v>
      </c>
      <c r="AV206" s="112">
        <f t="shared" si="186"/>
        <v>54218.556457999526</v>
      </c>
      <c r="AW206" s="112">
        <f t="shared" si="186"/>
        <v>54412.889768056637</v>
      </c>
      <c r="AX206" s="112">
        <f t="shared" si="186"/>
        <v>54562.491069965588</v>
      </c>
      <c r="AY206" s="112">
        <f t="shared" si="186"/>
        <v>54911.610108898909</v>
      </c>
      <c r="AZ206" s="112">
        <f t="shared" si="186"/>
        <v>55228.064148331629</v>
      </c>
      <c r="BA206" s="112">
        <f t="shared" si="186"/>
        <v>55632.478415439306</v>
      </c>
      <c r="BB206" s="112">
        <f t="shared" si="186"/>
        <v>55587.502528318983</v>
      </c>
      <c r="BC206" s="112">
        <f t="shared" si="186"/>
        <v>56260.016847622617</v>
      </c>
      <c r="BD206" s="112">
        <f t="shared" si="186"/>
        <v>56392.641802641803</v>
      </c>
      <c r="BE206" s="112">
        <f t="shared" si="186"/>
        <v>56702.078190151282</v>
      </c>
      <c r="BF206" s="112">
        <f t="shared" si="186"/>
        <v>57031.315074176098</v>
      </c>
      <c r="BG206" s="112">
        <f t="shared" si="186"/>
        <v>57542.085126039325</v>
      </c>
      <c r="BH206" s="112">
        <f t="shared" si="186"/>
        <v>57548.949125469211</v>
      </c>
      <c r="BI206" s="112">
        <f t="shared" si="186"/>
        <v>57746.392574109814</v>
      </c>
      <c r="BJ206" s="112">
        <f t="shared" si="186"/>
        <v>57706.605379003529</v>
      </c>
      <c r="BK206" s="112">
        <f t="shared" si="186"/>
        <v>57137.916889916261</v>
      </c>
      <c r="BL206" s="112">
        <f t="shared" si="186"/>
        <v>56680.388055585347</v>
      </c>
      <c r="BM206" s="112">
        <f t="shared" si="186"/>
        <v>56605.23991962897</v>
      </c>
      <c r="BN206" s="112">
        <f t="shared" si="186"/>
        <v>55794.891848052772</v>
      </c>
      <c r="BO206" s="112">
        <f t="shared" si="186"/>
        <v>55499.403018589503</v>
      </c>
      <c r="BP206" s="112">
        <f t="shared" si="186"/>
        <v>55390.64316091386</v>
      </c>
      <c r="BQ206" s="112">
        <f t="shared" si="186"/>
        <v>54658.899397468005</v>
      </c>
      <c r="BR206" s="112">
        <f t="shared" si="186"/>
        <v>54607.169050805627</v>
      </c>
      <c r="BS206" s="112">
        <f t="shared" si="186"/>
        <v>54378.74006643553</v>
      </c>
      <c r="BT206" s="112">
        <f t="shared" si="186"/>
        <v>53974.777699743099</v>
      </c>
      <c r="BU206" s="112">
        <f t="shared" si="186"/>
        <v>54899.416994266212</v>
      </c>
      <c r="BV206" s="112">
        <f t="shared" si="186"/>
        <v>54931.244797338768</v>
      </c>
      <c r="BW206" s="112">
        <f t="shared" si="186"/>
        <v>54846.532304335524</v>
      </c>
      <c r="BX206" s="112">
        <f t="shared" si="186"/>
        <v>55479.722604596835</v>
      </c>
      <c r="BY206" s="112">
        <f t="shared" si="186"/>
        <v>54666.79570926731</v>
      </c>
      <c r="BZ206" s="112">
        <f t="shared" si="186"/>
        <v>54788.886699507391</v>
      </c>
      <c r="CA206" s="112">
        <f t="shared" si="186"/>
        <v>54822.168388718237</v>
      </c>
      <c r="CB206" s="112">
        <f t="shared" si="186"/>
        <v>55424.135080645159</v>
      </c>
      <c r="CC206" s="112">
        <f t="shared" si="186"/>
        <v>54809.776271477291</v>
      </c>
      <c r="CD206" s="112">
        <f t="shared" ref="CD206:DM206" si="187">CD156*CD$113</f>
        <v>54425.362841770067</v>
      </c>
      <c r="CE206" s="112">
        <f t="shared" si="187"/>
        <v>53879.572328573318</v>
      </c>
      <c r="CF206" s="112">
        <f t="shared" si="187"/>
        <v>53453.861844248946</v>
      </c>
      <c r="CG206" s="112">
        <f t="shared" si="187"/>
        <v>52049.666831322182</v>
      </c>
      <c r="CH206" s="112">
        <f t="shared" si="187"/>
        <v>51786.863188617288</v>
      </c>
      <c r="CI206" s="112">
        <f t="shared" si="187"/>
        <v>50982.992589553578</v>
      </c>
      <c r="CJ206" s="112">
        <f t="shared" si="187"/>
        <v>50472.376939408787</v>
      </c>
      <c r="CK206" s="112">
        <f t="shared" si="187"/>
        <v>49571.375326236761</v>
      </c>
      <c r="CL206" s="112">
        <f t="shared" si="187"/>
        <v>49704.06751973863</v>
      </c>
      <c r="CM206" s="112">
        <f t="shared" si="187"/>
        <v>48690.824633412703</v>
      </c>
      <c r="CN206" s="112">
        <f t="shared" si="187"/>
        <v>48385.610719694479</v>
      </c>
      <c r="CO206" s="112">
        <f t="shared" si="187"/>
        <v>46962.237564350595</v>
      </c>
      <c r="CP206" s="112">
        <f t="shared" si="187"/>
        <v>45538.306312047222</v>
      </c>
      <c r="CQ206" s="112">
        <f t="shared" si="187"/>
        <v>44683.102346896267</v>
      </c>
      <c r="CR206" s="112">
        <f t="shared" si="187"/>
        <v>43768.438071157667</v>
      </c>
      <c r="CS206" s="112">
        <f t="shared" si="187"/>
        <v>42711.651812969991</v>
      </c>
      <c r="CT206" s="112">
        <f t="shared" si="187"/>
        <v>42119.16394786138</v>
      </c>
      <c r="CU206" s="112">
        <f t="shared" si="187"/>
        <v>41390.188923003312</v>
      </c>
      <c r="CV206" s="112">
        <f t="shared" si="187"/>
        <v>40692.647763612331</v>
      </c>
      <c r="CW206" s="112">
        <f t="shared" si="187"/>
        <v>40645.330368196614</v>
      </c>
      <c r="CX206" s="112">
        <f t="shared" si="187"/>
        <v>39317.113183955189</v>
      </c>
      <c r="CY206" s="112">
        <f t="shared" si="187"/>
        <v>38567.510937250518</v>
      </c>
      <c r="CZ206" s="112">
        <f t="shared" si="187"/>
        <v>37205.877012574922</v>
      </c>
      <c r="DA206" s="112">
        <f t="shared" si="187"/>
        <v>35421.114095727171</v>
      </c>
      <c r="DB206" s="112">
        <f t="shared" si="187"/>
        <v>33678.668590084279</v>
      </c>
      <c r="DC206" s="112">
        <f t="shared" si="187"/>
        <v>31011.432851792404</v>
      </c>
      <c r="DD206" s="112">
        <f t="shared" si="187"/>
        <v>28637.574123436541</v>
      </c>
      <c r="DE206" s="112">
        <f t="shared" si="187"/>
        <v>24913.003962674167</v>
      </c>
      <c r="DF206" s="112">
        <f t="shared" si="187"/>
        <v>21163.811437968208</v>
      </c>
      <c r="DG206" s="112">
        <f t="shared" si="187"/>
        <v>17954.263398221581</v>
      </c>
      <c r="DH206" s="112">
        <f t="shared" si="187"/>
        <v>14786.88416641724</v>
      </c>
      <c r="DI206" s="112">
        <f t="shared" si="187"/>
        <v>12024.39344262295</v>
      </c>
      <c r="DJ206" s="112">
        <f t="shared" si="187"/>
        <v>9156.9501779359434</v>
      </c>
      <c r="DK206" s="112">
        <f t="shared" si="187"/>
        <v>6969.2607640994547</v>
      </c>
      <c r="DL206" s="112">
        <f t="shared" si="187"/>
        <v>5049.8231233822262</v>
      </c>
      <c r="DM206" s="112">
        <f t="shared" si="187"/>
        <v>12694.551593959732</v>
      </c>
    </row>
    <row r="207" spans="1:117" s="44" customFormat="1" ht="1" hidden="1" customHeight="1">
      <c r="A207" s="94">
        <v>2056</v>
      </c>
      <c r="B207" s="94"/>
      <c r="C207" s="101">
        <f t="shared" si="95"/>
        <v>4534264.9535299633</v>
      </c>
      <c r="D207" s="101">
        <f t="shared" si="96"/>
        <v>2359862.6643957812</v>
      </c>
      <c r="E207" s="101">
        <f t="shared" si="97"/>
        <v>2414760.072576995</v>
      </c>
      <c r="F207" s="101">
        <f t="shared" si="98"/>
        <v>2469118.7120411433</v>
      </c>
      <c r="G207" s="101">
        <f t="shared" si="99"/>
        <v>2523267.7770528593</v>
      </c>
      <c r="H207" s="101">
        <f t="shared" si="100"/>
        <v>2576571.4261242179</v>
      </c>
      <c r="I207" s="101">
        <f>SUM(CC207:$DL207)</f>
        <v>1364234.002499484</v>
      </c>
      <c r="J207" s="101">
        <f>SUM(CD207:$DL207)</f>
        <v>1309336.5943182702</v>
      </c>
      <c r="K207" s="101">
        <f>SUM(CE207:$DL207)</f>
        <v>1254977.9548541219</v>
      </c>
      <c r="L207" s="101">
        <f>SUM(CF207:$DL207)</f>
        <v>1200828.8898424059</v>
      </c>
      <c r="M207" s="101">
        <f>SUM(CG207:$DL207)</f>
        <v>1147525.2407710473</v>
      </c>
      <c r="N207" s="101"/>
      <c r="O207" s="101"/>
      <c r="P207" s="101"/>
      <c r="Q207" s="112">
        <f t="shared" si="103"/>
        <v>37455.94835298902</v>
      </c>
      <c r="R207" s="112">
        <f t="shared" ref="R207:CC207" si="188">R157*R$113</f>
        <v>38575.626949707068</v>
      </c>
      <c r="S207" s="112">
        <f t="shared" si="188"/>
        <v>39825.530660377364</v>
      </c>
      <c r="T207" s="112">
        <f t="shared" si="188"/>
        <v>39716.800753431729</v>
      </c>
      <c r="U207" s="112">
        <f t="shared" si="188"/>
        <v>39823.05606746838</v>
      </c>
      <c r="V207" s="112">
        <f t="shared" si="188"/>
        <v>40006.191344440951</v>
      </c>
      <c r="W207" s="112">
        <f t="shared" si="188"/>
        <v>40325.554726832001</v>
      </c>
      <c r="X207" s="112">
        <f t="shared" si="188"/>
        <v>40225.65210931281</v>
      </c>
      <c r="Y207" s="112">
        <f t="shared" si="188"/>
        <v>40382.668393101274</v>
      </c>
      <c r="Z207" s="112">
        <f t="shared" si="188"/>
        <v>40427.259603817467</v>
      </c>
      <c r="AA207" s="112">
        <f t="shared" si="188"/>
        <v>40472.896980602825</v>
      </c>
      <c r="AB207" s="112">
        <f t="shared" si="188"/>
        <v>40695.002798679874</v>
      </c>
      <c r="AC207" s="112">
        <f t="shared" si="188"/>
        <v>42771.43700376097</v>
      </c>
      <c r="AD207" s="112">
        <f t="shared" si="188"/>
        <v>41064.688800099888</v>
      </c>
      <c r="AE207" s="112">
        <f t="shared" si="188"/>
        <v>41078.78571077589</v>
      </c>
      <c r="AF207" s="112">
        <f t="shared" si="188"/>
        <v>41168.537821610284</v>
      </c>
      <c r="AG207" s="112">
        <f t="shared" si="188"/>
        <v>41156.591022735236</v>
      </c>
      <c r="AH207" s="112">
        <f t="shared" si="188"/>
        <v>41182.385472121045</v>
      </c>
      <c r="AI207" s="112">
        <f t="shared" si="188"/>
        <v>41511.755287216736</v>
      </c>
      <c r="AJ207" s="112">
        <f t="shared" si="188"/>
        <v>42301.916775618774</v>
      </c>
      <c r="AK207" s="112">
        <f t="shared" si="188"/>
        <v>42790.938457910866</v>
      </c>
      <c r="AL207" s="112">
        <f t="shared" si="188"/>
        <v>43757.297122836826</v>
      </c>
      <c r="AM207" s="112">
        <f t="shared" si="188"/>
        <v>44482.393703254922</v>
      </c>
      <c r="AN207" s="112">
        <f t="shared" si="188"/>
        <v>45121.441560858591</v>
      </c>
      <c r="AO207" s="112">
        <f t="shared" si="188"/>
        <v>46231.145221623359</v>
      </c>
      <c r="AP207" s="112">
        <f t="shared" si="188"/>
        <v>47379.857735312064</v>
      </c>
      <c r="AQ207" s="112">
        <f t="shared" si="188"/>
        <v>48921.662597114315</v>
      </c>
      <c r="AR207" s="112">
        <f t="shared" si="188"/>
        <v>50367.507840677434</v>
      </c>
      <c r="AS207" s="112">
        <f t="shared" si="188"/>
        <v>51642.777586673372</v>
      </c>
      <c r="AT207" s="112">
        <f t="shared" si="188"/>
        <v>52466.015152968255</v>
      </c>
      <c r="AU207" s="112">
        <f t="shared" si="188"/>
        <v>53377.023007243028</v>
      </c>
      <c r="AV207" s="112">
        <f t="shared" si="188"/>
        <v>54043.975910271292</v>
      </c>
      <c r="AW207" s="112">
        <f t="shared" si="188"/>
        <v>54272.830849734739</v>
      </c>
      <c r="AX207" s="112">
        <f t="shared" si="188"/>
        <v>54462.068691171917</v>
      </c>
      <c r="AY207" s="112">
        <f t="shared" si="188"/>
        <v>54844.672753272469</v>
      </c>
      <c r="AZ207" s="112">
        <f t="shared" si="188"/>
        <v>55196.221513915196</v>
      </c>
      <c r="BA207" s="112">
        <f t="shared" si="188"/>
        <v>55639.439436262059</v>
      </c>
      <c r="BB207" s="112">
        <f t="shared" si="188"/>
        <v>55620.080271862258</v>
      </c>
      <c r="BC207" s="112">
        <f t="shared" si="188"/>
        <v>56318.667629387965</v>
      </c>
      <c r="BD207" s="112">
        <f t="shared" si="188"/>
        <v>56472.051282051281</v>
      </c>
      <c r="BE207" s="112">
        <f t="shared" si="188"/>
        <v>56789.658189462076</v>
      </c>
      <c r="BF207" s="112">
        <f t="shared" si="188"/>
        <v>57119.223075901893</v>
      </c>
      <c r="BG207" s="112">
        <f t="shared" si="188"/>
        <v>57648.816088161533</v>
      </c>
      <c r="BH207" s="112">
        <f t="shared" si="188"/>
        <v>57660.704432553306</v>
      </c>
      <c r="BI207" s="112">
        <f t="shared" si="188"/>
        <v>57851.492585094864</v>
      </c>
      <c r="BJ207" s="112">
        <f t="shared" si="188"/>
        <v>57864.442328931204</v>
      </c>
      <c r="BK207" s="112">
        <f t="shared" si="188"/>
        <v>57678.813740948819</v>
      </c>
      <c r="BL207" s="112">
        <f t="shared" si="188"/>
        <v>57109.991695904646</v>
      </c>
      <c r="BM207" s="112">
        <f t="shared" si="188"/>
        <v>56824.333418941584</v>
      </c>
      <c r="BN207" s="112">
        <f t="shared" si="188"/>
        <v>56323.547386958737</v>
      </c>
      <c r="BO207" s="112">
        <f t="shared" si="188"/>
        <v>55598.328836992958</v>
      </c>
      <c r="BP207" s="112">
        <f t="shared" si="188"/>
        <v>55232.473411795741</v>
      </c>
      <c r="BQ207" s="112">
        <f t="shared" si="188"/>
        <v>55135.89178119287</v>
      </c>
      <c r="BR207" s="112">
        <f t="shared" si="188"/>
        <v>54391.986216606121</v>
      </c>
      <c r="BS207" s="112">
        <f t="shared" si="188"/>
        <v>54291.35158192808</v>
      </c>
      <c r="BT207" s="112">
        <f t="shared" si="188"/>
        <v>53912.706655331102</v>
      </c>
      <c r="BU207" s="112">
        <f t="shared" si="188"/>
        <v>53708.97934684642</v>
      </c>
      <c r="BV207" s="112">
        <f t="shared" si="188"/>
        <v>54495.822743203375</v>
      </c>
      <c r="BW207" s="112">
        <f t="shared" si="188"/>
        <v>54407.376782900319</v>
      </c>
      <c r="BX207" s="112">
        <f t="shared" si="188"/>
        <v>54659.32190380845</v>
      </c>
      <c r="BY207" s="112">
        <f t="shared" si="188"/>
        <v>54758.428278688523</v>
      </c>
      <c r="BZ207" s="112">
        <f t="shared" si="188"/>
        <v>54321.65517241379</v>
      </c>
      <c r="CA207" s="112">
        <f t="shared" si="188"/>
        <v>54516.827701759292</v>
      </c>
      <c r="CB207" s="112">
        <f t="shared" si="188"/>
        <v>54152.422715053763</v>
      </c>
      <c r="CC207" s="112">
        <f t="shared" si="188"/>
        <v>54897.408181213665</v>
      </c>
      <c r="CD207" s="112">
        <f t="shared" ref="CD207:DM207" si="189">CD157*CD$113</f>
        <v>54358.639464148459</v>
      </c>
      <c r="CE207" s="112">
        <f t="shared" si="189"/>
        <v>54149.065011715815</v>
      </c>
      <c r="CF207" s="112">
        <f t="shared" si="189"/>
        <v>53303.649071358748</v>
      </c>
      <c r="CG207" s="112">
        <f t="shared" si="189"/>
        <v>53190.787523816245</v>
      </c>
      <c r="CH207" s="112">
        <f t="shared" si="189"/>
        <v>51590.519615712023</v>
      </c>
      <c r="CI207" s="112">
        <f t="shared" si="189"/>
        <v>51385.925587835591</v>
      </c>
      <c r="CJ207" s="112">
        <f t="shared" si="189"/>
        <v>50722.676356905657</v>
      </c>
      <c r="CK207" s="112">
        <f t="shared" si="189"/>
        <v>49981.784111902874</v>
      </c>
      <c r="CL207" s="112">
        <f t="shared" si="189"/>
        <v>49087.173064706411</v>
      </c>
      <c r="CM207" s="112">
        <f t="shared" si="189"/>
        <v>49109.995300162926</v>
      </c>
      <c r="CN207" s="112">
        <f t="shared" si="189"/>
        <v>48233.180351616516</v>
      </c>
      <c r="CO207" s="112">
        <f t="shared" si="189"/>
        <v>47641.371151260784</v>
      </c>
      <c r="CP207" s="112">
        <f t="shared" si="189"/>
        <v>46283.131405956534</v>
      </c>
      <c r="CQ207" s="112">
        <f t="shared" si="189"/>
        <v>44848.113803638385</v>
      </c>
      <c r="CR207" s="112">
        <f t="shared" si="189"/>
        <v>43892.379844681236</v>
      </c>
      <c r="CS207" s="112">
        <f t="shared" si="189"/>
        <v>42900.433698160967</v>
      </c>
      <c r="CT207" s="112">
        <f t="shared" si="189"/>
        <v>41639.440017171401</v>
      </c>
      <c r="CU207" s="112">
        <f t="shared" si="189"/>
        <v>41160.885920491251</v>
      </c>
      <c r="CV207" s="112">
        <f t="shared" si="189"/>
        <v>39937.650918858992</v>
      </c>
      <c r="CW207" s="112">
        <f t="shared" si="189"/>
        <v>39282.75721032601</v>
      </c>
      <c r="CX207" s="112">
        <f t="shared" si="189"/>
        <v>39184.808792637792</v>
      </c>
      <c r="CY207" s="112">
        <f t="shared" si="189"/>
        <v>37469.146894459525</v>
      </c>
      <c r="CZ207" s="112">
        <f t="shared" si="189"/>
        <v>36657.158302973323</v>
      </c>
      <c r="DA207" s="112">
        <f t="shared" si="189"/>
        <v>35163.598920271252</v>
      </c>
      <c r="DB207" s="112">
        <f t="shared" si="189"/>
        <v>33141.01298306886</v>
      </c>
      <c r="DC207" s="112">
        <f t="shared" si="189"/>
        <v>31122.215980024972</v>
      </c>
      <c r="DD207" s="112">
        <f t="shared" si="189"/>
        <v>28304.545007176544</v>
      </c>
      <c r="DE207" s="112">
        <f t="shared" si="189"/>
        <v>25438.283906429759</v>
      </c>
      <c r="DF207" s="112">
        <f t="shared" si="189"/>
        <v>22028.640233875387</v>
      </c>
      <c r="DG207" s="112">
        <f t="shared" si="189"/>
        <v>18461.174717615955</v>
      </c>
      <c r="DH207" s="112">
        <f t="shared" si="189"/>
        <v>15251.807841963484</v>
      </c>
      <c r="DI207" s="112">
        <f t="shared" si="189"/>
        <v>12393.339188134269</v>
      </c>
      <c r="DJ207" s="112">
        <f t="shared" si="189"/>
        <v>9598.9501779359434</v>
      </c>
      <c r="DK207" s="112">
        <f t="shared" si="189"/>
        <v>7128.2553062462102</v>
      </c>
      <c r="DL207" s="112">
        <f t="shared" si="189"/>
        <v>5294.0966350301987</v>
      </c>
      <c r="DM207" s="112">
        <f t="shared" si="189"/>
        <v>13163.994966442953</v>
      </c>
    </row>
    <row r="208" spans="1:117" s="44" customFormat="1" ht="1" hidden="1" customHeight="1">
      <c r="A208" s="94">
        <v>2057</v>
      </c>
      <c r="B208" s="94"/>
      <c r="C208" s="101">
        <f t="shared" si="95"/>
        <v>4531784.4292717343</v>
      </c>
      <c r="D208" s="101">
        <f t="shared" si="96"/>
        <v>2356640.5021084971</v>
      </c>
      <c r="E208" s="101">
        <f t="shared" si="97"/>
        <v>2410276.2099529384</v>
      </c>
      <c r="F208" s="101">
        <f t="shared" si="98"/>
        <v>2464722.4860921721</v>
      </c>
      <c r="G208" s="101">
        <f t="shared" si="99"/>
        <v>2518806.6732357237</v>
      </c>
      <c r="H208" s="101">
        <f t="shared" si="100"/>
        <v>2572379.9094690243</v>
      </c>
      <c r="I208" s="101">
        <f>SUM(CC208:$DL208)</f>
        <v>1364262.7379885039</v>
      </c>
      <c r="J208" s="101">
        <f>SUM(CD208:$DL208)</f>
        <v>1310627.0301440631</v>
      </c>
      <c r="K208" s="101">
        <f>SUM(CE208:$DL208)</f>
        <v>1256180.7540048298</v>
      </c>
      <c r="L208" s="101">
        <f>SUM(CF208:$DL208)</f>
        <v>1202096.5668612777</v>
      </c>
      <c r="M208" s="101">
        <f>SUM(CG208:$DL208)</f>
        <v>1148523.3306279769</v>
      </c>
      <c r="N208" s="101"/>
      <c r="O208" s="101"/>
      <c r="P208" s="101"/>
      <c r="Q208" s="112">
        <f t="shared" si="103"/>
        <v>37365.947641317609</v>
      </c>
      <c r="R208" s="112">
        <f t="shared" ref="R208:CC208" si="190">R158*R$113</f>
        <v>38497.686296888081</v>
      </c>
      <c r="S208" s="112">
        <f t="shared" si="190"/>
        <v>39756.945374315277</v>
      </c>
      <c r="T208" s="112">
        <f t="shared" si="190"/>
        <v>39668.139384869442</v>
      </c>
      <c r="U208" s="112">
        <f t="shared" si="190"/>
        <v>39781.649461190071</v>
      </c>
      <c r="V208" s="112">
        <f t="shared" si="190"/>
        <v>39989.039924552031</v>
      </c>
      <c r="W208" s="112">
        <f t="shared" si="190"/>
        <v>40322.518925974269</v>
      </c>
      <c r="X208" s="112">
        <f t="shared" si="190"/>
        <v>40240.726930220218</v>
      </c>
      <c r="Y208" s="112">
        <f t="shared" si="190"/>
        <v>40418.847276264598</v>
      </c>
      <c r="Z208" s="112">
        <f t="shared" si="190"/>
        <v>40471.368995107863</v>
      </c>
      <c r="AA208" s="112">
        <f t="shared" si="190"/>
        <v>40539.944851676417</v>
      </c>
      <c r="AB208" s="112">
        <f t="shared" si="190"/>
        <v>40778.313980198021</v>
      </c>
      <c r="AC208" s="112">
        <f t="shared" si="190"/>
        <v>42875.654878813206</v>
      </c>
      <c r="AD208" s="112">
        <f t="shared" si="190"/>
        <v>41173.594980646776</v>
      </c>
      <c r="AE208" s="112">
        <f t="shared" si="190"/>
        <v>41197.49889440323</v>
      </c>
      <c r="AF208" s="112">
        <f t="shared" si="190"/>
        <v>41288.120325046424</v>
      </c>
      <c r="AG208" s="112">
        <f t="shared" si="190"/>
        <v>41277.692805570485</v>
      </c>
      <c r="AH208" s="112">
        <f t="shared" si="190"/>
        <v>41285.089660969461</v>
      </c>
      <c r="AI208" s="112">
        <f t="shared" si="190"/>
        <v>41592.764567055427</v>
      </c>
      <c r="AJ208" s="112">
        <f t="shared" si="190"/>
        <v>42359.644019656458</v>
      </c>
      <c r="AK208" s="112">
        <f t="shared" si="190"/>
        <v>42811.244989389292</v>
      </c>
      <c r="AL208" s="112">
        <f t="shared" si="190"/>
        <v>43740.892493895321</v>
      </c>
      <c r="AM208" s="112">
        <f t="shared" si="190"/>
        <v>44425.999916433379</v>
      </c>
      <c r="AN208" s="112">
        <f t="shared" si="190"/>
        <v>45015.400616237232</v>
      </c>
      <c r="AO208" s="112">
        <f t="shared" si="190"/>
        <v>46096.238375834611</v>
      </c>
      <c r="AP208" s="112">
        <f t="shared" si="190"/>
        <v>47204.880829436879</v>
      </c>
      <c r="AQ208" s="112">
        <f t="shared" si="190"/>
        <v>48712.225305216431</v>
      </c>
      <c r="AR208" s="112">
        <f t="shared" si="190"/>
        <v>50144.399404108517</v>
      </c>
      <c r="AS208" s="112">
        <f t="shared" si="190"/>
        <v>51410.766397402702</v>
      </c>
      <c r="AT208" s="112">
        <f t="shared" si="190"/>
        <v>52233.17780761484</v>
      </c>
      <c r="AU208" s="112">
        <f t="shared" si="190"/>
        <v>53158.150473297152</v>
      </c>
      <c r="AV208" s="112">
        <f t="shared" si="190"/>
        <v>53850.910363371833</v>
      </c>
      <c r="AW208" s="112">
        <f t="shared" si="190"/>
        <v>54100.294501077333</v>
      </c>
      <c r="AX208" s="112">
        <f t="shared" si="190"/>
        <v>54323.48580843665</v>
      </c>
      <c r="AY208" s="112">
        <f t="shared" si="190"/>
        <v>54746.764382356174</v>
      </c>
      <c r="AZ208" s="112">
        <f t="shared" si="190"/>
        <v>55129.550998105784</v>
      </c>
      <c r="BA208" s="112">
        <f t="shared" si="190"/>
        <v>55606.623195240514</v>
      </c>
      <c r="BB208" s="112">
        <f t="shared" si="190"/>
        <v>55625.016293611232</v>
      </c>
      <c r="BC208" s="112">
        <f t="shared" si="190"/>
        <v>56350.47822288781</v>
      </c>
      <c r="BD208" s="112">
        <f t="shared" si="190"/>
        <v>56529.623154623157</v>
      </c>
      <c r="BE208" s="112">
        <f t="shared" si="190"/>
        <v>56869.276370653708</v>
      </c>
      <c r="BF208" s="112">
        <f t="shared" si="190"/>
        <v>57207.131077627695</v>
      </c>
      <c r="BG208" s="112">
        <f t="shared" si="190"/>
        <v>57737.422924640356</v>
      </c>
      <c r="BH208" s="112">
        <f t="shared" si="190"/>
        <v>57767.425716795777</v>
      </c>
      <c r="BI208" s="112">
        <f t="shared" si="190"/>
        <v>57962.65605825212</v>
      </c>
      <c r="BJ208" s="112">
        <f t="shared" si="190"/>
        <v>57969.66696221631</v>
      </c>
      <c r="BK208" s="112">
        <f t="shared" si="190"/>
        <v>57837.544218728472</v>
      </c>
      <c r="BL208" s="112">
        <f t="shared" si="190"/>
        <v>57647.754370374911</v>
      </c>
      <c r="BM208" s="112">
        <f t="shared" si="190"/>
        <v>57255.420165274278</v>
      </c>
      <c r="BN208" s="112">
        <f t="shared" si="190"/>
        <v>56540.872321690636</v>
      </c>
      <c r="BO208" s="112">
        <f t="shared" si="190"/>
        <v>56124.250789933758</v>
      </c>
      <c r="BP208" s="112">
        <f t="shared" si="190"/>
        <v>55331.203573665647</v>
      </c>
      <c r="BQ208" s="112">
        <f t="shared" si="190"/>
        <v>54979.913259088746</v>
      </c>
      <c r="BR208" s="112">
        <f t="shared" si="190"/>
        <v>54867.600611822782</v>
      </c>
      <c r="BS208" s="112">
        <f t="shared" si="190"/>
        <v>54076.395999346532</v>
      </c>
      <c r="BT208" s="112">
        <f t="shared" si="190"/>
        <v>53824.605818101169</v>
      </c>
      <c r="BU208" s="112">
        <f t="shared" si="190"/>
        <v>53648.856233340368</v>
      </c>
      <c r="BV208" s="112">
        <f t="shared" si="190"/>
        <v>53313.676890481751</v>
      </c>
      <c r="BW208" s="112">
        <f t="shared" si="190"/>
        <v>53975.207826578851</v>
      </c>
      <c r="BX208" s="112">
        <f t="shared" si="190"/>
        <v>54221.574521336501</v>
      </c>
      <c r="BY208" s="112">
        <f t="shared" si="190"/>
        <v>53949.671252927401</v>
      </c>
      <c r="BZ208" s="112">
        <f t="shared" si="190"/>
        <v>54414.502463054188</v>
      </c>
      <c r="CA208" s="112">
        <f t="shared" si="190"/>
        <v>54051.308293772694</v>
      </c>
      <c r="CB208" s="112">
        <f t="shared" si="190"/>
        <v>53850.440860215051</v>
      </c>
      <c r="CC208" s="112">
        <f t="shared" si="190"/>
        <v>53635.707844441109</v>
      </c>
      <c r="CD208" s="112">
        <f t="shared" ref="CD208:DM208" si="191">CD158*CD$113</f>
        <v>54446.27613923356</v>
      </c>
      <c r="CE208" s="112">
        <f t="shared" si="191"/>
        <v>54084.187143551877</v>
      </c>
      <c r="CF208" s="112">
        <f t="shared" si="191"/>
        <v>53573.236233300755</v>
      </c>
      <c r="CG208" s="112">
        <f t="shared" si="191"/>
        <v>53044.15750476325</v>
      </c>
      <c r="CH208" s="112">
        <f t="shared" si="191"/>
        <v>52724.727666301835</v>
      </c>
      <c r="CI208" s="112">
        <f t="shared" si="191"/>
        <v>51193.435318854332</v>
      </c>
      <c r="CJ208" s="112">
        <f t="shared" si="191"/>
        <v>51125.157820240624</v>
      </c>
      <c r="CK208" s="112">
        <f t="shared" si="191"/>
        <v>50232.033371455378</v>
      </c>
      <c r="CL208" s="112">
        <f t="shared" si="191"/>
        <v>49497.768400036293</v>
      </c>
      <c r="CM208" s="112">
        <f t="shared" si="191"/>
        <v>48500.747242762249</v>
      </c>
      <c r="CN208" s="112">
        <f t="shared" si="191"/>
        <v>48651.36103246198</v>
      </c>
      <c r="CO208" s="112">
        <f t="shared" si="191"/>
        <v>47493.342033642657</v>
      </c>
      <c r="CP208" s="112">
        <f t="shared" si="191"/>
        <v>46956.973168768447</v>
      </c>
      <c r="CQ208" s="112">
        <f t="shared" si="191"/>
        <v>45585.164977086519</v>
      </c>
      <c r="CR208" s="112">
        <f t="shared" si="191"/>
        <v>44057.302365902113</v>
      </c>
      <c r="CS208" s="112">
        <f t="shared" si="191"/>
        <v>43025.289442334899</v>
      </c>
      <c r="CT208" s="112">
        <f t="shared" si="191"/>
        <v>41827.547533562283</v>
      </c>
      <c r="CU208" s="112">
        <f t="shared" si="191"/>
        <v>40694.304158858009</v>
      </c>
      <c r="CV208" s="112">
        <f t="shared" si="191"/>
        <v>39718.969001833451</v>
      </c>
      <c r="CW208" s="112">
        <f t="shared" si="191"/>
        <v>38557.564400018338</v>
      </c>
      <c r="CX208" s="112">
        <f t="shared" si="191"/>
        <v>37875.587726317892</v>
      </c>
      <c r="CY208" s="112">
        <f t="shared" si="191"/>
        <v>37349.289637553884</v>
      </c>
      <c r="CZ208" s="112">
        <f t="shared" si="191"/>
        <v>35621.562169467623</v>
      </c>
      <c r="DA208" s="112">
        <f t="shared" si="191"/>
        <v>34653.482981104746</v>
      </c>
      <c r="DB208" s="112">
        <f t="shared" si="191"/>
        <v>32909.044567610661</v>
      </c>
      <c r="DC208" s="112">
        <f t="shared" si="191"/>
        <v>30635.946673800609</v>
      </c>
      <c r="DD208" s="112">
        <f t="shared" si="191"/>
        <v>28418.810129177775</v>
      </c>
      <c r="DE208" s="112">
        <f t="shared" si="191"/>
        <v>25153.159273935831</v>
      </c>
      <c r="DF208" s="112">
        <f t="shared" si="191"/>
        <v>22505.332358852549</v>
      </c>
      <c r="DG208" s="112">
        <f t="shared" si="191"/>
        <v>19227.543378995433</v>
      </c>
      <c r="DH208" s="112">
        <f t="shared" si="191"/>
        <v>15693.618677042801</v>
      </c>
      <c r="DI208" s="112">
        <f t="shared" si="191"/>
        <v>12792.107338017173</v>
      </c>
      <c r="DJ208" s="112">
        <f t="shared" si="191"/>
        <v>9901.7437722419927</v>
      </c>
      <c r="DK208" s="112">
        <f t="shared" si="191"/>
        <v>7479.1892055791386</v>
      </c>
      <c r="DL208" s="112">
        <f t="shared" si="191"/>
        <v>5421.0672993960306</v>
      </c>
      <c r="DM208" s="112">
        <f t="shared" si="191"/>
        <v>13709.312919463087</v>
      </c>
    </row>
    <row r="209" spans="1:117" s="44" customFormat="1" ht="1" hidden="1" customHeight="1">
      <c r="A209" s="94">
        <v>2058</v>
      </c>
      <c r="B209" s="94"/>
      <c r="C209" s="101">
        <f t="shared" si="95"/>
        <v>4529048.7881232416</v>
      </c>
      <c r="D209" s="101">
        <f t="shared" si="96"/>
        <v>2353819.265509971</v>
      </c>
      <c r="E209" s="101">
        <f t="shared" si="97"/>
        <v>2407155.2323904275</v>
      </c>
      <c r="F209" s="101">
        <f t="shared" si="98"/>
        <v>2460348.7024244671</v>
      </c>
      <c r="G209" s="101">
        <f t="shared" si="99"/>
        <v>2514520.7242203024</v>
      </c>
      <c r="H209" s="101">
        <f t="shared" si="100"/>
        <v>2568032.2836859263</v>
      </c>
      <c r="I209" s="101">
        <f>SUM(CC209:$DL209)</f>
        <v>1363798.3250420671</v>
      </c>
      <c r="J209" s="101">
        <f>SUM(CD209:$DL209)</f>
        <v>1310462.3581616108</v>
      </c>
      <c r="K209" s="101">
        <f>SUM(CE209:$DL209)</f>
        <v>1257268.888127571</v>
      </c>
      <c r="L209" s="101">
        <f>SUM(CF209:$DL209)</f>
        <v>1203096.8663317356</v>
      </c>
      <c r="M209" s="101">
        <f>SUM(CG209:$DL209)</f>
        <v>1149585.3068661117</v>
      </c>
      <c r="N209" s="101"/>
      <c r="O209" s="101"/>
      <c r="P209" s="101"/>
      <c r="Q209" s="112">
        <f t="shared" si="103"/>
        <v>37270.07731801545</v>
      </c>
      <c r="R209" s="112">
        <f t="shared" ref="R209:CC209" si="192">R159*R$113</f>
        <v>38407.754774404631</v>
      </c>
      <c r="S209" s="112">
        <f t="shared" si="192"/>
        <v>39677.099817407186</v>
      </c>
      <c r="T209" s="112">
        <f t="shared" si="192"/>
        <v>39599.202446072864</v>
      </c>
      <c r="U209" s="112">
        <f t="shared" si="192"/>
        <v>39733.173434327662</v>
      </c>
      <c r="V209" s="112">
        <f t="shared" si="192"/>
        <v>39948.683642460441</v>
      </c>
      <c r="W209" s="112">
        <f t="shared" si="192"/>
        <v>40305.316054447139</v>
      </c>
      <c r="X209" s="112">
        <f t="shared" si="192"/>
        <v>40236.70697797824</v>
      </c>
      <c r="Y209" s="112">
        <f t="shared" si="192"/>
        <v>40433.921810915977</v>
      </c>
      <c r="Z209" s="112">
        <f t="shared" si="192"/>
        <v>40507.458497072737</v>
      </c>
      <c r="AA209" s="112">
        <f t="shared" si="192"/>
        <v>40583.976289396385</v>
      </c>
      <c r="AB209" s="112">
        <f t="shared" si="192"/>
        <v>40844.561425742577</v>
      </c>
      <c r="AC209" s="112">
        <f t="shared" si="192"/>
        <v>42963.029460927704</v>
      </c>
      <c r="AD209" s="112">
        <f t="shared" si="192"/>
        <v>41273.425646148084</v>
      </c>
      <c r="AE209" s="112">
        <f t="shared" si="192"/>
        <v>41306.151638740113</v>
      </c>
      <c r="AF209" s="112">
        <f t="shared" si="192"/>
        <v>41405.693038508842</v>
      </c>
      <c r="AG209" s="112">
        <f t="shared" si="192"/>
        <v>41395.792064864356</v>
      </c>
      <c r="AH209" s="112">
        <f t="shared" si="192"/>
        <v>41404.745026618104</v>
      </c>
      <c r="AI209" s="112">
        <f t="shared" si="192"/>
        <v>41694.776252778225</v>
      </c>
      <c r="AJ209" s="112">
        <f t="shared" si="192"/>
        <v>42439.651954375367</v>
      </c>
      <c r="AK209" s="112">
        <f t="shared" si="192"/>
        <v>42868.103277528884</v>
      </c>
      <c r="AL209" s="112">
        <f t="shared" si="192"/>
        <v>43759.347701454513</v>
      </c>
      <c r="AM209" s="112">
        <f t="shared" si="192"/>
        <v>44409.594451176206</v>
      </c>
      <c r="AN209" s="112">
        <f t="shared" si="192"/>
        <v>44959.321270524008</v>
      </c>
      <c r="AO209" s="112">
        <f t="shared" si="192"/>
        <v>45990.970155257019</v>
      </c>
      <c r="AP209" s="112">
        <f t="shared" si="192"/>
        <v>47069.810937182359</v>
      </c>
      <c r="AQ209" s="112">
        <f t="shared" si="192"/>
        <v>48537.866180434437</v>
      </c>
      <c r="AR209" s="112">
        <f t="shared" si="192"/>
        <v>49937.894386074957</v>
      </c>
      <c r="AS209" s="112">
        <f t="shared" si="192"/>
        <v>51188.118888416502</v>
      </c>
      <c r="AT209" s="112">
        <f t="shared" si="192"/>
        <v>52004.479792845494</v>
      </c>
      <c r="AU209" s="112">
        <f t="shared" si="192"/>
        <v>52927.921345608804</v>
      </c>
      <c r="AV209" s="112">
        <f t="shared" si="192"/>
        <v>53633.198150910735</v>
      </c>
      <c r="AW209" s="112">
        <f t="shared" si="192"/>
        <v>53911.519437252166</v>
      </c>
      <c r="AX209" s="112">
        <f t="shared" si="192"/>
        <v>54154.776212063283</v>
      </c>
      <c r="AY209" s="112">
        <f t="shared" si="192"/>
        <v>54607.894346056542</v>
      </c>
      <c r="AZ209" s="112">
        <f t="shared" si="192"/>
        <v>55032.032930205445</v>
      </c>
      <c r="BA209" s="112">
        <f t="shared" si="192"/>
        <v>55540.990713197418</v>
      </c>
      <c r="BB209" s="112">
        <f t="shared" si="192"/>
        <v>55593.42575441776</v>
      </c>
      <c r="BC209" s="112">
        <f t="shared" si="192"/>
        <v>56354.454547075293</v>
      </c>
      <c r="BD209" s="112">
        <f t="shared" si="192"/>
        <v>56559.401709401711</v>
      </c>
      <c r="BE209" s="112">
        <f t="shared" si="192"/>
        <v>56926.999552017645</v>
      </c>
      <c r="BF209" s="112">
        <f t="shared" si="192"/>
        <v>57286.048488267894</v>
      </c>
      <c r="BG209" s="112">
        <f t="shared" si="192"/>
        <v>57826.029761119171</v>
      </c>
      <c r="BH209" s="112">
        <f t="shared" si="192"/>
        <v>57857.031323376723</v>
      </c>
      <c r="BI209" s="112">
        <f t="shared" si="192"/>
        <v>58068.766646265867</v>
      </c>
      <c r="BJ209" s="112">
        <f t="shared" si="192"/>
        <v>58079.950472101671</v>
      </c>
      <c r="BK209" s="112">
        <f t="shared" si="192"/>
        <v>57941.679500329134</v>
      </c>
      <c r="BL209" s="112">
        <f t="shared" si="192"/>
        <v>57806.455009269332</v>
      </c>
      <c r="BM209" s="112">
        <f t="shared" si="192"/>
        <v>57793.01069599505</v>
      </c>
      <c r="BN209" s="112">
        <f t="shared" si="192"/>
        <v>56969.45730925494</v>
      </c>
      <c r="BO209" s="112">
        <f t="shared" si="192"/>
        <v>56341.281922145412</v>
      </c>
      <c r="BP209" s="112">
        <f t="shared" si="192"/>
        <v>55853.063000692324</v>
      </c>
      <c r="BQ209" s="112">
        <f t="shared" si="192"/>
        <v>55077.525624534552</v>
      </c>
      <c r="BR209" s="112">
        <f t="shared" si="192"/>
        <v>54711.743886117532</v>
      </c>
      <c r="BS209" s="112">
        <f t="shared" si="192"/>
        <v>54550.503639432936</v>
      </c>
      <c r="BT209" s="112">
        <f t="shared" si="192"/>
        <v>53613.364037924846</v>
      </c>
      <c r="BU209" s="112">
        <f t="shared" si="192"/>
        <v>53560.675666864823</v>
      </c>
      <c r="BV209" s="112">
        <f t="shared" si="192"/>
        <v>53256.621586836423</v>
      </c>
      <c r="BW209" s="112">
        <f t="shared" si="192"/>
        <v>52802.462968200736</v>
      </c>
      <c r="BX209" s="112">
        <f t="shared" si="192"/>
        <v>53790.839110666166</v>
      </c>
      <c r="BY209" s="112">
        <f t="shared" si="192"/>
        <v>53517.404566744728</v>
      </c>
      <c r="BZ209" s="112">
        <f t="shared" si="192"/>
        <v>53608.827586206899</v>
      </c>
      <c r="CA209" s="112">
        <f t="shared" si="192"/>
        <v>54146.414409382858</v>
      </c>
      <c r="CB209" s="112">
        <f t="shared" si="192"/>
        <v>53391.986559139783</v>
      </c>
      <c r="CC209" s="112">
        <f t="shared" si="192"/>
        <v>53335.966880456464</v>
      </c>
      <c r="CD209" s="112">
        <f t="shared" ref="CD209:DM209" si="193">CD159*CD$113</f>
        <v>53193.470034039747</v>
      </c>
      <c r="CE209" s="112">
        <f t="shared" si="193"/>
        <v>54172.021795835361</v>
      </c>
      <c r="CF209" s="112">
        <f t="shared" si="193"/>
        <v>53511.559465623985</v>
      </c>
      <c r="CG209" s="112">
        <f t="shared" si="193"/>
        <v>53315.472914167432</v>
      </c>
      <c r="CH209" s="112">
        <f t="shared" si="193"/>
        <v>52581.207491183261</v>
      </c>
      <c r="CI209" s="112">
        <f t="shared" si="193"/>
        <v>52322.44560116926</v>
      </c>
      <c r="CJ209" s="112">
        <f t="shared" si="193"/>
        <v>50934.930262943002</v>
      </c>
      <c r="CK209" s="112">
        <f t="shared" si="193"/>
        <v>50634.434180815806</v>
      </c>
      <c r="CL209" s="112">
        <f t="shared" si="193"/>
        <v>49748.131409383786</v>
      </c>
      <c r="CM209" s="112">
        <f t="shared" si="193"/>
        <v>48911.914650958766</v>
      </c>
      <c r="CN209" s="112">
        <f t="shared" si="193"/>
        <v>48048.659379732671</v>
      </c>
      <c r="CO209" s="112">
        <f t="shared" si="193"/>
        <v>47908.423681017812</v>
      </c>
      <c r="CP209" s="112">
        <f t="shared" si="193"/>
        <v>46814.00674134693</v>
      </c>
      <c r="CQ209" s="112">
        <f t="shared" si="193"/>
        <v>46252.211290098603</v>
      </c>
      <c r="CR209" s="112">
        <f t="shared" si="193"/>
        <v>44785.960050568901</v>
      </c>
      <c r="CS209" s="112">
        <f t="shared" si="193"/>
        <v>43190.099024644478</v>
      </c>
      <c r="CT209" s="112">
        <f t="shared" si="193"/>
        <v>41951.957266625039</v>
      </c>
      <c r="CU209" s="112">
        <f t="shared" si="193"/>
        <v>40879.740500019936</v>
      </c>
      <c r="CV209" s="112">
        <f t="shared" si="193"/>
        <v>39270.720547477933</v>
      </c>
      <c r="CW209" s="112">
        <f t="shared" si="193"/>
        <v>38350.36645421615</v>
      </c>
      <c r="CX209" s="112">
        <f t="shared" si="193"/>
        <v>37179.508652595781</v>
      </c>
      <c r="CY209" s="112">
        <f t="shared" si="193"/>
        <v>36105.52498802491</v>
      </c>
      <c r="CZ209" s="112">
        <f t="shared" si="193"/>
        <v>35513.585321424376</v>
      </c>
      <c r="DA209" s="112">
        <f t="shared" si="193"/>
        <v>33681.412337876092</v>
      </c>
      <c r="DB209" s="112">
        <f t="shared" si="193"/>
        <v>32438.227317591678</v>
      </c>
      <c r="DC209" s="112">
        <f t="shared" si="193"/>
        <v>30431.046905653649</v>
      </c>
      <c r="DD209" s="112">
        <f t="shared" si="193"/>
        <v>27982.258765634611</v>
      </c>
      <c r="DE209" s="112">
        <f t="shared" si="193"/>
        <v>25266.060974050877</v>
      </c>
      <c r="DF209" s="112">
        <f t="shared" si="193"/>
        <v>22263.217979170473</v>
      </c>
      <c r="DG209" s="112">
        <f t="shared" si="193"/>
        <v>19655.047825042057</v>
      </c>
      <c r="DH209" s="112">
        <f t="shared" si="193"/>
        <v>16355.001496557916</v>
      </c>
      <c r="DI209" s="112">
        <f t="shared" si="193"/>
        <v>13170.425839188134</v>
      </c>
      <c r="DJ209" s="112">
        <f t="shared" si="193"/>
        <v>10228.918149466192</v>
      </c>
      <c r="DK209" s="112">
        <f t="shared" si="193"/>
        <v>7721.9781685870221</v>
      </c>
      <c r="DL209" s="112">
        <f t="shared" si="193"/>
        <v>5692.4106988783433</v>
      </c>
      <c r="DM209" s="112">
        <f t="shared" si="193"/>
        <v>14236.518875838927</v>
      </c>
    </row>
    <row r="210" spans="1:117" s="44" customFormat="1" ht="1" hidden="1" customHeight="1">
      <c r="A210" s="94">
        <v>2059</v>
      </c>
      <c r="B210" s="94"/>
      <c r="C210" s="101">
        <f t="shared" si="95"/>
        <v>4525983.5809949059</v>
      </c>
      <c r="D210" s="101">
        <f t="shared" si="96"/>
        <v>2351551.0960302353</v>
      </c>
      <c r="E210" s="101">
        <f t="shared" si="97"/>
        <v>2404432.9702875125</v>
      </c>
      <c r="F210" s="101">
        <f t="shared" si="98"/>
        <v>2457331.6624144479</v>
      </c>
      <c r="G210" s="101">
        <f t="shared" si="99"/>
        <v>2510257.0310204872</v>
      </c>
      <c r="H210" s="101">
        <f t="shared" si="100"/>
        <v>2563856.1317047491</v>
      </c>
      <c r="I210" s="101">
        <f>SUM(CC210:$DL210)</f>
        <v>1362640.2930238687</v>
      </c>
      <c r="J210" s="101">
        <f>SUM(CD210:$DL210)</f>
        <v>1309758.4187665915</v>
      </c>
      <c r="K210" s="101">
        <f>SUM(CE210:$DL210)</f>
        <v>1256859.7266396564</v>
      </c>
      <c r="L210" s="101">
        <f>SUM(CF210:$DL210)</f>
        <v>1203934.3580336173</v>
      </c>
      <c r="M210" s="101">
        <f>SUM(CG210:$DL210)</f>
        <v>1150335.2573493549</v>
      </c>
      <c r="N210" s="101"/>
      <c r="O210" s="101"/>
      <c r="P210" s="101"/>
      <c r="Q210" s="112">
        <f t="shared" si="103"/>
        <v>37168.337383082551</v>
      </c>
      <c r="R210" s="112">
        <f t="shared" ref="R210:CC210" si="194">R160*R$113</f>
        <v>38310.82857795024</v>
      </c>
      <c r="S210" s="112">
        <f t="shared" si="194"/>
        <v>39585.993989653078</v>
      </c>
      <c r="T210" s="112">
        <f t="shared" si="194"/>
        <v>39521.141500670863</v>
      </c>
      <c r="U210" s="112">
        <f t="shared" si="194"/>
        <v>39664.499062939249</v>
      </c>
      <c r="V210" s="112">
        <f t="shared" si="194"/>
        <v>39900.256103950538</v>
      </c>
      <c r="W210" s="112">
        <f t="shared" si="194"/>
        <v>40263.82677605818</v>
      </c>
      <c r="X210" s="112">
        <f t="shared" si="194"/>
        <v>40219.622180949853</v>
      </c>
      <c r="Y210" s="112">
        <f t="shared" si="194"/>
        <v>40429.901935008944</v>
      </c>
      <c r="Z210" s="112">
        <f t="shared" si="194"/>
        <v>40522.495789558103</v>
      </c>
      <c r="AA210" s="112">
        <f t="shared" si="194"/>
        <v>40620.002011167271</v>
      </c>
      <c r="AB210" s="112">
        <f t="shared" si="194"/>
        <v>40888.726389438947</v>
      </c>
      <c r="AC210" s="112">
        <f t="shared" si="194"/>
        <v>43031.455338487256</v>
      </c>
      <c r="AD210" s="112">
        <f t="shared" si="194"/>
        <v>41357.122062679489</v>
      </c>
      <c r="AE210" s="112">
        <f t="shared" si="194"/>
        <v>41404.743943786547</v>
      </c>
      <c r="AF210" s="112">
        <f t="shared" si="194"/>
        <v>41514.221697089539</v>
      </c>
      <c r="AG210" s="112">
        <f t="shared" si="194"/>
        <v>41512.890482977775</v>
      </c>
      <c r="AH210" s="112">
        <f t="shared" si="194"/>
        <v>41521.409008125527</v>
      </c>
      <c r="AI210" s="112">
        <f t="shared" si="194"/>
        <v>41813.789886121485</v>
      </c>
      <c r="AJ210" s="112">
        <f t="shared" si="194"/>
        <v>42540.927821108155</v>
      </c>
      <c r="AK210" s="112">
        <f t="shared" si="194"/>
        <v>42945.268097146894</v>
      </c>
      <c r="AL210" s="112">
        <f t="shared" si="194"/>
        <v>43814.713324132077</v>
      </c>
      <c r="AM210" s="112">
        <f t="shared" si="194"/>
        <v>44427.025258011956</v>
      </c>
      <c r="AN210" s="112">
        <f t="shared" si="194"/>
        <v>44940.968030108772</v>
      </c>
      <c r="AO210" s="112">
        <f t="shared" si="194"/>
        <v>45933.736947952704</v>
      </c>
      <c r="AP210" s="112">
        <f t="shared" si="194"/>
        <v>46965.438747712957</v>
      </c>
      <c r="AQ210" s="112">
        <f t="shared" si="194"/>
        <v>48402.712065958462</v>
      </c>
      <c r="AR210" s="112">
        <f t="shared" si="194"/>
        <v>49762.520777795202</v>
      </c>
      <c r="AS210" s="112">
        <f t="shared" si="194"/>
        <v>50983.158331078732</v>
      </c>
      <c r="AT210" s="112">
        <f t="shared" si="194"/>
        <v>51785.095271890284</v>
      </c>
      <c r="AU210" s="112">
        <f t="shared" si="194"/>
        <v>52699.757053146364</v>
      </c>
      <c r="AV210" s="112">
        <f t="shared" si="194"/>
        <v>53406.243438864032</v>
      </c>
      <c r="AW210" s="112">
        <f t="shared" si="194"/>
        <v>53697.371380977384</v>
      </c>
      <c r="AX210" s="112">
        <f t="shared" si="194"/>
        <v>53968.994811294986</v>
      </c>
      <c r="AY210" s="112">
        <f t="shared" si="194"/>
        <v>54442.049554504454</v>
      </c>
      <c r="AZ210" s="112">
        <f t="shared" si="194"/>
        <v>54894.711569284569</v>
      </c>
      <c r="BA210" s="112">
        <f t="shared" si="194"/>
        <v>55443.53642167888</v>
      </c>
      <c r="BB210" s="112">
        <f t="shared" si="194"/>
        <v>55528.270267331216</v>
      </c>
      <c r="BC210" s="112">
        <f t="shared" si="194"/>
        <v>56323.638034622316</v>
      </c>
      <c r="BD210" s="112">
        <f t="shared" si="194"/>
        <v>56564.364801864802</v>
      </c>
      <c r="BE210" s="112">
        <f t="shared" si="194"/>
        <v>56956.856369964509</v>
      </c>
      <c r="BF210" s="112">
        <f t="shared" si="194"/>
        <v>57343.987853041719</v>
      </c>
      <c r="BG210" s="112">
        <f t="shared" si="194"/>
        <v>57904.56763890721</v>
      </c>
      <c r="BH210" s="112">
        <f t="shared" si="194"/>
        <v>57944.623320821018</v>
      </c>
      <c r="BI210" s="112">
        <f t="shared" si="194"/>
        <v>58157.697424791673</v>
      </c>
      <c r="BJ210" s="112">
        <f t="shared" si="194"/>
        <v>58187.198656026878</v>
      </c>
      <c r="BK210" s="112">
        <f t="shared" si="194"/>
        <v>58051.88091483857</v>
      </c>
      <c r="BL210" s="112">
        <f t="shared" si="194"/>
        <v>57910.570715040834</v>
      </c>
      <c r="BM210" s="112">
        <f t="shared" si="194"/>
        <v>57951.244889943053</v>
      </c>
      <c r="BN210" s="112">
        <f t="shared" si="194"/>
        <v>57503.16691641049</v>
      </c>
      <c r="BO210" s="112">
        <f t="shared" si="194"/>
        <v>56766.259162429626</v>
      </c>
      <c r="BP210" s="112">
        <f t="shared" si="194"/>
        <v>56069.66488642733</v>
      </c>
      <c r="BQ210" s="112">
        <f t="shared" si="194"/>
        <v>55597.789469230243</v>
      </c>
      <c r="BR210" s="112">
        <f t="shared" si="194"/>
        <v>54809.280030591144</v>
      </c>
      <c r="BS210" s="112">
        <f t="shared" si="194"/>
        <v>54395.815977201353</v>
      </c>
      <c r="BT210" s="112">
        <f t="shared" si="194"/>
        <v>54082.901454525287</v>
      </c>
      <c r="BU210" s="112">
        <f t="shared" si="194"/>
        <v>53349.242717701884</v>
      </c>
      <c r="BV210" s="112">
        <f t="shared" si="194"/>
        <v>53168.536205769953</v>
      </c>
      <c r="BW210" s="112">
        <f t="shared" si="194"/>
        <v>52747.568528021337</v>
      </c>
      <c r="BX210" s="112">
        <f t="shared" si="194"/>
        <v>52619.839819797271</v>
      </c>
      <c r="BY210" s="112">
        <f t="shared" si="194"/>
        <v>53092.10992388759</v>
      </c>
      <c r="BZ210" s="112">
        <f t="shared" si="194"/>
        <v>53178.535303776684</v>
      </c>
      <c r="CA210" s="112">
        <f t="shared" si="194"/>
        <v>53344.519687238208</v>
      </c>
      <c r="CB210" s="112">
        <f t="shared" si="194"/>
        <v>53487.663978494624</v>
      </c>
      <c r="CC210" s="112">
        <f t="shared" si="194"/>
        <v>52881.874257277072</v>
      </c>
      <c r="CD210" s="112">
        <f t="shared" ref="CD210:DM210" si="195">CD160*CD$113</f>
        <v>52898.692126935326</v>
      </c>
      <c r="CE210" s="112">
        <f t="shared" si="195"/>
        <v>52925.36860603917</v>
      </c>
      <c r="CF210" s="112">
        <f t="shared" si="195"/>
        <v>53599.100684261975</v>
      </c>
      <c r="CG210" s="112">
        <f t="shared" si="195"/>
        <v>53255.623926798864</v>
      </c>
      <c r="CH210" s="112">
        <f t="shared" si="195"/>
        <v>52853.297823178887</v>
      </c>
      <c r="CI210" s="112">
        <f t="shared" si="195"/>
        <v>52181.817995333215</v>
      </c>
      <c r="CJ210" s="112">
        <f t="shared" si="195"/>
        <v>52062.278839348903</v>
      </c>
      <c r="CK210" s="112">
        <f t="shared" si="195"/>
        <v>50447.247734670535</v>
      </c>
      <c r="CL210" s="112">
        <f t="shared" si="195"/>
        <v>50149.713676377163</v>
      </c>
      <c r="CM210" s="112">
        <f t="shared" si="195"/>
        <v>49161.016073442785</v>
      </c>
      <c r="CN210" s="112">
        <f t="shared" si="195"/>
        <v>48459.820240995592</v>
      </c>
      <c r="CO210" s="112">
        <f t="shared" si="195"/>
        <v>47317.307407285967</v>
      </c>
      <c r="CP210" s="112">
        <f t="shared" si="195"/>
        <v>47225.910014757181</v>
      </c>
      <c r="CQ210" s="112">
        <f t="shared" si="195"/>
        <v>46113.201638661303</v>
      </c>
      <c r="CR210" s="112">
        <f t="shared" si="195"/>
        <v>45442.651544157488</v>
      </c>
      <c r="CS210" s="112">
        <f t="shared" si="195"/>
        <v>43907.270419179506</v>
      </c>
      <c r="CT210" s="112">
        <f t="shared" si="195"/>
        <v>42116.178114267874</v>
      </c>
      <c r="CU210" s="112">
        <f t="shared" si="195"/>
        <v>41004.361697037362</v>
      </c>
      <c r="CV210" s="112">
        <f t="shared" si="195"/>
        <v>39452.790559843088</v>
      </c>
      <c r="CW210" s="112">
        <f t="shared" si="195"/>
        <v>37918.210738685862</v>
      </c>
      <c r="CX210" s="112">
        <f t="shared" si="195"/>
        <v>36983.026758027409</v>
      </c>
      <c r="CY210" s="112">
        <f t="shared" si="195"/>
        <v>35446.310075043904</v>
      </c>
      <c r="CZ210" s="112">
        <f t="shared" si="195"/>
        <v>34333.692854624518</v>
      </c>
      <c r="DA210" s="112">
        <f t="shared" si="195"/>
        <v>33586.072750016458</v>
      </c>
      <c r="DB210" s="112">
        <f t="shared" si="195"/>
        <v>31536.892415154507</v>
      </c>
      <c r="DC210" s="112">
        <f t="shared" si="195"/>
        <v>30002.620117710008</v>
      </c>
      <c r="DD210" s="112">
        <f t="shared" si="195"/>
        <v>27803.536395324994</v>
      </c>
      <c r="DE210" s="112">
        <f t="shared" si="195"/>
        <v>24885.25693467979</v>
      </c>
      <c r="DF210" s="112">
        <f t="shared" si="195"/>
        <v>22372.49917778184</v>
      </c>
      <c r="DG210" s="112">
        <f t="shared" si="195"/>
        <v>19450.990627253064</v>
      </c>
      <c r="DH210" s="112">
        <f t="shared" si="195"/>
        <v>16726.58485483388</v>
      </c>
      <c r="DI210" s="112">
        <f t="shared" si="195"/>
        <v>13734.495316159249</v>
      </c>
      <c r="DJ210" s="112">
        <f t="shared" si="195"/>
        <v>10538.003558718861</v>
      </c>
      <c r="DK210" s="112">
        <f t="shared" si="195"/>
        <v>7983.3881140084904</v>
      </c>
      <c r="DL210" s="112">
        <f t="shared" si="195"/>
        <v>5883.1889559965484</v>
      </c>
      <c r="DM210" s="112">
        <f t="shared" si="195"/>
        <v>14844.984060402685</v>
      </c>
    </row>
    <row r="211" spans="1:117" s="44" customFormat="1" ht="1" hidden="1" customHeight="1">
      <c r="A211" s="94">
        <v>2060</v>
      </c>
      <c r="B211" s="94"/>
      <c r="C211" s="101">
        <f t="shared" si="95"/>
        <v>4522759.1411238145</v>
      </c>
      <c r="D211" s="101">
        <f t="shared" si="96"/>
        <v>2349328.8242223365</v>
      </c>
      <c r="E211" s="101">
        <f t="shared" si="97"/>
        <v>2402306.2969265985</v>
      </c>
      <c r="F211" s="101">
        <f t="shared" si="98"/>
        <v>2454752.8634797996</v>
      </c>
      <c r="G211" s="101">
        <f t="shared" si="99"/>
        <v>2507384.7844975279</v>
      </c>
      <c r="H211" s="101">
        <f t="shared" si="100"/>
        <v>2559750.3498282544</v>
      </c>
      <c r="I211" s="101">
        <f>SUM(CC211:$DL211)</f>
        <v>1361492.3383546476</v>
      </c>
      <c r="J211" s="101">
        <f>SUM(CD211:$DL211)</f>
        <v>1308514.8656503856</v>
      </c>
      <c r="K211" s="101">
        <f>SUM(CE211:$DL211)</f>
        <v>1256068.2990971846</v>
      </c>
      <c r="L211" s="101">
        <f>SUM(CF211:$DL211)</f>
        <v>1203436.378079456</v>
      </c>
      <c r="M211" s="101">
        <f>SUM(CG211:$DL211)</f>
        <v>1151070.8127487297</v>
      </c>
      <c r="N211" s="101"/>
      <c r="O211" s="101"/>
      <c r="P211" s="101"/>
      <c r="Q211" s="112">
        <f t="shared" si="103"/>
        <v>37066.597448149652</v>
      </c>
      <c r="R211" s="112">
        <f t="shared" ref="R211:CC211" si="196">R161*R$113</f>
        <v>38205.908468386217</v>
      </c>
      <c r="S211" s="112">
        <f t="shared" si="196"/>
        <v>39485.675213024959</v>
      </c>
      <c r="T211" s="112">
        <f t="shared" si="196"/>
        <v>39431.928991640001</v>
      </c>
      <c r="U211" s="112">
        <f t="shared" si="196"/>
        <v>39586.735436514136</v>
      </c>
      <c r="V211" s="112">
        <f t="shared" si="196"/>
        <v>39830.641517342556</v>
      </c>
      <c r="W211" s="112">
        <f t="shared" si="196"/>
        <v>40215.253962334515</v>
      </c>
      <c r="X211" s="112">
        <f t="shared" si="196"/>
        <v>40178.417670469615</v>
      </c>
      <c r="Y211" s="112">
        <f t="shared" si="196"/>
        <v>40412.81746240404</v>
      </c>
      <c r="Z211" s="112">
        <f t="shared" si="196"/>
        <v>40517.483358729645</v>
      </c>
      <c r="AA211" s="112">
        <f t="shared" si="196"/>
        <v>40635.012728571812</v>
      </c>
      <c r="AB211" s="112">
        <f t="shared" si="196"/>
        <v>40924.86135973598</v>
      </c>
      <c r="AC211" s="112">
        <f t="shared" si="196"/>
        <v>43077.774394066029</v>
      </c>
      <c r="AD211" s="112">
        <f t="shared" si="196"/>
        <v>41421.659058559126</v>
      </c>
      <c r="AE211" s="112">
        <f t="shared" si="196"/>
        <v>41488.245589897306</v>
      </c>
      <c r="AF211" s="112">
        <f t="shared" si="196"/>
        <v>41612.70140580165</v>
      </c>
      <c r="AG211" s="112">
        <f t="shared" si="196"/>
        <v>41619.98048928663</v>
      </c>
      <c r="AH211" s="112">
        <f t="shared" si="196"/>
        <v>41638.07298963295</v>
      </c>
      <c r="AI211" s="112">
        <f t="shared" si="196"/>
        <v>41929.803175767018</v>
      </c>
      <c r="AJ211" s="112">
        <f t="shared" si="196"/>
        <v>42658.407826518189</v>
      </c>
      <c r="AK211" s="112">
        <f t="shared" si="196"/>
        <v>43045.7854279651</v>
      </c>
      <c r="AL211" s="112">
        <f t="shared" si="196"/>
        <v>43890.584732986521</v>
      </c>
      <c r="AM211" s="112">
        <f t="shared" si="196"/>
        <v>44479.317678519204</v>
      </c>
      <c r="AN211" s="112">
        <f t="shared" si="196"/>
        <v>44957.282021588981</v>
      </c>
      <c r="AO211" s="112">
        <f t="shared" si="196"/>
        <v>45914.318538331594</v>
      </c>
      <c r="AP211" s="112">
        <f t="shared" si="196"/>
        <v>46908.136369180735</v>
      </c>
      <c r="AQ211" s="112">
        <f t="shared" si="196"/>
        <v>48298.50927540828</v>
      </c>
      <c r="AR211" s="112">
        <f t="shared" si="196"/>
        <v>49628.655715853849</v>
      </c>
      <c r="AS211" s="112">
        <f t="shared" si="196"/>
        <v>50809.410041355855</v>
      </c>
      <c r="AT211" s="112">
        <f t="shared" si="196"/>
        <v>51583.302905917328</v>
      </c>
      <c r="AU211" s="112">
        <f t="shared" si="196"/>
        <v>52483.981772039348</v>
      </c>
      <c r="AV211" s="112">
        <f t="shared" si="196"/>
        <v>53181.342615614129</v>
      </c>
      <c r="AW211" s="112">
        <f t="shared" si="196"/>
        <v>53474.089047420734</v>
      </c>
      <c r="AX211" s="112">
        <f t="shared" si="196"/>
        <v>53759.112039616215</v>
      </c>
      <c r="AY211" s="112">
        <f t="shared" si="196"/>
        <v>54257.22252777472</v>
      </c>
      <c r="AZ211" s="112">
        <f t="shared" si="196"/>
        <v>54729.527903249305</v>
      </c>
      <c r="BA211" s="112">
        <f t="shared" si="196"/>
        <v>55306.304868316038</v>
      </c>
      <c r="BB211" s="112">
        <f t="shared" si="196"/>
        <v>55431.5242410512</v>
      </c>
      <c r="BC211" s="112">
        <f t="shared" si="196"/>
        <v>56258.028685528872</v>
      </c>
      <c r="BD211" s="112">
        <f t="shared" si="196"/>
        <v>56533.593628593633</v>
      </c>
      <c r="BE211" s="112">
        <f t="shared" si="196"/>
        <v>56960.83727902409</v>
      </c>
      <c r="BF211" s="112">
        <f t="shared" si="196"/>
        <v>57373.956489993696</v>
      </c>
      <c r="BG211" s="112">
        <f t="shared" si="196"/>
        <v>57963.974495182782</v>
      </c>
      <c r="BH211" s="112">
        <f t="shared" si="196"/>
        <v>58023.154077150386</v>
      </c>
      <c r="BI211" s="112">
        <f t="shared" si="196"/>
        <v>58246.628203317479</v>
      </c>
      <c r="BJ211" s="112">
        <f t="shared" si="196"/>
        <v>58275.223108871156</v>
      </c>
      <c r="BK211" s="112">
        <f t="shared" si="196"/>
        <v>58158.038240742157</v>
      </c>
      <c r="BL211" s="112">
        <f t="shared" si="196"/>
        <v>58020.751413381549</v>
      </c>
      <c r="BM211" s="112">
        <f t="shared" si="196"/>
        <v>58055.720030818971</v>
      </c>
      <c r="BN211" s="112">
        <f t="shared" si="196"/>
        <v>57659.843032147437</v>
      </c>
      <c r="BO211" s="112">
        <f t="shared" si="196"/>
        <v>57298.23779812982</v>
      </c>
      <c r="BP211" s="112">
        <f t="shared" si="196"/>
        <v>56492.794151584087</v>
      </c>
      <c r="BQ211" s="112">
        <f t="shared" si="196"/>
        <v>55812.134147992685</v>
      </c>
      <c r="BR211" s="112">
        <f t="shared" si="196"/>
        <v>55328.132098100221</v>
      </c>
      <c r="BS211" s="112">
        <f t="shared" si="196"/>
        <v>54495.258045778799</v>
      </c>
      <c r="BT211" s="112">
        <f t="shared" si="196"/>
        <v>53930.727281128129</v>
      </c>
      <c r="BU211" s="112">
        <f t="shared" si="196"/>
        <v>53819.205054940838</v>
      </c>
      <c r="BV211" s="112">
        <f t="shared" si="196"/>
        <v>52958.332455497693</v>
      </c>
      <c r="BW211" s="112">
        <f t="shared" si="196"/>
        <v>52660.735504464828</v>
      </c>
      <c r="BX211" s="112">
        <f t="shared" si="196"/>
        <v>52565.747465899134</v>
      </c>
      <c r="BY211" s="112">
        <f t="shared" si="196"/>
        <v>51933.754725660758</v>
      </c>
      <c r="BZ211" s="112">
        <f t="shared" si="196"/>
        <v>52756.229885057473</v>
      </c>
      <c r="CA211" s="112">
        <f t="shared" si="196"/>
        <v>52915.040491482832</v>
      </c>
      <c r="CB211" s="112">
        <f t="shared" si="196"/>
        <v>52694.338709677417</v>
      </c>
      <c r="CC211" s="112">
        <f t="shared" si="196"/>
        <v>52977.472704262211</v>
      </c>
      <c r="CD211" s="112">
        <f t="shared" ref="CD211:DM211" si="197">CD161*CD$113</f>
        <v>52446.566553200835</v>
      </c>
      <c r="CE211" s="112">
        <f t="shared" si="197"/>
        <v>52631.921017728455</v>
      </c>
      <c r="CF211" s="112">
        <f t="shared" si="197"/>
        <v>52365.565330726626</v>
      </c>
      <c r="CG211" s="112">
        <f t="shared" si="197"/>
        <v>53343.4024416061</v>
      </c>
      <c r="CH211" s="112">
        <f t="shared" si="197"/>
        <v>52795.491085978349</v>
      </c>
      <c r="CI211" s="112">
        <f t="shared" si="197"/>
        <v>52454.096976845562</v>
      </c>
      <c r="CJ211" s="112">
        <f t="shared" si="197"/>
        <v>51925.114758560623</v>
      </c>
      <c r="CK211" s="112">
        <f t="shared" si="197"/>
        <v>51567.363420427551</v>
      </c>
      <c r="CL211" s="112">
        <f t="shared" si="197"/>
        <v>49965.446501497412</v>
      </c>
      <c r="CM211" s="112">
        <f t="shared" si="197"/>
        <v>49560.178593808749</v>
      </c>
      <c r="CN211" s="112">
        <f t="shared" si="197"/>
        <v>48710.528083229081</v>
      </c>
      <c r="CO211" s="112">
        <f t="shared" si="197"/>
        <v>47724.387480735815</v>
      </c>
      <c r="CP211" s="112">
        <f t="shared" si="197"/>
        <v>46646.046183257313</v>
      </c>
      <c r="CQ211" s="112">
        <f t="shared" si="197"/>
        <v>46521.229968059997</v>
      </c>
      <c r="CR211" s="112">
        <f t="shared" si="197"/>
        <v>45310.713527180786</v>
      </c>
      <c r="CS211" s="112">
        <f t="shared" si="197"/>
        <v>44555.521442930534</v>
      </c>
      <c r="CT211" s="112">
        <f t="shared" si="197"/>
        <v>42818.844286606305</v>
      </c>
      <c r="CU211" s="112">
        <f t="shared" si="197"/>
        <v>41167.864707524226</v>
      </c>
      <c r="CV211" s="112">
        <f t="shared" si="197"/>
        <v>39576.479426938982</v>
      </c>
      <c r="CW211" s="112">
        <f t="shared" si="197"/>
        <v>38097.782291714429</v>
      </c>
      <c r="CX211" s="112">
        <f t="shared" si="197"/>
        <v>36568.341352405725</v>
      </c>
      <c r="CY211" s="112">
        <f t="shared" si="197"/>
        <v>35262.594443557398</v>
      </c>
      <c r="CZ211" s="112">
        <f t="shared" si="197"/>
        <v>33712.335174521097</v>
      </c>
      <c r="DA211" s="112">
        <f t="shared" si="197"/>
        <v>32473.449930871026</v>
      </c>
      <c r="DB211" s="112">
        <f t="shared" si="197"/>
        <v>31453.344468908967</v>
      </c>
      <c r="DC211" s="112">
        <f t="shared" si="197"/>
        <v>29176.158373461745</v>
      </c>
      <c r="DD211" s="112">
        <f t="shared" si="197"/>
        <v>27418.746155423418</v>
      </c>
      <c r="DE211" s="112">
        <f t="shared" si="197"/>
        <v>24735.040265882653</v>
      </c>
      <c r="DF211" s="112">
        <f t="shared" si="197"/>
        <v>22042.771423350994</v>
      </c>
      <c r="DG211" s="112">
        <f t="shared" si="197"/>
        <v>19554.404229752461</v>
      </c>
      <c r="DH211" s="112">
        <f t="shared" si="197"/>
        <v>16562.128105357675</v>
      </c>
      <c r="DI211" s="112">
        <f t="shared" si="197"/>
        <v>14055.725214676033</v>
      </c>
      <c r="DJ211" s="112">
        <f t="shared" si="197"/>
        <v>10997.306049822064</v>
      </c>
      <c r="DK211" s="112">
        <f t="shared" si="197"/>
        <v>8230.4742268041246</v>
      </c>
      <c r="DL211" s="112">
        <f t="shared" si="197"/>
        <v>6087.5021570319241</v>
      </c>
      <c r="DM211" s="112">
        <f t="shared" si="197"/>
        <v>15466.666107382551</v>
      </c>
    </row>
    <row r="212" spans="1:117" s="44" customFormat="1" ht="1" hidden="1" customHeight="1">
      <c r="A212" s="94"/>
      <c r="B212" s="94"/>
      <c r="C212" s="101"/>
      <c r="D212" s="101"/>
      <c r="E212" s="101"/>
      <c r="F212" s="101"/>
      <c r="G212" s="101"/>
      <c r="H212" s="101"/>
      <c r="I212" s="101"/>
      <c r="J212" s="101"/>
      <c r="K212" s="101"/>
      <c r="L212" s="101"/>
      <c r="M212" s="101"/>
      <c r="N212" s="101"/>
      <c r="O212" s="101"/>
      <c r="P212" s="101"/>
      <c r="Q212" s="112"/>
      <c r="R212" s="112"/>
      <c r="S212" s="112"/>
      <c r="T212" s="112"/>
      <c r="U212" s="112"/>
      <c r="V212" s="112"/>
      <c r="W212" s="112"/>
      <c r="X212" s="112"/>
      <c r="Y212" s="112"/>
      <c r="Z212" s="112"/>
      <c r="AA212" s="112"/>
      <c r="AB212" s="112"/>
      <c r="AC212" s="112"/>
      <c r="AD212" s="112"/>
      <c r="AE212" s="112"/>
      <c r="AF212" s="112"/>
      <c r="AG212" s="112"/>
      <c r="AH212" s="112"/>
      <c r="AI212" s="112"/>
      <c r="AJ212" s="112"/>
      <c r="AK212" s="112"/>
      <c r="AL212" s="112"/>
      <c r="AM212" s="112"/>
      <c r="AN212" s="112"/>
      <c r="AO212" s="112"/>
      <c r="AP212" s="112"/>
      <c r="AQ212" s="112"/>
      <c r="AR212" s="112"/>
      <c r="AS212" s="112"/>
      <c r="AT212" s="112"/>
      <c r="AU212" s="112"/>
      <c r="AV212" s="112"/>
      <c r="AW212" s="112"/>
      <c r="AX212" s="112"/>
      <c r="AY212" s="112"/>
      <c r="AZ212" s="112"/>
      <c r="BA212" s="112"/>
      <c r="BB212" s="112"/>
      <c r="BC212" s="112"/>
      <c r="BD212" s="112"/>
      <c r="BE212" s="112"/>
      <c r="BF212" s="112"/>
      <c r="BG212" s="112"/>
      <c r="BH212" s="112"/>
      <c r="BI212" s="112"/>
      <c r="BJ212" s="112"/>
      <c r="BK212" s="112"/>
      <c r="BL212" s="112"/>
      <c r="BM212" s="112"/>
      <c r="BN212" s="112"/>
      <c r="BO212" s="112"/>
      <c r="BP212" s="112"/>
      <c r="BQ212" s="112"/>
      <c r="BR212" s="112"/>
      <c r="BS212" s="112"/>
      <c r="BT212" s="112"/>
      <c r="BU212" s="112"/>
      <c r="BV212" s="112"/>
      <c r="BW212" s="112"/>
      <c r="BX212" s="112"/>
      <c r="BY212" s="112"/>
      <c r="BZ212" s="112"/>
      <c r="CA212" s="112"/>
      <c r="CB212" s="112"/>
      <c r="CC212" s="112"/>
      <c r="CD212" s="112"/>
      <c r="CE212" s="112"/>
      <c r="CF212" s="112"/>
      <c r="CG212" s="112"/>
      <c r="CH212" s="112"/>
      <c r="CI212" s="112"/>
      <c r="CJ212" s="112"/>
      <c r="CK212" s="112"/>
      <c r="CL212" s="112"/>
      <c r="CM212" s="112"/>
      <c r="CN212" s="112"/>
      <c r="CO212" s="112"/>
      <c r="CP212" s="112"/>
      <c r="CQ212" s="112"/>
      <c r="CR212" s="112"/>
      <c r="CS212" s="112"/>
      <c r="CT212" s="112"/>
      <c r="CU212" s="112"/>
      <c r="CV212" s="112"/>
      <c r="CW212" s="112"/>
      <c r="CX212" s="112"/>
      <c r="CY212" s="112"/>
      <c r="CZ212" s="112"/>
      <c r="DA212" s="112"/>
      <c r="DB212" s="112"/>
      <c r="DC212" s="112"/>
      <c r="DD212" s="112"/>
      <c r="DE212" s="112"/>
      <c r="DF212" s="112"/>
      <c r="DG212" s="112"/>
      <c r="DH212" s="112"/>
      <c r="DI212" s="112"/>
      <c r="DJ212" s="112"/>
      <c r="DK212" s="112"/>
      <c r="DL212" s="112"/>
      <c r="DM212" s="112"/>
    </row>
    <row r="213" spans="1:117" s="44" customFormat="1" ht="1" hidden="1" customHeight="1">
      <c r="A213" s="95" t="s">
        <v>23</v>
      </c>
      <c r="B213" s="95"/>
      <c r="C213" s="95"/>
      <c r="Q213" s="109"/>
      <c r="R213" s="109"/>
      <c r="S213" s="109"/>
      <c r="T213" s="109"/>
      <c r="U213" s="109"/>
      <c r="V213" s="109"/>
      <c r="W213" s="109"/>
      <c r="X213" s="109"/>
      <c r="Y213" s="109"/>
      <c r="Z213" s="109"/>
      <c r="AA213" s="109"/>
      <c r="AB213" s="109"/>
      <c r="AC213" s="109"/>
      <c r="AD213" s="109"/>
      <c r="AE213" s="109"/>
      <c r="AF213" s="109"/>
      <c r="AG213" s="109"/>
      <c r="AH213" s="109"/>
      <c r="AI213" s="109"/>
      <c r="AJ213" s="109"/>
      <c r="AK213" s="109"/>
      <c r="AL213" s="109"/>
      <c r="AM213" s="109"/>
      <c r="AN213" s="109"/>
      <c r="AO213" s="109"/>
      <c r="AP213" s="109"/>
      <c r="AQ213" s="109"/>
      <c r="AR213" s="109"/>
      <c r="AS213" s="109"/>
      <c r="AT213" s="109"/>
      <c r="AU213" s="109"/>
      <c r="AV213" s="109"/>
      <c r="AW213" s="109"/>
      <c r="AX213" s="109"/>
      <c r="AY213" s="109"/>
      <c r="AZ213" s="109"/>
      <c r="BA213" s="109"/>
      <c r="BB213" s="109"/>
      <c r="BC213" s="109"/>
      <c r="BD213" s="109"/>
      <c r="BE213" s="109"/>
      <c r="BF213" s="109"/>
      <c r="BG213" s="109"/>
      <c r="BH213" s="109"/>
      <c r="BI213" s="109"/>
      <c r="BJ213" s="109"/>
      <c r="BK213" s="109"/>
      <c r="BL213" s="109"/>
      <c r="BM213" s="109"/>
      <c r="BN213" s="109"/>
      <c r="BO213" s="109"/>
      <c r="BP213" s="109"/>
      <c r="BQ213" s="109"/>
      <c r="BR213" s="109"/>
      <c r="BS213" s="109"/>
      <c r="BT213" s="109"/>
      <c r="BU213" s="109"/>
      <c r="BV213" s="109"/>
      <c r="BW213" s="109"/>
      <c r="BX213" s="109"/>
      <c r="BY213" s="109"/>
      <c r="BZ213" s="109"/>
      <c r="CA213" s="109"/>
      <c r="CB213" s="109"/>
      <c r="CC213" s="109"/>
      <c r="CD213" s="109"/>
      <c r="CE213" s="109"/>
      <c r="CF213" s="109"/>
      <c r="CG213" s="109"/>
      <c r="CH213" s="109"/>
      <c r="CI213" s="109"/>
      <c r="CJ213" s="109"/>
      <c r="CK213" s="109"/>
      <c r="CL213" s="109"/>
      <c r="CM213" s="109"/>
      <c r="CN213" s="109"/>
      <c r="CO213" s="109"/>
      <c r="CP213" s="109"/>
      <c r="CQ213" s="109"/>
      <c r="CR213" s="109"/>
      <c r="CS213" s="109"/>
      <c r="CT213" s="109"/>
      <c r="CU213" s="109"/>
      <c r="CV213" s="109"/>
      <c r="CW213" s="109"/>
      <c r="CX213" s="109"/>
      <c r="CY213" s="109"/>
      <c r="CZ213" s="109"/>
      <c r="DA213" s="109"/>
      <c r="DB213" s="109"/>
      <c r="DC213" s="109"/>
      <c r="DD213" s="109"/>
      <c r="DE213" s="109"/>
      <c r="DF213" s="109"/>
      <c r="DG213" s="109"/>
      <c r="DH213" s="109"/>
      <c r="DI213" s="109"/>
      <c r="DJ213" s="109"/>
      <c r="DK213" s="109"/>
      <c r="DL213" s="109"/>
    </row>
    <row r="214" spans="1:117" s="44" customFormat="1" ht="1" hidden="1" customHeight="1">
      <c r="A214" s="93" t="s">
        <v>21</v>
      </c>
      <c r="B214" s="93"/>
      <c r="C214" s="93"/>
      <c r="Q214" s="109"/>
      <c r="R214" s="109"/>
      <c r="S214" s="109"/>
      <c r="T214" s="109"/>
      <c r="U214" s="109"/>
      <c r="V214" s="109"/>
      <c r="W214" s="109"/>
      <c r="X214" s="109"/>
      <c r="Y214" s="109"/>
      <c r="Z214" s="109"/>
      <c r="AA214" s="109"/>
      <c r="AB214" s="109"/>
      <c r="AC214" s="109"/>
      <c r="AD214" s="109"/>
      <c r="AE214" s="109"/>
      <c r="AF214" s="109"/>
      <c r="AG214" s="109"/>
      <c r="AH214" s="109"/>
      <c r="AI214" s="109"/>
      <c r="AJ214" s="109"/>
      <c r="AK214" s="109"/>
      <c r="AL214" s="109"/>
      <c r="AM214" s="109"/>
      <c r="AN214" s="109"/>
      <c r="AO214" s="109"/>
      <c r="AP214" s="109"/>
      <c r="AQ214" s="109"/>
      <c r="AR214" s="109"/>
      <c r="AS214" s="109"/>
      <c r="AT214" s="109"/>
      <c r="AU214" s="109"/>
      <c r="AV214" s="109"/>
      <c r="AW214" s="109"/>
      <c r="AX214" s="109"/>
      <c r="AY214" s="109"/>
      <c r="AZ214" s="109"/>
      <c r="BA214" s="109"/>
      <c r="BB214" s="109"/>
      <c r="BC214" s="109"/>
      <c r="BD214" s="109"/>
      <c r="BE214" s="109"/>
      <c r="BF214" s="109"/>
      <c r="BG214" s="109"/>
      <c r="BH214" s="109"/>
      <c r="BI214" s="109"/>
      <c r="BJ214" s="109"/>
      <c r="BK214" s="109"/>
      <c r="BL214" s="109"/>
      <c r="BM214" s="109"/>
      <c r="BN214" s="109"/>
      <c r="BO214" s="109"/>
      <c r="BP214" s="109"/>
      <c r="BQ214" s="109"/>
      <c r="BR214" s="109"/>
      <c r="BS214" s="109"/>
      <c r="BT214" s="109"/>
      <c r="BU214" s="109"/>
      <c r="BV214" s="109"/>
      <c r="BW214" s="109"/>
      <c r="BX214" s="109"/>
      <c r="BY214" s="109"/>
      <c r="BZ214" s="109"/>
      <c r="CA214" s="109"/>
      <c r="CB214" s="109"/>
      <c r="CC214" s="109"/>
      <c r="CD214" s="109"/>
      <c r="CE214" s="109"/>
      <c r="CF214" s="109"/>
      <c r="CG214" s="109"/>
      <c r="CH214" s="109"/>
      <c r="CI214" s="109"/>
      <c r="CJ214" s="109"/>
      <c r="CK214" s="109"/>
      <c r="CL214" s="109"/>
      <c r="CM214" s="109"/>
      <c r="CN214" s="109"/>
      <c r="CO214" s="109"/>
      <c r="CP214" s="109"/>
      <c r="CQ214" s="109"/>
      <c r="CR214" s="109"/>
      <c r="CS214" s="109"/>
      <c r="CT214" s="109"/>
      <c r="CU214" s="109"/>
      <c r="CV214" s="109"/>
      <c r="CW214" s="109"/>
      <c r="CX214" s="109"/>
      <c r="CY214" s="109"/>
      <c r="CZ214" s="109"/>
      <c r="DA214" s="109"/>
      <c r="DB214" s="109"/>
      <c r="DC214" s="109"/>
      <c r="DD214" s="109"/>
      <c r="DE214" s="109"/>
      <c r="DF214" s="109"/>
      <c r="DG214" s="109"/>
      <c r="DH214" s="109"/>
      <c r="DI214" s="109"/>
      <c r="DJ214" s="109"/>
      <c r="DK214" s="109"/>
      <c r="DL214" s="109"/>
    </row>
    <row r="215" spans="1:117" s="44" customFormat="1" ht="1" hidden="1" customHeight="1">
      <c r="A215" s="93" t="s">
        <v>19</v>
      </c>
      <c r="B215" s="99" t="s">
        <v>208</v>
      </c>
      <c r="C215" s="99" t="s">
        <v>209</v>
      </c>
      <c r="D215" s="99" t="s">
        <v>30</v>
      </c>
      <c r="E215" s="99" t="s">
        <v>42</v>
      </c>
      <c r="F215" s="99" t="s">
        <v>43</v>
      </c>
      <c r="G215" s="99" t="s">
        <v>56</v>
      </c>
      <c r="H215" s="99" t="s">
        <v>53</v>
      </c>
      <c r="I215" s="99" t="s">
        <v>31</v>
      </c>
      <c r="J215" s="99" t="s">
        <v>32</v>
      </c>
      <c r="K215" s="99" t="s">
        <v>33</v>
      </c>
      <c r="L215" s="99" t="s">
        <v>54</v>
      </c>
      <c r="M215" s="99" t="s">
        <v>55</v>
      </c>
      <c r="N215" s="99" t="s">
        <v>214</v>
      </c>
      <c r="O215" s="99" t="s">
        <v>213</v>
      </c>
      <c r="P215" s="99" t="s">
        <v>215</v>
      </c>
      <c r="Q215" s="109" t="s">
        <v>63</v>
      </c>
      <c r="R215" s="109" t="s">
        <v>64</v>
      </c>
      <c r="S215" s="109" t="s">
        <v>65</v>
      </c>
      <c r="T215" s="109" t="s">
        <v>66</v>
      </c>
      <c r="U215" s="109" t="s">
        <v>67</v>
      </c>
      <c r="V215" s="109" t="s">
        <v>68</v>
      </c>
      <c r="W215" s="109" t="s">
        <v>69</v>
      </c>
      <c r="X215" s="109" t="s">
        <v>70</v>
      </c>
      <c r="Y215" s="109" t="s">
        <v>71</v>
      </c>
      <c r="Z215" s="109" t="s">
        <v>72</v>
      </c>
      <c r="AA215" s="109" t="s">
        <v>73</v>
      </c>
      <c r="AB215" s="109" t="s">
        <v>74</v>
      </c>
      <c r="AC215" s="109" t="s">
        <v>75</v>
      </c>
      <c r="AD215" s="109" t="s">
        <v>76</v>
      </c>
      <c r="AE215" s="109" t="s">
        <v>77</v>
      </c>
      <c r="AF215" s="109" t="s">
        <v>78</v>
      </c>
      <c r="AG215" s="109" t="s">
        <v>79</v>
      </c>
      <c r="AH215" s="109" t="s">
        <v>80</v>
      </c>
      <c r="AI215" s="109" t="s">
        <v>81</v>
      </c>
      <c r="AJ215" s="109" t="s">
        <v>82</v>
      </c>
      <c r="AK215" s="109" t="s">
        <v>83</v>
      </c>
      <c r="AL215" s="109" t="s">
        <v>84</v>
      </c>
      <c r="AM215" s="109" t="s">
        <v>85</v>
      </c>
      <c r="AN215" s="109" t="s">
        <v>86</v>
      </c>
      <c r="AO215" s="109" t="s">
        <v>87</v>
      </c>
      <c r="AP215" s="109" t="s">
        <v>88</v>
      </c>
      <c r="AQ215" s="109" t="s">
        <v>89</v>
      </c>
      <c r="AR215" s="109" t="s">
        <v>90</v>
      </c>
      <c r="AS215" s="109" t="s">
        <v>91</v>
      </c>
      <c r="AT215" s="109" t="s">
        <v>92</v>
      </c>
      <c r="AU215" s="109" t="s">
        <v>93</v>
      </c>
      <c r="AV215" s="109" t="s">
        <v>94</v>
      </c>
      <c r="AW215" s="109" t="s">
        <v>95</v>
      </c>
      <c r="AX215" s="109" t="s">
        <v>96</v>
      </c>
      <c r="AY215" s="109" t="s">
        <v>97</v>
      </c>
      <c r="AZ215" s="109" t="s">
        <v>98</v>
      </c>
      <c r="BA215" s="109" t="s">
        <v>99</v>
      </c>
      <c r="BB215" s="109" t="s">
        <v>100</v>
      </c>
      <c r="BC215" s="109" t="s">
        <v>101</v>
      </c>
      <c r="BD215" s="109" t="s">
        <v>102</v>
      </c>
      <c r="BE215" s="109" t="s">
        <v>103</v>
      </c>
      <c r="BF215" s="109" t="s">
        <v>104</v>
      </c>
      <c r="BG215" s="109" t="s">
        <v>105</v>
      </c>
      <c r="BH215" s="109" t="s">
        <v>106</v>
      </c>
      <c r="BI215" s="109" t="s">
        <v>107</v>
      </c>
      <c r="BJ215" s="109" t="s">
        <v>108</v>
      </c>
      <c r="BK215" s="109" t="s">
        <v>109</v>
      </c>
      <c r="BL215" s="109" t="s">
        <v>110</v>
      </c>
      <c r="BM215" s="109" t="s">
        <v>111</v>
      </c>
      <c r="BN215" s="109" t="s">
        <v>112</v>
      </c>
      <c r="BO215" s="109" t="s">
        <v>113</v>
      </c>
      <c r="BP215" s="109" t="s">
        <v>114</v>
      </c>
      <c r="BQ215" s="109" t="s">
        <v>115</v>
      </c>
      <c r="BR215" s="109" t="s">
        <v>116</v>
      </c>
      <c r="BS215" s="109" t="s">
        <v>117</v>
      </c>
      <c r="BT215" s="109" t="s">
        <v>118</v>
      </c>
      <c r="BU215" s="109" t="s">
        <v>119</v>
      </c>
      <c r="BV215" s="109" t="s">
        <v>120</v>
      </c>
      <c r="BW215" s="109" t="s">
        <v>121</v>
      </c>
      <c r="BX215" s="109" t="s">
        <v>122</v>
      </c>
      <c r="BY215" s="109" t="s">
        <v>123</v>
      </c>
      <c r="BZ215" s="109" t="s">
        <v>124</v>
      </c>
      <c r="CA215" s="109" t="s">
        <v>125</v>
      </c>
      <c r="CB215" s="109" t="s">
        <v>126</v>
      </c>
      <c r="CC215" s="109" t="s">
        <v>127</v>
      </c>
      <c r="CD215" s="109" t="s">
        <v>128</v>
      </c>
      <c r="CE215" s="109" t="s">
        <v>129</v>
      </c>
      <c r="CF215" s="109" t="s">
        <v>130</v>
      </c>
      <c r="CG215" s="109" t="s">
        <v>131</v>
      </c>
      <c r="CH215" s="109" t="s">
        <v>132</v>
      </c>
      <c r="CI215" s="109" t="s">
        <v>133</v>
      </c>
      <c r="CJ215" s="109" t="s">
        <v>134</v>
      </c>
      <c r="CK215" s="109" t="s">
        <v>135</v>
      </c>
      <c r="CL215" s="109" t="s">
        <v>136</v>
      </c>
      <c r="CM215" s="109" t="s">
        <v>137</v>
      </c>
      <c r="CN215" s="109" t="s">
        <v>138</v>
      </c>
      <c r="CO215" s="109" t="s">
        <v>139</v>
      </c>
      <c r="CP215" s="109" t="s">
        <v>140</v>
      </c>
      <c r="CQ215" s="109" t="s">
        <v>141</v>
      </c>
      <c r="CR215" s="109" t="s">
        <v>142</v>
      </c>
      <c r="CS215" s="109" t="s">
        <v>143</v>
      </c>
      <c r="CT215" s="109" t="s">
        <v>144</v>
      </c>
      <c r="CU215" s="109" t="s">
        <v>145</v>
      </c>
      <c r="CV215" s="109" t="s">
        <v>146</v>
      </c>
      <c r="CW215" s="109" t="s">
        <v>147</v>
      </c>
      <c r="CX215" s="109" t="s">
        <v>148</v>
      </c>
      <c r="CY215" s="109" t="s">
        <v>149</v>
      </c>
      <c r="CZ215" s="109" t="s">
        <v>150</v>
      </c>
      <c r="DA215" s="109" t="s">
        <v>151</v>
      </c>
      <c r="DB215" s="109" t="s">
        <v>152</v>
      </c>
      <c r="DC215" s="109" t="s">
        <v>153</v>
      </c>
      <c r="DD215" s="109" t="s">
        <v>154</v>
      </c>
      <c r="DE215" s="109" t="s">
        <v>155</v>
      </c>
      <c r="DF215" s="109" t="s">
        <v>156</v>
      </c>
      <c r="DG215" s="109" t="s">
        <v>157</v>
      </c>
      <c r="DH215" s="109" t="s">
        <v>158</v>
      </c>
      <c r="DI215" s="109" t="s">
        <v>159</v>
      </c>
      <c r="DJ215" s="109" t="s">
        <v>160</v>
      </c>
      <c r="DK215" s="109" t="s">
        <v>161</v>
      </c>
      <c r="DL215" s="109" t="s">
        <v>162</v>
      </c>
      <c r="DM215" s="109" t="s">
        <v>221</v>
      </c>
    </row>
    <row r="216" spans="1:117" s="44" customFormat="1" ht="1" hidden="1" customHeight="1">
      <c r="A216" s="94">
        <v>2012</v>
      </c>
      <c r="B216" s="96">
        <f>SUM(Q216:DL216)</f>
        <v>7985346</v>
      </c>
      <c r="C216" s="97"/>
      <c r="D216" s="103">
        <f t="shared" ref="D216:M216" si="198">D6+D111</f>
        <v>4893323</v>
      </c>
      <c r="E216" s="103">
        <f t="shared" si="198"/>
        <v>4984055</v>
      </c>
      <c r="F216" s="103">
        <f t="shared" si="198"/>
        <v>5072864</v>
      </c>
      <c r="G216" s="103">
        <f t="shared" si="198"/>
        <v>5159549</v>
      </c>
      <c r="H216" s="103">
        <f t="shared" si="198"/>
        <v>5242558</v>
      </c>
      <c r="I216" s="103">
        <f t="shared" si="198"/>
        <v>1459708</v>
      </c>
      <c r="J216" s="103">
        <f t="shared" si="198"/>
        <v>1368976</v>
      </c>
      <c r="K216" s="103">
        <f t="shared" si="198"/>
        <v>1280167</v>
      </c>
      <c r="L216" s="103">
        <f t="shared" si="198"/>
        <v>1193482</v>
      </c>
      <c r="M216" s="103">
        <f t="shared" si="198"/>
        <v>1110473</v>
      </c>
      <c r="N216" s="103">
        <f t="shared" ref="N216:N266" si="199">SUM(Q216:AJ216)</f>
        <v>1632315</v>
      </c>
      <c r="O216" s="103">
        <f t="shared" ref="O216:O266" si="200">SUM(AK216:CC216)</f>
        <v>4939942</v>
      </c>
      <c r="P216" s="103">
        <f>SUM(CD216:DL216)</f>
        <v>1413089</v>
      </c>
      <c r="Q216" s="109">
        <f t="shared" ref="Q216:AV216" si="201">Q6+Q111</f>
        <v>80624</v>
      </c>
      <c r="R216" s="109">
        <f t="shared" si="201"/>
        <v>80765</v>
      </c>
      <c r="S216" s="109">
        <f t="shared" si="201"/>
        <v>80735</v>
      </c>
      <c r="T216" s="109">
        <f t="shared" si="201"/>
        <v>79876</v>
      </c>
      <c r="U216" s="109">
        <f t="shared" si="201"/>
        <v>79251</v>
      </c>
      <c r="V216" s="109">
        <f t="shared" si="201"/>
        <v>78185</v>
      </c>
      <c r="W216" s="109">
        <f t="shared" si="201"/>
        <v>77353</v>
      </c>
      <c r="X216" s="109">
        <f t="shared" si="201"/>
        <v>77777</v>
      </c>
      <c r="Y216" s="109">
        <f t="shared" si="201"/>
        <v>78129</v>
      </c>
      <c r="Z216" s="109">
        <f t="shared" si="201"/>
        <v>76958</v>
      </c>
      <c r="AA216" s="109">
        <f t="shared" si="201"/>
        <v>78146</v>
      </c>
      <c r="AB216" s="109">
        <f t="shared" si="201"/>
        <v>78391</v>
      </c>
      <c r="AC216" s="109">
        <f t="shared" si="201"/>
        <v>79158</v>
      </c>
      <c r="AD216" s="109">
        <f t="shared" si="201"/>
        <v>82380</v>
      </c>
      <c r="AE216" s="109">
        <f t="shared" si="201"/>
        <v>83654</v>
      </c>
      <c r="AF216" s="109">
        <f t="shared" si="201"/>
        <v>85175</v>
      </c>
      <c r="AG216" s="109">
        <f t="shared" si="201"/>
        <v>87850</v>
      </c>
      <c r="AH216" s="109">
        <f t="shared" si="201"/>
        <v>87625</v>
      </c>
      <c r="AI216" s="109">
        <f t="shared" si="201"/>
        <v>89453</v>
      </c>
      <c r="AJ216" s="109">
        <f t="shared" si="201"/>
        <v>90830</v>
      </c>
      <c r="AK216" s="109">
        <f t="shared" si="201"/>
        <v>95015</v>
      </c>
      <c r="AL216" s="109">
        <f t="shared" si="201"/>
        <v>96249</v>
      </c>
      <c r="AM216" s="109">
        <f t="shared" si="201"/>
        <v>97338</v>
      </c>
      <c r="AN216" s="109">
        <f t="shared" si="201"/>
        <v>97701</v>
      </c>
      <c r="AO216" s="109">
        <f t="shared" si="201"/>
        <v>100022</v>
      </c>
      <c r="AP216" s="109">
        <f t="shared" si="201"/>
        <v>98726</v>
      </c>
      <c r="AQ216" s="109">
        <f t="shared" si="201"/>
        <v>100918</v>
      </c>
      <c r="AR216" s="109">
        <f t="shared" si="201"/>
        <v>101908</v>
      </c>
      <c r="AS216" s="109">
        <f t="shared" si="201"/>
        <v>104406</v>
      </c>
      <c r="AT216" s="109">
        <f t="shared" si="201"/>
        <v>104562</v>
      </c>
      <c r="AU216" s="109">
        <f t="shared" si="201"/>
        <v>107887</v>
      </c>
      <c r="AV216" s="109">
        <f t="shared" si="201"/>
        <v>108793</v>
      </c>
      <c r="AW216" s="109">
        <f t="shared" ref="AW216:CB216" si="202">AW6+AW111</f>
        <v>110366</v>
      </c>
      <c r="AX216" s="109">
        <f t="shared" si="202"/>
        <v>109528</v>
      </c>
      <c r="AY216" s="109">
        <f t="shared" si="202"/>
        <v>109238</v>
      </c>
      <c r="AZ216" s="109">
        <f t="shared" si="202"/>
        <v>109783</v>
      </c>
      <c r="BA216" s="109">
        <f t="shared" si="202"/>
        <v>109774</v>
      </c>
      <c r="BB216" s="109">
        <f t="shared" si="202"/>
        <v>110293</v>
      </c>
      <c r="BC216" s="109">
        <f t="shared" si="202"/>
        <v>112667</v>
      </c>
      <c r="BD216" s="109">
        <f t="shared" si="202"/>
        <v>113488</v>
      </c>
      <c r="BE216" s="109">
        <f t="shared" si="202"/>
        <v>116708</v>
      </c>
      <c r="BF216" s="109">
        <f t="shared" si="202"/>
        <v>120509</v>
      </c>
      <c r="BG216" s="109">
        <f t="shared" si="202"/>
        <v>121821</v>
      </c>
      <c r="BH216" s="109">
        <f t="shared" si="202"/>
        <v>125229</v>
      </c>
      <c r="BI216" s="109">
        <f t="shared" si="202"/>
        <v>127899</v>
      </c>
      <c r="BJ216" s="109">
        <f t="shared" si="202"/>
        <v>128998</v>
      </c>
      <c r="BK216" s="109">
        <f t="shared" si="202"/>
        <v>131900</v>
      </c>
      <c r="BL216" s="109">
        <f t="shared" si="202"/>
        <v>132430</v>
      </c>
      <c r="BM216" s="109">
        <f t="shared" si="202"/>
        <v>134355</v>
      </c>
      <c r="BN216" s="109">
        <f t="shared" si="202"/>
        <v>130929</v>
      </c>
      <c r="BO216" s="109">
        <f t="shared" si="202"/>
        <v>126274</v>
      </c>
      <c r="BP216" s="109">
        <f t="shared" si="202"/>
        <v>122231</v>
      </c>
      <c r="BQ216" s="109">
        <f t="shared" si="202"/>
        <v>119210</v>
      </c>
      <c r="BR216" s="109">
        <f t="shared" si="202"/>
        <v>115927</v>
      </c>
      <c r="BS216" s="109">
        <f t="shared" si="202"/>
        <v>111722</v>
      </c>
      <c r="BT216" s="109">
        <f t="shared" si="202"/>
        <v>109434</v>
      </c>
      <c r="BU216" s="109">
        <f t="shared" si="202"/>
        <v>106288</v>
      </c>
      <c r="BV216" s="109">
        <f t="shared" si="202"/>
        <v>102064</v>
      </c>
      <c r="BW216" s="109">
        <f t="shared" si="202"/>
        <v>99147</v>
      </c>
      <c r="BX216" s="109">
        <f t="shared" si="202"/>
        <v>95653</v>
      </c>
      <c r="BY216" s="109">
        <f t="shared" si="202"/>
        <v>95126</v>
      </c>
      <c r="BZ216" s="109">
        <f t="shared" si="202"/>
        <v>91148</v>
      </c>
      <c r="CA216" s="109">
        <f t="shared" si="202"/>
        <v>93040</v>
      </c>
      <c r="CB216" s="109">
        <f t="shared" si="202"/>
        <v>91402</v>
      </c>
      <c r="CC216" s="109">
        <f t="shared" ref="CC216:DL216" si="203">CC6+CC111</f>
        <v>91836</v>
      </c>
      <c r="CD216" s="109">
        <f t="shared" si="203"/>
        <v>89648</v>
      </c>
      <c r="CE216" s="109">
        <f t="shared" si="203"/>
        <v>88512</v>
      </c>
      <c r="CF216" s="109">
        <f t="shared" si="203"/>
        <v>84413</v>
      </c>
      <c r="CG216" s="109">
        <f t="shared" si="203"/>
        <v>82556</v>
      </c>
      <c r="CH216" s="109">
        <f t="shared" si="203"/>
        <v>79219</v>
      </c>
      <c r="CI216" s="109">
        <f t="shared" si="203"/>
        <v>74979</v>
      </c>
      <c r="CJ216" s="109">
        <f t="shared" si="203"/>
        <v>69418</v>
      </c>
      <c r="CK216" s="109">
        <f t="shared" si="203"/>
        <v>63402</v>
      </c>
      <c r="CL216" s="109">
        <f t="shared" si="203"/>
        <v>61203</v>
      </c>
      <c r="CM216" s="109">
        <f t="shared" si="203"/>
        <v>58732</v>
      </c>
      <c r="CN216" s="109">
        <f t="shared" si="203"/>
        <v>55405</v>
      </c>
      <c r="CO216" s="109">
        <f t="shared" si="203"/>
        <v>54807</v>
      </c>
      <c r="CP216" s="109">
        <f t="shared" si="203"/>
        <v>53240</v>
      </c>
      <c r="CQ216" s="109">
        <f t="shared" si="203"/>
        <v>50955</v>
      </c>
      <c r="CR216" s="109">
        <f t="shared" si="203"/>
        <v>47837</v>
      </c>
      <c r="CS216" s="109">
        <f t="shared" si="203"/>
        <v>46087</v>
      </c>
      <c r="CT216" s="109">
        <f t="shared" si="203"/>
        <v>43180</v>
      </c>
      <c r="CU216" s="109">
        <f t="shared" si="203"/>
        <v>41373</v>
      </c>
      <c r="CV216" s="109">
        <f t="shared" si="203"/>
        <v>37859</v>
      </c>
      <c r="CW216" s="109">
        <f t="shared" si="203"/>
        <v>34671</v>
      </c>
      <c r="CX216" s="109">
        <f t="shared" si="203"/>
        <v>31205</v>
      </c>
      <c r="CY216" s="109">
        <f t="shared" si="203"/>
        <v>28766</v>
      </c>
      <c r="CZ216" s="109">
        <f t="shared" si="203"/>
        <v>25691</v>
      </c>
      <c r="DA216" s="109">
        <f t="shared" si="203"/>
        <v>22291</v>
      </c>
      <c r="DB216" s="109">
        <f t="shared" si="203"/>
        <v>19235</v>
      </c>
      <c r="DC216" s="109">
        <f t="shared" si="203"/>
        <v>16124</v>
      </c>
      <c r="DD216" s="109">
        <f t="shared" si="203"/>
        <v>13872</v>
      </c>
      <c r="DE216" s="109">
        <f t="shared" si="203"/>
        <v>11011</v>
      </c>
      <c r="DF216" s="109">
        <f t="shared" si="203"/>
        <v>7551</v>
      </c>
      <c r="DG216" s="109">
        <f t="shared" si="203"/>
        <v>5700</v>
      </c>
      <c r="DH216" s="109">
        <f t="shared" si="203"/>
        <v>4483</v>
      </c>
      <c r="DI216" s="109">
        <f t="shared" si="203"/>
        <v>3431</v>
      </c>
      <c r="DJ216" s="109">
        <f t="shared" si="203"/>
        <v>2587</v>
      </c>
      <c r="DK216" s="109">
        <f t="shared" si="203"/>
        <v>2155</v>
      </c>
      <c r="DL216" s="109">
        <f t="shared" si="203"/>
        <v>1491</v>
      </c>
      <c r="DM216" s="44">
        <v>2987</v>
      </c>
    </row>
    <row r="217" spans="1:117" s="44" customFormat="1" ht="1" hidden="1" customHeight="1">
      <c r="A217" s="94" t="s">
        <v>219</v>
      </c>
      <c r="B217" s="94"/>
      <c r="C217" s="101"/>
      <c r="D217" s="101"/>
      <c r="E217" s="101"/>
      <c r="F217" s="101"/>
      <c r="G217" s="101"/>
      <c r="H217" s="101"/>
      <c r="I217" s="101"/>
      <c r="J217" s="101"/>
      <c r="K217" s="101"/>
      <c r="L217" s="101"/>
      <c r="M217" s="101"/>
      <c r="N217" s="101"/>
      <c r="O217" s="101"/>
      <c r="P217" s="101"/>
      <c r="Q217" s="109">
        <f>Q7+Q112</f>
        <v>79621</v>
      </c>
      <c r="R217" s="109">
        <f t="shared" ref="R217:CC217" si="204">R7+R112</f>
        <v>81185</v>
      </c>
      <c r="S217" s="109">
        <f t="shared" si="204"/>
        <v>82560</v>
      </c>
      <c r="T217" s="109">
        <f t="shared" si="204"/>
        <v>80900</v>
      </c>
      <c r="U217" s="109">
        <f t="shared" si="204"/>
        <v>80183</v>
      </c>
      <c r="V217" s="109">
        <f t="shared" si="204"/>
        <v>78980</v>
      </c>
      <c r="W217" s="109">
        <f t="shared" si="204"/>
        <v>78127</v>
      </c>
      <c r="X217" s="109">
        <f t="shared" si="204"/>
        <v>78023</v>
      </c>
      <c r="Y217" s="109">
        <f t="shared" si="204"/>
        <v>78084</v>
      </c>
      <c r="Z217" s="109">
        <f t="shared" si="204"/>
        <v>76848</v>
      </c>
      <c r="AA217" s="109">
        <f t="shared" si="204"/>
        <v>77822</v>
      </c>
      <c r="AB217" s="109">
        <f t="shared" si="204"/>
        <v>78325</v>
      </c>
      <c r="AC217" s="109">
        <f t="shared" si="204"/>
        <v>83094</v>
      </c>
      <c r="AD217" s="109">
        <f t="shared" si="204"/>
        <v>82755</v>
      </c>
      <c r="AE217" s="109">
        <f t="shared" si="204"/>
        <v>84096</v>
      </c>
      <c r="AF217" s="109">
        <f t="shared" si="204"/>
        <v>85495</v>
      </c>
      <c r="AG217" s="109">
        <f t="shared" si="204"/>
        <v>87907</v>
      </c>
      <c r="AH217" s="109">
        <f t="shared" si="204"/>
        <v>87563</v>
      </c>
      <c r="AI217" s="109">
        <f t="shared" si="204"/>
        <v>89657</v>
      </c>
      <c r="AJ217" s="109">
        <f t="shared" si="204"/>
        <v>92082</v>
      </c>
      <c r="AK217" s="109">
        <f t="shared" si="204"/>
        <v>96534</v>
      </c>
      <c r="AL217" s="109">
        <f t="shared" si="204"/>
        <v>98524</v>
      </c>
      <c r="AM217" s="109">
        <f t="shared" si="204"/>
        <v>99704</v>
      </c>
      <c r="AN217" s="109">
        <f t="shared" si="204"/>
        <v>100170</v>
      </c>
      <c r="AO217" s="109">
        <f t="shared" si="204"/>
        <v>103156</v>
      </c>
      <c r="AP217" s="109">
        <f t="shared" si="204"/>
        <v>101935</v>
      </c>
      <c r="AQ217" s="109">
        <f t="shared" si="204"/>
        <v>105164</v>
      </c>
      <c r="AR217" s="109">
        <f t="shared" si="204"/>
        <v>106727</v>
      </c>
      <c r="AS217" s="109">
        <f t="shared" si="204"/>
        <v>109218</v>
      </c>
      <c r="AT217" s="109">
        <f t="shared" si="204"/>
        <v>109214</v>
      </c>
      <c r="AU217" s="109">
        <f t="shared" si="204"/>
        <v>112363</v>
      </c>
      <c r="AV217" s="109">
        <f t="shared" si="204"/>
        <v>112525</v>
      </c>
      <c r="AW217" s="109">
        <f t="shared" si="204"/>
        <v>113602</v>
      </c>
      <c r="AX217" s="109">
        <f t="shared" si="204"/>
        <v>110891</v>
      </c>
      <c r="AY217" s="109">
        <f t="shared" si="204"/>
        <v>109780</v>
      </c>
      <c r="AZ217" s="109">
        <f t="shared" si="204"/>
        <v>110002</v>
      </c>
      <c r="BA217" s="109">
        <f t="shared" si="204"/>
        <v>109624</v>
      </c>
      <c r="BB217" s="109">
        <f t="shared" si="204"/>
        <v>109325</v>
      </c>
      <c r="BC217" s="109">
        <f t="shared" si="204"/>
        <v>112234</v>
      </c>
      <c r="BD217" s="109">
        <f t="shared" si="204"/>
        <v>112901</v>
      </c>
      <c r="BE217" s="109">
        <f t="shared" si="204"/>
        <v>116465</v>
      </c>
      <c r="BF217" s="109">
        <f t="shared" si="204"/>
        <v>120731</v>
      </c>
      <c r="BG217" s="109">
        <f t="shared" si="204"/>
        <v>122677</v>
      </c>
      <c r="BH217" s="109">
        <f t="shared" si="204"/>
        <v>126236</v>
      </c>
      <c r="BI217" s="109">
        <f t="shared" si="204"/>
        <v>129382</v>
      </c>
      <c r="BJ217" s="109">
        <f t="shared" si="204"/>
        <v>130637</v>
      </c>
      <c r="BK217" s="109">
        <f t="shared" si="204"/>
        <v>133681</v>
      </c>
      <c r="BL217" s="109">
        <f t="shared" si="204"/>
        <v>134307</v>
      </c>
      <c r="BM217" s="109">
        <f t="shared" si="204"/>
        <v>136470</v>
      </c>
      <c r="BN217" s="109">
        <f t="shared" si="204"/>
        <v>132614</v>
      </c>
      <c r="BO217" s="109">
        <f t="shared" si="204"/>
        <v>127630</v>
      </c>
      <c r="BP217" s="109">
        <f t="shared" si="204"/>
        <v>123354</v>
      </c>
      <c r="BQ217" s="109">
        <f t="shared" si="204"/>
        <v>120128</v>
      </c>
      <c r="BR217" s="109">
        <f t="shared" si="204"/>
        <v>116616</v>
      </c>
      <c r="BS217" s="109">
        <f t="shared" si="204"/>
        <v>112270</v>
      </c>
      <c r="BT217" s="109">
        <f t="shared" si="204"/>
        <v>109541</v>
      </c>
      <c r="BU217" s="109">
        <f t="shared" si="204"/>
        <v>106284</v>
      </c>
      <c r="BV217" s="109">
        <f t="shared" si="204"/>
        <v>102053</v>
      </c>
      <c r="BW217" s="109">
        <f t="shared" si="204"/>
        <v>98813</v>
      </c>
      <c r="BX217" s="109">
        <f t="shared" si="204"/>
        <v>95429</v>
      </c>
      <c r="BY217" s="109">
        <f t="shared" si="204"/>
        <v>94346</v>
      </c>
      <c r="BZ217" s="109">
        <f t="shared" si="204"/>
        <v>90368</v>
      </c>
      <c r="CA217" s="109">
        <f t="shared" si="204"/>
        <v>92331</v>
      </c>
      <c r="CB217" s="109">
        <f t="shared" si="204"/>
        <v>90285</v>
      </c>
      <c r="CC217" s="109">
        <f t="shared" si="204"/>
        <v>90894</v>
      </c>
      <c r="CD217" s="109">
        <f t="shared" ref="CD217:DM217" si="205">CD7+CD112</f>
        <v>88611</v>
      </c>
      <c r="CE217" s="109">
        <f t="shared" si="205"/>
        <v>87718</v>
      </c>
      <c r="CF217" s="109">
        <f t="shared" si="205"/>
        <v>83488</v>
      </c>
      <c r="CG217" s="109">
        <f t="shared" si="205"/>
        <v>81881</v>
      </c>
      <c r="CH217" s="109">
        <f t="shared" si="205"/>
        <v>78467</v>
      </c>
      <c r="CI217" s="109">
        <f t="shared" si="205"/>
        <v>74421</v>
      </c>
      <c r="CJ217" s="109">
        <f t="shared" si="205"/>
        <v>69140</v>
      </c>
      <c r="CK217" s="109">
        <f t="shared" si="205"/>
        <v>63236</v>
      </c>
      <c r="CL217" s="109">
        <f t="shared" si="205"/>
        <v>61088</v>
      </c>
      <c r="CM217" s="109">
        <f t="shared" si="205"/>
        <v>58471</v>
      </c>
      <c r="CN217" s="109">
        <f t="shared" si="205"/>
        <v>55399</v>
      </c>
      <c r="CO217" s="109">
        <f t="shared" si="205"/>
        <v>54606</v>
      </c>
      <c r="CP217" s="109">
        <f t="shared" si="205"/>
        <v>53102</v>
      </c>
      <c r="CQ217" s="109">
        <f t="shared" si="205"/>
        <v>50688</v>
      </c>
      <c r="CR217" s="109">
        <f t="shared" si="205"/>
        <v>47639</v>
      </c>
      <c r="CS217" s="109">
        <f t="shared" si="205"/>
        <v>45802</v>
      </c>
      <c r="CT217" s="109">
        <f t="shared" si="205"/>
        <v>42904</v>
      </c>
      <c r="CU217" s="109">
        <f t="shared" si="205"/>
        <v>41091</v>
      </c>
      <c r="CV217" s="109">
        <f t="shared" si="205"/>
        <v>37419</v>
      </c>
      <c r="CW217" s="109">
        <f t="shared" si="205"/>
        <v>34228</v>
      </c>
      <c r="CX217" s="109">
        <f t="shared" si="205"/>
        <v>30813</v>
      </c>
      <c r="CY217" s="109">
        <f t="shared" si="205"/>
        <v>28261</v>
      </c>
      <c r="CZ217" s="109">
        <f t="shared" si="205"/>
        <v>25201</v>
      </c>
      <c r="DA217" s="109">
        <f t="shared" si="205"/>
        <v>21912</v>
      </c>
      <c r="DB217" s="109">
        <f t="shared" si="205"/>
        <v>18815</v>
      </c>
      <c r="DC217" s="109">
        <f t="shared" si="205"/>
        <v>15717</v>
      </c>
      <c r="DD217" s="109">
        <f t="shared" si="205"/>
        <v>13411</v>
      </c>
      <c r="DE217" s="109">
        <f t="shared" si="205"/>
        <v>10399</v>
      </c>
      <c r="DF217" s="109">
        <f t="shared" si="205"/>
        <v>7026</v>
      </c>
      <c r="DG217" s="109">
        <f t="shared" si="205"/>
        <v>5125</v>
      </c>
      <c r="DH217" s="109">
        <f t="shared" si="205"/>
        <v>3891</v>
      </c>
      <c r="DI217" s="109">
        <f t="shared" si="205"/>
        <v>2825</v>
      </c>
      <c r="DJ217" s="109">
        <f t="shared" si="205"/>
        <v>1962</v>
      </c>
      <c r="DK217" s="109">
        <f t="shared" si="205"/>
        <v>1500</v>
      </c>
      <c r="DL217" s="109">
        <f t="shared" si="205"/>
        <v>952</v>
      </c>
      <c r="DM217" s="109">
        <f t="shared" si="205"/>
        <v>1409</v>
      </c>
    </row>
    <row r="218" spans="1:117" s="44" customFormat="1" ht="1" hidden="1" customHeight="1">
      <c r="A218" s="94" t="s">
        <v>220</v>
      </c>
      <c r="B218" s="94"/>
      <c r="C218" s="110"/>
      <c r="D218" s="101"/>
      <c r="E218" s="101"/>
      <c r="F218" s="101"/>
      <c r="G218" s="101"/>
      <c r="H218" s="101"/>
      <c r="I218" s="101"/>
      <c r="J218" s="101"/>
      <c r="K218" s="101"/>
      <c r="L218" s="101"/>
      <c r="M218" s="101"/>
      <c r="N218" s="101"/>
      <c r="O218" s="101"/>
      <c r="P218" s="101"/>
      <c r="Q218" s="109">
        <f t="shared" ref="Q218:CB218" si="206">Q217/Q216</f>
        <v>0.98755953562214727</v>
      </c>
      <c r="R218" s="109">
        <f t="shared" si="206"/>
        <v>1.0052002723952207</v>
      </c>
      <c r="S218" s="109">
        <f t="shared" si="206"/>
        <v>1.0226048182324889</v>
      </c>
      <c r="T218" s="109">
        <f t="shared" si="206"/>
        <v>1.0128198707997396</v>
      </c>
      <c r="U218" s="109">
        <f t="shared" si="206"/>
        <v>1.0117601039734514</v>
      </c>
      <c r="V218" s="109">
        <f t="shared" si="206"/>
        <v>1.0101681908294431</v>
      </c>
      <c r="W218" s="109">
        <f t="shared" si="206"/>
        <v>1.0100060760410068</v>
      </c>
      <c r="X218" s="109">
        <f t="shared" si="206"/>
        <v>1.0031628887717448</v>
      </c>
      <c r="Y218" s="109">
        <f t="shared" si="206"/>
        <v>0.99942402948969011</v>
      </c>
      <c r="Z218" s="109">
        <f t="shared" si="206"/>
        <v>0.99857064892538783</v>
      </c>
      <c r="AA218" s="109">
        <f t="shared" si="206"/>
        <v>0.99585391446779103</v>
      </c>
      <c r="AB218" s="109">
        <f t="shared" si="206"/>
        <v>0.99915806661479001</v>
      </c>
      <c r="AC218" s="109">
        <f t="shared" si="206"/>
        <v>1.0497233381338589</v>
      </c>
      <c r="AD218" s="109">
        <f t="shared" si="206"/>
        <v>1.0045520757465405</v>
      </c>
      <c r="AE218" s="109">
        <f t="shared" si="206"/>
        <v>1.0052836684438282</v>
      </c>
      <c r="AF218" s="109">
        <f t="shared" si="206"/>
        <v>1.0037569709421779</v>
      </c>
      <c r="AG218" s="109">
        <f t="shared" si="206"/>
        <v>1.0006488332384746</v>
      </c>
      <c r="AH218" s="109">
        <f t="shared" si="206"/>
        <v>0.99929243937232526</v>
      </c>
      <c r="AI218" s="109">
        <f t="shared" si="206"/>
        <v>1.0022805272042301</v>
      </c>
      <c r="AJ218" s="109">
        <f t="shared" si="206"/>
        <v>1.0137839920731035</v>
      </c>
      <c r="AK218" s="109">
        <f t="shared" si="206"/>
        <v>1.0159869494290374</v>
      </c>
      <c r="AL218" s="109">
        <f t="shared" si="206"/>
        <v>1.0236366092115243</v>
      </c>
      <c r="AM218" s="109">
        <f t="shared" si="206"/>
        <v>1.0243070537713945</v>
      </c>
      <c r="AN218" s="109">
        <f t="shared" si="206"/>
        <v>1.0252709798262045</v>
      </c>
      <c r="AO218" s="109">
        <f t="shared" si="206"/>
        <v>1.0313331067165223</v>
      </c>
      <c r="AP218" s="109">
        <f t="shared" si="206"/>
        <v>1.0325041022628285</v>
      </c>
      <c r="AQ218" s="109">
        <f t="shared" si="206"/>
        <v>1.042073762856973</v>
      </c>
      <c r="AR218" s="109">
        <f t="shared" si="206"/>
        <v>1.0472877497350552</v>
      </c>
      <c r="AS218" s="109">
        <f t="shared" si="206"/>
        <v>1.0460893052123441</v>
      </c>
      <c r="AT218" s="109">
        <f t="shared" si="206"/>
        <v>1.0444903502228342</v>
      </c>
      <c r="AU218" s="109">
        <f t="shared" si="206"/>
        <v>1.0414878530314124</v>
      </c>
      <c r="AV218" s="109">
        <f t="shared" si="206"/>
        <v>1.0343036776263179</v>
      </c>
      <c r="AW218" s="109">
        <f t="shared" si="206"/>
        <v>1.0293206241052497</v>
      </c>
      <c r="AX218" s="109">
        <f t="shared" si="206"/>
        <v>1.0124443064787085</v>
      </c>
      <c r="AY218" s="109">
        <f t="shared" si="206"/>
        <v>1.0049616433841704</v>
      </c>
      <c r="AZ218" s="109">
        <f t="shared" si="206"/>
        <v>1.0019948443748121</v>
      </c>
      <c r="BA218" s="109">
        <f t="shared" si="206"/>
        <v>0.99863355621549732</v>
      </c>
      <c r="BB218" s="109">
        <f t="shared" si="206"/>
        <v>0.99122337773022762</v>
      </c>
      <c r="BC218" s="109">
        <f t="shared" si="206"/>
        <v>0.99615681610409434</v>
      </c>
      <c r="BD218" s="109">
        <f t="shared" si="206"/>
        <v>0.99482764697589177</v>
      </c>
      <c r="BE218" s="109">
        <f t="shared" si="206"/>
        <v>0.99791788052232921</v>
      </c>
      <c r="BF218" s="109">
        <f t="shared" si="206"/>
        <v>1.0018421860607922</v>
      </c>
      <c r="BG218" s="109">
        <f t="shared" si="206"/>
        <v>1.0070267031135847</v>
      </c>
      <c r="BH218" s="109">
        <f t="shared" si="206"/>
        <v>1.008041268396298</v>
      </c>
      <c r="BI218" s="109">
        <f t="shared" si="206"/>
        <v>1.0115950867481371</v>
      </c>
      <c r="BJ218" s="109">
        <f t="shared" si="206"/>
        <v>1.0127056233429976</v>
      </c>
      <c r="BK218" s="109">
        <f t="shared" si="206"/>
        <v>1.0135026535253979</v>
      </c>
      <c r="BL218" s="109">
        <f t="shared" si="206"/>
        <v>1.0141735256361852</v>
      </c>
      <c r="BM218" s="109">
        <f t="shared" si="206"/>
        <v>1.0157418778608909</v>
      </c>
      <c r="BN218" s="109">
        <f t="shared" si="206"/>
        <v>1.012869570530593</v>
      </c>
      <c r="BO218" s="109">
        <f t="shared" si="206"/>
        <v>1.0107385526711754</v>
      </c>
      <c r="BP218" s="109">
        <f t="shared" si="206"/>
        <v>1.0091875219870572</v>
      </c>
      <c r="BQ218" s="109">
        <f t="shared" si="206"/>
        <v>1.0077006962503146</v>
      </c>
      <c r="BR218" s="109">
        <f t="shared" si="206"/>
        <v>1.0059433954126304</v>
      </c>
      <c r="BS218" s="109">
        <f t="shared" si="206"/>
        <v>1.004905032133331</v>
      </c>
      <c r="BT218" s="109">
        <f t="shared" si="206"/>
        <v>1.0009777582835315</v>
      </c>
      <c r="BU218" s="109">
        <f t="shared" si="206"/>
        <v>0.99996236640072256</v>
      </c>
      <c r="BV218" s="109">
        <f t="shared" si="206"/>
        <v>0.99989222448659665</v>
      </c>
      <c r="BW218" s="109">
        <f t="shared" si="206"/>
        <v>0.99663126468778684</v>
      </c>
      <c r="BX218" s="109">
        <f t="shared" si="206"/>
        <v>0.99765820204280053</v>
      </c>
      <c r="BY218" s="109">
        <f t="shared" si="206"/>
        <v>0.99180034901078573</v>
      </c>
      <c r="BZ218" s="109">
        <f t="shared" si="206"/>
        <v>0.99144248913854394</v>
      </c>
      <c r="CA218" s="109">
        <f t="shared" si="206"/>
        <v>0.99237962166809979</v>
      </c>
      <c r="CB218" s="109">
        <f t="shared" si="206"/>
        <v>0.98777926084768386</v>
      </c>
      <c r="CC218" s="109">
        <f t="shared" ref="CC218:DM218" si="207">CC217/CC216</f>
        <v>0.98974258460734355</v>
      </c>
      <c r="CD218" s="109">
        <f t="shared" si="207"/>
        <v>0.98843253614135285</v>
      </c>
      <c r="CE218" s="109">
        <f t="shared" si="207"/>
        <v>0.99102946493130872</v>
      </c>
      <c r="CF218" s="109">
        <f t="shared" si="207"/>
        <v>0.98904197220807222</v>
      </c>
      <c r="CG218" s="109">
        <f t="shared" si="207"/>
        <v>0.99182373176995009</v>
      </c>
      <c r="CH218" s="109">
        <f t="shared" si="207"/>
        <v>0.9905073277875257</v>
      </c>
      <c r="CI218" s="109">
        <f t="shared" si="207"/>
        <v>0.99255791621654066</v>
      </c>
      <c r="CJ218" s="109">
        <f t="shared" si="207"/>
        <v>0.99599527500072027</v>
      </c>
      <c r="CK218" s="109">
        <f t="shared" si="207"/>
        <v>0.99738178606353112</v>
      </c>
      <c r="CL218" s="109">
        <f t="shared" si="207"/>
        <v>0.99812100714017282</v>
      </c>
      <c r="CM218" s="109">
        <f t="shared" si="207"/>
        <v>0.99555608526867811</v>
      </c>
      <c r="CN218" s="109">
        <f t="shared" si="207"/>
        <v>0.99989170652468184</v>
      </c>
      <c r="CO218" s="109">
        <f t="shared" si="207"/>
        <v>0.99633258525370849</v>
      </c>
      <c r="CP218" s="109">
        <f t="shared" si="207"/>
        <v>0.99740796393688957</v>
      </c>
      <c r="CQ218" s="109">
        <f t="shared" si="207"/>
        <v>0.99476008242566971</v>
      </c>
      <c r="CR218" s="109">
        <f t="shared" si="207"/>
        <v>0.99586094445721929</v>
      </c>
      <c r="CS218" s="109">
        <f t="shared" si="207"/>
        <v>0.99381604356977027</v>
      </c>
      <c r="CT218" s="109">
        <f t="shared" si="207"/>
        <v>0.99360815192218621</v>
      </c>
      <c r="CU218" s="109">
        <f t="shared" si="207"/>
        <v>0.9931839605539845</v>
      </c>
      <c r="CV218" s="109">
        <f t="shared" si="207"/>
        <v>0.98837792862991625</v>
      </c>
      <c r="CW218" s="109">
        <f t="shared" si="207"/>
        <v>0.98722275100227852</v>
      </c>
      <c r="CX218" s="109">
        <f t="shared" si="207"/>
        <v>0.98743791059125141</v>
      </c>
      <c r="CY218" s="109">
        <f t="shared" si="207"/>
        <v>0.98244455259681573</v>
      </c>
      <c r="CZ218" s="109">
        <f t="shared" si="207"/>
        <v>0.98092717293994003</v>
      </c>
      <c r="DA218" s="109">
        <f t="shared" si="207"/>
        <v>0.98299762235879951</v>
      </c>
      <c r="DB218" s="109">
        <f t="shared" si="207"/>
        <v>0.97816480374317649</v>
      </c>
      <c r="DC218" s="109">
        <f t="shared" si="207"/>
        <v>0.97475812453485489</v>
      </c>
      <c r="DD218" s="109">
        <f t="shared" si="207"/>
        <v>0.96676758938869667</v>
      </c>
      <c r="DE218" s="109">
        <f t="shared" si="207"/>
        <v>0.94441921714648991</v>
      </c>
      <c r="DF218" s="109">
        <f t="shared" si="207"/>
        <v>0.93047278506158126</v>
      </c>
      <c r="DG218" s="109">
        <f t="shared" si="207"/>
        <v>0.89912280701754388</v>
      </c>
      <c r="DH218" s="109">
        <f t="shared" si="207"/>
        <v>0.86794557216149903</v>
      </c>
      <c r="DI218" s="109">
        <f t="shared" si="207"/>
        <v>0.82337510929758084</v>
      </c>
      <c r="DJ218" s="109">
        <f t="shared" si="207"/>
        <v>0.75840742172400466</v>
      </c>
      <c r="DK218" s="109">
        <f t="shared" si="207"/>
        <v>0.69605568445475641</v>
      </c>
      <c r="DL218" s="109">
        <f t="shared" si="207"/>
        <v>0.63849765258215962</v>
      </c>
      <c r="DM218" s="109">
        <f t="shared" si="207"/>
        <v>0.47171074656846335</v>
      </c>
    </row>
    <row r="219" spans="1:117" s="44" customFormat="1" ht="1" hidden="1" customHeight="1">
      <c r="A219" s="94">
        <v>2013</v>
      </c>
      <c r="B219" s="96">
        <f t="shared" ref="B219:B266" si="208">SUM(Q219:DL219)</f>
        <v>8044399</v>
      </c>
      <c r="C219" s="97">
        <f>(B219-B216)/B216</f>
        <v>7.3951711046709809E-3</v>
      </c>
      <c r="D219" s="103">
        <f t="shared" ref="D219:M219" si="209">D9+D114</f>
        <v>4915345</v>
      </c>
      <c r="E219" s="103">
        <f t="shared" si="209"/>
        <v>5005634</v>
      </c>
      <c r="F219" s="103">
        <f t="shared" si="209"/>
        <v>5095399</v>
      </c>
      <c r="G219" s="103">
        <f t="shared" si="209"/>
        <v>5183281</v>
      </c>
      <c r="H219" s="103">
        <f t="shared" si="209"/>
        <v>5269024</v>
      </c>
      <c r="I219" s="103">
        <f t="shared" si="209"/>
        <v>1495269</v>
      </c>
      <c r="J219" s="103">
        <f t="shared" si="209"/>
        <v>1404980</v>
      </c>
      <c r="K219" s="103">
        <f t="shared" si="209"/>
        <v>1315215</v>
      </c>
      <c r="L219" s="103">
        <f t="shared" si="209"/>
        <v>1227333</v>
      </c>
      <c r="M219" s="103">
        <f t="shared" si="209"/>
        <v>1141590</v>
      </c>
      <c r="N219" s="103">
        <f t="shared" si="199"/>
        <v>1633785</v>
      </c>
      <c r="O219" s="103">
        <f t="shared" si="200"/>
        <v>4961122</v>
      </c>
      <c r="P219" s="103">
        <f t="shared" ref="P219:P266" si="210">SUM(CD219:DL219)</f>
        <v>1449492</v>
      </c>
      <c r="Q219" s="109">
        <f t="shared" ref="Q219:AV219" si="211">Q9+Q114</f>
        <v>81080</v>
      </c>
      <c r="R219" s="109">
        <f t="shared" si="211"/>
        <v>81214</v>
      </c>
      <c r="S219" s="109">
        <f t="shared" si="211"/>
        <v>81332</v>
      </c>
      <c r="T219" s="109">
        <f t="shared" si="211"/>
        <v>81291</v>
      </c>
      <c r="U219" s="109">
        <f t="shared" si="211"/>
        <v>80438</v>
      </c>
      <c r="V219" s="109">
        <f t="shared" si="211"/>
        <v>79810</v>
      </c>
      <c r="W219" s="109">
        <f t="shared" si="211"/>
        <v>78749</v>
      </c>
      <c r="X219" s="109">
        <f t="shared" si="211"/>
        <v>77919</v>
      </c>
      <c r="Y219" s="109">
        <f t="shared" si="211"/>
        <v>78327</v>
      </c>
      <c r="Z219" s="109">
        <f t="shared" si="211"/>
        <v>78667</v>
      </c>
      <c r="AA219" s="109">
        <f t="shared" si="211"/>
        <v>77496</v>
      </c>
      <c r="AB219" s="109">
        <f t="shared" si="211"/>
        <v>78671</v>
      </c>
      <c r="AC219" s="109">
        <f t="shared" si="211"/>
        <v>78920</v>
      </c>
      <c r="AD219" s="109">
        <f t="shared" si="211"/>
        <v>79685</v>
      </c>
      <c r="AE219" s="109">
        <f t="shared" si="211"/>
        <v>82930</v>
      </c>
      <c r="AF219" s="109">
        <f t="shared" si="211"/>
        <v>84248</v>
      </c>
      <c r="AG219" s="109">
        <f t="shared" si="211"/>
        <v>85812</v>
      </c>
      <c r="AH219" s="109">
        <f t="shared" si="211"/>
        <v>88534</v>
      </c>
      <c r="AI219" s="109">
        <f t="shared" si="211"/>
        <v>88376</v>
      </c>
      <c r="AJ219" s="109">
        <f t="shared" si="211"/>
        <v>90286</v>
      </c>
      <c r="AK219" s="109">
        <f t="shared" si="211"/>
        <v>91803</v>
      </c>
      <c r="AL219" s="109">
        <f t="shared" si="211"/>
        <v>96130</v>
      </c>
      <c r="AM219" s="109">
        <f t="shared" si="211"/>
        <v>97592</v>
      </c>
      <c r="AN219" s="109">
        <f t="shared" si="211"/>
        <v>98920</v>
      </c>
      <c r="AO219" s="109">
        <f t="shared" si="211"/>
        <v>99492</v>
      </c>
      <c r="AP219" s="109">
        <f t="shared" si="211"/>
        <v>101894</v>
      </c>
      <c r="AQ219" s="109">
        <f t="shared" si="211"/>
        <v>100717</v>
      </c>
      <c r="AR219" s="109">
        <f t="shared" si="211"/>
        <v>102919</v>
      </c>
      <c r="AS219" s="109">
        <f t="shared" si="211"/>
        <v>103860</v>
      </c>
      <c r="AT219" s="109">
        <f t="shared" si="211"/>
        <v>106250</v>
      </c>
      <c r="AU219" s="109">
        <f t="shared" si="211"/>
        <v>106342</v>
      </c>
      <c r="AV219" s="109">
        <f t="shared" si="211"/>
        <v>109495</v>
      </c>
      <c r="AW219" s="109">
        <f t="shared" ref="AW219:CB219" si="212">AW9+AW114</f>
        <v>110278</v>
      </c>
      <c r="AX219" s="109">
        <f t="shared" si="212"/>
        <v>111695</v>
      </c>
      <c r="AY219" s="109">
        <f t="shared" si="212"/>
        <v>110778</v>
      </c>
      <c r="AZ219" s="109">
        <f t="shared" si="212"/>
        <v>110376</v>
      </c>
      <c r="BA219" s="109">
        <f t="shared" si="212"/>
        <v>110796</v>
      </c>
      <c r="BB219" s="109">
        <f t="shared" si="212"/>
        <v>110686</v>
      </c>
      <c r="BC219" s="109">
        <f t="shared" si="212"/>
        <v>111106</v>
      </c>
      <c r="BD219" s="109">
        <f t="shared" si="212"/>
        <v>113369</v>
      </c>
      <c r="BE219" s="109">
        <f t="shared" si="212"/>
        <v>114107</v>
      </c>
      <c r="BF219" s="109">
        <f t="shared" si="212"/>
        <v>117209</v>
      </c>
      <c r="BG219" s="109">
        <f t="shared" si="212"/>
        <v>120909</v>
      </c>
      <c r="BH219" s="109">
        <f t="shared" si="212"/>
        <v>122141</v>
      </c>
      <c r="BI219" s="109">
        <f t="shared" si="212"/>
        <v>125447</v>
      </c>
      <c r="BJ219" s="109">
        <f t="shared" si="212"/>
        <v>128019</v>
      </c>
      <c r="BK219" s="109">
        <f t="shared" si="212"/>
        <v>129040</v>
      </c>
      <c r="BL219" s="109">
        <f t="shared" si="212"/>
        <v>131846</v>
      </c>
      <c r="BM219" s="109">
        <f t="shared" si="212"/>
        <v>132303</v>
      </c>
      <c r="BN219" s="109">
        <f t="shared" si="212"/>
        <v>134134</v>
      </c>
      <c r="BO219" s="109">
        <f t="shared" si="212"/>
        <v>130674</v>
      </c>
      <c r="BP219" s="109">
        <f t="shared" si="212"/>
        <v>125982</v>
      </c>
      <c r="BQ219" s="109">
        <f t="shared" si="212"/>
        <v>121898</v>
      </c>
      <c r="BR219" s="109">
        <f t="shared" si="212"/>
        <v>118817</v>
      </c>
      <c r="BS219" s="109">
        <f t="shared" si="212"/>
        <v>115497</v>
      </c>
      <c r="BT219" s="109">
        <f t="shared" si="212"/>
        <v>111260</v>
      </c>
      <c r="BU219" s="109">
        <f t="shared" si="212"/>
        <v>108932</v>
      </c>
      <c r="BV219" s="109">
        <f t="shared" si="212"/>
        <v>105732</v>
      </c>
      <c r="BW219" s="109">
        <f t="shared" si="212"/>
        <v>101485</v>
      </c>
      <c r="BX219" s="109">
        <f t="shared" si="212"/>
        <v>98532</v>
      </c>
      <c r="BY219" s="109">
        <f t="shared" si="212"/>
        <v>95027</v>
      </c>
      <c r="BZ219" s="109">
        <f t="shared" si="212"/>
        <v>94402</v>
      </c>
      <c r="CA219" s="109">
        <f t="shared" si="212"/>
        <v>90460</v>
      </c>
      <c r="CB219" s="109">
        <f t="shared" si="212"/>
        <v>92239</v>
      </c>
      <c r="CC219" s="109">
        <f t="shared" ref="CC219:DL219" si="213">CC9+CC114</f>
        <v>90532</v>
      </c>
      <c r="CD219" s="109">
        <f t="shared" si="213"/>
        <v>90766</v>
      </c>
      <c r="CE219" s="109">
        <f t="shared" si="213"/>
        <v>88702</v>
      </c>
      <c r="CF219" s="109">
        <f t="shared" si="213"/>
        <v>87571</v>
      </c>
      <c r="CG219" s="109">
        <f t="shared" si="213"/>
        <v>83474</v>
      </c>
      <c r="CH219" s="109">
        <f t="shared" si="213"/>
        <v>81548</v>
      </c>
      <c r="CI219" s="109">
        <f t="shared" si="213"/>
        <v>78178</v>
      </c>
      <c r="CJ219" s="109">
        <f t="shared" si="213"/>
        <v>73907</v>
      </c>
      <c r="CK219" s="109">
        <f t="shared" si="213"/>
        <v>68333</v>
      </c>
      <c r="CL219" s="109">
        <f t="shared" si="213"/>
        <v>62309</v>
      </c>
      <c r="CM219" s="109">
        <f t="shared" si="213"/>
        <v>60049</v>
      </c>
      <c r="CN219" s="109">
        <f t="shared" si="213"/>
        <v>57515</v>
      </c>
      <c r="CO219" s="109">
        <f t="shared" si="213"/>
        <v>54137</v>
      </c>
      <c r="CP219" s="109">
        <f t="shared" si="213"/>
        <v>53421</v>
      </c>
      <c r="CQ219" s="109">
        <f t="shared" si="213"/>
        <v>51733</v>
      </c>
      <c r="CR219" s="109">
        <f t="shared" si="213"/>
        <v>49338</v>
      </c>
      <c r="CS219" s="109">
        <f t="shared" si="213"/>
        <v>46133</v>
      </c>
      <c r="CT219" s="109">
        <f t="shared" si="213"/>
        <v>44225</v>
      </c>
      <c r="CU219" s="109">
        <f t="shared" si="213"/>
        <v>41204</v>
      </c>
      <c r="CV219" s="109">
        <f t="shared" si="213"/>
        <v>39215</v>
      </c>
      <c r="CW219" s="109">
        <f t="shared" si="213"/>
        <v>35608</v>
      </c>
      <c r="CX219" s="109">
        <f t="shared" si="213"/>
        <v>32316</v>
      </c>
      <c r="CY219" s="109">
        <f t="shared" si="213"/>
        <v>28784</v>
      </c>
      <c r="CZ219" s="109">
        <f t="shared" si="213"/>
        <v>26218</v>
      </c>
      <c r="DA219" s="109">
        <f t="shared" si="213"/>
        <v>23101</v>
      </c>
      <c r="DB219" s="109">
        <f t="shared" si="213"/>
        <v>19748</v>
      </c>
      <c r="DC219" s="109">
        <f t="shared" si="213"/>
        <v>16762</v>
      </c>
      <c r="DD219" s="109">
        <f t="shared" si="213"/>
        <v>13795</v>
      </c>
      <c r="DE219" s="109">
        <f t="shared" si="213"/>
        <v>11670</v>
      </c>
      <c r="DF219" s="109">
        <f t="shared" si="213"/>
        <v>9120</v>
      </c>
      <c r="DG219" s="109">
        <f t="shared" si="213"/>
        <v>6169</v>
      </c>
      <c r="DH219" s="109">
        <f t="shared" si="213"/>
        <v>4593</v>
      </c>
      <c r="DI219" s="109">
        <f t="shared" si="213"/>
        <v>3563</v>
      </c>
      <c r="DJ219" s="109">
        <f t="shared" si="213"/>
        <v>2680</v>
      </c>
      <c r="DK219" s="109">
        <f t="shared" si="213"/>
        <v>1984</v>
      </c>
      <c r="DL219" s="109">
        <f t="shared" si="213"/>
        <v>1623</v>
      </c>
      <c r="DM219" s="44">
        <v>3160</v>
      </c>
    </row>
    <row r="220" spans="1:117" s="44" customFormat="1" ht="1" hidden="1" customHeight="1">
      <c r="A220" s="94">
        <v>2014</v>
      </c>
      <c r="B220" s="96">
        <f t="shared" si="208"/>
        <v>8098897</v>
      </c>
      <c r="C220" s="97">
        <f t="shared" ref="C220:C266" si="214">(B220-B219)/B219</f>
        <v>6.774651530835305E-3</v>
      </c>
      <c r="D220" s="103">
        <f t="shared" ref="D220:M220" si="215">D10+D115</f>
        <v>4933840</v>
      </c>
      <c r="E220" s="103">
        <f t="shared" si="215"/>
        <v>5023764</v>
      </c>
      <c r="F220" s="103">
        <f t="shared" si="215"/>
        <v>5113078</v>
      </c>
      <c r="G220" s="103">
        <f t="shared" si="215"/>
        <v>5201899</v>
      </c>
      <c r="H220" s="103">
        <f t="shared" si="215"/>
        <v>5288813</v>
      </c>
      <c r="I220" s="103">
        <f t="shared" si="215"/>
        <v>1529583</v>
      </c>
      <c r="J220" s="103">
        <f t="shared" si="215"/>
        <v>1439659</v>
      </c>
      <c r="K220" s="103">
        <f t="shared" si="215"/>
        <v>1350345</v>
      </c>
      <c r="L220" s="103">
        <f t="shared" si="215"/>
        <v>1261524</v>
      </c>
      <c r="M220" s="103">
        <f t="shared" si="215"/>
        <v>1174610</v>
      </c>
      <c r="N220" s="103">
        <f t="shared" si="199"/>
        <v>1635474</v>
      </c>
      <c r="O220" s="103">
        <f t="shared" si="200"/>
        <v>4979711</v>
      </c>
      <c r="P220" s="103">
        <f t="shared" si="210"/>
        <v>1483712</v>
      </c>
      <c r="Q220" s="109">
        <f t="shared" ref="Q220:AV220" si="216">Q10+Q115</f>
        <v>81442</v>
      </c>
      <c r="R220" s="109">
        <f t="shared" si="216"/>
        <v>81619</v>
      </c>
      <c r="S220" s="109">
        <f t="shared" si="216"/>
        <v>81732</v>
      </c>
      <c r="T220" s="109">
        <f t="shared" si="216"/>
        <v>81839</v>
      </c>
      <c r="U220" s="109">
        <f t="shared" si="216"/>
        <v>81797</v>
      </c>
      <c r="V220" s="109">
        <f t="shared" si="216"/>
        <v>80953</v>
      </c>
      <c r="W220" s="109">
        <f t="shared" si="216"/>
        <v>80324</v>
      </c>
      <c r="X220" s="109">
        <f t="shared" si="216"/>
        <v>79271</v>
      </c>
      <c r="Y220" s="109">
        <f t="shared" si="216"/>
        <v>78445</v>
      </c>
      <c r="Z220" s="109">
        <f t="shared" si="216"/>
        <v>78835</v>
      </c>
      <c r="AA220" s="109">
        <f t="shared" si="216"/>
        <v>79160</v>
      </c>
      <c r="AB220" s="109">
        <f t="shared" si="216"/>
        <v>77993</v>
      </c>
      <c r="AC220" s="109">
        <f t="shared" si="216"/>
        <v>79166</v>
      </c>
      <c r="AD220" s="109">
        <f t="shared" si="216"/>
        <v>79434</v>
      </c>
      <c r="AE220" s="109">
        <f t="shared" si="216"/>
        <v>80215</v>
      </c>
      <c r="AF220" s="109">
        <f t="shared" si="216"/>
        <v>83497</v>
      </c>
      <c r="AG220" s="109">
        <f t="shared" si="216"/>
        <v>84865</v>
      </c>
      <c r="AH220" s="109">
        <f t="shared" si="216"/>
        <v>86477</v>
      </c>
      <c r="AI220" s="109">
        <f t="shared" si="216"/>
        <v>89241</v>
      </c>
      <c r="AJ220" s="109">
        <f t="shared" si="216"/>
        <v>89169</v>
      </c>
      <c r="AK220" s="109">
        <f t="shared" si="216"/>
        <v>91194</v>
      </c>
      <c r="AL220" s="109">
        <f t="shared" si="216"/>
        <v>92898</v>
      </c>
      <c r="AM220" s="109">
        <f t="shared" si="216"/>
        <v>97377</v>
      </c>
      <c r="AN220" s="109">
        <f t="shared" si="216"/>
        <v>99053</v>
      </c>
      <c r="AO220" s="109">
        <f t="shared" si="216"/>
        <v>100564</v>
      </c>
      <c r="AP220" s="109">
        <f t="shared" si="216"/>
        <v>101281</v>
      </c>
      <c r="AQ220" s="109">
        <f t="shared" si="216"/>
        <v>103705</v>
      </c>
      <c r="AR220" s="109">
        <f t="shared" si="216"/>
        <v>102586</v>
      </c>
      <c r="AS220" s="109">
        <f t="shared" si="216"/>
        <v>104750</v>
      </c>
      <c r="AT220" s="109">
        <f t="shared" si="216"/>
        <v>105607</v>
      </c>
      <c r="AU220" s="109">
        <f t="shared" si="216"/>
        <v>107868</v>
      </c>
      <c r="AV220" s="109">
        <f t="shared" si="216"/>
        <v>107876</v>
      </c>
      <c r="AW220" s="109">
        <f t="shared" ref="AW220:CB220" si="217">AW10+AW115</f>
        <v>110856</v>
      </c>
      <c r="AX220" s="109">
        <f t="shared" si="217"/>
        <v>111516</v>
      </c>
      <c r="AY220" s="109">
        <f t="shared" si="217"/>
        <v>112784</v>
      </c>
      <c r="AZ220" s="109">
        <f t="shared" si="217"/>
        <v>111791</v>
      </c>
      <c r="BA220" s="109">
        <f t="shared" si="217"/>
        <v>111282</v>
      </c>
      <c r="BB220" s="109">
        <f t="shared" si="217"/>
        <v>111592</v>
      </c>
      <c r="BC220" s="109">
        <f t="shared" si="217"/>
        <v>111395</v>
      </c>
      <c r="BD220" s="109">
        <f t="shared" si="217"/>
        <v>111727</v>
      </c>
      <c r="BE220" s="109">
        <f t="shared" si="217"/>
        <v>113890</v>
      </c>
      <c r="BF220" s="109">
        <f t="shared" si="217"/>
        <v>114557</v>
      </c>
      <c r="BG220" s="109">
        <f t="shared" si="217"/>
        <v>117557</v>
      </c>
      <c r="BH220" s="109">
        <f t="shared" si="217"/>
        <v>121165</v>
      </c>
      <c r="BI220" s="109">
        <f t="shared" si="217"/>
        <v>122328</v>
      </c>
      <c r="BJ220" s="109">
        <f t="shared" si="217"/>
        <v>125534</v>
      </c>
      <c r="BK220" s="109">
        <f t="shared" si="217"/>
        <v>128017</v>
      </c>
      <c r="BL220" s="109">
        <f t="shared" si="217"/>
        <v>128963</v>
      </c>
      <c r="BM220" s="109">
        <f t="shared" si="217"/>
        <v>131675</v>
      </c>
      <c r="BN220" s="109">
        <f t="shared" si="217"/>
        <v>132062</v>
      </c>
      <c r="BO220" s="109">
        <f t="shared" si="217"/>
        <v>133800</v>
      </c>
      <c r="BP220" s="109">
        <f t="shared" si="217"/>
        <v>130310</v>
      </c>
      <c r="BQ220" s="109">
        <f t="shared" si="217"/>
        <v>125575</v>
      </c>
      <c r="BR220" s="109">
        <f t="shared" si="217"/>
        <v>121462</v>
      </c>
      <c r="BS220" s="109">
        <f t="shared" si="217"/>
        <v>118323</v>
      </c>
      <c r="BT220" s="109">
        <f t="shared" si="217"/>
        <v>114970</v>
      </c>
      <c r="BU220" s="109">
        <f t="shared" si="217"/>
        <v>110709</v>
      </c>
      <c r="BV220" s="109">
        <f t="shared" si="217"/>
        <v>108344</v>
      </c>
      <c r="BW220" s="109">
        <f t="shared" si="217"/>
        <v>105098</v>
      </c>
      <c r="BX220" s="109">
        <f t="shared" si="217"/>
        <v>100833</v>
      </c>
      <c r="BY220" s="109">
        <f t="shared" si="217"/>
        <v>97848</v>
      </c>
      <c r="BZ220" s="109">
        <f t="shared" si="217"/>
        <v>94298</v>
      </c>
      <c r="CA220" s="109">
        <f t="shared" si="217"/>
        <v>93655</v>
      </c>
      <c r="CB220" s="109">
        <f t="shared" si="217"/>
        <v>89704</v>
      </c>
      <c r="CC220" s="109">
        <f t="shared" ref="CC220:DL220" si="218">CC10+CC115</f>
        <v>91332</v>
      </c>
      <c r="CD220" s="109">
        <f t="shared" si="218"/>
        <v>89475</v>
      </c>
      <c r="CE220" s="109">
        <f t="shared" si="218"/>
        <v>89793</v>
      </c>
      <c r="CF220" s="109">
        <f t="shared" si="218"/>
        <v>87753</v>
      </c>
      <c r="CG220" s="109">
        <f t="shared" si="218"/>
        <v>86582</v>
      </c>
      <c r="CH220" s="109">
        <f t="shared" si="218"/>
        <v>82476</v>
      </c>
      <c r="CI220" s="109">
        <f t="shared" si="218"/>
        <v>80482</v>
      </c>
      <c r="CJ220" s="109">
        <f t="shared" si="218"/>
        <v>77072</v>
      </c>
      <c r="CK220" s="109">
        <f t="shared" si="218"/>
        <v>72766</v>
      </c>
      <c r="CL220" s="109">
        <f t="shared" si="218"/>
        <v>67179</v>
      </c>
      <c r="CM220" s="109">
        <f t="shared" si="218"/>
        <v>61143</v>
      </c>
      <c r="CN220" s="109">
        <f t="shared" si="218"/>
        <v>58817</v>
      </c>
      <c r="CO220" s="109">
        <f t="shared" si="218"/>
        <v>56211</v>
      </c>
      <c r="CP220" s="109">
        <f t="shared" si="218"/>
        <v>52780</v>
      </c>
      <c r="CQ220" s="109">
        <f t="shared" si="218"/>
        <v>51932</v>
      </c>
      <c r="CR220" s="109">
        <f t="shared" si="218"/>
        <v>50117</v>
      </c>
      <c r="CS220" s="109">
        <f t="shared" si="218"/>
        <v>47600</v>
      </c>
      <c r="CT220" s="109">
        <f t="shared" si="218"/>
        <v>44301</v>
      </c>
      <c r="CU220" s="109">
        <f t="shared" si="218"/>
        <v>42229</v>
      </c>
      <c r="CV220" s="109">
        <f t="shared" si="218"/>
        <v>39091</v>
      </c>
      <c r="CW220" s="109">
        <f t="shared" si="218"/>
        <v>36919</v>
      </c>
      <c r="CX220" s="109">
        <f t="shared" si="218"/>
        <v>33233</v>
      </c>
      <c r="CY220" s="109">
        <f t="shared" si="218"/>
        <v>29852</v>
      </c>
      <c r="CZ220" s="109">
        <f t="shared" si="218"/>
        <v>26279</v>
      </c>
      <c r="DA220" s="109">
        <f t="shared" si="218"/>
        <v>23625</v>
      </c>
      <c r="DB220" s="109">
        <f t="shared" si="218"/>
        <v>20509</v>
      </c>
      <c r="DC220" s="109">
        <f t="shared" si="218"/>
        <v>17258</v>
      </c>
      <c r="DD220" s="109">
        <f t="shared" si="218"/>
        <v>14389</v>
      </c>
      <c r="DE220" s="109">
        <f t="shared" si="218"/>
        <v>11647</v>
      </c>
      <c r="DF220" s="109">
        <f t="shared" si="218"/>
        <v>9703</v>
      </c>
      <c r="DG220" s="109">
        <f t="shared" si="218"/>
        <v>7481</v>
      </c>
      <c r="DH220" s="109">
        <f t="shared" si="218"/>
        <v>4992</v>
      </c>
      <c r="DI220" s="109">
        <f t="shared" si="218"/>
        <v>3664</v>
      </c>
      <c r="DJ220" s="109">
        <f t="shared" si="218"/>
        <v>2796</v>
      </c>
      <c r="DK220" s="109">
        <f t="shared" si="218"/>
        <v>2064</v>
      </c>
      <c r="DL220" s="109">
        <f t="shared" si="218"/>
        <v>1502</v>
      </c>
      <c r="DM220" s="44">
        <v>3395</v>
      </c>
    </row>
    <row r="221" spans="1:117" s="44" customFormat="1" ht="1" hidden="1" customHeight="1">
      <c r="A221" s="94">
        <v>2015</v>
      </c>
      <c r="B221" s="96">
        <f t="shared" si="208"/>
        <v>8151634</v>
      </c>
      <c r="C221" s="97">
        <f t="shared" si="214"/>
        <v>6.5116274475400786E-3</v>
      </c>
      <c r="D221" s="103">
        <f t="shared" ref="D221:M221" si="219">D11+D116</f>
        <v>4950608</v>
      </c>
      <c r="E221" s="103">
        <f t="shared" si="219"/>
        <v>5040069</v>
      </c>
      <c r="F221" s="103">
        <f t="shared" si="219"/>
        <v>5129017</v>
      </c>
      <c r="G221" s="103">
        <f t="shared" si="219"/>
        <v>5217387</v>
      </c>
      <c r="H221" s="103">
        <f t="shared" si="219"/>
        <v>5305230</v>
      </c>
      <c r="I221" s="103">
        <f t="shared" si="219"/>
        <v>1562736</v>
      </c>
      <c r="J221" s="103">
        <f t="shared" si="219"/>
        <v>1473275</v>
      </c>
      <c r="K221" s="103">
        <f t="shared" si="219"/>
        <v>1384327</v>
      </c>
      <c r="L221" s="103">
        <f t="shared" si="219"/>
        <v>1295957</v>
      </c>
      <c r="M221" s="103">
        <f t="shared" si="219"/>
        <v>1208114</v>
      </c>
      <c r="N221" s="103">
        <f t="shared" si="199"/>
        <v>1638290</v>
      </c>
      <c r="O221" s="103">
        <f t="shared" si="200"/>
        <v>4995340</v>
      </c>
      <c r="P221" s="103">
        <f t="shared" si="210"/>
        <v>1518004</v>
      </c>
      <c r="Q221" s="109">
        <f t="shared" ref="Q221:AV221" si="220">Q11+Q116</f>
        <v>81750</v>
      </c>
      <c r="R221" s="109">
        <f t="shared" si="220"/>
        <v>81966</v>
      </c>
      <c r="S221" s="109">
        <f t="shared" si="220"/>
        <v>82122</v>
      </c>
      <c r="T221" s="109">
        <f t="shared" si="220"/>
        <v>82223</v>
      </c>
      <c r="U221" s="109">
        <f t="shared" si="220"/>
        <v>82329</v>
      </c>
      <c r="V221" s="109">
        <f t="shared" si="220"/>
        <v>82286</v>
      </c>
      <c r="W221" s="109">
        <f t="shared" si="220"/>
        <v>81445</v>
      </c>
      <c r="X221" s="109">
        <f t="shared" si="220"/>
        <v>80818</v>
      </c>
      <c r="Y221" s="109">
        <f t="shared" si="220"/>
        <v>79776</v>
      </c>
      <c r="Z221" s="109">
        <f t="shared" si="220"/>
        <v>78951</v>
      </c>
      <c r="AA221" s="109">
        <f t="shared" si="220"/>
        <v>79317</v>
      </c>
      <c r="AB221" s="109">
        <f t="shared" si="220"/>
        <v>79633</v>
      </c>
      <c r="AC221" s="109">
        <f t="shared" si="220"/>
        <v>78478</v>
      </c>
      <c r="AD221" s="109">
        <f t="shared" si="220"/>
        <v>79662</v>
      </c>
      <c r="AE221" s="109">
        <f t="shared" si="220"/>
        <v>79966</v>
      </c>
      <c r="AF221" s="109">
        <f t="shared" si="220"/>
        <v>80771</v>
      </c>
      <c r="AG221" s="109">
        <f t="shared" si="220"/>
        <v>84100</v>
      </c>
      <c r="AH221" s="109">
        <f t="shared" si="220"/>
        <v>85518</v>
      </c>
      <c r="AI221" s="109">
        <f t="shared" si="220"/>
        <v>87181</v>
      </c>
      <c r="AJ221" s="109">
        <f t="shared" si="220"/>
        <v>89998</v>
      </c>
      <c r="AK221" s="109">
        <f t="shared" si="220"/>
        <v>90065</v>
      </c>
      <c r="AL221" s="109">
        <f t="shared" si="220"/>
        <v>92267</v>
      </c>
      <c r="AM221" s="109">
        <f t="shared" si="220"/>
        <v>94190</v>
      </c>
      <c r="AN221" s="109">
        <f t="shared" si="220"/>
        <v>98813</v>
      </c>
      <c r="AO221" s="109">
        <f t="shared" si="220"/>
        <v>100667</v>
      </c>
      <c r="AP221" s="109">
        <f t="shared" si="220"/>
        <v>102308</v>
      </c>
      <c r="AQ221" s="109">
        <f t="shared" si="220"/>
        <v>103110</v>
      </c>
      <c r="AR221" s="109">
        <f t="shared" si="220"/>
        <v>105504</v>
      </c>
      <c r="AS221" s="109">
        <f t="shared" si="220"/>
        <v>104396</v>
      </c>
      <c r="AT221" s="109">
        <f t="shared" si="220"/>
        <v>106482</v>
      </c>
      <c r="AU221" s="109">
        <f t="shared" si="220"/>
        <v>107231</v>
      </c>
      <c r="AV221" s="109">
        <f t="shared" si="220"/>
        <v>109347</v>
      </c>
      <c r="AW221" s="109">
        <f t="shared" ref="AW221:CB221" si="221">AW11+AW116</f>
        <v>109255</v>
      </c>
      <c r="AX221" s="109">
        <f t="shared" si="221"/>
        <v>112059</v>
      </c>
      <c r="AY221" s="109">
        <f t="shared" si="221"/>
        <v>112598</v>
      </c>
      <c r="AZ221" s="109">
        <f t="shared" si="221"/>
        <v>113721</v>
      </c>
      <c r="BA221" s="109">
        <f t="shared" si="221"/>
        <v>112651</v>
      </c>
      <c r="BB221" s="109">
        <f t="shared" si="221"/>
        <v>112045</v>
      </c>
      <c r="BC221" s="109">
        <f t="shared" si="221"/>
        <v>112253</v>
      </c>
      <c r="BD221" s="109">
        <f t="shared" si="221"/>
        <v>111972</v>
      </c>
      <c r="BE221" s="109">
        <f t="shared" si="221"/>
        <v>112225</v>
      </c>
      <c r="BF221" s="109">
        <f t="shared" si="221"/>
        <v>114298</v>
      </c>
      <c r="BG221" s="109">
        <f t="shared" si="221"/>
        <v>114901</v>
      </c>
      <c r="BH221" s="109">
        <f t="shared" si="221"/>
        <v>117804</v>
      </c>
      <c r="BI221" s="109">
        <f t="shared" si="221"/>
        <v>121330</v>
      </c>
      <c r="BJ221" s="109">
        <f t="shared" si="221"/>
        <v>122421</v>
      </c>
      <c r="BK221" s="109">
        <f t="shared" si="221"/>
        <v>125536</v>
      </c>
      <c r="BL221" s="109">
        <f t="shared" si="221"/>
        <v>127928</v>
      </c>
      <c r="BM221" s="109">
        <f t="shared" si="221"/>
        <v>128802</v>
      </c>
      <c r="BN221" s="109">
        <f t="shared" si="221"/>
        <v>131420</v>
      </c>
      <c r="BO221" s="109">
        <f t="shared" si="221"/>
        <v>131735</v>
      </c>
      <c r="BP221" s="109">
        <f t="shared" si="221"/>
        <v>133380</v>
      </c>
      <c r="BQ221" s="109">
        <f t="shared" si="221"/>
        <v>129858</v>
      </c>
      <c r="BR221" s="109">
        <f t="shared" si="221"/>
        <v>125086</v>
      </c>
      <c r="BS221" s="109">
        <f t="shared" si="221"/>
        <v>120943</v>
      </c>
      <c r="BT221" s="109">
        <f t="shared" si="221"/>
        <v>117749</v>
      </c>
      <c r="BU221" s="109">
        <f t="shared" si="221"/>
        <v>114368</v>
      </c>
      <c r="BV221" s="109">
        <f t="shared" si="221"/>
        <v>110088</v>
      </c>
      <c r="BW221" s="109">
        <f t="shared" si="221"/>
        <v>107691</v>
      </c>
      <c r="BX221" s="109">
        <f t="shared" si="221"/>
        <v>104399</v>
      </c>
      <c r="BY221" s="109">
        <f t="shared" si="221"/>
        <v>100124</v>
      </c>
      <c r="BZ221" s="109">
        <f t="shared" si="221"/>
        <v>97070</v>
      </c>
      <c r="CA221" s="109">
        <f t="shared" si="221"/>
        <v>93555</v>
      </c>
      <c r="CB221" s="109">
        <f t="shared" si="221"/>
        <v>92845</v>
      </c>
      <c r="CC221" s="109">
        <f t="shared" ref="CC221:DL221" si="222">CC11+CC116</f>
        <v>88850</v>
      </c>
      <c r="CD221" s="109">
        <f t="shared" si="222"/>
        <v>90238</v>
      </c>
      <c r="CE221" s="109">
        <f t="shared" si="222"/>
        <v>88517</v>
      </c>
      <c r="CF221" s="109">
        <f t="shared" si="222"/>
        <v>88828</v>
      </c>
      <c r="CG221" s="109">
        <f t="shared" si="222"/>
        <v>86762</v>
      </c>
      <c r="CH221" s="109">
        <f t="shared" si="222"/>
        <v>85539</v>
      </c>
      <c r="CI221" s="109">
        <f t="shared" si="222"/>
        <v>81421</v>
      </c>
      <c r="CJ221" s="109">
        <f t="shared" si="222"/>
        <v>79351</v>
      </c>
      <c r="CK221" s="109">
        <f t="shared" si="222"/>
        <v>75898</v>
      </c>
      <c r="CL221" s="109">
        <f t="shared" si="222"/>
        <v>71552</v>
      </c>
      <c r="CM221" s="109">
        <f t="shared" si="222"/>
        <v>65951</v>
      </c>
      <c r="CN221" s="109">
        <f t="shared" si="222"/>
        <v>59904</v>
      </c>
      <c r="CO221" s="109">
        <f t="shared" si="222"/>
        <v>57501</v>
      </c>
      <c r="CP221" s="109">
        <f t="shared" si="222"/>
        <v>54818</v>
      </c>
      <c r="CQ221" s="109">
        <f t="shared" si="222"/>
        <v>51325</v>
      </c>
      <c r="CR221" s="109">
        <f t="shared" si="222"/>
        <v>50332</v>
      </c>
      <c r="CS221" s="109">
        <f t="shared" si="222"/>
        <v>48376</v>
      </c>
      <c r="CT221" s="109">
        <f t="shared" si="222"/>
        <v>45731</v>
      </c>
      <c r="CU221" s="109">
        <f t="shared" si="222"/>
        <v>42337</v>
      </c>
      <c r="CV221" s="109">
        <f t="shared" si="222"/>
        <v>40095</v>
      </c>
      <c r="CW221" s="109">
        <f t="shared" si="222"/>
        <v>36837</v>
      </c>
      <c r="CX221" s="109">
        <f t="shared" si="222"/>
        <v>34491</v>
      </c>
      <c r="CY221" s="109">
        <f t="shared" si="222"/>
        <v>30743</v>
      </c>
      <c r="CZ221" s="109">
        <f t="shared" si="222"/>
        <v>27298</v>
      </c>
      <c r="DA221" s="109">
        <f t="shared" si="222"/>
        <v>23722</v>
      </c>
      <c r="DB221" s="109">
        <f t="shared" si="222"/>
        <v>21021</v>
      </c>
      <c r="DC221" s="109">
        <f t="shared" si="222"/>
        <v>17965</v>
      </c>
      <c r="DD221" s="109">
        <f t="shared" si="222"/>
        <v>14861</v>
      </c>
      <c r="DE221" s="109">
        <f t="shared" si="222"/>
        <v>12187</v>
      </c>
      <c r="DF221" s="109">
        <f t="shared" si="222"/>
        <v>9721</v>
      </c>
      <c r="DG221" s="109">
        <f t="shared" si="222"/>
        <v>7988</v>
      </c>
      <c r="DH221" s="109">
        <f t="shared" si="222"/>
        <v>6078</v>
      </c>
      <c r="DI221" s="109">
        <f t="shared" si="222"/>
        <v>3997</v>
      </c>
      <c r="DJ221" s="109">
        <f t="shared" si="222"/>
        <v>2888</v>
      </c>
      <c r="DK221" s="109">
        <f t="shared" si="222"/>
        <v>2164</v>
      </c>
      <c r="DL221" s="109">
        <f t="shared" si="222"/>
        <v>1567</v>
      </c>
      <c r="DM221" s="44">
        <v>3493</v>
      </c>
    </row>
    <row r="222" spans="1:117" s="44" customFormat="1" ht="1" hidden="1" customHeight="1">
      <c r="A222" s="94">
        <v>2016</v>
      </c>
      <c r="B222" s="96">
        <f t="shared" si="208"/>
        <v>8203779</v>
      </c>
      <c r="C222" s="97">
        <f t="shared" si="214"/>
        <v>6.396876994232077E-3</v>
      </c>
      <c r="D222" s="103">
        <f t="shared" ref="D222:M222" si="223">D12+D117</f>
        <v>4967843</v>
      </c>
      <c r="E222" s="103">
        <f t="shared" si="223"/>
        <v>5057742</v>
      </c>
      <c r="F222" s="103">
        <f t="shared" si="223"/>
        <v>5146223</v>
      </c>
      <c r="G222" s="103">
        <f t="shared" si="223"/>
        <v>5234234</v>
      </c>
      <c r="H222" s="103">
        <f t="shared" si="223"/>
        <v>5321630</v>
      </c>
      <c r="I222" s="103">
        <f t="shared" si="223"/>
        <v>1595456</v>
      </c>
      <c r="J222" s="103">
        <f t="shared" si="223"/>
        <v>1505557</v>
      </c>
      <c r="K222" s="103">
        <f t="shared" si="223"/>
        <v>1417076</v>
      </c>
      <c r="L222" s="103">
        <f t="shared" si="223"/>
        <v>1329065</v>
      </c>
      <c r="M222" s="103">
        <f t="shared" si="223"/>
        <v>1241669</v>
      </c>
      <c r="N222" s="103">
        <f t="shared" si="199"/>
        <v>1640480</v>
      </c>
      <c r="O222" s="103">
        <f t="shared" si="200"/>
        <v>5014308</v>
      </c>
      <c r="P222" s="103">
        <f t="shared" si="210"/>
        <v>1548991</v>
      </c>
      <c r="Q222" s="109">
        <f t="shared" ref="Q222:AV222" si="224">Q12+Q117</f>
        <v>82037</v>
      </c>
      <c r="R222" s="109">
        <f t="shared" si="224"/>
        <v>82274</v>
      </c>
      <c r="S222" s="109">
        <f t="shared" si="224"/>
        <v>82469</v>
      </c>
      <c r="T222" s="109">
        <f t="shared" si="224"/>
        <v>82611</v>
      </c>
      <c r="U222" s="109">
        <f t="shared" si="224"/>
        <v>82709</v>
      </c>
      <c r="V222" s="109">
        <f t="shared" si="224"/>
        <v>82812</v>
      </c>
      <c r="W222" s="109">
        <f t="shared" si="224"/>
        <v>82766</v>
      </c>
      <c r="X222" s="109">
        <f t="shared" si="224"/>
        <v>81934</v>
      </c>
      <c r="Y222" s="109">
        <f t="shared" si="224"/>
        <v>81309</v>
      </c>
      <c r="Z222" s="109">
        <f t="shared" si="224"/>
        <v>80268</v>
      </c>
      <c r="AA222" s="109">
        <f t="shared" si="224"/>
        <v>79438</v>
      </c>
      <c r="AB222" s="109">
        <f t="shared" si="224"/>
        <v>79786</v>
      </c>
      <c r="AC222" s="109">
        <f t="shared" si="224"/>
        <v>80102</v>
      </c>
      <c r="AD222" s="109">
        <f t="shared" si="224"/>
        <v>78971</v>
      </c>
      <c r="AE222" s="109">
        <f t="shared" si="224"/>
        <v>80181</v>
      </c>
      <c r="AF222" s="109">
        <f t="shared" si="224"/>
        <v>80531</v>
      </c>
      <c r="AG222" s="109">
        <f t="shared" si="224"/>
        <v>81369</v>
      </c>
      <c r="AH222" s="109">
        <f t="shared" si="224"/>
        <v>84747</v>
      </c>
      <c r="AI222" s="109">
        <f t="shared" si="224"/>
        <v>86218</v>
      </c>
      <c r="AJ222" s="109">
        <f t="shared" si="224"/>
        <v>87948</v>
      </c>
      <c r="AK222" s="109">
        <f t="shared" si="224"/>
        <v>90872</v>
      </c>
      <c r="AL222" s="109">
        <f t="shared" si="224"/>
        <v>91152</v>
      </c>
      <c r="AM222" s="109">
        <f t="shared" si="224"/>
        <v>93573</v>
      </c>
      <c r="AN222" s="109">
        <f t="shared" si="224"/>
        <v>95716</v>
      </c>
      <c r="AO222" s="109">
        <f t="shared" si="224"/>
        <v>100452</v>
      </c>
      <c r="AP222" s="109">
        <f t="shared" si="224"/>
        <v>102433</v>
      </c>
      <c r="AQ222" s="109">
        <f t="shared" si="224"/>
        <v>104147</v>
      </c>
      <c r="AR222" s="109">
        <f t="shared" si="224"/>
        <v>104975</v>
      </c>
      <c r="AS222" s="109">
        <f t="shared" si="224"/>
        <v>107301</v>
      </c>
      <c r="AT222" s="109">
        <f t="shared" si="224"/>
        <v>106159</v>
      </c>
      <c r="AU222" s="109">
        <f t="shared" si="224"/>
        <v>108142</v>
      </c>
      <c r="AV222" s="109">
        <f t="shared" si="224"/>
        <v>108757</v>
      </c>
      <c r="AW222" s="109">
        <f t="shared" ref="AW222:CB222" si="225">AW12+AW117</f>
        <v>110720</v>
      </c>
      <c r="AX222" s="109">
        <f t="shared" si="225"/>
        <v>110516</v>
      </c>
      <c r="AY222" s="109">
        <f t="shared" si="225"/>
        <v>113150</v>
      </c>
      <c r="AZ222" s="109">
        <f t="shared" si="225"/>
        <v>113564</v>
      </c>
      <c r="BA222" s="109">
        <f t="shared" si="225"/>
        <v>114550</v>
      </c>
      <c r="BB222" s="109">
        <f t="shared" si="225"/>
        <v>113402</v>
      </c>
      <c r="BC222" s="109">
        <f t="shared" si="225"/>
        <v>112703</v>
      </c>
      <c r="BD222" s="109">
        <f t="shared" si="225"/>
        <v>112812</v>
      </c>
      <c r="BE222" s="109">
        <f t="shared" si="225"/>
        <v>112455</v>
      </c>
      <c r="BF222" s="109">
        <f t="shared" si="225"/>
        <v>112639</v>
      </c>
      <c r="BG222" s="109">
        <f t="shared" si="225"/>
        <v>114625</v>
      </c>
      <c r="BH222" s="109">
        <f t="shared" si="225"/>
        <v>115167</v>
      </c>
      <c r="BI222" s="109">
        <f t="shared" si="225"/>
        <v>117980</v>
      </c>
      <c r="BJ222" s="109">
        <f t="shared" si="225"/>
        <v>121423</v>
      </c>
      <c r="BK222" s="109">
        <f t="shared" si="225"/>
        <v>122447</v>
      </c>
      <c r="BL222" s="109">
        <f t="shared" si="225"/>
        <v>125469</v>
      </c>
      <c r="BM222" s="109">
        <f t="shared" si="225"/>
        <v>127772</v>
      </c>
      <c r="BN222" s="109">
        <f t="shared" si="225"/>
        <v>128570</v>
      </c>
      <c r="BO222" s="109">
        <f t="shared" si="225"/>
        <v>131093</v>
      </c>
      <c r="BP222" s="109">
        <f t="shared" si="225"/>
        <v>131331</v>
      </c>
      <c r="BQ222" s="109">
        <f t="shared" si="225"/>
        <v>132884</v>
      </c>
      <c r="BR222" s="109">
        <f t="shared" si="225"/>
        <v>129329</v>
      </c>
      <c r="BS222" s="109">
        <f t="shared" si="225"/>
        <v>124523</v>
      </c>
      <c r="BT222" s="109">
        <f t="shared" si="225"/>
        <v>120354</v>
      </c>
      <c r="BU222" s="109">
        <f t="shared" si="225"/>
        <v>117109</v>
      </c>
      <c r="BV222" s="109">
        <f t="shared" si="225"/>
        <v>113704</v>
      </c>
      <c r="BW222" s="109">
        <f t="shared" si="225"/>
        <v>109404</v>
      </c>
      <c r="BX222" s="109">
        <f t="shared" si="225"/>
        <v>106983</v>
      </c>
      <c r="BY222" s="109">
        <f t="shared" si="225"/>
        <v>103650</v>
      </c>
      <c r="BZ222" s="109">
        <f t="shared" si="225"/>
        <v>99323</v>
      </c>
      <c r="CA222" s="109">
        <f t="shared" si="225"/>
        <v>96287</v>
      </c>
      <c r="CB222" s="109">
        <f t="shared" si="225"/>
        <v>92754</v>
      </c>
      <c r="CC222" s="109">
        <f t="shared" ref="CC222:DL222" si="226">CC12+CC117</f>
        <v>91937</v>
      </c>
      <c r="CD222" s="109">
        <f t="shared" si="226"/>
        <v>87821</v>
      </c>
      <c r="CE222" s="109">
        <f t="shared" si="226"/>
        <v>89257</v>
      </c>
      <c r="CF222" s="109">
        <f t="shared" si="226"/>
        <v>87572</v>
      </c>
      <c r="CG222" s="109">
        <f t="shared" si="226"/>
        <v>87824</v>
      </c>
      <c r="CH222" s="109">
        <f t="shared" si="226"/>
        <v>85722</v>
      </c>
      <c r="CI222" s="109">
        <f t="shared" si="226"/>
        <v>84440</v>
      </c>
      <c r="CJ222" s="109">
        <f t="shared" si="226"/>
        <v>80305</v>
      </c>
      <c r="CK222" s="109">
        <f t="shared" si="226"/>
        <v>78153</v>
      </c>
      <c r="CL222" s="109">
        <f t="shared" si="226"/>
        <v>74654</v>
      </c>
      <c r="CM222" s="109">
        <f t="shared" si="226"/>
        <v>70261</v>
      </c>
      <c r="CN222" s="109">
        <f t="shared" si="226"/>
        <v>64642</v>
      </c>
      <c r="CO222" s="109">
        <f t="shared" si="226"/>
        <v>58578</v>
      </c>
      <c r="CP222" s="109">
        <f t="shared" si="226"/>
        <v>56095</v>
      </c>
      <c r="CQ222" s="109">
        <f t="shared" si="226"/>
        <v>53322</v>
      </c>
      <c r="CR222" s="109">
        <f t="shared" si="226"/>
        <v>49759</v>
      </c>
      <c r="CS222" s="109">
        <f t="shared" si="226"/>
        <v>48613</v>
      </c>
      <c r="CT222" s="109">
        <f t="shared" si="226"/>
        <v>46504</v>
      </c>
      <c r="CU222" s="109">
        <f t="shared" si="226"/>
        <v>43728</v>
      </c>
      <c r="CV222" s="109">
        <f t="shared" si="226"/>
        <v>40234</v>
      </c>
      <c r="CW222" s="109">
        <f t="shared" si="226"/>
        <v>37818</v>
      </c>
      <c r="CX222" s="109">
        <f t="shared" si="226"/>
        <v>34454</v>
      </c>
      <c r="CY222" s="109">
        <f t="shared" si="226"/>
        <v>31944</v>
      </c>
      <c r="CZ222" s="109">
        <f t="shared" si="226"/>
        <v>28159</v>
      </c>
      <c r="DA222" s="109">
        <f t="shared" si="226"/>
        <v>24689</v>
      </c>
      <c r="DB222" s="109">
        <f t="shared" si="226"/>
        <v>21151</v>
      </c>
      <c r="DC222" s="109">
        <f t="shared" si="226"/>
        <v>18461</v>
      </c>
      <c r="DD222" s="109">
        <f t="shared" si="226"/>
        <v>15507</v>
      </c>
      <c r="DE222" s="109">
        <f t="shared" si="226"/>
        <v>12628</v>
      </c>
      <c r="DF222" s="109">
        <f t="shared" si="226"/>
        <v>10206</v>
      </c>
      <c r="DG222" s="109">
        <f t="shared" si="226"/>
        <v>8032</v>
      </c>
      <c r="DH222" s="109">
        <f t="shared" si="226"/>
        <v>6513</v>
      </c>
      <c r="DI222" s="109">
        <f t="shared" si="226"/>
        <v>4888</v>
      </c>
      <c r="DJ222" s="109">
        <f t="shared" si="226"/>
        <v>3161</v>
      </c>
      <c r="DK222" s="109">
        <f t="shared" si="226"/>
        <v>2245</v>
      </c>
      <c r="DL222" s="109">
        <f t="shared" si="226"/>
        <v>1651</v>
      </c>
      <c r="DM222" s="44">
        <v>3623</v>
      </c>
    </row>
    <row r="223" spans="1:117" s="44" customFormat="1" ht="1" hidden="1" customHeight="1">
      <c r="A223" s="94">
        <v>2017</v>
      </c>
      <c r="B223" s="96">
        <f t="shared" si="208"/>
        <v>8256282</v>
      </c>
      <c r="C223" s="97">
        <f t="shared" si="214"/>
        <v>6.3998554812361476E-3</v>
      </c>
      <c r="D223" s="103">
        <f t="shared" ref="D223:M223" si="227">D13+D118</f>
        <v>4982770</v>
      </c>
      <c r="E223" s="103">
        <f t="shared" si="227"/>
        <v>5073845</v>
      </c>
      <c r="F223" s="103">
        <f t="shared" si="227"/>
        <v>5162784</v>
      </c>
      <c r="G223" s="103">
        <f t="shared" si="227"/>
        <v>5250329</v>
      </c>
      <c r="H223" s="103">
        <f t="shared" si="227"/>
        <v>5337375</v>
      </c>
      <c r="I223" s="103">
        <f t="shared" si="227"/>
        <v>1628434</v>
      </c>
      <c r="J223" s="103">
        <f t="shared" si="227"/>
        <v>1537359</v>
      </c>
      <c r="K223" s="103">
        <f t="shared" si="227"/>
        <v>1448420</v>
      </c>
      <c r="L223" s="103">
        <f t="shared" si="227"/>
        <v>1360875</v>
      </c>
      <c r="M223" s="103">
        <f t="shared" si="227"/>
        <v>1273829</v>
      </c>
      <c r="N223" s="103">
        <f t="shared" si="199"/>
        <v>1645078</v>
      </c>
      <c r="O223" s="103">
        <f t="shared" si="200"/>
        <v>5029088</v>
      </c>
      <c r="P223" s="103">
        <f t="shared" si="210"/>
        <v>1582116</v>
      </c>
      <c r="Q223" s="109">
        <f t="shared" ref="Q223:AV223" si="228">Q13+Q118</f>
        <v>82309</v>
      </c>
      <c r="R223" s="109">
        <f t="shared" si="228"/>
        <v>82575</v>
      </c>
      <c r="S223" s="109">
        <f t="shared" si="228"/>
        <v>82788</v>
      </c>
      <c r="T223" s="109">
        <f t="shared" si="228"/>
        <v>82969</v>
      </c>
      <c r="U223" s="109">
        <f t="shared" si="228"/>
        <v>83107</v>
      </c>
      <c r="V223" s="109">
        <f t="shared" si="228"/>
        <v>83202</v>
      </c>
      <c r="W223" s="109">
        <f t="shared" si="228"/>
        <v>83298</v>
      </c>
      <c r="X223" s="109">
        <f t="shared" si="228"/>
        <v>83251</v>
      </c>
      <c r="Y223" s="109">
        <f t="shared" si="228"/>
        <v>82426</v>
      </c>
      <c r="Z223" s="109">
        <f t="shared" si="228"/>
        <v>81796</v>
      </c>
      <c r="AA223" s="109">
        <f t="shared" si="228"/>
        <v>80753</v>
      </c>
      <c r="AB223" s="109">
        <f t="shared" si="228"/>
        <v>79921</v>
      </c>
      <c r="AC223" s="109">
        <f t="shared" si="228"/>
        <v>80258</v>
      </c>
      <c r="AD223" s="109">
        <f t="shared" si="228"/>
        <v>80586</v>
      </c>
      <c r="AE223" s="109">
        <f t="shared" si="228"/>
        <v>79492</v>
      </c>
      <c r="AF223" s="109">
        <f t="shared" si="228"/>
        <v>80739</v>
      </c>
      <c r="AG223" s="109">
        <f t="shared" si="228"/>
        <v>81141</v>
      </c>
      <c r="AH223" s="109">
        <f t="shared" si="228"/>
        <v>82019</v>
      </c>
      <c r="AI223" s="109">
        <f t="shared" si="228"/>
        <v>85450</v>
      </c>
      <c r="AJ223" s="109">
        <f t="shared" si="228"/>
        <v>86998</v>
      </c>
      <c r="AK223" s="109">
        <f t="shared" si="228"/>
        <v>88853</v>
      </c>
      <c r="AL223" s="109">
        <f t="shared" si="228"/>
        <v>91962</v>
      </c>
      <c r="AM223" s="109">
        <f t="shared" si="228"/>
        <v>92507</v>
      </c>
      <c r="AN223" s="109">
        <f t="shared" si="228"/>
        <v>95151</v>
      </c>
      <c r="AO223" s="109">
        <f t="shared" si="228"/>
        <v>97480</v>
      </c>
      <c r="AP223" s="109">
        <f t="shared" si="228"/>
        <v>102281</v>
      </c>
      <c r="AQ223" s="109">
        <f t="shared" si="228"/>
        <v>104330</v>
      </c>
      <c r="AR223" s="109">
        <f t="shared" si="228"/>
        <v>106059</v>
      </c>
      <c r="AS223" s="109">
        <f t="shared" si="228"/>
        <v>106865</v>
      </c>
      <c r="AT223" s="109">
        <f t="shared" si="228"/>
        <v>109089</v>
      </c>
      <c r="AU223" s="109">
        <f t="shared" si="228"/>
        <v>107879</v>
      </c>
      <c r="AV223" s="109">
        <f t="shared" si="228"/>
        <v>109733</v>
      </c>
      <c r="AW223" s="109">
        <f t="shared" ref="AW223:CB223" si="229">AW13+AW118</f>
        <v>110206</v>
      </c>
      <c r="AX223" s="109">
        <f t="shared" si="229"/>
        <v>112011</v>
      </c>
      <c r="AY223" s="109">
        <f t="shared" si="229"/>
        <v>111689</v>
      </c>
      <c r="AZ223" s="109">
        <f t="shared" si="229"/>
        <v>114153</v>
      </c>
      <c r="BA223" s="109">
        <f t="shared" si="229"/>
        <v>114445</v>
      </c>
      <c r="BB223" s="109">
        <f t="shared" si="229"/>
        <v>115298</v>
      </c>
      <c r="BC223" s="109">
        <f t="shared" si="229"/>
        <v>114072</v>
      </c>
      <c r="BD223" s="109">
        <f t="shared" si="229"/>
        <v>113287</v>
      </c>
      <c r="BE223" s="109">
        <f t="shared" si="229"/>
        <v>113301</v>
      </c>
      <c r="BF223" s="109">
        <f t="shared" si="229"/>
        <v>112874</v>
      </c>
      <c r="BG223" s="109">
        <f t="shared" si="229"/>
        <v>112987</v>
      </c>
      <c r="BH223" s="109">
        <f t="shared" si="229"/>
        <v>114894</v>
      </c>
      <c r="BI223" s="109">
        <f t="shared" si="229"/>
        <v>115377</v>
      </c>
      <c r="BJ223" s="109">
        <f t="shared" si="229"/>
        <v>118098</v>
      </c>
      <c r="BK223" s="109">
        <f t="shared" si="229"/>
        <v>121459</v>
      </c>
      <c r="BL223" s="109">
        <f t="shared" si="229"/>
        <v>122413</v>
      </c>
      <c r="BM223" s="109">
        <f t="shared" si="229"/>
        <v>125343</v>
      </c>
      <c r="BN223" s="109">
        <f t="shared" si="229"/>
        <v>127552</v>
      </c>
      <c r="BO223" s="109">
        <f t="shared" si="229"/>
        <v>128274</v>
      </c>
      <c r="BP223" s="109">
        <f t="shared" si="229"/>
        <v>130700</v>
      </c>
      <c r="BQ223" s="109">
        <f t="shared" si="229"/>
        <v>130861</v>
      </c>
      <c r="BR223" s="109">
        <f t="shared" si="229"/>
        <v>132321</v>
      </c>
      <c r="BS223" s="109">
        <f t="shared" si="229"/>
        <v>128736</v>
      </c>
      <c r="BT223" s="109">
        <f t="shared" si="229"/>
        <v>123897</v>
      </c>
      <c r="BU223" s="109">
        <f t="shared" si="229"/>
        <v>119706</v>
      </c>
      <c r="BV223" s="109">
        <f t="shared" si="229"/>
        <v>116415</v>
      </c>
      <c r="BW223" s="109">
        <f t="shared" si="229"/>
        <v>112988</v>
      </c>
      <c r="BX223" s="109">
        <f t="shared" si="229"/>
        <v>108672</v>
      </c>
      <c r="BY223" s="109">
        <f t="shared" si="229"/>
        <v>106227</v>
      </c>
      <c r="BZ223" s="109">
        <f t="shared" si="229"/>
        <v>102814</v>
      </c>
      <c r="CA223" s="109">
        <f t="shared" si="229"/>
        <v>98524</v>
      </c>
      <c r="CB223" s="109">
        <f t="shared" si="229"/>
        <v>95445</v>
      </c>
      <c r="CC223" s="109">
        <f t="shared" ref="CC223:DL223" si="230">CC13+CC118</f>
        <v>91860</v>
      </c>
      <c r="CD223" s="109">
        <f t="shared" si="230"/>
        <v>90854</v>
      </c>
      <c r="CE223" s="109">
        <f t="shared" si="230"/>
        <v>86899</v>
      </c>
      <c r="CF223" s="109">
        <f t="shared" si="230"/>
        <v>88293</v>
      </c>
      <c r="CG223" s="109">
        <f t="shared" si="230"/>
        <v>86593</v>
      </c>
      <c r="CH223" s="109">
        <f t="shared" si="230"/>
        <v>86775</v>
      </c>
      <c r="CI223" s="109">
        <f t="shared" si="230"/>
        <v>84630</v>
      </c>
      <c r="CJ223" s="109">
        <f t="shared" si="230"/>
        <v>83280</v>
      </c>
      <c r="CK223" s="109">
        <f t="shared" si="230"/>
        <v>79121</v>
      </c>
      <c r="CL223" s="109">
        <f t="shared" si="230"/>
        <v>76885</v>
      </c>
      <c r="CM223" s="109">
        <f t="shared" si="230"/>
        <v>73328</v>
      </c>
      <c r="CN223" s="109">
        <f t="shared" si="230"/>
        <v>68886</v>
      </c>
      <c r="CO223" s="109">
        <f t="shared" si="230"/>
        <v>63242</v>
      </c>
      <c r="CP223" s="109">
        <f t="shared" si="230"/>
        <v>57160</v>
      </c>
      <c r="CQ223" s="109">
        <f t="shared" si="230"/>
        <v>54586</v>
      </c>
      <c r="CR223" s="109">
        <f t="shared" si="230"/>
        <v>51716</v>
      </c>
      <c r="CS223" s="109">
        <f t="shared" si="230"/>
        <v>48073</v>
      </c>
      <c r="CT223" s="109">
        <f t="shared" si="230"/>
        <v>46760</v>
      </c>
      <c r="CU223" s="109">
        <f t="shared" si="230"/>
        <v>44494</v>
      </c>
      <c r="CV223" s="109">
        <f t="shared" si="230"/>
        <v>41577</v>
      </c>
      <c r="CW223" s="109">
        <f t="shared" si="230"/>
        <v>37985</v>
      </c>
      <c r="CX223" s="109">
        <f t="shared" si="230"/>
        <v>35405</v>
      </c>
      <c r="CY223" s="109">
        <f t="shared" si="230"/>
        <v>31947</v>
      </c>
      <c r="CZ223" s="109">
        <f t="shared" si="230"/>
        <v>29295</v>
      </c>
      <c r="DA223" s="109">
        <f t="shared" si="230"/>
        <v>25508</v>
      </c>
      <c r="DB223" s="109">
        <f t="shared" si="230"/>
        <v>22055</v>
      </c>
      <c r="DC223" s="109">
        <f t="shared" si="230"/>
        <v>18613</v>
      </c>
      <c r="DD223" s="109">
        <f t="shared" si="230"/>
        <v>15978</v>
      </c>
      <c r="DE223" s="109">
        <f t="shared" si="230"/>
        <v>13211</v>
      </c>
      <c r="DF223" s="109">
        <f t="shared" si="230"/>
        <v>10609</v>
      </c>
      <c r="DG223" s="109">
        <f t="shared" si="230"/>
        <v>8462</v>
      </c>
      <c r="DH223" s="109">
        <f t="shared" si="230"/>
        <v>6573</v>
      </c>
      <c r="DI223" s="109">
        <f t="shared" si="230"/>
        <v>5253</v>
      </c>
      <c r="DJ223" s="109">
        <f t="shared" si="230"/>
        <v>3883</v>
      </c>
      <c r="DK223" s="109">
        <f t="shared" si="230"/>
        <v>2467</v>
      </c>
      <c r="DL223" s="109">
        <f t="shared" si="230"/>
        <v>1720</v>
      </c>
      <c r="DM223" s="44">
        <v>3791</v>
      </c>
    </row>
    <row r="224" spans="1:117" s="44" customFormat="1" ht="1" hidden="1" customHeight="1">
      <c r="A224" s="94">
        <v>2018</v>
      </c>
      <c r="B224" s="96">
        <f t="shared" si="208"/>
        <v>8305724</v>
      </c>
      <c r="C224" s="97">
        <f t="shared" si="214"/>
        <v>5.9884097951111654E-3</v>
      </c>
      <c r="D224" s="103">
        <f t="shared" ref="D224:M224" si="231">D14+D119</f>
        <v>4993600</v>
      </c>
      <c r="E224" s="103">
        <f t="shared" si="231"/>
        <v>5085942</v>
      </c>
      <c r="F224" s="103">
        <f t="shared" si="231"/>
        <v>5176030</v>
      </c>
      <c r="G224" s="103">
        <f t="shared" si="231"/>
        <v>5264045</v>
      </c>
      <c r="H224" s="103">
        <f t="shared" si="231"/>
        <v>5350624</v>
      </c>
      <c r="I224" s="103">
        <f t="shared" si="231"/>
        <v>1661721</v>
      </c>
      <c r="J224" s="103">
        <f t="shared" si="231"/>
        <v>1569379</v>
      </c>
      <c r="K224" s="103">
        <f t="shared" si="231"/>
        <v>1479291</v>
      </c>
      <c r="L224" s="103">
        <f t="shared" si="231"/>
        <v>1391276</v>
      </c>
      <c r="M224" s="103">
        <f t="shared" si="231"/>
        <v>1304697</v>
      </c>
      <c r="N224" s="103">
        <f t="shared" si="199"/>
        <v>1650403</v>
      </c>
      <c r="O224" s="103">
        <f t="shared" si="200"/>
        <v>5041115</v>
      </c>
      <c r="P224" s="103">
        <f t="shared" si="210"/>
        <v>1614206</v>
      </c>
      <c r="Q224" s="109">
        <f t="shared" ref="Q224:AV224" si="232">Q14+Q119</f>
        <v>82512</v>
      </c>
      <c r="R224" s="109">
        <f t="shared" si="232"/>
        <v>82820</v>
      </c>
      <c r="S224" s="109">
        <f t="shared" si="232"/>
        <v>83064</v>
      </c>
      <c r="T224" s="109">
        <f t="shared" si="232"/>
        <v>83263</v>
      </c>
      <c r="U224" s="109">
        <f t="shared" si="232"/>
        <v>83441</v>
      </c>
      <c r="V224" s="109">
        <f t="shared" si="232"/>
        <v>83575</v>
      </c>
      <c r="W224" s="109">
        <f t="shared" si="232"/>
        <v>83665</v>
      </c>
      <c r="X224" s="109">
        <f t="shared" si="232"/>
        <v>83759</v>
      </c>
      <c r="Y224" s="109">
        <f t="shared" si="232"/>
        <v>83716</v>
      </c>
      <c r="Z224" s="109">
        <f t="shared" si="232"/>
        <v>82892</v>
      </c>
      <c r="AA224" s="109">
        <f t="shared" si="232"/>
        <v>82253</v>
      </c>
      <c r="AB224" s="109">
        <f t="shared" si="232"/>
        <v>81210</v>
      </c>
      <c r="AC224" s="109">
        <f t="shared" si="232"/>
        <v>80383</v>
      </c>
      <c r="AD224" s="109">
        <f t="shared" si="232"/>
        <v>80724</v>
      </c>
      <c r="AE224" s="109">
        <f t="shared" si="232"/>
        <v>81079</v>
      </c>
      <c r="AF224" s="109">
        <f t="shared" si="232"/>
        <v>80032</v>
      </c>
      <c r="AG224" s="109">
        <f t="shared" si="232"/>
        <v>81326</v>
      </c>
      <c r="AH224" s="109">
        <f t="shared" si="232"/>
        <v>81784</v>
      </c>
      <c r="AI224" s="109">
        <f t="shared" si="232"/>
        <v>82705</v>
      </c>
      <c r="AJ224" s="109">
        <f t="shared" si="232"/>
        <v>86200</v>
      </c>
      <c r="AK224" s="109">
        <f t="shared" si="232"/>
        <v>87871</v>
      </c>
      <c r="AL224" s="109">
        <f t="shared" si="232"/>
        <v>89911</v>
      </c>
      <c r="AM224" s="109">
        <f t="shared" si="232"/>
        <v>93230</v>
      </c>
      <c r="AN224" s="109">
        <f t="shared" si="232"/>
        <v>94022</v>
      </c>
      <c r="AO224" s="109">
        <f t="shared" si="232"/>
        <v>96840</v>
      </c>
      <c r="AP224" s="109">
        <f t="shared" si="232"/>
        <v>99295</v>
      </c>
      <c r="AQ224" s="109">
        <f t="shared" si="232"/>
        <v>104101</v>
      </c>
      <c r="AR224" s="109">
        <f t="shared" si="232"/>
        <v>106158</v>
      </c>
      <c r="AS224" s="109">
        <f t="shared" si="232"/>
        <v>107858</v>
      </c>
      <c r="AT224" s="109">
        <f t="shared" si="232"/>
        <v>108608</v>
      </c>
      <c r="AU224" s="109">
        <f t="shared" si="232"/>
        <v>110707</v>
      </c>
      <c r="AV224" s="109">
        <f t="shared" si="232"/>
        <v>109410</v>
      </c>
      <c r="AW224" s="109">
        <f t="shared" ref="AW224:CB224" si="233">AW14+AW119</f>
        <v>111129</v>
      </c>
      <c r="AX224" s="109">
        <f t="shared" si="233"/>
        <v>111461</v>
      </c>
      <c r="AY224" s="109">
        <f t="shared" si="233"/>
        <v>113110</v>
      </c>
      <c r="AZ224" s="109">
        <f t="shared" si="233"/>
        <v>112677</v>
      </c>
      <c r="BA224" s="109">
        <f t="shared" si="233"/>
        <v>114984</v>
      </c>
      <c r="BB224" s="109">
        <f t="shared" si="233"/>
        <v>115164</v>
      </c>
      <c r="BC224" s="109">
        <f t="shared" si="233"/>
        <v>115895</v>
      </c>
      <c r="BD224" s="109">
        <f t="shared" si="233"/>
        <v>114604</v>
      </c>
      <c r="BE224" s="109">
        <f t="shared" si="233"/>
        <v>113737</v>
      </c>
      <c r="BF224" s="109">
        <f t="shared" si="233"/>
        <v>113671</v>
      </c>
      <c r="BG224" s="109">
        <f t="shared" si="233"/>
        <v>113175</v>
      </c>
      <c r="BH224" s="109">
        <f t="shared" si="233"/>
        <v>113228</v>
      </c>
      <c r="BI224" s="109">
        <f t="shared" si="233"/>
        <v>115060</v>
      </c>
      <c r="BJ224" s="109">
        <f t="shared" si="233"/>
        <v>115485</v>
      </c>
      <c r="BK224" s="109">
        <f t="shared" si="233"/>
        <v>118119</v>
      </c>
      <c r="BL224" s="109">
        <f t="shared" si="233"/>
        <v>121401</v>
      </c>
      <c r="BM224" s="109">
        <f t="shared" si="233"/>
        <v>122287</v>
      </c>
      <c r="BN224" s="109">
        <f t="shared" si="233"/>
        <v>125124</v>
      </c>
      <c r="BO224" s="109">
        <f t="shared" si="233"/>
        <v>127243</v>
      </c>
      <c r="BP224" s="109">
        <f t="shared" si="233"/>
        <v>127886</v>
      </c>
      <c r="BQ224" s="109">
        <f t="shared" si="233"/>
        <v>130215</v>
      </c>
      <c r="BR224" s="109">
        <f t="shared" si="233"/>
        <v>130303</v>
      </c>
      <c r="BS224" s="109">
        <f t="shared" si="233"/>
        <v>131673</v>
      </c>
      <c r="BT224" s="109">
        <f t="shared" si="233"/>
        <v>128061</v>
      </c>
      <c r="BU224" s="109">
        <f t="shared" si="233"/>
        <v>123194</v>
      </c>
      <c r="BV224" s="109">
        <f t="shared" si="233"/>
        <v>118985</v>
      </c>
      <c r="BW224" s="109">
        <f t="shared" si="233"/>
        <v>115653</v>
      </c>
      <c r="BX224" s="109">
        <f t="shared" si="233"/>
        <v>112208</v>
      </c>
      <c r="BY224" s="109">
        <f t="shared" si="233"/>
        <v>107882</v>
      </c>
      <c r="BZ224" s="109">
        <f t="shared" si="233"/>
        <v>105372</v>
      </c>
      <c r="CA224" s="109">
        <f t="shared" si="233"/>
        <v>101967</v>
      </c>
      <c r="CB224" s="109">
        <f t="shared" si="233"/>
        <v>97656</v>
      </c>
      <c r="CC224" s="109">
        <f t="shared" ref="CC224:DL224" si="234">CC14+CC119</f>
        <v>94495</v>
      </c>
      <c r="CD224" s="109">
        <f t="shared" si="234"/>
        <v>90779</v>
      </c>
      <c r="CE224" s="109">
        <f t="shared" si="234"/>
        <v>89880</v>
      </c>
      <c r="CF224" s="109">
        <f t="shared" si="234"/>
        <v>85985</v>
      </c>
      <c r="CG224" s="109">
        <f t="shared" si="234"/>
        <v>87294</v>
      </c>
      <c r="CH224" s="109">
        <f t="shared" si="234"/>
        <v>85564</v>
      </c>
      <c r="CI224" s="109">
        <f t="shared" si="234"/>
        <v>85668</v>
      </c>
      <c r="CJ224" s="109">
        <f t="shared" si="234"/>
        <v>83471</v>
      </c>
      <c r="CK224" s="109">
        <f t="shared" si="234"/>
        <v>82049</v>
      </c>
      <c r="CL224" s="109">
        <f t="shared" si="234"/>
        <v>77862</v>
      </c>
      <c r="CM224" s="109">
        <f t="shared" si="234"/>
        <v>75534</v>
      </c>
      <c r="CN224" s="109">
        <f t="shared" si="234"/>
        <v>71916</v>
      </c>
      <c r="CO224" s="109">
        <f t="shared" si="234"/>
        <v>67413</v>
      </c>
      <c r="CP224" s="109">
        <f t="shared" si="234"/>
        <v>61740</v>
      </c>
      <c r="CQ224" s="109">
        <f t="shared" si="234"/>
        <v>55640</v>
      </c>
      <c r="CR224" s="109">
        <f t="shared" si="234"/>
        <v>52961</v>
      </c>
      <c r="CS224" s="109">
        <f t="shared" si="234"/>
        <v>49987</v>
      </c>
      <c r="CT224" s="109">
        <f t="shared" si="234"/>
        <v>46260</v>
      </c>
      <c r="CU224" s="109">
        <f t="shared" si="234"/>
        <v>44766</v>
      </c>
      <c r="CV224" s="109">
        <f t="shared" si="234"/>
        <v>42338</v>
      </c>
      <c r="CW224" s="109">
        <f t="shared" si="234"/>
        <v>39280</v>
      </c>
      <c r="CX224" s="109">
        <f t="shared" si="234"/>
        <v>35602</v>
      </c>
      <c r="CY224" s="109">
        <f t="shared" si="234"/>
        <v>32862</v>
      </c>
      <c r="CZ224" s="109">
        <f t="shared" si="234"/>
        <v>29337</v>
      </c>
      <c r="DA224" s="109">
        <f t="shared" si="234"/>
        <v>26575</v>
      </c>
      <c r="DB224" s="109">
        <f t="shared" si="234"/>
        <v>22831</v>
      </c>
      <c r="DC224" s="109">
        <f t="shared" si="234"/>
        <v>19451</v>
      </c>
      <c r="DD224" s="109">
        <f t="shared" si="234"/>
        <v>16149</v>
      </c>
      <c r="DE224" s="109">
        <f t="shared" si="234"/>
        <v>13654</v>
      </c>
      <c r="DF224" s="109">
        <f t="shared" si="234"/>
        <v>11134</v>
      </c>
      <c r="DG224" s="109">
        <f t="shared" si="234"/>
        <v>8824</v>
      </c>
      <c r="DH224" s="109">
        <f t="shared" si="234"/>
        <v>6950</v>
      </c>
      <c r="DI224" s="109">
        <f t="shared" si="234"/>
        <v>5322</v>
      </c>
      <c r="DJ224" s="109">
        <f t="shared" si="234"/>
        <v>4187</v>
      </c>
      <c r="DK224" s="109">
        <f t="shared" si="234"/>
        <v>3043</v>
      </c>
      <c r="DL224" s="109">
        <f t="shared" si="234"/>
        <v>1898</v>
      </c>
      <c r="DM224" s="44">
        <v>3980</v>
      </c>
    </row>
    <row r="225" spans="1:117" s="44" customFormat="1" ht="1" hidden="1" customHeight="1">
      <c r="A225" s="94">
        <v>2019</v>
      </c>
      <c r="B225" s="96">
        <f t="shared" si="208"/>
        <v>8352590</v>
      </c>
      <c r="C225" s="97">
        <f t="shared" si="214"/>
        <v>5.6426146594806183E-3</v>
      </c>
      <c r="D225" s="103">
        <f t="shared" ref="D225:M225" si="235">D15+D120</f>
        <v>5000208</v>
      </c>
      <c r="E225" s="103">
        <f t="shared" si="235"/>
        <v>5094663</v>
      </c>
      <c r="F225" s="103">
        <f t="shared" si="235"/>
        <v>5186005</v>
      </c>
      <c r="G225" s="103">
        <f t="shared" si="235"/>
        <v>5275147</v>
      </c>
      <c r="H225" s="103">
        <f t="shared" si="235"/>
        <v>5362210</v>
      </c>
      <c r="I225" s="103">
        <f t="shared" si="235"/>
        <v>1696070</v>
      </c>
      <c r="J225" s="103">
        <f t="shared" si="235"/>
        <v>1601615</v>
      </c>
      <c r="K225" s="103">
        <f t="shared" si="235"/>
        <v>1510273</v>
      </c>
      <c r="L225" s="103">
        <f t="shared" si="235"/>
        <v>1421131</v>
      </c>
      <c r="M225" s="103">
        <f t="shared" si="235"/>
        <v>1334068</v>
      </c>
      <c r="N225" s="103">
        <f t="shared" si="199"/>
        <v>1656312</v>
      </c>
      <c r="O225" s="103">
        <f t="shared" si="200"/>
        <v>5048438</v>
      </c>
      <c r="P225" s="103">
        <f t="shared" si="210"/>
        <v>1647840</v>
      </c>
      <c r="Q225" s="109">
        <f t="shared" ref="Q225:AV225" si="236">Q15+Q120</f>
        <v>82623</v>
      </c>
      <c r="R225" s="109">
        <f t="shared" si="236"/>
        <v>83004</v>
      </c>
      <c r="S225" s="109">
        <f t="shared" si="236"/>
        <v>83289</v>
      </c>
      <c r="T225" s="109">
        <f t="shared" si="236"/>
        <v>83521</v>
      </c>
      <c r="U225" s="109">
        <f t="shared" si="236"/>
        <v>83716</v>
      </c>
      <c r="V225" s="109">
        <f t="shared" si="236"/>
        <v>83892</v>
      </c>
      <c r="W225" s="109">
        <f t="shared" si="236"/>
        <v>84022</v>
      </c>
      <c r="X225" s="109">
        <f t="shared" si="236"/>
        <v>84111</v>
      </c>
      <c r="Y225" s="109">
        <f t="shared" si="236"/>
        <v>84207</v>
      </c>
      <c r="Z225" s="109">
        <f t="shared" si="236"/>
        <v>84159</v>
      </c>
      <c r="AA225" s="109">
        <f t="shared" si="236"/>
        <v>83332</v>
      </c>
      <c r="AB225" s="109">
        <f t="shared" si="236"/>
        <v>82686</v>
      </c>
      <c r="AC225" s="109">
        <f t="shared" si="236"/>
        <v>81652</v>
      </c>
      <c r="AD225" s="109">
        <f t="shared" si="236"/>
        <v>80843</v>
      </c>
      <c r="AE225" s="109">
        <f t="shared" si="236"/>
        <v>81203</v>
      </c>
      <c r="AF225" s="109">
        <f t="shared" si="236"/>
        <v>81596</v>
      </c>
      <c r="AG225" s="109">
        <f t="shared" si="236"/>
        <v>80605</v>
      </c>
      <c r="AH225" s="109">
        <f t="shared" si="236"/>
        <v>81944</v>
      </c>
      <c r="AI225" s="109">
        <f t="shared" si="236"/>
        <v>82465</v>
      </c>
      <c r="AJ225" s="109">
        <f t="shared" si="236"/>
        <v>83442</v>
      </c>
      <c r="AK225" s="109">
        <f t="shared" si="236"/>
        <v>87041</v>
      </c>
      <c r="AL225" s="109">
        <f t="shared" si="236"/>
        <v>88901</v>
      </c>
      <c r="AM225" s="109">
        <f t="shared" si="236"/>
        <v>91156</v>
      </c>
      <c r="AN225" s="109">
        <f t="shared" si="236"/>
        <v>94674</v>
      </c>
      <c r="AO225" s="109">
        <f t="shared" si="236"/>
        <v>95673</v>
      </c>
      <c r="AP225" s="109">
        <f t="shared" si="236"/>
        <v>98604</v>
      </c>
      <c r="AQ225" s="109">
        <f t="shared" si="236"/>
        <v>101122</v>
      </c>
      <c r="AR225" s="109">
        <f t="shared" si="236"/>
        <v>105883</v>
      </c>
      <c r="AS225" s="109">
        <f t="shared" si="236"/>
        <v>107904</v>
      </c>
      <c r="AT225" s="109">
        <f t="shared" si="236"/>
        <v>109538</v>
      </c>
      <c r="AU225" s="109">
        <f t="shared" si="236"/>
        <v>110204</v>
      </c>
      <c r="AV225" s="109">
        <f t="shared" si="236"/>
        <v>112166</v>
      </c>
      <c r="AW225" s="109">
        <f t="shared" ref="AW225:CB225" si="237">AW15+AW120</f>
        <v>110769</v>
      </c>
      <c r="AX225" s="109">
        <f t="shared" si="237"/>
        <v>112354</v>
      </c>
      <c r="AY225" s="109">
        <f t="shared" si="237"/>
        <v>112546</v>
      </c>
      <c r="AZ225" s="109">
        <f t="shared" si="237"/>
        <v>114047</v>
      </c>
      <c r="BA225" s="109">
        <f t="shared" si="237"/>
        <v>113507</v>
      </c>
      <c r="BB225" s="109">
        <f t="shared" si="237"/>
        <v>115670</v>
      </c>
      <c r="BC225" s="109">
        <f t="shared" si="237"/>
        <v>115748</v>
      </c>
      <c r="BD225" s="109">
        <f t="shared" si="237"/>
        <v>116370</v>
      </c>
      <c r="BE225" s="109">
        <f t="shared" si="237"/>
        <v>115018</v>
      </c>
      <c r="BF225" s="109">
        <f t="shared" si="237"/>
        <v>114076</v>
      </c>
      <c r="BG225" s="109">
        <f t="shared" si="237"/>
        <v>113938</v>
      </c>
      <c r="BH225" s="109">
        <f t="shared" si="237"/>
        <v>113383</v>
      </c>
      <c r="BI225" s="109">
        <f t="shared" si="237"/>
        <v>113376</v>
      </c>
      <c r="BJ225" s="109">
        <f t="shared" si="237"/>
        <v>115139</v>
      </c>
      <c r="BK225" s="109">
        <f t="shared" si="237"/>
        <v>115506</v>
      </c>
      <c r="BL225" s="109">
        <f t="shared" si="237"/>
        <v>118057</v>
      </c>
      <c r="BM225" s="109">
        <f t="shared" si="237"/>
        <v>121260</v>
      </c>
      <c r="BN225" s="109">
        <f t="shared" si="237"/>
        <v>122075</v>
      </c>
      <c r="BO225" s="109">
        <f t="shared" si="237"/>
        <v>124820</v>
      </c>
      <c r="BP225" s="109">
        <f t="shared" si="237"/>
        <v>126847</v>
      </c>
      <c r="BQ225" s="109">
        <f t="shared" si="237"/>
        <v>127413</v>
      </c>
      <c r="BR225" s="109">
        <f t="shared" si="237"/>
        <v>129650</v>
      </c>
      <c r="BS225" s="109">
        <f t="shared" si="237"/>
        <v>129669</v>
      </c>
      <c r="BT225" s="109">
        <f t="shared" si="237"/>
        <v>130950</v>
      </c>
      <c r="BU225" s="109">
        <f t="shared" si="237"/>
        <v>127314</v>
      </c>
      <c r="BV225" s="109">
        <f t="shared" si="237"/>
        <v>122424</v>
      </c>
      <c r="BW225" s="109">
        <f t="shared" si="237"/>
        <v>118201</v>
      </c>
      <c r="BX225" s="109">
        <f t="shared" si="237"/>
        <v>114829</v>
      </c>
      <c r="BY225" s="109">
        <f t="shared" si="237"/>
        <v>111371</v>
      </c>
      <c r="BZ225" s="109">
        <f t="shared" si="237"/>
        <v>106993</v>
      </c>
      <c r="CA225" s="109">
        <f t="shared" si="237"/>
        <v>104509</v>
      </c>
      <c r="CB225" s="109">
        <f t="shared" si="237"/>
        <v>101058</v>
      </c>
      <c r="CC225" s="109">
        <f t="shared" ref="CC225:DL225" si="238">CC15+CC120</f>
        <v>96685</v>
      </c>
      <c r="CD225" s="109">
        <f t="shared" si="238"/>
        <v>93358</v>
      </c>
      <c r="CE225" s="109">
        <f t="shared" si="238"/>
        <v>89811</v>
      </c>
      <c r="CF225" s="109">
        <f t="shared" si="238"/>
        <v>88919</v>
      </c>
      <c r="CG225" s="109">
        <f t="shared" si="238"/>
        <v>85039</v>
      </c>
      <c r="CH225" s="109">
        <f t="shared" si="238"/>
        <v>86249</v>
      </c>
      <c r="CI225" s="109">
        <f t="shared" si="238"/>
        <v>84481</v>
      </c>
      <c r="CJ225" s="109">
        <f t="shared" si="238"/>
        <v>84497</v>
      </c>
      <c r="CK225" s="109">
        <f t="shared" si="238"/>
        <v>82246</v>
      </c>
      <c r="CL225" s="109">
        <f t="shared" si="238"/>
        <v>80744</v>
      </c>
      <c r="CM225" s="109">
        <f t="shared" si="238"/>
        <v>76521</v>
      </c>
      <c r="CN225" s="109">
        <f t="shared" si="238"/>
        <v>74093</v>
      </c>
      <c r="CO225" s="109">
        <f t="shared" si="238"/>
        <v>70402</v>
      </c>
      <c r="CP225" s="109">
        <f t="shared" si="238"/>
        <v>65835</v>
      </c>
      <c r="CQ225" s="109">
        <f t="shared" si="238"/>
        <v>60129</v>
      </c>
      <c r="CR225" s="109">
        <f t="shared" si="238"/>
        <v>54003</v>
      </c>
      <c r="CS225" s="109">
        <f t="shared" si="238"/>
        <v>51211</v>
      </c>
      <c r="CT225" s="109">
        <f t="shared" si="238"/>
        <v>48123</v>
      </c>
      <c r="CU225" s="109">
        <f t="shared" si="238"/>
        <v>44310</v>
      </c>
      <c r="CV225" s="109">
        <f t="shared" si="238"/>
        <v>42629</v>
      </c>
      <c r="CW225" s="109">
        <f t="shared" si="238"/>
        <v>40033</v>
      </c>
      <c r="CX225" s="109">
        <f t="shared" si="238"/>
        <v>36842</v>
      </c>
      <c r="CY225" s="109">
        <f t="shared" si="238"/>
        <v>33087</v>
      </c>
      <c r="CZ225" s="109">
        <f t="shared" si="238"/>
        <v>30215</v>
      </c>
      <c r="DA225" s="109">
        <f t="shared" si="238"/>
        <v>26655</v>
      </c>
      <c r="DB225" s="109">
        <f t="shared" si="238"/>
        <v>23826</v>
      </c>
      <c r="DC225" s="109">
        <f t="shared" si="238"/>
        <v>20176</v>
      </c>
      <c r="DD225" s="109">
        <f t="shared" si="238"/>
        <v>16916</v>
      </c>
      <c r="DE225" s="109">
        <f t="shared" si="238"/>
        <v>13837</v>
      </c>
      <c r="DF225" s="109">
        <f t="shared" si="238"/>
        <v>11541</v>
      </c>
      <c r="DG225" s="109">
        <f t="shared" si="238"/>
        <v>9288</v>
      </c>
      <c r="DH225" s="109">
        <f t="shared" si="238"/>
        <v>7271</v>
      </c>
      <c r="DI225" s="109">
        <f t="shared" si="238"/>
        <v>5649</v>
      </c>
      <c r="DJ225" s="109">
        <f t="shared" si="238"/>
        <v>4257</v>
      </c>
      <c r="DK225" s="109">
        <f t="shared" si="238"/>
        <v>3295</v>
      </c>
      <c r="DL225" s="109">
        <f t="shared" si="238"/>
        <v>2352</v>
      </c>
      <c r="DM225" s="44">
        <v>4269</v>
      </c>
    </row>
    <row r="226" spans="1:117" s="44" customFormat="1" ht="1" hidden="1" customHeight="1">
      <c r="A226" s="94">
        <v>2020</v>
      </c>
      <c r="B226" s="96">
        <f t="shared" si="208"/>
        <v>8397102</v>
      </c>
      <c r="C226" s="97">
        <f t="shared" si="214"/>
        <v>5.3291254568942088E-3</v>
      </c>
      <c r="D226" s="103">
        <f t="shared" ref="D226:M226" si="239">D16+D121</f>
        <v>5000504</v>
      </c>
      <c r="E226" s="103">
        <f t="shared" si="239"/>
        <v>5097702</v>
      </c>
      <c r="F226" s="103">
        <f t="shared" si="239"/>
        <v>5191120</v>
      </c>
      <c r="G226" s="103">
        <f t="shared" si="239"/>
        <v>5281507</v>
      </c>
      <c r="H226" s="103">
        <f t="shared" si="239"/>
        <v>5369677</v>
      </c>
      <c r="I226" s="103">
        <f t="shared" si="239"/>
        <v>1731840</v>
      </c>
      <c r="J226" s="103">
        <f t="shared" si="239"/>
        <v>1634642</v>
      </c>
      <c r="K226" s="103">
        <f t="shared" si="239"/>
        <v>1541224</v>
      </c>
      <c r="L226" s="103">
        <f t="shared" si="239"/>
        <v>1450837</v>
      </c>
      <c r="M226" s="103">
        <f t="shared" si="239"/>
        <v>1362667</v>
      </c>
      <c r="N226" s="103">
        <f t="shared" si="199"/>
        <v>1664758</v>
      </c>
      <c r="O226" s="103">
        <f t="shared" si="200"/>
        <v>5050026</v>
      </c>
      <c r="P226" s="103">
        <f t="shared" si="210"/>
        <v>1682318</v>
      </c>
      <c r="Q226" s="109">
        <f t="shared" ref="Q226:AV226" si="240">Q16+Q121</f>
        <v>82641</v>
      </c>
      <c r="R226" s="109">
        <f t="shared" si="240"/>
        <v>83103</v>
      </c>
      <c r="S226" s="109">
        <f t="shared" si="240"/>
        <v>83463</v>
      </c>
      <c r="T226" s="109">
        <f t="shared" si="240"/>
        <v>83736</v>
      </c>
      <c r="U226" s="109">
        <f t="shared" si="240"/>
        <v>83964</v>
      </c>
      <c r="V226" s="109">
        <f t="shared" si="240"/>
        <v>84156</v>
      </c>
      <c r="W226" s="109">
        <f t="shared" si="240"/>
        <v>84327</v>
      </c>
      <c r="X226" s="109">
        <f t="shared" si="240"/>
        <v>84456</v>
      </c>
      <c r="Y226" s="109">
        <f t="shared" si="240"/>
        <v>84548</v>
      </c>
      <c r="Z226" s="109">
        <f t="shared" si="240"/>
        <v>84638</v>
      </c>
      <c r="AA226" s="109">
        <f t="shared" si="240"/>
        <v>84582</v>
      </c>
      <c r="AB226" s="109">
        <f t="shared" si="240"/>
        <v>83753</v>
      </c>
      <c r="AC226" s="109">
        <f t="shared" si="240"/>
        <v>83110</v>
      </c>
      <c r="AD226" s="109">
        <f t="shared" si="240"/>
        <v>82096</v>
      </c>
      <c r="AE226" s="109">
        <f t="shared" si="240"/>
        <v>81320</v>
      </c>
      <c r="AF226" s="109">
        <f t="shared" si="240"/>
        <v>81708</v>
      </c>
      <c r="AG226" s="109">
        <f t="shared" si="240"/>
        <v>82146</v>
      </c>
      <c r="AH226" s="109">
        <f t="shared" si="240"/>
        <v>81210</v>
      </c>
      <c r="AI226" s="109">
        <f t="shared" si="240"/>
        <v>82598</v>
      </c>
      <c r="AJ226" s="109">
        <f t="shared" si="240"/>
        <v>83203</v>
      </c>
      <c r="AK226" s="109">
        <f t="shared" si="240"/>
        <v>84280</v>
      </c>
      <c r="AL226" s="109">
        <f t="shared" si="240"/>
        <v>88047</v>
      </c>
      <c r="AM226" s="109">
        <f t="shared" si="240"/>
        <v>90131</v>
      </c>
      <c r="AN226" s="109">
        <f t="shared" si="240"/>
        <v>92594</v>
      </c>
      <c r="AO226" s="109">
        <f t="shared" si="240"/>
        <v>96272</v>
      </c>
      <c r="AP226" s="109">
        <f t="shared" si="240"/>
        <v>97418</v>
      </c>
      <c r="AQ226" s="109">
        <f t="shared" si="240"/>
        <v>100404</v>
      </c>
      <c r="AR226" s="109">
        <f t="shared" si="240"/>
        <v>102929</v>
      </c>
      <c r="AS226" s="109">
        <f t="shared" si="240"/>
        <v>107603</v>
      </c>
      <c r="AT226" s="109">
        <f t="shared" si="240"/>
        <v>109553</v>
      </c>
      <c r="AU226" s="109">
        <f t="shared" si="240"/>
        <v>111098</v>
      </c>
      <c r="AV226" s="109">
        <f t="shared" si="240"/>
        <v>111660</v>
      </c>
      <c r="AW226" s="109">
        <f t="shared" ref="AW226:CB226" si="241">AW16+AW121</f>
        <v>113476</v>
      </c>
      <c r="AX226" s="109">
        <f t="shared" si="241"/>
        <v>111976</v>
      </c>
      <c r="AY226" s="109">
        <f t="shared" si="241"/>
        <v>113427</v>
      </c>
      <c r="AZ226" s="109">
        <f t="shared" si="241"/>
        <v>113484</v>
      </c>
      <c r="BA226" s="109">
        <f t="shared" si="241"/>
        <v>114846</v>
      </c>
      <c r="BB226" s="109">
        <f t="shared" si="241"/>
        <v>114204</v>
      </c>
      <c r="BC226" s="109">
        <f t="shared" si="241"/>
        <v>116238</v>
      </c>
      <c r="BD226" s="109">
        <f t="shared" si="241"/>
        <v>116220</v>
      </c>
      <c r="BE226" s="109">
        <f t="shared" si="241"/>
        <v>116741</v>
      </c>
      <c r="BF226" s="109">
        <f t="shared" si="241"/>
        <v>115335</v>
      </c>
      <c r="BG226" s="109">
        <f t="shared" si="241"/>
        <v>114328</v>
      </c>
      <c r="BH226" s="109">
        <f t="shared" si="241"/>
        <v>114119</v>
      </c>
      <c r="BI226" s="109">
        <f t="shared" si="241"/>
        <v>113508</v>
      </c>
      <c r="BJ226" s="109">
        <f t="shared" si="241"/>
        <v>113446</v>
      </c>
      <c r="BK226" s="109">
        <f t="shared" si="241"/>
        <v>115137</v>
      </c>
      <c r="BL226" s="109">
        <f t="shared" si="241"/>
        <v>115451</v>
      </c>
      <c r="BM226" s="109">
        <f t="shared" si="241"/>
        <v>117917</v>
      </c>
      <c r="BN226" s="109">
        <f t="shared" si="241"/>
        <v>121037</v>
      </c>
      <c r="BO226" s="109">
        <f t="shared" si="241"/>
        <v>121783</v>
      </c>
      <c r="BP226" s="109">
        <f t="shared" si="241"/>
        <v>124435</v>
      </c>
      <c r="BQ226" s="109">
        <f t="shared" si="241"/>
        <v>126372</v>
      </c>
      <c r="BR226" s="109">
        <f t="shared" si="241"/>
        <v>126862</v>
      </c>
      <c r="BS226" s="109">
        <f t="shared" si="241"/>
        <v>129009</v>
      </c>
      <c r="BT226" s="109">
        <f t="shared" si="241"/>
        <v>128959</v>
      </c>
      <c r="BU226" s="109">
        <f t="shared" si="241"/>
        <v>130157</v>
      </c>
      <c r="BV226" s="109">
        <f t="shared" si="241"/>
        <v>126503</v>
      </c>
      <c r="BW226" s="109">
        <f t="shared" si="241"/>
        <v>121592</v>
      </c>
      <c r="BX226" s="109">
        <f t="shared" si="241"/>
        <v>117358</v>
      </c>
      <c r="BY226" s="109">
        <f t="shared" si="241"/>
        <v>113953</v>
      </c>
      <c r="BZ226" s="109">
        <f t="shared" si="241"/>
        <v>110436</v>
      </c>
      <c r="CA226" s="109">
        <f t="shared" si="241"/>
        <v>106101</v>
      </c>
      <c r="CB226" s="109">
        <f t="shared" si="241"/>
        <v>103586</v>
      </c>
      <c r="CC226" s="109">
        <f t="shared" ref="CC226:DL226" si="242">CC16+CC121</f>
        <v>100041</v>
      </c>
      <c r="CD226" s="109">
        <f t="shared" si="242"/>
        <v>95520</v>
      </c>
      <c r="CE226" s="109">
        <f t="shared" si="242"/>
        <v>92342</v>
      </c>
      <c r="CF226" s="109">
        <f t="shared" si="242"/>
        <v>88860</v>
      </c>
      <c r="CG226" s="109">
        <f t="shared" si="242"/>
        <v>87927</v>
      </c>
      <c r="CH226" s="109">
        <f t="shared" si="242"/>
        <v>84045</v>
      </c>
      <c r="CI226" s="109">
        <f t="shared" si="242"/>
        <v>85151</v>
      </c>
      <c r="CJ226" s="109">
        <f t="shared" si="242"/>
        <v>83340</v>
      </c>
      <c r="CK226" s="109">
        <f t="shared" si="242"/>
        <v>83261</v>
      </c>
      <c r="CL226" s="109">
        <f t="shared" si="242"/>
        <v>80947</v>
      </c>
      <c r="CM226" s="109">
        <f t="shared" si="242"/>
        <v>79354</v>
      </c>
      <c r="CN226" s="109">
        <f t="shared" si="242"/>
        <v>75086</v>
      </c>
      <c r="CO226" s="109">
        <f t="shared" si="242"/>
        <v>72549</v>
      </c>
      <c r="CP226" s="109">
        <f t="shared" si="242"/>
        <v>68777</v>
      </c>
      <c r="CQ226" s="109">
        <f t="shared" si="242"/>
        <v>64138</v>
      </c>
      <c r="CR226" s="109">
        <f t="shared" si="242"/>
        <v>58392</v>
      </c>
      <c r="CS226" s="109">
        <f t="shared" si="242"/>
        <v>52241</v>
      </c>
      <c r="CT226" s="109">
        <f t="shared" si="242"/>
        <v>49325</v>
      </c>
      <c r="CU226" s="109">
        <f t="shared" si="242"/>
        <v>46119</v>
      </c>
      <c r="CV226" s="109">
        <f t="shared" si="242"/>
        <v>42215</v>
      </c>
      <c r="CW226" s="109">
        <f t="shared" si="242"/>
        <v>40341</v>
      </c>
      <c r="CX226" s="109">
        <f t="shared" si="242"/>
        <v>37583</v>
      </c>
      <c r="CY226" s="109">
        <f t="shared" si="242"/>
        <v>34269</v>
      </c>
      <c r="CZ226" s="109">
        <f t="shared" si="242"/>
        <v>30460</v>
      </c>
      <c r="DA226" s="109">
        <f t="shared" si="242"/>
        <v>27489</v>
      </c>
      <c r="DB226" s="109">
        <f t="shared" si="242"/>
        <v>23936</v>
      </c>
      <c r="DC226" s="109">
        <f t="shared" si="242"/>
        <v>21093</v>
      </c>
      <c r="DD226" s="109">
        <f t="shared" si="242"/>
        <v>17587</v>
      </c>
      <c r="DE226" s="109">
        <f t="shared" si="242"/>
        <v>14530</v>
      </c>
      <c r="DF226" s="109">
        <f t="shared" si="242"/>
        <v>11726</v>
      </c>
      <c r="DG226" s="109">
        <f t="shared" si="242"/>
        <v>9658</v>
      </c>
      <c r="DH226" s="109">
        <f t="shared" si="242"/>
        <v>7676</v>
      </c>
      <c r="DI226" s="109">
        <f t="shared" si="242"/>
        <v>5929</v>
      </c>
      <c r="DJ226" s="109">
        <f t="shared" si="242"/>
        <v>4536</v>
      </c>
      <c r="DK226" s="109">
        <f t="shared" si="242"/>
        <v>3360</v>
      </c>
      <c r="DL226" s="109">
        <f t="shared" si="242"/>
        <v>2556</v>
      </c>
      <c r="DM226" s="44">
        <v>4839</v>
      </c>
    </row>
    <row r="227" spans="1:117" s="44" customFormat="1" ht="1" hidden="1" customHeight="1">
      <c r="A227" s="94">
        <v>2021</v>
      </c>
      <c r="B227" s="96">
        <f t="shared" si="208"/>
        <v>8439478</v>
      </c>
      <c r="C227" s="97">
        <f t="shared" si="214"/>
        <v>5.0465029482790608E-3</v>
      </c>
      <c r="D227" s="103">
        <f t="shared" ref="D227:M227" si="243">D17+D122</f>
        <v>4996233</v>
      </c>
      <c r="E227" s="103">
        <f t="shared" si="243"/>
        <v>5097094</v>
      </c>
      <c r="F227" s="103">
        <f t="shared" si="243"/>
        <v>5193224</v>
      </c>
      <c r="G227" s="103">
        <f t="shared" si="243"/>
        <v>5285654</v>
      </c>
      <c r="H227" s="103">
        <f t="shared" si="243"/>
        <v>5375063</v>
      </c>
      <c r="I227" s="103">
        <f t="shared" si="243"/>
        <v>1770154</v>
      </c>
      <c r="J227" s="103">
        <f t="shared" si="243"/>
        <v>1669293</v>
      </c>
      <c r="K227" s="103">
        <f t="shared" si="243"/>
        <v>1573163</v>
      </c>
      <c r="L227" s="103">
        <f t="shared" si="243"/>
        <v>1480733</v>
      </c>
      <c r="M227" s="103">
        <f t="shared" si="243"/>
        <v>1391324</v>
      </c>
      <c r="N227" s="103">
        <f t="shared" si="199"/>
        <v>1673091</v>
      </c>
      <c r="O227" s="103">
        <f t="shared" si="200"/>
        <v>5047390</v>
      </c>
      <c r="P227" s="103">
        <f t="shared" si="210"/>
        <v>1718997</v>
      </c>
      <c r="Q227" s="109">
        <f t="shared" ref="Q227:AV227" si="244">Q17+Q122</f>
        <v>82546</v>
      </c>
      <c r="R227" s="109">
        <f t="shared" si="244"/>
        <v>83113</v>
      </c>
      <c r="S227" s="109">
        <f t="shared" si="244"/>
        <v>83550</v>
      </c>
      <c r="T227" s="109">
        <f t="shared" si="244"/>
        <v>83899</v>
      </c>
      <c r="U227" s="109">
        <f t="shared" si="244"/>
        <v>84169</v>
      </c>
      <c r="V227" s="109">
        <f t="shared" si="244"/>
        <v>84392</v>
      </c>
      <c r="W227" s="109">
        <f t="shared" si="244"/>
        <v>84580</v>
      </c>
      <c r="X227" s="109">
        <f t="shared" si="244"/>
        <v>84752</v>
      </c>
      <c r="Y227" s="109">
        <f t="shared" si="244"/>
        <v>84882</v>
      </c>
      <c r="Z227" s="109">
        <f t="shared" si="244"/>
        <v>84968</v>
      </c>
      <c r="AA227" s="109">
        <f t="shared" si="244"/>
        <v>85049</v>
      </c>
      <c r="AB227" s="109">
        <f t="shared" si="244"/>
        <v>84987</v>
      </c>
      <c r="AC227" s="109">
        <f t="shared" si="244"/>
        <v>84167</v>
      </c>
      <c r="AD227" s="109">
        <f t="shared" si="244"/>
        <v>83537</v>
      </c>
      <c r="AE227" s="109">
        <f t="shared" si="244"/>
        <v>82557</v>
      </c>
      <c r="AF227" s="109">
        <f t="shared" si="244"/>
        <v>81822</v>
      </c>
      <c r="AG227" s="109">
        <f t="shared" si="244"/>
        <v>82245</v>
      </c>
      <c r="AH227" s="109">
        <f t="shared" si="244"/>
        <v>82726</v>
      </c>
      <c r="AI227" s="109">
        <f t="shared" si="244"/>
        <v>81848</v>
      </c>
      <c r="AJ227" s="109">
        <f t="shared" si="244"/>
        <v>83302</v>
      </c>
      <c r="AK227" s="109">
        <f t="shared" si="244"/>
        <v>84043</v>
      </c>
      <c r="AL227" s="109">
        <f t="shared" si="244"/>
        <v>85284</v>
      </c>
      <c r="AM227" s="109">
        <f t="shared" si="244"/>
        <v>89253</v>
      </c>
      <c r="AN227" s="109">
        <f t="shared" si="244"/>
        <v>91555</v>
      </c>
      <c r="AO227" s="109">
        <f t="shared" si="244"/>
        <v>94191</v>
      </c>
      <c r="AP227" s="109">
        <f t="shared" si="244"/>
        <v>97969</v>
      </c>
      <c r="AQ227" s="109">
        <f t="shared" si="244"/>
        <v>99204</v>
      </c>
      <c r="AR227" s="109">
        <f t="shared" si="244"/>
        <v>102186</v>
      </c>
      <c r="AS227" s="109">
        <f t="shared" si="244"/>
        <v>104676</v>
      </c>
      <c r="AT227" s="109">
        <f t="shared" si="244"/>
        <v>109230</v>
      </c>
      <c r="AU227" s="109">
        <f t="shared" si="244"/>
        <v>111086</v>
      </c>
      <c r="AV227" s="109">
        <f t="shared" si="244"/>
        <v>112521</v>
      </c>
      <c r="AW227" s="109">
        <f t="shared" ref="AW227:CB227" si="245">AW17+AW122</f>
        <v>112970</v>
      </c>
      <c r="AX227" s="109">
        <f t="shared" si="245"/>
        <v>114640</v>
      </c>
      <c r="AY227" s="109">
        <f t="shared" si="245"/>
        <v>113033</v>
      </c>
      <c r="AZ227" s="109">
        <f t="shared" si="245"/>
        <v>114354</v>
      </c>
      <c r="BA227" s="109">
        <f t="shared" si="245"/>
        <v>114284</v>
      </c>
      <c r="BB227" s="109">
        <f t="shared" si="245"/>
        <v>115521</v>
      </c>
      <c r="BC227" s="109">
        <f t="shared" si="245"/>
        <v>114783</v>
      </c>
      <c r="BD227" s="109">
        <f t="shared" si="245"/>
        <v>116696</v>
      </c>
      <c r="BE227" s="109">
        <f t="shared" si="245"/>
        <v>116594</v>
      </c>
      <c r="BF227" s="109">
        <f t="shared" si="245"/>
        <v>117022</v>
      </c>
      <c r="BG227" s="109">
        <f t="shared" si="245"/>
        <v>115564</v>
      </c>
      <c r="BH227" s="109">
        <f t="shared" si="245"/>
        <v>114498</v>
      </c>
      <c r="BI227" s="109">
        <f t="shared" si="245"/>
        <v>114223</v>
      </c>
      <c r="BJ227" s="109">
        <f t="shared" si="245"/>
        <v>113556</v>
      </c>
      <c r="BK227" s="109">
        <f t="shared" si="245"/>
        <v>113441</v>
      </c>
      <c r="BL227" s="109">
        <f t="shared" si="245"/>
        <v>115063</v>
      </c>
      <c r="BM227" s="109">
        <f t="shared" si="245"/>
        <v>115318</v>
      </c>
      <c r="BN227" s="109">
        <f t="shared" si="245"/>
        <v>117702</v>
      </c>
      <c r="BO227" s="109">
        <f t="shared" si="245"/>
        <v>120737</v>
      </c>
      <c r="BP227" s="109">
        <f t="shared" si="245"/>
        <v>121412</v>
      </c>
      <c r="BQ227" s="109">
        <f t="shared" si="245"/>
        <v>123970</v>
      </c>
      <c r="BR227" s="109">
        <f t="shared" si="245"/>
        <v>125818</v>
      </c>
      <c r="BS227" s="109">
        <f t="shared" si="245"/>
        <v>126237</v>
      </c>
      <c r="BT227" s="109">
        <f t="shared" si="245"/>
        <v>128296</v>
      </c>
      <c r="BU227" s="109">
        <f t="shared" si="245"/>
        <v>128183</v>
      </c>
      <c r="BV227" s="109">
        <f t="shared" si="245"/>
        <v>129298</v>
      </c>
      <c r="BW227" s="109">
        <f t="shared" si="245"/>
        <v>125627</v>
      </c>
      <c r="BX227" s="109">
        <f t="shared" si="245"/>
        <v>120704</v>
      </c>
      <c r="BY227" s="109">
        <f t="shared" si="245"/>
        <v>116463</v>
      </c>
      <c r="BZ227" s="109">
        <f t="shared" si="245"/>
        <v>112978</v>
      </c>
      <c r="CA227" s="109">
        <f t="shared" si="245"/>
        <v>109503</v>
      </c>
      <c r="CB227" s="109">
        <f t="shared" si="245"/>
        <v>105150</v>
      </c>
      <c r="CC227" s="109">
        <f t="shared" ref="CC227:DL227" si="246">CC17+CC122</f>
        <v>102554</v>
      </c>
      <c r="CD227" s="109">
        <f t="shared" si="246"/>
        <v>98825</v>
      </c>
      <c r="CE227" s="109">
        <f t="shared" si="246"/>
        <v>94484</v>
      </c>
      <c r="CF227" s="109">
        <f t="shared" si="246"/>
        <v>91350</v>
      </c>
      <c r="CG227" s="109">
        <f t="shared" si="246"/>
        <v>87877</v>
      </c>
      <c r="CH227" s="109">
        <f t="shared" si="246"/>
        <v>86889</v>
      </c>
      <c r="CI227" s="109">
        <f t="shared" si="246"/>
        <v>83000</v>
      </c>
      <c r="CJ227" s="109">
        <f t="shared" si="246"/>
        <v>83994</v>
      </c>
      <c r="CK227" s="109">
        <f t="shared" si="246"/>
        <v>82131</v>
      </c>
      <c r="CL227" s="109">
        <f t="shared" si="246"/>
        <v>81953</v>
      </c>
      <c r="CM227" s="109">
        <f t="shared" si="246"/>
        <v>79565</v>
      </c>
      <c r="CN227" s="109">
        <f t="shared" si="246"/>
        <v>77873</v>
      </c>
      <c r="CO227" s="109">
        <f t="shared" si="246"/>
        <v>73548</v>
      </c>
      <c r="CP227" s="109">
        <f t="shared" si="246"/>
        <v>70893</v>
      </c>
      <c r="CQ227" s="109">
        <f t="shared" si="246"/>
        <v>67032</v>
      </c>
      <c r="CR227" s="109">
        <f t="shared" si="246"/>
        <v>62307</v>
      </c>
      <c r="CS227" s="109">
        <f t="shared" si="246"/>
        <v>56519</v>
      </c>
      <c r="CT227" s="109">
        <f t="shared" si="246"/>
        <v>50340</v>
      </c>
      <c r="CU227" s="109">
        <f t="shared" si="246"/>
        <v>47297</v>
      </c>
      <c r="CV227" s="109">
        <f t="shared" si="246"/>
        <v>43965</v>
      </c>
      <c r="CW227" s="109">
        <f t="shared" si="246"/>
        <v>39971</v>
      </c>
      <c r="CX227" s="109">
        <f t="shared" si="246"/>
        <v>37906</v>
      </c>
      <c r="CY227" s="109">
        <f t="shared" si="246"/>
        <v>34991</v>
      </c>
      <c r="CZ227" s="109">
        <f t="shared" si="246"/>
        <v>31580</v>
      </c>
      <c r="DA227" s="109">
        <f t="shared" si="246"/>
        <v>27751</v>
      </c>
      <c r="DB227" s="109">
        <f t="shared" si="246"/>
        <v>24722</v>
      </c>
      <c r="DC227" s="109">
        <f t="shared" si="246"/>
        <v>21227</v>
      </c>
      <c r="DD227" s="109">
        <f t="shared" si="246"/>
        <v>18422</v>
      </c>
      <c r="DE227" s="109">
        <f t="shared" si="246"/>
        <v>15141</v>
      </c>
      <c r="DF227" s="109">
        <f t="shared" si="246"/>
        <v>12344</v>
      </c>
      <c r="DG227" s="109">
        <f t="shared" si="246"/>
        <v>9839</v>
      </c>
      <c r="DH227" s="109">
        <f t="shared" si="246"/>
        <v>8002</v>
      </c>
      <c r="DI227" s="109">
        <f t="shared" si="246"/>
        <v>6276</v>
      </c>
      <c r="DJ227" s="109">
        <f t="shared" si="246"/>
        <v>4776</v>
      </c>
      <c r="DK227" s="109">
        <f t="shared" si="246"/>
        <v>3593</v>
      </c>
      <c r="DL227" s="109">
        <f t="shared" si="246"/>
        <v>2614</v>
      </c>
      <c r="DM227" s="44">
        <v>5435</v>
      </c>
    </row>
    <row r="228" spans="1:117" s="44" customFormat="1" ht="1" hidden="1" customHeight="1">
      <c r="A228" s="94">
        <v>2022</v>
      </c>
      <c r="B228" s="96">
        <f t="shared" si="208"/>
        <v>8479868</v>
      </c>
      <c r="C228" s="97">
        <f t="shared" si="214"/>
        <v>4.7858410200251724E-3</v>
      </c>
      <c r="D228" s="103">
        <f t="shared" ref="D228:M228" si="247">D18+D123</f>
        <v>4989963</v>
      </c>
      <c r="E228" s="103">
        <f t="shared" si="247"/>
        <v>5092357</v>
      </c>
      <c r="F228" s="103">
        <f t="shared" si="247"/>
        <v>5192104</v>
      </c>
      <c r="G228" s="103">
        <f t="shared" si="247"/>
        <v>5287221</v>
      </c>
      <c r="H228" s="103">
        <f t="shared" si="247"/>
        <v>5378642</v>
      </c>
      <c r="I228" s="103">
        <f t="shared" si="247"/>
        <v>1808992</v>
      </c>
      <c r="J228" s="103">
        <f t="shared" si="247"/>
        <v>1706598</v>
      </c>
      <c r="K228" s="103">
        <f t="shared" si="247"/>
        <v>1606851</v>
      </c>
      <c r="L228" s="103">
        <f t="shared" si="247"/>
        <v>1511734</v>
      </c>
      <c r="M228" s="103">
        <f t="shared" si="247"/>
        <v>1420313</v>
      </c>
      <c r="N228" s="103">
        <f t="shared" si="199"/>
        <v>1680913</v>
      </c>
      <c r="O228" s="103">
        <f t="shared" si="200"/>
        <v>5041779</v>
      </c>
      <c r="P228" s="103">
        <f t="shared" si="210"/>
        <v>1757176</v>
      </c>
      <c r="Q228" s="109">
        <f t="shared" ref="Q228:AV228" si="248">Q18+Q123</f>
        <v>82353</v>
      </c>
      <c r="R228" s="109">
        <f t="shared" si="248"/>
        <v>83008</v>
      </c>
      <c r="S228" s="109">
        <f t="shared" si="248"/>
        <v>83553</v>
      </c>
      <c r="T228" s="109">
        <f t="shared" si="248"/>
        <v>83975</v>
      </c>
      <c r="U228" s="109">
        <f t="shared" si="248"/>
        <v>84323</v>
      </c>
      <c r="V228" s="109">
        <f t="shared" si="248"/>
        <v>84590</v>
      </c>
      <c r="W228" s="109">
        <f t="shared" si="248"/>
        <v>84808</v>
      </c>
      <c r="X228" s="109">
        <f t="shared" si="248"/>
        <v>84994</v>
      </c>
      <c r="Y228" s="109">
        <f t="shared" si="248"/>
        <v>85169</v>
      </c>
      <c r="Z228" s="109">
        <f t="shared" si="248"/>
        <v>85293</v>
      </c>
      <c r="AA228" s="109">
        <f t="shared" si="248"/>
        <v>85371</v>
      </c>
      <c r="AB228" s="109">
        <f t="shared" si="248"/>
        <v>85444</v>
      </c>
      <c r="AC228" s="109">
        <f t="shared" si="248"/>
        <v>85385</v>
      </c>
      <c r="AD228" s="109">
        <f t="shared" si="248"/>
        <v>84583</v>
      </c>
      <c r="AE228" s="109">
        <f t="shared" si="248"/>
        <v>83982</v>
      </c>
      <c r="AF228" s="109">
        <f t="shared" si="248"/>
        <v>83043</v>
      </c>
      <c r="AG228" s="109">
        <f t="shared" si="248"/>
        <v>82356</v>
      </c>
      <c r="AH228" s="109">
        <f t="shared" si="248"/>
        <v>82814</v>
      </c>
      <c r="AI228" s="109">
        <f t="shared" si="248"/>
        <v>83335</v>
      </c>
      <c r="AJ228" s="109">
        <f t="shared" si="248"/>
        <v>82534</v>
      </c>
      <c r="AK228" s="109">
        <f t="shared" si="248"/>
        <v>84103</v>
      </c>
      <c r="AL228" s="109">
        <f t="shared" si="248"/>
        <v>85046</v>
      </c>
      <c r="AM228" s="109">
        <f t="shared" si="248"/>
        <v>86491</v>
      </c>
      <c r="AN228" s="109">
        <f t="shared" si="248"/>
        <v>90656</v>
      </c>
      <c r="AO228" s="109">
        <f t="shared" si="248"/>
        <v>93138</v>
      </c>
      <c r="AP228" s="109">
        <f t="shared" si="248"/>
        <v>95888</v>
      </c>
      <c r="AQ228" s="109">
        <f t="shared" si="248"/>
        <v>99708</v>
      </c>
      <c r="AR228" s="109">
        <f t="shared" si="248"/>
        <v>100976</v>
      </c>
      <c r="AS228" s="109">
        <f t="shared" si="248"/>
        <v>103913</v>
      </c>
      <c r="AT228" s="109">
        <f t="shared" si="248"/>
        <v>106326</v>
      </c>
      <c r="AU228" s="109">
        <f t="shared" si="248"/>
        <v>110743</v>
      </c>
      <c r="AV228" s="109">
        <f t="shared" si="248"/>
        <v>112488</v>
      </c>
      <c r="AW228" s="109">
        <f t="shared" ref="AW228:CB228" si="249">AW18+AW123</f>
        <v>113803</v>
      </c>
      <c r="AX228" s="109">
        <f t="shared" si="249"/>
        <v>114133</v>
      </c>
      <c r="AY228" s="109">
        <f t="shared" si="249"/>
        <v>115661</v>
      </c>
      <c r="AZ228" s="109">
        <f t="shared" si="249"/>
        <v>113950</v>
      </c>
      <c r="BA228" s="109">
        <f t="shared" si="249"/>
        <v>115146</v>
      </c>
      <c r="BB228" s="109">
        <f t="shared" si="249"/>
        <v>114959</v>
      </c>
      <c r="BC228" s="109">
        <f t="shared" si="249"/>
        <v>116076</v>
      </c>
      <c r="BD228" s="109">
        <f t="shared" si="249"/>
        <v>115255</v>
      </c>
      <c r="BE228" s="109">
        <f t="shared" si="249"/>
        <v>117058</v>
      </c>
      <c r="BF228" s="109">
        <f t="shared" si="249"/>
        <v>116879</v>
      </c>
      <c r="BG228" s="109">
        <f t="shared" si="249"/>
        <v>117221</v>
      </c>
      <c r="BH228" s="109">
        <f t="shared" si="249"/>
        <v>115715</v>
      </c>
      <c r="BI228" s="109">
        <f t="shared" si="249"/>
        <v>114589</v>
      </c>
      <c r="BJ228" s="109">
        <f t="shared" si="249"/>
        <v>114254</v>
      </c>
      <c r="BK228" s="109">
        <f t="shared" si="249"/>
        <v>113532</v>
      </c>
      <c r="BL228" s="109">
        <f t="shared" si="249"/>
        <v>113361</v>
      </c>
      <c r="BM228" s="109">
        <f t="shared" si="249"/>
        <v>114913</v>
      </c>
      <c r="BN228" s="109">
        <f t="shared" si="249"/>
        <v>115112</v>
      </c>
      <c r="BO228" s="109">
        <f t="shared" si="249"/>
        <v>117409</v>
      </c>
      <c r="BP228" s="109">
        <f t="shared" si="249"/>
        <v>120360</v>
      </c>
      <c r="BQ228" s="109">
        <f t="shared" si="249"/>
        <v>120964</v>
      </c>
      <c r="BR228" s="109">
        <f t="shared" si="249"/>
        <v>123431</v>
      </c>
      <c r="BS228" s="109">
        <f t="shared" si="249"/>
        <v>125192</v>
      </c>
      <c r="BT228" s="109">
        <f t="shared" si="249"/>
        <v>125543</v>
      </c>
      <c r="BU228" s="109">
        <f t="shared" si="249"/>
        <v>127517</v>
      </c>
      <c r="BV228" s="109">
        <f t="shared" si="249"/>
        <v>127345</v>
      </c>
      <c r="BW228" s="109">
        <f t="shared" si="249"/>
        <v>128382</v>
      </c>
      <c r="BX228" s="109">
        <f t="shared" si="249"/>
        <v>124699</v>
      </c>
      <c r="BY228" s="109">
        <f t="shared" si="249"/>
        <v>119765</v>
      </c>
      <c r="BZ228" s="109">
        <f t="shared" si="249"/>
        <v>115470</v>
      </c>
      <c r="CA228" s="109">
        <f t="shared" si="249"/>
        <v>112009</v>
      </c>
      <c r="CB228" s="109">
        <f t="shared" si="249"/>
        <v>108510</v>
      </c>
      <c r="CC228" s="109">
        <f t="shared" ref="CC228:DL228" si="250">CC18+CC123</f>
        <v>104090</v>
      </c>
      <c r="CD228" s="109">
        <f t="shared" si="250"/>
        <v>101319</v>
      </c>
      <c r="CE228" s="109">
        <f t="shared" si="250"/>
        <v>97747</v>
      </c>
      <c r="CF228" s="109">
        <f t="shared" si="250"/>
        <v>93474</v>
      </c>
      <c r="CG228" s="109">
        <f t="shared" si="250"/>
        <v>90328</v>
      </c>
      <c r="CH228" s="109">
        <f t="shared" si="250"/>
        <v>86852</v>
      </c>
      <c r="CI228" s="109">
        <f t="shared" si="250"/>
        <v>85802</v>
      </c>
      <c r="CJ228" s="109">
        <f t="shared" si="250"/>
        <v>81897</v>
      </c>
      <c r="CK228" s="109">
        <f t="shared" si="250"/>
        <v>82774</v>
      </c>
      <c r="CL228" s="109">
        <f t="shared" si="250"/>
        <v>80851</v>
      </c>
      <c r="CM228" s="109">
        <f t="shared" si="250"/>
        <v>80563</v>
      </c>
      <c r="CN228" s="109">
        <f t="shared" si="250"/>
        <v>78088</v>
      </c>
      <c r="CO228" s="109">
        <f t="shared" si="250"/>
        <v>76288</v>
      </c>
      <c r="CP228" s="109">
        <f t="shared" si="250"/>
        <v>71897</v>
      </c>
      <c r="CQ228" s="109">
        <f t="shared" si="250"/>
        <v>69113</v>
      </c>
      <c r="CR228" s="109">
        <f t="shared" si="250"/>
        <v>65149</v>
      </c>
      <c r="CS228" s="109">
        <f t="shared" si="250"/>
        <v>60333</v>
      </c>
      <c r="CT228" s="109">
        <f t="shared" si="250"/>
        <v>54497</v>
      </c>
      <c r="CU228" s="109">
        <f t="shared" si="250"/>
        <v>48298</v>
      </c>
      <c r="CV228" s="109">
        <f t="shared" si="250"/>
        <v>45119</v>
      </c>
      <c r="CW228" s="109">
        <f t="shared" si="250"/>
        <v>41657</v>
      </c>
      <c r="CX228" s="109">
        <f t="shared" si="250"/>
        <v>37584</v>
      </c>
      <c r="CY228" s="109">
        <f t="shared" si="250"/>
        <v>35330</v>
      </c>
      <c r="CZ228" s="109">
        <f t="shared" si="250"/>
        <v>32283</v>
      </c>
      <c r="DA228" s="109">
        <f t="shared" si="250"/>
        <v>28805</v>
      </c>
      <c r="DB228" s="109">
        <f t="shared" si="250"/>
        <v>25000</v>
      </c>
      <c r="DC228" s="109">
        <f t="shared" si="250"/>
        <v>21962</v>
      </c>
      <c r="DD228" s="109">
        <f t="shared" si="250"/>
        <v>18576</v>
      </c>
      <c r="DE228" s="109">
        <f t="shared" si="250"/>
        <v>15896</v>
      </c>
      <c r="DF228" s="109">
        <f t="shared" si="250"/>
        <v>12895</v>
      </c>
      <c r="DG228" s="109">
        <f t="shared" si="250"/>
        <v>10387</v>
      </c>
      <c r="DH228" s="109">
        <f t="shared" si="250"/>
        <v>8177</v>
      </c>
      <c r="DI228" s="109">
        <f t="shared" si="250"/>
        <v>6565</v>
      </c>
      <c r="DJ228" s="109">
        <f t="shared" si="250"/>
        <v>5068</v>
      </c>
      <c r="DK228" s="109">
        <f t="shared" si="250"/>
        <v>3796</v>
      </c>
      <c r="DL228" s="109">
        <f t="shared" si="250"/>
        <v>2806</v>
      </c>
      <c r="DM228" s="44">
        <v>5934</v>
      </c>
    </row>
    <row r="229" spans="1:117" s="44" customFormat="1" ht="1" hidden="1" customHeight="1">
      <c r="A229" s="94">
        <v>2023</v>
      </c>
      <c r="B229" s="96">
        <f t="shared" si="208"/>
        <v>8518160</v>
      </c>
      <c r="C229" s="97">
        <f t="shared" si="214"/>
        <v>4.5156363283013366E-3</v>
      </c>
      <c r="D229" s="103">
        <f t="shared" ref="D229:M229" si="251">D19+D124</f>
        <v>4979669</v>
      </c>
      <c r="E229" s="103">
        <f t="shared" si="251"/>
        <v>5084923</v>
      </c>
      <c r="F229" s="103">
        <f t="shared" si="251"/>
        <v>5186194</v>
      </c>
      <c r="G229" s="103">
        <f t="shared" si="251"/>
        <v>5284889</v>
      </c>
      <c r="H229" s="103">
        <f t="shared" si="251"/>
        <v>5378972</v>
      </c>
      <c r="I229" s="103">
        <f t="shared" si="251"/>
        <v>1849490</v>
      </c>
      <c r="J229" s="103">
        <f t="shared" si="251"/>
        <v>1744236</v>
      </c>
      <c r="K229" s="103">
        <f t="shared" si="251"/>
        <v>1642965</v>
      </c>
      <c r="L229" s="103">
        <f t="shared" si="251"/>
        <v>1544270</v>
      </c>
      <c r="M229" s="103">
        <f t="shared" si="251"/>
        <v>1450187</v>
      </c>
      <c r="N229" s="103">
        <f t="shared" si="199"/>
        <v>1689001</v>
      </c>
      <c r="O229" s="103">
        <f t="shared" si="200"/>
        <v>5033488</v>
      </c>
      <c r="P229" s="103">
        <f t="shared" si="210"/>
        <v>1795671</v>
      </c>
      <c r="Q229" s="109">
        <f t="shared" ref="Q229:AV229" si="252">Q19+Q124</f>
        <v>82063</v>
      </c>
      <c r="R229" s="109">
        <f t="shared" si="252"/>
        <v>82811</v>
      </c>
      <c r="S229" s="109">
        <f t="shared" si="252"/>
        <v>83439</v>
      </c>
      <c r="T229" s="109">
        <f t="shared" si="252"/>
        <v>83971</v>
      </c>
      <c r="U229" s="109">
        <f t="shared" si="252"/>
        <v>84390</v>
      </c>
      <c r="V229" s="109">
        <f t="shared" si="252"/>
        <v>84734</v>
      </c>
      <c r="W229" s="109">
        <f t="shared" si="252"/>
        <v>84999</v>
      </c>
      <c r="X229" s="109">
        <f t="shared" si="252"/>
        <v>85215</v>
      </c>
      <c r="Y229" s="109">
        <f t="shared" si="252"/>
        <v>85404</v>
      </c>
      <c r="Z229" s="109">
        <f t="shared" si="252"/>
        <v>85573</v>
      </c>
      <c r="AA229" s="109">
        <f t="shared" si="252"/>
        <v>85687</v>
      </c>
      <c r="AB229" s="109">
        <f t="shared" si="252"/>
        <v>85759</v>
      </c>
      <c r="AC229" s="109">
        <f t="shared" si="252"/>
        <v>85834</v>
      </c>
      <c r="AD229" s="109">
        <f t="shared" si="252"/>
        <v>85788</v>
      </c>
      <c r="AE229" s="109">
        <f t="shared" si="252"/>
        <v>85020</v>
      </c>
      <c r="AF229" s="109">
        <f t="shared" si="252"/>
        <v>84452</v>
      </c>
      <c r="AG229" s="109">
        <f t="shared" si="252"/>
        <v>83560</v>
      </c>
      <c r="AH229" s="109">
        <f t="shared" si="252"/>
        <v>82916</v>
      </c>
      <c r="AI229" s="109">
        <f t="shared" si="252"/>
        <v>83406</v>
      </c>
      <c r="AJ229" s="109">
        <f t="shared" si="252"/>
        <v>83980</v>
      </c>
      <c r="AK229" s="109">
        <f t="shared" si="252"/>
        <v>83316</v>
      </c>
      <c r="AL229" s="109">
        <f t="shared" si="252"/>
        <v>85068</v>
      </c>
      <c r="AM229" s="109">
        <f t="shared" si="252"/>
        <v>86253</v>
      </c>
      <c r="AN229" s="109">
        <f t="shared" si="252"/>
        <v>87902</v>
      </c>
      <c r="AO229" s="109">
        <f t="shared" si="252"/>
        <v>92223</v>
      </c>
      <c r="AP229" s="109">
        <f t="shared" si="252"/>
        <v>94829</v>
      </c>
      <c r="AQ229" s="109">
        <f t="shared" si="252"/>
        <v>97629</v>
      </c>
      <c r="AR229" s="109">
        <f t="shared" si="252"/>
        <v>101446</v>
      </c>
      <c r="AS229" s="109">
        <f t="shared" si="252"/>
        <v>102697</v>
      </c>
      <c r="AT229" s="109">
        <f t="shared" si="252"/>
        <v>105554</v>
      </c>
      <c r="AU229" s="109">
        <f t="shared" si="252"/>
        <v>107866</v>
      </c>
      <c r="AV229" s="109">
        <f t="shared" si="252"/>
        <v>112136</v>
      </c>
      <c r="AW229" s="109">
        <f t="shared" ref="AW229:CB229" si="253">AW19+AW124</f>
        <v>113756</v>
      </c>
      <c r="AX229" s="109">
        <f t="shared" si="253"/>
        <v>114944</v>
      </c>
      <c r="AY229" s="109">
        <f t="shared" si="253"/>
        <v>115157</v>
      </c>
      <c r="AZ229" s="109">
        <f t="shared" si="253"/>
        <v>116548</v>
      </c>
      <c r="BA229" s="109">
        <f t="shared" si="253"/>
        <v>114736</v>
      </c>
      <c r="BB229" s="109">
        <f t="shared" si="253"/>
        <v>115820</v>
      </c>
      <c r="BC229" s="109">
        <f t="shared" si="253"/>
        <v>115525</v>
      </c>
      <c r="BD229" s="109">
        <f t="shared" si="253"/>
        <v>116530</v>
      </c>
      <c r="BE229" s="109">
        <f t="shared" si="253"/>
        <v>115634</v>
      </c>
      <c r="BF229" s="109">
        <f t="shared" si="253"/>
        <v>117334</v>
      </c>
      <c r="BG229" s="109">
        <f t="shared" si="253"/>
        <v>117084</v>
      </c>
      <c r="BH229" s="109">
        <f t="shared" si="253"/>
        <v>117347</v>
      </c>
      <c r="BI229" s="109">
        <f t="shared" si="253"/>
        <v>115793</v>
      </c>
      <c r="BJ229" s="109">
        <f t="shared" si="253"/>
        <v>114614</v>
      </c>
      <c r="BK229" s="109">
        <f t="shared" si="253"/>
        <v>114214</v>
      </c>
      <c r="BL229" s="109">
        <f t="shared" si="253"/>
        <v>113439</v>
      </c>
      <c r="BM229" s="109">
        <f t="shared" si="253"/>
        <v>113210</v>
      </c>
      <c r="BN229" s="109">
        <f t="shared" si="253"/>
        <v>114694</v>
      </c>
      <c r="BO229" s="109">
        <f t="shared" si="253"/>
        <v>114830</v>
      </c>
      <c r="BP229" s="109">
        <f t="shared" si="253"/>
        <v>117041</v>
      </c>
      <c r="BQ229" s="109">
        <f t="shared" si="253"/>
        <v>119909</v>
      </c>
      <c r="BR229" s="109">
        <f t="shared" si="253"/>
        <v>120442</v>
      </c>
      <c r="BS229" s="109">
        <f t="shared" si="253"/>
        <v>122822</v>
      </c>
      <c r="BT229" s="109">
        <f t="shared" si="253"/>
        <v>124500</v>
      </c>
      <c r="BU229" s="109">
        <f t="shared" si="253"/>
        <v>124782</v>
      </c>
      <c r="BV229" s="109">
        <f t="shared" si="253"/>
        <v>126680</v>
      </c>
      <c r="BW229" s="109">
        <f t="shared" si="253"/>
        <v>126449</v>
      </c>
      <c r="BX229" s="109">
        <f t="shared" si="253"/>
        <v>127411</v>
      </c>
      <c r="BY229" s="109">
        <f t="shared" si="253"/>
        <v>123723</v>
      </c>
      <c r="BZ229" s="109">
        <f t="shared" si="253"/>
        <v>118725</v>
      </c>
      <c r="CA229" s="109">
        <f t="shared" si="253"/>
        <v>114485</v>
      </c>
      <c r="CB229" s="109">
        <f t="shared" si="253"/>
        <v>110981</v>
      </c>
      <c r="CC229" s="109">
        <f t="shared" ref="CC229:DL229" si="254">CC19+CC124</f>
        <v>107410</v>
      </c>
      <c r="CD229" s="109">
        <f t="shared" si="254"/>
        <v>102825</v>
      </c>
      <c r="CE229" s="109">
        <f t="shared" si="254"/>
        <v>100231</v>
      </c>
      <c r="CF229" s="109">
        <f t="shared" si="254"/>
        <v>96699</v>
      </c>
      <c r="CG229" s="109">
        <f t="shared" si="254"/>
        <v>92431</v>
      </c>
      <c r="CH229" s="109">
        <f t="shared" si="254"/>
        <v>89266</v>
      </c>
      <c r="CI229" s="109">
        <f t="shared" si="254"/>
        <v>85777</v>
      </c>
      <c r="CJ229" s="109">
        <f t="shared" si="254"/>
        <v>84657</v>
      </c>
      <c r="CK229" s="109">
        <f t="shared" si="254"/>
        <v>80732</v>
      </c>
      <c r="CL229" s="109">
        <f t="shared" si="254"/>
        <v>81482</v>
      </c>
      <c r="CM229" s="109">
        <f t="shared" si="254"/>
        <v>79490</v>
      </c>
      <c r="CN229" s="109">
        <f t="shared" si="254"/>
        <v>79081</v>
      </c>
      <c r="CO229" s="109">
        <f t="shared" si="254"/>
        <v>76510</v>
      </c>
      <c r="CP229" s="109">
        <f t="shared" si="254"/>
        <v>74586</v>
      </c>
      <c r="CQ229" s="109">
        <f t="shared" si="254"/>
        <v>70118</v>
      </c>
      <c r="CR229" s="109">
        <f t="shared" si="254"/>
        <v>67191</v>
      </c>
      <c r="CS229" s="109">
        <f t="shared" si="254"/>
        <v>63116</v>
      </c>
      <c r="CT229" s="109">
        <f t="shared" si="254"/>
        <v>58201</v>
      </c>
      <c r="CU229" s="109">
        <f t="shared" si="254"/>
        <v>52316</v>
      </c>
      <c r="CV229" s="109">
        <f t="shared" si="254"/>
        <v>46099</v>
      </c>
      <c r="CW229" s="109">
        <f t="shared" si="254"/>
        <v>42782</v>
      </c>
      <c r="CX229" s="109">
        <f t="shared" si="254"/>
        <v>39199</v>
      </c>
      <c r="CY229" s="109">
        <f t="shared" si="254"/>
        <v>35057</v>
      </c>
      <c r="CZ229" s="109">
        <f t="shared" si="254"/>
        <v>32632</v>
      </c>
      <c r="DA229" s="109">
        <f t="shared" si="254"/>
        <v>29484</v>
      </c>
      <c r="DB229" s="109">
        <f t="shared" si="254"/>
        <v>25980</v>
      </c>
      <c r="DC229" s="109">
        <f t="shared" si="254"/>
        <v>22248</v>
      </c>
      <c r="DD229" s="109">
        <f t="shared" si="254"/>
        <v>19256</v>
      </c>
      <c r="DE229" s="109">
        <f t="shared" si="254"/>
        <v>16063</v>
      </c>
      <c r="DF229" s="109">
        <f t="shared" si="254"/>
        <v>13570</v>
      </c>
      <c r="DG229" s="109">
        <f t="shared" si="254"/>
        <v>10877</v>
      </c>
      <c r="DH229" s="109">
        <f t="shared" si="254"/>
        <v>8656</v>
      </c>
      <c r="DI229" s="109">
        <f t="shared" si="254"/>
        <v>6726</v>
      </c>
      <c r="DJ229" s="109">
        <f t="shared" si="254"/>
        <v>5318</v>
      </c>
      <c r="DK229" s="109">
        <f t="shared" si="254"/>
        <v>4040</v>
      </c>
      <c r="DL229" s="109">
        <f t="shared" si="254"/>
        <v>2975</v>
      </c>
      <c r="DM229" s="44">
        <v>6467</v>
      </c>
    </row>
    <row r="230" spans="1:117" s="44" customFormat="1" ht="1" hidden="1" customHeight="1">
      <c r="A230" s="94">
        <v>2024</v>
      </c>
      <c r="B230" s="96">
        <f t="shared" si="208"/>
        <v>8554357</v>
      </c>
      <c r="C230" s="97">
        <f t="shared" si="214"/>
        <v>4.2493918874498722E-3</v>
      </c>
      <c r="D230" s="103">
        <f t="shared" ref="D230:M230" si="255">D20+D125</f>
        <v>4968013</v>
      </c>
      <c r="E230" s="103">
        <f t="shared" si="255"/>
        <v>5075748</v>
      </c>
      <c r="F230" s="103">
        <f t="shared" si="255"/>
        <v>5179839</v>
      </c>
      <c r="G230" s="103">
        <f t="shared" si="255"/>
        <v>5280049</v>
      </c>
      <c r="H230" s="103">
        <f t="shared" si="255"/>
        <v>5377674</v>
      </c>
      <c r="I230" s="103">
        <f t="shared" si="255"/>
        <v>1891267</v>
      </c>
      <c r="J230" s="103">
        <f t="shared" si="255"/>
        <v>1783532</v>
      </c>
      <c r="K230" s="103">
        <f t="shared" si="255"/>
        <v>1679441</v>
      </c>
      <c r="L230" s="103">
        <f t="shared" si="255"/>
        <v>1579231</v>
      </c>
      <c r="M230" s="103">
        <f t="shared" si="255"/>
        <v>1481606</v>
      </c>
      <c r="N230" s="103">
        <f t="shared" si="199"/>
        <v>1695077</v>
      </c>
      <c r="O230" s="103">
        <f t="shared" si="200"/>
        <v>5023024</v>
      </c>
      <c r="P230" s="103">
        <f t="shared" si="210"/>
        <v>1836256</v>
      </c>
      <c r="Q230" s="109">
        <f t="shared" ref="Q230:AV230" si="256">Q20+Q125</f>
        <v>81668</v>
      </c>
      <c r="R230" s="109">
        <f t="shared" si="256"/>
        <v>82515</v>
      </c>
      <c r="S230" s="109">
        <f t="shared" si="256"/>
        <v>83238</v>
      </c>
      <c r="T230" s="109">
        <f t="shared" si="256"/>
        <v>83852</v>
      </c>
      <c r="U230" s="109">
        <f t="shared" si="256"/>
        <v>84382</v>
      </c>
      <c r="V230" s="109">
        <f t="shared" si="256"/>
        <v>84797</v>
      </c>
      <c r="W230" s="109">
        <f t="shared" si="256"/>
        <v>85134</v>
      </c>
      <c r="X230" s="109">
        <f t="shared" si="256"/>
        <v>85401</v>
      </c>
      <c r="Y230" s="109">
        <f t="shared" si="256"/>
        <v>85618</v>
      </c>
      <c r="Z230" s="109">
        <f t="shared" si="256"/>
        <v>85800</v>
      </c>
      <c r="AA230" s="109">
        <f t="shared" si="256"/>
        <v>85962</v>
      </c>
      <c r="AB230" s="109">
        <f t="shared" si="256"/>
        <v>86069</v>
      </c>
      <c r="AC230" s="109">
        <f t="shared" si="256"/>
        <v>86142</v>
      </c>
      <c r="AD230" s="109">
        <f t="shared" si="256"/>
        <v>86227</v>
      </c>
      <c r="AE230" s="109">
        <f t="shared" si="256"/>
        <v>86206</v>
      </c>
      <c r="AF230" s="109">
        <f t="shared" si="256"/>
        <v>85481</v>
      </c>
      <c r="AG230" s="109">
        <f t="shared" si="256"/>
        <v>84949</v>
      </c>
      <c r="AH230" s="109">
        <f t="shared" si="256"/>
        <v>84102</v>
      </c>
      <c r="AI230" s="109">
        <f t="shared" si="256"/>
        <v>83502</v>
      </c>
      <c r="AJ230" s="109">
        <f t="shared" si="256"/>
        <v>84032</v>
      </c>
      <c r="AK230" s="109">
        <f t="shared" si="256"/>
        <v>84715</v>
      </c>
      <c r="AL230" s="109">
        <f t="shared" si="256"/>
        <v>84267</v>
      </c>
      <c r="AM230" s="109">
        <f t="shared" si="256"/>
        <v>86240</v>
      </c>
      <c r="AN230" s="109">
        <f t="shared" si="256"/>
        <v>87665</v>
      </c>
      <c r="AO230" s="109">
        <f t="shared" si="256"/>
        <v>89481</v>
      </c>
      <c r="AP230" s="109">
        <f t="shared" si="256"/>
        <v>93901</v>
      </c>
      <c r="AQ230" s="109">
        <f t="shared" si="256"/>
        <v>96572</v>
      </c>
      <c r="AR230" s="109">
        <f t="shared" si="256"/>
        <v>99377</v>
      </c>
      <c r="AS230" s="109">
        <f t="shared" si="256"/>
        <v>103138</v>
      </c>
      <c r="AT230" s="109">
        <f t="shared" si="256"/>
        <v>104336</v>
      </c>
      <c r="AU230" s="109">
        <f t="shared" si="256"/>
        <v>107087</v>
      </c>
      <c r="AV230" s="109">
        <f t="shared" si="256"/>
        <v>109282</v>
      </c>
      <c r="AW230" s="109">
        <f t="shared" ref="AW230:CB230" si="257">AW20+AW125</f>
        <v>113396</v>
      </c>
      <c r="AX230" s="109">
        <f t="shared" si="257"/>
        <v>114889</v>
      </c>
      <c r="AY230" s="109">
        <f t="shared" si="257"/>
        <v>115951</v>
      </c>
      <c r="AZ230" s="109">
        <f t="shared" si="257"/>
        <v>116049</v>
      </c>
      <c r="BA230" s="109">
        <f t="shared" si="257"/>
        <v>117311</v>
      </c>
      <c r="BB230" s="109">
        <f t="shared" si="257"/>
        <v>115404</v>
      </c>
      <c r="BC230" s="109">
        <f t="shared" si="257"/>
        <v>116384</v>
      </c>
      <c r="BD230" s="109">
        <f t="shared" si="257"/>
        <v>115986</v>
      </c>
      <c r="BE230" s="109">
        <f t="shared" si="257"/>
        <v>116897</v>
      </c>
      <c r="BF230" s="109">
        <f t="shared" si="257"/>
        <v>115929</v>
      </c>
      <c r="BG230" s="109">
        <f t="shared" si="257"/>
        <v>117534</v>
      </c>
      <c r="BH230" s="109">
        <f t="shared" si="257"/>
        <v>117218</v>
      </c>
      <c r="BI230" s="109">
        <f t="shared" si="257"/>
        <v>117403</v>
      </c>
      <c r="BJ230" s="109">
        <f t="shared" si="257"/>
        <v>115804</v>
      </c>
      <c r="BK230" s="109">
        <f t="shared" si="257"/>
        <v>114572</v>
      </c>
      <c r="BL230" s="109">
        <f t="shared" si="257"/>
        <v>114108</v>
      </c>
      <c r="BM230" s="109">
        <f t="shared" si="257"/>
        <v>113279</v>
      </c>
      <c r="BN230" s="109">
        <f t="shared" si="257"/>
        <v>112986</v>
      </c>
      <c r="BO230" s="109">
        <f t="shared" si="257"/>
        <v>114398</v>
      </c>
      <c r="BP230" s="109">
        <f t="shared" si="257"/>
        <v>114472</v>
      </c>
      <c r="BQ230" s="109">
        <f t="shared" si="257"/>
        <v>116599</v>
      </c>
      <c r="BR230" s="109">
        <f t="shared" si="257"/>
        <v>119384</v>
      </c>
      <c r="BS230" s="109">
        <f t="shared" si="257"/>
        <v>119850</v>
      </c>
      <c r="BT230" s="109">
        <f t="shared" si="257"/>
        <v>122145</v>
      </c>
      <c r="BU230" s="109">
        <f t="shared" si="257"/>
        <v>123743</v>
      </c>
      <c r="BV230" s="109">
        <f t="shared" si="257"/>
        <v>123966</v>
      </c>
      <c r="BW230" s="109">
        <f t="shared" si="257"/>
        <v>125784</v>
      </c>
      <c r="BX230" s="109">
        <f t="shared" si="257"/>
        <v>125500</v>
      </c>
      <c r="BY230" s="109">
        <f t="shared" si="257"/>
        <v>126395</v>
      </c>
      <c r="BZ230" s="109">
        <f t="shared" si="257"/>
        <v>122645</v>
      </c>
      <c r="CA230" s="109">
        <f t="shared" si="257"/>
        <v>117698</v>
      </c>
      <c r="CB230" s="109">
        <f t="shared" si="257"/>
        <v>113443</v>
      </c>
      <c r="CC230" s="109">
        <f t="shared" ref="CC230:DL230" si="258">CC20+CC125</f>
        <v>109841</v>
      </c>
      <c r="CD230" s="109">
        <f t="shared" si="258"/>
        <v>106094</v>
      </c>
      <c r="CE230" s="109">
        <f t="shared" si="258"/>
        <v>101710</v>
      </c>
      <c r="CF230" s="109">
        <f t="shared" si="258"/>
        <v>99173</v>
      </c>
      <c r="CG230" s="109">
        <f t="shared" si="258"/>
        <v>95622</v>
      </c>
      <c r="CH230" s="109">
        <f t="shared" si="258"/>
        <v>91349</v>
      </c>
      <c r="CI230" s="109">
        <f t="shared" si="258"/>
        <v>88153</v>
      </c>
      <c r="CJ230" s="109">
        <f t="shared" si="258"/>
        <v>84643</v>
      </c>
      <c r="CK230" s="109">
        <f t="shared" si="258"/>
        <v>83449</v>
      </c>
      <c r="CL230" s="109">
        <f t="shared" si="258"/>
        <v>79496</v>
      </c>
      <c r="CM230" s="109">
        <f t="shared" si="258"/>
        <v>80111</v>
      </c>
      <c r="CN230" s="109">
        <f t="shared" si="258"/>
        <v>78039</v>
      </c>
      <c r="CO230" s="109">
        <f t="shared" si="258"/>
        <v>77498</v>
      </c>
      <c r="CP230" s="109">
        <f t="shared" si="258"/>
        <v>74818</v>
      </c>
      <c r="CQ230" s="109">
        <f t="shared" si="258"/>
        <v>72755</v>
      </c>
      <c r="CR230" s="109">
        <f t="shared" si="258"/>
        <v>68200</v>
      </c>
      <c r="CS230" s="109">
        <f t="shared" si="258"/>
        <v>65117</v>
      </c>
      <c r="CT230" s="109">
        <f t="shared" si="258"/>
        <v>60916</v>
      </c>
      <c r="CU230" s="109">
        <f t="shared" si="258"/>
        <v>55901</v>
      </c>
      <c r="CV230" s="109">
        <f t="shared" si="258"/>
        <v>49969</v>
      </c>
      <c r="CW230" s="109">
        <f t="shared" si="258"/>
        <v>43740</v>
      </c>
      <c r="CX230" s="109">
        <f t="shared" si="258"/>
        <v>40291</v>
      </c>
      <c r="CY230" s="109">
        <f t="shared" si="258"/>
        <v>36598</v>
      </c>
      <c r="CZ230" s="109">
        <f t="shared" si="258"/>
        <v>32411</v>
      </c>
      <c r="DA230" s="109">
        <f t="shared" si="258"/>
        <v>29843</v>
      </c>
      <c r="DB230" s="109">
        <f t="shared" si="258"/>
        <v>26633</v>
      </c>
      <c r="DC230" s="109">
        <f t="shared" si="258"/>
        <v>23156</v>
      </c>
      <c r="DD230" s="109">
        <f t="shared" si="258"/>
        <v>19546</v>
      </c>
      <c r="DE230" s="109">
        <f t="shared" si="258"/>
        <v>16685</v>
      </c>
      <c r="DF230" s="109">
        <f t="shared" si="258"/>
        <v>13743</v>
      </c>
      <c r="DG230" s="109">
        <f t="shared" si="258"/>
        <v>11473</v>
      </c>
      <c r="DH230" s="109">
        <f t="shared" si="258"/>
        <v>9088</v>
      </c>
      <c r="DI230" s="109">
        <f t="shared" si="258"/>
        <v>7139</v>
      </c>
      <c r="DJ230" s="109">
        <f t="shared" si="258"/>
        <v>5465</v>
      </c>
      <c r="DK230" s="109">
        <f t="shared" si="258"/>
        <v>4255</v>
      </c>
      <c r="DL230" s="109">
        <f t="shared" si="258"/>
        <v>3177</v>
      </c>
      <c r="DM230" s="44">
        <v>7011</v>
      </c>
    </row>
    <row r="231" spans="1:117" s="44" customFormat="1" ht="1" hidden="1" customHeight="1">
      <c r="A231" s="94">
        <v>2025</v>
      </c>
      <c r="B231" s="96">
        <f t="shared" si="208"/>
        <v>8588294</v>
      </c>
      <c r="C231" s="97">
        <f t="shared" si="214"/>
        <v>3.9672181088537687E-3</v>
      </c>
      <c r="D231" s="103">
        <f t="shared" ref="D231:M231" si="259">D21+D126</f>
        <v>4953590</v>
      </c>
      <c r="E231" s="103">
        <f t="shared" si="259"/>
        <v>5063814</v>
      </c>
      <c r="F231" s="103">
        <f t="shared" si="259"/>
        <v>5170355</v>
      </c>
      <c r="G231" s="103">
        <f t="shared" si="259"/>
        <v>5273353</v>
      </c>
      <c r="H231" s="103">
        <f t="shared" si="259"/>
        <v>5372482</v>
      </c>
      <c r="I231" s="103">
        <f t="shared" si="259"/>
        <v>1934235</v>
      </c>
      <c r="J231" s="103">
        <f t="shared" si="259"/>
        <v>1824011</v>
      </c>
      <c r="K231" s="103">
        <f t="shared" si="259"/>
        <v>1717470</v>
      </c>
      <c r="L231" s="103">
        <f t="shared" si="259"/>
        <v>1614472</v>
      </c>
      <c r="M231" s="103">
        <f t="shared" si="259"/>
        <v>1515343</v>
      </c>
      <c r="N231" s="103">
        <f t="shared" si="199"/>
        <v>1700469</v>
      </c>
      <c r="O231" s="103">
        <f t="shared" si="200"/>
        <v>5009878</v>
      </c>
      <c r="P231" s="103">
        <f t="shared" si="210"/>
        <v>1877947</v>
      </c>
      <c r="Q231" s="109">
        <f t="shared" ref="Q231:AV231" si="260">Q21+Q126</f>
        <v>81189</v>
      </c>
      <c r="R231" s="109">
        <f t="shared" si="260"/>
        <v>82115</v>
      </c>
      <c r="S231" s="109">
        <f t="shared" si="260"/>
        <v>82939</v>
      </c>
      <c r="T231" s="109">
        <f t="shared" si="260"/>
        <v>83649</v>
      </c>
      <c r="U231" s="109">
        <f t="shared" si="260"/>
        <v>84256</v>
      </c>
      <c r="V231" s="109">
        <f t="shared" si="260"/>
        <v>84782</v>
      </c>
      <c r="W231" s="109">
        <f t="shared" si="260"/>
        <v>85193</v>
      </c>
      <c r="X231" s="109">
        <f t="shared" si="260"/>
        <v>85527</v>
      </c>
      <c r="Y231" s="109">
        <f t="shared" si="260"/>
        <v>85798</v>
      </c>
      <c r="Z231" s="109">
        <f t="shared" si="260"/>
        <v>86010</v>
      </c>
      <c r="AA231" s="109">
        <f t="shared" si="260"/>
        <v>86181</v>
      </c>
      <c r="AB231" s="109">
        <f t="shared" si="260"/>
        <v>86336</v>
      </c>
      <c r="AC231" s="109">
        <f t="shared" si="260"/>
        <v>86444</v>
      </c>
      <c r="AD231" s="109">
        <f t="shared" si="260"/>
        <v>86528</v>
      </c>
      <c r="AE231" s="109">
        <f t="shared" si="260"/>
        <v>86639</v>
      </c>
      <c r="AF231" s="109">
        <f t="shared" si="260"/>
        <v>86653</v>
      </c>
      <c r="AG231" s="109">
        <f t="shared" si="260"/>
        <v>85970</v>
      </c>
      <c r="AH231" s="109">
        <f t="shared" si="260"/>
        <v>85472</v>
      </c>
      <c r="AI231" s="109">
        <f t="shared" si="260"/>
        <v>84666</v>
      </c>
      <c r="AJ231" s="109">
        <f t="shared" si="260"/>
        <v>84122</v>
      </c>
      <c r="AK231" s="109">
        <f t="shared" si="260"/>
        <v>84745</v>
      </c>
      <c r="AL231" s="109">
        <f t="shared" si="260"/>
        <v>85606</v>
      </c>
      <c r="AM231" s="109">
        <f t="shared" si="260"/>
        <v>85425</v>
      </c>
      <c r="AN231" s="109">
        <f t="shared" si="260"/>
        <v>87616</v>
      </c>
      <c r="AO231" s="109">
        <f t="shared" si="260"/>
        <v>89241</v>
      </c>
      <c r="AP231" s="109">
        <f t="shared" si="260"/>
        <v>91173</v>
      </c>
      <c r="AQ231" s="109">
        <f t="shared" si="260"/>
        <v>95632</v>
      </c>
      <c r="AR231" s="109">
        <f t="shared" si="260"/>
        <v>98313</v>
      </c>
      <c r="AS231" s="109">
        <f t="shared" si="260"/>
        <v>101075</v>
      </c>
      <c r="AT231" s="109">
        <f t="shared" si="260"/>
        <v>104749</v>
      </c>
      <c r="AU231" s="109">
        <f t="shared" si="260"/>
        <v>105868</v>
      </c>
      <c r="AV231" s="109">
        <f t="shared" si="260"/>
        <v>108497</v>
      </c>
      <c r="AW231" s="109">
        <f t="shared" ref="AW231:CB231" si="261">AW21+AW126</f>
        <v>110564</v>
      </c>
      <c r="AX231" s="109">
        <f t="shared" si="261"/>
        <v>114521</v>
      </c>
      <c r="AY231" s="109">
        <f t="shared" si="261"/>
        <v>115887</v>
      </c>
      <c r="AZ231" s="109">
        <f t="shared" si="261"/>
        <v>116828</v>
      </c>
      <c r="BA231" s="109">
        <f t="shared" si="261"/>
        <v>116816</v>
      </c>
      <c r="BB231" s="109">
        <f t="shared" si="261"/>
        <v>117959</v>
      </c>
      <c r="BC231" s="109">
        <f t="shared" si="261"/>
        <v>115966</v>
      </c>
      <c r="BD231" s="109">
        <f t="shared" si="261"/>
        <v>116844</v>
      </c>
      <c r="BE231" s="109">
        <f t="shared" si="261"/>
        <v>116357</v>
      </c>
      <c r="BF231" s="109">
        <f t="shared" si="261"/>
        <v>117176</v>
      </c>
      <c r="BG231" s="109">
        <f t="shared" si="261"/>
        <v>116143</v>
      </c>
      <c r="BH231" s="109">
        <f t="shared" si="261"/>
        <v>117661</v>
      </c>
      <c r="BI231" s="109">
        <f t="shared" si="261"/>
        <v>117281</v>
      </c>
      <c r="BJ231" s="109">
        <f t="shared" si="261"/>
        <v>117393</v>
      </c>
      <c r="BK231" s="109">
        <f t="shared" si="261"/>
        <v>115751</v>
      </c>
      <c r="BL231" s="109">
        <f t="shared" si="261"/>
        <v>114459</v>
      </c>
      <c r="BM231" s="109">
        <f t="shared" si="261"/>
        <v>113933</v>
      </c>
      <c r="BN231" s="109">
        <f t="shared" si="261"/>
        <v>113046</v>
      </c>
      <c r="BO231" s="109">
        <f t="shared" si="261"/>
        <v>112691</v>
      </c>
      <c r="BP231" s="109">
        <f t="shared" si="261"/>
        <v>114030</v>
      </c>
      <c r="BQ231" s="109">
        <f t="shared" si="261"/>
        <v>114042</v>
      </c>
      <c r="BR231" s="109">
        <f t="shared" si="261"/>
        <v>116085</v>
      </c>
      <c r="BS231" s="109">
        <f t="shared" si="261"/>
        <v>118792</v>
      </c>
      <c r="BT231" s="109">
        <f t="shared" si="261"/>
        <v>119193</v>
      </c>
      <c r="BU231" s="109">
        <f t="shared" si="261"/>
        <v>121403</v>
      </c>
      <c r="BV231" s="109">
        <f t="shared" si="261"/>
        <v>122931</v>
      </c>
      <c r="BW231" s="109">
        <f t="shared" si="261"/>
        <v>123092</v>
      </c>
      <c r="BX231" s="109">
        <f t="shared" si="261"/>
        <v>124838</v>
      </c>
      <c r="BY231" s="109">
        <f t="shared" si="261"/>
        <v>124502</v>
      </c>
      <c r="BZ231" s="109">
        <f t="shared" si="261"/>
        <v>125272</v>
      </c>
      <c r="CA231" s="109">
        <f t="shared" si="261"/>
        <v>121581</v>
      </c>
      <c r="CB231" s="109">
        <f t="shared" si="261"/>
        <v>116612</v>
      </c>
      <c r="CC231" s="109">
        <f t="shared" ref="CC231:DL231" si="262">CC21+CC126</f>
        <v>112289</v>
      </c>
      <c r="CD231" s="109">
        <f t="shared" si="262"/>
        <v>108482</v>
      </c>
      <c r="CE231" s="109">
        <f t="shared" si="262"/>
        <v>104946</v>
      </c>
      <c r="CF231" s="109">
        <f t="shared" si="262"/>
        <v>100629</v>
      </c>
      <c r="CG231" s="109">
        <f t="shared" si="262"/>
        <v>98084</v>
      </c>
      <c r="CH231" s="109">
        <f t="shared" si="262"/>
        <v>94504</v>
      </c>
      <c r="CI231" s="109">
        <f t="shared" si="262"/>
        <v>90215</v>
      </c>
      <c r="CJ231" s="109">
        <f t="shared" si="262"/>
        <v>86987</v>
      </c>
      <c r="CK231" s="109">
        <f t="shared" si="262"/>
        <v>83447</v>
      </c>
      <c r="CL231" s="109">
        <f t="shared" si="262"/>
        <v>82171</v>
      </c>
      <c r="CM231" s="109">
        <f t="shared" si="262"/>
        <v>78183</v>
      </c>
      <c r="CN231" s="109">
        <f t="shared" si="262"/>
        <v>78651</v>
      </c>
      <c r="CO231" s="109">
        <f t="shared" si="262"/>
        <v>76488</v>
      </c>
      <c r="CP231" s="109">
        <f t="shared" si="262"/>
        <v>75798</v>
      </c>
      <c r="CQ231" s="109">
        <f t="shared" si="262"/>
        <v>72996</v>
      </c>
      <c r="CR231" s="109">
        <f t="shared" si="262"/>
        <v>70780</v>
      </c>
      <c r="CS231" s="109">
        <f t="shared" si="262"/>
        <v>66126</v>
      </c>
      <c r="CT231" s="109">
        <f t="shared" si="262"/>
        <v>62877</v>
      </c>
      <c r="CU231" s="109">
        <f t="shared" si="262"/>
        <v>58541</v>
      </c>
      <c r="CV231" s="109">
        <f t="shared" si="262"/>
        <v>53420</v>
      </c>
      <c r="CW231" s="109">
        <f t="shared" si="262"/>
        <v>47446</v>
      </c>
      <c r="CX231" s="109">
        <f t="shared" si="262"/>
        <v>41224</v>
      </c>
      <c r="CY231" s="109">
        <f t="shared" si="262"/>
        <v>37653</v>
      </c>
      <c r="CZ231" s="109">
        <f t="shared" si="262"/>
        <v>33870</v>
      </c>
      <c r="DA231" s="109">
        <f t="shared" si="262"/>
        <v>29671</v>
      </c>
      <c r="DB231" s="109">
        <f t="shared" si="262"/>
        <v>26994</v>
      </c>
      <c r="DC231" s="109">
        <f t="shared" si="262"/>
        <v>23776</v>
      </c>
      <c r="DD231" s="109">
        <f t="shared" si="262"/>
        <v>20377</v>
      </c>
      <c r="DE231" s="109">
        <f t="shared" si="262"/>
        <v>16972</v>
      </c>
      <c r="DF231" s="109">
        <f t="shared" si="262"/>
        <v>14308</v>
      </c>
      <c r="DG231" s="109">
        <f t="shared" si="262"/>
        <v>11646</v>
      </c>
      <c r="DH231" s="109">
        <f t="shared" si="262"/>
        <v>9611</v>
      </c>
      <c r="DI231" s="109">
        <f t="shared" si="262"/>
        <v>7516</v>
      </c>
      <c r="DJ231" s="109">
        <f t="shared" si="262"/>
        <v>5817</v>
      </c>
      <c r="DK231" s="109">
        <f t="shared" si="262"/>
        <v>4384</v>
      </c>
      <c r="DL231" s="109">
        <f t="shared" si="262"/>
        <v>3357</v>
      </c>
      <c r="DM231" s="44">
        <v>7588</v>
      </c>
    </row>
    <row r="232" spans="1:117" s="44" customFormat="1" ht="1" hidden="1" customHeight="1">
      <c r="A232" s="94">
        <v>2026</v>
      </c>
      <c r="B232" s="96">
        <f t="shared" si="208"/>
        <v>8620180</v>
      </c>
      <c r="C232" s="97">
        <f t="shared" si="214"/>
        <v>3.7127280458726726E-3</v>
      </c>
      <c r="D232" s="103">
        <f t="shared" ref="D232:M232" si="263">D22+D127</f>
        <v>4936746</v>
      </c>
      <c r="E232" s="103">
        <f t="shared" si="263"/>
        <v>5049424</v>
      </c>
      <c r="F232" s="103">
        <f t="shared" si="263"/>
        <v>5158421</v>
      </c>
      <c r="G232" s="103">
        <f t="shared" si="263"/>
        <v>5263843</v>
      </c>
      <c r="H232" s="103">
        <f t="shared" si="263"/>
        <v>5365730</v>
      </c>
      <c r="I232" s="103">
        <f t="shared" si="263"/>
        <v>1978313</v>
      </c>
      <c r="J232" s="103">
        <f t="shared" si="263"/>
        <v>1865635</v>
      </c>
      <c r="K232" s="103">
        <f t="shared" si="263"/>
        <v>1756638</v>
      </c>
      <c r="L232" s="103">
        <f t="shared" si="263"/>
        <v>1651216</v>
      </c>
      <c r="M232" s="103">
        <f t="shared" si="263"/>
        <v>1549329</v>
      </c>
      <c r="N232" s="103">
        <f t="shared" si="199"/>
        <v>1705121</v>
      </c>
      <c r="O232" s="103">
        <f t="shared" si="200"/>
        <v>4994322</v>
      </c>
      <c r="P232" s="103">
        <f t="shared" si="210"/>
        <v>1920737</v>
      </c>
      <c r="Q232" s="109">
        <f t="shared" ref="Q232:AV232" si="264">Q22+Q127</f>
        <v>80650</v>
      </c>
      <c r="R232" s="109">
        <f t="shared" si="264"/>
        <v>81640</v>
      </c>
      <c r="S232" s="109">
        <f t="shared" si="264"/>
        <v>82539</v>
      </c>
      <c r="T232" s="109">
        <f t="shared" si="264"/>
        <v>83347</v>
      </c>
      <c r="U232" s="109">
        <f t="shared" si="264"/>
        <v>84052</v>
      </c>
      <c r="V232" s="109">
        <f t="shared" si="264"/>
        <v>84655</v>
      </c>
      <c r="W232" s="109">
        <f t="shared" si="264"/>
        <v>85177</v>
      </c>
      <c r="X232" s="109">
        <f t="shared" si="264"/>
        <v>85583</v>
      </c>
      <c r="Y232" s="109">
        <f t="shared" si="264"/>
        <v>85922</v>
      </c>
      <c r="Z232" s="109">
        <f t="shared" si="264"/>
        <v>86186</v>
      </c>
      <c r="AA232" s="109">
        <f t="shared" si="264"/>
        <v>86387</v>
      </c>
      <c r="AB232" s="109">
        <f t="shared" si="264"/>
        <v>86551</v>
      </c>
      <c r="AC232" s="109">
        <f t="shared" si="264"/>
        <v>86708</v>
      </c>
      <c r="AD232" s="109">
        <f t="shared" si="264"/>
        <v>86826</v>
      </c>
      <c r="AE232" s="109">
        <f t="shared" si="264"/>
        <v>86933</v>
      </c>
      <c r="AF232" s="109">
        <f t="shared" si="264"/>
        <v>87081</v>
      </c>
      <c r="AG232" s="109">
        <f t="shared" si="264"/>
        <v>87128</v>
      </c>
      <c r="AH232" s="109">
        <f t="shared" si="264"/>
        <v>86483</v>
      </c>
      <c r="AI232" s="109">
        <f t="shared" si="264"/>
        <v>86011</v>
      </c>
      <c r="AJ232" s="109">
        <f t="shared" si="264"/>
        <v>85262</v>
      </c>
      <c r="AK232" s="109">
        <f t="shared" si="264"/>
        <v>84833</v>
      </c>
      <c r="AL232" s="109">
        <f t="shared" si="264"/>
        <v>85618</v>
      </c>
      <c r="AM232" s="109">
        <f t="shared" si="264"/>
        <v>86708</v>
      </c>
      <c r="AN232" s="109">
        <f t="shared" si="264"/>
        <v>86796</v>
      </c>
      <c r="AO232" s="109">
        <f t="shared" si="264"/>
        <v>89167</v>
      </c>
      <c r="AP232" s="109">
        <f t="shared" si="264"/>
        <v>90938</v>
      </c>
      <c r="AQ232" s="109">
        <f t="shared" si="264"/>
        <v>92929</v>
      </c>
      <c r="AR232" s="109">
        <f t="shared" si="264"/>
        <v>97371</v>
      </c>
      <c r="AS232" s="109">
        <f t="shared" si="264"/>
        <v>100019</v>
      </c>
      <c r="AT232" s="109">
        <f t="shared" si="264"/>
        <v>102703</v>
      </c>
      <c r="AU232" s="109">
        <f t="shared" si="264"/>
        <v>106265</v>
      </c>
      <c r="AV232" s="109">
        <f t="shared" si="264"/>
        <v>107286</v>
      </c>
      <c r="AW232" s="109">
        <f t="shared" ref="AW232:CB232" si="265">AW22+AW127</f>
        <v>109782</v>
      </c>
      <c r="AX232" s="109">
        <f t="shared" si="265"/>
        <v>111717</v>
      </c>
      <c r="AY232" s="109">
        <f t="shared" si="265"/>
        <v>115520</v>
      </c>
      <c r="AZ232" s="109">
        <f t="shared" si="265"/>
        <v>116762</v>
      </c>
      <c r="BA232" s="109">
        <f t="shared" si="265"/>
        <v>117588</v>
      </c>
      <c r="BB232" s="109">
        <f t="shared" si="265"/>
        <v>117474</v>
      </c>
      <c r="BC232" s="109">
        <f t="shared" si="265"/>
        <v>118502</v>
      </c>
      <c r="BD232" s="109">
        <f t="shared" si="265"/>
        <v>116429</v>
      </c>
      <c r="BE232" s="109">
        <f t="shared" si="265"/>
        <v>117219</v>
      </c>
      <c r="BF232" s="109">
        <f t="shared" si="265"/>
        <v>116648</v>
      </c>
      <c r="BG232" s="109">
        <f t="shared" si="265"/>
        <v>117385</v>
      </c>
      <c r="BH232" s="109">
        <f t="shared" si="265"/>
        <v>116287</v>
      </c>
      <c r="BI232" s="109">
        <f t="shared" si="265"/>
        <v>117723</v>
      </c>
      <c r="BJ232" s="109">
        <f t="shared" si="265"/>
        <v>117281</v>
      </c>
      <c r="BK232" s="109">
        <f t="shared" si="265"/>
        <v>117322</v>
      </c>
      <c r="BL232" s="109">
        <f t="shared" si="265"/>
        <v>115631</v>
      </c>
      <c r="BM232" s="109">
        <f t="shared" si="265"/>
        <v>114280</v>
      </c>
      <c r="BN232" s="109">
        <f t="shared" si="265"/>
        <v>113689</v>
      </c>
      <c r="BO232" s="109">
        <f t="shared" si="265"/>
        <v>112743</v>
      </c>
      <c r="BP232" s="109">
        <f t="shared" si="265"/>
        <v>112324</v>
      </c>
      <c r="BQ232" s="109">
        <f t="shared" si="265"/>
        <v>113590</v>
      </c>
      <c r="BR232" s="109">
        <f t="shared" si="265"/>
        <v>113542</v>
      </c>
      <c r="BS232" s="109">
        <f t="shared" si="265"/>
        <v>115505</v>
      </c>
      <c r="BT232" s="109">
        <f t="shared" si="265"/>
        <v>118136</v>
      </c>
      <c r="BU232" s="109">
        <f t="shared" si="265"/>
        <v>118476</v>
      </c>
      <c r="BV232" s="109">
        <f t="shared" si="265"/>
        <v>120606</v>
      </c>
      <c r="BW232" s="109">
        <f t="shared" si="265"/>
        <v>122062</v>
      </c>
      <c r="BX232" s="109">
        <f t="shared" si="265"/>
        <v>122170</v>
      </c>
      <c r="BY232" s="109">
        <f t="shared" si="265"/>
        <v>123845</v>
      </c>
      <c r="BZ232" s="109">
        <f t="shared" si="265"/>
        <v>123405</v>
      </c>
      <c r="CA232" s="109">
        <f t="shared" si="265"/>
        <v>124170</v>
      </c>
      <c r="CB232" s="109">
        <f t="shared" si="265"/>
        <v>120461</v>
      </c>
      <c r="CC232" s="109">
        <f t="shared" ref="CC232:DL232" si="266">CC22+CC127</f>
        <v>115415</v>
      </c>
      <c r="CD232" s="109">
        <f t="shared" si="266"/>
        <v>110914</v>
      </c>
      <c r="CE232" s="109">
        <f t="shared" si="266"/>
        <v>107300</v>
      </c>
      <c r="CF232" s="109">
        <f t="shared" si="266"/>
        <v>103833</v>
      </c>
      <c r="CG232" s="109">
        <f t="shared" si="266"/>
        <v>99520</v>
      </c>
      <c r="CH232" s="109">
        <f t="shared" si="266"/>
        <v>96954</v>
      </c>
      <c r="CI232" s="109">
        <f t="shared" si="266"/>
        <v>93334</v>
      </c>
      <c r="CJ232" s="109">
        <f t="shared" si="266"/>
        <v>89028</v>
      </c>
      <c r="CK232" s="109">
        <f t="shared" si="266"/>
        <v>85756</v>
      </c>
      <c r="CL232" s="109">
        <f t="shared" si="266"/>
        <v>82182</v>
      </c>
      <c r="CM232" s="109">
        <f t="shared" si="266"/>
        <v>80816</v>
      </c>
      <c r="CN232" s="109">
        <f t="shared" si="266"/>
        <v>76783</v>
      </c>
      <c r="CO232" s="109">
        <f t="shared" si="266"/>
        <v>77093</v>
      </c>
      <c r="CP232" s="109">
        <f t="shared" si="266"/>
        <v>74825</v>
      </c>
      <c r="CQ232" s="109">
        <f t="shared" si="266"/>
        <v>73969</v>
      </c>
      <c r="CR232" s="109">
        <f t="shared" si="266"/>
        <v>71033</v>
      </c>
      <c r="CS232" s="109">
        <f t="shared" si="266"/>
        <v>68646</v>
      </c>
      <c r="CT232" s="109">
        <f t="shared" si="266"/>
        <v>63878</v>
      </c>
      <c r="CU232" s="109">
        <f t="shared" si="266"/>
        <v>60452</v>
      </c>
      <c r="CV232" s="109">
        <f t="shared" si="266"/>
        <v>55979</v>
      </c>
      <c r="CW232" s="109">
        <f t="shared" si="266"/>
        <v>50754</v>
      </c>
      <c r="CX232" s="109">
        <f t="shared" si="266"/>
        <v>44751</v>
      </c>
      <c r="CY232" s="109">
        <f t="shared" si="266"/>
        <v>38556</v>
      </c>
      <c r="CZ232" s="109">
        <f t="shared" si="266"/>
        <v>34882</v>
      </c>
      <c r="DA232" s="109">
        <f t="shared" si="266"/>
        <v>31040</v>
      </c>
      <c r="DB232" s="109">
        <f t="shared" si="266"/>
        <v>26871</v>
      </c>
      <c r="DC232" s="109">
        <f t="shared" si="266"/>
        <v>24136</v>
      </c>
      <c r="DD232" s="109">
        <f t="shared" si="266"/>
        <v>20959</v>
      </c>
      <c r="DE232" s="109">
        <f t="shared" si="266"/>
        <v>17726</v>
      </c>
      <c r="DF232" s="109">
        <f t="shared" si="266"/>
        <v>14584</v>
      </c>
      <c r="DG232" s="109">
        <f t="shared" si="266"/>
        <v>12153</v>
      </c>
      <c r="DH232" s="109">
        <f t="shared" si="266"/>
        <v>9776</v>
      </c>
      <c r="DI232" s="109">
        <f t="shared" si="266"/>
        <v>7966</v>
      </c>
      <c r="DJ232" s="109">
        <f t="shared" si="266"/>
        <v>6141</v>
      </c>
      <c r="DK232" s="109">
        <f t="shared" si="266"/>
        <v>4679</v>
      </c>
      <c r="DL232" s="109">
        <f t="shared" si="266"/>
        <v>3468</v>
      </c>
      <c r="DM232" s="44">
        <v>8171</v>
      </c>
    </row>
    <row r="233" spans="1:117" s="44" customFormat="1" ht="1" hidden="1" customHeight="1">
      <c r="A233" s="94">
        <v>2027</v>
      </c>
      <c r="B233" s="96">
        <f t="shared" si="208"/>
        <v>8650172</v>
      </c>
      <c r="C233" s="97">
        <f t="shared" si="214"/>
        <v>3.4792776948973222E-3</v>
      </c>
      <c r="D233" s="103">
        <f t="shared" ref="D233:M233" si="267">D23+D128</f>
        <v>4917341</v>
      </c>
      <c r="E233" s="103">
        <f t="shared" si="267"/>
        <v>5033815</v>
      </c>
      <c r="F233" s="103">
        <f t="shared" si="267"/>
        <v>5145244</v>
      </c>
      <c r="G233" s="103">
        <f t="shared" si="267"/>
        <v>5253095</v>
      </c>
      <c r="H233" s="103">
        <f t="shared" si="267"/>
        <v>5357382</v>
      </c>
      <c r="I233" s="103">
        <f t="shared" si="267"/>
        <v>2024870</v>
      </c>
      <c r="J233" s="103">
        <f t="shared" si="267"/>
        <v>1908396</v>
      </c>
      <c r="K233" s="103">
        <f t="shared" si="267"/>
        <v>1796967</v>
      </c>
      <c r="L233" s="103">
        <f t="shared" si="267"/>
        <v>1689116</v>
      </c>
      <c r="M233" s="103">
        <f t="shared" si="267"/>
        <v>1584829</v>
      </c>
      <c r="N233" s="103">
        <f t="shared" si="199"/>
        <v>1707961</v>
      </c>
      <c r="O233" s="103">
        <f t="shared" si="200"/>
        <v>4976905</v>
      </c>
      <c r="P233" s="103">
        <f t="shared" si="210"/>
        <v>1965306</v>
      </c>
      <c r="Q233" s="109">
        <f t="shared" ref="Q233:AV233" si="268">Q23+Q128</f>
        <v>80055</v>
      </c>
      <c r="R233" s="109">
        <f t="shared" si="268"/>
        <v>81103</v>
      </c>
      <c r="S233" s="109">
        <f t="shared" si="268"/>
        <v>82064</v>
      </c>
      <c r="T233" s="109">
        <f t="shared" si="268"/>
        <v>82949</v>
      </c>
      <c r="U233" s="109">
        <f t="shared" si="268"/>
        <v>83752</v>
      </c>
      <c r="V233" s="109">
        <f t="shared" si="268"/>
        <v>84451</v>
      </c>
      <c r="W233" s="109">
        <f t="shared" si="268"/>
        <v>85049</v>
      </c>
      <c r="X233" s="109">
        <f t="shared" si="268"/>
        <v>85566</v>
      </c>
      <c r="Y233" s="109">
        <f t="shared" si="268"/>
        <v>85975</v>
      </c>
      <c r="Z233" s="109">
        <f t="shared" si="268"/>
        <v>86306</v>
      </c>
      <c r="AA233" s="109">
        <f t="shared" si="268"/>
        <v>86562</v>
      </c>
      <c r="AB233" s="109">
        <f t="shared" si="268"/>
        <v>86757</v>
      </c>
      <c r="AC233" s="109">
        <f t="shared" si="268"/>
        <v>86920</v>
      </c>
      <c r="AD233" s="109">
        <f t="shared" si="268"/>
        <v>87087</v>
      </c>
      <c r="AE233" s="109">
        <f t="shared" si="268"/>
        <v>87231</v>
      </c>
      <c r="AF233" s="109">
        <f t="shared" si="268"/>
        <v>87368</v>
      </c>
      <c r="AG233" s="109">
        <f t="shared" si="268"/>
        <v>87548</v>
      </c>
      <c r="AH233" s="109">
        <f t="shared" si="268"/>
        <v>87624</v>
      </c>
      <c r="AI233" s="109">
        <f t="shared" si="268"/>
        <v>87013</v>
      </c>
      <c r="AJ233" s="109">
        <f t="shared" si="268"/>
        <v>86581</v>
      </c>
      <c r="AK233" s="109">
        <f t="shared" si="268"/>
        <v>85945</v>
      </c>
      <c r="AL233" s="109">
        <f t="shared" si="268"/>
        <v>85710</v>
      </c>
      <c r="AM233" s="109">
        <f t="shared" si="268"/>
        <v>86708</v>
      </c>
      <c r="AN233" s="109">
        <f t="shared" si="268"/>
        <v>88030</v>
      </c>
      <c r="AO233" s="109">
        <f t="shared" si="268"/>
        <v>88348</v>
      </c>
      <c r="AP233" s="109">
        <f t="shared" si="268"/>
        <v>90848</v>
      </c>
      <c r="AQ233" s="109">
        <f t="shared" si="268"/>
        <v>92703</v>
      </c>
      <c r="AR233" s="109">
        <f t="shared" si="268"/>
        <v>94700</v>
      </c>
      <c r="AS233" s="109">
        <f t="shared" si="268"/>
        <v>99082</v>
      </c>
      <c r="AT233" s="109">
        <f t="shared" si="268"/>
        <v>101659</v>
      </c>
      <c r="AU233" s="109">
        <f t="shared" si="268"/>
        <v>104242</v>
      </c>
      <c r="AV233" s="109">
        <f t="shared" si="268"/>
        <v>107674</v>
      </c>
      <c r="AW233" s="109">
        <f t="shared" ref="AW233:CB233" si="269">AW23+AW128</f>
        <v>108583</v>
      </c>
      <c r="AX233" s="109">
        <f t="shared" si="269"/>
        <v>110942</v>
      </c>
      <c r="AY233" s="109">
        <f t="shared" si="269"/>
        <v>112746</v>
      </c>
      <c r="AZ233" s="109">
        <f t="shared" si="269"/>
        <v>116400</v>
      </c>
      <c r="BA233" s="109">
        <f t="shared" si="269"/>
        <v>117524</v>
      </c>
      <c r="BB233" s="109">
        <f t="shared" si="269"/>
        <v>118242</v>
      </c>
      <c r="BC233" s="109">
        <f t="shared" si="269"/>
        <v>118032</v>
      </c>
      <c r="BD233" s="109">
        <f t="shared" si="269"/>
        <v>118955</v>
      </c>
      <c r="BE233" s="109">
        <f t="shared" si="269"/>
        <v>116808</v>
      </c>
      <c r="BF233" s="109">
        <f t="shared" si="269"/>
        <v>117516</v>
      </c>
      <c r="BG233" s="109">
        <f t="shared" si="269"/>
        <v>116868</v>
      </c>
      <c r="BH233" s="109">
        <f t="shared" si="269"/>
        <v>117528</v>
      </c>
      <c r="BI233" s="109">
        <f t="shared" si="269"/>
        <v>116368</v>
      </c>
      <c r="BJ233" s="109">
        <f t="shared" si="269"/>
        <v>117729</v>
      </c>
      <c r="BK233" s="109">
        <f t="shared" si="269"/>
        <v>117221</v>
      </c>
      <c r="BL233" s="109">
        <f t="shared" si="269"/>
        <v>117189</v>
      </c>
      <c r="BM233" s="109">
        <f t="shared" si="269"/>
        <v>115448</v>
      </c>
      <c r="BN233" s="109">
        <f t="shared" si="269"/>
        <v>114039</v>
      </c>
      <c r="BO233" s="109">
        <f t="shared" si="269"/>
        <v>113377</v>
      </c>
      <c r="BP233" s="109">
        <f t="shared" si="269"/>
        <v>112371</v>
      </c>
      <c r="BQ233" s="109">
        <f t="shared" si="269"/>
        <v>111891</v>
      </c>
      <c r="BR233" s="109">
        <f t="shared" si="269"/>
        <v>113083</v>
      </c>
      <c r="BS233" s="109">
        <f t="shared" si="269"/>
        <v>112977</v>
      </c>
      <c r="BT233" s="109">
        <f t="shared" si="269"/>
        <v>114861</v>
      </c>
      <c r="BU233" s="109">
        <f t="shared" si="269"/>
        <v>117421</v>
      </c>
      <c r="BV233" s="109">
        <f t="shared" si="269"/>
        <v>117702</v>
      </c>
      <c r="BW233" s="109">
        <f t="shared" si="269"/>
        <v>119759</v>
      </c>
      <c r="BX233" s="109">
        <f t="shared" si="269"/>
        <v>121146</v>
      </c>
      <c r="BY233" s="109">
        <f t="shared" si="269"/>
        <v>121201</v>
      </c>
      <c r="BZ233" s="109">
        <f t="shared" si="269"/>
        <v>122753</v>
      </c>
      <c r="CA233" s="109">
        <f t="shared" si="269"/>
        <v>122330</v>
      </c>
      <c r="CB233" s="109">
        <f t="shared" si="269"/>
        <v>123018</v>
      </c>
      <c r="CC233" s="109">
        <f t="shared" ref="CC233:DL233" si="270">CC23+CC128</f>
        <v>119228</v>
      </c>
      <c r="CD233" s="109">
        <f t="shared" si="270"/>
        <v>113993</v>
      </c>
      <c r="CE233" s="109">
        <f t="shared" si="270"/>
        <v>109719</v>
      </c>
      <c r="CF233" s="109">
        <f t="shared" si="270"/>
        <v>106158</v>
      </c>
      <c r="CG233" s="109">
        <f t="shared" si="270"/>
        <v>102694</v>
      </c>
      <c r="CH233" s="109">
        <f t="shared" si="270"/>
        <v>98371</v>
      </c>
      <c r="CI233" s="109">
        <f t="shared" si="270"/>
        <v>95774</v>
      </c>
      <c r="CJ233" s="109">
        <f t="shared" si="270"/>
        <v>92109</v>
      </c>
      <c r="CK233" s="109">
        <f t="shared" si="270"/>
        <v>87779</v>
      </c>
      <c r="CL233" s="109">
        <f t="shared" si="270"/>
        <v>84455</v>
      </c>
      <c r="CM233" s="109">
        <f t="shared" si="270"/>
        <v>80840</v>
      </c>
      <c r="CN233" s="109">
        <f t="shared" si="270"/>
        <v>79374</v>
      </c>
      <c r="CO233" s="109">
        <f t="shared" si="270"/>
        <v>75287</v>
      </c>
      <c r="CP233" s="109">
        <f t="shared" si="270"/>
        <v>75424</v>
      </c>
      <c r="CQ233" s="109">
        <f t="shared" si="270"/>
        <v>73035</v>
      </c>
      <c r="CR233" s="109">
        <f t="shared" si="270"/>
        <v>71997</v>
      </c>
      <c r="CS233" s="109">
        <f t="shared" si="270"/>
        <v>68911</v>
      </c>
      <c r="CT233" s="109">
        <f t="shared" si="270"/>
        <v>66333</v>
      </c>
      <c r="CU233" s="109">
        <f t="shared" si="270"/>
        <v>61447</v>
      </c>
      <c r="CV233" s="109">
        <f t="shared" si="270"/>
        <v>57837</v>
      </c>
      <c r="CW233" s="109">
        <f t="shared" si="270"/>
        <v>53223</v>
      </c>
      <c r="CX233" s="109">
        <f t="shared" si="270"/>
        <v>47902</v>
      </c>
      <c r="CY233" s="109">
        <f t="shared" si="270"/>
        <v>41890</v>
      </c>
      <c r="CZ233" s="109">
        <f t="shared" si="270"/>
        <v>35750</v>
      </c>
      <c r="DA233" s="109">
        <f t="shared" si="270"/>
        <v>32001</v>
      </c>
      <c r="DB233" s="109">
        <f t="shared" si="270"/>
        <v>28145</v>
      </c>
      <c r="DC233" s="109">
        <f t="shared" si="270"/>
        <v>24057</v>
      </c>
      <c r="DD233" s="109">
        <f t="shared" si="270"/>
        <v>21315</v>
      </c>
      <c r="DE233" s="109">
        <f t="shared" si="270"/>
        <v>18267</v>
      </c>
      <c r="DF233" s="109">
        <f t="shared" si="270"/>
        <v>15261</v>
      </c>
      <c r="DG233" s="109">
        <f t="shared" si="270"/>
        <v>12415</v>
      </c>
      <c r="DH233" s="109">
        <f t="shared" si="270"/>
        <v>10227</v>
      </c>
      <c r="DI233" s="109">
        <f t="shared" si="270"/>
        <v>8123</v>
      </c>
      <c r="DJ233" s="109">
        <f t="shared" si="270"/>
        <v>6526</v>
      </c>
      <c r="DK233" s="109">
        <f t="shared" si="270"/>
        <v>4954</v>
      </c>
      <c r="DL233" s="109">
        <f t="shared" si="270"/>
        <v>3713</v>
      </c>
      <c r="DM233" s="44">
        <v>8714</v>
      </c>
    </row>
    <row r="234" spans="1:117" s="44" customFormat="1" ht="1" hidden="1" customHeight="1">
      <c r="A234" s="94">
        <v>2028</v>
      </c>
      <c r="B234" s="96">
        <f t="shared" si="208"/>
        <v>8677985</v>
      </c>
      <c r="C234" s="97">
        <f t="shared" si="214"/>
        <v>3.2153117880199377E-3</v>
      </c>
      <c r="D234" s="103">
        <f t="shared" ref="D234:M234" si="271">D24+D129</f>
        <v>4896444</v>
      </c>
      <c r="E234" s="103">
        <f t="shared" si="271"/>
        <v>5015766</v>
      </c>
      <c r="F234" s="103">
        <f t="shared" si="271"/>
        <v>5130945</v>
      </c>
      <c r="G234" s="103">
        <f t="shared" si="271"/>
        <v>5241212</v>
      </c>
      <c r="H234" s="103">
        <f t="shared" si="271"/>
        <v>5347900</v>
      </c>
      <c r="I234" s="103">
        <f t="shared" si="271"/>
        <v>2072735</v>
      </c>
      <c r="J234" s="103">
        <f t="shared" si="271"/>
        <v>1953413</v>
      </c>
      <c r="K234" s="103">
        <f t="shared" si="271"/>
        <v>1838234</v>
      </c>
      <c r="L234" s="103">
        <f t="shared" si="271"/>
        <v>1727967</v>
      </c>
      <c r="M234" s="103">
        <f t="shared" si="271"/>
        <v>1621279</v>
      </c>
      <c r="N234" s="103">
        <f t="shared" si="199"/>
        <v>1708806</v>
      </c>
      <c r="O234" s="103">
        <f t="shared" si="200"/>
        <v>4957053</v>
      </c>
      <c r="P234" s="103">
        <f t="shared" si="210"/>
        <v>2012126</v>
      </c>
      <c r="Q234" s="109">
        <f t="shared" ref="Q234:AV234" si="272">Q24+Q129</f>
        <v>79445</v>
      </c>
      <c r="R234" s="109">
        <f t="shared" si="272"/>
        <v>80511</v>
      </c>
      <c r="S234" s="109">
        <f t="shared" si="272"/>
        <v>81533</v>
      </c>
      <c r="T234" s="109">
        <f t="shared" si="272"/>
        <v>82476</v>
      </c>
      <c r="U234" s="109">
        <f t="shared" si="272"/>
        <v>83353</v>
      </c>
      <c r="V234" s="109">
        <f t="shared" si="272"/>
        <v>84150</v>
      </c>
      <c r="W234" s="109">
        <f t="shared" si="272"/>
        <v>84843</v>
      </c>
      <c r="X234" s="109">
        <f t="shared" si="272"/>
        <v>85438</v>
      </c>
      <c r="Y234" s="109">
        <f t="shared" si="272"/>
        <v>85957</v>
      </c>
      <c r="Z234" s="109">
        <f t="shared" si="272"/>
        <v>86360</v>
      </c>
      <c r="AA234" s="109">
        <f t="shared" si="272"/>
        <v>86679</v>
      </c>
      <c r="AB234" s="109">
        <f t="shared" si="272"/>
        <v>86929</v>
      </c>
      <c r="AC234" s="109">
        <f t="shared" si="272"/>
        <v>87123</v>
      </c>
      <c r="AD234" s="109">
        <f t="shared" si="272"/>
        <v>87296</v>
      </c>
      <c r="AE234" s="109">
        <f t="shared" si="272"/>
        <v>87487</v>
      </c>
      <c r="AF234" s="109">
        <f t="shared" si="272"/>
        <v>87662</v>
      </c>
      <c r="AG234" s="109">
        <f t="shared" si="272"/>
        <v>87828</v>
      </c>
      <c r="AH234" s="109">
        <f t="shared" si="272"/>
        <v>88036</v>
      </c>
      <c r="AI234" s="109">
        <f t="shared" si="272"/>
        <v>88131</v>
      </c>
      <c r="AJ234" s="109">
        <f t="shared" si="272"/>
        <v>87569</v>
      </c>
      <c r="AK234" s="109">
        <f t="shared" si="272"/>
        <v>87233</v>
      </c>
      <c r="AL234" s="109">
        <f t="shared" si="272"/>
        <v>86788</v>
      </c>
      <c r="AM234" s="109">
        <f t="shared" si="272"/>
        <v>86800</v>
      </c>
      <c r="AN234" s="109">
        <f t="shared" si="272"/>
        <v>88015</v>
      </c>
      <c r="AO234" s="109">
        <f t="shared" si="272"/>
        <v>89536</v>
      </c>
      <c r="AP234" s="109">
        <f t="shared" si="272"/>
        <v>90029</v>
      </c>
      <c r="AQ234" s="109">
        <f t="shared" si="272"/>
        <v>92599</v>
      </c>
      <c r="AR234" s="109">
        <f t="shared" si="272"/>
        <v>94479</v>
      </c>
      <c r="AS234" s="109">
        <f t="shared" si="272"/>
        <v>96438</v>
      </c>
      <c r="AT234" s="109">
        <f t="shared" si="272"/>
        <v>100727</v>
      </c>
      <c r="AU234" s="109">
        <f t="shared" si="272"/>
        <v>103202</v>
      </c>
      <c r="AV234" s="109">
        <f t="shared" si="272"/>
        <v>105668</v>
      </c>
      <c r="AW234" s="109">
        <f t="shared" ref="AW234:CB234" si="273">AW24+AW129</f>
        <v>108960</v>
      </c>
      <c r="AX234" s="109">
        <f t="shared" si="273"/>
        <v>109751</v>
      </c>
      <c r="AY234" s="109">
        <f t="shared" si="273"/>
        <v>111977</v>
      </c>
      <c r="AZ234" s="109">
        <f t="shared" si="273"/>
        <v>113653</v>
      </c>
      <c r="BA234" s="109">
        <f t="shared" si="273"/>
        <v>117168</v>
      </c>
      <c r="BB234" s="109">
        <f t="shared" si="273"/>
        <v>118180</v>
      </c>
      <c r="BC234" s="109">
        <f t="shared" si="273"/>
        <v>118795</v>
      </c>
      <c r="BD234" s="109">
        <f t="shared" si="273"/>
        <v>118497</v>
      </c>
      <c r="BE234" s="109">
        <f t="shared" si="273"/>
        <v>119325</v>
      </c>
      <c r="BF234" s="109">
        <f t="shared" si="273"/>
        <v>117110</v>
      </c>
      <c r="BG234" s="109">
        <f t="shared" si="273"/>
        <v>117740</v>
      </c>
      <c r="BH234" s="109">
        <f t="shared" si="273"/>
        <v>117020</v>
      </c>
      <c r="BI234" s="109">
        <f t="shared" si="273"/>
        <v>117605</v>
      </c>
      <c r="BJ234" s="109">
        <f t="shared" si="273"/>
        <v>116387</v>
      </c>
      <c r="BK234" s="109">
        <f t="shared" si="273"/>
        <v>117670</v>
      </c>
      <c r="BL234" s="109">
        <f t="shared" si="273"/>
        <v>117098</v>
      </c>
      <c r="BM234" s="109">
        <f t="shared" si="273"/>
        <v>116994</v>
      </c>
      <c r="BN234" s="109">
        <f t="shared" si="273"/>
        <v>115202</v>
      </c>
      <c r="BO234" s="109">
        <f t="shared" si="273"/>
        <v>113727</v>
      </c>
      <c r="BP234" s="109">
        <f t="shared" si="273"/>
        <v>112997</v>
      </c>
      <c r="BQ234" s="109">
        <f t="shared" si="273"/>
        <v>111930</v>
      </c>
      <c r="BR234" s="109">
        <f t="shared" si="273"/>
        <v>111385</v>
      </c>
      <c r="BS234" s="109">
        <f t="shared" si="273"/>
        <v>112512</v>
      </c>
      <c r="BT234" s="109">
        <f t="shared" si="273"/>
        <v>112350</v>
      </c>
      <c r="BU234" s="109">
        <f t="shared" si="273"/>
        <v>114161</v>
      </c>
      <c r="BV234" s="109">
        <f t="shared" si="273"/>
        <v>116651</v>
      </c>
      <c r="BW234" s="109">
        <f t="shared" si="273"/>
        <v>116876</v>
      </c>
      <c r="BX234" s="109">
        <f t="shared" si="273"/>
        <v>118865</v>
      </c>
      <c r="BY234" s="109">
        <f t="shared" si="273"/>
        <v>120186</v>
      </c>
      <c r="BZ234" s="109">
        <f t="shared" si="273"/>
        <v>120138</v>
      </c>
      <c r="CA234" s="109">
        <f t="shared" si="273"/>
        <v>121685</v>
      </c>
      <c r="CB234" s="109">
        <f t="shared" si="273"/>
        <v>121201</v>
      </c>
      <c r="CC234" s="109">
        <f t="shared" ref="CC234:DL234" si="274">CC24+CC129</f>
        <v>121743</v>
      </c>
      <c r="CD234" s="109">
        <f t="shared" si="274"/>
        <v>117765</v>
      </c>
      <c r="CE234" s="109">
        <f t="shared" si="274"/>
        <v>112759</v>
      </c>
      <c r="CF234" s="109">
        <f t="shared" si="274"/>
        <v>108565</v>
      </c>
      <c r="CG234" s="109">
        <f t="shared" si="274"/>
        <v>104990</v>
      </c>
      <c r="CH234" s="109">
        <f t="shared" si="274"/>
        <v>101511</v>
      </c>
      <c r="CI234" s="109">
        <f t="shared" si="274"/>
        <v>97169</v>
      </c>
      <c r="CJ234" s="109">
        <f t="shared" si="274"/>
        <v>94535</v>
      </c>
      <c r="CK234" s="109">
        <f t="shared" si="274"/>
        <v>90820</v>
      </c>
      <c r="CL234" s="109">
        <f t="shared" si="274"/>
        <v>86455</v>
      </c>
      <c r="CM234" s="109">
        <f t="shared" si="274"/>
        <v>83076</v>
      </c>
      <c r="CN234" s="109">
        <f t="shared" si="274"/>
        <v>79410</v>
      </c>
      <c r="CO234" s="109">
        <f t="shared" si="274"/>
        <v>77831</v>
      </c>
      <c r="CP234" s="109">
        <f t="shared" si="274"/>
        <v>73682</v>
      </c>
      <c r="CQ234" s="109">
        <f t="shared" si="274"/>
        <v>73626</v>
      </c>
      <c r="CR234" s="109">
        <f t="shared" si="274"/>
        <v>71106</v>
      </c>
      <c r="CS234" s="109">
        <f t="shared" si="274"/>
        <v>69866</v>
      </c>
      <c r="CT234" s="109">
        <f t="shared" si="274"/>
        <v>66613</v>
      </c>
      <c r="CU234" s="109">
        <f t="shared" si="274"/>
        <v>63834</v>
      </c>
      <c r="CV234" s="109">
        <f t="shared" si="274"/>
        <v>58818</v>
      </c>
      <c r="CW234" s="109">
        <f t="shared" si="274"/>
        <v>55020</v>
      </c>
      <c r="CX234" s="109">
        <f t="shared" si="274"/>
        <v>50271</v>
      </c>
      <c r="CY234" s="109">
        <f t="shared" si="274"/>
        <v>44870</v>
      </c>
      <c r="CZ234" s="109">
        <f t="shared" si="274"/>
        <v>38877</v>
      </c>
      <c r="DA234" s="109">
        <f t="shared" si="274"/>
        <v>32835</v>
      </c>
      <c r="DB234" s="109">
        <f t="shared" si="274"/>
        <v>29052</v>
      </c>
      <c r="DC234" s="109">
        <f t="shared" si="274"/>
        <v>25232</v>
      </c>
      <c r="DD234" s="109">
        <f t="shared" si="274"/>
        <v>21274</v>
      </c>
      <c r="DE234" s="109">
        <f t="shared" si="274"/>
        <v>18609</v>
      </c>
      <c r="DF234" s="109">
        <f t="shared" si="274"/>
        <v>15758</v>
      </c>
      <c r="DG234" s="109">
        <f t="shared" si="274"/>
        <v>13017</v>
      </c>
      <c r="DH234" s="109">
        <f t="shared" si="274"/>
        <v>10470</v>
      </c>
      <c r="DI234" s="109">
        <f t="shared" si="274"/>
        <v>8519</v>
      </c>
      <c r="DJ234" s="109">
        <f t="shared" si="274"/>
        <v>6670</v>
      </c>
      <c r="DK234" s="109">
        <f t="shared" si="274"/>
        <v>5278</v>
      </c>
      <c r="DL234" s="109">
        <f t="shared" si="274"/>
        <v>3943</v>
      </c>
      <c r="DM234" s="44">
        <v>9327</v>
      </c>
    </row>
    <row r="235" spans="1:117" s="44" customFormat="1" ht="1" hidden="1" customHeight="1">
      <c r="A235" s="94">
        <v>2029</v>
      </c>
      <c r="B235" s="96">
        <f t="shared" si="208"/>
        <v>8703844</v>
      </c>
      <c r="C235" s="97">
        <f t="shared" si="214"/>
        <v>2.9798392138267122E-3</v>
      </c>
      <c r="D235" s="103">
        <f t="shared" ref="D235:M235" si="275">D25+D130</f>
        <v>4876207</v>
      </c>
      <c r="E235" s="103">
        <f t="shared" si="275"/>
        <v>4996037</v>
      </c>
      <c r="F235" s="103">
        <f t="shared" si="275"/>
        <v>5114031</v>
      </c>
      <c r="G235" s="103">
        <f t="shared" si="275"/>
        <v>5228008</v>
      </c>
      <c r="H235" s="103">
        <f t="shared" si="275"/>
        <v>5337095</v>
      </c>
      <c r="I235" s="103">
        <f t="shared" si="275"/>
        <v>2119570</v>
      </c>
      <c r="J235" s="103">
        <f t="shared" si="275"/>
        <v>1999740</v>
      </c>
      <c r="K235" s="103">
        <f t="shared" si="275"/>
        <v>1881746</v>
      </c>
      <c r="L235" s="103">
        <f t="shared" si="275"/>
        <v>1767769</v>
      </c>
      <c r="M235" s="103">
        <f t="shared" si="275"/>
        <v>1658682</v>
      </c>
      <c r="N235" s="103">
        <f t="shared" si="199"/>
        <v>1708067</v>
      </c>
      <c r="O235" s="103">
        <f t="shared" si="200"/>
        <v>4935881</v>
      </c>
      <c r="P235" s="103">
        <f t="shared" si="210"/>
        <v>2059896</v>
      </c>
      <c r="Q235" s="109">
        <f t="shared" ref="Q235:AV235" si="276">Q25+Q130</f>
        <v>78848</v>
      </c>
      <c r="R235" s="109">
        <f t="shared" si="276"/>
        <v>79909</v>
      </c>
      <c r="S235" s="109">
        <f t="shared" si="276"/>
        <v>80946</v>
      </c>
      <c r="T235" s="109">
        <f t="shared" si="276"/>
        <v>81949</v>
      </c>
      <c r="U235" s="109">
        <f t="shared" si="276"/>
        <v>82888</v>
      </c>
      <c r="V235" s="109">
        <f t="shared" si="276"/>
        <v>83756</v>
      </c>
      <c r="W235" s="109">
        <f t="shared" si="276"/>
        <v>84543</v>
      </c>
      <c r="X235" s="109">
        <f t="shared" si="276"/>
        <v>85235</v>
      </c>
      <c r="Y235" s="109">
        <f t="shared" si="276"/>
        <v>85830</v>
      </c>
      <c r="Z235" s="109">
        <f t="shared" si="276"/>
        <v>86344</v>
      </c>
      <c r="AA235" s="109">
        <f t="shared" si="276"/>
        <v>86734</v>
      </c>
      <c r="AB235" s="109">
        <f t="shared" si="276"/>
        <v>87046</v>
      </c>
      <c r="AC235" s="109">
        <f t="shared" si="276"/>
        <v>87295</v>
      </c>
      <c r="AD235" s="109">
        <f t="shared" si="276"/>
        <v>87499</v>
      </c>
      <c r="AE235" s="109">
        <f t="shared" si="276"/>
        <v>87694</v>
      </c>
      <c r="AF235" s="109">
        <f t="shared" si="276"/>
        <v>87916</v>
      </c>
      <c r="AG235" s="109">
        <f t="shared" si="276"/>
        <v>88120</v>
      </c>
      <c r="AH235" s="109">
        <f t="shared" si="276"/>
        <v>88312</v>
      </c>
      <c r="AI235" s="109">
        <f t="shared" si="276"/>
        <v>88538</v>
      </c>
      <c r="AJ235" s="109">
        <f t="shared" si="276"/>
        <v>88665</v>
      </c>
      <c r="AK235" s="109">
        <f t="shared" si="276"/>
        <v>88205</v>
      </c>
      <c r="AL235" s="109">
        <f t="shared" si="276"/>
        <v>88045</v>
      </c>
      <c r="AM235" s="109">
        <f t="shared" si="276"/>
        <v>87849</v>
      </c>
      <c r="AN235" s="109">
        <f t="shared" si="276"/>
        <v>88113</v>
      </c>
      <c r="AO235" s="109">
        <f t="shared" si="276"/>
        <v>89513</v>
      </c>
      <c r="AP235" s="109">
        <f t="shared" si="276"/>
        <v>91180</v>
      </c>
      <c r="AQ235" s="109">
        <f t="shared" si="276"/>
        <v>91786</v>
      </c>
      <c r="AR235" s="109">
        <f t="shared" si="276"/>
        <v>94366</v>
      </c>
      <c r="AS235" s="109">
        <f t="shared" si="276"/>
        <v>96227</v>
      </c>
      <c r="AT235" s="109">
        <f t="shared" si="276"/>
        <v>98114</v>
      </c>
      <c r="AU235" s="109">
        <f t="shared" si="276"/>
        <v>102282</v>
      </c>
      <c r="AV235" s="109">
        <f t="shared" si="276"/>
        <v>104644</v>
      </c>
      <c r="AW235" s="109">
        <f t="shared" ref="AW235:CB235" si="277">AW25+AW130</f>
        <v>106979</v>
      </c>
      <c r="AX235" s="109">
        <f t="shared" si="277"/>
        <v>110127</v>
      </c>
      <c r="AY235" s="109">
        <f t="shared" si="277"/>
        <v>110801</v>
      </c>
      <c r="AZ235" s="109">
        <f t="shared" si="277"/>
        <v>112895</v>
      </c>
      <c r="BA235" s="109">
        <f t="shared" si="277"/>
        <v>114446</v>
      </c>
      <c r="BB235" s="109">
        <f t="shared" si="277"/>
        <v>117830</v>
      </c>
      <c r="BC235" s="109">
        <f t="shared" si="277"/>
        <v>118738</v>
      </c>
      <c r="BD235" s="109">
        <f t="shared" si="277"/>
        <v>119258</v>
      </c>
      <c r="BE235" s="109">
        <f t="shared" si="277"/>
        <v>118876</v>
      </c>
      <c r="BF235" s="109">
        <f t="shared" si="277"/>
        <v>119619</v>
      </c>
      <c r="BG235" s="109">
        <f t="shared" si="277"/>
        <v>117344</v>
      </c>
      <c r="BH235" s="109">
        <f t="shared" si="277"/>
        <v>117899</v>
      </c>
      <c r="BI235" s="109">
        <f t="shared" si="277"/>
        <v>117110</v>
      </c>
      <c r="BJ235" s="109">
        <f t="shared" si="277"/>
        <v>117621</v>
      </c>
      <c r="BK235" s="109">
        <f t="shared" si="277"/>
        <v>116345</v>
      </c>
      <c r="BL235" s="109">
        <f t="shared" si="277"/>
        <v>117549</v>
      </c>
      <c r="BM235" s="109">
        <f t="shared" si="277"/>
        <v>116912</v>
      </c>
      <c r="BN235" s="109">
        <f t="shared" si="277"/>
        <v>116734</v>
      </c>
      <c r="BO235" s="109">
        <f t="shared" si="277"/>
        <v>114885</v>
      </c>
      <c r="BP235" s="109">
        <f t="shared" si="277"/>
        <v>113346</v>
      </c>
      <c r="BQ235" s="109">
        <f t="shared" si="277"/>
        <v>112550</v>
      </c>
      <c r="BR235" s="109">
        <f t="shared" si="277"/>
        <v>111420</v>
      </c>
      <c r="BS235" s="109">
        <f t="shared" si="277"/>
        <v>110819</v>
      </c>
      <c r="BT235" s="109">
        <f t="shared" si="277"/>
        <v>111880</v>
      </c>
      <c r="BU235" s="109">
        <f t="shared" si="277"/>
        <v>111666</v>
      </c>
      <c r="BV235" s="109">
        <f t="shared" si="277"/>
        <v>113406</v>
      </c>
      <c r="BW235" s="109">
        <f t="shared" si="277"/>
        <v>115831</v>
      </c>
      <c r="BX235" s="109">
        <f t="shared" si="277"/>
        <v>116004</v>
      </c>
      <c r="BY235" s="109">
        <f t="shared" si="277"/>
        <v>117926</v>
      </c>
      <c r="BZ235" s="109">
        <f t="shared" si="277"/>
        <v>119127</v>
      </c>
      <c r="CA235" s="109">
        <f t="shared" si="277"/>
        <v>119095</v>
      </c>
      <c r="CB235" s="109">
        <f t="shared" si="277"/>
        <v>120564</v>
      </c>
      <c r="CC235" s="109">
        <f t="shared" ref="CC235:DL235" si="278">CC25+CC130</f>
        <v>119955</v>
      </c>
      <c r="CD235" s="109">
        <f t="shared" si="278"/>
        <v>120237</v>
      </c>
      <c r="CE235" s="109">
        <f t="shared" si="278"/>
        <v>116497</v>
      </c>
      <c r="CF235" s="109">
        <f t="shared" si="278"/>
        <v>111569</v>
      </c>
      <c r="CG235" s="109">
        <f t="shared" si="278"/>
        <v>107384</v>
      </c>
      <c r="CH235" s="109">
        <f t="shared" si="278"/>
        <v>103780</v>
      </c>
      <c r="CI235" s="109">
        <f t="shared" si="278"/>
        <v>100279</v>
      </c>
      <c r="CJ235" s="109">
        <f t="shared" si="278"/>
        <v>95915</v>
      </c>
      <c r="CK235" s="109">
        <f t="shared" si="278"/>
        <v>93231</v>
      </c>
      <c r="CL235" s="109">
        <f t="shared" si="278"/>
        <v>89458</v>
      </c>
      <c r="CM235" s="109">
        <f t="shared" si="278"/>
        <v>85054</v>
      </c>
      <c r="CN235" s="109">
        <f t="shared" si="278"/>
        <v>81611</v>
      </c>
      <c r="CO235" s="109">
        <f t="shared" si="278"/>
        <v>77883</v>
      </c>
      <c r="CP235" s="109">
        <f t="shared" si="278"/>
        <v>76180</v>
      </c>
      <c r="CQ235" s="109">
        <f t="shared" si="278"/>
        <v>71954</v>
      </c>
      <c r="CR235" s="109">
        <f t="shared" si="278"/>
        <v>71691</v>
      </c>
      <c r="CS235" s="109">
        <f t="shared" si="278"/>
        <v>69023</v>
      </c>
      <c r="CT235" s="109">
        <f t="shared" si="278"/>
        <v>67560</v>
      </c>
      <c r="CU235" s="109">
        <f t="shared" si="278"/>
        <v>64126</v>
      </c>
      <c r="CV235" s="109">
        <f t="shared" si="278"/>
        <v>61132</v>
      </c>
      <c r="CW235" s="109">
        <f t="shared" si="278"/>
        <v>55986</v>
      </c>
      <c r="CX235" s="109">
        <f t="shared" si="278"/>
        <v>52001</v>
      </c>
      <c r="CY235" s="109">
        <f t="shared" si="278"/>
        <v>47129</v>
      </c>
      <c r="CZ235" s="109">
        <f t="shared" si="278"/>
        <v>41675</v>
      </c>
      <c r="DA235" s="109">
        <f t="shared" si="278"/>
        <v>35741</v>
      </c>
      <c r="DB235" s="109">
        <f t="shared" si="278"/>
        <v>29843</v>
      </c>
      <c r="DC235" s="109">
        <f t="shared" si="278"/>
        <v>26080</v>
      </c>
      <c r="DD235" s="109">
        <f t="shared" si="278"/>
        <v>22349</v>
      </c>
      <c r="DE235" s="109">
        <f t="shared" si="278"/>
        <v>18607</v>
      </c>
      <c r="DF235" s="109">
        <f t="shared" si="278"/>
        <v>16085</v>
      </c>
      <c r="DG235" s="109">
        <f t="shared" si="278"/>
        <v>13467</v>
      </c>
      <c r="DH235" s="109">
        <f t="shared" si="278"/>
        <v>10999</v>
      </c>
      <c r="DI235" s="109">
        <f t="shared" si="278"/>
        <v>8740</v>
      </c>
      <c r="DJ235" s="109">
        <f t="shared" si="278"/>
        <v>7012</v>
      </c>
      <c r="DK235" s="109">
        <f t="shared" si="278"/>
        <v>5407</v>
      </c>
      <c r="DL235" s="109">
        <f t="shared" si="278"/>
        <v>4211</v>
      </c>
      <c r="DM235" s="44">
        <v>9987</v>
      </c>
    </row>
    <row r="236" spans="1:117" s="44" customFormat="1" ht="1" hidden="1" customHeight="1">
      <c r="A236" s="94">
        <v>2030</v>
      </c>
      <c r="B236" s="96">
        <f t="shared" si="208"/>
        <v>8727761</v>
      </c>
      <c r="C236" s="97">
        <f t="shared" si="214"/>
        <v>2.7478663450310001E-3</v>
      </c>
      <c r="D236" s="103">
        <f t="shared" ref="D236:M236" si="279">D26+D131</f>
        <v>4858161</v>
      </c>
      <c r="E236" s="103">
        <f t="shared" si="279"/>
        <v>4977158</v>
      </c>
      <c r="F236" s="103">
        <f t="shared" si="279"/>
        <v>5095645</v>
      </c>
      <c r="G236" s="103">
        <f t="shared" si="279"/>
        <v>5212407</v>
      </c>
      <c r="H236" s="103">
        <f t="shared" si="279"/>
        <v>5325166</v>
      </c>
      <c r="I236" s="103">
        <f t="shared" si="279"/>
        <v>2163915</v>
      </c>
      <c r="J236" s="103">
        <f t="shared" si="279"/>
        <v>2044918</v>
      </c>
      <c r="K236" s="103">
        <f t="shared" si="279"/>
        <v>1926431</v>
      </c>
      <c r="L236" s="103">
        <f t="shared" si="279"/>
        <v>1809669</v>
      </c>
      <c r="M236" s="103">
        <f t="shared" si="279"/>
        <v>1696910</v>
      </c>
      <c r="N236" s="103">
        <f t="shared" si="199"/>
        <v>1705685</v>
      </c>
      <c r="O236" s="103">
        <f t="shared" si="200"/>
        <v>4917832</v>
      </c>
      <c r="P236" s="103">
        <f t="shared" si="210"/>
        <v>2104244</v>
      </c>
      <c r="Q236" s="109">
        <f t="shared" ref="Q236:AV236" si="280">Q26+Q131</f>
        <v>78283</v>
      </c>
      <c r="R236" s="109">
        <f t="shared" si="280"/>
        <v>79316</v>
      </c>
      <c r="S236" s="109">
        <f t="shared" si="280"/>
        <v>80348</v>
      </c>
      <c r="T236" s="109">
        <f t="shared" si="280"/>
        <v>81368</v>
      </c>
      <c r="U236" s="109">
        <f t="shared" si="280"/>
        <v>82365</v>
      </c>
      <c r="V236" s="109">
        <f t="shared" si="280"/>
        <v>83294</v>
      </c>
      <c r="W236" s="109">
        <f t="shared" si="280"/>
        <v>84154</v>
      </c>
      <c r="X236" s="109">
        <f t="shared" si="280"/>
        <v>84938</v>
      </c>
      <c r="Y236" s="109">
        <f t="shared" si="280"/>
        <v>85628</v>
      </c>
      <c r="Z236" s="109">
        <f t="shared" si="280"/>
        <v>86217</v>
      </c>
      <c r="AA236" s="109">
        <f t="shared" si="280"/>
        <v>86721</v>
      </c>
      <c r="AB236" s="109">
        <f t="shared" si="280"/>
        <v>87100</v>
      </c>
      <c r="AC236" s="109">
        <f t="shared" si="280"/>
        <v>87413</v>
      </c>
      <c r="AD236" s="109">
        <f t="shared" si="280"/>
        <v>87670</v>
      </c>
      <c r="AE236" s="109">
        <f t="shared" si="280"/>
        <v>87898</v>
      </c>
      <c r="AF236" s="109">
        <f t="shared" si="280"/>
        <v>88123</v>
      </c>
      <c r="AG236" s="109">
        <f t="shared" si="280"/>
        <v>88372</v>
      </c>
      <c r="AH236" s="109">
        <f t="shared" si="280"/>
        <v>88600</v>
      </c>
      <c r="AI236" s="109">
        <f t="shared" si="280"/>
        <v>88811</v>
      </c>
      <c r="AJ236" s="109">
        <f t="shared" si="280"/>
        <v>89066</v>
      </c>
      <c r="AK236" s="109">
        <f t="shared" si="280"/>
        <v>89281</v>
      </c>
      <c r="AL236" s="109">
        <f t="shared" si="280"/>
        <v>89001</v>
      </c>
      <c r="AM236" s="109">
        <f t="shared" si="280"/>
        <v>89075</v>
      </c>
      <c r="AN236" s="109">
        <f t="shared" si="280"/>
        <v>89135</v>
      </c>
      <c r="AO236" s="109">
        <f t="shared" si="280"/>
        <v>89619</v>
      </c>
      <c r="AP236" s="109">
        <f t="shared" si="280"/>
        <v>91152</v>
      </c>
      <c r="AQ236" s="109">
        <f t="shared" si="280"/>
        <v>92905</v>
      </c>
      <c r="AR236" s="109">
        <f t="shared" si="280"/>
        <v>93566</v>
      </c>
      <c r="AS236" s="109">
        <f t="shared" si="280"/>
        <v>96112</v>
      </c>
      <c r="AT236" s="109">
        <f t="shared" si="280"/>
        <v>97914</v>
      </c>
      <c r="AU236" s="109">
        <f t="shared" si="280"/>
        <v>99700</v>
      </c>
      <c r="AV236" s="109">
        <f t="shared" si="280"/>
        <v>103737</v>
      </c>
      <c r="AW236" s="109">
        <f t="shared" ref="AW236:CB236" si="281">AW26+AW131</f>
        <v>105971</v>
      </c>
      <c r="AX236" s="109">
        <f t="shared" si="281"/>
        <v>108168</v>
      </c>
      <c r="AY236" s="109">
        <f t="shared" si="281"/>
        <v>111176</v>
      </c>
      <c r="AZ236" s="109">
        <f t="shared" si="281"/>
        <v>111733</v>
      </c>
      <c r="BA236" s="109">
        <f t="shared" si="281"/>
        <v>113699</v>
      </c>
      <c r="BB236" s="109">
        <f t="shared" si="281"/>
        <v>115135</v>
      </c>
      <c r="BC236" s="109">
        <f t="shared" si="281"/>
        <v>118395</v>
      </c>
      <c r="BD236" s="109">
        <f t="shared" si="281"/>
        <v>119207</v>
      </c>
      <c r="BE236" s="109">
        <f t="shared" si="281"/>
        <v>119642</v>
      </c>
      <c r="BF236" s="109">
        <f t="shared" si="281"/>
        <v>119183</v>
      </c>
      <c r="BG236" s="109">
        <f t="shared" si="281"/>
        <v>119847</v>
      </c>
      <c r="BH236" s="109">
        <f t="shared" si="281"/>
        <v>117510</v>
      </c>
      <c r="BI236" s="109">
        <f t="shared" si="281"/>
        <v>117994</v>
      </c>
      <c r="BJ236" s="109">
        <f t="shared" si="281"/>
        <v>117138</v>
      </c>
      <c r="BK236" s="109">
        <f t="shared" si="281"/>
        <v>117577</v>
      </c>
      <c r="BL236" s="109">
        <f t="shared" si="281"/>
        <v>116242</v>
      </c>
      <c r="BM236" s="109">
        <f t="shared" si="281"/>
        <v>117369</v>
      </c>
      <c r="BN236" s="109">
        <f t="shared" si="281"/>
        <v>116661</v>
      </c>
      <c r="BO236" s="109">
        <f t="shared" si="281"/>
        <v>116407</v>
      </c>
      <c r="BP236" s="109">
        <f t="shared" si="281"/>
        <v>114500</v>
      </c>
      <c r="BQ236" s="109">
        <f t="shared" si="281"/>
        <v>112901</v>
      </c>
      <c r="BR236" s="109">
        <f t="shared" si="281"/>
        <v>112038</v>
      </c>
      <c r="BS236" s="109">
        <f t="shared" si="281"/>
        <v>110849</v>
      </c>
      <c r="BT236" s="109">
        <f t="shared" si="281"/>
        <v>110194</v>
      </c>
      <c r="BU236" s="109">
        <f t="shared" si="281"/>
        <v>111192</v>
      </c>
      <c r="BV236" s="109">
        <f t="shared" si="281"/>
        <v>110931</v>
      </c>
      <c r="BW236" s="109">
        <f t="shared" si="281"/>
        <v>112605</v>
      </c>
      <c r="BX236" s="109">
        <f t="shared" si="281"/>
        <v>114967</v>
      </c>
      <c r="BY236" s="109">
        <f t="shared" si="281"/>
        <v>115090</v>
      </c>
      <c r="BZ236" s="109">
        <f t="shared" si="281"/>
        <v>116889</v>
      </c>
      <c r="CA236" s="109">
        <f t="shared" si="281"/>
        <v>118094</v>
      </c>
      <c r="CB236" s="109">
        <f t="shared" si="281"/>
        <v>118003</v>
      </c>
      <c r="CC236" s="109">
        <f t="shared" ref="CC236:DL236" si="282">CC26+CC131</f>
        <v>119328</v>
      </c>
      <c r="CD236" s="109">
        <f t="shared" si="282"/>
        <v>118478</v>
      </c>
      <c r="CE236" s="109">
        <f t="shared" si="282"/>
        <v>118936</v>
      </c>
      <c r="CF236" s="109">
        <f t="shared" si="282"/>
        <v>115275</v>
      </c>
      <c r="CG236" s="109">
        <f t="shared" si="282"/>
        <v>110353</v>
      </c>
      <c r="CH236" s="109">
        <f t="shared" si="282"/>
        <v>106160</v>
      </c>
      <c r="CI236" s="109">
        <f t="shared" si="282"/>
        <v>102521</v>
      </c>
      <c r="CJ236" s="109">
        <f t="shared" si="282"/>
        <v>98989</v>
      </c>
      <c r="CK236" s="109">
        <f t="shared" si="282"/>
        <v>94592</v>
      </c>
      <c r="CL236" s="109">
        <f t="shared" si="282"/>
        <v>91853</v>
      </c>
      <c r="CM236" s="109">
        <f t="shared" si="282"/>
        <v>88017</v>
      </c>
      <c r="CN236" s="109">
        <f t="shared" si="282"/>
        <v>83564</v>
      </c>
      <c r="CO236" s="109">
        <f t="shared" si="282"/>
        <v>80046</v>
      </c>
      <c r="CP236" s="109">
        <f t="shared" si="282"/>
        <v>76245</v>
      </c>
      <c r="CQ236" s="109">
        <f t="shared" si="282"/>
        <v>74401</v>
      </c>
      <c r="CR236" s="109">
        <f t="shared" si="282"/>
        <v>70090</v>
      </c>
      <c r="CS236" s="109">
        <f t="shared" si="282"/>
        <v>69599</v>
      </c>
      <c r="CT236" s="109">
        <f t="shared" si="282"/>
        <v>66762</v>
      </c>
      <c r="CU236" s="109">
        <f t="shared" si="282"/>
        <v>65061</v>
      </c>
      <c r="CV236" s="109">
        <f t="shared" si="282"/>
        <v>61438</v>
      </c>
      <c r="CW236" s="109">
        <f t="shared" si="282"/>
        <v>58218</v>
      </c>
      <c r="CX236" s="109">
        <f t="shared" si="282"/>
        <v>52946</v>
      </c>
      <c r="CY236" s="109">
        <f t="shared" si="282"/>
        <v>48784</v>
      </c>
      <c r="CZ236" s="109">
        <f t="shared" si="282"/>
        <v>43810</v>
      </c>
      <c r="DA236" s="109">
        <f t="shared" si="282"/>
        <v>38344</v>
      </c>
      <c r="DB236" s="109">
        <f t="shared" si="282"/>
        <v>32518</v>
      </c>
      <c r="DC236" s="109">
        <f t="shared" si="282"/>
        <v>26825</v>
      </c>
      <c r="DD236" s="109">
        <f t="shared" si="282"/>
        <v>23131</v>
      </c>
      <c r="DE236" s="109">
        <f t="shared" si="282"/>
        <v>19575</v>
      </c>
      <c r="DF236" s="109">
        <f t="shared" si="282"/>
        <v>16108</v>
      </c>
      <c r="DG236" s="109">
        <f t="shared" si="282"/>
        <v>13774</v>
      </c>
      <c r="DH236" s="109">
        <f t="shared" si="282"/>
        <v>11402</v>
      </c>
      <c r="DI236" s="109">
        <f t="shared" si="282"/>
        <v>9199</v>
      </c>
      <c r="DJ236" s="109">
        <f t="shared" si="282"/>
        <v>7208</v>
      </c>
      <c r="DK236" s="109">
        <f t="shared" si="282"/>
        <v>5698</v>
      </c>
      <c r="DL236" s="109">
        <f t="shared" si="282"/>
        <v>4324</v>
      </c>
      <c r="DM236" s="44">
        <v>10716</v>
      </c>
    </row>
    <row r="237" spans="1:117" s="44" customFormat="1" ht="1" hidden="1" customHeight="1">
      <c r="A237" s="94">
        <v>2031</v>
      </c>
      <c r="B237" s="96">
        <f t="shared" si="208"/>
        <v>8750025</v>
      </c>
      <c r="C237" s="97">
        <f t="shared" si="214"/>
        <v>2.5509406135204664E-3</v>
      </c>
      <c r="D237" s="103">
        <f t="shared" ref="D237:M237" si="283">D27+D132</f>
        <v>4842483</v>
      </c>
      <c r="E237" s="103">
        <f t="shared" si="283"/>
        <v>4959795</v>
      </c>
      <c r="F237" s="103">
        <f t="shared" si="283"/>
        <v>5077473</v>
      </c>
      <c r="G237" s="103">
        <f t="shared" si="283"/>
        <v>5194720</v>
      </c>
      <c r="H237" s="103">
        <f t="shared" si="283"/>
        <v>5310236</v>
      </c>
      <c r="I237" s="103">
        <f t="shared" si="283"/>
        <v>2205100</v>
      </c>
      <c r="J237" s="103">
        <f t="shared" si="283"/>
        <v>2087788</v>
      </c>
      <c r="K237" s="103">
        <f t="shared" si="283"/>
        <v>1970110</v>
      </c>
      <c r="L237" s="103">
        <f t="shared" si="283"/>
        <v>1852863</v>
      </c>
      <c r="M237" s="103">
        <f t="shared" si="283"/>
        <v>1737347</v>
      </c>
      <c r="N237" s="103">
        <f t="shared" si="199"/>
        <v>1702442</v>
      </c>
      <c r="O237" s="103">
        <f t="shared" si="200"/>
        <v>4901087</v>
      </c>
      <c r="P237" s="103">
        <f t="shared" si="210"/>
        <v>2146496</v>
      </c>
      <c r="Q237" s="109">
        <f t="shared" ref="Q237:AV237" si="284">Q27+Q132</f>
        <v>77767</v>
      </c>
      <c r="R237" s="109">
        <f t="shared" si="284"/>
        <v>78760</v>
      </c>
      <c r="S237" s="109">
        <f t="shared" si="284"/>
        <v>79761</v>
      </c>
      <c r="T237" s="109">
        <f t="shared" si="284"/>
        <v>80776</v>
      </c>
      <c r="U237" s="109">
        <f t="shared" si="284"/>
        <v>81786</v>
      </c>
      <c r="V237" s="109">
        <f t="shared" si="284"/>
        <v>82776</v>
      </c>
      <c r="W237" s="109">
        <f t="shared" si="284"/>
        <v>83696</v>
      </c>
      <c r="X237" s="109">
        <f t="shared" si="284"/>
        <v>84553</v>
      </c>
      <c r="Y237" s="109">
        <f t="shared" si="284"/>
        <v>85336</v>
      </c>
      <c r="Z237" s="109">
        <f t="shared" si="284"/>
        <v>86018</v>
      </c>
      <c r="AA237" s="109">
        <f t="shared" si="284"/>
        <v>86597</v>
      </c>
      <c r="AB237" s="109">
        <f t="shared" si="284"/>
        <v>87089</v>
      </c>
      <c r="AC237" s="109">
        <f t="shared" si="284"/>
        <v>87471</v>
      </c>
      <c r="AD237" s="109">
        <f t="shared" si="284"/>
        <v>87791</v>
      </c>
      <c r="AE237" s="109">
        <f t="shared" si="284"/>
        <v>88070</v>
      </c>
      <c r="AF237" s="109">
        <f t="shared" si="284"/>
        <v>88328</v>
      </c>
      <c r="AG237" s="109">
        <f t="shared" si="284"/>
        <v>88580</v>
      </c>
      <c r="AH237" s="109">
        <f t="shared" si="284"/>
        <v>88852</v>
      </c>
      <c r="AI237" s="109">
        <f t="shared" si="284"/>
        <v>89097</v>
      </c>
      <c r="AJ237" s="109">
        <f t="shared" si="284"/>
        <v>89338</v>
      </c>
      <c r="AK237" s="109">
        <f t="shared" si="284"/>
        <v>89678</v>
      </c>
      <c r="AL237" s="109">
        <f t="shared" si="284"/>
        <v>90057</v>
      </c>
      <c r="AM237" s="109">
        <f t="shared" si="284"/>
        <v>90016</v>
      </c>
      <c r="AN237" s="109">
        <f t="shared" si="284"/>
        <v>90333</v>
      </c>
      <c r="AO237" s="109">
        <f t="shared" si="284"/>
        <v>90617</v>
      </c>
      <c r="AP237" s="109">
        <f t="shared" si="284"/>
        <v>91267</v>
      </c>
      <c r="AQ237" s="109">
        <f t="shared" si="284"/>
        <v>92878</v>
      </c>
      <c r="AR237" s="109">
        <f t="shared" si="284"/>
        <v>94661</v>
      </c>
      <c r="AS237" s="109">
        <f t="shared" si="284"/>
        <v>95327</v>
      </c>
      <c r="AT237" s="109">
        <f t="shared" si="284"/>
        <v>97802</v>
      </c>
      <c r="AU237" s="109">
        <f t="shared" si="284"/>
        <v>99517</v>
      </c>
      <c r="AV237" s="109">
        <f t="shared" si="284"/>
        <v>101187</v>
      </c>
      <c r="AW237" s="109">
        <f t="shared" ref="AW237:CB237" si="285">AW27+AW132</f>
        <v>105078</v>
      </c>
      <c r="AX237" s="109">
        <f t="shared" si="285"/>
        <v>107178</v>
      </c>
      <c r="AY237" s="109">
        <f t="shared" si="285"/>
        <v>109240</v>
      </c>
      <c r="AZ237" s="109">
        <f t="shared" si="285"/>
        <v>112109</v>
      </c>
      <c r="BA237" s="109">
        <f t="shared" si="285"/>
        <v>112554</v>
      </c>
      <c r="BB237" s="109">
        <f t="shared" si="285"/>
        <v>114398</v>
      </c>
      <c r="BC237" s="109">
        <f t="shared" si="285"/>
        <v>115727</v>
      </c>
      <c r="BD237" s="109">
        <f t="shared" si="285"/>
        <v>118876</v>
      </c>
      <c r="BE237" s="109">
        <f t="shared" si="285"/>
        <v>119598</v>
      </c>
      <c r="BF237" s="109">
        <f t="shared" si="285"/>
        <v>119952</v>
      </c>
      <c r="BG237" s="109">
        <f t="shared" si="285"/>
        <v>119422</v>
      </c>
      <c r="BH237" s="109">
        <f t="shared" si="285"/>
        <v>120010</v>
      </c>
      <c r="BI237" s="109">
        <f t="shared" si="285"/>
        <v>117612</v>
      </c>
      <c r="BJ237" s="109">
        <f t="shared" si="285"/>
        <v>118031</v>
      </c>
      <c r="BK237" s="109">
        <f t="shared" si="285"/>
        <v>117108</v>
      </c>
      <c r="BL237" s="109">
        <f t="shared" si="285"/>
        <v>117474</v>
      </c>
      <c r="BM237" s="109">
        <f t="shared" si="285"/>
        <v>116079</v>
      </c>
      <c r="BN237" s="109">
        <f t="shared" si="285"/>
        <v>117123</v>
      </c>
      <c r="BO237" s="109">
        <f t="shared" si="285"/>
        <v>116344</v>
      </c>
      <c r="BP237" s="109">
        <f t="shared" si="285"/>
        <v>116013</v>
      </c>
      <c r="BQ237" s="109">
        <f t="shared" si="285"/>
        <v>114051</v>
      </c>
      <c r="BR237" s="109">
        <f t="shared" si="285"/>
        <v>112386</v>
      </c>
      <c r="BS237" s="109">
        <f t="shared" si="285"/>
        <v>111461</v>
      </c>
      <c r="BT237" s="109">
        <f t="shared" si="285"/>
        <v>110222</v>
      </c>
      <c r="BU237" s="109">
        <f t="shared" si="285"/>
        <v>109514</v>
      </c>
      <c r="BV237" s="109">
        <f t="shared" si="285"/>
        <v>110451</v>
      </c>
      <c r="BW237" s="109">
        <f t="shared" si="285"/>
        <v>110147</v>
      </c>
      <c r="BX237" s="109">
        <f t="shared" si="285"/>
        <v>111759</v>
      </c>
      <c r="BY237" s="109">
        <f t="shared" si="285"/>
        <v>114061</v>
      </c>
      <c r="BZ237" s="109">
        <f t="shared" si="285"/>
        <v>114080</v>
      </c>
      <c r="CA237" s="109">
        <f t="shared" si="285"/>
        <v>115880</v>
      </c>
      <c r="CB237" s="109">
        <f t="shared" si="285"/>
        <v>117014</v>
      </c>
      <c r="CC237" s="109">
        <f t="shared" ref="CC237:DL237" si="286">CC27+CC132</f>
        <v>116795</v>
      </c>
      <c r="CD237" s="109">
        <f t="shared" si="286"/>
        <v>117860</v>
      </c>
      <c r="CE237" s="109">
        <f t="shared" si="286"/>
        <v>117207</v>
      </c>
      <c r="CF237" s="109">
        <f t="shared" si="286"/>
        <v>117686</v>
      </c>
      <c r="CG237" s="109">
        <f t="shared" si="286"/>
        <v>114029</v>
      </c>
      <c r="CH237" s="109">
        <f t="shared" si="286"/>
        <v>109096</v>
      </c>
      <c r="CI237" s="109">
        <f t="shared" si="286"/>
        <v>104886</v>
      </c>
      <c r="CJ237" s="109">
        <f t="shared" si="286"/>
        <v>101205</v>
      </c>
      <c r="CK237" s="109">
        <f t="shared" si="286"/>
        <v>97631</v>
      </c>
      <c r="CL237" s="109">
        <f t="shared" si="286"/>
        <v>93197</v>
      </c>
      <c r="CM237" s="109">
        <f t="shared" si="286"/>
        <v>90391</v>
      </c>
      <c r="CN237" s="109">
        <f t="shared" si="286"/>
        <v>86482</v>
      </c>
      <c r="CO237" s="109">
        <f t="shared" si="286"/>
        <v>81974</v>
      </c>
      <c r="CP237" s="109">
        <f t="shared" si="286"/>
        <v>78370</v>
      </c>
      <c r="CQ237" s="109">
        <f t="shared" si="286"/>
        <v>74483</v>
      </c>
      <c r="CR237" s="109">
        <f t="shared" si="286"/>
        <v>72482</v>
      </c>
      <c r="CS237" s="109">
        <f t="shared" si="286"/>
        <v>68072</v>
      </c>
      <c r="CT237" s="109">
        <f t="shared" si="286"/>
        <v>67334</v>
      </c>
      <c r="CU237" s="109">
        <f t="shared" si="286"/>
        <v>64316</v>
      </c>
      <c r="CV237" s="109">
        <f t="shared" si="286"/>
        <v>62359</v>
      </c>
      <c r="CW237" s="109">
        <f t="shared" si="286"/>
        <v>58536</v>
      </c>
      <c r="CX237" s="109">
        <f t="shared" si="286"/>
        <v>55090</v>
      </c>
      <c r="CY237" s="109">
        <f t="shared" si="286"/>
        <v>49704</v>
      </c>
      <c r="CZ237" s="109">
        <f t="shared" si="286"/>
        <v>45385</v>
      </c>
      <c r="DA237" s="109">
        <f t="shared" si="286"/>
        <v>40347</v>
      </c>
      <c r="DB237" s="109">
        <f t="shared" si="286"/>
        <v>34918</v>
      </c>
      <c r="DC237" s="109">
        <f t="shared" si="286"/>
        <v>29262</v>
      </c>
      <c r="DD237" s="109">
        <f t="shared" si="286"/>
        <v>23825</v>
      </c>
      <c r="DE237" s="109">
        <f t="shared" si="286"/>
        <v>20292</v>
      </c>
      <c r="DF237" s="109">
        <f t="shared" si="286"/>
        <v>16975</v>
      </c>
      <c r="DG237" s="109">
        <f t="shared" si="286"/>
        <v>13816</v>
      </c>
      <c r="DH237" s="109">
        <f t="shared" si="286"/>
        <v>11686</v>
      </c>
      <c r="DI237" s="109">
        <f t="shared" si="286"/>
        <v>9555</v>
      </c>
      <c r="DJ237" s="109">
        <f t="shared" si="286"/>
        <v>7605</v>
      </c>
      <c r="DK237" s="109">
        <f t="shared" si="286"/>
        <v>5872</v>
      </c>
      <c r="DL237" s="109">
        <f t="shared" si="286"/>
        <v>4568</v>
      </c>
      <c r="DM237" s="44">
        <v>11376</v>
      </c>
    </row>
    <row r="238" spans="1:117" s="44" customFormat="1" ht="1" hidden="1" customHeight="1">
      <c r="A238" s="94">
        <v>2032</v>
      </c>
      <c r="B238" s="96">
        <f t="shared" si="208"/>
        <v>8770605</v>
      </c>
      <c r="C238" s="97">
        <f t="shared" si="214"/>
        <v>2.3519932800191998E-3</v>
      </c>
      <c r="D238" s="103">
        <f t="shared" ref="D238:M238" si="287">D28+D133</f>
        <v>4829316</v>
      </c>
      <c r="E238" s="103">
        <f t="shared" si="287"/>
        <v>4944661</v>
      </c>
      <c r="F238" s="103">
        <f t="shared" si="287"/>
        <v>5060666</v>
      </c>
      <c r="G238" s="103">
        <f t="shared" si="287"/>
        <v>5177127</v>
      </c>
      <c r="H238" s="103">
        <f t="shared" si="287"/>
        <v>5293120</v>
      </c>
      <c r="I238" s="103">
        <f t="shared" si="287"/>
        <v>2242732</v>
      </c>
      <c r="J238" s="103">
        <f t="shared" si="287"/>
        <v>2127387</v>
      </c>
      <c r="K238" s="103">
        <f t="shared" si="287"/>
        <v>2011382</v>
      </c>
      <c r="L238" s="103">
        <f t="shared" si="287"/>
        <v>1894921</v>
      </c>
      <c r="M238" s="103">
        <f t="shared" si="287"/>
        <v>1778928</v>
      </c>
      <c r="N238" s="103">
        <f t="shared" si="199"/>
        <v>1698557</v>
      </c>
      <c r="O238" s="103">
        <f t="shared" si="200"/>
        <v>4887386</v>
      </c>
      <c r="P238" s="103">
        <f t="shared" si="210"/>
        <v>2184662</v>
      </c>
      <c r="Q238" s="109">
        <f t="shared" ref="Q238:AV238" si="288">Q28+Q133</f>
        <v>77337</v>
      </c>
      <c r="R238" s="109">
        <f t="shared" si="288"/>
        <v>78249</v>
      </c>
      <c r="S238" s="109">
        <f t="shared" si="288"/>
        <v>79211</v>
      </c>
      <c r="T238" s="109">
        <f t="shared" si="288"/>
        <v>80196</v>
      </c>
      <c r="U238" s="109">
        <f t="shared" si="288"/>
        <v>81201</v>
      </c>
      <c r="V238" s="109">
        <f t="shared" si="288"/>
        <v>82205</v>
      </c>
      <c r="W238" s="109">
        <f t="shared" si="288"/>
        <v>83183</v>
      </c>
      <c r="X238" s="109">
        <f t="shared" si="288"/>
        <v>84098</v>
      </c>
      <c r="Y238" s="109">
        <f t="shared" si="288"/>
        <v>84954</v>
      </c>
      <c r="Z238" s="109">
        <f t="shared" si="288"/>
        <v>85729</v>
      </c>
      <c r="AA238" s="109">
        <f t="shared" si="288"/>
        <v>86399</v>
      </c>
      <c r="AB238" s="109">
        <f t="shared" si="288"/>
        <v>86968</v>
      </c>
      <c r="AC238" s="109">
        <f t="shared" si="288"/>
        <v>87460</v>
      </c>
      <c r="AD238" s="109">
        <f t="shared" si="288"/>
        <v>87850</v>
      </c>
      <c r="AE238" s="109">
        <f t="shared" si="288"/>
        <v>88194</v>
      </c>
      <c r="AF238" s="109">
        <f t="shared" si="288"/>
        <v>88502</v>
      </c>
      <c r="AG238" s="109">
        <f t="shared" si="288"/>
        <v>88785</v>
      </c>
      <c r="AH238" s="109">
        <f t="shared" si="288"/>
        <v>89063</v>
      </c>
      <c r="AI238" s="109">
        <f t="shared" si="288"/>
        <v>89349</v>
      </c>
      <c r="AJ238" s="109">
        <f t="shared" si="288"/>
        <v>89624</v>
      </c>
      <c r="AK238" s="109">
        <f t="shared" si="288"/>
        <v>89950</v>
      </c>
      <c r="AL238" s="109">
        <f t="shared" si="288"/>
        <v>90450</v>
      </c>
      <c r="AM238" s="109">
        <f t="shared" si="288"/>
        <v>91053</v>
      </c>
      <c r="AN238" s="109">
        <f t="shared" si="288"/>
        <v>91261</v>
      </c>
      <c r="AO238" s="109">
        <f t="shared" si="288"/>
        <v>91789</v>
      </c>
      <c r="AP238" s="109">
        <f t="shared" si="288"/>
        <v>92245</v>
      </c>
      <c r="AQ238" s="109">
        <f t="shared" si="288"/>
        <v>93002</v>
      </c>
      <c r="AR238" s="109">
        <f t="shared" si="288"/>
        <v>94636</v>
      </c>
      <c r="AS238" s="109">
        <f t="shared" si="288"/>
        <v>96402</v>
      </c>
      <c r="AT238" s="109">
        <f t="shared" si="288"/>
        <v>97030</v>
      </c>
      <c r="AU238" s="109">
        <f t="shared" si="288"/>
        <v>99405</v>
      </c>
      <c r="AV238" s="109">
        <f t="shared" si="288"/>
        <v>101014</v>
      </c>
      <c r="AW238" s="109">
        <f t="shared" ref="AW238:CB238" si="289">AW28+AW133</f>
        <v>102558</v>
      </c>
      <c r="AX238" s="109">
        <f t="shared" si="289"/>
        <v>106299</v>
      </c>
      <c r="AY238" s="109">
        <f t="shared" si="289"/>
        <v>108267</v>
      </c>
      <c r="AZ238" s="109">
        <f t="shared" si="289"/>
        <v>110196</v>
      </c>
      <c r="BA238" s="109">
        <f t="shared" si="289"/>
        <v>112929</v>
      </c>
      <c r="BB238" s="109">
        <f t="shared" si="289"/>
        <v>113270</v>
      </c>
      <c r="BC238" s="109">
        <f t="shared" si="289"/>
        <v>115001</v>
      </c>
      <c r="BD238" s="109">
        <f t="shared" si="289"/>
        <v>116231</v>
      </c>
      <c r="BE238" s="109">
        <f t="shared" si="289"/>
        <v>119277</v>
      </c>
      <c r="BF238" s="109">
        <f t="shared" si="289"/>
        <v>119915</v>
      </c>
      <c r="BG238" s="109">
        <f t="shared" si="289"/>
        <v>120193</v>
      </c>
      <c r="BH238" s="109">
        <f t="shared" si="289"/>
        <v>119596</v>
      </c>
      <c r="BI238" s="109">
        <f t="shared" si="289"/>
        <v>120110</v>
      </c>
      <c r="BJ238" s="109">
        <f t="shared" si="289"/>
        <v>117655</v>
      </c>
      <c r="BK238" s="109">
        <f t="shared" si="289"/>
        <v>118007</v>
      </c>
      <c r="BL238" s="109">
        <f t="shared" si="289"/>
        <v>117017</v>
      </c>
      <c r="BM238" s="109">
        <f t="shared" si="289"/>
        <v>117310</v>
      </c>
      <c r="BN238" s="109">
        <f t="shared" si="289"/>
        <v>115849</v>
      </c>
      <c r="BO238" s="109">
        <f t="shared" si="289"/>
        <v>116809</v>
      </c>
      <c r="BP238" s="109">
        <f t="shared" si="289"/>
        <v>115958</v>
      </c>
      <c r="BQ238" s="109">
        <f t="shared" si="289"/>
        <v>115552</v>
      </c>
      <c r="BR238" s="109">
        <f t="shared" si="289"/>
        <v>113533</v>
      </c>
      <c r="BS238" s="109">
        <f t="shared" si="289"/>
        <v>111812</v>
      </c>
      <c r="BT238" s="109">
        <f t="shared" si="289"/>
        <v>110826</v>
      </c>
      <c r="BU238" s="109">
        <f t="shared" si="289"/>
        <v>109539</v>
      </c>
      <c r="BV238" s="109">
        <f t="shared" si="289"/>
        <v>108783</v>
      </c>
      <c r="BW238" s="109">
        <f t="shared" si="289"/>
        <v>109664</v>
      </c>
      <c r="BX238" s="109">
        <f t="shared" si="289"/>
        <v>109321</v>
      </c>
      <c r="BY238" s="109">
        <f t="shared" si="289"/>
        <v>110873</v>
      </c>
      <c r="BZ238" s="109">
        <f t="shared" si="289"/>
        <v>113059</v>
      </c>
      <c r="CA238" s="109">
        <f t="shared" si="289"/>
        <v>113097</v>
      </c>
      <c r="CB238" s="109">
        <f t="shared" si="289"/>
        <v>114823</v>
      </c>
      <c r="CC238" s="109">
        <f t="shared" ref="CC238:DL238" si="290">CC28+CC133</f>
        <v>115820</v>
      </c>
      <c r="CD238" s="109">
        <f t="shared" si="290"/>
        <v>115363</v>
      </c>
      <c r="CE238" s="109">
        <f t="shared" si="290"/>
        <v>116601</v>
      </c>
      <c r="CF238" s="109">
        <f t="shared" si="290"/>
        <v>115987</v>
      </c>
      <c r="CG238" s="109">
        <f t="shared" si="290"/>
        <v>116411</v>
      </c>
      <c r="CH238" s="109">
        <f t="shared" si="290"/>
        <v>112738</v>
      </c>
      <c r="CI238" s="109">
        <f t="shared" si="290"/>
        <v>107788</v>
      </c>
      <c r="CJ238" s="109">
        <f t="shared" si="290"/>
        <v>103552</v>
      </c>
      <c r="CK238" s="109">
        <f t="shared" si="290"/>
        <v>99823</v>
      </c>
      <c r="CL238" s="109">
        <f t="shared" si="290"/>
        <v>96199</v>
      </c>
      <c r="CM238" s="109">
        <f t="shared" si="290"/>
        <v>91719</v>
      </c>
      <c r="CN238" s="109">
        <f t="shared" si="290"/>
        <v>88836</v>
      </c>
      <c r="CO238" s="109">
        <f t="shared" si="290"/>
        <v>84845</v>
      </c>
      <c r="CP238" s="109">
        <f t="shared" si="290"/>
        <v>80271</v>
      </c>
      <c r="CQ238" s="109">
        <f t="shared" si="290"/>
        <v>76566</v>
      </c>
      <c r="CR238" s="109">
        <f t="shared" si="290"/>
        <v>72581</v>
      </c>
      <c r="CS238" s="109">
        <f t="shared" si="290"/>
        <v>70409</v>
      </c>
      <c r="CT238" s="109">
        <f t="shared" si="290"/>
        <v>65885</v>
      </c>
      <c r="CU238" s="109">
        <f t="shared" si="290"/>
        <v>64881</v>
      </c>
      <c r="CV238" s="109">
        <f t="shared" si="290"/>
        <v>61670</v>
      </c>
      <c r="CW238" s="109">
        <f t="shared" si="290"/>
        <v>59445</v>
      </c>
      <c r="CX238" s="109">
        <f t="shared" si="290"/>
        <v>55421</v>
      </c>
      <c r="CY238" s="109">
        <f t="shared" si="290"/>
        <v>51752</v>
      </c>
      <c r="CZ238" s="109">
        <f t="shared" si="290"/>
        <v>46277</v>
      </c>
      <c r="DA238" s="109">
        <f t="shared" si="290"/>
        <v>41836</v>
      </c>
      <c r="DB238" s="109">
        <f t="shared" si="290"/>
        <v>36782</v>
      </c>
      <c r="DC238" s="109">
        <f t="shared" si="290"/>
        <v>31451</v>
      </c>
      <c r="DD238" s="109">
        <f t="shared" si="290"/>
        <v>26022</v>
      </c>
      <c r="DE238" s="109">
        <f t="shared" si="290"/>
        <v>20933</v>
      </c>
      <c r="DF238" s="109">
        <f t="shared" si="290"/>
        <v>17628</v>
      </c>
      <c r="DG238" s="109">
        <f t="shared" si="290"/>
        <v>14587</v>
      </c>
      <c r="DH238" s="109">
        <f t="shared" si="290"/>
        <v>11743</v>
      </c>
      <c r="DI238" s="109">
        <f t="shared" si="290"/>
        <v>9815</v>
      </c>
      <c r="DJ238" s="109">
        <f t="shared" si="290"/>
        <v>7916</v>
      </c>
      <c r="DK238" s="109">
        <f t="shared" si="290"/>
        <v>6209</v>
      </c>
      <c r="DL238" s="109">
        <f t="shared" si="290"/>
        <v>4720</v>
      </c>
      <c r="DM238" s="44">
        <v>12090</v>
      </c>
    </row>
    <row r="239" spans="1:117" s="44" customFormat="1" ht="1" hidden="1" customHeight="1">
      <c r="A239" s="94">
        <v>2033</v>
      </c>
      <c r="B239" s="96">
        <f t="shared" si="208"/>
        <v>8789629</v>
      </c>
      <c r="C239" s="97">
        <f t="shared" si="214"/>
        <v>2.1690635936745528E-3</v>
      </c>
      <c r="D239" s="103">
        <f t="shared" ref="D239:M239" si="291">D29+D134</f>
        <v>4818034</v>
      </c>
      <c r="E239" s="103">
        <f t="shared" si="291"/>
        <v>4932001</v>
      </c>
      <c r="F239" s="103">
        <f t="shared" si="291"/>
        <v>5046073</v>
      </c>
      <c r="G239" s="103">
        <f t="shared" si="291"/>
        <v>5160878</v>
      </c>
      <c r="H239" s="103">
        <f t="shared" si="291"/>
        <v>5276107</v>
      </c>
      <c r="I239" s="103">
        <f t="shared" si="291"/>
        <v>2277474</v>
      </c>
      <c r="J239" s="103">
        <f t="shared" si="291"/>
        <v>2163507</v>
      </c>
      <c r="K239" s="103">
        <f t="shared" si="291"/>
        <v>2049435</v>
      </c>
      <c r="L239" s="103">
        <f t="shared" si="291"/>
        <v>1934630</v>
      </c>
      <c r="M239" s="103">
        <f t="shared" si="291"/>
        <v>1819401</v>
      </c>
      <c r="N239" s="103">
        <f t="shared" si="199"/>
        <v>1694121</v>
      </c>
      <c r="O239" s="103">
        <f t="shared" si="200"/>
        <v>4875159</v>
      </c>
      <c r="P239" s="103">
        <f t="shared" si="210"/>
        <v>2220349</v>
      </c>
      <c r="Q239" s="109">
        <f t="shared" ref="Q239:AV239" si="292">Q29+Q134</f>
        <v>77008</v>
      </c>
      <c r="R239" s="109">
        <f t="shared" si="292"/>
        <v>77824</v>
      </c>
      <c r="S239" s="109">
        <f t="shared" si="292"/>
        <v>78706</v>
      </c>
      <c r="T239" s="109">
        <f t="shared" si="292"/>
        <v>79651</v>
      </c>
      <c r="U239" s="109">
        <f t="shared" si="292"/>
        <v>80629</v>
      </c>
      <c r="V239" s="109">
        <f t="shared" si="292"/>
        <v>81624</v>
      </c>
      <c r="W239" s="109">
        <f t="shared" si="292"/>
        <v>82618</v>
      </c>
      <c r="X239" s="109">
        <f t="shared" si="292"/>
        <v>83589</v>
      </c>
      <c r="Y239" s="109">
        <f t="shared" si="292"/>
        <v>84504</v>
      </c>
      <c r="Z239" s="109">
        <f t="shared" si="292"/>
        <v>85350</v>
      </c>
      <c r="AA239" s="109">
        <f t="shared" si="292"/>
        <v>86115</v>
      </c>
      <c r="AB239" s="109">
        <f t="shared" si="292"/>
        <v>86772</v>
      </c>
      <c r="AC239" s="109">
        <f t="shared" si="292"/>
        <v>87343</v>
      </c>
      <c r="AD239" s="109">
        <f t="shared" si="292"/>
        <v>87842</v>
      </c>
      <c r="AE239" s="109">
        <f t="shared" si="292"/>
        <v>88254</v>
      </c>
      <c r="AF239" s="109">
        <f t="shared" si="292"/>
        <v>88627</v>
      </c>
      <c r="AG239" s="109">
        <f t="shared" si="292"/>
        <v>88961</v>
      </c>
      <c r="AH239" s="109">
        <f t="shared" si="292"/>
        <v>89267</v>
      </c>
      <c r="AI239" s="109">
        <f t="shared" si="292"/>
        <v>89561</v>
      </c>
      <c r="AJ239" s="109">
        <f t="shared" si="292"/>
        <v>89876</v>
      </c>
      <c r="AK239" s="109">
        <f t="shared" si="292"/>
        <v>90233</v>
      </c>
      <c r="AL239" s="109">
        <f t="shared" si="292"/>
        <v>90721</v>
      </c>
      <c r="AM239" s="109">
        <f t="shared" si="292"/>
        <v>91441</v>
      </c>
      <c r="AN239" s="109">
        <f t="shared" si="292"/>
        <v>92277</v>
      </c>
      <c r="AO239" s="109">
        <f t="shared" si="292"/>
        <v>92700</v>
      </c>
      <c r="AP239" s="109">
        <f t="shared" si="292"/>
        <v>93392</v>
      </c>
      <c r="AQ239" s="109">
        <f t="shared" si="292"/>
        <v>93962</v>
      </c>
      <c r="AR239" s="109">
        <f t="shared" si="292"/>
        <v>94768</v>
      </c>
      <c r="AS239" s="109">
        <f t="shared" si="292"/>
        <v>96379</v>
      </c>
      <c r="AT239" s="109">
        <f t="shared" si="292"/>
        <v>98086</v>
      </c>
      <c r="AU239" s="109">
        <f t="shared" si="292"/>
        <v>98646</v>
      </c>
      <c r="AV239" s="109">
        <f t="shared" si="292"/>
        <v>100907</v>
      </c>
      <c r="AW239" s="109">
        <f t="shared" ref="AW239:CB239" si="293">AW29+AW134</f>
        <v>102395</v>
      </c>
      <c r="AX239" s="109">
        <f t="shared" si="293"/>
        <v>103804</v>
      </c>
      <c r="AY239" s="109">
        <f t="shared" si="293"/>
        <v>107399</v>
      </c>
      <c r="AZ239" s="109">
        <f t="shared" si="293"/>
        <v>109237</v>
      </c>
      <c r="BA239" s="109">
        <f t="shared" si="293"/>
        <v>111039</v>
      </c>
      <c r="BB239" s="109">
        <f t="shared" si="293"/>
        <v>113647</v>
      </c>
      <c r="BC239" s="109">
        <f t="shared" si="293"/>
        <v>113886</v>
      </c>
      <c r="BD239" s="109">
        <f t="shared" si="293"/>
        <v>115515</v>
      </c>
      <c r="BE239" s="109">
        <f t="shared" si="293"/>
        <v>116653</v>
      </c>
      <c r="BF239" s="109">
        <f t="shared" si="293"/>
        <v>119602</v>
      </c>
      <c r="BG239" s="109">
        <f t="shared" si="293"/>
        <v>120164</v>
      </c>
      <c r="BH239" s="109">
        <f t="shared" si="293"/>
        <v>120372</v>
      </c>
      <c r="BI239" s="109">
        <f t="shared" si="293"/>
        <v>119707</v>
      </c>
      <c r="BJ239" s="109">
        <f t="shared" si="293"/>
        <v>120150</v>
      </c>
      <c r="BK239" s="109">
        <f t="shared" si="293"/>
        <v>117639</v>
      </c>
      <c r="BL239" s="109">
        <f t="shared" si="293"/>
        <v>117924</v>
      </c>
      <c r="BM239" s="109">
        <f t="shared" si="293"/>
        <v>116865</v>
      </c>
      <c r="BN239" s="109">
        <f t="shared" si="293"/>
        <v>117078</v>
      </c>
      <c r="BO239" s="109">
        <f t="shared" si="293"/>
        <v>115553</v>
      </c>
      <c r="BP239" s="109">
        <f t="shared" si="293"/>
        <v>116427</v>
      </c>
      <c r="BQ239" s="109">
        <f t="shared" si="293"/>
        <v>115508</v>
      </c>
      <c r="BR239" s="109">
        <f t="shared" si="293"/>
        <v>115026</v>
      </c>
      <c r="BS239" s="109">
        <f t="shared" si="293"/>
        <v>112953</v>
      </c>
      <c r="BT239" s="109">
        <f t="shared" si="293"/>
        <v>111178</v>
      </c>
      <c r="BU239" s="109">
        <f t="shared" si="293"/>
        <v>110138</v>
      </c>
      <c r="BV239" s="109">
        <f t="shared" si="293"/>
        <v>108803</v>
      </c>
      <c r="BW239" s="109">
        <f t="shared" si="293"/>
        <v>108004</v>
      </c>
      <c r="BX239" s="109">
        <f t="shared" si="293"/>
        <v>108833</v>
      </c>
      <c r="BY239" s="109">
        <f t="shared" si="293"/>
        <v>108456</v>
      </c>
      <c r="BZ239" s="109">
        <f t="shared" si="293"/>
        <v>109890</v>
      </c>
      <c r="CA239" s="109">
        <f t="shared" si="293"/>
        <v>112083</v>
      </c>
      <c r="CB239" s="109">
        <f t="shared" si="293"/>
        <v>112068</v>
      </c>
      <c r="CC239" s="109">
        <f t="shared" ref="CC239:DL239" si="294">CC29+CC134</f>
        <v>113651</v>
      </c>
      <c r="CD239" s="109">
        <f t="shared" si="294"/>
        <v>114400</v>
      </c>
      <c r="CE239" s="109">
        <f t="shared" si="294"/>
        <v>114141</v>
      </c>
      <c r="CF239" s="109">
        <f t="shared" si="294"/>
        <v>115394</v>
      </c>
      <c r="CG239" s="109">
        <f t="shared" si="294"/>
        <v>114741</v>
      </c>
      <c r="CH239" s="109">
        <f t="shared" si="294"/>
        <v>115090</v>
      </c>
      <c r="CI239" s="109">
        <f t="shared" si="294"/>
        <v>111395</v>
      </c>
      <c r="CJ239" s="109">
        <f t="shared" si="294"/>
        <v>106418</v>
      </c>
      <c r="CK239" s="109">
        <f t="shared" si="294"/>
        <v>102150</v>
      </c>
      <c r="CL239" s="109">
        <f t="shared" si="294"/>
        <v>98363</v>
      </c>
      <c r="CM239" s="109">
        <f t="shared" si="294"/>
        <v>94682</v>
      </c>
      <c r="CN239" s="109">
        <f t="shared" si="294"/>
        <v>90148</v>
      </c>
      <c r="CO239" s="109">
        <f t="shared" si="294"/>
        <v>87174</v>
      </c>
      <c r="CP239" s="109">
        <f t="shared" si="294"/>
        <v>83092</v>
      </c>
      <c r="CQ239" s="109">
        <f t="shared" si="294"/>
        <v>78437</v>
      </c>
      <c r="CR239" s="109">
        <f t="shared" si="294"/>
        <v>74621</v>
      </c>
      <c r="CS239" s="109">
        <f t="shared" si="294"/>
        <v>70525</v>
      </c>
      <c r="CT239" s="109">
        <f t="shared" si="294"/>
        <v>68160</v>
      </c>
      <c r="CU239" s="109">
        <f t="shared" si="294"/>
        <v>63513</v>
      </c>
      <c r="CV239" s="109">
        <f t="shared" si="294"/>
        <v>62229</v>
      </c>
      <c r="CW239" s="109">
        <f t="shared" si="294"/>
        <v>58813</v>
      </c>
      <c r="CX239" s="109">
        <f t="shared" si="294"/>
        <v>56312</v>
      </c>
      <c r="CY239" s="109">
        <f t="shared" si="294"/>
        <v>52094</v>
      </c>
      <c r="CZ239" s="109">
        <f t="shared" si="294"/>
        <v>48218</v>
      </c>
      <c r="DA239" s="109">
        <f t="shared" si="294"/>
        <v>42692</v>
      </c>
      <c r="DB239" s="109">
        <f t="shared" si="294"/>
        <v>38176</v>
      </c>
      <c r="DC239" s="109">
        <f t="shared" si="294"/>
        <v>33169</v>
      </c>
      <c r="DD239" s="109">
        <f t="shared" si="294"/>
        <v>27999</v>
      </c>
      <c r="DE239" s="109">
        <f t="shared" si="294"/>
        <v>22893</v>
      </c>
      <c r="DF239" s="109">
        <f t="shared" si="294"/>
        <v>18211</v>
      </c>
      <c r="DG239" s="109">
        <f t="shared" si="294"/>
        <v>15173</v>
      </c>
      <c r="DH239" s="109">
        <f t="shared" si="294"/>
        <v>12419</v>
      </c>
      <c r="DI239" s="109">
        <f t="shared" si="294"/>
        <v>9881</v>
      </c>
      <c r="DJ239" s="109">
        <f t="shared" si="294"/>
        <v>8148</v>
      </c>
      <c r="DK239" s="109">
        <f t="shared" si="294"/>
        <v>6476</v>
      </c>
      <c r="DL239" s="109">
        <f t="shared" si="294"/>
        <v>5002</v>
      </c>
      <c r="DM239" s="44">
        <v>12780</v>
      </c>
    </row>
    <row r="240" spans="1:117" s="44" customFormat="1" ht="1" hidden="1" customHeight="1">
      <c r="A240" s="94">
        <v>2034</v>
      </c>
      <c r="B240" s="96">
        <f t="shared" si="208"/>
        <v>8807142</v>
      </c>
      <c r="C240" s="97">
        <f t="shared" si="214"/>
        <v>1.9924617978756554E-3</v>
      </c>
      <c r="D240" s="103">
        <f t="shared" ref="D240:M240" si="295">D30+D135</f>
        <v>4810104</v>
      </c>
      <c r="E240" s="103">
        <f t="shared" si="295"/>
        <v>4921187</v>
      </c>
      <c r="F240" s="103">
        <f t="shared" si="295"/>
        <v>5033896</v>
      </c>
      <c r="G240" s="103">
        <f t="shared" si="295"/>
        <v>5146799</v>
      </c>
      <c r="H240" s="103">
        <f t="shared" si="295"/>
        <v>5260391</v>
      </c>
      <c r="I240" s="103">
        <f t="shared" si="295"/>
        <v>2307788</v>
      </c>
      <c r="J240" s="103">
        <f t="shared" si="295"/>
        <v>2196705</v>
      </c>
      <c r="K240" s="103">
        <f t="shared" si="295"/>
        <v>2083996</v>
      </c>
      <c r="L240" s="103">
        <f t="shared" si="295"/>
        <v>1971093</v>
      </c>
      <c r="M240" s="103">
        <f t="shared" si="295"/>
        <v>1857501</v>
      </c>
      <c r="N240" s="103">
        <f t="shared" si="199"/>
        <v>1689250</v>
      </c>
      <c r="O240" s="103">
        <f t="shared" si="200"/>
        <v>4865548</v>
      </c>
      <c r="P240" s="103">
        <f t="shared" si="210"/>
        <v>2252344</v>
      </c>
      <c r="Q240" s="109">
        <f t="shared" ref="Q240:AV240" si="296">Q30+Q135</f>
        <v>76766</v>
      </c>
      <c r="R240" s="109">
        <f t="shared" si="296"/>
        <v>77499</v>
      </c>
      <c r="S240" s="109">
        <f t="shared" si="296"/>
        <v>78285</v>
      </c>
      <c r="T240" s="109">
        <f t="shared" si="296"/>
        <v>79150</v>
      </c>
      <c r="U240" s="109">
        <f t="shared" si="296"/>
        <v>80087</v>
      </c>
      <c r="V240" s="109">
        <f t="shared" si="296"/>
        <v>81057</v>
      </c>
      <c r="W240" s="109">
        <f t="shared" si="296"/>
        <v>82042</v>
      </c>
      <c r="X240" s="109">
        <f t="shared" si="296"/>
        <v>83029</v>
      </c>
      <c r="Y240" s="109">
        <f t="shared" si="296"/>
        <v>83999</v>
      </c>
      <c r="Z240" s="109">
        <f t="shared" si="296"/>
        <v>84902</v>
      </c>
      <c r="AA240" s="109">
        <f t="shared" si="296"/>
        <v>85738</v>
      </c>
      <c r="AB240" s="109">
        <f t="shared" si="296"/>
        <v>86493</v>
      </c>
      <c r="AC240" s="109">
        <f t="shared" si="296"/>
        <v>87150</v>
      </c>
      <c r="AD240" s="109">
        <f t="shared" si="296"/>
        <v>87728</v>
      </c>
      <c r="AE240" s="109">
        <f t="shared" si="296"/>
        <v>88247</v>
      </c>
      <c r="AF240" s="109">
        <f t="shared" si="296"/>
        <v>88688</v>
      </c>
      <c r="AG240" s="109">
        <f t="shared" si="296"/>
        <v>89089</v>
      </c>
      <c r="AH240" s="109">
        <f t="shared" si="296"/>
        <v>89445</v>
      </c>
      <c r="AI240" s="109">
        <f t="shared" si="296"/>
        <v>89768</v>
      </c>
      <c r="AJ240" s="109">
        <f t="shared" si="296"/>
        <v>90088</v>
      </c>
      <c r="AK240" s="109">
        <f t="shared" si="296"/>
        <v>90485</v>
      </c>
      <c r="AL240" s="109">
        <f t="shared" si="296"/>
        <v>91003</v>
      </c>
      <c r="AM240" s="109">
        <f t="shared" si="296"/>
        <v>91710</v>
      </c>
      <c r="AN240" s="109">
        <f t="shared" si="296"/>
        <v>92661</v>
      </c>
      <c r="AO240" s="109">
        <f t="shared" si="296"/>
        <v>93697</v>
      </c>
      <c r="AP240" s="109">
        <f t="shared" si="296"/>
        <v>94287</v>
      </c>
      <c r="AQ240" s="109">
        <f t="shared" si="296"/>
        <v>95085</v>
      </c>
      <c r="AR240" s="109">
        <f t="shared" si="296"/>
        <v>95711</v>
      </c>
      <c r="AS240" s="109">
        <f t="shared" si="296"/>
        <v>96515</v>
      </c>
      <c r="AT240" s="109">
        <f t="shared" si="296"/>
        <v>98065</v>
      </c>
      <c r="AU240" s="109">
        <f t="shared" si="296"/>
        <v>99685</v>
      </c>
      <c r="AV240" s="109">
        <f t="shared" si="296"/>
        <v>100159</v>
      </c>
      <c r="AW240" s="109">
        <f t="shared" ref="AW240:CB240" si="297">AW30+AW135</f>
        <v>102292</v>
      </c>
      <c r="AX240" s="109">
        <f t="shared" si="297"/>
        <v>103651</v>
      </c>
      <c r="AY240" s="109">
        <f t="shared" si="297"/>
        <v>104929</v>
      </c>
      <c r="AZ240" s="109">
        <f t="shared" si="297"/>
        <v>108379</v>
      </c>
      <c r="BA240" s="109">
        <f t="shared" si="297"/>
        <v>110092</v>
      </c>
      <c r="BB240" s="109">
        <f t="shared" si="297"/>
        <v>111774</v>
      </c>
      <c r="BC240" s="109">
        <f t="shared" si="297"/>
        <v>114264</v>
      </c>
      <c r="BD240" s="109">
        <f t="shared" si="297"/>
        <v>114413</v>
      </c>
      <c r="BE240" s="109">
        <f t="shared" si="297"/>
        <v>115946</v>
      </c>
      <c r="BF240" s="109">
        <f t="shared" si="297"/>
        <v>116998</v>
      </c>
      <c r="BG240" s="109">
        <f t="shared" si="297"/>
        <v>119860</v>
      </c>
      <c r="BH240" s="109">
        <f t="shared" si="297"/>
        <v>120348</v>
      </c>
      <c r="BI240" s="109">
        <f t="shared" si="297"/>
        <v>120487</v>
      </c>
      <c r="BJ240" s="109">
        <f t="shared" si="297"/>
        <v>119758</v>
      </c>
      <c r="BK240" s="109">
        <f t="shared" si="297"/>
        <v>120129</v>
      </c>
      <c r="BL240" s="109">
        <f t="shared" si="297"/>
        <v>117564</v>
      </c>
      <c r="BM240" s="109">
        <f t="shared" si="297"/>
        <v>117778</v>
      </c>
      <c r="BN240" s="109">
        <f t="shared" si="297"/>
        <v>116649</v>
      </c>
      <c r="BO240" s="109">
        <f t="shared" si="297"/>
        <v>116781</v>
      </c>
      <c r="BP240" s="109">
        <f t="shared" si="297"/>
        <v>115188</v>
      </c>
      <c r="BQ240" s="109">
        <f t="shared" si="297"/>
        <v>115981</v>
      </c>
      <c r="BR240" s="109">
        <f t="shared" si="297"/>
        <v>114990</v>
      </c>
      <c r="BS240" s="109">
        <f t="shared" si="297"/>
        <v>114440</v>
      </c>
      <c r="BT240" s="109">
        <f t="shared" si="297"/>
        <v>112314</v>
      </c>
      <c r="BU240" s="109">
        <f t="shared" si="297"/>
        <v>110489</v>
      </c>
      <c r="BV240" s="109">
        <f t="shared" si="297"/>
        <v>109398</v>
      </c>
      <c r="BW240" s="109">
        <f t="shared" si="297"/>
        <v>108022</v>
      </c>
      <c r="BX240" s="109">
        <f t="shared" si="297"/>
        <v>107184</v>
      </c>
      <c r="BY240" s="109">
        <f t="shared" si="297"/>
        <v>107965</v>
      </c>
      <c r="BZ240" s="109">
        <f t="shared" si="297"/>
        <v>107496</v>
      </c>
      <c r="CA240" s="109">
        <f t="shared" si="297"/>
        <v>108936</v>
      </c>
      <c r="CB240" s="109">
        <f t="shared" si="297"/>
        <v>111063</v>
      </c>
      <c r="CC240" s="109">
        <f t="shared" ref="CC240:DL240" si="298">CC30+CC135</f>
        <v>110927</v>
      </c>
      <c r="CD240" s="109">
        <f t="shared" si="298"/>
        <v>112260</v>
      </c>
      <c r="CE240" s="109">
        <f t="shared" si="298"/>
        <v>113188</v>
      </c>
      <c r="CF240" s="109">
        <f t="shared" si="298"/>
        <v>112971</v>
      </c>
      <c r="CG240" s="109">
        <f t="shared" si="298"/>
        <v>114161</v>
      </c>
      <c r="CH240" s="109">
        <f t="shared" si="298"/>
        <v>113452</v>
      </c>
      <c r="CI240" s="109">
        <f t="shared" si="298"/>
        <v>113719</v>
      </c>
      <c r="CJ240" s="109">
        <f t="shared" si="298"/>
        <v>109991</v>
      </c>
      <c r="CK240" s="109">
        <f t="shared" si="298"/>
        <v>104980</v>
      </c>
      <c r="CL240" s="109">
        <f t="shared" si="298"/>
        <v>100671</v>
      </c>
      <c r="CM240" s="109">
        <f t="shared" si="298"/>
        <v>96818</v>
      </c>
      <c r="CN240" s="109">
        <f t="shared" si="298"/>
        <v>93069</v>
      </c>
      <c r="CO240" s="109">
        <f t="shared" si="298"/>
        <v>88471</v>
      </c>
      <c r="CP240" s="109">
        <f t="shared" si="298"/>
        <v>85397</v>
      </c>
      <c r="CQ240" s="109">
        <f t="shared" si="298"/>
        <v>81207</v>
      </c>
      <c r="CR240" s="109">
        <f t="shared" si="298"/>
        <v>76458</v>
      </c>
      <c r="CS240" s="109">
        <f t="shared" si="298"/>
        <v>72519</v>
      </c>
      <c r="CT240" s="109">
        <f t="shared" si="298"/>
        <v>68293</v>
      </c>
      <c r="CU240" s="109">
        <f t="shared" si="298"/>
        <v>65726</v>
      </c>
      <c r="CV240" s="109">
        <f t="shared" si="298"/>
        <v>60945</v>
      </c>
      <c r="CW240" s="109">
        <f t="shared" si="298"/>
        <v>59368</v>
      </c>
      <c r="CX240" s="109">
        <f t="shared" si="298"/>
        <v>55744</v>
      </c>
      <c r="CY240" s="109">
        <f t="shared" si="298"/>
        <v>52965</v>
      </c>
      <c r="CZ240" s="109">
        <f t="shared" si="298"/>
        <v>48571</v>
      </c>
      <c r="DA240" s="109">
        <f t="shared" si="298"/>
        <v>44522</v>
      </c>
      <c r="DB240" s="109">
        <f t="shared" si="298"/>
        <v>38993</v>
      </c>
      <c r="DC240" s="109">
        <f t="shared" si="298"/>
        <v>34463</v>
      </c>
      <c r="DD240" s="109">
        <f t="shared" si="298"/>
        <v>29568</v>
      </c>
      <c r="DE240" s="109">
        <f t="shared" si="298"/>
        <v>24663</v>
      </c>
      <c r="DF240" s="109">
        <f t="shared" si="298"/>
        <v>19947</v>
      </c>
      <c r="DG240" s="109">
        <f t="shared" si="298"/>
        <v>15701</v>
      </c>
      <c r="DH240" s="109">
        <f t="shared" si="298"/>
        <v>12942</v>
      </c>
      <c r="DI240" s="109">
        <f t="shared" si="298"/>
        <v>10468</v>
      </c>
      <c r="DJ240" s="109">
        <f t="shared" si="298"/>
        <v>8220</v>
      </c>
      <c r="DK240" s="109">
        <f t="shared" si="298"/>
        <v>6683</v>
      </c>
      <c r="DL240" s="109">
        <f t="shared" si="298"/>
        <v>5230</v>
      </c>
      <c r="DM240" s="44">
        <v>13546</v>
      </c>
    </row>
    <row r="241" spans="1:117" s="44" customFormat="1" ht="1" hidden="1" customHeight="1">
      <c r="A241" s="94">
        <v>2035</v>
      </c>
      <c r="B241" s="96">
        <f t="shared" si="208"/>
        <v>8823365</v>
      </c>
      <c r="C241" s="97">
        <f t="shared" si="214"/>
        <v>1.8420277542930499E-3</v>
      </c>
      <c r="D241" s="103">
        <f t="shared" ref="D241:M241" si="299">D31+D136</f>
        <v>4803840</v>
      </c>
      <c r="E241" s="103">
        <f t="shared" si="299"/>
        <v>4913652</v>
      </c>
      <c r="F241" s="103">
        <f t="shared" si="299"/>
        <v>5023510</v>
      </c>
      <c r="G241" s="103">
        <f t="shared" si="299"/>
        <v>5135068</v>
      </c>
      <c r="H241" s="103">
        <f t="shared" si="299"/>
        <v>5246790</v>
      </c>
      <c r="I241" s="103">
        <f t="shared" si="299"/>
        <v>2335427</v>
      </c>
      <c r="J241" s="103">
        <f t="shared" si="299"/>
        <v>2225615</v>
      </c>
      <c r="K241" s="103">
        <f t="shared" si="299"/>
        <v>2115757</v>
      </c>
      <c r="L241" s="103">
        <f t="shared" si="299"/>
        <v>2004199</v>
      </c>
      <c r="M241" s="103">
        <f t="shared" si="299"/>
        <v>1892477</v>
      </c>
      <c r="N241" s="103">
        <f t="shared" si="199"/>
        <v>1684098</v>
      </c>
      <c r="O241" s="103">
        <f t="shared" si="200"/>
        <v>4859038</v>
      </c>
      <c r="P241" s="103">
        <f t="shared" si="210"/>
        <v>2280229</v>
      </c>
      <c r="Q241" s="109">
        <f t="shared" ref="Q241:AV241" si="300">Q31+Q136</f>
        <v>76634</v>
      </c>
      <c r="R241" s="109">
        <f t="shared" si="300"/>
        <v>77260</v>
      </c>
      <c r="S241" s="109">
        <f t="shared" si="300"/>
        <v>77966</v>
      </c>
      <c r="T241" s="109">
        <f t="shared" si="300"/>
        <v>78734</v>
      </c>
      <c r="U241" s="109">
        <f t="shared" si="300"/>
        <v>79593</v>
      </c>
      <c r="V241" s="109">
        <f t="shared" si="300"/>
        <v>80519</v>
      </c>
      <c r="W241" s="109">
        <f t="shared" si="300"/>
        <v>81478</v>
      </c>
      <c r="X241" s="109">
        <f t="shared" si="300"/>
        <v>82459</v>
      </c>
      <c r="Y241" s="109">
        <f t="shared" si="300"/>
        <v>83444</v>
      </c>
      <c r="Z241" s="109">
        <f t="shared" si="300"/>
        <v>84402</v>
      </c>
      <c r="AA241" s="109">
        <f t="shared" si="300"/>
        <v>85293</v>
      </c>
      <c r="AB241" s="109">
        <f t="shared" si="300"/>
        <v>86119</v>
      </c>
      <c r="AC241" s="109">
        <f t="shared" si="300"/>
        <v>86872</v>
      </c>
      <c r="AD241" s="109">
        <f t="shared" si="300"/>
        <v>87537</v>
      </c>
      <c r="AE241" s="109">
        <f t="shared" si="300"/>
        <v>88136</v>
      </c>
      <c r="AF241" s="109">
        <f t="shared" si="300"/>
        <v>88682</v>
      </c>
      <c r="AG241" s="109">
        <f t="shared" si="300"/>
        <v>89152</v>
      </c>
      <c r="AH241" s="109">
        <f t="shared" si="300"/>
        <v>89575</v>
      </c>
      <c r="AI241" s="109">
        <f t="shared" si="300"/>
        <v>89945</v>
      </c>
      <c r="AJ241" s="109">
        <f t="shared" si="300"/>
        <v>90298</v>
      </c>
      <c r="AK241" s="109">
        <f t="shared" si="300"/>
        <v>90698</v>
      </c>
      <c r="AL241" s="109">
        <f t="shared" si="300"/>
        <v>91254</v>
      </c>
      <c r="AM241" s="109">
        <f t="shared" si="300"/>
        <v>91991</v>
      </c>
      <c r="AN241" s="109">
        <f t="shared" si="300"/>
        <v>92928</v>
      </c>
      <c r="AO241" s="109">
        <f t="shared" si="300"/>
        <v>94079</v>
      </c>
      <c r="AP241" s="109">
        <f t="shared" si="300"/>
        <v>95266</v>
      </c>
      <c r="AQ241" s="109">
        <f t="shared" si="300"/>
        <v>95966</v>
      </c>
      <c r="AR241" s="109">
        <f t="shared" si="300"/>
        <v>96814</v>
      </c>
      <c r="AS241" s="109">
        <f t="shared" si="300"/>
        <v>97444</v>
      </c>
      <c r="AT241" s="109">
        <f t="shared" si="300"/>
        <v>98207</v>
      </c>
      <c r="AU241" s="109">
        <f t="shared" si="300"/>
        <v>99665</v>
      </c>
      <c r="AV241" s="109">
        <f t="shared" si="300"/>
        <v>101185</v>
      </c>
      <c r="AW241" s="109">
        <f t="shared" ref="AW241:CB241" si="301">AW31+AW136</f>
        <v>101553</v>
      </c>
      <c r="AX241" s="109">
        <f t="shared" si="301"/>
        <v>103552</v>
      </c>
      <c r="AY241" s="109">
        <f t="shared" si="301"/>
        <v>104784</v>
      </c>
      <c r="AZ241" s="109">
        <f t="shared" si="301"/>
        <v>105932</v>
      </c>
      <c r="BA241" s="109">
        <f t="shared" si="301"/>
        <v>109243</v>
      </c>
      <c r="BB241" s="109">
        <f t="shared" si="301"/>
        <v>110838</v>
      </c>
      <c r="BC241" s="109">
        <f t="shared" si="301"/>
        <v>112408</v>
      </c>
      <c r="BD241" s="109">
        <f t="shared" si="301"/>
        <v>114794</v>
      </c>
      <c r="BE241" s="109">
        <f t="shared" si="301"/>
        <v>114856</v>
      </c>
      <c r="BF241" s="109">
        <f t="shared" si="301"/>
        <v>116302</v>
      </c>
      <c r="BG241" s="109">
        <f t="shared" si="301"/>
        <v>117276</v>
      </c>
      <c r="BH241" s="109">
        <f t="shared" si="301"/>
        <v>120051</v>
      </c>
      <c r="BI241" s="109">
        <f t="shared" si="301"/>
        <v>120468</v>
      </c>
      <c r="BJ241" s="109">
        <f t="shared" si="301"/>
        <v>120541</v>
      </c>
      <c r="BK241" s="109">
        <f t="shared" si="301"/>
        <v>119749</v>
      </c>
      <c r="BL241" s="109">
        <f t="shared" si="301"/>
        <v>120048</v>
      </c>
      <c r="BM241" s="109">
        <f t="shared" si="301"/>
        <v>117426</v>
      </c>
      <c r="BN241" s="109">
        <f t="shared" si="301"/>
        <v>117566</v>
      </c>
      <c r="BO241" s="109">
        <f t="shared" si="301"/>
        <v>116363</v>
      </c>
      <c r="BP241" s="109">
        <f t="shared" si="301"/>
        <v>116414</v>
      </c>
      <c r="BQ241" s="109">
        <f t="shared" si="301"/>
        <v>114757</v>
      </c>
      <c r="BR241" s="109">
        <f t="shared" si="301"/>
        <v>115467</v>
      </c>
      <c r="BS241" s="109">
        <f t="shared" si="301"/>
        <v>114411</v>
      </c>
      <c r="BT241" s="109">
        <f t="shared" si="301"/>
        <v>113794</v>
      </c>
      <c r="BU241" s="109">
        <f t="shared" si="301"/>
        <v>111623</v>
      </c>
      <c r="BV241" s="109">
        <f t="shared" si="301"/>
        <v>109751</v>
      </c>
      <c r="BW241" s="109">
        <f t="shared" si="301"/>
        <v>108612</v>
      </c>
      <c r="BX241" s="109">
        <f t="shared" si="301"/>
        <v>107202</v>
      </c>
      <c r="BY241" s="109">
        <f t="shared" si="301"/>
        <v>106325</v>
      </c>
      <c r="BZ241" s="109">
        <f t="shared" si="301"/>
        <v>107000</v>
      </c>
      <c r="CA241" s="109">
        <f t="shared" si="301"/>
        <v>106565</v>
      </c>
      <c r="CB241" s="109">
        <f t="shared" si="301"/>
        <v>107939</v>
      </c>
      <c r="CC241" s="109">
        <f t="shared" ref="CC241:DL241" si="302">CC31+CC136</f>
        <v>109931</v>
      </c>
      <c r="CD241" s="109">
        <f t="shared" si="302"/>
        <v>109568</v>
      </c>
      <c r="CE241" s="109">
        <f t="shared" si="302"/>
        <v>111077</v>
      </c>
      <c r="CF241" s="109">
        <f t="shared" si="302"/>
        <v>112030</v>
      </c>
      <c r="CG241" s="109">
        <f t="shared" si="302"/>
        <v>111776</v>
      </c>
      <c r="CH241" s="109">
        <f t="shared" si="302"/>
        <v>112886</v>
      </c>
      <c r="CI241" s="109">
        <f t="shared" si="302"/>
        <v>112113</v>
      </c>
      <c r="CJ241" s="109">
        <f t="shared" si="302"/>
        <v>112288</v>
      </c>
      <c r="CK241" s="109">
        <f t="shared" si="302"/>
        <v>108517</v>
      </c>
      <c r="CL241" s="109">
        <f t="shared" si="302"/>
        <v>103467</v>
      </c>
      <c r="CM241" s="109">
        <f t="shared" si="302"/>
        <v>99108</v>
      </c>
      <c r="CN241" s="109">
        <f t="shared" si="302"/>
        <v>95179</v>
      </c>
      <c r="CO241" s="109">
        <f t="shared" si="302"/>
        <v>91352</v>
      </c>
      <c r="CP241" s="109">
        <f t="shared" si="302"/>
        <v>86676</v>
      </c>
      <c r="CQ241" s="109">
        <f t="shared" si="302"/>
        <v>83483</v>
      </c>
      <c r="CR241" s="109">
        <f t="shared" si="302"/>
        <v>79174</v>
      </c>
      <c r="CS241" s="109">
        <f t="shared" si="302"/>
        <v>74322</v>
      </c>
      <c r="CT241" s="109">
        <f t="shared" si="302"/>
        <v>70242</v>
      </c>
      <c r="CU241" s="109">
        <f t="shared" si="302"/>
        <v>65878</v>
      </c>
      <c r="CV241" s="109">
        <f t="shared" si="302"/>
        <v>63092</v>
      </c>
      <c r="CW241" s="109">
        <f t="shared" si="302"/>
        <v>58172</v>
      </c>
      <c r="CX241" s="109">
        <f t="shared" si="302"/>
        <v>56294</v>
      </c>
      <c r="CY241" s="109">
        <f t="shared" si="302"/>
        <v>52463</v>
      </c>
      <c r="CZ241" s="109">
        <f t="shared" si="302"/>
        <v>49424</v>
      </c>
      <c r="DA241" s="109">
        <f t="shared" si="302"/>
        <v>44884</v>
      </c>
      <c r="DB241" s="109">
        <f t="shared" si="302"/>
        <v>40706</v>
      </c>
      <c r="DC241" s="109">
        <f t="shared" si="302"/>
        <v>35239</v>
      </c>
      <c r="DD241" s="109">
        <f t="shared" si="302"/>
        <v>30759</v>
      </c>
      <c r="DE241" s="109">
        <f t="shared" si="302"/>
        <v>26081</v>
      </c>
      <c r="DF241" s="109">
        <f t="shared" si="302"/>
        <v>21518</v>
      </c>
      <c r="DG241" s="109">
        <f t="shared" si="302"/>
        <v>17225</v>
      </c>
      <c r="DH241" s="109">
        <f t="shared" si="302"/>
        <v>13418</v>
      </c>
      <c r="DI241" s="109">
        <f t="shared" si="302"/>
        <v>10930</v>
      </c>
      <c r="DJ241" s="109">
        <f t="shared" si="302"/>
        <v>8725</v>
      </c>
      <c r="DK241" s="109">
        <f t="shared" si="302"/>
        <v>6753</v>
      </c>
      <c r="DL241" s="109">
        <f t="shared" si="302"/>
        <v>5410</v>
      </c>
      <c r="DM241" s="44">
        <v>14341</v>
      </c>
    </row>
    <row r="242" spans="1:117" s="44" customFormat="1" ht="1" hidden="1" customHeight="1">
      <c r="A242" s="94">
        <v>2036</v>
      </c>
      <c r="B242" s="96">
        <f t="shared" si="208"/>
        <v>8838383</v>
      </c>
      <c r="C242" s="97">
        <f t="shared" si="214"/>
        <v>1.7020717152696279E-3</v>
      </c>
      <c r="D242" s="103">
        <f t="shared" ref="D242:M242" si="303">D32+D137</f>
        <v>4800533</v>
      </c>
      <c r="E242" s="103">
        <f t="shared" si="303"/>
        <v>4907760</v>
      </c>
      <c r="F242" s="103">
        <f t="shared" si="303"/>
        <v>5016366</v>
      </c>
      <c r="G242" s="103">
        <f t="shared" si="303"/>
        <v>5125105</v>
      </c>
      <c r="H242" s="103">
        <f t="shared" si="303"/>
        <v>5235499</v>
      </c>
      <c r="I242" s="103">
        <f t="shared" si="303"/>
        <v>2359097</v>
      </c>
      <c r="J242" s="103">
        <f t="shared" si="303"/>
        <v>2251870</v>
      </c>
      <c r="K242" s="103">
        <f t="shared" si="303"/>
        <v>2143264</v>
      </c>
      <c r="L242" s="103">
        <f t="shared" si="303"/>
        <v>2034525</v>
      </c>
      <c r="M242" s="103">
        <f t="shared" si="303"/>
        <v>1924131</v>
      </c>
      <c r="N242" s="103">
        <f t="shared" si="199"/>
        <v>1678753</v>
      </c>
      <c r="O242" s="103">
        <f t="shared" si="200"/>
        <v>4853887</v>
      </c>
      <c r="P242" s="103">
        <f t="shared" si="210"/>
        <v>2305743</v>
      </c>
      <c r="Q242" s="109">
        <f t="shared" ref="Q242:AV242" si="304">Q32+Q137</f>
        <v>76592</v>
      </c>
      <c r="R242" s="109">
        <f t="shared" si="304"/>
        <v>77131</v>
      </c>
      <c r="S242" s="109">
        <f t="shared" si="304"/>
        <v>77729</v>
      </c>
      <c r="T242" s="109">
        <f t="shared" si="304"/>
        <v>78417</v>
      </c>
      <c r="U242" s="109">
        <f t="shared" si="304"/>
        <v>79180</v>
      </c>
      <c r="V242" s="109">
        <f t="shared" si="304"/>
        <v>80031</v>
      </c>
      <c r="W242" s="109">
        <f t="shared" si="304"/>
        <v>80946</v>
      </c>
      <c r="X242" s="109">
        <f t="shared" si="304"/>
        <v>81897</v>
      </c>
      <c r="Y242" s="109">
        <f t="shared" si="304"/>
        <v>82878</v>
      </c>
      <c r="Z242" s="109">
        <f t="shared" si="304"/>
        <v>83852</v>
      </c>
      <c r="AA242" s="109">
        <f t="shared" si="304"/>
        <v>84797</v>
      </c>
      <c r="AB242" s="109">
        <f t="shared" si="304"/>
        <v>85677</v>
      </c>
      <c r="AC242" s="109">
        <f t="shared" si="304"/>
        <v>86501</v>
      </c>
      <c r="AD242" s="109">
        <f t="shared" si="304"/>
        <v>87260</v>
      </c>
      <c r="AE242" s="109">
        <f t="shared" si="304"/>
        <v>87948</v>
      </c>
      <c r="AF242" s="109">
        <f t="shared" si="304"/>
        <v>88575</v>
      </c>
      <c r="AG242" s="109">
        <f t="shared" si="304"/>
        <v>89149</v>
      </c>
      <c r="AH242" s="109">
        <f t="shared" si="304"/>
        <v>89640</v>
      </c>
      <c r="AI242" s="109">
        <f t="shared" si="304"/>
        <v>90077</v>
      </c>
      <c r="AJ242" s="109">
        <f t="shared" si="304"/>
        <v>90476</v>
      </c>
      <c r="AK242" s="109">
        <f t="shared" si="304"/>
        <v>90910</v>
      </c>
      <c r="AL242" s="109">
        <f t="shared" si="304"/>
        <v>91468</v>
      </c>
      <c r="AM242" s="109">
        <f t="shared" si="304"/>
        <v>92241</v>
      </c>
      <c r="AN242" s="109">
        <f t="shared" si="304"/>
        <v>93206</v>
      </c>
      <c r="AO242" s="109">
        <f t="shared" si="304"/>
        <v>94343</v>
      </c>
      <c r="AP242" s="109">
        <f t="shared" si="304"/>
        <v>95645</v>
      </c>
      <c r="AQ242" s="109">
        <f t="shared" si="304"/>
        <v>96929</v>
      </c>
      <c r="AR242" s="109">
        <f t="shared" si="304"/>
        <v>97683</v>
      </c>
      <c r="AS242" s="109">
        <f t="shared" si="304"/>
        <v>98529</v>
      </c>
      <c r="AT242" s="109">
        <f t="shared" si="304"/>
        <v>99123</v>
      </c>
      <c r="AU242" s="109">
        <f t="shared" si="304"/>
        <v>99812</v>
      </c>
      <c r="AV242" s="109">
        <f t="shared" si="304"/>
        <v>101165</v>
      </c>
      <c r="AW242" s="109">
        <f t="shared" ref="AW242:CB242" si="305">AW32+AW137</f>
        <v>102568</v>
      </c>
      <c r="AX242" s="109">
        <f t="shared" si="305"/>
        <v>102823</v>
      </c>
      <c r="AY242" s="109">
        <f t="shared" si="305"/>
        <v>104686</v>
      </c>
      <c r="AZ242" s="109">
        <f t="shared" si="305"/>
        <v>105794</v>
      </c>
      <c r="BA242" s="109">
        <f t="shared" si="305"/>
        <v>106819</v>
      </c>
      <c r="BB242" s="109">
        <f t="shared" si="305"/>
        <v>110000</v>
      </c>
      <c r="BC242" s="109">
        <f t="shared" si="305"/>
        <v>111483</v>
      </c>
      <c r="BD242" s="109">
        <f t="shared" si="305"/>
        <v>112951</v>
      </c>
      <c r="BE242" s="109">
        <f t="shared" si="305"/>
        <v>115238</v>
      </c>
      <c r="BF242" s="109">
        <f t="shared" si="305"/>
        <v>115222</v>
      </c>
      <c r="BG242" s="109">
        <f t="shared" si="305"/>
        <v>116586</v>
      </c>
      <c r="BH242" s="109">
        <f t="shared" si="305"/>
        <v>117486</v>
      </c>
      <c r="BI242" s="109">
        <f t="shared" si="305"/>
        <v>120177</v>
      </c>
      <c r="BJ242" s="109">
        <f t="shared" si="305"/>
        <v>120527</v>
      </c>
      <c r="BK242" s="109">
        <f t="shared" si="305"/>
        <v>120534</v>
      </c>
      <c r="BL242" s="109">
        <f t="shared" si="305"/>
        <v>119679</v>
      </c>
      <c r="BM242" s="109">
        <f t="shared" si="305"/>
        <v>119904</v>
      </c>
      <c r="BN242" s="109">
        <f t="shared" si="305"/>
        <v>117222</v>
      </c>
      <c r="BO242" s="109">
        <f t="shared" si="305"/>
        <v>117286</v>
      </c>
      <c r="BP242" s="109">
        <f t="shared" si="305"/>
        <v>116010</v>
      </c>
      <c r="BQ242" s="109">
        <f t="shared" si="305"/>
        <v>115983</v>
      </c>
      <c r="BR242" s="109">
        <f t="shared" si="305"/>
        <v>114262</v>
      </c>
      <c r="BS242" s="109">
        <f t="shared" si="305"/>
        <v>114891</v>
      </c>
      <c r="BT242" s="109">
        <f t="shared" si="305"/>
        <v>113773</v>
      </c>
      <c r="BU242" s="109">
        <f t="shared" si="305"/>
        <v>113094</v>
      </c>
      <c r="BV242" s="109">
        <f t="shared" si="305"/>
        <v>110880</v>
      </c>
      <c r="BW242" s="109">
        <f t="shared" si="305"/>
        <v>108967</v>
      </c>
      <c r="BX242" s="109">
        <f t="shared" si="305"/>
        <v>107788</v>
      </c>
      <c r="BY242" s="109">
        <f t="shared" si="305"/>
        <v>106342</v>
      </c>
      <c r="BZ242" s="109">
        <f t="shared" si="305"/>
        <v>105371</v>
      </c>
      <c r="CA242" s="109">
        <f t="shared" si="305"/>
        <v>106067</v>
      </c>
      <c r="CB242" s="109">
        <f t="shared" si="305"/>
        <v>105590</v>
      </c>
      <c r="CC242" s="109">
        <f t="shared" ref="CC242:DL242" si="306">CC32+CC137</f>
        <v>106830</v>
      </c>
      <c r="CD242" s="109">
        <f t="shared" si="306"/>
        <v>108581</v>
      </c>
      <c r="CE242" s="109">
        <f t="shared" si="306"/>
        <v>108417</v>
      </c>
      <c r="CF242" s="109">
        <f t="shared" si="306"/>
        <v>109946</v>
      </c>
      <c r="CG242" s="109">
        <f t="shared" si="306"/>
        <v>110849</v>
      </c>
      <c r="CH242" s="109">
        <f t="shared" si="306"/>
        <v>110540</v>
      </c>
      <c r="CI242" s="109">
        <f t="shared" si="306"/>
        <v>111560</v>
      </c>
      <c r="CJ242" s="109">
        <f t="shared" si="306"/>
        <v>110713</v>
      </c>
      <c r="CK242" s="109">
        <f t="shared" si="306"/>
        <v>110784</v>
      </c>
      <c r="CL242" s="109">
        <f t="shared" si="306"/>
        <v>106962</v>
      </c>
      <c r="CM242" s="109">
        <f t="shared" si="306"/>
        <v>101864</v>
      </c>
      <c r="CN242" s="109">
        <f t="shared" si="306"/>
        <v>97446</v>
      </c>
      <c r="CO242" s="109">
        <f t="shared" si="306"/>
        <v>93432</v>
      </c>
      <c r="CP242" s="109">
        <f t="shared" si="306"/>
        <v>89513</v>
      </c>
      <c r="CQ242" s="109">
        <f t="shared" si="306"/>
        <v>84744</v>
      </c>
      <c r="CR242" s="109">
        <f t="shared" si="306"/>
        <v>81419</v>
      </c>
      <c r="CS242" s="109">
        <f t="shared" si="306"/>
        <v>76977</v>
      </c>
      <c r="CT242" s="109">
        <f t="shared" si="306"/>
        <v>72006</v>
      </c>
      <c r="CU242" s="109">
        <f t="shared" si="306"/>
        <v>67773</v>
      </c>
      <c r="CV242" s="109">
        <f t="shared" si="306"/>
        <v>63261</v>
      </c>
      <c r="CW242" s="109">
        <f t="shared" si="306"/>
        <v>60247</v>
      </c>
      <c r="CX242" s="109">
        <f t="shared" si="306"/>
        <v>55189</v>
      </c>
      <c r="CY242" s="109">
        <f t="shared" si="306"/>
        <v>53006</v>
      </c>
      <c r="CZ242" s="109">
        <f t="shared" si="306"/>
        <v>48983</v>
      </c>
      <c r="DA242" s="109">
        <f t="shared" si="306"/>
        <v>45709</v>
      </c>
      <c r="DB242" s="109">
        <f t="shared" si="306"/>
        <v>41072</v>
      </c>
      <c r="DC242" s="109">
        <f t="shared" si="306"/>
        <v>36826</v>
      </c>
      <c r="DD242" s="109">
        <f t="shared" si="306"/>
        <v>31484</v>
      </c>
      <c r="DE242" s="109">
        <f t="shared" si="306"/>
        <v>27165</v>
      </c>
      <c r="DF242" s="109">
        <f t="shared" si="306"/>
        <v>22787</v>
      </c>
      <c r="DG242" s="109">
        <f t="shared" si="306"/>
        <v>18605</v>
      </c>
      <c r="DH242" s="109">
        <f t="shared" si="306"/>
        <v>14741</v>
      </c>
      <c r="DI242" s="109">
        <f t="shared" si="306"/>
        <v>11353</v>
      </c>
      <c r="DJ242" s="109">
        <f t="shared" si="306"/>
        <v>9129</v>
      </c>
      <c r="DK242" s="109">
        <f t="shared" si="306"/>
        <v>7184</v>
      </c>
      <c r="DL242" s="109">
        <f t="shared" si="306"/>
        <v>5476</v>
      </c>
      <c r="DM242" s="44">
        <v>15115</v>
      </c>
    </row>
    <row r="243" spans="1:117" s="44" customFormat="1" ht="1" hidden="1" customHeight="1">
      <c r="A243" s="94">
        <v>2037</v>
      </c>
      <c r="B243" s="96">
        <f t="shared" si="208"/>
        <v>8852351</v>
      </c>
      <c r="C243" s="97">
        <f t="shared" si="214"/>
        <v>1.58037957848172E-3</v>
      </c>
      <c r="D243" s="103">
        <f t="shared" ref="D243:M243" si="307">D33+D138</f>
        <v>4799799</v>
      </c>
      <c r="E243" s="103">
        <f t="shared" si="307"/>
        <v>4904771</v>
      </c>
      <c r="F243" s="103">
        <f t="shared" si="307"/>
        <v>5010813</v>
      </c>
      <c r="G243" s="103">
        <f t="shared" si="307"/>
        <v>5118318</v>
      </c>
      <c r="H243" s="103">
        <f t="shared" si="307"/>
        <v>5225926</v>
      </c>
      <c r="I243" s="103">
        <f t="shared" si="307"/>
        <v>2379218</v>
      </c>
      <c r="J243" s="103">
        <f t="shared" si="307"/>
        <v>2274246</v>
      </c>
      <c r="K243" s="103">
        <f t="shared" si="307"/>
        <v>2168204</v>
      </c>
      <c r="L243" s="103">
        <f t="shared" si="307"/>
        <v>2060699</v>
      </c>
      <c r="M243" s="103">
        <f t="shared" si="307"/>
        <v>1953091</v>
      </c>
      <c r="N243" s="103">
        <f t="shared" si="199"/>
        <v>1673334</v>
      </c>
      <c r="O243" s="103">
        <f t="shared" si="200"/>
        <v>4852144</v>
      </c>
      <c r="P243" s="103">
        <f t="shared" si="210"/>
        <v>2326873</v>
      </c>
      <c r="Q243" s="109">
        <f t="shared" ref="Q243:AV243" si="308">Q33+Q138</f>
        <v>76644</v>
      </c>
      <c r="R243" s="109">
        <f t="shared" si="308"/>
        <v>77089</v>
      </c>
      <c r="S243" s="109">
        <f t="shared" si="308"/>
        <v>77602</v>
      </c>
      <c r="T243" s="109">
        <f t="shared" si="308"/>
        <v>78182</v>
      </c>
      <c r="U243" s="109">
        <f t="shared" si="308"/>
        <v>78865</v>
      </c>
      <c r="V243" s="109">
        <f t="shared" si="308"/>
        <v>79620</v>
      </c>
      <c r="W243" s="109">
        <f t="shared" si="308"/>
        <v>80461</v>
      </c>
      <c r="X243" s="109">
        <f t="shared" si="308"/>
        <v>81372</v>
      </c>
      <c r="Y243" s="109">
        <f t="shared" si="308"/>
        <v>82318</v>
      </c>
      <c r="Z243" s="109">
        <f t="shared" si="308"/>
        <v>83289</v>
      </c>
      <c r="AA243" s="109">
        <f t="shared" si="308"/>
        <v>84251</v>
      </c>
      <c r="AB243" s="109">
        <f t="shared" si="308"/>
        <v>85184</v>
      </c>
      <c r="AC243" s="109">
        <f t="shared" si="308"/>
        <v>86063</v>
      </c>
      <c r="AD243" s="109">
        <f t="shared" si="308"/>
        <v>86893</v>
      </c>
      <c r="AE243" s="109">
        <f t="shared" si="308"/>
        <v>87671</v>
      </c>
      <c r="AF243" s="109">
        <f t="shared" si="308"/>
        <v>88389</v>
      </c>
      <c r="AG243" s="109">
        <f t="shared" si="308"/>
        <v>89045</v>
      </c>
      <c r="AH243" s="109">
        <f t="shared" si="308"/>
        <v>89639</v>
      </c>
      <c r="AI243" s="109">
        <f t="shared" si="308"/>
        <v>90146</v>
      </c>
      <c r="AJ243" s="109">
        <f t="shared" si="308"/>
        <v>90611</v>
      </c>
      <c r="AK243" s="109">
        <f t="shared" si="308"/>
        <v>91092</v>
      </c>
      <c r="AL243" s="109">
        <f t="shared" si="308"/>
        <v>91682</v>
      </c>
      <c r="AM243" s="109">
        <f t="shared" si="308"/>
        <v>92456</v>
      </c>
      <c r="AN243" s="109">
        <f t="shared" si="308"/>
        <v>93455</v>
      </c>
      <c r="AO243" s="109">
        <f t="shared" si="308"/>
        <v>94620</v>
      </c>
      <c r="AP243" s="109">
        <f t="shared" si="308"/>
        <v>95907</v>
      </c>
      <c r="AQ243" s="109">
        <f t="shared" si="308"/>
        <v>97304</v>
      </c>
      <c r="AR243" s="109">
        <f t="shared" si="308"/>
        <v>98630</v>
      </c>
      <c r="AS243" s="109">
        <f t="shared" si="308"/>
        <v>99387</v>
      </c>
      <c r="AT243" s="109">
        <f t="shared" si="308"/>
        <v>100189</v>
      </c>
      <c r="AU243" s="109">
        <f t="shared" si="308"/>
        <v>100717</v>
      </c>
      <c r="AV243" s="109">
        <f t="shared" si="308"/>
        <v>101317</v>
      </c>
      <c r="AW243" s="109">
        <f t="shared" ref="AW243:CB243" si="309">AW33+AW138</f>
        <v>102550</v>
      </c>
      <c r="AX243" s="109">
        <f t="shared" si="309"/>
        <v>103827</v>
      </c>
      <c r="AY243" s="109">
        <f t="shared" si="309"/>
        <v>103967</v>
      </c>
      <c r="AZ243" s="109">
        <f t="shared" si="309"/>
        <v>105699</v>
      </c>
      <c r="BA243" s="109">
        <f t="shared" si="309"/>
        <v>106686</v>
      </c>
      <c r="BB243" s="109">
        <f t="shared" si="309"/>
        <v>107594</v>
      </c>
      <c r="BC243" s="109">
        <f t="shared" si="309"/>
        <v>110652</v>
      </c>
      <c r="BD243" s="109">
        <f t="shared" si="309"/>
        <v>112037</v>
      </c>
      <c r="BE243" s="109">
        <f t="shared" si="309"/>
        <v>113410</v>
      </c>
      <c r="BF243" s="109">
        <f t="shared" si="309"/>
        <v>115606</v>
      </c>
      <c r="BG243" s="109">
        <f t="shared" si="309"/>
        <v>115516</v>
      </c>
      <c r="BH243" s="109">
        <f t="shared" si="309"/>
        <v>116804</v>
      </c>
      <c r="BI243" s="109">
        <f t="shared" si="309"/>
        <v>117632</v>
      </c>
      <c r="BJ243" s="109">
        <f t="shared" si="309"/>
        <v>120243</v>
      </c>
      <c r="BK243" s="109">
        <f t="shared" si="309"/>
        <v>120527</v>
      </c>
      <c r="BL243" s="109">
        <f t="shared" si="309"/>
        <v>120466</v>
      </c>
      <c r="BM243" s="109">
        <f t="shared" si="309"/>
        <v>119548</v>
      </c>
      <c r="BN243" s="109">
        <f t="shared" si="309"/>
        <v>119695</v>
      </c>
      <c r="BO243" s="109">
        <f t="shared" si="309"/>
        <v>116947</v>
      </c>
      <c r="BP243" s="109">
        <f t="shared" si="309"/>
        <v>116936</v>
      </c>
      <c r="BQ243" s="109">
        <f t="shared" si="309"/>
        <v>115590</v>
      </c>
      <c r="BR243" s="109">
        <f t="shared" si="309"/>
        <v>115487</v>
      </c>
      <c r="BS243" s="109">
        <f t="shared" si="309"/>
        <v>113703</v>
      </c>
      <c r="BT243" s="109">
        <f t="shared" si="309"/>
        <v>114257</v>
      </c>
      <c r="BU243" s="109">
        <f t="shared" si="309"/>
        <v>113080</v>
      </c>
      <c r="BV243" s="109">
        <f t="shared" si="309"/>
        <v>112343</v>
      </c>
      <c r="BW243" s="109">
        <f t="shared" si="309"/>
        <v>110092</v>
      </c>
      <c r="BX243" s="109">
        <f t="shared" si="309"/>
        <v>108143</v>
      </c>
      <c r="BY243" s="109">
        <f t="shared" si="309"/>
        <v>106924</v>
      </c>
      <c r="BZ243" s="109">
        <f t="shared" si="309"/>
        <v>105385</v>
      </c>
      <c r="CA243" s="109">
        <f t="shared" si="309"/>
        <v>104449</v>
      </c>
      <c r="CB243" s="109">
        <f t="shared" si="309"/>
        <v>105089</v>
      </c>
      <c r="CC243" s="109">
        <f t="shared" ref="CC243:DL243" si="310">CC33+CC138</f>
        <v>104504</v>
      </c>
      <c r="CD243" s="109">
        <f t="shared" si="310"/>
        <v>105503</v>
      </c>
      <c r="CE243" s="109">
        <f t="shared" si="310"/>
        <v>107441</v>
      </c>
      <c r="CF243" s="109">
        <f t="shared" si="310"/>
        <v>107317</v>
      </c>
      <c r="CG243" s="109">
        <f t="shared" si="310"/>
        <v>108790</v>
      </c>
      <c r="CH243" s="109">
        <f t="shared" si="310"/>
        <v>109625</v>
      </c>
      <c r="CI243" s="109">
        <f t="shared" si="310"/>
        <v>109252</v>
      </c>
      <c r="CJ243" s="109">
        <f t="shared" si="310"/>
        <v>110173</v>
      </c>
      <c r="CK243" s="109">
        <f t="shared" si="310"/>
        <v>109242</v>
      </c>
      <c r="CL243" s="109">
        <f t="shared" si="310"/>
        <v>109201</v>
      </c>
      <c r="CM243" s="109">
        <f t="shared" si="310"/>
        <v>105317</v>
      </c>
      <c r="CN243" s="109">
        <f t="shared" si="310"/>
        <v>100160</v>
      </c>
      <c r="CO243" s="109">
        <f t="shared" si="310"/>
        <v>95673</v>
      </c>
      <c r="CP243" s="109">
        <f t="shared" si="310"/>
        <v>91557</v>
      </c>
      <c r="CQ243" s="109">
        <f t="shared" si="310"/>
        <v>87529</v>
      </c>
      <c r="CR243" s="109">
        <f t="shared" si="310"/>
        <v>82657</v>
      </c>
      <c r="CS243" s="109">
        <f t="shared" si="310"/>
        <v>79184</v>
      </c>
      <c r="CT243" s="109">
        <f t="shared" si="310"/>
        <v>74590</v>
      </c>
      <c r="CU243" s="109">
        <f t="shared" si="310"/>
        <v>69493</v>
      </c>
      <c r="CV243" s="109">
        <f t="shared" si="310"/>
        <v>65096</v>
      </c>
      <c r="CW243" s="109">
        <f t="shared" si="310"/>
        <v>60430</v>
      </c>
      <c r="CX243" s="109">
        <f t="shared" si="310"/>
        <v>57184</v>
      </c>
      <c r="CY243" s="109">
        <f t="shared" si="310"/>
        <v>51994</v>
      </c>
      <c r="CZ243" s="109">
        <f t="shared" si="310"/>
        <v>49516</v>
      </c>
      <c r="DA243" s="109">
        <f t="shared" si="310"/>
        <v>45333</v>
      </c>
      <c r="DB243" s="109">
        <f t="shared" si="310"/>
        <v>41861</v>
      </c>
      <c r="DC243" s="109">
        <f t="shared" si="310"/>
        <v>37188</v>
      </c>
      <c r="DD243" s="109">
        <f t="shared" si="310"/>
        <v>32939</v>
      </c>
      <c r="DE243" s="109">
        <f t="shared" si="310"/>
        <v>27834</v>
      </c>
      <c r="DF243" s="109">
        <f t="shared" si="310"/>
        <v>23764</v>
      </c>
      <c r="DG243" s="109">
        <f t="shared" si="310"/>
        <v>19730</v>
      </c>
      <c r="DH243" s="109">
        <f t="shared" si="310"/>
        <v>15941</v>
      </c>
      <c r="DI243" s="109">
        <f t="shared" si="310"/>
        <v>12491</v>
      </c>
      <c r="DJ243" s="109">
        <f t="shared" si="310"/>
        <v>9499</v>
      </c>
      <c r="DK243" s="109">
        <f t="shared" si="310"/>
        <v>7531</v>
      </c>
      <c r="DL243" s="109">
        <f t="shared" si="310"/>
        <v>5838</v>
      </c>
      <c r="DM243" s="44">
        <v>15782</v>
      </c>
    </row>
    <row r="244" spans="1:117" s="44" customFormat="1" ht="1" hidden="1" customHeight="1">
      <c r="A244" s="94">
        <v>2038</v>
      </c>
      <c r="B244" s="96">
        <f t="shared" si="208"/>
        <v>8865234</v>
      </c>
      <c r="C244" s="97">
        <f t="shared" si="214"/>
        <v>1.4553196094461234E-3</v>
      </c>
      <c r="D244" s="103">
        <f t="shared" ref="D244:M244" si="311">D34+D139</f>
        <v>4800925</v>
      </c>
      <c r="E244" s="103">
        <f t="shared" si="311"/>
        <v>4904296</v>
      </c>
      <c r="F244" s="103">
        <f t="shared" si="311"/>
        <v>5008103</v>
      </c>
      <c r="G244" s="103">
        <f t="shared" si="311"/>
        <v>5113068</v>
      </c>
      <c r="H244" s="103">
        <f t="shared" si="311"/>
        <v>5219463</v>
      </c>
      <c r="I244" s="103">
        <f t="shared" si="311"/>
        <v>2396350</v>
      </c>
      <c r="J244" s="103">
        <f t="shared" si="311"/>
        <v>2292979</v>
      </c>
      <c r="K244" s="103">
        <f t="shared" si="311"/>
        <v>2189172</v>
      </c>
      <c r="L244" s="103">
        <f t="shared" si="311"/>
        <v>2084207</v>
      </c>
      <c r="M244" s="103">
        <f t="shared" si="311"/>
        <v>1977812</v>
      </c>
      <c r="N244" s="103">
        <f t="shared" si="199"/>
        <v>1667959</v>
      </c>
      <c r="O244" s="103">
        <f t="shared" si="200"/>
        <v>4852968</v>
      </c>
      <c r="P244" s="103">
        <f t="shared" si="210"/>
        <v>2344307</v>
      </c>
      <c r="Q244" s="109">
        <f t="shared" ref="Q244:AV244" si="312">Q34+Q139</f>
        <v>76770</v>
      </c>
      <c r="R244" s="109">
        <f t="shared" si="312"/>
        <v>77142</v>
      </c>
      <c r="S244" s="109">
        <f t="shared" si="312"/>
        <v>77561</v>
      </c>
      <c r="T244" s="109">
        <f t="shared" si="312"/>
        <v>78058</v>
      </c>
      <c r="U244" s="109">
        <f t="shared" si="312"/>
        <v>78633</v>
      </c>
      <c r="V244" s="109">
        <f t="shared" si="312"/>
        <v>79308</v>
      </c>
      <c r="W244" s="109">
        <f t="shared" si="312"/>
        <v>80053</v>
      </c>
      <c r="X244" s="109">
        <f t="shared" si="312"/>
        <v>80890</v>
      </c>
      <c r="Y244" s="109">
        <f t="shared" si="312"/>
        <v>81798</v>
      </c>
      <c r="Z244" s="109">
        <f t="shared" si="312"/>
        <v>82731</v>
      </c>
      <c r="AA244" s="109">
        <f t="shared" si="312"/>
        <v>83691</v>
      </c>
      <c r="AB244" s="109">
        <f t="shared" si="312"/>
        <v>84641</v>
      </c>
      <c r="AC244" s="109">
        <f t="shared" si="312"/>
        <v>85572</v>
      </c>
      <c r="AD244" s="109">
        <f t="shared" si="312"/>
        <v>86457</v>
      </c>
      <c r="AE244" s="109">
        <f t="shared" si="312"/>
        <v>87309</v>
      </c>
      <c r="AF244" s="109">
        <f t="shared" si="312"/>
        <v>88115</v>
      </c>
      <c r="AG244" s="109">
        <f t="shared" si="312"/>
        <v>88861</v>
      </c>
      <c r="AH244" s="109">
        <f t="shared" si="312"/>
        <v>89540</v>
      </c>
      <c r="AI244" s="109">
        <f t="shared" si="312"/>
        <v>90146</v>
      </c>
      <c r="AJ244" s="109">
        <f t="shared" si="312"/>
        <v>90683</v>
      </c>
      <c r="AK244" s="109">
        <f t="shared" si="312"/>
        <v>91231</v>
      </c>
      <c r="AL244" s="109">
        <f t="shared" si="312"/>
        <v>91866</v>
      </c>
      <c r="AM244" s="109">
        <f t="shared" si="312"/>
        <v>92672</v>
      </c>
      <c r="AN244" s="109">
        <f t="shared" si="312"/>
        <v>93671</v>
      </c>
      <c r="AO244" s="109">
        <f t="shared" si="312"/>
        <v>94868</v>
      </c>
      <c r="AP244" s="109">
        <f t="shared" si="312"/>
        <v>96181</v>
      </c>
      <c r="AQ244" s="109">
        <f t="shared" si="312"/>
        <v>97564</v>
      </c>
      <c r="AR244" s="109">
        <f t="shared" si="312"/>
        <v>99002</v>
      </c>
      <c r="AS244" s="109">
        <f t="shared" si="312"/>
        <v>100320</v>
      </c>
      <c r="AT244" s="109">
        <f t="shared" si="312"/>
        <v>101038</v>
      </c>
      <c r="AU244" s="109">
        <f t="shared" si="312"/>
        <v>101768</v>
      </c>
      <c r="AV244" s="109">
        <f t="shared" si="312"/>
        <v>102212</v>
      </c>
      <c r="AW244" s="109">
        <f t="shared" ref="AW244:CB244" si="313">AW34+AW139</f>
        <v>102704</v>
      </c>
      <c r="AX244" s="109">
        <f t="shared" si="313"/>
        <v>103811</v>
      </c>
      <c r="AY244" s="109">
        <f t="shared" si="313"/>
        <v>104960</v>
      </c>
      <c r="AZ244" s="109">
        <f t="shared" si="313"/>
        <v>104987</v>
      </c>
      <c r="BA244" s="109">
        <f t="shared" si="313"/>
        <v>106595</v>
      </c>
      <c r="BB244" s="109">
        <f t="shared" si="313"/>
        <v>107467</v>
      </c>
      <c r="BC244" s="109">
        <f t="shared" si="313"/>
        <v>108267</v>
      </c>
      <c r="BD244" s="109">
        <f t="shared" si="313"/>
        <v>111214</v>
      </c>
      <c r="BE244" s="109">
        <f t="shared" si="313"/>
        <v>112505</v>
      </c>
      <c r="BF244" s="109">
        <f t="shared" si="313"/>
        <v>113792</v>
      </c>
      <c r="BG244" s="109">
        <f t="shared" si="313"/>
        <v>115901</v>
      </c>
      <c r="BH244" s="109">
        <f t="shared" si="313"/>
        <v>115742</v>
      </c>
      <c r="BI244" s="109">
        <f t="shared" si="313"/>
        <v>116957</v>
      </c>
      <c r="BJ244" s="109">
        <f t="shared" si="313"/>
        <v>117715</v>
      </c>
      <c r="BK244" s="109">
        <f t="shared" si="313"/>
        <v>120248</v>
      </c>
      <c r="BL244" s="109">
        <f t="shared" si="313"/>
        <v>120464</v>
      </c>
      <c r="BM244" s="109">
        <f t="shared" si="313"/>
        <v>120335</v>
      </c>
      <c r="BN244" s="109">
        <f t="shared" si="313"/>
        <v>119350</v>
      </c>
      <c r="BO244" s="109">
        <f t="shared" si="313"/>
        <v>119415</v>
      </c>
      <c r="BP244" s="109">
        <f t="shared" si="313"/>
        <v>116604</v>
      </c>
      <c r="BQ244" s="109">
        <f t="shared" si="313"/>
        <v>116519</v>
      </c>
      <c r="BR244" s="109">
        <f t="shared" si="313"/>
        <v>115103</v>
      </c>
      <c r="BS244" s="109">
        <f t="shared" si="313"/>
        <v>114926</v>
      </c>
      <c r="BT244" s="109">
        <f t="shared" si="313"/>
        <v>113086</v>
      </c>
      <c r="BU244" s="109">
        <f t="shared" si="313"/>
        <v>113569</v>
      </c>
      <c r="BV244" s="109">
        <f t="shared" si="313"/>
        <v>112337</v>
      </c>
      <c r="BW244" s="109">
        <f t="shared" si="313"/>
        <v>111547</v>
      </c>
      <c r="BX244" s="109">
        <f t="shared" si="313"/>
        <v>109263</v>
      </c>
      <c r="BY244" s="109">
        <f t="shared" si="313"/>
        <v>107279</v>
      </c>
      <c r="BZ244" s="109">
        <f t="shared" si="313"/>
        <v>105964</v>
      </c>
      <c r="CA244" s="109">
        <f t="shared" si="313"/>
        <v>104463</v>
      </c>
      <c r="CB244" s="109">
        <f t="shared" si="313"/>
        <v>103485</v>
      </c>
      <c r="CC244" s="109">
        <f t="shared" ref="CC244:DL244" si="314">CC34+CC139</f>
        <v>104001</v>
      </c>
      <c r="CD244" s="109">
        <f t="shared" si="314"/>
        <v>103203</v>
      </c>
      <c r="CE244" s="109">
        <f t="shared" si="314"/>
        <v>104387</v>
      </c>
      <c r="CF244" s="109">
        <f t="shared" si="314"/>
        <v>106356</v>
      </c>
      <c r="CG244" s="109">
        <f t="shared" si="314"/>
        <v>106193</v>
      </c>
      <c r="CH244" s="109">
        <f t="shared" si="314"/>
        <v>107597</v>
      </c>
      <c r="CI244" s="109">
        <f t="shared" si="314"/>
        <v>108353</v>
      </c>
      <c r="CJ244" s="109">
        <f t="shared" si="314"/>
        <v>107906</v>
      </c>
      <c r="CK244" s="109">
        <f t="shared" si="314"/>
        <v>108718</v>
      </c>
      <c r="CL244" s="109">
        <f t="shared" si="314"/>
        <v>107691</v>
      </c>
      <c r="CM244" s="109">
        <f t="shared" si="314"/>
        <v>107526</v>
      </c>
      <c r="CN244" s="109">
        <f t="shared" si="314"/>
        <v>103571</v>
      </c>
      <c r="CO244" s="109">
        <f t="shared" si="314"/>
        <v>98345</v>
      </c>
      <c r="CP244" s="109">
        <f t="shared" si="314"/>
        <v>93776</v>
      </c>
      <c r="CQ244" s="109">
        <f t="shared" si="314"/>
        <v>89543</v>
      </c>
      <c r="CR244" s="109">
        <f t="shared" si="314"/>
        <v>85393</v>
      </c>
      <c r="CS244" s="109">
        <f t="shared" si="314"/>
        <v>80402</v>
      </c>
      <c r="CT244" s="109">
        <f t="shared" si="314"/>
        <v>76758</v>
      </c>
      <c r="CU244" s="109">
        <f t="shared" si="314"/>
        <v>72006</v>
      </c>
      <c r="CV244" s="109">
        <f t="shared" si="314"/>
        <v>66770</v>
      </c>
      <c r="CW244" s="109">
        <f t="shared" si="314"/>
        <v>62206</v>
      </c>
      <c r="CX244" s="109">
        <f t="shared" si="314"/>
        <v>57384</v>
      </c>
      <c r="CY244" s="109">
        <f t="shared" si="314"/>
        <v>53904</v>
      </c>
      <c r="CZ244" s="109">
        <f t="shared" si="314"/>
        <v>48606</v>
      </c>
      <c r="DA244" s="109">
        <f t="shared" si="314"/>
        <v>45854</v>
      </c>
      <c r="DB244" s="109">
        <f t="shared" si="314"/>
        <v>41551</v>
      </c>
      <c r="DC244" s="109">
        <f t="shared" si="314"/>
        <v>37946</v>
      </c>
      <c r="DD244" s="109">
        <f t="shared" si="314"/>
        <v>33299</v>
      </c>
      <c r="DE244" s="109">
        <f t="shared" si="314"/>
        <v>29159</v>
      </c>
      <c r="DF244" s="109">
        <f t="shared" si="314"/>
        <v>24380</v>
      </c>
      <c r="DG244" s="109">
        <f t="shared" si="314"/>
        <v>20608</v>
      </c>
      <c r="DH244" s="109">
        <f t="shared" si="314"/>
        <v>16934</v>
      </c>
      <c r="DI244" s="109">
        <f t="shared" si="314"/>
        <v>13528</v>
      </c>
      <c r="DJ244" s="109">
        <f t="shared" si="314"/>
        <v>10467</v>
      </c>
      <c r="DK244" s="109">
        <f t="shared" si="314"/>
        <v>7854</v>
      </c>
      <c r="DL244" s="109">
        <f t="shared" si="314"/>
        <v>6133</v>
      </c>
      <c r="DM244" s="44">
        <v>16611</v>
      </c>
    </row>
    <row r="245" spans="1:117" s="44" customFormat="1" ht="1" hidden="1" customHeight="1">
      <c r="A245" s="94">
        <v>2039</v>
      </c>
      <c r="B245" s="96">
        <f t="shared" si="208"/>
        <v>8877068</v>
      </c>
      <c r="C245" s="97">
        <f t="shared" si="214"/>
        <v>1.3348773422111589E-3</v>
      </c>
      <c r="D245" s="103">
        <f t="shared" ref="D245:M245" si="315">D35+D140</f>
        <v>4803034</v>
      </c>
      <c r="E245" s="103">
        <f t="shared" si="315"/>
        <v>4905605</v>
      </c>
      <c r="F245" s="103">
        <f t="shared" si="315"/>
        <v>5007828</v>
      </c>
      <c r="G245" s="103">
        <f t="shared" si="315"/>
        <v>5110580</v>
      </c>
      <c r="H245" s="103">
        <f t="shared" si="315"/>
        <v>5214460</v>
      </c>
      <c r="I245" s="103">
        <f t="shared" si="315"/>
        <v>2411291</v>
      </c>
      <c r="J245" s="103">
        <f t="shared" si="315"/>
        <v>2308720</v>
      </c>
      <c r="K245" s="103">
        <f t="shared" si="315"/>
        <v>2206497</v>
      </c>
      <c r="L245" s="103">
        <f t="shared" si="315"/>
        <v>2103745</v>
      </c>
      <c r="M245" s="103">
        <f t="shared" si="315"/>
        <v>1999865</v>
      </c>
      <c r="N245" s="103">
        <f t="shared" si="199"/>
        <v>1662743</v>
      </c>
      <c r="O245" s="103">
        <f t="shared" si="200"/>
        <v>4854482</v>
      </c>
      <c r="P245" s="103">
        <f t="shared" si="210"/>
        <v>2359843</v>
      </c>
      <c r="Q245" s="109">
        <f t="shared" ref="Q245:AV245" si="316">Q35+Q140</f>
        <v>76954</v>
      </c>
      <c r="R245" s="109">
        <f t="shared" si="316"/>
        <v>77268</v>
      </c>
      <c r="S245" s="109">
        <f t="shared" si="316"/>
        <v>77614</v>
      </c>
      <c r="T245" s="109">
        <f t="shared" si="316"/>
        <v>78018</v>
      </c>
      <c r="U245" s="109">
        <f t="shared" si="316"/>
        <v>78511</v>
      </c>
      <c r="V245" s="109">
        <f t="shared" si="316"/>
        <v>79079</v>
      </c>
      <c r="W245" s="109">
        <f t="shared" si="316"/>
        <v>79743</v>
      </c>
      <c r="X245" s="109">
        <f t="shared" si="316"/>
        <v>80485</v>
      </c>
      <c r="Y245" s="109">
        <f t="shared" si="316"/>
        <v>81319</v>
      </c>
      <c r="Z245" s="109">
        <f t="shared" si="316"/>
        <v>82216</v>
      </c>
      <c r="AA245" s="109">
        <f t="shared" si="316"/>
        <v>83136</v>
      </c>
      <c r="AB245" s="109">
        <f t="shared" si="316"/>
        <v>84085</v>
      </c>
      <c r="AC245" s="109">
        <f t="shared" si="316"/>
        <v>85032</v>
      </c>
      <c r="AD245" s="109">
        <f t="shared" si="316"/>
        <v>85970</v>
      </c>
      <c r="AE245" s="109">
        <f t="shared" si="316"/>
        <v>86873</v>
      </c>
      <c r="AF245" s="109">
        <f t="shared" si="316"/>
        <v>87754</v>
      </c>
      <c r="AG245" s="109">
        <f t="shared" si="316"/>
        <v>88588</v>
      </c>
      <c r="AH245" s="109">
        <f t="shared" si="316"/>
        <v>89359</v>
      </c>
      <c r="AI245" s="109">
        <f t="shared" si="316"/>
        <v>90053</v>
      </c>
      <c r="AJ245" s="109">
        <f t="shared" si="316"/>
        <v>90686</v>
      </c>
      <c r="AK245" s="109">
        <f t="shared" si="316"/>
        <v>91306</v>
      </c>
      <c r="AL245" s="109">
        <f t="shared" si="316"/>
        <v>92009</v>
      </c>
      <c r="AM245" s="109">
        <f t="shared" si="316"/>
        <v>92858</v>
      </c>
      <c r="AN245" s="109">
        <f t="shared" si="316"/>
        <v>93888</v>
      </c>
      <c r="AO245" s="109">
        <f t="shared" si="316"/>
        <v>95086</v>
      </c>
      <c r="AP245" s="109">
        <f t="shared" si="316"/>
        <v>96429</v>
      </c>
      <c r="AQ245" s="109">
        <f t="shared" si="316"/>
        <v>97836</v>
      </c>
      <c r="AR245" s="109">
        <f t="shared" si="316"/>
        <v>99259</v>
      </c>
      <c r="AS245" s="109">
        <f t="shared" si="316"/>
        <v>100689</v>
      </c>
      <c r="AT245" s="109">
        <f t="shared" si="316"/>
        <v>101958</v>
      </c>
      <c r="AU245" s="109">
        <f t="shared" si="316"/>
        <v>102610</v>
      </c>
      <c r="AV245" s="109">
        <f t="shared" si="316"/>
        <v>103249</v>
      </c>
      <c r="AW245" s="109">
        <f t="shared" ref="AW245:CB245" si="317">AW35+AW140</f>
        <v>103591</v>
      </c>
      <c r="AX245" s="109">
        <f t="shared" si="317"/>
        <v>103968</v>
      </c>
      <c r="AY245" s="109">
        <f t="shared" si="317"/>
        <v>104946</v>
      </c>
      <c r="AZ245" s="109">
        <f t="shared" si="317"/>
        <v>105972</v>
      </c>
      <c r="BA245" s="109">
        <f t="shared" si="317"/>
        <v>105889</v>
      </c>
      <c r="BB245" s="109">
        <f t="shared" si="317"/>
        <v>107380</v>
      </c>
      <c r="BC245" s="109">
        <f t="shared" si="317"/>
        <v>108146</v>
      </c>
      <c r="BD245" s="109">
        <f t="shared" si="317"/>
        <v>108844</v>
      </c>
      <c r="BE245" s="109">
        <f t="shared" si="317"/>
        <v>111689</v>
      </c>
      <c r="BF245" s="109">
        <f t="shared" si="317"/>
        <v>112895</v>
      </c>
      <c r="BG245" s="109">
        <f t="shared" si="317"/>
        <v>114100</v>
      </c>
      <c r="BH245" s="109">
        <f t="shared" si="317"/>
        <v>116129</v>
      </c>
      <c r="BI245" s="109">
        <f t="shared" si="317"/>
        <v>115902</v>
      </c>
      <c r="BJ245" s="109">
        <f t="shared" si="317"/>
        <v>117048</v>
      </c>
      <c r="BK245" s="109">
        <f t="shared" si="317"/>
        <v>117736</v>
      </c>
      <c r="BL245" s="109">
        <f t="shared" si="317"/>
        <v>120191</v>
      </c>
      <c r="BM245" s="109">
        <f t="shared" si="317"/>
        <v>120337</v>
      </c>
      <c r="BN245" s="109">
        <f t="shared" si="317"/>
        <v>120137</v>
      </c>
      <c r="BO245" s="109">
        <f t="shared" si="317"/>
        <v>119081</v>
      </c>
      <c r="BP245" s="109">
        <f t="shared" si="317"/>
        <v>119068</v>
      </c>
      <c r="BQ245" s="109">
        <f t="shared" si="317"/>
        <v>116194</v>
      </c>
      <c r="BR245" s="109">
        <f t="shared" si="317"/>
        <v>116036</v>
      </c>
      <c r="BS245" s="109">
        <f t="shared" si="317"/>
        <v>114553</v>
      </c>
      <c r="BT245" s="109">
        <f t="shared" si="317"/>
        <v>114309</v>
      </c>
      <c r="BU245" s="109">
        <f t="shared" si="317"/>
        <v>112413</v>
      </c>
      <c r="BV245" s="109">
        <f t="shared" si="317"/>
        <v>112831</v>
      </c>
      <c r="BW245" s="109">
        <f t="shared" si="317"/>
        <v>111548</v>
      </c>
      <c r="BX245" s="109">
        <f t="shared" si="317"/>
        <v>110709</v>
      </c>
      <c r="BY245" s="109">
        <f t="shared" si="317"/>
        <v>108397</v>
      </c>
      <c r="BZ245" s="109">
        <f t="shared" si="317"/>
        <v>106321</v>
      </c>
      <c r="CA245" s="109">
        <f t="shared" si="317"/>
        <v>105037</v>
      </c>
      <c r="CB245" s="109">
        <f t="shared" si="317"/>
        <v>103499</v>
      </c>
      <c r="CC245" s="109">
        <f t="shared" ref="CC245:DL245" si="318">CC35+CC140</f>
        <v>102409</v>
      </c>
      <c r="CD245" s="109">
        <f t="shared" si="318"/>
        <v>102697</v>
      </c>
      <c r="CE245" s="109">
        <f t="shared" si="318"/>
        <v>102112</v>
      </c>
      <c r="CF245" s="109">
        <f t="shared" si="318"/>
        <v>103328</v>
      </c>
      <c r="CG245" s="109">
        <f t="shared" si="318"/>
        <v>105248</v>
      </c>
      <c r="CH245" s="109">
        <f t="shared" si="318"/>
        <v>105032</v>
      </c>
      <c r="CI245" s="109">
        <f t="shared" si="318"/>
        <v>106353</v>
      </c>
      <c r="CJ245" s="109">
        <f t="shared" si="318"/>
        <v>107022</v>
      </c>
      <c r="CK245" s="109">
        <f t="shared" si="318"/>
        <v>106490</v>
      </c>
      <c r="CL245" s="109">
        <f t="shared" si="318"/>
        <v>107182</v>
      </c>
      <c r="CM245" s="109">
        <f t="shared" si="318"/>
        <v>106048</v>
      </c>
      <c r="CN245" s="109">
        <f t="shared" si="318"/>
        <v>105746</v>
      </c>
      <c r="CO245" s="109">
        <f t="shared" si="318"/>
        <v>101707</v>
      </c>
      <c r="CP245" s="109">
        <f t="shared" si="318"/>
        <v>96398</v>
      </c>
      <c r="CQ245" s="109">
        <f t="shared" si="318"/>
        <v>91730</v>
      </c>
      <c r="CR245" s="109">
        <f t="shared" si="318"/>
        <v>87369</v>
      </c>
      <c r="CS245" s="109">
        <f t="shared" si="318"/>
        <v>83081</v>
      </c>
      <c r="CT245" s="109">
        <f t="shared" si="318"/>
        <v>77952</v>
      </c>
      <c r="CU245" s="109">
        <f t="shared" si="318"/>
        <v>74127</v>
      </c>
      <c r="CV245" s="109">
        <f t="shared" si="318"/>
        <v>69201</v>
      </c>
      <c r="CW245" s="109">
        <f t="shared" si="318"/>
        <v>63825</v>
      </c>
      <c r="CX245" s="109">
        <f t="shared" si="318"/>
        <v>59091</v>
      </c>
      <c r="CY245" s="109">
        <f t="shared" si="318"/>
        <v>54117</v>
      </c>
      <c r="CZ245" s="109">
        <f t="shared" si="318"/>
        <v>50416</v>
      </c>
      <c r="DA245" s="109">
        <f t="shared" si="318"/>
        <v>45043</v>
      </c>
      <c r="DB245" s="109">
        <f t="shared" si="318"/>
        <v>42054</v>
      </c>
      <c r="DC245" s="109">
        <f t="shared" si="318"/>
        <v>37693</v>
      </c>
      <c r="DD245" s="109">
        <f t="shared" si="318"/>
        <v>34011</v>
      </c>
      <c r="DE245" s="109">
        <f t="shared" si="318"/>
        <v>29509</v>
      </c>
      <c r="DF245" s="109">
        <f t="shared" si="318"/>
        <v>25571</v>
      </c>
      <c r="DG245" s="109">
        <f t="shared" si="318"/>
        <v>21164</v>
      </c>
      <c r="DH245" s="109">
        <f t="shared" si="318"/>
        <v>17710</v>
      </c>
      <c r="DI245" s="109">
        <f t="shared" si="318"/>
        <v>14392</v>
      </c>
      <c r="DJ245" s="109">
        <f t="shared" si="318"/>
        <v>11351</v>
      </c>
      <c r="DK245" s="109">
        <f t="shared" si="318"/>
        <v>8665</v>
      </c>
      <c r="DL245" s="109">
        <f t="shared" si="318"/>
        <v>6408</v>
      </c>
      <c r="DM245" s="44">
        <v>17516</v>
      </c>
    </row>
    <row r="246" spans="1:117" s="44" customFormat="1" ht="1" hidden="1" customHeight="1">
      <c r="A246" s="94">
        <v>2040</v>
      </c>
      <c r="B246" s="96">
        <f t="shared" si="208"/>
        <v>8888070</v>
      </c>
      <c r="C246" s="97">
        <f t="shared" si="214"/>
        <v>1.2393731804239869E-3</v>
      </c>
      <c r="D246" s="103">
        <f t="shared" ref="D246:M246" si="319">D36+D141</f>
        <v>4806045</v>
      </c>
      <c r="E246" s="103">
        <f t="shared" si="319"/>
        <v>4907835</v>
      </c>
      <c r="F246" s="103">
        <f t="shared" si="319"/>
        <v>5009261</v>
      </c>
      <c r="G246" s="103">
        <f t="shared" si="319"/>
        <v>5110447</v>
      </c>
      <c r="H246" s="103">
        <f t="shared" si="319"/>
        <v>5212135</v>
      </c>
      <c r="I246" s="103">
        <f t="shared" si="319"/>
        <v>2424222</v>
      </c>
      <c r="J246" s="103">
        <f t="shared" si="319"/>
        <v>2322432</v>
      </c>
      <c r="K246" s="103">
        <f t="shared" si="319"/>
        <v>2221006</v>
      </c>
      <c r="L246" s="103">
        <f t="shared" si="319"/>
        <v>2119820</v>
      </c>
      <c r="M246" s="103">
        <f t="shared" si="319"/>
        <v>2018132</v>
      </c>
      <c r="N246" s="103">
        <f t="shared" si="199"/>
        <v>1657803</v>
      </c>
      <c r="O246" s="103">
        <f t="shared" si="200"/>
        <v>4857698</v>
      </c>
      <c r="P246" s="103">
        <f t="shared" si="210"/>
        <v>2372569</v>
      </c>
      <c r="Q246" s="109">
        <f t="shared" ref="Q246:AV246" si="320">Q36+Q141</f>
        <v>77186</v>
      </c>
      <c r="R246" s="109">
        <f t="shared" si="320"/>
        <v>77452</v>
      </c>
      <c r="S246" s="109">
        <f t="shared" si="320"/>
        <v>77740</v>
      </c>
      <c r="T246" s="109">
        <f t="shared" si="320"/>
        <v>78072</v>
      </c>
      <c r="U246" s="109">
        <f t="shared" si="320"/>
        <v>78471</v>
      </c>
      <c r="V246" s="109">
        <f t="shared" si="320"/>
        <v>78957</v>
      </c>
      <c r="W246" s="109">
        <f t="shared" si="320"/>
        <v>79516</v>
      </c>
      <c r="X246" s="109">
        <f t="shared" si="320"/>
        <v>80178</v>
      </c>
      <c r="Y246" s="109">
        <f t="shared" si="320"/>
        <v>80916</v>
      </c>
      <c r="Z246" s="109">
        <f t="shared" si="320"/>
        <v>81739</v>
      </c>
      <c r="AA246" s="109">
        <f t="shared" si="320"/>
        <v>82624</v>
      </c>
      <c r="AB246" s="109">
        <f t="shared" si="320"/>
        <v>83533</v>
      </c>
      <c r="AC246" s="109">
        <f t="shared" si="320"/>
        <v>84479</v>
      </c>
      <c r="AD246" s="109">
        <f t="shared" si="320"/>
        <v>85432</v>
      </c>
      <c r="AE246" s="109">
        <f t="shared" si="320"/>
        <v>86391</v>
      </c>
      <c r="AF246" s="109">
        <f t="shared" si="320"/>
        <v>87323</v>
      </c>
      <c r="AG246" s="109">
        <f t="shared" si="320"/>
        <v>88230</v>
      </c>
      <c r="AH246" s="109">
        <f t="shared" si="320"/>
        <v>89089</v>
      </c>
      <c r="AI246" s="109">
        <f t="shared" si="320"/>
        <v>89877</v>
      </c>
      <c r="AJ246" s="109">
        <f t="shared" si="320"/>
        <v>90598</v>
      </c>
      <c r="AK246" s="109">
        <f t="shared" si="320"/>
        <v>91313</v>
      </c>
      <c r="AL246" s="109">
        <f t="shared" si="320"/>
        <v>92088</v>
      </c>
      <c r="AM246" s="109">
        <f t="shared" si="320"/>
        <v>93003</v>
      </c>
      <c r="AN246" s="109">
        <f t="shared" si="320"/>
        <v>94076</v>
      </c>
      <c r="AO246" s="109">
        <f t="shared" si="320"/>
        <v>95304</v>
      </c>
      <c r="AP246" s="109">
        <f t="shared" si="320"/>
        <v>96647</v>
      </c>
      <c r="AQ246" s="109">
        <f t="shared" si="320"/>
        <v>98083</v>
      </c>
      <c r="AR246" s="109">
        <f t="shared" si="320"/>
        <v>99530</v>
      </c>
      <c r="AS246" s="109">
        <f t="shared" si="320"/>
        <v>100942</v>
      </c>
      <c r="AT246" s="109">
        <f t="shared" si="320"/>
        <v>102326</v>
      </c>
      <c r="AU246" s="109">
        <f t="shared" si="320"/>
        <v>103518</v>
      </c>
      <c r="AV246" s="109">
        <f t="shared" si="320"/>
        <v>104084</v>
      </c>
      <c r="AW246" s="109">
        <f t="shared" ref="AW246:CB246" si="321">AW36+AW141</f>
        <v>104614</v>
      </c>
      <c r="AX246" s="109">
        <f t="shared" si="321"/>
        <v>104847</v>
      </c>
      <c r="AY246" s="109">
        <f t="shared" si="321"/>
        <v>105109</v>
      </c>
      <c r="AZ246" s="109">
        <f t="shared" si="321"/>
        <v>105960</v>
      </c>
      <c r="BA246" s="109">
        <f t="shared" si="321"/>
        <v>106867</v>
      </c>
      <c r="BB246" s="109">
        <f t="shared" si="321"/>
        <v>106680</v>
      </c>
      <c r="BC246" s="109">
        <f t="shared" si="321"/>
        <v>108062</v>
      </c>
      <c r="BD246" s="109">
        <f t="shared" si="321"/>
        <v>108729</v>
      </c>
      <c r="BE246" s="109">
        <f t="shared" si="321"/>
        <v>109334</v>
      </c>
      <c r="BF246" s="109">
        <f t="shared" si="321"/>
        <v>112086</v>
      </c>
      <c r="BG246" s="109">
        <f t="shared" si="321"/>
        <v>113213</v>
      </c>
      <c r="BH246" s="109">
        <f t="shared" si="321"/>
        <v>114339</v>
      </c>
      <c r="BI246" s="109">
        <f t="shared" si="321"/>
        <v>116292</v>
      </c>
      <c r="BJ246" s="109">
        <f t="shared" si="321"/>
        <v>116000</v>
      </c>
      <c r="BK246" s="109">
        <f t="shared" si="321"/>
        <v>117077</v>
      </c>
      <c r="BL246" s="109">
        <f t="shared" si="321"/>
        <v>117695</v>
      </c>
      <c r="BM246" s="109">
        <f t="shared" si="321"/>
        <v>120071</v>
      </c>
      <c r="BN246" s="109">
        <f t="shared" si="321"/>
        <v>120144</v>
      </c>
      <c r="BO246" s="109">
        <f t="shared" si="321"/>
        <v>119871</v>
      </c>
      <c r="BP246" s="109">
        <f t="shared" si="321"/>
        <v>118744</v>
      </c>
      <c r="BQ246" s="109">
        <f t="shared" si="321"/>
        <v>118655</v>
      </c>
      <c r="BR246" s="109">
        <f t="shared" si="321"/>
        <v>115717</v>
      </c>
      <c r="BS246" s="109">
        <f t="shared" si="321"/>
        <v>115491</v>
      </c>
      <c r="BT246" s="109">
        <f t="shared" si="321"/>
        <v>113944</v>
      </c>
      <c r="BU246" s="109">
        <f t="shared" si="321"/>
        <v>113635</v>
      </c>
      <c r="BV246" s="109">
        <f t="shared" si="321"/>
        <v>111689</v>
      </c>
      <c r="BW246" s="109">
        <f t="shared" si="321"/>
        <v>112046</v>
      </c>
      <c r="BX246" s="109">
        <f t="shared" si="321"/>
        <v>110717</v>
      </c>
      <c r="BY246" s="109">
        <f t="shared" si="321"/>
        <v>109835</v>
      </c>
      <c r="BZ246" s="109">
        <f t="shared" si="321"/>
        <v>107435</v>
      </c>
      <c r="CA246" s="109">
        <f t="shared" si="321"/>
        <v>105396</v>
      </c>
      <c r="CB246" s="109">
        <f t="shared" si="321"/>
        <v>104068</v>
      </c>
      <c r="CC246" s="109">
        <f t="shared" ref="CC246:DL246" si="322">CC36+CC141</f>
        <v>102422</v>
      </c>
      <c r="CD246" s="109">
        <f t="shared" si="322"/>
        <v>101119</v>
      </c>
      <c r="CE246" s="109">
        <f t="shared" si="322"/>
        <v>101607</v>
      </c>
      <c r="CF246" s="109">
        <f t="shared" si="322"/>
        <v>101077</v>
      </c>
      <c r="CG246" s="109">
        <f t="shared" si="322"/>
        <v>102247</v>
      </c>
      <c r="CH246" s="109">
        <f t="shared" si="322"/>
        <v>104099</v>
      </c>
      <c r="CI246" s="109">
        <f t="shared" si="322"/>
        <v>103821</v>
      </c>
      <c r="CJ246" s="109">
        <f t="shared" si="322"/>
        <v>105055</v>
      </c>
      <c r="CK246" s="109">
        <f t="shared" si="322"/>
        <v>105624</v>
      </c>
      <c r="CL246" s="109">
        <f t="shared" si="322"/>
        <v>104997</v>
      </c>
      <c r="CM246" s="109">
        <f t="shared" si="322"/>
        <v>105558</v>
      </c>
      <c r="CN246" s="109">
        <f t="shared" si="322"/>
        <v>104306</v>
      </c>
      <c r="CO246" s="109">
        <f t="shared" si="322"/>
        <v>103850</v>
      </c>
      <c r="CP246" s="109">
        <f t="shared" si="322"/>
        <v>99712</v>
      </c>
      <c r="CQ246" s="109">
        <f t="shared" si="322"/>
        <v>94304</v>
      </c>
      <c r="CR246" s="109">
        <f t="shared" si="322"/>
        <v>89525</v>
      </c>
      <c r="CS246" s="109">
        <f t="shared" si="322"/>
        <v>85018</v>
      </c>
      <c r="CT246" s="109">
        <f t="shared" si="322"/>
        <v>80572</v>
      </c>
      <c r="CU246" s="109">
        <f t="shared" si="322"/>
        <v>75297</v>
      </c>
      <c r="CV246" s="109">
        <f t="shared" si="322"/>
        <v>71273</v>
      </c>
      <c r="CW246" s="109">
        <f t="shared" si="322"/>
        <v>66169</v>
      </c>
      <c r="CX246" s="109">
        <f t="shared" si="322"/>
        <v>60653</v>
      </c>
      <c r="CY246" s="109">
        <f t="shared" si="322"/>
        <v>55753</v>
      </c>
      <c r="CZ246" s="109">
        <f t="shared" si="322"/>
        <v>50646</v>
      </c>
      <c r="DA246" s="109">
        <f t="shared" si="322"/>
        <v>46753</v>
      </c>
      <c r="DB246" s="109">
        <f t="shared" si="322"/>
        <v>41345</v>
      </c>
      <c r="DC246" s="109">
        <f t="shared" si="322"/>
        <v>38180</v>
      </c>
      <c r="DD246" s="109">
        <f t="shared" si="322"/>
        <v>33818</v>
      </c>
      <c r="DE246" s="109">
        <f t="shared" si="322"/>
        <v>30175</v>
      </c>
      <c r="DF246" s="109">
        <f t="shared" si="322"/>
        <v>25910</v>
      </c>
      <c r="DG246" s="109">
        <f t="shared" si="322"/>
        <v>22232</v>
      </c>
      <c r="DH246" s="109">
        <f t="shared" si="322"/>
        <v>18212</v>
      </c>
      <c r="DI246" s="109">
        <f t="shared" si="322"/>
        <v>15072</v>
      </c>
      <c r="DJ246" s="109">
        <f t="shared" si="322"/>
        <v>12096</v>
      </c>
      <c r="DK246" s="109">
        <f t="shared" si="322"/>
        <v>9412</v>
      </c>
      <c r="DL246" s="109">
        <f t="shared" si="322"/>
        <v>7082</v>
      </c>
      <c r="DM246" s="44">
        <v>18466</v>
      </c>
    </row>
    <row r="247" spans="1:117" s="44" customFormat="1" ht="1" hidden="1" customHeight="1">
      <c r="A247" s="94">
        <v>2041</v>
      </c>
      <c r="B247" s="96">
        <f t="shared" si="208"/>
        <v>8897984</v>
      </c>
      <c r="C247" s="97">
        <f t="shared" si="214"/>
        <v>1.1154277587822779E-3</v>
      </c>
      <c r="D247" s="103">
        <f t="shared" ref="D247:M247" si="323">D37+D142</f>
        <v>4809145</v>
      </c>
      <c r="E247" s="103">
        <f t="shared" si="323"/>
        <v>4910862</v>
      </c>
      <c r="F247" s="103">
        <f t="shared" si="323"/>
        <v>5011515</v>
      </c>
      <c r="G247" s="103">
        <f t="shared" si="323"/>
        <v>5111908</v>
      </c>
      <c r="H247" s="103">
        <f t="shared" si="323"/>
        <v>5212049</v>
      </c>
      <c r="I247" s="103">
        <f t="shared" si="323"/>
        <v>2435596</v>
      </c>
      <c r="J247" s="103">
        <f t="shared" si="323"/>
        <v>2333879</v>
      </c>
      <c r="K247" s="103">
        <f t="shared" si="323"/>
        <v>2233226</v>
      </c>
      <c r="L247" s="103">
        <f t="shared" si="323"/>
        <v>2132833</v>
      </c>
      <c r="M247" s="103">
        <f t="shared" si="323"/>
        <v>2032692</v>
      </c>
      <c r="N247" s="103">
        <f t="shared" si="199"/>
        <v>1653243</v>
      </c>
      <c r="O247" s="103">
        <f t="shared" si="200"/>
        <v>4860916</v>
      </c>
      <c r="P247" s="103">
        <f t="shared" si="210"/>
        <v>2383825</v>
      </c>
      <c r="Q247" s="109">
        <f t="shared" ref="Q247:AV247" si="324">Q37+Q142</f>
        <v>77451</v>
      </c>
      <c r="R247" s="109">
        <f t="shared" si="324"/>
        <v>77681</v>
      </c>
      <c r="S247" s="109">
        <f t="shared" si="324"/>
        <v>77923</v>
      </c>
      <c r="T247" s="109">
        <f t="shared" si="324"/>
        <v>78197</v>
      </c>
      <c r="U247" s="109">
        <f t="shared" si="324"/>
        <v>78525</v>
      </c>
      <c r="V247" s="109">
        <f t="shared" si="324"/>
        <v>78918</v>
      </c>
      <c r="W247" s="109">
        <f t="shared" si="324"/>
        <v>79396</v>
      </c>
      <c r="X247" s="109">
        <f t="shared" si="324"/>
        <v>79950</v>
      </c>
      <c r="Y247" s="109">
        <f t="shared" si="324"/>
        <v>80609</v>
      </c>
      <c r="Z247" s="109">
        <f t="shared" si="324"/>
        <v>81338</v>
      </c>
      <c r="AA247" s="109">
        <f t="shared" si="324"/>
        <v>82149</v>
      </c>
      <c r="AB247" s="109">
        <f t="shared" si="324"/>
        <v>83023</v>
      </c>
      <c r="AC247" s="109">
        <f t="shared" si="324"/>
        <v>83931</v>
      </c>
      <c r="AD247" s="109">
        <f t="shared" si="324"/>
        <v>84883</v>
      </c>
      <c r="AE247" s="109">
        <f t="shared" si="324"/>
        <v>85853</v>
      </c>
      <c r="AF247" s="109">
        <f t="shared" si="324"/>
        <v>86842</v>
      </c>
      <c r="AG247" s="109">
        <f t="shared" si="324"/>
        <v>87804</v>
      </c>
      <c r="AH247" s="109">
        <f t="shared" si="324"/>
        <v>88733</v>
      </c>
      <c r="AI247" s="109">
        <f t="shared" si="324"/>
        <v>89609</v>
      </c>
      <c r="AJ247" s="109">
        <f t="shared" si="324"/>
        <v>90428</v>
      </c>
      <c r="AK247" s="109">
        <f t="shared" si="324"/>
        <v>91232</v>
      </c>
      <c r="AL247" s="109">
        <f t="shared" si="324"/>
        <v>92099</v>
      </c>
      <c r="AM247" s="109">
        <f t="shared" si="324"/>
        <v>93086</v>
      </c>
      <c r="AN247" s="109">
        <f t="shared" si="324"/>
        <v>94223</v>
      </c>
      <c r="AO247" s="109">
        <f t="shared" si="324"/>
        <v>95494</v>
      </c>
      <c r="AP247" s="109">
        <f t="shared" si="324"/>
        <v>96865</v>
      </c>
      <c r="AQ247" s="109">
        <f t="shared" si="324"/>
        <v>98302</v>
      </c>
      <c r="AR247" s="109">
        <f t="shared" si="324"/>
        <v>99776</v>
      </c>
      <c r="AS247" s="109">
        <f t="shared" si="324"/>
        <v>101213</v>
      </c>
      <c r="AT247" s="109">
        <f t="shared" si="324"/>
        <v>102579</v>
      </c>
      <c r="AU247" s="109">
        <f t="shared" si="324"/>
        <v>103883</v>
      </c>
      <c r="AV247" s="109">
        <f t="shared" si="324"/>
        <v>104982</v>
      </c>
      <c r="AW247" s="109">
        <f t="shared" ref="AW247:CB247" si="325">AW37+AW142</f>
        <v>105442</v>
      </c>
      <c r="AX247" s="109">
        <f t="shared" si="325"/>
        <v>105860</v>
      </c>
      <c r="AY247" s="109">
        <f t="shared" si="325"/>
        <v>105979</v>
      </c>
      <c r="AZ247" s="109">
        <f t="shared" si="325"/>
        <v>106125</v>
      </c>
      <c r="BA247" s="109">
        <f t="shared" si="325"/>
        <v>106857</v>
      </c>
      <c r="BB247" s="109">
        <f t="shared" si="325"/>
        <v>107651</v>
      </c>
      <c r="BC247" s="109">
        <f t="shared" si="325"/>
        <v>107367</v>
      </c>
      <c r="BD247" s="109">
        <f t="shared" si="325"/>
        <v>108648</v>
      </c>
      <c r="BE247" s="109">
        <f t="shared" si="325"/>
        <v>109224</v>
      </c>
      <c r="BF247" s="109">
        <f t="shared" si="325"/>
        <v>109745</v>
      </c>
      <c r="BG247" s="109">
        <f t="shared" si="325"/>
        <v>112411</v>
      </c>
      <c r="BH247" s="109">
        <f t="shared" si="325"/>
        <v>113460</v>
      </c>
      <c r="BI247" s="109">
        <f t="shared" si="325"/>
        <v>114511</v>
      </c>
      <c r="BJ247" s="109">
        <f t="shared" si="325"/>
        <v>116393</v>
      </c>
      <c r="BK247" s="109">
        <f t="shared" si="325"/>
        <v>116037</v>
      </c>
      <c r="BL247" s="109">
        <f t="shared" si="325"/>
        <v>117042</v>
      </c>
      <c r="BM247" s="109">
        <f t="shared" si="325"/>
        <v>117592</v>
      </c>
      <c r="BN247" s="109">
        <f t="shared" si="325"/>
        <v>119884</v>
      </c>
      <c r="BO247" s="109">
        <f t="shared" si="325"/>
        <v>119882</v>
      </c>
      <c r="BP247" s="109">
        <f t="shared" si="325"/>
        <v>119534</v>
      </c>
      <c r="BQ247" s="109">
        <f t="shared" si="325"/>
        <v>118340</v>
      </c>
      <c r="BR247" s="109">
        <f t="shared" si="325"/>
        <v>118174</v>
      </c>
      <c r="BS247" s="109">
        <f t="shared" si="325"/>
        <v>115179</v>
      </c>
      <c r="BT247" s="109">
        <f t="shared" si="325"/>
        <v>114886</v>
      </c>
      <c r="BU247" s="109">
        <f t="shared" si="325"/>
        <v>113281</v>
      </c>
      <c r="BV247" s="109">
        <f t="shared" si="325"/>
        <v>112908</v>
      </c>
      <c r="BW247" s="109">
        <f t="shared" si="325"/>
        <v>110920</v>
      </c>
      <c r="BX247" s="109">
        <f t="shared" si="325"/>
        <v>111218</v>
      </c>
      <c r="BY247" s="109">
        <f t="shared" si="325"/>
        <v>109848</v>
      </c>
      <c r="BZ247" s="109">
        <f t="shared" si="325"/>
        <v>108863</v>
      </c>
      <c r="CA247" s="109">
        <f t="shared" si="325"/>
        <v>106506</v>
      </c>
      <c r="CB247" s="109">
        <f t="shared" si="325"/>
        <v>104428</v>
      </c>
      <c r="CC247" s="109">
        <f t="shared" ref="CC247:DL247" si="326">CC37+CC142</f>
        <v>102987</v>
      </c>
      <c r="CD247" s="109">
        <f t="shared" si="326"/>
        <v>101129</v>
      </c>
      <c r="CE247" s="109">
        <f t="shared" si="326"/>
        <v>100044</v>
      </c>
      <c r="CF247" s="109">
        <f t="shared" si="326"/>
        <v>100575</v>
      </c>
      <c r="CG247" s="109">
        <f t="shared" si="326"/>
        <v>100022</v>
      </c>
      <c r="CH247" s="109">
        <f t="shared" si="326"/>
        <v>101130</v>
      </c>
      <c r="CI247" s="109">
        <f t="shared" si="326"/>
        <v>102906</v>
      </c>
      <c r="CJ247" s="109">
        <f t="shared" si="326"/>
        <v>102558</v>
      </c>
      <c r="CK247" s="109">
        <f t="shared" si="326"/>
        <v>103689</v>
      </c>
      <c r="CL247" s="109">
        <f t="shared" si="326"/>
        <v>104152</v>
      </c>
      <c r="CM247" s="109">
        <f t="shared" si="326"/>
        <v>103419</v>
      </c>
      <c r="CN247" s="109">
        <f t="shared" si="326"/>
        <v>103836</v>
      </c>
      <c r="CO247" s="109">
        <f t="shared" si="326"/>
        <v>102448</v>
      </c>
      <c r="CP247" s="109">
        <f t="shared" si="326"/>
        <v>101822</v>
      </c>
      <c r="CQ247" s="109">
        <f t="shared" si="326"/>
        <v>97566</v>
      </c>
      <c r="CR247" s="109">
        <f t="shared" si="326"/>
        <v>92050</v>
      </c>
      <c r="CS247" s="109">
        <f t="shared" si="326"/>
        <v>87139</v>
      </c>
      <c r="CT247" s="109">
        <f t="shared" si="326"/>
        <v>82468</v>
      </c>
      <c r="CU247" s="109">
        <f t="shared" si="326"/>
        <v>77851</v>
      </c>
      <c r="CV247" s="109">
        <f t="shared" si="326"/>
        <v>72417</v>
      </c>
      <c r="CW247" s="109">
        <f t="shared" si="326"/>
        <v>68186</v>
      </c>
      <c r="CX247" s="109">
        <f t="shared" si="326"/>
        <v>62903</v>
      </c>
      <c r="CY247" s="109">
        <f t="shared" si="326"/>
        <v>57256</v>
      </c>
      <c r="CZ247" s="109">
        <f t="shared" si="326"/>
        <v>52207</v>
      </c>
      <c r="DA247" s="109">
        <f t="shared" si="326"/>
        <v>46999</v>
      </c>
      <c r="DB247" s="109">
        <f t="shared" si="326"/>
        <v>42951</v>
      </c>
      <c r="DC247" s="109">
        <f t="shared" si="326"/>
        <v>37570</v>
      </c>
      <c r="DD247" s="109">
        <f t="shared" si="326"/>
        <v>34286</v>
      </c>
      <c r="DE247" s="109">
        <f t="shared" si="326"/>
        <v>30037</v>
      </c>
      <c r="DF247" s="109">
        <f t="shared" si="326"/>
        <v>26528</v>
      </c>
      <c r="DG247" s="109">
        <f t="shared" si="326"/>
        <v>22555</v>
      </c>
      <c r="DH247" s="109">
        <f t="shared" si="326"/>
        <v>19161</v>
      </c>
      <c r="DI247" s="109">
        <f t="shared" si="326"/>
        <v>15522</v>
      </c>
      <c r="DJ247" s="109">
        <f t="shared" si="326"/>
        <v>12689</v>
      </c>
      <c r="DK247" s="109">
        <f t="shared" si="326"/>
        <v>10048</v>
      </c>
      <c r="DL247" s="109">
        <f t="shared" si="326"/>
        <v>7706</v>
      </c>
      <c r="DM247" s="44">
        <v>19777</v>
      </c>
    </row>
    <row r="248" spans="1:117" s="44" customFormat="1" ht="1" hidden="1" customHeight="1">
      <c r="A248" s="94">
        <v>2042</v>
      </c>
      <c r="B248" s="96">
        <f t="shared" si="208"/>
        <v>8906915</v>
      </c>
      <c r="C248" s="97">
        <f t="shared" si="214"/>
        <v>1.0037105034129078E-3</v>
      </c>
      <c r="D248" s="103">
        <f t="shared" ref="D248:M248" si="327">D38+D143</f>
        <v>4811581</v>
      </c>
      <c r="E248" s="103">
        <f t="shared" si="327"/>
        <v>4913890</v>
      </c>
      <c r="F248" s="103">
        <f t="shared" si="327"/>
        <v>5014473</v>
      </c>
      <c r="G248" s="103">
        <f t="shared" si="327"/>
        <v>5114103</v>
      </c>
      <c r="H248" s="103">
        <f t="shared" si="327"/>
        <v>5213457</v>
      </c>
      <c r="I248" s="103">
        <f t="shared" si="327"/>
        <v>2446184</v>
      </c>
      <c r="J248" s="103">
        <f t="shared" si="327"/>
        <v>2343875</v>
      </c>
      <c r="K248" s="103">
        <f t="shared" si="327"/>
        <v>2243292</v>
      </c>
      <c r="L248" s="103">
        <f t="shared" si="327"/>
        <v>2143662</v>
      </c>
      <c r="M248" s="103">
        <f t="shared" si="327"/>
        <v>2044308</v>
      </c>
      <c r="N248" s="103">
        <f t="shared" si="199"/>
        <v>1649150</v>
      </c>
      <c r="O248" s="103">
        <f t="shared" si="200"/>
        <v>4863501</v>
      </c>
      <c r="P248" s="103">
        <f t="shared" si="210"/>
        <v>2394264</v>
      </c>
      <c r="Q248" s="109">
        <f t="shared" ref="Q248:AV248" si="328">Q38+Q143</f>
        <v>77715</v>
      </c>
      <c r="R248" s="109">
        <f t="shared" si="328"/>
        <v>77946</v>
      </c>
      <c r="S248" s="109">
        <f t="shared" si="328"/>
        <v>78151</v>
      </c>
      <c r="T248" s="109">
        <f t="shared" si="328"/>
        <v>78379</v>
      </c>
      <c r="U248" s="109">
        <f t="shared" si="328"/>
        <v>78649</v>
      </c>
      <c r="V248" s="109">
        <f t="shared" si="328"/>
        <v>78972</v>
      </c>
      <c r="W248" s="109">
        <f t="shared" si="328"/>
        <v>79358</v>
      </c>
      <c r="X248" s="109">
        <f t="shared" si="328"/>
        <v>79832</v>
      </c>
      <c r="Y248" s="109">
        <f t="shared" si="328"/>
        <v>80385</v>
      </c>
      <c r="Z248" s="109">
        <f t="shared" si="328"/>
        <v>81034</v>
      </c>
      <c r="AA248" s="109">
        <f t="shared" si="328"/>
        <v>81748</v>
      </c>
      <c r="AB248" s="109">
        <f t="shared" si="328"/>
        <v>82549</v>
      </c>
      <c r="AC248" s="109">
        <f t="shared" si="328"/>
        <v>83422</v>
      </c>
      <c r="AD248" s="109">
        <f t="shared" si="328"/>
        <v>84337</v>
      </c>
      <c r="AE248" s="109">
        <f t="shared" si="328"/>
        <v>85309</v>
      </c>
      <c r="AF248" s="109">
        <f t="shared" si="328"/>
        <v>86307</v>
      </c>
      <c r="AG248" s="109">
        <f t="shared" si="328"/>
        <v>87323</v>
      </c>
      <c r="AH248" s="109">
        <f t="shared" si="328"/>
        <v>88311</v>
      </c>
      <c r="AI248" s="109">
        <f t="shared" si="328"/>
        <v>89258</v>
      </c>
      <c r="AJ248" s="109">
        <f t="shared" si="328"/>
        <v>90165</v>
      </c>
      <c r="AK248" s="109">
        <f t="shared" si="328"/>
        <v>91067</v>
      </c>
      <c r="AL248" s="109">
        <f t="shared" si="328"/>
        <v>92024</v>
      </c>
      <c r="AM248" s="109">
        <f t="shared" si="328"/>
        <v>93101</v>
      </c>
      <c r="AN248" s="109">
        <f t="shared" si="328"/>
        <v>94310</v>
      </c>
      <c r="AO248" s="109">
        <f t="shared" si="328"/>
        <v>95642</v>
      </c>
      <c r="AP248" s="109">
        <f t="shared" si="328"/>
        <v>97056</v>
      </c>
      <c r="AQ248" s="109">
        <f t="shared" si="328"/>
        <v>98518</v>
      </c>
      <c r="AR248" s="109">
        <f t="shared" si="328"/>
        <v>99993</v>
      </c>
      <c r="AS248" s="109">
        <f t="shared" si="328"/>
        <v>101457</v>
      </c>
      <c r="AT248" s="109">
        <f t="shared" si="328"/>
        <v>102846</v>
      </c>
      <c r="AU248" s="109">
        <f t="shared" si="328"/>
        <v>104134</v>
      </c>
      <c r="AV248" s="109">
        <f t="shared" si="328"/>
        <v>105344</v>
      </c>
      <c r="AW248" s="109">
        <f t="shared" ref="AW248:CB248" si="329">AW38+AW143</f>
        <v>106329</v>
      </c>
      <c r="AX248" s="109">
        <f t="shared" si="329"/>
        <v>106681</v>
      </c>
      <c r="AY248" s="109">
        <f t="shared" si="329"/>
        <v>106983</v>
      </c>
      <c r="AZ248" s="109">
        <f t="shared" si="329"/>
        <v>106988</v>
      </c>
      <c r="BA248" s="109">
        <f t="shared" si="329"/>
        <v>107025</v>
      </c>
      <c r="BB248" s="109">
        <f t="shared" si="329"/>
        <v>107644</v>
      </c>
      <c r="BC248" s="109">
        <f t="shared" si="329"/>
        <v>108331</v>
      </c>
      <c r="BD248" s="109">
        <f t="shared" si="329"/>
        <v>107959</v>
      </c>
      <c r="BE248" s="109">
        <f t="shared" si="329"/>
        <v>109144</v>
      </c>
      <c r="BF248" s="109">
        <f t="shared" si="329"/>
        <v>109639</v>
      </c>
      <c r="BG248" s="109">
        <f t="shared" si="329"/>
        <v>110082</v>
      </c>
      <c r="BH248" s="109">
        <f t="shared" si="329"/>
        <v>112664</v>
      </c>
      <c r="BI248" s="109">
        <f t="shared" si="329"/>
        <v>113642</v>
      </c>
      <c r="BJ248" s="109">
        <f t="shared" si="329"/>
        <v>114621</v>
      </c>
      <c r="BK248" s="109">
        <f t="shared" si="329"/>
        <v>116429</v>
      </c>
      <c r="BL248" s="109">
        <f t="shared" si="329"/>
        <v>116009</v>
      </c>
      <c r="BM248" s="109">
        <f t="shared" si="329"/>
        <v>116943</v>
      </c>
      <c r="BN248" s="109">
        <f t="shared" si="329"/>
        <v>117422</v>
      </c>
      <c r="BO248" s="109">
        <f t="shared" si="329"/>
        <v>119629</v>
      </c>
      <c r="BP248" s="109">
        <f t="shared" si="329"/>
        <v>119550</v>
      </c>
      <c r="BQ248" s="109">
        <f t="shared" si="329"/>
        <v>119131</v>
      </c>
      <c r="BR248" s="109">
        <f t="shared" si="329"/>
        <v>117870</v>
      </c>
      <c r="BS248" s="109">
        <f t="shared" si="329"/>
        <v>117630</v>
      </c>
      <c r="BT248" s="109">
        <f t="shared" si="329"/>
        <v>114583</v>
      </c>
      <c r="BU248" s="109">
        <f t="shared" si="329"/>
        <v>114226</v>
      </c>
      <c r="BV248" s="109">
        <f t="shared" si="329"/>
        <v>112567</v>
      </c>
      <c r="BW248" s="109">
        <f t="shared" si="329"/>
        <v>112136</v>
      </c>
      <c r="BX248" s="109">
        <f t="shared" si="329"/>
        <v>110109</v>
      </c>
      <c r="BY248" s="109">
        <f t="shared" si="329"/>
        <v>110353</v>
      </c>
      <c r="BZ248" s="109">
        <f t="shared" si="329"/>
        <v>108883</v>
      </c>
      <c r="CA248" s="109">
        <f t="shared" si="329"/>
        <v>107927</v>
      </c>
      <c r="CB248" s="109">
        <f t="shared" si="329"/>
        <v>105533</v>
      </c>
      <c r="CC248" s="109">
        <f t="shared" ref="CC248:DL248" si="330">CC38+CC143</f>
        <v>103347</v>
      </c>
      <c r="CD248" s="109">
        <f t="shared" si="330"/>
        <v>101690</v>
      </c>
      <c r="CE248" s="109">
        <f t="shared" si="330"/>
        <v>100055</v>
      </c>
      <c r="CF248" s="109">
        <f t="shared" si="330"/>
        <v>99027</v>
      </c>
      <c r="CG248" s="109">
        <f t="shared" si="330"/>
        <v>99526</v>
      </c>
      <c r="CH248" s="109">
        <f t="shared" si="330"/>
        <v>98930</v>
      </c>
      <c r="CI248" s="109">
        <f t="shared" si="330"/>
        <v>99968</v>
      </c>
      <c r="CJ248" s="109">
        <f t="shared" si="330"/>
        <v>101659</v>
      </c>
      <c r="CK248" s="109">
        <f t="shared" si="330"/>
        <v>101229</v>
      </c>
      <c r="CL248" s="109">
        <f t="shared" si="330"/>
        <v>102252</v>
      </c>
      <c r="CM248" s="109">
        <f t="shared" si="330"/>
        <v>102593</v>
      </c>
      <c r="CN248" s="109">
        <f t="shared" si="330"/>
        <v>101743</v>
      </c>
      <c r="CO248" s="109">
        <f t="shared" si="330"/>
        <v>101999</v>
      </c>
      <c r="CP248" s="109">
        <f t="shared" si="330"/>
        <v>100461</v>
      </c>
      <c r="CQ248" s="109">
        <f t="shared" si="330"/>
        <v>99641</v>
      </c>
      <c r="CR248" s="109">
        <f t="shared" si="330"/>
        <v>95252</v>
      </c>
      <c r="CS248" s="109">
        <f t="shared" si="330"/>
        <v>89611</v>
      </c>
      <c r="CT248" s="109">
        <f t="shared" si="330"/>
        <v>84549</v>
      </c>
      <c r="CU248" s="109">
        <f t="shared" si="330"/>
        <v>79705</v>
      </c>
      <c r="CV248" s="109">
        <f t="shared" si="330"/>
        <v>74901</v>
      </c>
      <c r="CW248" s="109">
        <f t="shared" si="330"/>
        <v>69299</v>
      </c>
      <c r="CX248" s="109">
        <f t="shared" si="330"/>
        <v>64855</v>
      </c>
      <c r="CY248" s="109">
        <f t="shared" si="330"/>
        <v>59400</v>
      </c>
      <c r="CZ248" s="109">
        <f t="shared" si="330"/>
        <v>53639</v>
      </c>
      <c r="DA248" s="109">
        <f t="shared" si="330"/>
        <v>48477</v>
      </c>
      <c r="DB248" s="109">
        <f t="shared" si="330"/>
        <v>43208</v>
      </c>
      <c r="DC248" s="109">
        <f t="shared" si="330"/>
        <v>39066</v>
      </c>
      <c r="DD248" s="109">
        <f t="shared" si="330"/>
        <v>33773</v>
      </c>
      <c r="DE248" s="109">
        <f t="shared" si="330"/>
        <v>30484</v>
      </c>
      <c r="DF248" s="109">
        <f t="shared" si="330"/>
        <v>26438</v>
      </c>
      <c r="DG248" s="109">
        <f t="shared" si="330"/>
        <v>23123</v>
      </c>
      <c r="DH248" s="109">
        <f t="shared" si="330"/>
        <v>19465</v>
      </c>
      <c r="DI248" s="109">
        <f t="shared" si="330"/>
        <v>16359</v>
      </c>
      <c r="DJ248" s="109">
        <f t="shared" si="330"/>
        <v>13087</v>
      </c>
      <c r="DK248" s="109">
        <f t="shared" si="330"/>
        <v>10558</v>
      </c>
      <c r="DL248" s="109">
        <f t="shared" si="330"/>
        <v>8242</v>
      </c>
      <c r="DM248" s="44">
        <v>21331</v>
      </c>
    </row>
    <row r="249" spans="1:117" s="44" customFormat="1" ht="1" hidden="1" customHeight="1">
      <c r="A249" s="94">
        <v>2043</v>
      </c>
      <c r="B249" s="96">
        <f t="shared" si="208"/>
        <v>8914855</v>
      </c>
      <c r="C249" s="97">
        <f t="shared" si="214"/>
        <v>8.9144221091140986E-4</v>
      </c>
      <c r="D249" s="103">
        <f t="shared" ref="D249:M249" si="331">D39+D144</f>
        <v>4812828</v>
      </c>
      <c r="E249" s="103">
        <f t="shared" si="331"/>
        <v>4916157</v>
      </c>
      <c r="F249" s="103">
        <f t="shared" si="331"/>
        <v>5017328</v>
      </c>
      <c r="G249" s="103">
        <f t="shared" si="331"/>
        <v>5116891</v>
      </c>
      <c r="H249" s="103">
        <f t="shared" si="331"/>
        <v>5215491</v>
      </c>
      <c r="I249" s="103">
        <f t="shared" si="331"/>
        <v>2456415</v>
      </c>
      <c r="J249" s="103">
        <f t="shared" si="331"/>
        <v>2353086</v>
      </c>
      <c r="K249" s="103">
        <f t="shared" si="331"/>
        <v>2251915</v>
      </c>
      <c r="L249" s="103">
        <f t="shared" si="331"/>
        <v>2152352</v>
      </c>
      <c r="M249" s="103">
        <f t="shared" si="331"/>
        <v>2053752</v>
      </c>
      <c r="N249" s="103">
        <f t="shared" si="199"/>
        <v>1645612</v>
      </c>
      <c r="O249" s="103">
        <f t="shared" si="200"/>
        <v>4865557</v>
      </c>
      <c r="P249" s="103">
        <f t="shared" si="210"/>
        <v>2403686</v>
      </c>
      <c r="Q249" s="109">
        <f t="shared" ref="Q249:AV249" si="332">Q39+Q144</f>
        <v>77975</v>
      </c>
      <c r="R249" s="109">
        <f t="shared" si="332"/>
        <v>78208</v>
      </c>
      <c r="S249" s="109">
        <f t="shared" si="332"/>
        <v>78414</v>
      </c>
      <c r="T249" s="109">
        <f t="shared" si="332"/>
        <v>78607</v>
      </c>
      <c r="U249" s="109">
        <f t="shared" si="332"/>
        <v>78831</v>
      </c>
      <c r="V249" s="109">
        <f t="shared" si="332"/>
        <v>79096</v>
      </c>
      <c r="W249" s="109">
        <f t="shared" si="332"/>
        <v>79412</v>
      </c>
      <c r="X249" s="109">
        <f t="shared" si="332"/>
        <v>79794</v>
      </c>
      <c r="Y249" s="109">
        <f t="shared" si="332"/>
        <v>80267</v>
      </c>
      <c r="Z249" s="109">
        <f t="shared" si="332"/>
        <v>80811</v>
      </c>
      <c r="AA249" s="109">
        <f t="shared" si="332"/>
        <v>81448</v>
      </c>
      <c r="AB249" s="109">
        <f t="shared" si="332"/>
        <v>82151</v>
      </c>
      <c r="AC249" s="109">
        <f t="shared" si="332"/>
        <v>82949</v>
      </c>
      <c r="AD249" s="109">
        <f t="shared" si="332"/>
        <v>83830</v>
      </c>
      <c r="AE249" s="109">
        <f t="shared" si="332"/>
        <v>84766</v>
      </c>
      <c r="AF249" s="109">
        <f t="shared" si="332"/>
        <v>85765</v>
      </c>
      <c r="AG249" s="109">
        <f t="shared" si="332"/>
        <v>86792</v>
      </c>
      <c r="AH249" s="109">
        <f t="shared" si="332"/>
        <v>87835</v>
      </c>
      <c r="AI249" s="109">
        <f t="shared" si="332"/>
        <v>88841</v>
      </c>
      <c r="AJ249" s="109">
        <f t="shared" si="332"/>
        <v>89820</v>
      </c>
      <c r="AK249" s="109">
        <f t="shared" si="332"/>
        <v>90811</v>
      </c>
      <c r="AL249" s="109">
        <f t="shared" si="332"/>
        <v>91867</v>
      </c>
      <c r="AM249" s="109">
        <f t="shared" si="332"/>
        <v>93030</v>
      </c>
      <c r="AN249" s="109">
        <f t="shared" si="332"/>
        <v>94327</v>
      </c>
      <c r="AO249" s="109">
        <f t="shared" si="332"/>
        <v>95731</v>
      </c>
      <c r="AP249" s="109">
        <f t="shared" si="332"/>
        <v>97203</v>
      </c>
      <c r="AQ249" s="109">
        <f t="shared" si="332"/>
        <v>98709</v>
      </c>
      <c r="AR249" s="109">
        <f t="shared" si="332"/>
        <v>100210</v>
      </c>
      <c r="AS249" s="109">
        <f t="shared" si="332"/>
        <v>101672</v>
      </c>
      <c r="AT249" s="109">
        <f t="shared" si="332"/>
        <v>103089</v>
      </c>
      <c r="AU249" s="109">
        <f t="shared" si="332"/>
        <v>104398</v>
      </c>
      <c r="AV249" s="109">
        <f t="shared" si="332"/>
        <v>105593</v>
      </c>
      <c r="AW249" s="109">
        <f t="shared" ref="AW249:CB249" si="333">AW39+AW144</f>
        <v>106690</v>
      </c>
      <c r="AX249" s="109">
        <f t="shared" si="333"/>
        <v>107559</v>
      </c>
      <c r="AY249" s="109">
        <f t="shared" si="333"/>
        <v>107797</v>
      </c>
      <c r="AZ249" s="109">
        <f t="shared" si="333"/>
        <v>107983</v>
      </c>
      <c r="BA249" s="109">
        <f t="shared" si="333"/>
        <v>107881</v>
      </c>
      <c r="BB249" s="109">
        <f t="shared" si="333"/>
        <v>107812</v>
      </c>
      <c r="BC249" s="109">
        <f t="shared" si="333"/>
        <v>108325</v>
      </c>
      <c r="BD249" s="109">
        <f t="shared" si="333"/>
        <v>108918</v>
      </c>
      <c r="BE249" s="109">
        <f t="shared" si="333"/>
        <v>108461</v>
      </c>
      <c r="BF249" s="109">
        <f t="shared" si="333"/>
        <v>109561</v>
      </c>
      <c r="BG249" s="109">
        <f t="shared" si="333"/>
        <v>109982</v>
      </c>
      <c r="BH249" s="109">
        <f t="shared" si="333"/>
        <v>110347</v>
      </c>
      <c r="BI249" s="109">
        <f t="shared" si="333"/>
        <v>112849</v>
      </c>
      <c r="BJ249" s="109">
        <f t="shared" si="333"/>
        <v>113759</v>
      </c>
      <c r="BK249" s="109">
        <f t="shared" si="333"/>
        <v>114670</v>
      </c>
      <c r="BL249" s="109">
        <f t="shared" si="333"/>
        <v>116404</v>
      </c>
      <c r="BM249" s="109">
        <f t="shared" si="333"/>
        <v>115917</v>
      </c>
      <c r="BN249" s="109">
        <f t="shared" si="333"/>
        <v>116777</v>
      </c>
      <c r="BO249" s="109">
        <f t="shared" si="333"/>
        <v>117181</v>
      </c>
      <c r="BP249" s="109">
        <f t="shared" si="333"/>
        <v>119302</v>
      </c>
      <c r="BQ249" s="109">
        <f t="shared" si="333"/>
        <v>119152</v>
      </c>
      <c r="BR249" s="109">
        <f t="shared" si="333"/>
        <v>118659</v>
      </c>
      <c r="BS249" s="109">
        <f t="shared" si="333"/>
        <v>117335</v>
      </c>
      <c r="BT249" s="109">
        <f t="shared" si="333"/>
        <v>117026</v>
      </c>
      <c r="BU249" s="109">
        <f t="shared" si="333"/>
        <v>113931</v>
      </c>
      <c r="BV249" s="109">
        <f t="shared" si="333"/>
        <v>113512</v>
      </c>
      <c r="BW249" s="109">
        <f t="shared" si="333"/>
        <v>111806</v>
      </c>
      <c r="BX249" s="109">
        <f t="shared" si="333"/>
        <v>111324</v>
      </c>
      <c r="BY249" s="109">
        <f t="shared" si="333"/>
        <v>109260</v>
      </c>
      <c r="BZ249" s="109">
        <f t="shared" si="333"/>
        <v>109389</v>
      </c>
      <c r="CA249" s="109">
        <f t="shared" si="333"/>
        <v>107953</v>
      </c>
      <c r="CB249" s="109">
        <f t="shared" si="333"/>
        <v>106946</v>
      </c>
      <c r="CC249" s="109">
        <f t="shared" ref="CC249:DL249" si="334">CC39+CC144</f>
        <v>104449</v>
      </c>
      <c r="CD249" s="109">
        <f t="shared" si="334"/>
        <v>102050</v>
      </c>
      <c r="CE249" s="109">
        <f t="shared" si="334"/>
        <v>100612</v>
      </c>
      <c r="CF249" s="109">
        <f t="shared" si="334"/>
        <v>99040</v>
      </c>
      <c r="CG249" s="109">
        <f t="shared" si="334"/>
        <v>97992</v>
      </c>
      <c r="CH249" s="109">
        <f t="shared" si="334"/>
        <v>98440</v>
      </c>
      <c r="CI249" s="109">
        <f t="shared" si="334"/>
        <v>97798</v>
      </c>
      <c r="CJ249" s="109">
        <f t="shared" si="334"/>
        <v>98752</v>
      </c>
      <c r="CK249" s="109">
        <f t="shared" si="334"/>
        <v>100347</v>
      </c>
      <c r="CL249" s="109">
        <f t="shared" si="334"/>
        <v>99827</v>
      </c>
      <c r="CM249" s="109">
        <f t="shared" si="334"/>
        <v>100728</v>
      </c>
      <c r="CN249" s="109">
        <f t="shared" si="334"/>
        <v>100936</v>
      </c>
      <c r="CO249" s="109">
        <f t="shared" si="334"/>
        <v>99953</v>
      </c>
      <c r="CP249" s="109">
        <f t="shared" si="334"/>
        <v>100031</v>
      </c>
      <c r="CQ249" s="109">
        <f t="shared" si="334"/>
        <v>98320</v>
      </c>
      <c r="CR249" s="109">
        <f t="shared" si="334"/>
        <v>97284</v>
      </c>
      <c r="CS249" s="109">
        <f t="shared" si="334"/>
        <v>92745</v>
      </c>
      <c r="CT249" s="109">
        <f t="shared" si="334"/>
        <v>86958</v>
      </c>
      <c r="CU249" s="109">
        <f t="shared" si="334"/>
        <v>81732</v>
      </c>
      <c r="CV249" s="109">
        <f t="shared" si="334"/>
        <v>76703</v>
      </c>
      <c r="CW249" s="109">
        <f t="shared" si="334"/>
        <v>71701</v>
      </c>
      <c r="CX249" s="109">
        <f t="shared" si="334"/>
        <v>65931</v>
      </c>
      <c r="CY249" s="109">
        <f t="shared" si="334"/>
        <v>61275</v>
      </c>
      <c r="CZ249" s="109">
        <f t="shared" si="334"/>
        <v>55667</v>
      </c>
      <c r="DA249" s="109">
        <f t="shared" si="334"/>
        <v>49828</v>
      </c>
      <c r="DB249" s="109">
        <f t="shared" si="334"/>
        <v>44592</v>
      </c>
      <c r="DC249" s="109">
        <f t="shared" si="334"/>
        <v>39324</v>
      </c>
      <c r="DD249" s="109">
        <f t="shared" si="334"/>
        <v>35144</v>
      </c>
      <c r="DE249" s="109">
        <f t="shared" si="334"/>
        <v>30053</v>
      </c>
      <c r="DF249" s="109">
        <f t="shared" si="334"/>
        <v>26852</v>
      </c>
      <c r="DG249" s="109">
        <f t="shared" si="334"/>
        <v>23066</v>
      </c>
      <c r="DH249" s="109">
        <f t="shared" si="334"/>
        <v>19977</v>
      </c>
      <c r="DI249" s="109">
        <f t="shared" si="334"/>
        <v>16637</v>
      </c>
      <c r="DJ249" s="109">
        <f t="shared" si="334"/>
        <v>13812</v>
      </c>
      <c r="DK249" s="109">
        <f t="shared" si="334"/>
        <v>10904</v>
      </c>
      <c r="DL249" s="109">
        <f t="shared" si="334"/>
        <v>8675</v>
      </c>
      <c r="DM249" s="44">
        <v>23008</v>
      </c>
    </row>
    <row r="250" spans="1:117" s="44" customFormat="1" ht="1" hidden="1" customHeight="1">
      <c r="A250" s="94">
        <v>2044</v>
      </c>
      <c r="B250" s="96">
        <f t="shared" si="208"/>
        <v>8922056</v>
      </c>
      <c r="C250" s="97">
        <f t="shared" si="214"/>
        <v>8.0775290231865807E-4</v>
      </c>
      <c r="D250" s="103">
        <f t="shared" ref="D250:M250" si="335">D40+D145</f>
        <v>4812836</v>
      </c>
      <c r="E250" s="103">
        <f t="shared" si="335"/>
        <v>4917176</v>
      </c>
      <c r="F250" s="103">
        <f t="shared" si="335"/>
        <v>5019365</v>
      </c>
      <c r="G250" s="103">
        <f t="shared" si="335"/>
        <v>5119514</v>
      </c>
      <c r="H250" s="103">
        <f t="shared" si="335"/>
        <v>5218052</v>
      </c>
      <c r="I250" s="103">
        <f t="shared" si="335"/>
        <v>2466541</v>
      </c>
      <c r="J250" s="103">
        <f t="shared" si="335"/>
        <v>2362201</v>
      </c>
      <c r="K250" s="103">
        <f t="shared" si="335"/>
        <v>2260012</v>
      </c>
      <c r="L250" s="103">
        <f t="shared" si="335"/>
        <v>2159863</v>
      </c>
      <c r="M250" s="103">
        <f t="shared" si="335"/>
        <v>2061325</v>
      </c>
      <c r="N250" s="103">
        <f t="shared" si="199"/>
        <v>1642679</v>
      </c>
      <c r="O250" s="103">
        <f t="shared" si="200"/>
        <v>4866282</v>
      </c>
      <c r="P250" s="103">
        <f t="shared" si="210"/>
        <v>2413095</v>
      </c>
      <c r="Q250" s="109">
        <f t="shared" ref="Q250:AV250" si="336">Q40+Q145</f>
        <v>78216</v>
      </c>
      <c r="R250" s="109">
        <f t="shared" si="336"/>
        <v>78466</v>
      </c>
      <c r="S250" s="109">
        <f t="shared" si="336"/>
        <v>78674</v>
      </c>
      <c r="T250" s="109">
        <f t="shared" si="336"/>
        <v>78869</v>
      </c>
      <c r="U250" s="109">
        <f t="shared" si="336"/>
        <v>79058</v>
      </c>
      <c r="V250" s="109">
        <f t="shared" si="336"/>
        <v>79276</v>
      </c>
      <c r="W250" s="109">
        <f t="shared" si="336"/>
        <v>79535</v>
      </c>
      <c r="X250" s="109">
        <f t="shared" si="336"/>
        <v>79849</v>
      </c>
      <c r="Y250" s="109">
        <f t="shared" si="336"/>
        <v>80229</v>
      </c>
      <c r="Z250" s="109">
        <f t="shared" si="336"/>
        <v>80694</v>
      </c>
      <c r="AA250" s="109">
        <f t="shared" si="336"/>
        <v>81226</v>
      </c>
      <c r="AB250" s="109">
        <f t="shared" si="336"/>
        <v>81853</v>
      </c>
      <c r="AC250" s="109">
        <f t="shared" si="336"/>
        <v>82553</v>
      </c>
      <c r="AD250" s="109">
        <f t="shared" si="336"/>
        <v>83359</v>
      </c>
      <c r="AE250" s="109">
        <f t="shared" si="336"/>
        <v>84260</v>
      </c>
      <c r="AF250" s="109">
        <f t="shared" si="336"/>
        <v>85224</v>
      </c>
      <c r="AG250" s="109">
        <f t="shared" si="336"/>
        <v>86254</v>
      </c>
      <c r="AH250" s="109">
        <f t="shared" si="336"/>
        <v>87306</v>
      </c>
      <c r="AI250" s="109">
        <f t="shared" si="336"/>
        <v>88369</v>
      </c>
      <c r="AJ250" s="109">
        <f t="shared" si="336"/>
        <v>89409</v>
      </c>
      <c r="AK250" s="109">
        <f t="shared" si="336"/>
        <v>90471</v>
      </c>
      <c r="AL250" s="109">
        <f t="shared" si="336"/>
        <v>91620</v>
      </c>
      <c r="AM250" s="109">
        <f t="shared" si="336"/>
        <v>92881</v>
      </c>
      <c r="AN250" s="109">
        <f t="shared" si="336"/>
        <v>94262</v>
      </c>
      <c r="AO250" s="109">
        <f t="shared" si="336"/>
        <v>95752</v>
      </c>
      <c r="AP250" s="109">
        <f t="shared" si="336"/>
        <v>97294</v>
      </c>
      <c r="AQ250" s="109">
        <f t="shared" si="336"/>
        <v>98857</v>
      </c>
      <c r="AR250" s="109">
        <f t="shared" si="336"/>
        <v>100400</v>
      </c>
      <c r="AS250" s="109">
        <f t="shared" si="336"/>
        <v>101890</v>
      </c>
      <c r="AT250" s="109">
        <f t="shared" si="336"/>
        <v>103304</v>
      </c>
      <c r="AU250" s="109">
        <f t="shared" si="336"/>
        <v>104640</v>
      </c>
      <c r="AV250" s="109">
        <f t="shared" si="336"/>
        <v>105855</v>
      </c>
      <c r="AW250" s="109">
        <f t="shared" ref="AW250:CB250" si="337">AW40+AW145</f>
        <v>106936</v>
      </c>
      <c r="AX250" s="109">
        <f t="shared" si="337"/>
        <v>107916</v>
      </c>
      <c r="AY250" s="109">
        <f t="shared" si="337"/>
        <v>108668</v>
      </c>
      <c r="AZ250" s="109">
        <f t="shared" si="337"/>
        <v>108792</v>
      </c>
      <c r="BA250" s="109">
        <f t="shared" si="337"/>
        <v>108868</v>
      </c>
      <c r="BB250" s="109">
        <f t="shared" si="337"/>
        <v>108664</v>
      </c>
      <c r="BC250" s="109">
        <f t="shared" si="337"/>
        <v>108496</v>
      </c>
      <c r="BD250" s="109">
        <f t="shared" si="337"/>
        <v>108912</v>
      </c>
      <c r="BE250" s="109">
        <f t="shared" si="337"/>
        <v>109414</v>
      </c>
      <c r="BF250" s="109">
        <f t="shared" si="337"/>
        <v>108882</v>
      </c>
      <c r="BG250" s="109">
        <f t="shared" si="337"/>
        <v>109904</v>
      </c>
      <c r="BH250" s="109">
        <f t="shared" si="337"/>
        <v>110250</v>
      </c>
      <c r="BI250" s="109">
        <f t="shared" si="337"/>
        <v>110546</v>
      </c>
      <c r="BJ250" s="109">
        <f t="shared" si="337"/>
        <v>112971</v>
      </c>
      <c r="BK250" s="109">
        <f t="shared" si="337"/>
        <v>113812</v>
      </c>
      <c r="BL250" s="109">
        <f t="shared" si="337"/>
        <v>114653</v>
      </c>
      <c r="BM250" s="109">
        <f t="shared" si="337"/>
        <v>116313</v>
      </c>
      <c r="BN250" s="109">
        <f t="shared" si="337"/>
        <v>115759</v>
      </c>
      <c r="BO250" s="109">
        <f t="shared" si="337"/>
        <v>116542</v>
      </c>
      <c r="BP250" s="109">
        <f t="shared" si="337"/>
        <v>116868</v>
      </c>
      <c r="BQ250" s="109">
        <f t="shared" si="337"/>
        <v>118911</v>
      </c>
      <c r="BR250" s="109">
        <f t="shared" si="337"/>
        <v>118686</v>
      </c>
      <c r="BS250" s="109">
        <f t="shared" si="337"/>
        <v>118124</v>
      </c>
      <c r="BT250" s="109">
        <f t="shared" si="337"/>
        <v>116739</v>
      </c>
      <c r="BU250" s="109">
        <f t="shared" si="337"/>
        <v>116366</v>
      </c>
      <c r="BV250" s="109">
        <f t="shared" si="337"/>
        <v>113226</v>
      </c>
      <c r="BW250" s="109">
        <f t="shared" si="337"/>
        <v>112754</v>
      </c>
      <c r="BX250" s="109">
        <f t="shared" si="337"/>
        <v>111004</v>
      </c>
      <c r="BY250" s="109">
        <f t="shared" si="337"/>
        <v>110473</v>
      </c>
      <c r="BZ250" s="109">
        <f t="shared" si="337"/>
        <v>108315</v>
      </c>
      <c r="CA250" s="109">
        <f t="shared" si="337"/>
        <v>108462</v>
      </c>
      <c r="CB250" s="109">
        <f t="shared" si="337"/>
        <v>106979</v>
      </c>
      <c r="CC250" s="109">
        <f t="shared" ref="CC250:DL250" si="338">CC40+CC145</f>
        <v>105851</v>
      </c>
      <c r="CD250" s="109">
        <f t="shared" si="338"/>
        <v>103150</v>
      </c>
      <c r="CE250" s="109">
        <f t="shared" si="338"/>
        <v>100974</v>
      </c>
      <c r="CF250" s="109">
        <f t="shared" si="338"/>
        <v>99594</v>
      </c>
      <c r="CG250" s="109">
        <f t="shared" si="338"/>
        <v>98009</v>
      </c>
      <c r="CH250" s="109">
        <f t="shared" si="338"/>
        <v>96923</v>
      </c>
      <c r="CI250" s="109">
        <f t="shared" si="338"/>
        <v>97311</v>
      </c>
      <c r="CJ250" s="109">
        <f t="shared" si="338"/>
        <v>96613</v>
      </c>
      <c r="CK250" s="109">
        <f t="shared" si="338"/>
        <v>97473</v>
      </c>
      <c r="CL250" s="109">
        <f t="shared" si="338"/>
        <v>98964</v>
      </c>
      <c r="CM250" s="109">
        <f t="shared" si="338"/>
        <v>98343</v>
      </c>
      <c r="CN250" s="109">
        <f t="shared" si="338"/>
        <v>99109</v>
      </c>
      <c r="CO250" s="109">
        <f t="shared" si="338"/>
        <v>99170</v>
      </c>
      <c r="CP250" s="109">
        <f t="shared" si="338"/>
        <v>98038</v>
      </c>
      <c r="CQ250" s="109">
        <f t="shared" si="338"/>
        <v>97914</v>
      </c>
      <c r="CR250" s="109">
        <f t="shared" si="338"/>
        <v>96010</v>
      </c>
      <c r="CS250" s="109">
        <f t="shared" si="338"/>
        <v>94736</v>
      </c>
      <c r="CT250" s="109">
        <f t="shared" si="338"/>
        <v>90021</v>
      </c>
      <c r="CU250" s="109">
        <f t="shared" si="338"/>
        <v>84079</v>
      </c>
      <c r="CV250" s="109">
        <f t="shared" si="338"/>
        <v>78678</v>
      </c>
      <c r="CW250" s="109">
        <f t="shared" si="338"/>
        <v>73450</v>
      </c>
      <c r="CX250" s="109">
        <f t="shared" si="338"/>
        <v>68248</v>
      </c>
      <c r="CY250" s="109">
        <f t="shared" si="338"/>
        <v>62317</v>
      </c>
      <c r="CZ250" s="109">
        <f t="shared" si="338"/>
        <v>57463</v>
      </c>
      <c r="DA250" s="109">
        <f t="shared" si="338"/>
        <v>51737</v>
      </c>
      <c r="DB250" s="109">
        <f t="shared" si="338"/>
        <v>45861</v>
      </c>
      <c r="DC250" s="109">
        <f t="shared" si="338"/>
        <v>40614</v>
      </c>
      <c r="DD250" s="109">
        <f t="shared" si="338"/>
        <v>35408</v>
      </c>
      <c r="DE250" s="109">
        <f t="shared" si="338"/>
        <v>31306</v>
      </c>
      <c r="DF250" s="109">
        <f t="shared" si="338"/>
        <v>26506</v>
      </c>
      <c r="DG250" s="109">
        <f t="shared" si="338"/>
        <v>23453</v>
      </c>
      <c r="DH250" s="109">
        <f t="shared" si="338"/>
        <v>19954</v>
      </c>
      <c r="DI250" s="109">
        <f t="shared" si="338"/>
        <v>17100</v>
      </c>
      <c r="DJ250" s="109">
        <f t="shared" si="338"/>
        <v>14066</v>
      </c>
      <c r="DK250" s="109">
        <f t="shared" si="338"/>
        <v>11529</v>
      </c>
      <c r="DL250" s="109">
        <f t="shared" si="338"/>
        <v>8974</v>
      </c>
      <c r="DM250" s="44">
        <v>24699</v>
      </c>
    </row>
    <row r="251" spans="1:117" s="44" customFormat="1" ht="1" hidden="1" customHeight="1">
      <c r="A251" s="94">
        <v>2045</v>
      </c>
      <c r="B251" s="96">
        <f t="shared" si="208"/>
        <v>8928612</v>
      </c>
      <c r="C251" s="97">
        <f t="shared" si="214"/>
        <v>7.3480821012555854E-4</v>
      </c>
      <c r="D251" s="103">
        <f t="shared" ref="D251:M251" si="339">D41+D146</f>
        <v>4812071</v>
      </c>
      <c r="E251" s="103">
        <f t="shared" si="339"/>
        <v>4916901</v>
      </c>
      <c r="F251" s="103">
        <f t="shared" si="339"/>
        <v>5020094</v>
      </c>
      <c r="G251" s="103">
        <f t="shared" si="339"/>
        <v>5121260</v>
      </c>
      <c r="H251" s="103">
        <f t="shared" si="339"/>
        <v>5220384</v>
      </c>
      <c r="I251" s="103">
        <f t="shared" si="339"/>
        <v>2476151</v>
      </c>
      <c r="J251" s="103">
        <f t="shared" si="339"/>
        <v>2371321</v>
      </c>
      <c r="K251" s="103">
        <f t="shared" si="339"/>
        <v>2268128</v>
      </c>
      <c r="L251" s="103">
        <f t="shared" si="339"/>
        <v>2166962</v>
      </c>
      <c r="M251" s="103">
        <f t="shared" si="339"/>
        <v>2067838</v>
      </c>
      <c r="N251" s="103">
        <f t="shared" si="199"/>
        <v>1640390</v>
      </c>
      <c r="O251" s="103">
        <f t="shared" si="200"/>
        <v>4865331</v>
      </c>
      <c r="P251" s="103">
        <f t="shared" si="210"/>
        <v>2422891</v>
      </c>
      <c r="Q251" s="109">
        <f t="shared" ref="Q251:AV251" si="340">Q41+Q146</f>
        <v>78436</v>
      </c>
      <c r="R251" s="109">
        <f t="shared" si="340"/>
        <v>78705</v>
      </c>
      <c r="S251" s="109">
        <f t="shared" si="340"/>
        <v>78930</v>
      </c>
      <c r="T251" s="109">
        <f t="shared" si="340"/>
        <v>79126</v>
      </c>
      <c r="U251" s="109">
        <f t="shared" si="340"/>
        <v>79319</v>
      </c>
      <c r="V251" s="109">
        <f t="shared" si="340"/>
        <v>79502</v>
      </c>
      <c r="W251" s="109">
        <f t="shared" si="340"/>
        <v>79715</v>
      </c>
      <c r="X251" s="109">
        <f t="shared" si="340"/>
        <v>79972</v>
      </c>
      <c r="Y251" s="109">
        <f t="shared" si="340"/>
        <v>80284</v>
      </c>
      <c r="Z251" s="109">
        <f t="shared" si="340"/>
        <v>80655</v>
      </c>
      <c r="AA251" s="109">
        <f t="shared" si="340"/>
        <v>81110</v>
      </c>
      <c r="AB251" s="109">
        <f t="shared" si="340"/>
        <v>81632</v>
      </c>
      <c r="AC251" s="109">
        <f t="shared" si="340"/>
        <v>82256</v>
      </c>
      <c r="AD251" s="109">
        <f t="shared" si="340"/>
        <v>82965</v>
      </c>
      <c r="AE251" s="109">
        <f t="shared" si="340"/>
        <v>83791</v>
      </c>
      <c r="AF251" s="109">
        <f t="shared" si="340"/>
        <v>84720</v>
      </c>
      <c r="AG251" s="109">
        <f t="shared" si="340"/>
        <v>85714</v>
      </c>
      <c r="AH251" s="109">
        <f t="shared" si="340"/>
        <v>86772</v>
      </c>
      <c r="AI251" s="109">
        <f t="shared" si="340"/>
        <v>87844</v>
      </c>
      <c r="AJ251" s="109">
        <f t="shared" si="340"/>
        <v>88942</v>
      </c>
      <c r="AK251" s="109">
        <f t="shared" si="340"/>
        <v>90068</v>
      </c>
      <c r="AL251" s="109">
        <f t="shared" si="340"/>
        <v>91287</v>
      </c>
      <c r="AM251" s="109">
        <f t="shared" si="340"/>
        <v>92640</v>
      </c>
      <c r="AN251" s="109">
        <f t="shared" si="340"/>
        <v>94120</v>
      </c>
      <c r="AO251" s="109">
        <f t="shared" si="340"/>
        <v>95689</v>
      </c>
      <c r="AP251" s="109">
        <f t="shared" si="340"/>
        <v>97317</v>
      </c>
      <c r="AQ251" s="109">
        <f t="shared" si="340"/>
        <v>98949</v>
      </c>
      <c r="AR251" s="109">
        <f t="shared" si="340"/>
        <v>100548</v>
      </c>
      <c r="AS251" s="109">
        <f t="shared" si="340"/>
        <v>102077</v>
      </c>
      <c r="AT251" s="109">
        <f t="shared" si="340"/>
        <v>103520</v>
      </c>
      <c r="AU251" s="109">
        <f t="shared" si="340"/>
        <v>104854</v>
      </c>
      <c r="AV251" s="109">
        <f t="shared" si="340"/>
        <v>106095</v>
      </c>
      <c r="AW251" s="109">
        <f t="shared" ref="AW251:CB251" si="341">AW41+AW146</f>
        <v>107197</v>
      </c>
      <c r="AX251" s="109">
        <f t="shared" si="341"/>
        <v>108162</v>
      </c>
      <c r="AY251" s="109">
        <f t="shared" si="341"/>
        <v>109021</v>
      </c>
      <c r="AZ251" s="109">
        <f t="shared" si="341"/>
        <v>109656</v>
      </c>
      <c r="BA251" s="109">
        <f t="shared" si="341"/>
        <v>109673</v>
      </c>
      <c r="BB251" s="109">
        <f t="shared" si="341"/>
        <v>109645</v>
      </c>
      <c r="BC251" s="109">
        <f t="shared" si="341"/>
        <v>109344</v>
      </c>
      <c r="BD251" s="109">
        <f t="shared" si="341"/>
        <v>109085</v>
      </c>
      <c r="BE251" s="109">
        <f t="shared" si="341"/>
        <v>109412</v>
      </c>
      <c r="BF251" s="109">
        <f t="shared" si="341"/>
        <v>109831</v>
      </c>
      <c r="BG251" s="109">
        <f t="shared" si="341"/>
        <v>109229</v>
      </c>
      <c r="BH251" s="109">
        <f t="shared" si="341"/>
        <v>110173</v>
      </c>
      <c r="BI251" s="109">
        <f t="shared" si="341"/>
        <v>110452</v>
      </c>
      <c r="BJ251" s="109">
        <f t="shared" si="341"/>
        <v>110679</v>
      </c>
      <c r="BK251" s="109">
        <f t="shared" si="341"/>
        <v>113028</v>
      </c>
      <c r="BL251" s="109">
        <f t="shared" si="341"/>
        <v>113801</v>
      </c>
      <c r="BM251" s="109">
        <f t="shared" si="341"/>
        <v>114572</v>
      </c>
      <c r="BN251" s="109">
        <f t="shared" si="341"/>
        <v>116156</v>
      </c>
      <c r="BO251" s="109">
        <f t="shared" si="341"/>
        <v>115532</v>
      </c>
      <c r="BP251" s="109">
        <f t="shared" si="341"/>
        <v>116238</v>
      </c>
      <c r="BQ251" s="109">
        <f t="shared" si="341"/>
        <v>116492</v>
      </c>
      <c r="BR251" s="109">
        <f t="shared" si="341"/>
        <v>118451</v>
      </c>
      <c r="BS251" s="109">
        <f t="shared" si="341"/>
        <v>118156</v>
      </c>
      <c r="BT251" s="109">
        <f t="shared" si="341"/>
        <v>117531</v>
      </c>
      <c r="BU251" s="109">
        <f t="shared" si="341"/>
        <v>116089</v>
      </c>
      <c r="BV251" s="109">
        <f t="shared" si="341"/>
        <v>115654</v>
      </c>
      <c r="BW251" s="109">
        <f t="shared" si="341"/>
        <v>112475</v>
      </c>
      <c r="BX251" s="109">
        <f t="shared" si="341"/>
        <v>111956</v>
      </c>
      <c r="BY251" s="109">
        <f t="shared" si="341"/>
        <v>110161</v>
      </c>
      <c r="BZ251" s="109">
        <f t="shared" si="341"/>
        <v>109527</v>
      </c>
      <c r="CA251" s="109">
        <f t="shared" si="341"/>
        <v>107405</v>
      </c>
      <c r="CB251" s="109">
        <f t="shared" si="341"/>
        <v>107492</v>
      </c>
      <c r="CC251" s="109">
        <f t="shared" ref="CC251:DL251" si="342">CC41+CC146</f>
        <v>105892</v>
      </c>
      <c r="CD251" s="109">
        <f t="shared" si="342"/>
        <v>104539</v>
      </c>
      <c r="CE251" s="109">
        <f t="shared" si="342"/>
        <v>102068</v>
      </c>
      <c r="CF251" s="109">
        <f t="shared" si="342"/>
        <v>99960</v>
      </c>
      <c r="CG251" s="109">
        <f t="shared" si="342"/>
        <v>98561</v>
      </c>
      <c r="CH251" s="109">
        <f t="shared" si="342"/>
        <v>96944</v>
      </c>
      <c r="CI251" s="109">
        <f t="shared" si="342"/>
        <v>95813</v>
      </c>
      <c r="CJ251" s="109">
        <f t="shared" si="342"/>
        <v>96131</v>
      </c>
      <c r="CK251" s="109">
        <f t="shared" si="342"/>
        <v>95368</v>
      </c>
      <c r="CL251" s="109">
        <f t="shared" si="342"/>
        <v>96128</v>
      </c>
      <c r="CM251" s="109">
        <f t="shared" si="342"/>
        <v>97500</v>
      </c>
      <c r="CN251" s="109">
        <f t="shared" si="342"/>
        <v>96767</v>
      </c>
      <c r="CO251" s="109">
        <f t="shared" si="342"/>
        <v>97383</v>
      </c>
      <c r="CP251" s="109">
        <f t="shared" si="342"/>
        <v>97278</v>
      </c>
      <c r="CQ251" s="109">
        <f t="shared" si="342"/>
        <v>95975</v>
      </c>
      <c r="CR251" s="109">
        <f t="shared" si="342"/>
        <v>95632</v>
      </c>
      <c r="CS251" s="109">
        <f t="shared" si="342"/>
        <v>93510</v>
      </c>
      <c r="CT251" s="109">
        <f t="shared" si="342"/>
        <v>91969</v>
      </c>
      <c r="CU251" s="109">
        <f t="shared" si="342"/>
        <v>87066</v>
      </c>
      <c r="CV251" s="109">
        <f t="shared" si="342"/>
        <v>80956</v>
      </c>
      <c r="CW251" s="109">
        <f t="shared" si="342"/>
        <v>75367</v>
      </c>
      <c r="CX251" s="109">
        <f t="shared" si="342"/>
        <v>69938</v>
      </c>
      <c r="CY251" s="109">
        <f t="shared" si="342"/>
        <v>64539</v>
      </c>
      <c r="CZ251" s="109">
        <f t="shared" si="342"/>
        <v>58468</v>
      </c>
      <c r="DA251" s="109">
        <f t="shared" si="342"/>
        <v>53443</v>
      </c>
      <c r="DB251" s="109">
        <f t="shared" si="342"/>
        <v>47646</v>
      </c>
      <c r="DC251" s="109">
        <f t="shared" si="342"/>
        <v>41797</v>
      </c>
      <c r="DD251" s="109">
        <f t="shared" si="342"/>
        <v>36600</v>
      </c>
      <c r="DE251" s="109">
        <f t="shared" si="342"/>
        <v>31571</v>
      </c>
      <c r="DF251" s="109">
        <f t="shared" si="342"/>
        <v>27636</v>
      </c>
      <c r="DG251" s="109">
        <f t="shared" si="342"/>
        <v>23178</v>
      </c>
      <c r="DH251" s="109">
        <f t="shared" si="342"/>
        <v>20312</v>
      </c>
      <c r="DI251" s="109">
        <f t="shared" si="342"/>
        <v>17101</v>
      </c>
      <c r="DJ251" s="109">
        <f t="shared" si="342"/>
        <v>14481</v>
      </c>
      <c r="DK251" s="109">
        <f t="shared" si="342"/>
        <v>11760</v>
      </c>
      <c r="DL251" s="109">
        <f t="shared" si="342"/>
        <v>9506</v>
      </c>
      <c r="DM251" s="44">
        <v>26291</v>
      </c>
    </row>
    <row r="252" spans="1:117" s="44" customFormat="1" ht="1" hidden="1" customHeight="1">
      <c r="A252" s="94">
        <v>2046</v>
      </c>
      <c r="B252" s="96">
        <f t="shared" si="208"/>
        <v>8934175</v>
      </c>
      <c r="C252" s="97">
        <f t="shared" si="214"/>
        <v>6.2305316884640077E-4</v>
      </c>
      <c r="D252" s="103">
        <f t="shared" ref="D252:M252" si="343">D42+D147</f>
        <v>4810292</v>
      </c>
      <c r="E252" s="103">
        <f t="shared" si="343"/>
        <v>4915774</v>
      </c>
      <c r="F252" s="103">
        <f t="shared" si="343"/>
        <v>5019455</v>
      </c>
      <c r="G252" s="103">
        <f t="shared" si="343"/>
        <v>5121620</v>
      </c>
      <c r="H252" s="103">
        <f t="shared" si="343"/>
        <v>5221757</v>
      </c>
      <c r="I252" s="103">
        <f t="shared" si="343"/>
        <v>2485119</v>
      </c>
      <c r="J252" s="103">
        <f t="shared" si="343"/>
        <v>2379637</v>
      </c>
      <c r="K252" s="103">
        <f t="shared" si="343"/>
        <v>2275956</v>
      </c>
      <c r="L252" s="103">
        <f t="shared" si="343"/>
        <v>2173791</v>
      </c>
      <c r="M252" s="103">
        <f t="shared" si="343"/>
        <v>2073654</v>
      </c>
      <c r="N252" s="103">
        <f t="shared" si="199"/>
        <v>1638764</v>
      </c>
      <c r="O252" s="103">
        <f t="shared" si="200"/>
        <v>4863969</v>
      </c>
      <c r="P252" s="103">
        <f t="shared" si="210"/>
        <v>2431442</v>
      </c>
      <c r="Q252" s="109">
        <f t="shared" ref="Q252:AV252" si="344">Q42+Q147</f>
        <v>78620</v>
      </c>
      <c r="R252" s="109">
        <f t="shared" si="344"/>
        <v>78922</v>
      </c>
      <c r="S252" s="109">
        <f t="shared" si="344"/>
        <v>79168</v>
      </c>
      <c r="T252" s="109">
        <f t="shared" si="344"/>
        <v>79380</v>
      </c>
      <c r="U252" s="109">
        <f t="shared" si="344"/>
        <v>79574</v>
      </c>
      <c r="V252" s="109">
        <f t="shared" si="344"/>
        <v>79762</v>
      </c>
      <c r="W252" s="109">
        <f t="shared" si="344"/>
        <v>79940</v>
      </c>
      <c r="X252" s="109">
        <f t="shared" si="344"/>
        <v>80151</v>
      </c>
      <c r="Y252" s="109">
        <f t="shared" si="344"/>
        <v>80407</v>
      </c>
      <c r="Z252" s="109">
        <f t="shared" si="344"/>
        <v>80710</v>
      </c>
      <c r="AA252" s="109">
        <f t="shared" si="344"/>
        <v>81072</v>
      </c>
      <c r="AB252" s="109">
        <f t="shared" si="344"/>
        <v>81516</v>
      </c>
      <c r="AC252" s="109">
        <f t="shared" si="344"/>
        <v>82037</v>
      </c>
      <c r="AD252" s="109">
        <f t="shared" si="344"/>
        <v>82669</v>
      </c>
      <c r="AE252" s="109">
        <f t="shared" si="344"/>
        <v>83398</v>
      </c>
      <c r="AF252" s="109">
        <f t="shared" si="344"/>
        <v>84251</v>
      </c>
      <c r="AG252" s="109">
        <f t="shared" si="344"/>
        <v>85212</v>
      </c>
      <c r="AH252" s="109">
        <f t="shared" si="344"/>
        <v>86235</v>
      </c>
      <c r="AI252" s="109">
        <f t="shared" si="344"/>
        <v>87316</v>
      </c>
      <c r="AJ252" s="109">
        <f t="shared" si="344"/>
        <v>88424</v>
      </c>
      <c r="AK252" s="109">
        <f t="shared" si="344"/>
        <v>89609</v>
      </c>
      <c r="AL252" s="109">
        <f t="shared" si="344"/>
        <v>90890</v>
      </c>
      <c r="AM252" s="109">
        <f t="shared" si="344"/>
        <v>92315</v>
      </c>
      <c r="AN252" s="109">
        <f t="shared" si="344"/>
        <v>93885</v>
      </c>
      <c r="AO252" s="109">
        <f t="shared" si="344"/>
        <v>95552</v>
      </c>
      <c r="AP252" s="109">
        <f t="shared" si="344"/>
        <v>97260</v>
      </c>
      <c r="AQ252" s="109">
        <f t="shared" si="344"/>
        <v>98972</v>
      </c>
      <c r="AR252" s="109">
        <f t="shared" si="344"/>
        <v>100640</v>
      </c>
      <c r="AS252" s="109">
        <f t="shared" si="344"/>
        <v>102224</v>
      </c>
      <c r="AT252" s="109">
        <f t="shared" si="344"/>
        <v>103704</v>
      </c>
      <c r="AU252" s="109">
        <f t="shared" si="344"/>
        <v>105068</v>
      </c>
      <c r="AV252" s="109">
        <f t="shared" si="344"/>
        <v>106306</v>
      </c>
      <c r="AW252" s="109">
        <f t="shared" ref="AW252:CB252" si="345">AW42+AW147</f>
        <v>107436</v>
      </c>
      <c r="AX252" s="109">
        <f t="shared" si="345"/>
        <v>108419</v>
      </c>
      <c r="AY252" s="109">
        <f t="shared" si="345"/>
        <v>109266</v>
      </c>
      <c r="AZ252" s="109">
        <f t="shared" si="345"/>
        <v>110007</v>
      </c>
      <c r="BA252" s="109">
        <f t="shared" si="345"/>
        <v>110530</v>
      </c>
      <c r="BB252" s="109">
        <f t="shared" si="345"/>
        <v>110446</v>
      </c>
      <c r="BC252" s="109">
        <f t="shared" si="345"/>
        <v>110318</v>
      </c>
      <c r="BD252" s="109">
        <f t="shared" si="345"/>
        <v>109928</v>
      </c>
      <c r="BE252" s="109">
        <f t="shared" si="345"/>
        <v>109586</v>
      </c>
      <c r="BF252" s="109">
        <f t="shared" si="345"/>
        <v>109827</v>
      </c>
      <c r="BG252" s="109">
        <f t="shared" si="345"/>
        <v>110174</v>
      </c>
      <c r="BH252" s="109">
        <f t="shared" si="345"/>
        <v>109504</v>
      </c>
      <c r="BI252" s="109">
        <f t="shared" si="345"/>
        <v>110376</v>
      </c>
      <c r="BJ252" s="109">
        <f t="shared" si="345"/>
        <v>110590</v>
      </c>
      <c r="BK252" s="109">
        <f t="shared" si="345"/>
        <v>110747</v>
      </c>
      <c r="BL252" s="109">
        <f t="shared" si="345"/>
        <v>113023</v>
      </c>
      <c r="BM252" s="109">
        <f t="shared" si="345"/>
        <v>113726</v>
      </c>
      <c r="BN252" s="109">
        <f t="shared" si="345"/>
        <v>114424</v>
      </c>
      <c r="BO252" s="109">
        <f t="shared" si="345"/>
        <v>115928</v>
      </c>
      <c r="BP252" s="109">
        <f t="shared" si="345"/>
        <v>115236</v>
      </c>
      <c r="BQ252" s="109">
        <f t="shared" si="345"/>
        <v>115867</v>
      </c>
      <c r="BR252" s="109">
        <f t="shared" si="345"/>
        <v>116046</v>
      </c>
      <c r="BS252" s="109">
        <f t="shared" si="345"/>
        <v>117926</v>
      </c>
      <c r="BT252" s="109">
        <f t="shared" si="345"/>
        <v>117565</v>
      </c>
      <c r="BU252" s="109">
        <f t="shared" si="345"/>
        <v>116880</v>
      </c>
      <c r="BV252" s="109">
        <f t="shared" si="345"/>
        <v>115385</v>
      </c>
      <c r="BW252" s="109">
        <f t="shared" si="345"/>
        <v>114895</v>
      </c>
      <c r="BX252" s="109">
        <f t="shared" si="345"/>
        <v>111681</v>
      </c>
      <c r="BY252" s="109">
        <f t="shared" si="345"/>
        <v>111118</v>
      </c>
      <c r="BZ252" s="109">
        <f t="shared" si="345"/>
        <v>109223</v>
      </c>
      <c r="CA252" s="109">
        <f t="shared" si="345"/>
        <v>108614</v>
      </c>
      <c r="CB252" s="109">
        <f t="shared" si="345"/>
        <v>106449</v>
      </c>
      <c r="CC252" s="109">
        <f t="shared" ref="CC252:DL252" si="346">CC42+CC147</f>
        <v>106404</v>
      </c>
      <c r="CD252" s="109">
        <f t="shared" si="346"/>
        <v>104591</v>
      </c>
      <c r="CE252" s="109">
        <f t="shared" si="346"/>
        <v>103449</v>
      </c>
      <c r="CF252" s="109">
        <f t="shared" si="346"/>
        <v>101048</v>
      </c>
      <c r="CG252" s="109">
        <f t="shared" si="346"/>
        <v>98927</v>
      </c>
      <c r="CH252" s="109">
        <f t="shared" si="346"/>
        <v>97493</v>
      </c>
      <c r="CI252" s="109">
        <f t="shared" si="346"/>
        <v>95838</v>
      </c>
      <c r="CJ252" s="109">
        <f t="shared" si="346"/>
        <v>94654</v>
      </c>
      <c r="CK252" s="109">
        <f t="shared" si="346"/>
        <v>94892</v>
      </c>
      <c r="CL252" s="109">
        <f t="shared" si="346"/>
        <v>94054</v>
      </c>
      <c r="CM252" s="109">
        <f t="shared" si="346"/>
        <v>94703</v>
      </c>
      <c r="CN252" s="109">
        <f t="shared" si="346"/>
        <v>95946</v>
      </c>
      <c r="CO252" s="109">
        <f t="shared" si="346"/>
        <v>95085</v>
      </c>
      <c r="CP252" s="109">
        <f t="shared" si="346"/>
        <v>95534</v>
      </c>
      <c r="CQ252" s="109">
        <f t="shared" si="346"/>
        <v>95240</v>
      </c>
      <c r="CR252" s="109">
        <f t="shared" si="346"/>
        <v>93748</v>
      </c>
      <c r="CS252" s="109">
        <f t="shared" si="346"/>
        <v>93156</v>
      </c>
      <c r="CT252" s="109">
        <f t="shared" si="346"/>
        <v>90793</v>
      </c>
      <c r="CU252" s="109">
        <f t="shared" si="346"/>
        <v>88962</v>
      </c>
      <c r="CV252" s="109">
        <f t="shared" si="346"/>
        <v>83854</v>
      </c>
      <c r="CW252" s="109">
        <f t="shared" si="346"/>
        <v>77564</v>
      </c>
      <c r="CX252" s="109">
        <f t="shared" si="346"/>
        <v>71788</v>
      </c>
      <c r="CY252" s="109">
        <f t="shared" si="346"/>
        <v>66160</v>
      </c>
      <c r="CZ252" s="109">
        <f t="shared" si="346"/>
        <v>60580</v>
      </c>
      <c r="DA252" s="109">
        <f t="shared" si="346"/>
        <v>54403</v>
      </c>
      <c r="DB252" s="109">
        <f t="shared" si="346"/>
        <v>49250</v>
      </c>
      <c r="DC252" s="109">
        <f t="shared" si="346"/>
        <v>43447</v>
      </c>
      <c r="DD252" s="109">
        <f t="shared" si="346"/>
        <v>37689</v>
      </c>
      <c r="DE252" s="109">
        <f t="shared" si="346"/>
        <v>32658</v>
      </c>
      <c r="DF252" s="109">
        <f t="shared" si="346"/>
        <v>27895</v>
      </c>
      <c r="DG252" s="109">
        <f t="shared" si="346"/>
        <v>24190</v>
      </c>
      <c r="DH252" s="109">
        <f t="shared" si="346"/>
        <v>20095</v>
      </c>
      <c r="DI252" s="109">
        <f t="shared" si="346"/>
        <v>17426</v>
      </c>
      <c r="DJ252" s="109">
        <f t="shared" si="346"/>
        <v>14498</v>
      </c>
      <c r="DK252" s="109">
        <f t="shared" si="346"/>
        <v>12122</v>
      </c>
      <c r="DL252" s="109">
        <f t="shared" si="346"/>
        <v>9710</v>
      </c>
      <c r="DM252" s="44">
        <v>27992</v>
      </c>
    </row>
    <row r="253" spans="1:117" s="44" customFormat="1" ht="1" hidden="1" customHeight="1">
      <c r="A253" s="94">
        <v>2047</v>
      </c>
      <c r="B253" s="96">
        <f t="shared" si="208"/>
        <v>8939129</v>
      </c>
      <c r="C253" s="97">
        <f t="shared" si="214"/>
        <v>5.5449999580263422E-4</v>
      </c>
      <c r="D253" s="103">
        <f t="shared" ref="D253:M253" si="347">D43+D148</f>
        <v>4808695</v>
      </c>
      <c r="E253" s="103">
        <f t="shared" si="347"/>
        <v>4913595</v>
      </c>
      <c r="F253" s="103">
        <f t="shared" si="347"/>
        <v>5017936</v>
      </c>
      <c r="G253" s="103">
        <f t="shared" si="347"/>
        <v>5120586</v>
      </c>
      <c r="H253" s="103">
        <f t="shared" si="347"/>
        <v>5221720</v>
      </c>
      <c r="I253" s="103">
        <f t="shared" si="347"/>
        <v>2492622</v>
      </c>
      <c r="J253" s="103">
        <f t="shared" si="347"/>
        <v>2387722</v>
      </c>
      <c r="K253" s="103">
        <f t="shared" si="347"/>
        <v>2283381</v>
      </c>
      <c r="L253" s="103">
        <f t="shared" si="347"/>
        <v>2180731</v>
      </c>
      <c r="M253" s="103">
        <f t="shared" si="347"/>
        <v>2079597</v>
      </c>
      <c r="N253" s="103">
        <f t="shared" si="199"/>
        <v>1637812</v>
      </c>
      <c r="O253" s="103">
        <f t="shared" si="200"/>
        <v>4861692</v>
      </c>
      <c r="P253" s="103">
        <f t="shared" si="210"/>
        <v>2439625</v>
      </c>
      <c r="Q253" s="109">
        <f t="shared" ref="Q253:AV253" si="348">Q43+Q148</f>
        <v>78767</v>
      </c>
      <c r="R253" s="109">
        <f t="shared" si="348"/>
        <v>79105</v>
      </c>
      <c r="S253" s="109">
        <f t="shared" si="348"/>
        <v>79382</v>
      </c>
      <c r="T253" s="109">
        <f t="shared" si="348"/>
        <v>79617</v>
      </c>
      <c r="U253" s="109">
        <f t="shared" si="348"/>
        <v>79826</v>
      </c>
      <c r="V253" s="109">
        <f t="shared" si="348"/>
        <v>80016</v>
      </c>
      <c r="W253" s="109">
        <f t="shared" si="348"/>
        <v>80198</v>
      </c>
      <c r="X253" s="109">
        <f t="shared" si="348"/>
        <v>80375</v>
      </c>
      <c r="Y253" s="109">
        <f t="shared" si="348"/>
        <v>80586</v>
      </c>
      <c r="Z253" s="109">
        <f t="shared" si="348"/>
        <v>80832</v>
      </c>
      <c r="AA253" s="109">
        <f t="shared" si="348"/>
        <v>81126</v>
      </c>
      <c r="AB253" s="109">
        <f t="shared" si="348"/>
        <v>81480</v>
      </c>
      <c r="AC253" s="109">
        <f t="shared" si="348"/>
        <v>81922</v>
      </c>
      <c r="AD253" s="109">
        <f t="shared" si="348"/>
        <v>82450</v>
      </c>
      <c r="AE253" s="109">
        <f t="shared" si="348"/>
        <v>83104</v>
      </c>
      <c r="AF253" s="109">
        <f t="shared" si="348"/>
        <v>83862</v>
      </c>
      <c r="AG253" s="109">
        <f t="shared" si="348"/>
        <v>84746</v>
      </c>
      <c r="AH253" s="109">
        <f t="shared" si="348"/>
        <v>85735</v>
      </c>
      <c r="AI253" s="109">
        <f t="shared" si="348"/>
        <v>86783</v>
      </c>
      <c r="AJ253" s="109">
        <f t="shared" si="348"/>
        <v>87900</v>
      </c>
      <c r="AK253" s="109">
        <f t="shared" si="348"/>
        <v>89098</v>
      </c>
      <c r="AL253" s="109">
        <f t="shared" si="348"/>
        <v>90439</v>
      </c>
      <c r="AM253" s="109">
        <f t="shared" si="348"/>
        <v>91927</v>
      </c>
      <c r="AN253" s="109">
        <f t="shared" si="348"/>
        <v>93567</v>
      </c>
      <c r="AO253" s="109">
        <f t="shared" si="348"/>
        <v>95323</v>
      </c>
      <c r="AP253" s="109">
        <f t="shared" si="348"/>
        <v>97127</v>
      </c>
      <c r="AQ253" s="109">
        <f t="shared" si="348"/>
        <v>98918</v>
      </c>
      <c r="AR253" s="109">
        <f t="shared" si="348"/>
        <v>100663</v>
      </c>
      <c r="AS253" s="109">
        <f t="shared" si="348"/>
        <v>102316</v>
      </c>
      <c r="AT253" s="109">
        <f t="shared" si="348"/>
        <v>103849</v>
      </c>
      <c r="AU253" s="109">
        <f t="shared" si="348"/>
        <v>105252</v>
      </c>
      <c r="AV253" s="109">
        <f t="shared" si="348"/>
        <v>106518</v>
      </c>
      <c r="AW253" s="109">
        <f t="shared" ref="AW253:CB253" si="349">AW43+AW148</f>
        <v>107646</v>
      </c>
      <c r="AX253" s="109">
        <f t="shared" si="349"/>
        <v>108656</v>
      </c>
      <c r="AY253" s="109">
        <f t="shared" si="349"/>
        <v>109521</v>
      </c>
      <c r="AZ253" s="109">
        <f t="shared" si="349"/>
        <v>110248</v>
      </c>
      <c r="BA253" s="109">
        <f t="shared" si="349"/>
        <v>110880</v>
      </c>
      <c r="BB253" s="109">
        <f t="shared" si="349"/>
        <v>111296</v>
      </c>
      <c r="BC253" s="109">
        <f t="shared" si="349"/>
        <v>111113</v>
      </c>
      <c r="BD253" s="109">
        <f t="shared" si="349"/>
        <v>110897</v>
      </c>
      <c r="BE253" s="109">
        <f t="shared" si="349"/>
        <v>110424</v>
      </c>
      <c r="BF253" s="109">
        <f t="shared" si="349"/>
        <v>110003</v>
      </c>
      <c r="BG253" s="109">
        <f t="shared" si="349"/>
        <v>110169</v>
      </c>
      <c r="BH253" s="109">
        <f t="shared" si="349"/>
        <v>110444</v>
      </c>
      <c r="BI253" s="109">
        <f t="shared" si="349"/>
        <v>109711</v>
      </c>
      <c r="BJ253" s="109">
        <f t="shared" si="349"/>
        <v>110513</v>
      </c>
      <c r="BK253" s="109">
        <f t="shared" si="349"/>
        <v>110662</v>
      </c>
      <c r="BL253" s="109">
        <f t="shared" si="349"/>
        <v>110753</v>
      </c>
      <c r="BM253" s="109">
        <f t="shared" si="349"/>
        <v>112953</v>
      </c>
      <c r="BN253" s="109">
        <f t="shared" si="349"/>
        <v>113582</v>
      </c>
      <c r="BO253" s="109">
        <f t="shared" si="349"/>
        <v>114204</v>
      </c>
      <c r="BP253" s="109">
        <f t="shared" si="349"/>
        <v>115632</v>
      </c>
      <c r="BQ253" s="109">
        <f t="shared" si="349"/>
        <v>114871</v>
      </c>
      <c r="BR253" s="109">
        <f t="shared" si="349"/>
        <v>115427</v>
      </c>
      <c r="BS253" s="109">
        <f t="shared" si="349"/>
        <v>115536</v>
      </c>
      <c r="BT253" s="109">
        <f t="shared" si="349"/>
        <v>117342</v>
      </c>
      <c r="BU253" s="109">
        <f t="shared" si="349"/>
        <v>116919</v>
      </c>
      <c r="BV253" s="109">
        <f t="shared" si="349"/>
        <v>116176</v>
      </c>
      <c r="BW253" s="109">
        <f t="shared" si="349"/>
        <v>114635</v>
      </c>
      <c r="BX253" s="109">
        <f t="shared" si="349"/>
        <v>114096</v>
      </c>
      <c r="BY253" s="109">
        <f t="shared" si="349"/>
        <v>110850</v>
      </c>
      <c r="BZ253" s="109">
        <f t="shared" si="349"/>
        <v>110181</v>
      </c>
      <c r="CA253" s="109">
        <f t="shared" si="349"/>
        <v>108319</v>
      </c>
      <c r="CB253" s="109">
        <f t="shared" si="349"/>
        <v>107656</v>
      </c>
      <c r="CC253" s="109">
        <f t="shared" ref="CC253:DL253" si="350">CC43+CC148</f>
        <v>105380</v>
      </c>
      <c r="CD253" s="109">
        <f t="shared" si="350"/>
        <v>105108</v>
      </c>
      <c r="CE253" s="109">
        <f t="shared" si="350"/>
        <v>103508</v>
      </c>
      <c r="CF253" s="109">
        <f t="shared" si="350"/>
        <v>102423</v>
      </c>
      <c r="CG253" s="109">
        <f t="shared" si="350"/>
        <v>100012</v>
      </c>
      <c r="CH253" s="109">
        <f t="shared" si="350"/>
        <v>97862</v>
      </c>
      <c r="CI253" s="109">
        <f t="shared" si="350"/>
        <v>96384</v>
      </c>
      <c r="CJ253" s="109">
        <f t="shared" si="350"/>
        <v>94683</v>
      </c>
      <c r="CK253" s="109">
        <f t="shared" si="350"/>
        <v>93435</v>
      </c>
      <c r="CL253" s="109">
        <f t="shared" si="350"/>
        <v>93587</v>
      </c>
      <c r="CM253" s="109">
        <f t="shared" si="350"/>
        <v>92664</v>
      </c>
      <c r="CN253" s="109">
        <f t="shared" si="350"/>
        <v>93193</v>
      </c>
      <c r="CO253" s="109">
        <f t="shared" si="350"/>
        <v>94286</v>
      </c>
      <c r="CP253" s="109">
        <f t="shared" si="350"/>
        <v>93285</v>
      </c>
      <c r="CQ253" s="109">
        <f t="shared" si="350"/>
        <v>93545</v>
      </c>
      <c r="CR253" s="109">
        <f t="shared" si="350"/>
        <v>93040</v>
      </c>
      <c r="CS253" s="109">
        <f t="shared" si="350"/>
        <v>91337</v>
      </c>
      <c r="CT253" s="109">
        <f t="shared" si="350"/>
        <v>90468</v>
      </c>
      <c r="CU253" s="109">
        <f t="shared" si="350"/>
        <v>87843</v>
      </c>
      <c r="CV253" s="109">
        <f t="shared" si="350"/>
        <v>85697</v>
      </c>
      <c r="CW253" s="109">
        <f t="shared" si="350"/>
        <v>80368</v>
      </c>
      <c r="CX253" s="109">
        <f t="shared" si="350"/>
        <v>73902</v>
      </c>
      <c r="CY253" s="109">
        <f t="shared" si="350"/>
        <v>67939</v>
      </c>
      <c r="CZ253" s="109">
        <f t="shared" si="350"/>
        <v>62131</v>
      </c>
      <c r="DA253" s="109">
        <f t="shared" si="350"/>
        <v>56401</v>
      </c>
      <c r="DB253" s="109">
        <f t="shared" si="350"/>
        <v>50164</v>
      </c>
      <c r="DC253" s="109">
        <f t="shared" si="350"/>
        <v>44948</v>
      </c>
      <c r="DD253" s="109">
        <f t="shared" si="350"/>
        <v>39204</v>
      </c>
      <c r="DE253" s="109">
        <f t="shared" si="350"/>
        <v>33655</v>
      </c>
      <c r="DF253" s="109">
        <f t="shared" si="350"/>
        <v>28880</v>
      </c>
      <c r="DG253" s="109">
        <f t="shared" si="350"/>
        <v>24442</v>
      </c>
      <c r="DH253" s="109">
        <f t="shared" si="350"/>
        <v>20998</v>
      </c>
      <c r="DI253" s="109">
        <f t="shared" si="350"/>
        <v>17261</v>
      </c>
      <c r="DJ253" s="109">
        <f t="shared" si="350"/>
        <v>14792</v>
      </c>
      <c r="DK253" s="109">
        <f t="shared" si="350"/>
        <v>12155</v>
      </c>
      <c r="DL253" s="109">
        <f t="shared" si="350"/>
        <v>10025</v>
      </c>
      <c r="DM253" s="44">
        <v>29512</v>
      </c>
    </row>
    <row r="254" spans="1:117" s="44" customFormat="1" ht="1" hidden="1" customHeight="1">
      <c r="A254" s="94">
        <v>2048</v>
      </c>
      <c r="B254" s="96">
        <f t="shared" si="208"/>
        <v>8943236</v>
      </c>
      <c r="C254" s="97">
        <f t="shared" si="214"/>
        <v>4.5944073522151879E-4</v>
      </c>
      <c r="D254" s="103">
        <f t="shared" ref="D254:M254" si="351">D44+D149</f>
        <v>4806603</v>
      </c>
      <c r="E254" s="103">
        <f t="shared" si="351"/>
        <v>4911584</v>
      </c>
      <c r="F254" s="103">
        <f t="shared" si="351"/>
        <v>5015351</v>
      </c>
      <c r="G254" s="103">
        <f t="shared" si="351"/>
        <v>5118665</v>
      </c>
      <c r="H254" s="103">
        <f t="shared" si="351"/>
        <v>5220280</v>
      </c>
      <c r="I254" s="103">
        <f t="shared" si="351"/>
        <v>2499138</v>
      </c>
      <c r="J254" s="103">
        <f t="shared" si="351"/>
        <v>2394157</v>
      </c>
      <c r="K254" s="103">
        <f t="shared" si="351"/>
        <v>2290390</v>
      </c>
      <c r="L254" s="103">
        <f t="shared" si="351"/>
        <v>2187076</v>
      </c>
      <c r="M254" s="103">
        <f t="shared" si="351"/>
        <v>2085461</v>
      </c>
      <c r="N254" s="103">
        <f t="shared" si="199"/>
        <v>1637495</v>
      </c>
      <c r="O254" s="103">
        <f t="shared" si="200"/>
        <v>4860014</v>
      </c>
      <c r="P254" s="103">
        <f t="shared" si="210"/>
        <v>2445727</v>
      </c>
      <c r="Q254" s="109">
        <f t="shared" ref="Q254:AV254" si="352">Q44+Q149</f>
        <v>78874</v>
      </c>
      <c r="R254" s="109">
        <f t="shared" si="352"/>
        <v>79251</v>
      </c>
      <c r="S254" s="109">
        <f t="shared" si="352"/>
        <v>79563</v>
      </c>
      <c r="T254" s="109">
        <f t="shared" si="352"/>
        <v>79830</v>
      </c>
      <c r="U254" s="109">
        <f t="shared" si="352"/>
        <v>80062</v>
      </c>
      <c r="V254" s="109">
        <f t="shared" si="352"/>
        <v>80266</v>
      </c>
      <c r="W254" s="109">
        <f t="shared" si="352"/>
        <v>80450</v>
      </c>
      <c r="X254" s="109">
        <f t="shared" si="352"/>
        <v>80631</v>
      </c>
      <c r="Y254" s="109">
        <f t="shared" si="352"/>
        <v>80807</v>
      </c>
      <c r="Z254" s="109">
        <f t="shared" si="352"/>
        <v>81010</v>
      </c>
      <c r="AA254" s="109">
        <f t="shared" si="352"/>
        <v>81248</v>
      </c>
      <c r="AB254" s="109">
        <f t="shared" si="352"/>
        <v>81534</v>
      </c>
      <c r="AC254" s="109">
        <f t="shared" si="352"/>
        <v>81886</v>
      </c>
      <c r="AD254" s="109">
        <f t="shared" si="352"/>
        <v>82336</v>
      </c>
      <c r="AE254" s="109">
        <f t="shared" si="352"/>
        <v>82886</v>
      </c>
      <c r="AF254" s="109">
        <f t="shared" si="352"/>
        <v>83569</v>
      </c>
      <c r="AG254" s="109">
        <f t="shared" si="352"/>
        <v>84358</v>
      </c>
      <c r="AH254" s="109">
        <f t="shared" si="352"/>
        <v>85273</v>
      </c>
      <c r="AI254" s="109">
        <f t="shared" si="352"/>
        <v>86287</v>
      </c>
      <c r="AJ254" s="109">
        <f t="shared" si="352"/>
        <v>87374</v>
      </c>
      <c r="AK254" s="109">
        <f t="shared" si="352"/>
        <v>88581</v>
      </c>
      <c r="AL254" s="109">
        <f t="shared" si="352"/>
        <v>89938</v>
      </c>
      <c r="AM254" s="109">
        <f t="shared" si="352"/>
        <v>91482</v>
      </c>
      <c r="AN254" s="109">
        <f t="shared" si="352"/>
        <v>93186</v>
      </c>
      <c r="AO254" s="109">
        <f t="shared" si="352"/>
        <v>95010</v>
      </c>
      <c r="AP254" s="109">
        <f t="shared" si="352"/>
        <v>96902</v>
      </c>
      <c r="AQ254" s="109">
        <f t="shared" si="352"/>
        <v>98787</v>
      </c>
      <c r="AR254" s="109">
        <f t="shared" si="352"/>
        <v>100611</v>
      </c>
      <c r="AS254" s="109">
        <f t="shared" si="352"/>
        <v>102338</v>
      </c>
      <c r="AT254" s="109">
        <f t="shared" si="352"/>
        <v>103940</v>
      </c>
      <c r="AU254" s="109">
        <f t="shared" si="352"/>
        <v>105394</v>
      </c>
      <c r="AV254" s="109">
        <f t="shared" si="352"/>
        <v>106700</v>
      </c>
      <c r="AW254" s="109">
        <f t="shared" ref="AW254:CB254" si="353">AW44+AW149</f>
        <v>107854</v>
      </c>
      <c r="AX254" s="109">
        <f t="shared" si="353"/>
        <v>108863</v>
      </c>
      <c r="AY254" s="109">
        <f t="shared" si="353"/>
        <v>109756</v>
      </c>
      <c r="AZ254" s="109">
        <f t="shared" si="353"/>
        <v>110501</v>
      </c>
      <c r="BA254" s="109">
        <f t="shared" si="353"/>
        <v>111117</v>
      </c>
      <c r="BB254" s="109">
        <f t="shared" si="353"/>
        <v>111643</v>
      </c>
      <c r="BC254" s="109">
        <f t="shared" si="353"/>
        <v>111959</v>
      </c>
      <c r="BD254" s="109">
        <f t="shared" si="353"/>
        <v>111688</v>
      </c>
      <c r="BE254" s="109">
        <f t="shared" si="353"/>
        <v>111387</v>
      </c>
      <c r="BF254" s="109">
        <f t="shared" si="353"/>
        <v>110837</v>
      </c>
      <c r="BG254" s="109">
        <f t="shared" si="353"/>
        <v>110348</v>
      </c>
      <c r="BH254" s="109">
        <f t="shared" si="353"/>
        <v>110439</v>
      </c>
      <c r="BI254" s="109">
        <f t="shared" si="353"/>
        <v>110648</v>
      </c>
      <c r="BJ254" s="109">
        <f t="shared" si="353"/>
        <v>109853</v>
      </c>
      <c r="BK254" s="109">
        <f t="shared" si="353"/>
        <v>110585</v>
      </c>
      <c r="BL254" s="109">
        <f t="shared" si="353"/>
        <v>110671</v>
      </c>
      <c r="BM254" s="109">
        <f t="shared" si="353"/>
        <v>110692</v>
      </c>
      <c r="BN254" s="109">
        <f t="shared" si="353"/>
        <v>112815</v>
      </c>
      <c r="BO254" s="109">
        <f t="shared" si="353"/>
        <v>113369</v>
      </c>
      <c r="BP254" s="109">
        <f t="shared" si="353"/>
        <v>113919</v>
      </c>
      <c r="BQ254" s="109">
        <f t="shared" si="353"/>
        <v>115267</v>
      </c>
      <c r="BR254" s="109">
        <f t="shared" si="353"/>
        <v>114438</v>
      </c>
      <c r="BS254" s="109">
        <f t="shared" si="353"/>
        <v>114925</v>
      </c>
      <c r="BT254" s="109">
        <f t="shared" si="353"/>
        <v>114967</v>
      </c>
      <c r="BU254" s="109">
        <f t="shared" si="353"/>
        <v>116702</v>
      </c>
      <c r="BV254" s="109">
        <f t="shared" si="353"/>
        <v>116221</v>
      </c>
      <c r="BW254" s="109">
        <f t="shared" si="353"/>
        <v>115425</v>
      </c>
      <c r="BX254" s="109">
        <f t="shared" si="353"/>
        <v>113842</v>
      </c>
      <c r="BY254" s="109">
        <f t="shared" si="353"/>
        <v>113255</v>
      </c>
      <c r="BZ254" s="109">
        <f t="shared" si="353"/>
        <v>109923</v>
      </c>
      <c r="CA254" s="109">
        <f t="shared" si="353"/>
        <v>109280</v>
      </c>
      <c r="CB254" s="109">
        <f t="shared" si="353"/>
        <v>107371</v>
      </c>
      <c r="CC254" s="109">
        <f t="shared" ref="CC254:DL254" si="354">CC44+CC149</f>
        <v>106585</v>
      </c>
      <c r="CD254" s="109">
        <f t="shared" si="354"/>
        <v>104102</v>
      </c>
      <c r="CE254" s="109">
        <f t="shared" si="354"/>
        <v>104028</v>
      </c>
      <c r="CF254" s="109">
        <f t="shared" si="354"/>
        <v>102486</v>
      </c>
      <c r="CG254" s="109">
        <f t="shared" si="354"/>
        <v>101377</v>
      </c>
      <c r="CH254" s="109">
        <f t="shared" si="354"/>
        <v>98942</v>
      </c>
      <c r="CI254" s="109">
        <f t="shared" si="354"/>
        <v>96755</v>
      </c>
      <c r="CJ254" s="109">
        <f t="shared" si="354"/>
        <v>95225</v>
      </c>
      <c r="CK254" s="109">
        <f t="shared" si="354"/>
        <v>93468</v>
      </c>
      <c r="CL254" s="109">
        <f t="shared" si="354"/>
        <v>92152</v>
      </c>
      <c r="CM254" s="109">
        <f t="shared" si="354"/>
        <v>92206</v>
      </c>
      <c r="CN254" s="109">
        <f t="shared" si="354"/>
        <v>91189</v>
      </c>
      <c r="CO254" s="109">
        <f t="shared" si="354"/>
        <v>91579</v>
      </c>
      <c r="CP254" s="109">
        <f t="shared" si="354"/>
        <v>92506</v>
      </c>
      <c r="CQ254" s="109">
        <f t="shared" si="354"/>
        <v>91344</v>
      </c>
      <c r="CR254" s="109">
        <f t="shared" si="354"/>
        <v>91397</v>
      </c>
      <c r="CS254" s="109">
        <f t="shared" si="354"/>
        <v>90658</v>
      </c>
      <c r="CT254" s="109">
        <f t="shared" si="354"/>
        <v>88715</v>
      </c>
      <c r="CU254" s="109">
        <f t="shared" si="354"/>
        <v>87545</v>
      </c>
      <c r="CV254" s="109">
        <f t="shared" si="354"/>
        <v>84634</v>
      </c>
      <c r="CW254" s="109">
        <f t="shared" si="354"/>
        <v>82148</v>
      </c>
      <c r="CX254" s="109">
        <f t="shared" si="354"/>
        <v>76597</v>
      </c>
      <c r="CY254" s="109">
        <f t="shared" si="354"/>
        <v>69957</v>
      </c>
      <c r="CZ254" s="109">
        <f t="shared" si="354"/>
        <v>63828</v>
      </c>
      <c r="DA254" s="109">
        <f t="shared" si="354"/>
        <v>57871</v>
      </c>
      <c r="DB254" s="109">
        <f t="shared" si="354"/>
        <v>52036</v>
      </c>
      <c r="DC254" s="109">
        <f t="shared" si="354"/>
        <v>45806</v>
      </c>
      <c r="DD254" s="109">
        <f t="shared" si="354"/>
        <v>40589</v>
      </c>
      <c r="DE254" s="109">
        <f t="shared" si="354"/>
        <v>35032</v>
      </c>
      <c r="DF254" s="109">
        <f t="shared" si="354"/>
        <v>29785</v>
      </c>
      <c r="DG254" s="109">
        <f t="shared" si="354"/>
        <v>25326</v>
      </c>
      <c r="DH254" s="109">
        <f t="shared" si="354"/>
        <v>21236</v>
      </c>
      <c r="DI254" s="109">
        <f t="shared" si="354"/>
        <v>18056</v>
      </c>
      <c r="DJ254" s="109">
        <f t="shared" si="354"/>
        <v>14670</v>
      </c>
      <c r="DK254" s="109">
        <f t="shared" si="354"/>
        <v>12416</v>
      </c>
      <c r="DL254" s="109">
        <f t="shared" si="354"/>
        <v>10066</v>
      </c>
      <c r="DM254" s="44">
        <v>30983</v>
      </c>
    </row>
    <row r="255" spans="1:117" s="44" customFormat="1" ht="1" hidden="1" customHeight="1">
      <c r="A255" s="94">
        <v>2049</v>
      </c>
      <c r="B255" s="96">
        <f t="shared" si="208"/>
        <v>8946764</v>
      </c>
      <c r="C255" s="97">
        <f t="shared" si="214"/>
        <v>3.9448808015353726E-4</v>
      </c>
      <c r="D255" s="103">
        <f t="shared" ref="D255:M255" si="355">D45+D150</f>
        <v>4803064</v>
      </c>
      <c r="E255" s="103">
        <f t="shared" si="355"/>
        <v>4909073</v>
      </c>
      <c r="F255" s="103">
        <f t="shared" si="355"/>
        <v>5012929</v>
      </c>
      <c r="G255" s="103">
        <f t="shared" si="355"/>
        <v>5115679</v>
      </c>
      <c r="H255" s="103">
        <f t="shared" si="355"/>
        <v>5217961</v>
      </c>
      <c r="I255" s="103">
        <f t="shared" si="355"/>
        <v>2505921</v>
      </c>
      <c r="J255" s="103">
        <f t="shared" si="355"/>
        <v>2399912</v>
      </c>
      <c r="K255" s="103">
        <f t="shared" si="355"/>
        <v>2296056</v>
      </c>
      <c r="L255" s="103">
        <f t="shared" si="355"/>
        <v>2193306</v>
      </c>
      <c r="M255" s="103">
        <f t="shared" si="355"/>
        <v>2091024</v>
      </c>
      <c r="N255" s="103">
        <f t="shared" si="199"/>
        <v>1637779</v>
      </c>
      <c r="O255" s="103">
        <f t="shared" si="200"/>
        <v>4856713</v>
      </c>
      <c r="P255" s="103">
        <f t="shared" si="210"/>
        <v>2452272</v>
      </c>
      <c r="Q255" s="109">
        <f t="shared" ref="Q255:AV255" si="356">Q45+Q150</f>
        <v>78951</v>
      </c>
      <c r="R255" s="109">
        <f t="shared" si="356"/>
        <v>79357</v>
      </c>
      <c r="S255" s="109">
        <f t="shared" si="356"/>
        <v>79707</v>
      </c>
      <c r="T255" s="109">
        <f t="shared" si="356"/>
        <v>80009</v>
      </c>
      <c r="U255" s="109">
        <f t="shared" si="356"/>
        <v>80274</v>
      </c>
      <c r="V255" s="109">
        <f t="shared" si="356"/>
        <v>80500</v>
      </c>
      <c r="W255" s="109">
        <f t="shared" si="356"/>
        <v>80700</v>
      </c>
      <c r="X255" s="109">
        <f t="shared" si="356"/>
        <v>80881</v>
      </c>
      <c r="Y255" s="109">
        <f t="shared" si="356"/>
        <v>81063</v>
      </c>
      <c r="Z255" s="109">
        <f t="shared" si="356"/>
        <v>81231</v>
      </c>
      <c r="AA255" s="109">
        <f t="shared" si="356"/>
        <v>81425</v>
      </c>
      <c r="AB255" s="109">
        <f t="shared" si="356"/>
        <v>81655</v>
      </c>
      <c r="AC255" s="109">
        <f t="shared" si="356"/>
        <v>81939</v>
      </c>
      <c r="AD255" s="109">
        <f t="shared" si="356"/>
        <v>82300</v>
      </c>
      <c r="AE255" s="109">
        <f t="shared" si="356"/>
        <v>82773</v>
      </c>
      <c r="AF255" s="109">
        <f t="shared" si="356"/>
        <v>83351</v>
      </c>
      <c r="AG255" s="109">
        <f t="shared" si="356"/>
        <v>84066</v>
      </c>
      <c r="AH255" s="109">
        <f t="shared" si="356"/>
        <v>84886</v>
      </c>
      <c r="AI255" s="109">
        <f t="shared" si="356"/>
        <v>85829</v>
      </c>
      <c r="AJ255" s="109">
        <f t="shared" si="356"/>
        <v>86882</v>
      </c>
      <c r="AK255" s="109">
        <f t="shared" si="356"/>
        <v>88061</v>
      </c>
      <c r="AL255" s="109">
        <f t="shared" si="356"/>
        <v>89428</v>
      </c>
      <c r="AM255" s="109">
        <f t="shared" si="356"/>
        <v>90992</v>
      </c>
      <c r="AN255" s="109">
        <f t="shared" si="356"/>
        <v>92749</v>
      </c>
      <c r="AO255" s="109">
        <f t="shared" si="356"/>
        <v>94637</v>
      </c>
      <c r="AP255" s="109">
        <f t="shared" si="356"/>
        <v>96595</v>
      </c>
      <c r="AQ255" s="109">
        <f t="shared" si="356"/>
        <v>98567</v>
      </c>
      <c r="AR255" s="109">
        <f t="shared" si="356"/>
        <v>100480</v>
      </c>
      <c r="AS255" s="109">
        <f t="shared" si="356"/>
        <v>102289</v>
      </c>
      <c r="AT255" s="109">
        <f t="shared" si="356"/>
        <v>103963</v>
      </c>
      <c r="AU255" s="109">
        <f t="shared" si="356"/>
        <v>105483</v>
      </c>
      <c r="AV255" s="109">
        <f t="shared" si="356"/>
        <v>106839</v>
      </c>
      <c r="AW255" s="109">
        <f t="shared" ref="AW255:CB255" si="357">AW45+AW150</f>
        <v>108034</v>
      </c>
      <c r="AX255" s="109">
        <f t="shared" si="357"/>
        <v>109069</v>
      </c>
      <c r="AY255" s="109">
        <f t="shared" si="357"/>
        <v>109961</v>
      </c>
      <c r="AZ255" s="109">
        <f t="shared" si="357"/>
        <v>110735</v>
      </c>
      <c r="BA255" s="109">
        <f t="shared" si="357"/>
        <v>111368</v>
      </c>
      <c r="BB255" s="109">
        <f t="shared" si="357"/>
        <v>111878</v>
      </c>
      <c r="BC255" s="109">
        <f t="shared" si="357"/>
        <v>112302</v>
      </c>
      <c r="BD255" s="109">
        <f t="shared" si="357"/>
        <v>112529</v>
      </c>
      <c r="BE255" s="109">
        <f t="shared" si="357"/>
        <v>112174</v>
      </c>
      <c r="BF255" s="109">
        <f t="shared" si="357"/>
        <v>111795</v>
      </c>
      <c r="BG255" s="109">
        <f t="shared" si="357"/>
        <v>111176</v>
      </c>
      <c r="BH255" s="109">
        <f t="shared" si="357"/>
        <v>110619</v>
      </c>
      <c r="BI255" s="109">
        <f t="shared" si="357"/>
        <v>110642</v>
      </c>
      <c r="BJ255" s="109">
        <f t="shared" si="357"/>
        <v>110784</v>
      </c>
      <c r="BK255" s="109">
        <f t="shared" si="357"/>
        <v>109928</v>
      </c>
      <c r="BL255" s="109">
        <f t="shared" si="357"/>
        <v>110595</v>
      </c>
      <c r="BM255" s="109">
        <f t="shared" si="357"/>
        <v>110615</v>
      </c>
      <c r="BN255" s="109">
        <f t="shared" si="357"/>
        <v>110564</v>
      </c>
      <c r="BO255" s="109">
        <f t="shared" si="357"/>
        <v>112607</v>
      </c>
      <c r="BP255" s="109">
        <f t="shared" si="357"/>
        <v>113087</v>
      </c>
      <c r="BQ255" s="109">
        <f t="shared" si="357"/>
        <v>113565</v>
      </c>
      <c r="BR255" s="109">
        <f t="shared" si="357"/>
        <v>114835</v>
      </c>
      <c r="BS255" s="109">
        <f t="shared" si="357"/>
        <v>113942</v>
      </c>
      <c r="BT255" s="109">
        <f t="shared" si="357"/>
        <v>114364</v>
      </c>
      <c r="BU255" s="109">
        <f t="shared" si="357"/>
        <v>114344</v>
      </c>
      <c r="BV255" s="109">
        <f t="shared" si="357"/>
        <v>116009</v>
      </c>
      <c r="BW255" s="109">
        <f t="shared" si="357"/>
        <v>115475</v>
      </c>
      <c r="BX255" s="109">
        <f t="shared" si="357"/>
        <v>114634</v>
      </c>
      <c r="BY255" s="109">
        <f t="shared" si="357"/>
        <v>113010</v>
      </c>
      <c r="BZ255" s="109">
        <f t="shared" si="357"/>
        <v>112318</v>
      </c>
      <c r="CA255" s="109">
        <f t="shared" si="357"/>
        <v>109029</v>
      </c>
      <c r="CB255" s="109">
        <f t="shared" si="357"/>
        <v>108333</v>
      </c>
      <c r="CC255" s="109">
        <f t="shared" ref="CC255:DL255" si="358">CC45+CC150</f>
        <v>106310</v>
      </c>
      <c r="CD255" s="109">
        <f t="shared" si="358"/>
        <v>105305</v>
      </c>
      <c r="CE255" s="109">
        <f t="shared" si="358"/>
        <v>103038</v>
      </c>
      <c r="CF255" s="109">
        <f t="shared" si="358"/>
        <v>103009</v>
      </c>
      <c r="CG255" s="109">
        <f t="shared" si="358"/>
        <v>101446</v>
      </c>
      <c r="CH255" s="109">
        <f t="shared" si="358"/>
        <v>100298</v>
      </c>
      <c r="CI255" s="109">
        <f t="shared" si="358"/>
        <v>97831</v>
      </c>
      <c r="CJ255" s="109">
        <f t="shared" si="358"/>
        <v>95597</v>
      </c>
      <c r="CK255" s="109">
        <f t="shared" si="358"/>
        <v>94007</v>
      </c>
      <c r="CL255" s="109">
        <f t="shared" si="358"/>
        <v>92190</v>
      </c>
      <c r="CM255" s="109">
        <f t="shared" si="358"/>
        <v>90794</v>
      </c>
      <c r="CN255" s="109">
        <f t="shared" si="358"/>
        <v>90739</v>
      </c>
      <c r="CO255" s="109">
        <f t="shared" si="358"/>
        <v>89615</v>
      </c>
      <c r="CP255" s="109">
        <f t="shared" si="358"/>
        <v>89851</v>
      </c>
      <c r="CQ255" s="109">
        <f t="shared" si="358"/>
        <v>90592</v>
      </c>
      <c r="CR255" s="109">
        <f t="shared" si="358"/>
        <v>89249</v>
      </c>
      <c r="CS255" s="109">
        <f t="shared" si="358"/>
        <v>89068</v>
      </c>
      <c r="CT255" s="109">
        <f t="shared" si="358"/>
        <v>88069</v>
      </c>
      <c r="CU255" s="109">
        <f t="shared" si="358"/>
        <v>85865</v>
      </c>
      <c r="CV255" s="109">
        <f t="shared" si="358"/>
        <v>84367</v>
      </c>
      <c r="CW255" s="109">
        <f t="shared" si="358"/>
        <v>81149</v>
      </c>
      <c r="CX255" s="109">
        <f t="shared" si="358"/>
        <v>78310</v>
      </c>
      <c r="CY255" s="109">
        <f t="shared" si="358"/>
        <v>72537</v>
      </c>
      <c r="CZ255" s="109">
        <f t="shared" si="358"/>
        <v>65746</v>
      </c>
      <c r="DA255" s="109">
        <f t="shared" si="358"/>
        <v>59478</v>
      </c>
      <c r="DB255" s="109">
        <f t="shared" si="358"/>
        <v>53421</v>
      </c>
      <c r="DC255" s="109">
        <f t="shared" si="358"/>
        <v>47548</v>
      </c>
      <c r="DD255" s="109">
        <f t="shared" si="358"/>
        <v>41392</v>
      </c>
      <c r="DE255" s="109">
        <f t="shared" si="358"/>
        <v>36300</v>
      </c>
      <c r="DF255" s="109">
        <f t="shared" si="358"/>
        <v>31027</v>
      </c>
      <c r="DG255" s="109">
        <f t="shared" si="358"/>
        <v>26142</v>
      </c>
      <c r="DH255" s="109">
        <f t="shared" si="358"/>
        <v>22023</v>
      </c>
      <c r="DI255" s="109">
        <f t="shared" si="358"/>
        <v>18279</v>
      </c>
      <c r="DJ255" s="109">
        <f t="shared" si="358"/>
        <v>15365</v>
      </c>
      <c r="DK255" s="109">
        <f t="shared" si="358"/>
        <v>12329</v>
      </c>
      <c r="DL255" s="109">
        <f t="shared" si="358"/>
        <v>10296</v>
      </c>
      <c r="DM255" s="44">
        <v>32191</v>
      </c>
    </row>
    <row r="256" spans="1:117" s="44" customFormat="1" ht="1" hidden="1" customHeight="1">
      <c r="A256" s="94">
        <v>2050</v>
      </c>
      <c r="B256" s="96">
        <f t="shared" si="208"/>
        <v>8949599</v>
      </c>
      <c r="C256" s="97">
        <f t="shared" si="214"/>
        <v>3.1687434697059183E-4</v>
      </c>
      <c r="D256" s="103">
        <f t="shared" ref="D256:M256" si="359">D46+D151</f>
        <v>4799250</v>
      </c>
      <c r="E256" s="103">
        <f t="shared" si="359"/>
        <v>4905163</v>
      </c>
      <c r="F256" s="103">
        <f t="shared" si="359"/>
        <v>5010047</v>
      </c>
      <c r="G256" s="103">
        <f t="shared" si="359"/>
        <v>5112894</v>
      </c>
      <c r="H256" s="103">
        <f t="shared" si="359"/>
        <v>5214621</v>
      </c>
      <c r="I256" s="103">
        <f t="shared" si="359"/>
        <v>2511770</v>
      </c>
      <c r="J256" s="103">
        <f t="shared" si="359"/>
        <v>2405857</v>
      </c>
      <c r="K256" s="103">
        <f t="shared" si="359"/>
        <v>2300973</v>
      </c>
      <c r="L256" s="103">
        <f t="shared" si="359"/>
        <v>2198126</v>
      </c>
      <c r="M256" s="103">
        <f t="shared" si="359"/>
        <v>2096399</v>
      </c>
      <c r="N256" s="103">
        <f t="shared" si="199"/>
        <v>1638579</v>
      </c>
      <c r="O256" s="103">
        <f t="shared" si="200"/>
        <v>4853304</v>
      </c>
      <c r="P256" s="103">
        <f t="shared" si="210"/>
        <v>2457716</v>
      </c>
      <c r="Q256" s="109">
        <f t="shared" ref="Q256:AV256" si="360">Q46+Q151</f>
        <v>78991</v>
      </c>
      <c r="R256" s="109">
        <f t="shared" si="360"/>
        <v>79433</v>
      </c>
      <c r="S256" s="109">
        <f t="shared" si="360"/>
        <v>79812</v>
      </c>
      <c r="T256" s="109">
        <f t="shared" si="360"/>
        <v>80150</v>
      </c>
      <c r="U256" s="109">
        <f t="shared" si="360"/>
        <v>80450</v>
      </c>
      <c r="V256" s="109">
        <f t="shared" si="360"/>
        <v>80711</v>
      </c>
      <c r="W256" s="109">
        <f t="shared" si="360"/>
        <v>80932</v>
      </c>
      <c r="X256" s="109">
        <f t="shared" si="360"/>
        <v>81130</v>
      </c>
      <c r="Y256" s="109">
        <f t="shared" si="360"/>
        <v>81311</v>
      </c>
      <c r="Z256" s="109">
        <f t="shared" si="360"/>
        <v>81485</v>
      </c>
      <c r="AA256" s="109">
        <f t="shared" si="360"/>
        <v>81644</v>
      </c>
      <c r="AB256" s="109">
        <f t="shared" si="360"/>
        <v>81830</v>
      </c>
      <c r="AC256" s="109">
        <f t="shared" si="360"/>
        <v>82059</v>
      </c>
      <c r="AD256" s="109">
        <f t="shared" si="360"/>
        <v>82352</v>
      </c>
      <c r="AE256" s="109">
        <f t="shared" si="360"/>
        <v>82736</v>
      </c>
      <c r="AF256" s="109">
        <f t="shared" si="360"/>
        <v>83238</v>
      </c>
      <c r="AG256" s="109">
        <f t="shared" si="360"/>
        <v>83848</v>
      </c>
      <c r="AH256" s="109">
        <f t="shared" si="360"/>
        <v>84596</v>
      </c>
      <c r="AI256" s="109">
        <f t="shared" si="360"/>
        <v>85443</v>
      </c>
      <c r="AJ256" s="109">
        <f t="shared" si="360"/>
        <v>86428</v>
      </c>
      <c r="AK256" s="109">
        <f t="shared" si="360"/>
        <v>87574</v>
      </c>
      <c r="AL256" s="109">
        <f t="shared" si="360"/>
        <v>88916</v>
      </c>
      <c r="AM256" s="109">
        <f t="shared" si="360"/>
        <v>90490</v>
      </c>
      <c r="AN256" s="109">
        <f t="shared" si="360"/>
        <v>92266</v>
      </c>
      <c r="AO256" s="109">
        <f t="shared" si="360"/>
        <v>94208</v>
      </c>
      <c r="AP256" s="109">
        <f t="shared" si="360"/>
        <v>96227</v>
      </c>
      <c r="AQ256" s="109">
        <f t="shared" si="360"/>
        <v>98265</v>
      </c>
      <c r="AR256" s="109">
        <f t="shared" si="360"/>
        <v>100264</v>
      </c>
      <c r="AS256" s="109">
        <f t="shared" si="360"/>
        <v>102158</v>
      </c>
      <c r="AT256" s="109">
        <f t="shared" si="360"/>
        <v>103911</v>
      </c>
      <c r="AU256" s="109">
        <f t="shared" si="360"/>
        <v>105505</v>
      </c>
      <c r="AV256" s="109">
        <f t="shared" si="360"/>
        <v>106927</v>
      </c>
      <c r="AW256" s="109">
        <f t="shared" ref="AW256:CB256" si="361">AW46+AW151</f>
        <v>108171</v>
      </c>
      <c r="AX256" s="109">
        <f t="shared" si="361"/>
        <v>109248</v>
      </c>
      <c r="AY256" s="109">
        <f t="shared" si="361"/>
        <v>110166</v>
      </c>
      <c r="AZ256" s="109">
        <f t="shared" si="361"/>
        <v>110940</v>
      </c>
      <c r="BA256" s="109">
        <f t="shared" si="361"/>
        <v>111600</v>
      </c>
      <c r="BB256" s="109">
        <f t="shared" si="361"/>
        <v>112126</v>
      </c>
      <c r="BC256" s="109">
        <f t="shared" si="361"/>
        <v>112537</v>
      </c>
      <c r="BD256" s="109">
        <f t="shared" si="361"/>
        <v>112870</v>
      </c>
      <c r="BE256" s="109">
        <f t="shared" si="361"/>
        <v>113011</v>
      </c>
      <c r="BF256" s="109">
        <f t="shared" si="361"/>
        <v>112579</v>
      </c>
      <c r="BG256" s="109">
        <f t="shared" si="361"/>
        <v>112129</v>
      </c>
      <c r="BH256" s="109">
        <f t="shared" si="361"/>
        <v>111444</v>
      </c>
      <c r="BI256" s="109">
        <f t="shared" si="361"/>
        <v>110823</v>
      </c>
      <c r="BJ256" s="109">
        <f t="shared" si="361"/>
        <v>110779</v>
      </c>
      <c r="BK256" s="109">
        <f t="shared" si="361"/>
        <v>110856</v>
      </c>
      <c r="BL256" s="109">
        <f t="shared" si="361"/>
        <v>109941</v>
      </c>
      <c r="BM256" s="109">
        <f t="shared" si="361"/>
        <v>110539</v>
      </c>
      <c r="BN256" s="109">
        <f t="shared" si="361"/>
        <v>110490</v>
      </c>
      <c r="BO256" s="109">
        <f t="shared" si="361"/>
        <v>110366</v>
      </c>
      <c r="BP256" s="109">
        <f t="shared" si="361"/>
        <v>112332</v>
      </c>
      <c r="BQ256" s="109">
        <f t="shared" si="361"/>
        <v>112740</v>
      </c>
      <c r="BR256" s="109">
        <f t="shared" si="361"/>
        <v>113143</v>
      </c>
      <c r="BS256" s="109">
        <f t="shared" si="361"/>
        <v>114341</v>
      </c>
      <c r="BT256" s="109">
        <f t="shared" si="361"/>
        <v>113388</v>
      </c>
      <c r="BU256" s="109">
        <f t="shared" si="361"/>
        <v>113746</v>
      </c>
      <c r="BV256" s="109">
        <f t="shared" si="361"/>
        <v>113669</v>
      </c>
      <c r="BW256" s="109">
        <f t="shared" si="361"/>
        <v>115270</v>
      </c>
      <c r="BX256" s="109">
        <f t="shared" si="361"/>
        <v>114688</v>
      </c>
      <c r="BY256" s="109">
        <f t="shared" si="361"/>
        <v>113804</v>
      </c>
      <c r="BZ256" s="109">
        <f t="shared" si="361"/>
        <v>112082</v>
      </c>
      <c r="CA256" s="109">
        <f t="shared" si="361"/>
        <v>111413</v>
      </c>
      <c r="CB256" s="109">
        <f t="shared" si="361"/>
        <v>108088</v>
      </c>
      <c r="CC256" s="109">
        <f t="shared" ref="CC256:DL256" si="362">CC46+CC151</f>
        <v>107274</v>
      </c>
      <c r="CD256" s="109">
        <f t="shared" si="362"/>
        <v>105045</v>
      </c>
      <c r="CE256" s="109">
        <f t="shared" si="362"/>
        <v>104239</v>
      </c>
      <c r="CF256" s="109">
        <f t="shared" si="362"/>
        <v>102032</v>
      </c>
      <c r="CG256" s="109">
        <f t="shared" si="362"/>
        <v>101973</v>
      </c>
      <c r="CH256" s="109">
        <f t="shared" si="362"/>
        <v>100373</v>
      </c>
      <c r="CI256" s="109">
        <f t="shared" si="362"/>
        <v>99178</v>
      </c>
      <c r="CJ256" s="109">
        <f t="shared" si="362"/>
        <v>96671</v>
      </c>
      <c r="CK256" s="109">
        <f t="shared" si="362"/>
        <v>94382</v>
      </c>
      <c r="CL256" s="109">
        <f t="shared" si="362"/>
        <v>92728</v>
      </c>
      <c r="CM256" s="109">
        <f t="shared" si="362"/>
        <v>90837</v>
      </c>
      <c r="CN256" s="109">
        <f t="shared" si="362"/>
        <v>89354</v>
      </c>
      <c r="CO256" s="109">
        <f t="shared" si="362"/>
        <v>89177</v>
      </c>
      <c r="CP256" s="109">
        <f t="shared" si="362"/>
        <v>87930</v>
      </c>
      <c r="CQ256" s="109">
        <f t="shared" si="362"/>
        <v>87993</v>
      </c>
      <c r="CR256" s="109">
        <f t="shared" si="362"/>
        <v>88527</v>
      </c>
      <c r="CS256" s="109">
        <f t="shared" si="362"/>
        <v>86983</v>
      </c>
      <c r="CT256" s="109">
        <f t="shared" si="362"/>
        <v>86539</v>
      </c>
      <c r="CU256" s="109">
        <f t="shared" si="362"/>
        <v>85256</v>
      </c>
      <c r="CV256" s="109">
        <f t="shared" si="362"/>
        <v>82769</v>
      </c>
      <c r="CW256" s="109">
        <f t="shared" si="362"/>
        <v>80920</v>
      </c>
      <c r="CX256" s="109">
        <f t="shared" si="362"/>
        <v>77383</v>
      </c>
      <c r="CY256" s="109">
        <f t="shared" si="362"/>
        <v>74182</v>
      </c>
      <c r="CZ256" s="109">
        <f t="shared" si="362"/>
        <v>68201</v>
      </c>
      <c r="DA256" s="109">
        <f t="shared" si="362"/>
        <v>61294</v>
      </c>
      <c r="DB256" s="109">
        <f t="shared" si="362"/>
        <v>54937</v>
      </c>
      <c r="DC256" s="109">
        <f t="shared" si="362"/>
        <v>48845</v>
      </c>
      <c r="DD256" s="109">
        <f t="shared" si="362"/>
        <v>43000</v>
      </c>
      <c r="DE256" s="109">
        <f t="shared" si="362"/>
        <v>37048</v>
      </c>
      <c r="DF256" s="109">
        <f t="shared" si="362"/>
        <v>32182</v>
      </c>
      <c r="DG256" s="109">
        <f t="shared" si="362"/>
        <v>27258</v>
      </c>
      <c r="DH256" s="109">
        <f t="shared" si="362"/>
        <v>22757</v>
      </c>
      <c r="DI256" s="109">
        <f t="shared" si="362"/>
        <v>18977</v>
      </c>
      <c r="DJ256" s="109">
        <f t="shared" si="362"/>
        <v>15574</v>
      </c>
      <c r="DK256" s="109">
        <f t="shared" si="362"/>
        <v>12932</v>
      </c>
      <c r="DL256" s="109">
        <f t="shared" si="362"/>
        <v>10240</v>
      </c>
      <c r="DM256" s="44">
        <v>33356</v>
      </c>
    </row>
    <row r="257" spans="1:117" s="44" customFormat="1" ht="1" hidden="1" customHeight="1">
      <c r="A257" s="94">
        <v>2051</v>
      </c>
      <c r="B257" s="96">
        <f t="shared" si="208"/>
        <v>8951878</v>
      </c>
      <c r="C257" s="97">
        <f t="shared" si="214"/>
        <v>2.5464828088945661E-4</v>
      </c>
      <c r="D257" s="103">
        <f t="shared" ref="D257:M257" si="363">D47+D152</f>
        <v>4794728</v>
      </c>
      <c r="E257" s="103">
        <f t="shared" si="363"/>
        <v>4900990</v>
      </c>
      <c r="F257" s="103">
        <f t="shared" si="363"/>
        <v>5005791</v>
      </c>
      <c r="G257" s="103">
        <f t="shared" si="363"/>
        <v>5109662</v>
      </c>
      <c r="H257" s="103">
        <f t="shared" si="363"/>
        <v>5211494</v>
      </c>
      <c r="I257" s="103">
        <f t="shared" si="363"/>
        <v>2517327</v>
      </c>
      <c r="J257" s="103">
        <f t="shared" si="363"/>
        <v>2411065</v>
      </c>
      <c r="K257" s="103">
        <f t="shared" si="363"/>
        <v>2306264</v>
      </c>
      <c r="L257" s="103">
        <f t="shared" si="363"/>
        <v>2202393</v>
      </c>
      <c r="M257" s="103">
        <f t="shared" si="363"/>
        <v>2100561</v>
      </c>
      <c r="N257" s="103">
        <f t="shared" si="199"/>
        <v>1639823</v>
      </c>
      <c r="O257" s="103">
        <f t="shared" si="200"/>
        <v>4848570</v>
      </c>
      <c r="P257" s="103">
        <f t="shared" si="210"/>
        <v>2463485</v>
      </c>
      <c r="Q257" s="109">
        <f t="shared" ref="Q257:AV257" si="364">Q47+Q152</f>
        <v>78985</v>
      </c>
      <c r="R257" s="109">
        <f t="shared" si="364"/>
        <v>79473</v>
      </c>
      <c r="S257" s="109">
        <f t="shared" si="364"/>
        <v>79887</v>
      </c>
      <c r="T257" s="109">
        <f t="shared" si="364"/>
        <v>80253</v>
      </c>
      <c r="U257" s="109">
        <f t="shared" si="364"/>
        <v>80590</v>
      </c>
      <c r="V257" s="109">
        <f t="shared" si="364"/>
        <v>80886</v>
      </c>
      <c r="W257" s="109">
        <f t="shared" si="364"/>
        <v>81140</v>
      </c>
      <c r="X257" s="109">
        <f t="shared" si="364"/>
        <v>81361</v>
      </c>
      <c r="Y257" s="109">
        <f t="shared" si="364"/>
        <v>81559</v>
      </c>
      <c r="Z257" s="109">
        <f t="shared" si="364"/>
        <v>81733</v>
      </c>
      <c r="AA257" s="109">
        <f t="shared" si="364"/>
        <v>81897</v>
      </c>
      <c r="AB257" s="109">
        <f t="shared" si="364"/>
        <v>82048</v>
      </c>
      <c r="AC257" s="109">
        <f t="shared" si="364"/>
        <v>82234</v>
      </c>
      <c r="AD257" s="109">
        <f t="shared" si="364"/>
        <v>82472</v>
      </c>
      <c r="AE257" s="109">
        <f t="shared" si="364"/>
        <v>82789</v>
      </c>
      <c r="AF257" s="109">
        <f t="shared" si="364"/>
        <v>83201</v>
      </c>
      <c r="AG257" s="109">
        <f t="shared" si="364"/>
        <v>83737</v>
      </c>
      <c r="AH257" s="109">
        <f t="shared" si="364"/>
        <v>84379</v>
      </c>
      <c r="AI257" s="109">
        <f t="shared" si="364"/>
        <v>85154</v>
      </c>
      <c r="AJ257" s="109">
        <f t="shared" si="364"/>
        <v>86045</v>
      </c>
      <c r="AK257" s="109">
        <f t="shared" si="364"/>
        <v>87124</v>
      </c>
      <c r="AL257" s="109">
        <f t="shared" si="364"/>
        <v>88435</v>
      </c>
      <c r="AM257" s="109">
        <f t="shared" si="364"/>
        <v>89986</v>
      </c>
      <c r="AN257" s="109">
        <f t="shared" si="364"/>
        <v>91773</v>
      </c>
      <c r="AO257" s="109">
        <f t="shared" si="364"/>
        <v>93732</v>
      </c>
      <c r="AP257" s="109">
        <f t="shared" si="364"/>
        <v>95805</v>
      </c>
      <c r="AQ257" s="109">
        <f t="shared" si="364"/>
        <v>97901</v>
      </c>
      <c r="AR257" s="109">
        <f t="shared" si="364"/>
        <v>99966</v>
      </c>
      <c r="AS257" s="109">
        <f t="shared" si="364"/>
        <v>101945</v>
      </c>
      <c r="AT257" s="109">
        <f t="shared" si="364"/>
        <v>103783</v>
      </c>
      <c r="AU257" s="109">
        <f t="shared" si="364"/>
        <v>105452</v>
      </c>
      <c r="AV257" s="109">
        <f t="shared" si="364"/>
        <v>106947</v>
      </c>
      <c r="AW257" s="109">
        <f t="shared" ref="AW257:CB257" si="365">AW47+AW152</f>
        <v>108258</v>
      </c>
      <c r="AX257" s="109">
        <f t="shared" si="365"/>
        <v>109381</v>
      </c>
      <c r="AY257" s="109">
        <f t="shared" si="365"/>
        <v>110341</v>
      </c>
      <c r="AZ257" s="109">
        <f t="shared" si="365"/>
        <v>111142</v>
      </c>
      <c r="BA257" s="109">
        <f t="shared" si="365"/>
        <v>111803</v>
      </c>
      <c r="BB257" s="109">
        <f t="shared" si="365"/>
        <v>112357</v>
      </c>
      <c r="BC257" s="109">
        <f t="shared" si="365"/>
        <v>112782</v>
      </c>
      <c r="BD257" s="109">
        <f t="shared" si="365"/>
        <v>113103</v>
      </c>
      <c r="BE257" s="109">
        <f t="shared" si="365"/>
        <v>113349</v>
      </c>
      <c r="BF257" s="109">
        <f t="shared" si="365"/>
        <v>113411</v>
      </c>
      <c r="BG257" s="109">
        <f t="shared" si="365"/>
        <v>112910</v>
      </c>
      <c r="BH257" s="109">
        <f t="shared" si="365"/>
        <v>112393</v>
      </c>
      <c r="BI257" s="109">
        <f t="shared" si="365"/>
        <v>111644</v>
      </c>
      <c r="BJ257" s="109">
        <f t="shared" si="365"/>
        <v>110962</v>
      </c>
      <c r="BK257" s="109">
        <f t="shared" si="365"/>
        <v>110850</v>
      </c>
      <c r="BL257" s="109">
        <f t="shared" si="365"/>
        <v>110864</v>
      </c>
      <c r="BM257" s="109">
        <f t="shared" si="365"/>
        <v>109888</v>
      </c>
      <c r="BN257" s="109">
        <f t="shared" si="365"/>
        <v>110414</v>
      </c>
      <c r="BO257" s="109">
        <f t="shared" si="365"/>
        <v>110296</v>
      </c>
      <c r="BP257" s="109">
        <f t="shared" si="365"/>
        <v>110100</v>
      </c>
      <c r="BQ257" s="109">
        <f t="shared" si="365"/>
        <v>111990</v>
      </c>
      <c r="BR257" s="109">
        <f t="shared" si="365"/>
        <v>112327</v>
      </c>
      <c r="BS257" s="109">
        <f t="shared" si="365"/>
        <v>112660</v>
      </c>
      <c r="BT257" s="109">
        <f t="shared" si="365"/>
        <v>113787</v>
      </c>
      <c r="BU257" s="109">
        <f t="shared" si="365"/>
        <v>112778</v>
      </c>
      <c r="BV257" s="109">
        <f t="shared" si="365"/>
        <v>113074</v>
      </c>
      <c r="BW257" s="109">
        <f t="shared" si="365"/>
        <v>112947</v>
      </c>
      <c r="BX257" s="109">
        <f t="shared" si="365"/>
        <v>114488</v>
      </c>
      <c r="BY257" s="109">
        <f t="shared" si="365"/>
        <v>113860</v>
      </c>
      <c r="BZ257" s="109">
        <f t="shared" si="365"/>
        <v>112877</v>
      </c>
      <c r="CA257" s="109">
        <f t="shared" si="365"/>
        <v>111187</v>
      </c>
      <c r="CB257" s="109">
        <f t="shared" si="365"/>
        <v>110462</v>
      </c>
      <c r="CC257" s="109">
        <f t="shared" ref="CC257:DL257" si="366">CC47+CC152</f>
        <v>107036</v>
      </c>
      <c r="CD257" s="109">
        <f t="shared" si="366"/>
        <v>106013</v>
      </c>
      <c r="CE257" s="109">
        <f t="shared" si="366"/>
        <v>103991</v>
      </c>
      <c r="CF257" s="109">
        <f t="shared" si="366"/>
        <v>103229</v>
      </c>
      <c r="CG257" s="109">
        <f t="shared" si="366"/>
        <v>101010</v>
      </c>
      <c r="CH257" s="109">
        <f t="shared" si="366"/>
        <v>100902</v>
      </c>
      <c r="CI257" s="109">
        <f t="shared" si="366"/>
        <v>99258</v>
      </c>
      <c r="CJ257" s="109">
        <f t="shared" si="366"/>
        <v>98009</v>
      </c>
      <c r="CK257" s="109">
        <f t="shared" si="366"/>
        <v>95449</v>
      </c>
      <c r="CL257" s="109">
        <f t="shared" si="366"/>
        <v>93104</v>
      </c>
      <c r="CM257" s="109">
        <f t="shared" si="366"/>
        <v>91374</v>
      </c>
      <c r="CN257" s="109">
        <f t="shared" si="366"/>
        <v>89403</v>
      </c>
      <c r="CO257" s="109">
        <f t="shared" si="366"/>
        <v>87820</v>
      </c>
      <c r="CP257" s="109">
        <f t="shared" si="366"/>
        <v>87504</v>
      </c>
      <c r="CQ257" s="109">
        <f t="shared" si="366"/>
        <v>86116</v>
      </c>
      <c r="CR257" s="109">
        <f t="shared" si="366"/>
        <v>85987</v>
      </c>
      <c r="CS257" s="109">
        <f t="shared" si="366"/>
        <v>86291</v>
      </c>
      <c r="CT257" s="109">
        <f t="shared" si="366"/>
        <v>84517</v>
      </c>
      <c r="CU257" s="109">
        <f t="shared" si="366"/>
        <v>83789</v>
      </c>
      <c r="CV257" s="109">
        <f t="shared" si="366"/>
        <v>82198</v>
      </c>
      <c r="CW257" s="109">
        <f t="shared" si="366"/>
        <v>79407</v>
      </c>
      <c r="CX257" s="109">
        <f t="shared" si="366"/>
        <v>77189</v>
      </c>
      <c r="CY257" s="109">
        <f t="shared" si="366"/>
        <v>73326</v>
      </c>
      <c r="CZ257" s="109">
        <f t="shared" si="366"/>
        <v>69768</v>
      </c>
      <c r="DA257" s="109">
        <f t="shared" si="366"/>
        <v>63612</v>
      </c>
      <c r="DB257" s="109">
        <f t="shared" si="366"/>
        <v>56637</v>
      </c>
      <c r="DC257" s="109">
        <f t="shared" si="366"/>
        <v>50261</v>
      </c>
      <c r="DD257" s="109">
        <f t="shared" si="366"/>
        <v>44201</v>
      </c>
      <c r="DE257" s="109">
        <f t="shared" si="366"/>
        <v>38515</v>
      </c>
      <c r="DF257" s="109">
        <f t="shared" si="366"/>
        <v>32868</v>
      </c>
      <c r="DG257" s="109">
        <f t="shared" si="366"/>
        <v>28297</v>
      </c>
      <c r="DH257" s="109">
        <f t="shared" si="366"/>
        <v>23747</v>
      </c>
      <c r="DI257" s="109">
        <f t="shared" si="366"/>
        <v>19629</v>
      </c>
      <c r="DJ257" s="109">
        <f t="shared" si="366"/>
        <v>16186</v>
      </c>
      <c r="DK257" s="109">
        <f t="shared" si="366"/>
        <v>13124</v>
      </c>
      <c r="DL257" s="109">
        <f t="shared" si="366"/>
        <v>10754</v>
      </c>
      <c r="DM257" s="44">
        <v>34247</v>
      </c>
    </row>
    <row r="258" spans="1:117" s="44" customFormat="1" ht="1" hidden="1" customHeight="1">
      <c r="A258" s="94">
        <v>2052</v>
      </c>
      <c r="B258" s="96">
        <f t="shared" si="208"/>
        <v>8953096</v>
      </c>
      <c r="C258" s="97">
        <f t="shared" si="214"/>
        <v>1.3606083550289671E-4</v>
      </c>
      <c r="D258" s="103">
        <f t="shared" ref="D258:M258" si="367">D48+D153</f>
        <v>4788780</v>
      </c>
      <c r="E258" s="103">
        <f t="shared" si="367"/>
        <v>4896177</v>
      </c>
      <c r="F258" s="103">
        <f t="shared" si="367"/>
        <v>5001328</v>
      </c>
      <c r="G258" s="103">
        <f t="shared" si="367"/>
        <v>5105125</v>
      </c>
      <c r="H258" s="103">
        <f t="shared" si="367"/>
        <v>5207979</v>
      </c>
      <c r="I258" s="103">
        <f t="shared" si="367"/>
        <v>2522918</v>
      </c>
      <c r="J258" s="103">
        <f t="shared" si="367"/>
        <v>2415521</v>
      </c>
      <c r="K258" s="103">
        <f t="shared" si="367"/>
        <v>2310370</v>
      </c>
      <c r="L258" s="103">
        <f t="shared" si="367"/>
        <v>2206573</v>
      </c>
      <c r="M258" s="103">
        <f t="shared" si="367"/>
        <v>2103719</v>
      </c>
      <c r="N258" s="103">
        <f t="shared" si="199"/>
        <v>1641398</v>
      </c>
      <c r="O258" s="103">
        <f t="shared" si="200"/>
        <v>4843781</v>
      </c>
      <c r="P258" s="103">
        <f t="shared" si="210"/>
        <v>2467917</v>
      </c>
      <c r="Q258" s="109">
        <f t="shared" ref="Q258:AV258" si="368">Q48+Q153</f>
        <v>78952</v>
      </c>
      <c r="R258" s="109">
        <f t="shared" si="368"/>
        <v>79464</v>
      </c>
      <c r="S258" s="109">
        <f t="shared" si="368"/>
        <v>79926</v>
      </c>
      <c r="T258" s="109">
        <f t="shared" si="368"/>
        <v>80327</v>
      </c>
      <c r="U258" s="109">
        <f t="shared" si="368"/>
        <v>80691</v>
      </c>
      <c r="V258" s="109">
        <f t="shared" si="368"/>
        <v>81024</v>
      </c>
      <c r="W258" s="109">
        <f t="shared" si="368"/>
        <v>81314</v>
      </c>
      <c r="X258" s="109">
        <f t="shared" si="368"/>
        <v>81567</v>
      </c>
      <c r="Y258" s="109">
        <f t="shared" si="368"/>
        <v>81789</v>
      </c>
      <c r="Z258" s="109">
        <f t="shared" si="368"/>
        <v>81978</v>
      </c>
      <c r="AA258" s="109">
        <f t="shared" si="368"/>
        <v>82144</v>
      </c>
      <c r="AB258" s="109">
        <f t="shared" si="368"/>
        <v>82300</v>
      </c>
      <c r="AC258" s="109">
        <f t="shared" si="368"/>
        <v>82450</v>
      </c>
      <c r="AD258" s="109">
        <f t="shared" si="368"/>
        <v>82645</v>
      </c>
      <c r="AE258" s="109">
        <f t="shared" si="368"/>
        <v>82908</v>
      </c>
      <c r="AF258" s="109">
        <f t="shared" si="368"/>
        <v>83254</v>
      </c>
      <c r="AG258" s="109">
        <f t="shared" si="368"/>
        <v>83700</v>
      </c>
      <c r="AH258" s="109">
        <f t="shared" si="368"/>
        <v>84268</v>
      </c>
      <c r="AI258" s="109">
        <f t="shared" si="368"/>
        <v>84939</v>
      </c>
      <c r="AJ258" s="109">
        <f t="shared" si="368"/>
        <v>85758</v>
      </c>
      <c r="AK258" s="109">
        <f t="shared" si="368"/>
        <v>86745</v>
      </c>
      <c r="AL258" s="109">
        <f t="shared" si="368"/>
        <v>87989</v>
      </c>
      <c r="AM258" s="109">
        <f t="shared" si="368"/>
        <v>89511</v>
      </c>
      <c r="AN258" s="109">
        <f t="shared" si="368"/>
        <v>91275</v>
      </c>
      <c r="AO258" s="109">
        <f t="shared" si="368"/>
        <v>93246</v>
      </c>
      <c r="AP258" s="109">
        <f t="shared" si="368"/>
        <v>95336</v>
      </c>
      <c r="AQ258" s="109">
        <f t="shared" si="368"/>
        <v>97487</v>
      </c>
      <c r="AR258" s="109">
        <f t="shared" si="368"/>
        <v>99605</v>
      </c>
      <c r="AS258" s="109">
        <f t="shared" si="368"/>
        <v>101650</v>
      </c>
      <c r="AT258" s="109">
        <f t="shared" si="368"/>
        <v>103570</v>
      </c>
      <c r="AU258" s="109">
        <f t="shared" si="368"/>
        <v>105326</v>
      </c>
      <c r="AV258" s="109">
        <f t="shared" si="368"/>
        <v>106896</v>
      </c>
      <c r="AW258" s="109">
        <f t="shared" ref="AW258:CB258" si="369">AW48+AW153</f>
        <v>108276</v>
      </c>
      <c r="AX258" s="109">
        <f t="shared" si="369"/>
        <v>109467</v>
      </c>
      <c r="AY258" s="109">
        <f t="shared" si="369"/>
        <v>110474</v>
      </c>
      <c r="AZ258" s="109">
        <f t="shared" si="369"/>
        <v>111316</v>
      </c>
      <c r="BA258" s="109">
        <f t="shared" si="369"/>
        <v>112004</v>
      </c>
      <c r="BB258" s="109">
        <f t="shared" si="369"/>
        <v>112558</v>
      </c>
      <c r="BC258" s="109">
        <f t="shared" si="369"/>
        <v>113012</v>
      </c>
      <c r="BD258" s="109">
        <f t="shared" si="369"/>
        <v>113346</v>
      </c>
      <c r="BE258" s="109">
        <f t="shared" si="369"/>
        <v>113581</v>
      </c>
      <c r="BF258" s="109">
        <f t="shared" si="369"/>
        <v>113748</v>
      </c>
      <c r="BG258" s="109">
        <f t="shared" si="369"/>
        <v>113737</v>
      </c>
      <c r="BH258" s="109">
        <f t="shared" si="369"/>
        <v>113168</v>
      </c>
      <c r="BI258" s="109">
        <f t="shared" si="369"/>
        <v>112588</v>
      </c>
      <c r="BJ258" s="109">
        <f t="shared" si="369"/>
        <v>111779</v>
      </c>
      <c r="BK258" s="109">
        <f t="shared" si="369"/>
        <v>111036</v>
      </c>
      <c r="BL258" s="109">
        <f t="shared" si="369"/>
        <v>110858</v>
      </c>
      <c r="BM258" s="109">
        <f t="shared" si="369"/>
        <v>110808</v>
      </c>
      <c r="BN258" s="109">
        <f t="shared" si="369"/>
        <v>109767</v>
      </c>
      <c r="BO258" s="109">
        <f t="shared" si="369"/>
        <v>110220</v>
      </c>
      <c r="BP258" s="109">
        <f t="shared" si="369"/>
        <v>110031</v>
      </c>
      <c r="BQ258" s="109">
        <f t="shared" si="369"/>
        <v>109768</v>
      </c>
      <c r="BR258" s="109">
        <f t="shared" si="369"/>
        <v>111580</v>
      </c>
      <c r="BS258" s="109">
        <f t="shared" si="369"/>
        <v>111849</v>
      </c>
      <c r="BT258" s="109">
        <f t="shared" si="369"/>
        <v>112119</v>
      </c>
      <c r="BU258" s="109">
        <f t="shared" si="369"/>
        <v>113178</v>
      </c>
      <c r="BV258" s="109">
        <f t="shared" si="369"/>
        <v>112115</v>
      </c>
      <c r="BW258" s="109">
        <f t="shared" si="369"/>
        <v>112356</v>
      </c>
      <c r="BX258" s="109">
        <f t="shared" si="369"/>
        <v>112182</v>
      </c>
      <c r="BY258" s="109">
        <f t="shared" si="369"/>
        <v>113666</v>
      </c>
      <c r="BZ258" s="109">
        <f t="shared" si="369"/>
        <v>112935</v>
      </c>
      <c r="CA258" s="109">
        <f t="shared" si="369"/>
        <v>111979</v>
      </c>
      <c r="CB258" s="109">
        <f t="shared" si="369"/>
        <v>110245</v>
      </c>
      <c r="CC258" s="109">
        <f t="shared" ref="CC258:DL258" si="370">CC48+CC153</f>
        <v>109399</v>
      </c>
      <c r="CD258" s="109">
        <f t="shared" si="370"/>
        <v>105778</v>
      </c>
      <c r="CE258" s="109">
        <f t="shared" si="370"/>
        <v>104958</v>
      </c>
      <c r="CF258" s="109">
        <f t="shared" si="370"/>
        <v>102992</v>
      </c>
      <c r="CG258" s="109">
        <f t="shared" si="370"/>
        <v>102203</v>
      </c>
      <c r="CH258" s="109">
        <f t="shared" si="370"/>
        <v>99955</v>
      </c>
      <c r="CI258" s="109">
        <f t="shared" si="370"/>
        <v>99792</v>
      </c>
      <c r="CJ258" s="109">
        <f t="shared" si="370"/>
        <v>98094</v>
      </c>
      <c r="CK258" s="109">
        <f t="shared" si="370"/>
        <v>96780</v>
      </c>
      <c r="CL258" s="109">
        <f t="shared" si="370"/>
        <v>94163</v>
      </c>
      <c r="CM258" s="109">
        <f t="shared" si="370"/>
        <v>91750</v>
      </c>
      <c r="CN258" s="109">
        <f t="shared" si="370"/>
        <v>89934</v>
      </c>
      <c r="CO258" s="109">
        <f t="shared" si="370"/>
        <v>87874</v>
      </c>
      <c r="CP258" s="109">
        <f t="shared" si="370"/>
        <v>86179</v>
      </c>
      <c r="CQ258" s="109">
        <f t="shared" si="370"/>
        <v>85703</v>
      </c>
      <c r="CR258" s="109">
        <f t="shared" si="370"/>
        <v>84159</v>
      </c>
      <c r="CS258" s="109">
        <f t="shared" si="370"/>
        <v>83816</v>
      </c>
      <c r="CT258" s="109">
        <f t="shared" si="370"/>
        <v>83858</v>
      </c>
      <c r="CU258" s="109">
        <f t="shared" si="370"/>
        <v>81840</v>
      </c>
      <c r="CV258" s="109">
        <f t="shared" si="370"/>
        <v>80798</v>
      </c>
      <c r="CW258" s="109">
        <f t="shared" si="370"/>
        <v>78874</v>
      </c>
      <c r="CX258" s="109">
        <f t="shared" si="370"/>
        <v>75765</v>
      </c>
      <c r="CY258" s="109">
        <f t="shared" si="370"/>
        <v>73167</v>
      </c>
      <c r="CZ258" s="109">
        <f t="shared" si="370"/>
        <v>68985</v>
      </c>
      <c r="DA258" s="109">
        <f t="shared" si="370"/>
        <v>65095</v>
      </c>
      <c r="DB258" s="109">
        <f t="shared" si="370"/>
        <v>58807</v>
      </c>
      <c r="DC258" s="109">
        <f t="shared" si="370"/>
        <v>51838</v>
      </c>
      <c r="DD258" s="109">
        <f t="shared" si="370"/>
        <v>45509</v>
      </c>
      <c r="DE258" s="109">
        <f t="shared" si="370"/>
        <v>39617</v>
      </c>
      <c r="DF258" s="109">
        <f t="shared" si="370"/>
        <v>34197</v>
      </c>
      <c r="DG258" s="109">
        <f t="shared" si="370"/>
        <v>28921</v>
      </c>
      <c r="DH258" s="109">
        <f t="shared" si="370"/>
        <v>24676</v>
      </c>
      <c r="DI258" s="109">
        <f t="shared" si="370"/>
        <v>20501</v>
      </c>
      <c r="DJ258" s="109">
        <f t="shared" si="370"/>
        <v>16760</v>
      </c>
      <c r="DK258" s="109">
        <f t="shared" si="370"/>
        <v>13652</v>
      </c>
      <c r="DL258" s="109">
        <f t="shared" si="370"/>
        <v>10927</v>
      </c>
      <c r="DM258" s="44">
        <v>35393</v>
      </c>
    </row>
    <row r="259" spans="1:117" s="44" customFormat="1" ht="1" hidden="1" customHeight="1">
      <c r="A259" s="94">
        <v>2053</v>
      </c>
      <c r="B259" s="96">
        <f t="shared" si="208"/>
        <v>8953682</v>
      </c>
      <c r="C259" s="97">
        <f t="shared" si="214"/>
        <v>6.545221898659414E-5</v>
      </c>
      <c r="D259" s="103">
        <f t="shared" ref="D259:M259" si="371">D49+D154</f>
        <v>4781612</v>
      </c>
      <c r="E259" s="103">
        <f t="shared" si="371"/>
        <v>4890050</v>
      </c>
      <c r="F259" s="103">
        <f t="shared" si="371"/>
        <v>4996335</v>
      </c>
      <c r="G259" s="103">
        <f t="shared" si="371"/>
        <v>5100486</v>
      </c>
      <c r="H259" s="103">
        <f t="shared" si="371"/>
        <v>5203274</v>
      </c>
      <c r="I259" s="103">
        <f t="shared" si="371"/>
        <v>2528904</v>
      </c>
      <c r="J259" s="103">
        <f t="shared" si="371"/>
        <v>2420466</v>
      </c>
      <c r="K259" s="103">
        <f t="shared" si="371"/>
        <v>2314181</v>
      </c>
      <c r="L259" s="103">
        <f t="shared" si="371"/>
        <v>2210030</v>
      </c>
      <c r="M259" s="103">
        <f t="shared" si="371"/>
        <v>2107242</v>
      </c>
      <c r="N259" s="103">
        <f t="shared" si="199"/>
        <v>1643166</v>
      </c>
      <c r="O259" s="103">
        <f t="shared" si="200"/>
        <v>4836453</v>
      </c>
      <c r="P259" s="103">
        <f t="shared" si="210"/>
        <v>2474063</v>
      </c>
      <c r="Q259" s="109">
        <f t="shared" ref="Q259:AV259" si="372">Q49+Q154</f>
        <v>78872</v>
      </c>
      <c r="R259" s="109">
        <f t="shared" si="372"/>
        <v>79430</v>
      </c>
      <c r="S259" s="109">
        <f t="shared" si="372"/>
        <v>79917</v>
      </c>
      <c r="T259" s="109">
        <f t="shared" si="372"/>
        <v>80365</v>
      </c>
      <c r="U259" s="109">
        <f t="shared" si="372"/>
        <v>80765</v>
      </c>
      <c r="V259" s="109">
        <f t="shared" si="372"/>
        <v>81125</v>
      </c>
      <c r="W259" s="109">
        <f t="shared" si="372"/>
        <v>81451</v>
      </c>
      <c r="X259" s="109">
        <f t="shared" si="372"/>
        <v>81740</v>
      </c>
      <c r="Y259" s="109">
        <f t="shared" si="372"/>
        <v>81993</v>
      </c>
      <c r="Z259" s="109">
        <f t="shared" si="372"/>
        <v>82206</v>
      </c>
      <c r="AA259" s="109">
        <f t="shared" si="372"/>
        <v>82388</v>
      </c>
      <c r="AB259" s="109">
        <f t="shared" si="372"/>
        <v>82546</v>
      </c>
      <c r="AC259" s="109">
        <f t="shared" si="372"/>
        <v>82701</v>
      </c>
      <c r="AD259" s="109">
        <f t="shared" si="372"/>
        <v>82860</v>
      </c>
      <c r="AE259" s="109">
        <f t="shared" si="372"/>
        <v>83080</v>
      </c>
      <c r="AF259" s="109">
        <f t="shared" si="372"/>
        <v>83373</v>
      </c>
      <c r="AG259" s="109">
        <f t="shared" si="372"/>
        <v>83752</v>
      </c>
      <c r="AH259" s="109">
        <f t="shared" si="372"/>
        <v>84231</v>
      </c>
      <c r="AI259" s="109">
        <f t="shared" si="372"/>
        <v>84829</v>
      </c>
      <c r="AJ259" s="109">
        <f t="shared" si="372"/>
        <v>85542</v>
      </c>
      <c r="AK259" s="109">
        <f t="shared" si="372"/>
        <v>86460</v>
      </c>
      <c r="AL259" s="109">
        <f t="shared" si="372"/>
        <v>87613</v>
      </c>
      <c r="AM259" s="109">
        <f t="shared" si="372"/>
        <v>89073</v>
      </c>
      <c r="AN259" s="109">
        <f t="shared" si="372"/>
        <v>90807</v>
      </c>
      <c r="AO259" s="109">
        <f t="shared" si="372"/>
        <v>92755</v>
      </c>
      <c r="AP259" s="109">
        <f t="shared" si="372"/>
        <v>94857</v>
      </c>
      <c r="AQ259" s="109">
        <f t="shared" si="372"/>
        <v>97023</v>
      </c>
      <c r="AR259" s="109">
        <f t="shared" si="372"/>
        <v>99196</v>
      </c>
      <c r="AS259" s="109">
        <f t="shared" si="372"/>
        <v>101292</v>
      </c>
      <c r="AT259" s="109">
        <f t="shared" si="372"/>
        <v>103279</v>
      </c>
      <c r="AU259" s="109">
        <f t="shared" si="372"/>
        <v>105115</v>
      </c>
      <c r="AV259" s="109">
        <f t="shared" si="372"/>
        <v>106769</v>
      </c>
      <c r="AW259" s="109">
        <f t="shared" ref="AW259:CB259" si="373">AW49+AW154</f>
        <v>108224</v>
      </c>
      <c r="AX259" s="109">
        <f t="shared" si="373"/>
        <v>109485</v>
      </c>
      <c r="AY259" s="109">
        <f t="shared" si="373"/>
        <v>110556</v>
      </c>
      <c r="AZ259" s="109">
        <f t="shared" si="373"/>
        <v>111447</v>
      </c>
      <c r="BA259" s="109">
        <f t="shared" si="373"/>
        <v>112176</v>
      </c>
      <c r="BB259" s="109">
        <f t="shared" si="373"/>
        <v>112757</v>
      </c>
      <c r="BC259" s="109">
        <f t="shared" si="373"/>
        <v>113210</v>
      </c>
      <c r="BD259" s="109">
        <f t="shared" si="373"/>
        <v>113574</v>
      </c>
      <c r="BE259" s="109">
        <f t="shared" si="373"/>
        <v>113824</v>
      </c>
      <c r="BF259" s="109">
        <f t="shared" si="373"/>
        <v>113978</v>
      </c>
      <c r="BG259" s="109">
        <f t="shared" si="373"/>
        <v>114073</v>
      </c>
      <c r="BH259" s="109">
        <f t="shared" si="373"/>
        <v>113992</v>
      </c>
      <c r="BI259" s="109">
        <f t="shared" si="373"/>
        <v>113359</v>
      </c>
      <c r="BJ259" s="109">
        <f t="shared" si="373"/>
        <v>112719</v>
      </c>
      <c r="BK259" s="109">
        <f t="shared" si="373"/>
        <v>111849</v>
      </c>
      <c r="BL259" s="109">
        <f t="shared" si="373"/>
        <v>111046</v>
      </c>
      <c r="BM259" s="109">
        <f t="shared" si="373"/>
        <v>110802</v>
      </c>
      <c r="BN259" s="109">
        <f t="shared" si="373"/>
        <v>110684</v>
      </c>
      <c r="BO259" s="109">
        <f t="shared" si="373"/>
        <v>109577</v>
      </c>
      <c r="BP259" s="109">
        <f t="shared" si="373"/>
        <v>109956</v>
      </c>
      <c r="BQ259" s="109">
        <f t="shared" si="373"/>
        <v>109702</v>
      </c>
      <c r="BR259" s="109">
        <f t="shared" si="373"/>
        <v>109370</v>
      </c>
      <c r="BS259" s="109">
        <f t="shared" si="373"/>
        <v>111107</v>
      </c>
      <c r="BT259" s="109">
        <f t="shared" si="373"/>
        <v>111312</v>
      </c>
      <c r="BU259" s="109">
        <f t="shared" si="373"/>
        <v>111519</v>
      </c>
      <c r="BV259" s="109">
        <f t="shared" si="373"/>
        <v>112517</v>
      </c>
      <c r="BW259" s="109">
        <f t="shared" si="373"/>
        <v>111407</v>
      </c>
      <c r="BX259" s="109">
        <f t="shared" si="373"/>
        <v>111597</v>
      </c>
      <c r="BY259" s="109">
        <f t="shared" si="373"/>
        <v>111377</v>
      </c>
      <c r="BZ259" s="109">
        <f t="shared" si="373"/>
        <v>112749</v>
      </c>
      <c r="CA259" s="109">
        <f t="shared" si="373"/>
        <v>112042</v>
      </c>
      <c r="CB259" s="109">
        <f t="shared" si="373"/>
        <v>111037</v>
      </c>
      <c r="CC259" s="109">
        <f t="shared" ref="CC259:DL259" si="374">CC49+CC154</f>
        <v>109190</v>
      </c>
      <c r="CD259" s="109">
        <f t="shared" si="374"/>
        <v>108136</v>
      </c>
      <c r="CE259" s="109">
        <f t="shared" si="374"/>
        <v>104728</v>
      </c>
      <c r="CF259" s="109">
        <f t="shared" si="374"/>
        <v>103959</v>
      </c>
      <c r="CG259" s="109">
        <f t="shared" si="374"/>
        <v>101976</v>
      </c>
      <c r="CH259" s="109">
        <f t="shared" si="374"/>
        <v>101143</v>
      </c>
      <c r="CI259" s="109">
        <f t="shared" si="374"/>
        <v>98858</v>
      </c>
      <c r="CJ259" s="109">
        <f t="shared" si="374"/>
        <v>98630</v>
      </c>
      <c r="CK259" s="109">
        <f t="shared" si="374"/>
        <v>96871</v>
      </c>
      <c r="CL259" s="109">
        <f t="shared" si="374"/>
        <v>95486</v>
      </c>
      <c r="CM259" s="109">
        <f t="shared" si="374"/>
        <v>92804</v>
      </c>
      <c r="CN259" s="109">
        <f t="shared" si="374"/>
        <v>90315</v>
      </c>
      <c r="CO259" s="109">
        <f t="shared" si="374"/>
        <v>88400</v>
      </c>
      <c r="CP259" s="109">
        <f t="shared" si="374"/>
        <v>86237</v>
      </c>
      <c r="CQ259" s="109">
        <f t="shared" si="374"/>
        <v>84413</v>
      </c>
      <c r="CR259" s="109">
        <f t="shared" si="374"/>
        <v>83762</v>
      </c>
      <c r="CS259" s="109">
        <f t="shared" si="374"/>
        <v>82043</v>
      </c>
      <c r="CT259" s="109">
        <f t="shared" si="374"/>
        <v>81457</v>
      </c>
      <c r="CU259" s="109">
        <f t="shared" si="374"/>
        <v>81217</v>
      </c>
      <c r="CV259" s="109">
        <f t="shared" si="374"/>
        <v>78927</v>
      </c>
      <c r="CW259" s="109">
        <f t="shared" si="374"/>
        <v>77547</v>
      </c>
      <c r="CX259" s="109">
        <f t="shared" si="374"/>
        <v>75275</v>
      </c>
      <c r="CY259" s="109">
        <f t="shared" si="374"/>
        <v>71840</v>
      </c>
      <c r="CZ259" s="109">
        <f t="shared" si="374"/>
        <v>68864</v>
      </c>
      <c r="DA259" s="109">
        <f t="shared" si="374"/>
        <v>64388</v>
      </c>
      <c r="DB259" s="109">
        <f t="shared" si="374"/>
        <v>60205</v>
      </c>
      <c r="DC259" s="109">
        <f t="shared" si="374"/>
        <v>53855</v>
      </c>
      <c r="DD259" s="109">
        <f t="shared" si="374"/>
        <v>46962</v>
      </c>
      <c r="DE259" s="109">
        <f t="shared" si="374"/>
        <v>40818</v>
      </c>
      <c r="DF259" s="109">
        <f t="shared" si="374"/>
        <v>35202</v>
      </c>
      <c r="DG259" s="109">
        <f t="shared" si="374"/>
        <v>30120</v>
      </c>
      <c r="DH259" s="109">
        <f t="shared" si="374"/>
        <v>25241</v>
      </c>
      <c r="DI259" s="109">
        <f t="shared" si="374"/>
        <v>21328</v>
      </c>
      <c r="DJ259" s="109">
        <f t="shared" si="374"/>
        <v>17520</v>
      </c>
      <c r="DK259" s="109">
        <f t="shared" si="374"/>
        <v>14153</v>
      </c>
      <c r="DL259" s="109">
        <f t="shared" si="374"/>
        <v>11383</v>
      </c>
      <c r="DM259" s="44">
        <v>36478</v>
      </c>
    </row>
    <row r="260" spans="1:117" s="44" customFormat="1" ht="1" hidden="1" customHeight="1">
      <c r="A260" s="94">
        <v>2054</v>
      </c>
      <c r="B260" s="96">
        <f t="shared" si="208"/>
        <v>8953478</v>
      </c>
      <c r="C260" s="97">
        <f t="shared" si="214"/>
        <v>-2.2783922859891606E-5</v>
      </c>
      <c r="D260" s="103">
        <f t="shared" ref="D260:M260" si="375">D50+D155</f>
        <v>4774103</v>
      </c>
      <c r="E260" s="103">
        <f t="shared" si="375"/>
        <v>4882767</v>
      </c>
      <c r="F260" s="103">
        <f t="shared" si="375"/>
        <v>4990091</v>
      </c>
      <c r="G260" s="103">
        <f t="shared" si="375"/>
        <v>5095374</v>
      </c>
      <c r="H260" s="103">
        <f t="shared" si="375"/>
        <v>5198518</v>
      </c>
      <c r="I260" s="103">
        <f t="shared" si="375"/>
        <v>2534333</v>
      </c>
      <c r="J260" s="103">
        <f t="shared" si="375"/>
        <v>2425669</v>
      </c>
      <c r="K260" s="103">
        <f t="shared" si="375"/>
        <v>2318345</v>
      </c>
      <c r="L260" s="103">
        <f t="shared" si="375"/>
        <v>2213062</v>
      </c>
      <c r="M260" s="103">
        <f t="shared" si="375"/>
        <v>2109918</v>
      </c>
      <c r="N260" s="103">
        <f t="shared" si="199"/>
        <v>1645042</v>
      </c>
      <c r="O260" s="103">
        <f t="shared" si="200"/>
        <v>4829212</v>
      </c>
      <c r="P260" s="103">
        <f t="shared" si="210"/>
        <v>2479224</v>
      </c>
      <c r="Q260" s="109">
        <f t="shared" ref="Q260:AV260" si="376">Q50+Q155</f>
        <v>78775</v>
      </c>
      <c r="R260" s="109">
        <f t="shared" si="376"/>
        <v>79351</v>
      </c>
      <c r="S260" s="109">
        <f t="shared" si="376"/>
        <v>79881</v>
      </c>
      <c r="T260" s="109">
        <f t="shared" si="376"/>
        <v>80357</v>
      </c>
      <c r="U260" s="109">
        <f t="shared" si="376"/>
        <v>80802</v>
      </c>
      <c r="V260" s="109">
        <f t="shared" si="376"/>
        <v>81197</v>
      </c>
      <c r="W260" s="109">
        <f t="shared" si="376"/>
        <v>81551</v>
      </c>
      <c r="X260" s="109">
        <f t="shared" si="376"/>
        <v>81876</v>
      </c>
      <c r="Y260" s="109">
        <f t="shared" si="376"/>
        <v>82165</v>
      </c>
      <c r="Z260" s="109">
        <f t="shared" si="376"/>
        <v>82410</v>
      </c>
      <c r="AA260" s="109">
        <f t="shared" si="376"/>
        <v>82615</v>
      </c>
      <c r="AB260" s="109">
        <f t="shared" si="376"/>
        <v>82789</v>
      </c>
      <c r="AC260" s="109">
        <f t="shared" si="376"/>
        <v>82946</v>
      </c>
      <c r="AD260" s="109">
        <f t="shared" si="376"/>
        <v>83111</v>
      </c>
      <c r="AE260" s="109">
        <f t="shared" si="376"/>
        <v>83295</v>
      </c>
      <c r="AF260" s="109">
        <f t="shared" si="376"/>
        <v>83544</v>
      </c>
      <c r="AG260" s="109">
        <f t="shared" si="376"/>
        <v>83870</v>
      </c>
      <c r="AH260" s="109">
        <f t="shared" si="376"/>
        <v>84282</v>
      </c>
      <c r="AI260" s="109">
        <f t="shared" si="376"/>
        <v>84791</v>
      </c>
      <c r="AJ260" s="109">
        <f t="shared" si="376"/>
        <v>85434</v>
      </c>
      <c r="AK260" s="109">
        <f t="shared" si="376"/>
        <v>86245</v>
      </c>
      <c r="AL260" s="109">
        <f t="shared" si="376"/>
        <v>87330</v>
      </c>
      <c r="AM260" s="109">
        <f t="shared" si="376"/>
        <v>88700</v>
      </c>
      <c r="AN260" s="109">
        <f t="shared" si="376"/>
        <v>90375</v>
      </c>
      <c r="AO260" s="109">
        <f t="shared" si="376"/>
        <v>92292</v>
      </c>
      <c r="AP260" s="109">
        <f t="shared" si="376"/>
        <v>94372</v>
      </c>
      <c r="AQ260" s="109">
        <f t="shared" si="376"/>
        <v>96549</v>
      </c>
      <c r="AR260" s="109">
        <f t="shared" si="376"/>
        <v>98737</v>
      </c>
      <c r="AS260" s="109">
        <f t="shared" si="376"/>
        <v>100886</v>
      </c>
      <c r="AT260" s="109">
        <f t="shared" si="376"/>
        <v>102923</v>
      </c>
      <c r="AU260" s="109">
        <f t="shared" si="376"/>
        <v>104825</v>
      </c>
      <c r="AV260" s="109">
        <f t="shared" si="376"/>
        <v>106560</v>
      </c>
      <c r="AW260" s="109">
        <f t="shared" ref="AW260:CB260" si="377">AW50+AW155</f>
        <v>108096</v>
      </c>
      <c r="AX260" s="109">
        <f t="shared" si="377"/>
        <v>109431</v>
      </c>
      <c r="AY260" s="109">
        <f t="shared" si="377"/>
        <v>110572</v>
      </c>
      <c r="AZ260" s="109">
        <f t="shared" si="377"/>
        <v>111528</v>
      </c>
      <c r="BA260" s="109">
        <f t="shared" si="377"/>
        <v>112304</v>
      </c>
      <c r="BB260" s="109">
        <f t="shared" si="377"/>
        <v>112926</v>
      </c>
      <c r="BC260" s="109">
        <f t="shared" si="377"/>
        <v>113408</v>
      </c>
      <c r="BD260" s="109">
        <f t="shared" si="377"/>
        <v>113771</v>
      </c>
      <c r="BE260" s="109">
        <f t="shared" si="377"/>
        <v>114052</v>
      </c>
      <c r="BF260" s="109">
        <f t="shared" si="377"/>
        <v>114221</v>
      </c>
      <c r="BG260" s="109">
        <f t="shared" si="377"/>
        <v>114303</v>
      </c>
      <c r="BH260" s="109">
        <f t="shared" si="377"/>
        <v>114327</v>
      </c>
      <c r="BI260" s="109">
        <f t="shared" si="377"/>
        <v>114180</v>
      </c>
      <c r="BJ260" s="109">
        <f t="shared" si="377"/>
        <v>113487</v>
      </c>
      <c r="BK260" s="109">
        <f t="shared" si="377"/>
        <v>112784</v>
      </c>
      <c r="BL260" s="109">
        <f t="shared" si="377"/>
        <v>111855</v>
      </c>
      <c r="BM260" s="109">
        <f t="shared" si="377"/>
        <v>110993</v>
      </c>
      <c r="BN260" s="109">
        <f t="shared" si="377"/>
        <v>110678</v>
      </c>
      <c r="BO260" s="109">
        <f t="shared" si="377"/>
        <v>110491</v>
      </c>
      <c r="BP260" s="109">
        <f t="shared" si="377"/>
        <v>109316</v>
      </c>
      <c r="BQ260" s="109">
        <f t="shared" si="377"/>
        <v>109627</v>
      </c>
      <c r="BR260" s="109">
        <f t="shared" si="377"/>
        <v>109305</v>
      </c>
      <c r="BS260" s="109">
        <f t="shared" si="377"/>
        <v>108907</v>
      </c>
      <c r="BT260" s="109">
        <f t="shared" si="377"/>
        <v>110575</v>
      </c>
      <c r="BU260" s="109">
        <f t="shared" si="377"/>
        <v>110719</v>
      </c>
      <c r="BV260" s="109">
        <f t="shared" si="377"/>
        <v>110869</v>
      </c>
      <c r="BW260" s="109">
        <f t="shared" si="377"/>
        <v>111809</v>
      </c>
      <c r="BX260" s="109">
        <f t="shared" si="377"/>
        <v>110656</v>
      </c>
      <c r="BY260" s="109">
        <f t="shared" si="377"/>
        <v>110799</v>
      </c>
      <c r="BZ260" s="109">
        <f t="shared" si="377"/>
        <v>110479</v>
      </c>
      <c r="CA260" s="109">
        <f t="shared" si="377"/>
        <v>111863</v>
      </c>
      <c r="CB260" s="109">
        <f t="shared" si="377"/>
        <v>111104</v>
      </c>
      <c r="CC260" s="109">
        <f t="shared" ref="CC260:DL260" si="378">CC50+CC155</f>
        <v>109983</v>
      </c>
      <c r="CD260" s="109">
        <f t="shared" si="378"/>
        <v>107937</v>
      </c>
      <c r="CE260" s="109">
        <f t="shared" si="378"/>
        <v>107076</v>
      </c>
      <c r="CF260" s="109">
        <f t="shared" si="378"/>
        <v>103734</v>
      </c>
      <c r="CG260" s="109">
        <f t="shared" si="378"/>
        <v>102942</v>
      </c>
      <c r="CH260" s="109">
        <f t="shared" si="378"/>
        <v>100927</v>
      </c>
      <c r="CI260" s="109">
        <f t="shared" si="378"/>
        <v>100040</v>
      </c>
      <c r="CJ260" s="109">
        <f t="shared" si="378"/>
        <v>97713</v>
      </c>
      <c r="CK260" s="109">
        <f t="shared" si="378"/>
        <v>97409</v>
      </c>
      <c r="CL260" s="109">
        <f t="shared" si="378"/>
        <v>95583</v>
      </c>
      <c r="CM260" s="109">
        <f t="shared" si="378"/>
        <v>94116</v>
      </c>
      <c r="CN260" s="109">
        <f t="shared" si="378"/>
        <v>91362</v>
      </c>
      <c r="CO260" s="109">
        <f t="shared" si="378"/>
        <v>88786</v>
      </c>
      <c r="CP260" s="109">
        <f t="shared" si="378"/>
        <v>86762</v>
      </c>
      <c r="CQ260" s="109">
        <f t="shared" si="378"/>
        <v>84478</v>
      </c>
      <c r="CR260" s="109">
        <f t="shared" si="378"/>
        <v>82508</v>
      </c>
      <c r="CS260" s="109">
        <f t="shared" si="378"/>
        <v>81662</v>
      </c>
      <c r="CT260" s="109">
        <f t="shared" si="378"/>
        <v>79744</v>
      </c>
      <c r="CU260" s="109">
        <f t="shared" si="378"/>
        <v>78894</v>
      </c>
      <c r="CV260" s="109">
        <f t="shared" si="378"/>
        <v>78344</v>
      </c>
      <c r="CW260" s="109">
        <f t="shared" si="378"/>
        <v>75765</v>
      </c>
      <c r="CX260" s="109">
        <f t="shared" si="378"/>
        <v>74029</v>
      </c>
      <c r="CY260" s="109">
        <f t="shared" si="378"/>
        <v>71396</v>
      </c>
      <c r="CZ260" s="109">
        <f t="shared" si="378"/>
        <v>67642</v>
      </c>
      <c r="DA260" s="109">
        <f t="shared" si="378"/>
        <v>64310</v>
      </c>
      <c r="DB260" s="109">
        <f t="shared" si="378"/>
        <v>59578</v>
      </c>
      <c r="DC260" s="109">
        <f t="shared" si="378"/>
        <v>55164</v>
      </c>
      <c r="DD260" s="109">
        <f t="shared" si="378"/>
        <v>48820</v>
      </c>
      <c r="DE260" s="109">
        <f t="shared" si="378"/>
        <v>42146</v>
      </c>
      <c r="DF260" s="109">
        <f t="shared" si="378"/>
        <v>36298</v>
      </c>
      <c r="DG260" s="109">
        <f t="shared" si="378"/>
        <v>31030</v>
      </c>
      <c r="DH260" s="109">
        <f t="shared" si="378"/>
        <v>26316</v>
      </c>
      <c r="DI260" s="109">
        <f t="shared" si="378"/>
        <v>21838</v>
      </c>
      <c r="DJ260" s="109">
        <f t="shared" si="378"/>
        <v>18249</v>
      </c>
      <c r="DK260" s="109">
        <f t="shared" si="378"/>
        <v>14812</v>
      </c>
      <c r="DL260" s="109">
        <f t="shared" si="378"/>
        <v>11814</v>
      </c>
      <c r="DM260" s="44">
        <v>37747</v>
      </c>
    </row>
    <row r="261" spans="1:117" s="44" customFormat="1" ht="1" hidden="1" customHeight="1">
      <c r="A261" s="94">
        <v>2055</v>
      </c>
      <c r="B261" s="96">
        <f t="shared" si="208"/>
        <v>8952421</v>
      </c>
      <c r="C261" s="97">
        <f t="shared" si="214"/>
        <v>-1.1805468221399551E-4</v>
      </c>
      <c r="D261" s="103">
        <f t="shared" ref="D261:M261" si="379">D51+D156</f>
        <v>4766125</v>
      </c>
      <c r="E261" s="103">
        <f t="shared" si="379"/>
        <v>4875242</v>
      </c>
      <c r="F261" s="103">
        <f t="shared" si="379"/>
        <v>4982799</v>
      </c>
      <c r="G261" s="103">
        <f t="shared" si="379"/>
        <v>5089118</v>
      </c>
      <c r="H261" s="103">
        <f t="shared" si="379"/>
        <v>5193395</v>
      </c>
      <c r="I261" s="103">
        <f t="shared" si="379"/>
        <v>2539432</v>
      </c>
      <c r="J261" s="103">
        <f t="shared" si="379"/>
        <v>2430315</v>
      </c>
      <c r="K261" s="103">
        <f t="shared" si="379"/>
        <v>2322758</v>
      </c>
      <c r="L261" s="103">
        <f t="shared" si="379"/>
        <v>2216439</v>
      </c>
      <c r="M261" s="103">
        <f t="shared" si="379"/>
        <v>2112162</v>
      </c>
      <c r="N261" s="103">
        <f t="shared" si="199"/>
        <v>1646864</v>
      </c>
      <c r="O261" s="103">
        <f t="shared" si="200"/>
        <v>4821165</v>
      </c>
      <c r="P261" s="103">
        <f t="shared" si="210"/>
        <v>2484392</v>
      </c>
      <c r="Q261" s="109">
        <f t="shared" ref="Q261:AV261" si="380">Q51+Q156</f>
        <v>78636</v>
      </c>
      <c r="R261" s="109">
        <f t="shared" si="380"/>
        <v>79253</v>
      </c>
      <c r="S261" s="109">
        <f t="shared" si="380"/>
        <v>79800</v>
      </c>
      <c r="T261" s="109">
        <f t="shared" si="380"/>
        <v>80320</v>
      </c>
      <c r="U261" s="109">
        <f t="shared" si="380"/>
        <v>80793</v>
      </c>
      <c r="V261" s="109">
        <f t="shared" si="380"/>
        <v>81234</v>
      </c>
      <c r="W261" s="109">
        <f t="shared" si="380"/>
        <v>81622</v>
      </c>
      <c r="X261" s="109">
        <f t="shared" si="380"/>
        <v>81974</v>
      </c>
      <c r="Y261" s="109">
        <f t="shared" si="380"/>
        <v>82299</v>
      </c>
      <c r="Z261" s="109">
        <f t="shared" si="380"/>
        <v>82580</v>
      </c>
      <c r="AA261" s="109">
        <f t="shared" si="380"/>
        <v>82817</v>
      </c>
      <c r="AB261" s="109">
        <f t="shared" si="380"/>
        <v>83015</v>
      </c>
      <c r="AC261" s="109">
        <f t="shared" si="380"/>
        <v>83188</v>
      </c>
      <c r="AD261" s="109">
        <f t="shared" si="380"/>
        <v>83354</v>
      </c>
      <c r="AE261" s="109">
        <f t="shared" si="380"/>
        <v>83545</v>
      </c>
      <c r="AF261" s="109">
        <f t="shared" si="380"/>
        <v>83758</v>
      </c>
      <c r="AG261" s="109">
        <f t="shared" si="380"/>
        <v>84040</v>
      </c>
      <c r="AH261" s="109">
        <f t="shared" si="380"/>
        <v>84399</v>
      </c>
      <c r="AI261" s="109">
        <f t="shared" si="380"/>
        <v>84841</v>
      </c>
      <c r="AJ261" s="109">
        <f t="shared" si="380"/>
        <v>85396</v>
      </c>
      <c r="AK261" s="109">
        <f t="shared" si="380"/>
        <v>86137</v>
      </c>
      <c r="AL261" s="109">
        <f t="shared" si="380"/>
        <v>87118</v>
      </c>
      <c r="AM261" s="109">
        <f t="shared" si="380"/>
        <v>88418</v>
      </c>
      <c r="AN261" s="109">
        <f t="shared" si="380"/>
        <v>90007</v>
      </c>
      <c r="AO261" s="109">
        <f t="shared" si="380"/>
        <v>91866</v>
      </c>
      <c r="AP261" s="109">
        <f t="shared" si="380"/>
        <v>93915</v>
      </c>
      <c r="AQ261" s="109">
        <f t="shared" si="380"/>
        <v>96069</v>
      </c>
      <c r="AR261" s="109">
        <f t="shared" si="380"/>
        <v>98269</v>
      </c>
      <c r="AS261" s="109">
        <f t="shared" si="380"/>
        <v>100432</v>
      </c>
      <c r="AT261" s="109">
        <f t="shared" si="380"/>
        <v>102522</v>
      </c>
      <c r="AU261" s="109">
        <f t="shared" si="380"/>
        <v>104470</v>
      </c>
      <c r="AV261" s="109">
        <f t="shared" si="380"/>
        <v>106269</v>
      </c>
      <c r="AW261" s="109">
        <f t="shared" ref="AW261:CB261" si="381">AW51+AW156</f>
        <v>107887</v>
      </c>
      <c r="AX261" s="109">
        <f t="shared" si="381"/>
        <v>109302</v>
      </c>
      <c r="AY261" s="109">
        <f t="shared" si="381"/>
        <v>110521</v>
      </c>
      <c r="AZ261" s="109">
        <f t="shared" si="381"/>
        <v>111541</v>
      </c>
      <c r="BA261" s="109">
        <f t="shared" si="381"/>
        <v>112384</v>
      </c>
      <c r="BB261" s="109">
        <f t="shared" si="381"/>
        <v>113054</v>
      </c>
      <c r="BC261" s="109">
        <f t="shared" si="381"/>
        <v>113576</v>
      </c>
      <c r="BD261" s="109">
        <f t="shared" si="381"/>
        <v>113966</v>
      </c>
      <c r="BE261" s="109">
        <f t="shared" si="381"/>
        <v>114246</v>
      </c>
      <c r="BF261" s="109">
        <f t="shared" si="381"/>
        <v>114448</v>
      </c>
      <c r="BG261" s="109">
        <f t="shared" si="381"/>
        <v>114544</v>
      </c>
      <c r="BH261" s="109">
        <f t="shared" si="381"/>
        <v>114556</v>
      </c>
      <c r="BI261" s="109">
        <f t="shared" si="381"/>
        <v>114514</v>
      </c>
      <c r="BJ261" s="109">
        <f t="shared" si="381"/>
        <v>114304</v>
      </c>
      <c r="BK261" s="109">
        <f t="shared" si="381"/>
        <v>113549</v>
      </c>
      <c r="BL261" s="109">
        <f t="shared" si="381"/>
        <v>112785</v>
      </c>
      <c r="BM261" s="109">
        <f t="shared" si="381"/>
        <v>111798</v>
      </c>
      <c r="BN261" s="109">
        <f t="shared" si="381"/>
        <v>110869</v>
      </c>
      <c r="BO261" s="109">
        <f t="shared" si="381"/>
        <v>110484</v>
      </c>
      <c r="BP261" s="109">
        <f t="shared" si="381"/>
        <v>110229</v>
      </c>
      <c r="BQ261" s="109">
        <f t="shared" si="381"/>
        <v>108991</v>
      </c>
      <c r="BR261" s="109">
        <f t="shared" si="381"/>
        <v>109232</v>
      </c>
      <c r="BS261" s="109">
        <f t="shared" si="381"/>
        <v>108845</v>
      </c>
      <c r="BT261" s="109">
        <f t="shared" si="381"/>
        <v>108386</v>
      </c>
      <c r="BU261" s="109">
        <f t="shared" si="381"/>
        <v>109988</v>
      </c>
      <c r="BV261" s="109">
        <f t="shared" si="381"/>
        <v>110074</v>
      </c>
      <c r="BW261" s="109">
        <f t="shared" si="381"/>
        <v>110172</v>
      </c>
      <c r="BX261" s="109">
        <f t="shared" si="381"/>
        <v>111059</v>
      </c>
      <c r="BY261" s="109">
        <f t="shared" si="381"/>
        <v>109865</v>
      </c>
      <c r="BZ261" s="109">
        <f t="shared" si="381"/>
        <v>109908</v>
      </c>
      <c r="CA261" s="109">
        <f t="shared" si="381"/>
        <v>109609</v>
      </c>
      <c r="CB261" s="109">
        <f t="shared" si="381"/>
        <v>110930</v>
      </c>
      <c r="CC261" s="109">
        <f t="shared" ref="CC261:DL261" si="382">CC51+CC156</f>
        <v>110057</v>
      </c>
      <c r="CD261" s="109">
        <f t="shared" si="382"/>
        <v>108728</v>
      </c>
      <c r="CE261" s="109">
        <f t="shared" si="382"/>
        <v>106887</v>
      </c>
      <c r="CF261" s="109">
        <f t="shared" si="382"/>
        <v>106072</v>
      </c>
      <c r="CG261" s="109">
        <f t="shared" si="382"/>
        <v>102724</v>
      </c>
      <c r="CH261" s="109">
        <f t="shared" si="382"/>
        <v>101889</v>
      </c>
      <c r="CI261" s="109">
        <f t="shared" si="382"/>
        <v>99835</v>
      </c>
      <c r="CJ261" s="109">
        <f t="shared" si="382"/>
        <v>98889</v>
      </c>
      <c r="CK261" s="109">
        <f t="shared" si="382"/>
        <v>96508</v>
      </c>
      <c r="CL261" s="109">
        <f t="shared" si="382"/>
        <v>96121</v>
      </c>
      <c r="CM261" s="109">
        <f t="shared" si="382"/>
        <v>94218</v>
      </c>
      <c r="CN261" s="109">
        <f t="shared" si="382"/>
        <v>92661</v>
      </c>
      <c r="CO261" s="109">
        <f t="shared" si="382"/>
        <v>89824</v>
      </c>
      <c r="CP261" s="109">
        <f t="shared" si="382"/>
        <v>87146</v>
      </c>
      <c r="CQ261" s="109">
        <f t="shared" si="382"/>
        <v>84997</v>
      </c>
      <c r="CR261" s="109">
        <f t="shared" si="382"/>
        <v>82580</v>
      </c>
      <c r="CS261" s="109">
        <f t="shared" si="382"/>
        <v>80447</v>
      </c>
      <c r="CT261" s="109">
        <f t="shared" si="382"/>
        <v>79379</v>
      </c>
      <c r="CU261" s="109">
        <f t="shared" si="382"/>
        <v>77243</v>
      </c>
      <c r="CV261" s="109">
        <f t="shared" si="382"/>
        <v>76106</v>
      </c>
      <c r="CW261" s="109">
        <f t="shared" si="382"/>
        <v>75218</v>
      </c>
      <c r="CX261" s="109">
        <f t="shared" si="382"/>
        <v>72335</v>
      </c>
      <c r="CY261" s="109">
        <f t="shared" si="382"/>
        <v>70229</v>
      </c>
      <c r="CZ261" s="109">
        <f t="shared" si="382"/>
        <v>67238</v>
      </c>
      <c r="DA261" s="109">
        <f t="shared" si="382"/>
        <v>63183</v>
      </c>
      <c r="DB261" s="109">
        <f t="shared" si="382"/>
        <v>59529</v>
      </c>
      <c r="DC261" s="109">
        <f t="shared" si="382"/>
        <v>54606</v>
      </c>
      <c r="DD261" s="109">
        <f t="shared" si="382"/>
        <v>50027</v>
      </c>
      <c r="DE261" s="109">
        <f t="shared" si="382"/>
        <v>43837</v>
      </c>
      <c r="DF261" s="109">
        <f t="shared" si="382"/>
        <v>37495</v>
      </c>
      <c r="DG261" s="109">
        <f t="shared" si="382"/>
        <v>32013</v>
      </c>
      <c r="DH261" s="109">
        <f t="shared" si="382"/>
        <v>27126</v>
      </c>
      <c r="DI261" s="109">
        <f t="shared" si="382"/>
        <v>22783</v>
      </c>
      <c r="DJ261" s="109">
        <f t="shared" si="382"/>
        <v>18699</v>
      </c>
      <c r="DK261" s="109">
        <f t="shared" si="382"/>
        <v>15444</v>
      </c>
      <c r="DL261" s="109">
        <f t="shared" si="382"/>
        <v>12376</v>
      </c>
      <c r="DM261" s="44">
        <v>39141</v>
      </c>
    </row>
    <row r="262" spans="1:117" s="44" customFormat="1" ht="1" hidden="1" customHeight="1">
      <c r="A262" s="94">
        <v>2056</v>
      </c>
      <c r="B262" s="96">
        <f t="shared" si="208"/>
        <v>8950708</v>
      </c>
      <c r="C262" s="97">
        <f t="shared" si="214"/>
        <v>-1.9134488871781164E-4</v>
      </c>
      <c r="D262" s="103">
        <f t="shared" ref="D262:M262" si="383">D52+D157</f>
        <v>4757982</v>
      </c>
      <c r="E262" s="103">
        <f t="shared" si="383"/>
        <v>4867335</v>
      </c>
      <c r="F262" s="103">
        <f t="shared" si="383"/>
        <v>4975344</v>
      </c>
      <c r="G262" s="103">
        <f t="shared" si="383"/>
        <v>5081900</v>
      </c>
      <c r="H262" s="103">
        <f t="shared" si="383"/>
        <v>5187207</v>
      </c>
      <c r="I262" s="103">
        <f t="shared" si="383"/>
        <v>2544180</v>
      </c>
      <c r="J262" s="103">
        <f t="shared" si="383"/>
        <v>2434827</v>
      </c>
      <c r="K262" s="103">
        <f t="shared" si="383"/>
        <v>2326818</v>
      </c>
      <c r="L262" s="103">
        <f t="shared" si="383"/>
        <v>2220262</v>
      </c>
      <c r="M262" s="103">
        <f t="shared" si="383"/>
        <v>2114955</v>
      </c>
      <c r="N262" s="103">
        <f t="shared" si="199"/>
        <v>1648546</v>
      </c>
      <c r="O262" s="103">
        <f t="shared" si="200"/>
        <v>4813110</v>
      </c>
      <c r="P262" s="103">
        <f t="shared" si="210"/>
        <v>2489052</v>
      </c>
      <c r="Q262" s="109">
        <f t="shared" ref="Q262:AV262" si="384">Q52+Q157</f>
        <v>78475</v>
      </c>
      <c r="R262" s="109">
        <f t="shared" si="384"/>
        <v>79113</v>
      </c>
      <c r="S262" s="109">
        <f t="shared" si="384"/>
        <v>79702</v>
      </c>
      <c r="T262" s="109">
        <f t="shared" si="384"/>
        <v>80238</v>
      </c>
      <c r="U262" s="109">
        <f t="shared" si="384"/>
        <v>80756</v>
      </c>
      <c r="V262" s="109">
        <f t="shared" si="384"/>
        <v>81223</v>
      </c>
      <c r="W262" s="109">
        <f t="shared" si="384"/>
        <v>81657</v>
      </c>
      <c r="X262" s="109">
        <f t="shared" si="384"/>
        <v>82044</v>
      </c>
      <c r="Y262" s="109">
        <f t="shared" si="384"/>
        <v>82396</v>
      </c>
      <c r="Z262" s="109">
        <f t="shared" si="384"/>
        <v>82714</v>
      </c>
      <c r="AA262" s="109">
        <f t="shared" si="384"/>
        <v>82987</v>
      </c>
      <c r="AB262" s="109">
        <f t="shared" si="384"/>
        <v>83215</v>
      </c>
      <c r="AC262" s="109">
        <f t="shared" si="384"/>
        <v>83414</v>
      </c>
      <c r="AD262" s="109">
        <f t="shared" si="384"/>
        <v>83596</v>
      </c>
      <c r="AE262" s="109">
        <f t="shared" si="384"/>
        <v>83787</v>
      </c>
      <c r="AF262" s="109">
        <f t="shared" si="384"/>
        <v>84007</v>
      </c>
      <c r="AG262" s="109">
        <f t="shared" si="384"/>
        <v>84253</v>
      </c>
      <c r="AH262" s="109">
        <f t="shared" si="384"/>
        <v>84569</v>
      </c>
      <c r="AI262" s="109">
        <f t="shared" si="384"/>
        <v>84956</v>
      </c>
      <c r="AJ262" s="109">
        <f t="shared" si="384"/>
        <v>85444</v>
      </c>
      <c r="AK262" s="109">
        <f t="shared" si="384"/>
        <v>86098</v>
      </c>
      <c r="AL262" s="109">
        <f t="shared" si="384"/>
        <v>87009</v>
      </c>
      <c r="AM262" s="109">
        <f t="shared" si="384"/>
        <v>88208</v>
      </c>
      <c r="AN262" s="109">
        <f t="shared" si="384"/>
        <v>89728</v>
      </c>
      <c r="AO262" s="109">
        <f t="shared" si="384"/>
        <v>91502</v>
      </c>
      <c r="AP262" s="109">
        <f t="shared" si="384"/>
        <v>93492</v>
      </c>
      <c r="AQ262" s="109">
        <f t="shared" si="384"/>
        <v>95618</v>
      </c>
      <c r="AR262" s="109">
        <f t="shared" si="384"/>
        <v>97794</v>
      </c>
      <c r="AS262" s="109">
        <f t="shared" si="384"/>
        <v>99970</v>
      </c>
      <c r="AT262" s="109">
        <f t="shared" si="384"/>
        <v>102073</v>
      </c>
      <c r="AU262" s="109">
        <f t="shared" si="384"/>
        <v>104075</v>
      </c>
      <c r="AV262" s="109">
        <f t="shared" si="384"/>
        <v>105918</v>
      </c>
      <c r="AW262" s="109">
        <f t="shared" ref="AW262:CB262" si="385">AW52+AW157</f>
        <v>107600</v>
      </c>
      <c r="AX262" s="109">
        <f t="shared" si="385"/>
        <v>109095</v>
      </c>
      <c r="AY262" s="109">
        <f t="shared" si="385"/>
        <v>110389</v>
      </c>
      <c r="AZ262" s="109">
        <f t="shared" si="385"/>
        <v>111490</v>
      </c>
      <c r="BA262" s="109">
        <f t="shared" si="385"/>
        <v>112395</v>
      </c>
      <c r="BB262" s="109">
        <f t="shared" si="385"/>
        <v>113133</v>
      </c>
      <c r="BC262" s="109">
        <f t="shared" si="385"/>
        <v>113703</v>
      </c>
      <c r="BD262" s="109">
        <f t="shared" si="385"/>
        <v>114135</v>
      </c>
      <c r="BE262" s="109">
        <f t="shared" si="385"/>
        <v>114439</v>
      </c>
      <c r="BF262" s="109">
        <f t="shared" si="385"/>
        <v>114640</v>
      </c>
      <c r="BG262" s="109">
        <f t="shared" si="385"/>
        <v>114769</v>
      </c>
      <c r="BH262" s="109">
        <f t="shared" si="385"/>
        <v>114796</v>
      </c>
      <c r="BI262" s="109">
        <f t="shared" si="385"/>
        <v>114743</v>
      </c>
      <c r="BJ262" s="109">
        <f t="shared" si="385"/>
        <v>114636</v>
      </c>
      <c r="BK262" s="109">
        <f t="shared" si="385"/>
        <v>114363</v>
      </c>
      <c r="BL262" s="109">
        <f t="shared" si="385"/>
        <v>113548</v>
      </c>
      <c r="BM262" s="109">
        <f t="shared" si="385"/>
        <v>112722</v>
      </c>
      <c r="BN262" s="109">
        <f t="shared" si="385"/>
        <v>111672</v>
      </c>
      <c r="BO262" s="109">
        <f t="shared" si="385"/>
        <v>110676</v>
      </c>
      <c r="BP262" s="109">
        <f t="shared" si="385"/>
        <v>110222</v>
      </c>
      <c r="BQ262" s="109">
        <f t="shared" si="385"/>
        <v>109901</v>
      </c>
      <c r="BR262" s="109">
        <f t="shared" si="385"/>
        <v>108600</v>
      </c>
      <c r="BS262" s="109">
        <f t="shared" si="385"/>
        <v>108773</v>
      </c>
      <c r="BT262" s="109">
        <f t="shared" si="385"/>
        <v>108327</v>
      </c>
      <c r="BU262" s="109">
        <f t="shared" si="385"/>
        <v>107811</v>
      </c>
      <c r="BV262" s="109">
        <f t="shared" si="385"/>
        <v>109348</v>
      </c>
      <c r="BW262" s="109">
        <f t="shared" si="385"/>
        <v>109384</v>
      </c>
      <c r="BX262" s="109">
        <f t="shared" si="385"/>
        <v>109434</v>
      </c>
      <c r="BY262" s="109">
        <f t="shared" si="385"/>
        <v>110269</v>
      </c>
      <c r="BZ262" s="109">
        <f t="shared" si="385"/>
        <v>108983</v>
      </c>
      <c r="CA262" s="109">
        <f t="shared" si="385"/>
        <v>109046</v>
      </c>
      <c r="CB262" s="109">
        <f t="shared" si="385"/>
        <v>108695</v>
      </c>
      <c r="CC262" s="109">
        <f t="shared" ref="CC262:DL262" si="386">CC52+CC157</f>
        <v>109888</v>
      </c>
      <c r="CD262" s="109">
        <f t="shared" si="386"/>
        <v>108809</v>
      </c>
      <c r="CE262" s="109">
        <f t="shared" si="386"/>
        <v>107676</v>
      </c>
      <c r="CF262" s="109">
        <f t="shared" si="386"/>
        <v>105888</v>
      </c>
      <c r="CG262" s="109">
        <f t="shared" si="386"/>
        <v>105049</v>
      </c>
      <c r="CH262" s="109">
        <f t="shared" si="386"/>
        <v>101681</v>
      </c>
      <c r="CI262" s="109">
        <f t="shared" si="386"/>
        <v>100796</v>
      </c>
      <c r="CJ262" s="109">
        <f t="shared" si="386"/>
        <v>98695</v>
      </c>
      <c r="CK262" s="109">
        <f t="shared" si="386"/>
        <v>97677</v>
      </c>
      <c r="CL262" s="109">
        <f t="shared" si="386"/>
        <v>95238</v>
      </c>
      <c r="CM262" s="109">
        <f t="shared" si="386"/>
        <v>94760</v>
      </c>
      <c r="CN262" s="109">
        <f t="shared" si="386"/>
        <v>92770</v>
      </c>
      <c r="CO262" s="109">
        <f t="shared" si="386"/>
        <v>91110</v>
      </c>
      <c r="CP262" s="109">
        <f t="shared" si="386"/>
        <v>88177</v>
      </c>
      <c r="CQ262" s="109">
        <f t="shared" si="386"/>
        <v>85385</v>
      </c>
      <c r="CR262" s="109">
        <f t="shared" si="386"/>
        <v>83096</v>
      </c>
      <c r="CS262" s="109">
        <f t="shared" si="386"/>
        <v>80527</v>
      </c>
      <c r="CT262" s="109">
        <f t="shared" si="386"/>
        <v>78209</v>
      </c>
      <c r="CU262" s="109">
        <f t="shared" si="386"/>
        <v>76900</v>
      </c>
      <c r="CV262" s="109">
        <f t="shared" si="386"/>
        <v>74526</v>
      </c>
      <c r="CW262" s="109">
        <f t="shared" si="386"/>
        <v>73079</v>
      </c>
      <c r="CX262" s="109">
        <f t="shared" si="386"/>
        <v>71834</v>
      </c>
      <c r="CY262" s="109">
        <f t="shared" si="386"/>
        <v>68637</v>
      </c>
      <c r="CZ262" s="109">
        <f t="shared" si="386"/>
        <v>66162</v>
      </c>
      <c r="DA262" s="109">
        <f t="shared" si="386"/>
        <v>62830</v>
      </c>
      <c r="DB262" s="109">
        <f t="shared" si="386"/>
        <v>58514</v>
      </c>
      <c r="DC262" s="109">
        <f t="shared" si="386"/>
        <v>54595</v>
      </c>
      <c r="DD262" s="109">
        <f t="shared" si="386"/>
        <v>49549</v>
      </c>
      <c r="DE262" s="109">
        <f t="shared" si="386"/>
        <v>44948</v>
      </c>
      <c r="DF262" s="109">
        <f t="shared" si="386"/>
        <v>39030</v>
      </c>
      <c r="DG262" s="109">
        <f t="shared" si="386"/>
        <v>33092</v>
      </c>
      <c r="DH262" s="109">
        <f t="shared" si="386"/>
        <v>28009</v>
      </c>
      <c r="DI262" s="109">
        <f t="shared" si="386"/>
        <v>23509</v>
      </c>
      <c r="DJ262" s="109">
        <f t="shared" si="386"/>
        <v>19530</v>
      </c>
      <c r="DK262" s="109">
        <f t="shared" si="386"/>
        <v>15843</v>
      </c>
      <c r="DL262" s="109">
        <f t="shared" si="386"/>
        <v>12922</v>
      </c>
      <c r="DM262" s="44">
        <v>40758</v>
      </c>
    </row>
    <row r="263" spans="1:117" s="44" customFormat="1" ht="1" hidden="1" customHeight="1">
      <c r="A263" s="94">
        <v>2057</v>
      </c>
      <c r="B263" s="96">
        <f t="shared" si="208"/>
        <v>8948351</v>
      </c>
      <c r="C263" s="97">
        <f t="shared" si="214"/>
        <v>-2.6333112419710264E-4</v>
      </c>
      <c r="D263" s="103">
        <f t="shared" ref="D263:M263" si="387">D53+D158</f>
        <v>4751491</v>
      </c>
      <c r="E263" s="103">
        <f t="shared" si="387"/>
        <v>4859324</v>
      </c>
      <c r="F263" s="103">
        <f t="shared" si="387"/>
        <v>4967571</v>
      </c>
      <c r="G263" s="103">
        <f t="shared" si="387"/>
        <v>5074581</v>
      </c>
      <c r="H263" s="103">
        <f t="shared" si="387"/>
        <v>5180129</v>
      </c>
      <c r="I263" s="103">
        <f t="shared" si="387"/>
        <v>2546880</v>
      </c>
      <c r="J263" s="103">
        <f t="shared" si="387"/>
        <v>2439047</v>
      </c>
      <c r="K263" s="103">
        <f t="shared" si="387"/>
        <v>2330800</v>
      </c>
      <c r="L263" s="103">
        <f t="shared" si="387"/>
        <v>2223790</v>
      </c>
      <c r="M263" s="103">
        <f t="shared" si="387"/>
        <v>2118242</v>
      </c>
      <c r="N263" s="103">
        <f t="shared" si="199"/>
        <v>1649980</v>
      </c>
      <c r="O263" s="103">
        <f t="shared" si="200"/>
        <v>4805352</v>
      </c>
      <c r="P263" s="103">
        <f t="shared" si="210"/>
        <v>2493019</v>
      </c>
      <c r="Q263" s="109">
        <f t="shared" ref="Q263:AV263" si="388">Q53+Q158</f>
        <v>78286</v>
      </c>
      <c r="R263" s="109">
        <f t="shared" si="388"/>
        <v>78953</v>
      </c>
      <c r="S263" s="109">
        <f t="shared" si="388"/>
        <v>79562</v>
      </c>
      <c r="T263" s="109">
        <f t="shared" si="388"/>
        <v>80140</v>
      </c>
      <c r="U263" s="109">
        <f t="shared" si="388"/>
        <v>80673</v>
      </c>
      <c r="V263" s="109">
        <f t="shared" si="388"/>
        <v>81186</v>
      </c>
      <c r="W263" s="109">
        <f t="shared" si="388"/>
        <v>81647</v>
      </c>
      <c r="X263" s="109">
        <f t="shared" si="388"/>
        <v>82078</v>
      </c>
      <c r="Y263" s="109">
        <f t="shared" si="388"/>
        <v>82466</v>
      </c>
      <c r="Z263" s="109">
        <f t="shared" si="388"/>
        <v>82810</v>
      </c>
      <c r="AA263" s="109">
        <f t="shared" si="388"/>
        <v>83120</v>
      </c>
      <c r="AB263" s="109">
        <f t="shared" si="388"/>
        <v>83385</v>
      </c>
      <c r="AC263" s="109">
        <f t="shared" si="388"/>
        <v>83612</v>
      </c>
      <c r="AD263" s="109">
        <f t="shared" si="388"/>
        <v>83820</v>
      </c>
      <c r="AE263" s="109">
        <f t="shared" si="388"/>
        <v>84028</v>
      </c>
      <c r="AF263" s="109">
        <f t="shared" si="388"/>
        <v>84249</v>
      </c>
      <c r="AG263" s="109">
        <f t="shared" si="388"/>
        <v>84502</v>
      </c>
      <c r="AH263" s="109">
        <f t="shared" si="388"/>
        <v>84779</v>
      </c>
      <c r="AI263" s="109">
        <f t="shared" si="388"/>
        <v>85125</v>
      </c>
      <c r="AJ263" s="109">
        <f t="shared" si="388"/>
        <v>85559</v>
      </c>
      <c r="AK263" s="109">
        <f t="shared" si="388"/>
        <v>86143</v>
      </c>
      <c r="AL263" s="109">
        <f t="shared" si="388"/>
        <v>86970</v>
      </c>
      <c r="AM263" s="109">
        <f t="shared" si="388"/>
        <v>88097</v>
      </c>
      <c r="AN263" s="109">
        <f t="shared" si="388"/>
        <v>89517</v>
      </c>
      <c r="AO263" s="109">
        <f t="shared" si="388"/>
        <v>91225</v>
      </c>
      <c r="AP263" s="109">
        <f t="shared" si="388"/>
        <v>93133</v>
      </c>
      <c r="AQ263" s="109">
        <f t="shared" si="388"/>
        <v>95200</v>
      </c>
      <c r="AR263" s="109">
        <f t="shared" si="388"/>
        <v>97347</v>
      </c>
      <c r="AS263" s="109">
        <f t="shared" si="388"/>
        <v>99498</v>
      </c>
      <c r="AT263" s="109">
        <f t="shared" si="388"/>
        <v>101614</v>
      </c>
      <c r="AU263" s="109">
        <f t="shared" si="388"/>
        <v>103629</v>
      </c>
      <c r="AV263" s="109">
        <f t="shared" si="388"/>
        <v>105527</v>
      </c>
      <c r="AW263" s="109">
        <f t="shared" ref="AW263:CB263" si="389">AW53+AW158</f>
        <v>107249</v>
      </c>
      <c r="AX263" s="109">
        <f t="shared" si="389"/>
        <v>108808</v>
      </c>
      <c r="AY263" s="109">
        <f t="shared" si="389"/>
        <v>110184</v>
      </c>
      <c r="AZ263" s="109">
        <f t="shared" si="389"/>
        <v>111358</v>
      </c>
      <c r="BA263" s="109">
        <f t="shared" si="389"/>
        <v>112344</v>
      </c>
      <c r="BB263" s="109">
        <f t="shared" si="389"/>
        <v>113141</v>
      </c>
      <c r="BC263" s="109">
        <f t="shared" si="389"/>
        <v>113780</v>
      </c>
      <c r="BD263" s="109">
        <f t="shared" si="389"/>
        <v>114261</v>
      </c>
      <c r="BE263" s="109">
        <f t="shared" si="389"/>
        <v>114607</v>
      </c>
      <c r="BF263" s="109">
        <f t="shared" si="389"/>
        <v>114834</v>
      </c>
      <c r="BG263" s="109">
        <f t="shared" si="389"/>
        <v>114961</v>
      </c>
      <c r="BH263" s="109">
        <f t="shared" si="389"/>
        <v>115021</v>
      </c>
      <c r="BI263" s="109">
        <f t="shared" si="389"/>
        <v>114981</v>
      </c>
      <c r="BJ263" s="109">
        <f t="shared" si="389"/>
        <v>114864</v>
      </c>
      <c r="BK263" s="109">
        <f t="shared" si="389"/>
        <v>114697</v>
      </c>
      <c r="BL263" s="109">
        <f t="shared" si="389"/>
        <v>114358</v>
      </c>
      <c r="BM263" s="109">
        <f t="shared" si="389"/>
        <v>113484</v>
      </c>
      <c r="BN263" s="109">
        <f t="shared" si="389"/>
        <v>112591</v>
      </c>
      <c r="BO263" s="109">
        <f t="shared" si="389"/>
        <v>111475</v>
      </c>
      <c r="BP263" s="109">
        <f t="shared" si="389"/>
        <v>110414</v>
      </c>
      <c r="BQ263" s="109">
        <f t="shared" si="389"/>
        <v>109896</v>
      </c>
      <c r="BR263" s="109">
        <f t="shared" si="389"/>
        <v>109506</v>
      </c>
      <c r="BS263" s="109">
        <f t="shared" si="389"/>
        <v>108145</v>
      </c>
      <c r="BT263" s="109">
        <f t="shared" si="389"/>
        <v>108255</v>
      </c>
      <c r="BU263" s="109">
        <f t="shared" si="389"/>
        <v>107755</v>
      </c>
      <c r="BV263" s="109">
        <f t="shared" si="389"/>
        <v>107184</v>
      </c>
      <c r="BW263" s="109">
        <f t="shared" si="389"/>
        <v>108663</v>
      </c>
      <c r="BX263" s="109">
        <f t="shared" si="389"/>
        <v>108653</v>
      </c>
      <c r="BY263" s="109">
        <f t="shared" si="389"/>
        <v>108656</v>
      </c>
      <c r="BZ263" s="109">
        <f t="shared" si="389"/>
        <v>109388</v>
      </c>
      <c r="CA263" s="109">
        <f t="shared" si="389"/>
        <v>108129</v>
      </c>
      <c r="CB263" s="109">
        <f t="shared" si="389"/>
        <v>108138</v>
      </c>
      <c r="CC263" s="109">
        <f t="shared" ref="CC263:DL263" si="390">CC53+CC158</f>
        <v>107672</v>
      </c>
      <c r="CD263" s="109">
        <f t="shared" si="390"/>
        <v>108644</v>
      </c>
      <c r="CE263" s="109">
        <f t="shared" si="390"/>
        <v>107761</v>
      </c>
      <c r="CF263" s="109">
        <f t="shared" si="390"/>
        <v>106678</v>
      </c>
      <c r="CG263" s="109">
        <f t="shared" si="390"/>
        <v>104872</v>
      </c>
      <c r="CH263" s="109">
        <f t="shared" si="390"/>
        <v>103991</v>
      </c>
      <c r="CI263" s="109">
        <f t="shared" si="390"/>
        <v>100596</v>
      </c>
      <c r="CJ263" s="109">
        <f t="shared" si="390"/>
        <v>99651</v>
      </c>
      <c r="CK263" s="109">
        <f t="shared" si="390"/>
        <v>97494</v>
      </c>
      <c r="CL263" s="109">
        <f t="shared" si="390"/>
        <v>96400</v>
      </c>
      <c r="CM263" s="109">
        <f t="shared" si="390"/>
        <v>93893</v>
      </c>
      <c r="CN263" s="109">
        <f t="shared" si="390"/>
        <v>93312</v>
      </c>
      <c r="CO263" s="109">
        <f t="shared" si="390"/>
        <v>91224</v>
      </c>
      <c r="CP263" s="109">
        <f t="shared" si="390"/>
        <v>89450</v>
      </c>
      <c r="CQ263" s="109">
        <f t="shared" si="390"/>
        <v>86406</v>
      </c>
      <c r="CR263" s="109">
        <f t="shared" si="390"/>
        <v>83483</v>
      </c>
      <c r="CS263" s="109">
        <f t="shared" si="390"/>
        <v>81037</v>
      </c>
      <c r="CT263" s="109">
        <f t="shared" si="390"/>
        <v>78296</v>
      </c>
      <c r="CU263" s="109">
        <f t="shared" si="390"/>
        <v>75775</v>
      </c>
      <c r="CV263" s="109">
        <f t="shared" si="390"/>
        <v>74202</v>
      </c>
      <c r="CW263" s="109">
        <f t="shared" si="390"/>
        <v>71572</v>
      </c>
      <c r="CX263" s="109">
        <f t="shared" si="390"/>
        <v>69797</v>
      </c>
      <c r="CY263" s="109">
        <f t="shared" si="390"/>
        <v>68179</v>
      </c>
      <c r="CZ263" s="109">
        <f t="shared" si="390"/>
        <v>64675</v>
      </c>
      <c r="DA263" s="109">
        <f t="shared" si="390"/>
        <v>61845</v>
      </c>
      <c r="DB263" s="109">
        <f t="shared" si="390"/>
        <v>58206</v>
      </c>
      <c r="DC263" s="109">
        <f t="shared" si="390"/>
        <v>53687</v>
      </c>
      <c r="DD263" s="109">
        <f t="shared" si="390"/>
        <v>49567</v>
      </c>
      <c r="DE263" s="109">
        <f t="shared" si="390"/>
        <v>44541</v>
      </c>
      <c r="DF263" s="109">
        <f t="shared" si="390"/>
        <v>40041</v>
      </c>
      <c r="DG263" s="109">
        <f t="shared" si="390"/>
        <v>34471</v>
      </c>
      <c r="DH263" s="109">
        <f t="shared" si="390"/>
        <v>28974</v>
      </c>
      <c r="DI263" s="109">
        <f t="shared" si="390"/>
        <v>24294</v>
      </c>
      <c r="DJ263" s="109">
        <f t="shared" si="390"/>
        <v>20171</v>
      </c>
      <c r="DK263" s="109">
        <f t="shared" si="390"/>
        <v>16564</v>
      </c>
      <c r="DL263" s="109">
        <f t="shared" si="390"/>
        <v>13270</v>
      </c>
      <c r="DM263" s="44">
        <v>42547</v>
      </c>
    </row>
    <row r="264" spans="1:117" s="44" customFormat="1" ht="1" hidden="1" customHeight="1">
      <c r="A264" s="94">
        <v>2058</v>
      </c>
      <c r="B264" s="96">
        <f t="shared" si="208"/>
        <v>8945681</v>
      </c>
      <c r="C264" s="97">
        <f t="shared" si="214"/>
        <v>-2.9837899742645319E-4</v>
      </c>
      <c r="D264" s="103">
        <f t="shared" ref="D264:M264" si="391">D54+D159</f>
        <v>4746430</v>
      </c>
      <c r="E264" s="103">
        <f t="shared" si="391"/>
        <v>4853024</v>
      </c>
      <c r="F264" s="103">
        <f t="shared" si="391"/>
        <v>4959767</v>
      </c>
      <c r="G264" s="103">
        <f t="shared" si="391"/>
        <v>5067017</v>
      </c>
      <c r="H264" s="103">
        <f t="shared" si="391"/>
        <v>5173021</v>
      </c>
      <c r="I264" s="103">
        <f t="shared" si="391"/>
        <v>2548171</v>
      </c>
      <c r="J264" s="103">
        <f t="shared" si="391"/>
        <v>2441577</v>
      </c>
      <c r="K264" s="103">
        <f t="shared" si="391"/>
        <v>2334834</v>
      </c>
      <c r="L264" s="103">
        <f t="shared" si="391"/>
        <v>2227584</v>
      </c>
      <c r="M264" s="103">
        <f t="shared" si="391"/>
        <v>2121580</v>
      </c>
      <c r="N264" s="103">
        <f t="shared" si="199"/>
        <v>1651080</v>
      </c>
      <c r="O264" s="103">
        <f t="shared" si="200"/>
        <v>4799990</v>
      </c>
      <c r="P264" s="103">
        <f t="shared" si="210"/>
        <v>2494611</v>
      </c>
      <c r="Q264" s="109">
        <f t="shared" ref="Q264:AV264" si="392">Q54+Q159</f>
        <v>78085</v>
      </c>
      <c r="R264" s="109">
        <f t="shared" si="392"/>
        <v>78767</v>
      </c>
      <c r="S264" s="109">
        <f t="shared" si="392"/>
        <v>79403</v>
      </c>
      <c r="T264" s="109">
        <f t="shared" si="392"/>
        <v>79998</v>
      </c>
      <c r="U264" s="109">
        <f t="shared" si="392"/>
        <v>80574</v>
      </c>
      <c r="V264" s="109">
        <f t="shared" si="392"/>
        <v>81102</v>
      </c>
      <c r="W264" s="109">
        <f t="shared" si="392"/>
        <v>81609</v>
      </c>
      <c r="X264" s="109">
        <f t="shared" si="392"/>
        <v>82066</v>
      </c>
      <c r="Y264" s="109">
        <f t="shared" si="392"/>
        <v>82499</v>
      </c>
      <c r="Z264" s="109">
        <f t="shared" si="392"/>
        <v>82879</v>
      </c>
      <c r="AA264" s="109">
        <f t="shared" si="392"/>
        <v>83215</v>
      </c>
      <c r="AB264" s="109">
        <f t="shared" si="392"/>
        <v>83517</v>
      </c>
      <c r="AC264" s="109">
        <f t="shared" si="392"/>
        <v>83782</v>
      </c>
      <c r="AD264" s="109">
        <f t="shared" si="392"/>
        <v>84019</v>
      </c>
      <c r="AE264" s="109">
        <f t="shared" si="392"/>
        <v>84250</v>
      </c>
      <c r="AF264" s="109">
        <f t="shared" si="392"/>
        <v>84488</v>
      </c>
      <c r="AG264" s="109">
        <f t="shared" si="392"/>
        <v>84742</v>
      </c>
      <c r="AH264" s="109">
        <f t="shared" si="392"/>
        <v>85027</v>
      </c>
      <c r="AI264" s="109">
        <f t="shared" si="392"/>
        <v>85334</v>
      </c>
      <c r="AJ264" s="109">
        <f t="shared" si="392"/>
        <v>85724</v>
      </c>
      <c r="AK264" s="109">
        <f t="shared" si="392"/>
        <v>86256</v>
      </c>
      <c r="AL264" s="109">
        <f t="shared" si="392"/>
        <v>87011</v>
      </c>
      <c r="AM264" s="109">
        <f t="shared" si="392"/>
        <v>88057</v>
      </c>
      <c r="AN264" s="109">
        <f t="shared" si="392"/>
        <v>89405</v>
      </c>
      <c r="AO264" s="109">
        <f t="shared" si="392"/>
        <v>91015</v>
      </c>
      <c r="AP264" s="109">
        <f t="shared" si="392"/>
        <v>92856</v>
      </c>
      <c r="AQ264" s="109">
        <f t="shared" si="392"/>
        <v>94844</v>
      </c>
      <c r="AR264" s="109">
        <f t="shared" si="392"/>
        <v>96935</v>
      </c>
      <c r="AS264" s="109">
        <f t="shared" si="392"/>
        <v>99054</v>
      </c>
      <c r="AT264" s="109">
        <f t="shared" si="392"/>
        <v>101145</v>
      </c>
      <c r="AU264" s="109">
        <f t="shared" si="392"/>
        <v>103174</v>
      </c>
      <c r="AV264" s="109">
        <f t="shared" si="392"/>
        <v>105082</v>
      </c>
      <c r="AW264" s="109">
        <f t="shared" ref="AW264:CB264" si="393">AW54+AW159</f>
        <v>106861</v>
      </c>
      <c r="AX264" s="109">
        <f t="shared" si="393"/>
        <v>108459</v>
      </c>
      <c r="AY264" s="109">
        <f t="shared" si="393"/>
        <v>109899</v>
      </c>
      <c r="AZ264" s="109">
        <f t="shared" si="393"/>
        <v>111154</v>
      </c>
      <c r="BA264" s="109">
        <f t="shared" si="393"/>
        <v>112213</v>
      </c>
      <c r="BB264" s="109">
        <f t="shared" si="393"/>
        <v>113092</v>
      </c>
      <c r="BC264" s="109">
        <f t="shared" si="393"/>
        <v>113787</v>
      </c>
      <c r="BD264" s="109">
        <f t="shared" si="393"/>
        <v>114335</v>
      </c>
      <c r="BE264" s="109">
        <f t="shared" si="393"/>
        <v>114734</v>
      </c>
      <c r="BF264" s="109">
        <f t="shared" si="393"/>
        <v>115000</v>
      </c>
      <c r="BG264" s="109">
        <f t="shared" si="393"/>
        <v>115155</v>
      </c>
      <c r="BH264" s="109">
        <f t="shared" si="393"/>
        <v>115213</v>
      </c>
      <c r="BI264" s="109">
        <f t="shared" si="393"/>
        <v>115204</v>
      </c>
      <c r="BJ264" s="109">
        <f t="shared" si="393"/>
        <v>115102</v>
      </c>
      <c r="BK264" s="109">
        <f t="shared" si="393"/>
        <v>114924</v>
      </c>
      <c r="BL264" s="109">
        <f t="shared" si="393"/>
        <v>114691</v>
      </c>
      <c r="BM264" s="109">
        <f t="shared" si="393"/>
        <v>114291</v>
      </c>
      <c r="BN264" s="109">
        <f t="shared" si="393"/>
        <v>113352</v>
      </c>
      <c r="BO264" s="109">
        <f t="shared" si="393"/>
        <v>112391</v>
      </c>
      <c r="BP264" s="109">
        <f t="shared" si="393"/>
        <v>111209</v>
      </c>
      <c r="BQ264" s="109">
        <f t="shared" si="393"/>
        <v>110086</v>
      </c>
      <c r="BR264" s="109">
        <f t="shared" si="393"/>
        <v>109501</v>
      </c>
      <c r="BS264" s="109">
        <f t="shared" si="393"/>
        <v>109048</v>
      </c>
      <c r="BT264" s="109">
        <f t="shared" si="393"/>
        <v>107632</v>
      </c>
      <c r="BU264" s="109">
        <f t="shared" si="393"/>
        <v>107683</v>
      </c>
      <c r="BV264" s="109">
        <f t="shared" si="393"/>
        <v>107132</v>
      </c>
      <c r="BW264" s="109">
        <f t="shared" si="393"/>
        <v>106511</v>
      </c>
      <c r="BX264" s="109">
        <f t="shared" si="393"/>
        <v>107937</v>
      </c>
      <c r="BY264" s="109">
        <f t="shared" si="393"/>
        <v>107883</v>
      </c>
      <c r="BZ264" s="109">
        <f t="shared" si="393"/>
        <v>107787</v>
      </c>
      <c r="CA264" s="109">
        <f t="shared" si="393"/>
        <v>108537</v>
      </c>
      <c r="CB264" s="109">
        <f t="shared" si="393"/>
        <v>107231</v>
      </c>
      <c r="CC264" s="109">
        <f t="shared" ref="CC264:DL264" si="394">CC54+CC159</f>
        <v>107122</v>
      </c>
      <c r="CD264" s="109">
        <f t="shared" si="394"/>
        <v>106448</v>
      </c>
      <c r="CE264" s="109">
        <f t="shared" si="394"/>
        <v>107603</v>
      </c>
      <c r="CF264" s="109">
        <f t="shared" si="394"/>
        <v>106768</v>
      </c>
      <c r="CG264" s="109">
        <f t="shared" si="394"/>
        <v>105662</v>
      </c>
      <c r="CH264" s="109">
        <f t="shared" si="394"/>
        <v>103822</v>
      </c>
      <c r="CI264" s="109">
        <f t="shared" si="394"/>
        <v>102890</v>
      </c>
      <c r="CJ264" s="109">
        <f t="shared" si="394"/>
        <v>99460</v>
      </c>
      <c r="CK264" s="109">
        <f t="shared" si="394"/>
        <v>98449</v>
      </c>
      <c r="CL264" s="109">
        <f t="shared" si="394"/>
        <v>96228</v>
      </c>
      <c r="CM264" s="109">
        <f t="shared" si="394"/>
        <v>95049</v>
      </c>
      <c r="CN264" s="109">
        <f t="shared" si="394"/>
        <v>92464</v>
      </c>
      <c r="CO264" s="109">
        <f t="shared" si="394"/>
        <v>91768</v>
      </c>
      <c r="CP264" s="109">
        <f t="shared" si="394"/>
        <v>89570</v>
      </c>
      <c r="CQ264" s="109">
        <f t="shared" si="394"/>
        <v>87664</v>
      </c>
      <c r="CR264" s="109">
        <f t="shared" si="394"/>
        <v>84495</v>
      </c>
      <c r="CS264" s="109">
        <f t="shared" si="394"/>
        <v>81424</v>
      </c>
      <c r="CT264" s="109">
        <f t="shared" si="394"/>
        <v>78800</v>
      </c>
      <c r="CU264" s="109">
        <f t="shared" si="394"/>
        <v>75869</v>
      </c>
      <c r="CV264" s="109">
        <f t="shared" si="394"/>
        <v>73128</v>
      </c>
      <c r="CW264" s="109">
        <f t="shared" si="394"/>
        <v>71273</v>
      </c>
      <c r="CX264" s="109">
        <f t="shared" si="394"/>
        <v>68372</v>
      </c>
      <c r="CY264" s="109">
        <f t="shared" si="394"/>
        <v>66258</v>
      </c>
      <c r="CZ264" s="109">
        <f t="shared" si="394"/>
        <v>64265</v>
      </c>
      <c r="DA264" s="109">
        <f t="shared" si="394"/>
        <v>60471</v>
      </c>
      <c r="DB264" s="109">
        <f t="shared" si="394"/>
        <v>57315</v>
      </c>
      <c r="DC264" s="109">
        <f t="shared" si="394"/>
        <v>53427</v>
      </c>
      <c r="DD264" s="109">
        <f t="shared" si="394"/>
        <v>48765</v>
      </c>
      <c r="DE264" s="109">
        <f t="shared" si="394"/>
        <v>44585</v>
      </c>
      <c r="DF264" s="109">
        <f t="shared" si="394"/>
        <v>39701</v>
      </c>
      <c r="DG264" s="109">
        <f t="shared" si="394"/>
        <v>35387</v>
      </c>
      <c r="DH264" s="109">
        <f t="shared" si="394"/>
        <v>30203</v>
      </c>
      <c r="DI264" s="109">
        <f t="shared" si="394"/>
        <v>25148</v>
      </c>
      <c r="DJ264" s="109">
        <f t="shared" si="394"/>
        <v>20865</v>
      </c>
      <c r="DK264" s="109">
        <f t="shared" si="394"/>
        <v>17126</v>
      </c>
      <c r="DL264" s="109">
        <f t="shared" si="394"/>
        <v>13889</v>
      </c>
      <c r="DM264" s="44">
        <v>44296</v>
      </c>
    </row>
    <row r="265" spans="1:117" s="44" customFormat="1" ht="1" hidden="1" customHeight="1">
      <c r="A265" s="94">
        <v>2059</v>
      </c>
      <c r="B265" s="96">
        <f t="shared" si="208"/>
        <v>8942467</v>
      </c>
      <c r="C265" s="97">
        <f t="shared" si="214"/>
        <v>-3.5927952271045657E-4</v>
      </c>
      <c r="D265" s="103">
        <f t="shared" ref="D265:M265" si="395">D55+D160</f>
        <v>4742286</v>
      </c>
      <c r="E265" s="103">
        <f t="shared" si="395"/>
        <v>4848180</v>
      </c>
      <c r="F265" s="103">
        <f t="shared" si="395"/>
        <v>4953698</v>
      </c>
      <c r="G265" s="103">
        <f t="shared" si="395"/>
        <v>5059458</v>
      </c>
      <c r="H265" s="103">
        <f t="shared" si="395"/>
        <v>5165704</v>
      </c>
      <c r="I265" s="103">
        <f t="shared" si="395"/>
        <v>2548387</v>
      </c>
      <c r="J265" s="103">
        <f t="shared" si="395"/>
        <v>2442493</v>
      </c>
      <c r="K265" s="103">
        <f t="shared" si="395"/>
        <v>2336975</v>
      </c>
      <c r="L265" s="103">
        <f t="shared" si="395"/>
        <v>2231215</v>
      </c>
      <c r="M265" s="103">
        <f t="shared" si="395"/>
        <v>2124969</v>
      </c>
      <c r="N265" s="103">
        <f t="shared" si="199"/>
        <v>1651794</v>
      </c>
      <c r="O265" s="103">
        <f t="shared" si="200"/>
        <v>4795390</v>
      </c>
      <c r="P265" s="103">
        <f t="shared" si="210"/>
        <v>2495283</v>
      </c>
      <c r="Q265" s="109">
        <f t="shared" ref="Q265:AV265" si="396">Q55+Q160</f>
        <v>77872</v>
      </c>
      <c r="R265" s="109">
        <f t="shared" si="396"/>
        <v>78567</v>
      </c>
      <c r="S265" s="109">
        <f t="shared" si="396"/>
        <v>79217</v>
      </c>
      <c r="T265" s="109">
        <f t="shared" si="396"/>
        <v>79841</v>
      </c>
      <c r="U265" s="109">
        <f t="shared" si="396"/>
        <v>80432</v>
      </c>
      <c r="V265" s="109">
        <f t="shared" si="396"/>
        <v>81003</v>
      </c>
      <c r="W265" s="109">
        <f t="shared" si="396"/>
        <v>81524</v>
      </c>
      <c r="X265" s="109">
        <f t="shared" si="396"/>
        <v>82028</v>
      </c>
      <c r="Y265" s="109">
        <f t="shared" si="396"/>
        <v>82486</v>
      </c>
      <c r="Z265" s="109">
        <f t="shared" si="396"/>
        <v>82912</v>
      </c>
      <c r="AA265" s="109">
        <f t="shared" si="396"/>
        <v>83284</v>
      </c>
      <c r="AB265" s="109">
        <f t="shared" si="396"/>
        <v>83611</v>
      </c>
      <c r="AC265" s="109">
        <f t="shared" si="396"/>
        <v>83913</v>
      </c>
      <c r="AD265" s="109">
        <f t="shared" si="396"/>
        <v>84190</v>
      </c>
      <c r="AE265" s="109">
        <f t="shared" si="396"/>
        <v>84448</v>
      </c>
      <c r="AF265" s="109">
        <f t="shared" si="396"/>
        <v>84710</v>
      </c>
      <c r="AG265" s="109">
        <f t="shared" si="396"/>
        <v>84981</v>
      </c>
      <c r="AH265" s="109">
        <f t="shared" si="396"/>
        <v>85266</v>
      </c>
      <c r="AI265" s="109">
        <f t="shared" si="396"/>
        <v>85579</v>
      </c>
      <c r="AJ265" s="109">
        <f t="shared" si="396"/>
        <v>85930</v>
      </c>
      <c r="AK265" s="109">
        <f t="shared" si="396"/>
        <v>86416</v>
      </c>
      <c r="AL265" s="109">
        <f t="shared" si="396"/>
        <v>87120</v>
      </c>
      <c r="AM265" s="109">
        <f t="shared" si="396"/>
        <v>88095</v>
      </c>
      <c r="AN265" s="109">
        <f t="shared" si="396"/>
        <v>89362</v>
      </c>
      <c r="AO265" s="109">
        <f t="shared" si="396"/>
        <v>90901</v>
      </c>
      <c r="AP265" s="109">
        <f t="shared" si="396"/>
        <v>92648</v>
      </c>
      <c r="AQ265" s="109">
        <f t="shared" si="396"/>
        <v>94569</v>
      </c>
      <c r="AR265" s="109">
        <f t="shared" si="396"/>
        <v>96581</v>
      </c>
      <c r="AS265" s="109">
        <f t="shared" si="396"/>
        <v>98646</v>
      </c>
      <c r="AT265" s="109">
        <f t="shared" si="396"/>
        <v>100705</v>
      </c>
      <c r="AU265" s="109">
        <f t="shared" si="396"/>
        <v>102706</v>
      </c>
      <c r="AV265" s="109">
        <f t="shared" si="396"/>
        <v>104631</v>
      </c>
      <c r="AW265" s="109">
        <f t="shared" ref="AW265:CB265" si="397">AW55+AW160</f>
        <v>106418</v>
      </c>
      <c r="AX265" s="109">
        <f t="shared" si="397"/>
        <v>108073</v>
      </c>
      <c r="AY265" s="109">
        <f t="shared" si="397"/>
        <v>109552</v>
      </c>
      <c r="AZ265" s="109">
        <f t="shared" si="397"/>
        <v>110871</v>
      </c>
      <c r="BA265" s="109">
        <f t="shared" si="397"/>
        <v>112009</v>
      </c>
      <c r="BB265" s="109">
        <f t="shared" si="397"/>
        <v>112961</v>
      </c>
      <c r="BC265" s="109">
        <f t="shared" si="397"/>
        <v>113739</v>
      </c>
      <c r="BD265" s="109">
        <f t="shared" si="397"/>
        <v>114343</v>
      </c>
      <c r="BE265" s="109">
        <f t="shared" si="397"/>
        <v>114807</v>
      </c>
      <c r="BF265" s="109">
        <f t="shared" si="397"/>
        <v>115126</v>
      </c>
      <c r="BG265" s="109">
        <f t="shared" si="397"/>
        <v>115320</v>
      </c>
      <c r="BH265" s="109">
        <f t="shared" si="397"/>
        <v>115405</v>
      </c>
      <c r="BI265" s="109">
        <f t="shared" si="397"/>
        <v>115396</v>
      </c>
      <c r="BJ265" s="109">
        <f t="shared" si="397"/>
        <v>115325</v>
      </c>
      <c r="BK265" s="109">
        <f t="shared" si="397"/>
        <v>115161</v>
      </c>
      <c r="BL265" s="109">
        <f t="shared" si="397"/>
        <v>114918</v>
      </c>
      <c r="BM265" s="109">
        <f t="shared" si="397"/>
        <v>114623</v>
      </c>
      <c r="BN265" s="109">
        <f t="shared" si="397"/>
        <v>114156</v>
      </c>
      <c r="BO265" s="109">
        <f t="shared" si="397"/>
        <v>113148</v>
      </c>
      <c r="BP265" s="109">
        <f t="shared" si="397"/>
        <v>112123</v>
      </c>
      <c r="BQ265" s="109">
        <f t="shared" si="397"/>
        <v>110879</v>
      </c>
      <c r="BR265" s="109">
        <f t="shared" si="397"/>
        <v>109691</v>
      </c>
      <c r="BS265" s="109">
        <f t="shared" si="397"/>
        <v>109044</v>
      </c>
      <c r="BT265" s="109">
        <f t="shared" si="397"/>
        <v>108531</v>
      </c>
      <c r="BU265" s="109">
        <f t="shared" si="397"/>
        <v>107063</v>
      </c>
      <c r="BV265" s="109">
        <f t="shared" si="397"/>
        <v>107061</v>
      </c>
      <c r="BW265" s="109">
        <f t="shared" si="397"/>
        <v>106462</v>
      </c>
      <c r="BX265" s="109">
        <f t="shared" si="397"/>
        <v>105798</v>
      </c>
      <c r="BY265" s="109">
        <f t="shared" si="397"/>
        <v>107174</v>
      </c>
      <c r="BZ265" s="109">
        <f t="shared" si="397"/>
        <v>107020</v>
      </c>
      <c r="CA265" s="109">
        <f t="shared" si="397"/>
        <v>106948</v>
      </c>
      <c r="CB265" s="109">
        <f t="shared" si="397"/>
        <v>107640</v>
      </c>
      <c r="CC265" s="109">
        <f t="shared" ref="CC265:DL265" si="398">CC55+CC160</f>
        <v>106225</v>
      </c>
      <c r="CD265" s="109">
        <f t="shared" si="398"/>
        <v>105908</v>
      </c>
      <c r="CE265" s="109">
        <f t="shared" si="398"/>
        <v>105425</v>
      </c>
      <c r="CF265" s="109">
        <f t="shared" si="398"/>
        <v>106615</v>
      </c>
      <c r="CG265" s="109">
        <f t="shared" si="398"/>
        <v>105756</v>
      </c>
      <c r="CH265" s="109">
        <f t="shared" si="398"/>
        <v>104611</v>
      </c>
      <c r="CI265" s="109">
        <f t="shared" si="398"/>
        <v>102729</v>
      </c>
      <c r="CJ265" s="109">
        <f t="shared" si="398"/>
        <v>101738</v>
      </c>
      <c r="CK265" s="109">
        <f t="shared" si="398"/>
        <v>98263</v>
      </c>
      <c r="CL265" s="109">
        <f t="shared" si="398"/>
        <v>97179</v>
      </c>
      <c r="CM265" s="109">
        <f t="shared" si="398"/>
        <v>94885</v>
      </c>
      <c r="CN265" s="109">
        <f t="shared" si="398"/>
        <v>93611</v>
      </c>
      <c r="CO265" s="109">
        <f t="shared" si="398"/>
        <v>90940</v>
      </c>
      <c r="CP265" s="109">
        <f t="shared" si="398"/>
        <v>90113</v>
      </c>
      <c r="CQ265" s="109">
        <f t="shared" si="398"/>
        <v>87787</v>
      </c>
      <c r="CR265" s="109">
        <f t="shared" si="398"/>
        <v>85732</v>
      </c>
      <c r="CS265" s="109">
        <f t="shared" si="398"/>
        <v>82424</v>
      </c>
      <c r="CT265" s="109">
        <f t="shared" si="398"/>
        <v>79186</v>
      </c>
      <c r="CU265" s="109">
        <f t="shared" si="398"/>
        <v>76366</v>
      </c>
      <c r="CV265" s="109">
        <f t="shared" si="398"/>
        <v>73230</v>
      </c>
      <c r="CW265" s="109">
        <f t="shared" si="398"/>
        <v>70249</v>
      </c>
      <c r="CX265" s="109">
        <f t="shared" si="398"/>
        <v>68097</v>
      </c>
      <c r="CY265" s="109">
        <f t="shared" si="398"/>
        <v>64917</v>
      </c>
      <c r="CZ265" s="109">
        <f t="shared" si="398"/>
        <v>62461</v>
      </c>
      <c r="DA265" s="109">
        <f t="shared" si="398"/>
        <v>60107</v>
      </c>
      <c r="DB265" s="109">
        <f t="shared" si="398"/>
        <v>56056</v>
      </c>
      <c r="DC265" s="109">
        <f t="shared" si="398"/>
        <v>52628</v>
      </c>
      <c r="DD265" s="109">
        <f t="shared" si="398"/>
        <v>48547</v>
      </c>
      <c r="DE265" s="109">
        <f t="shared" si="398"/>
        <v>43881</v>
      </c>
      <c r="DF265" s="109">
        <f t="shared" si="398"/>
        <v>39763</v>
      </c>
      <c r="DG265" s="109">
        <f t="shared" si="398"/>
        <v>35103</v>
      </c>
      <c r="DH265" s="109">
        <f t="shared" si="398"/>
        <v>31023</v>
      </c>
      <c r="DI265" s="109">
        <f t="shared" si="398"/>
        <v>26234</v>
      </c>
      <c r="DJ265" s="109">
        <f t="shared" si="398"/>
        <v>21612</v>
      </c>
      <c r="DK265" s="109">
        <f t="shared" si="398"/>
        <v>17731</v>
      </c>
      <c r="DL265" s="109">
        <f t="shared" si="398"/>
        <v>14376</v>
      </c>
      <c r="DM265" s="44">
        <v>46245</v>
      </c>
    </row>
    <row r="266" spans="1:117" s="44" customFormat="1" ht="1" hidden="1" customHeight="1">
      <c r="A266" s="94">
        <v>2060</v>
      </c>
      <c r="B266" s="96">
        <f t="shared" si="208"/>
        <v>8938946</v>
      </c>
      <c r="C266" s="97">
        <f t="shared" si="214"/>
        <v>-3.9373922207372979E-4</v>
      </c>
      <c r="D266" s="103">
        <f t="shared" ref="D266:M266" si="399">D56+D161</f>
        <v>4738744</v>
      </c>
      <c r="E266" s="103">
        <f t="shared" si="399"/>
        <v>4844300</v>
      </c>
      <c r="F266" s="103">
        <f t="shared" si="399"/>
        <v>4949127</v>
      </c>
      <c r="G266" s="103">
        <f t="shared" si="399"/>
        <v>5053674</v>
      </c>
      <c r="H266" s="103">
        <f t="shared" si="399"/>
        <v>5158443</v>
      </c>
      <c r="I266" s="103">
        <f t="shared" si="399"/>
        <v>2548131</v>
      </c>
      <c r="J266" s="103">
        <f t="shared" si="399"/>
        <v>2442575</v>
      </c>
      <c r="K266" s="103">
        <f t="shared" si="399"/>
        <v>2337748</v>
      </c>
      <c r="L266" s="103">
        <f t="shared" si="399"/>
        <v>2233201</v>
      </c>
      <c r="M266" s="103">
        <f t="shared" si="399"/>
        <v>2128432</v>
      </c>
      <c r="N266" s="103">
        <f t="shared" si="199"/>
        <v>1652071</v>
      </c>
      <c r="O266" s="103">
        <f t="shared" si="200"/>
        <v>4791944</v>
      </c>
      <c r="P266" s="103">
        <f t="shared" si="210"/>
        <v>2494931</v>
      </c>
      <c r="Q266" s="109">
        <f t="shared" ref="Q266:AV266" si="400">Q56+Q161</f>
        <v>77656</v>
      </c>
      <c r="R266" s="109">
        <f t="shared" si="400"/>
        <v>78353</v>
      </c>
      <c r="S266" s="109">
        <f t="shared" si="400"/>
        <v>79016</v>
      </c>
      <c r="T266" s="109">
        <f t="shared" si="400"/>
        <v>79655</v>
      </c>
      <c r="U266" s="109">
        <f t="shared" si="400"/>
        <v>80275</v>
      </c>
      <c r="V266" s="109">
        <f t="shared" si="400"/>
        <v>80860</v>
      </c>
      <c r="W266" s="109">
        <f t="shared" si="400"/>
        <v>81425</v>
      </c>
      <c r="X266" s="109">
        <f t="shared" si="400"/>
        <v>81943</v>
      </c>
      <c r="Y266" s="109">
        <f t="shared" si="400"/>
        <v>82448</v>
      </c>
      <c r="Z266" s="109">
        <f t="shared" si="400"/>
        <v>82898</v>
      </c>
      <c r="AA266" s="109">
        <f t="shared" si="400"/>
        <v>83317</v>
      </c>
      <c r="AB266" s="109">
        <f t="shared" si="400"/>
        <v>83679</v>
      </c>
      <c r="AC266" s="109">
        <f t="shared" si="400"/>
        <v>84006</v>
      </c>
      <c r="AD266" s="109">
        <f t="shared" si="400"/>
        <v>84319</v>
      </c>
      <c r="AE266" s="109">
        <f t="shared" si="400"/>
        <v>84619</v>
      </c>
      <c r="AF266" s="109">
        <f t="shared" si="400"/>
        <v>84908</v>
      </c>
      <c r="AG266" s="109">
        <f t="shared" si="400"/>
        <v>85202</v>
      </c>
      <c r="AH266" s="109">
        <f t="shared" si="400"/>
        <v>85504</v>
      </c>
      <c r="AI266" s="109">
        <f t="shared" si="400"/>
        <v>85817</v>
      </c>
      <c r="AJ266" s="109">
        <f t="shared" si="400"/>
        <v>86171</v>
      </c>
      <c r="AK266" s="109">
        <f t="shared" si="400"/>
        <v>86621</v>
      </c>
      <c r="AL266" s="109">
        <f t="shared" si="400"/>
        <v>87276</v>
      </c>
      <c r="AM266" s="109">
        <f t="shared" si="400"/>
        <v>88200</v>
      </c>
      <c r="AN266" s="109">
        <f t="shared" si="400"/>
        <v>89398</v>
      </c>
      <c r="AO266" s="109">
        <f t="shared" si="400"/>
        <v>90856</v>
      </c>
      <c r="AP266" s="109">
        <f t="shared" si="400"/>
        <v>92534</v>
      </c>
      <c r="AQ266" s="109">
        <f t="shared" si="400"/>
        <v>94362</v>
      </c>
      <c r="AR266" s="109">
        <f t="shared" si="400"/>
        <v>96309</v>
      </c>
      <c r="AS266" s="109">
        <f t="shared" si="400"/>
        <v>98295</v>
      </c>
      <c r="AT266" s="109">
        <f t="shared" si="400"/>
        <v>100302</v>
      </c>
      <c r="AU266" s="109">
        <f t="shared" si="400"/>
        <v>102270</v>
      </c>
      <c r="AV266" s="109">
        <f t="shared" si="400"/>
        <v>104166</v>
      </c>
      <c r="AW266" s="109">
        <f t="shared" ref="AW266:CB266" si="401">AW56+AW161</f>
        <v>105969</v>
      </c>
      <c r="AX266" s="109">
        <f t="shared" si="401"/>
        <v>107634</v>
      </c>
      <c r="AY266" s="109">
        <f t="shared" si="401"/>
        <v>109166</v>
      </c>
      <c r="AZ266" s="109">
        <f t="shared" si="401"/>
        <v>110524</v>
      </c>
      <c r="BA266" s="109">
        <f t="shared" si="401"/>
        <v>111726</v>
      </c>
      <c r="BB266" s="109">
        <f t="shared" si="401"/>
        <v>112757</v>
      </c>
      <c r="BC266" s="109">
        <f t="shared" si="401"/>
        <v>113608</v>
      </c>
      <c r="BD266" s="109">
        <f t="shared" si="401"/>
        <v>114294</v>
      </c>
      <c r="BE266" s="109">
        <f t="shared" si="401"/>
        <v>114814</v>
      </c>
      <c r="BF266" s="109">
        <f t="shared" si="401"/>
        <v>115199</v>
      </c>
      <c r="BG266" s="109">
        <f t="shared" si="401"/>
        <v>115447</v>
      </c>
      <c r="BH266" s="109">
        <f t="shared" si="401"/>
        <v>115570</v>
      </c>
      <c r="BI266" s="109">
        <f t="shared" si="401"/>
        <v>115588</v>
      </c>
      <c r="BJ266" s="109">
        <f t="shared" si="401"/>
        <v>115516</v>
      </c>
      <c r="BK266" s="109">
        <f t="shared" si="401"/>
        <v>115382</v>
      </c>
      <c r="BL266" s="109">
        <f t="shared" si="401"/>
        <v>115155</v>
      </c>
      <c r="BM266" s="109">
        <f t="shared" si="401"/>
        <v>114849</v>
      </c>
      <c r="BN266" s="109">
        <f t="shared" si="401"/>
        <v>114486</v>
      </c>
      <c r="BO266" s="109">
        <f t="shared" si="401"/>
        <v>113950</v>
      </c>
      <c r="BP266" s="109">
        <f t="shared" si="401"/>
        <v>112877</v>
      </c>
      <c r="BQ266" s="109">
        <f t="shared" si="401"/>
        <v>111789</v>
      </c>
      <c r="BR266" s="109">
        <f t="shared" si="401"/>
        <v>110483</v>
      </c>
      <c r="BS266" s="109">
        <f t="shared" si="401"/>
        <v>109236</v>
      </c>
      <c r="BT266" s="109">
        <f t="shared" si="401"/>
        <v>108530</v>
      </c>
      <c r="BU266" s="109">
        <f t="shared" si="401"/>
        <v>107960</v>
      </c>
      <c r="BV266" s="109">
        <f t="shared" si="401"/>
        <v>106446</v>
      </c>
      <c r="BW266" s="109">
        <f t="shared" si="401"/>
        <v>106394</v>
      </c>
      <c r="BX266" s="109">
        <f t="shared" si="401"/>
        <v>105752</v>
      </c>
      <c r="BY266" s="109">
        <f t="shared" si="401"/>
        <v>105048</v>
      </c>
      <c r="BZ266" s="109">
        <f t="shared" si="401"/>
        <v>106319</v>
      </c>
      <c r="CA266" s="109">
        <f t="shared" si="401"/>
        <v>106188</v>
      </c>
      <c r="CB266" s="109">
        <f t="shared" si="401"/>
        <v>106065</v>
      </c>
      <c r="CC266" s="109">
        <f t="shared" ref="CC266:DL266" si="402">CC56+CC161</f>
        <v>106634</v>
      </c>
      <c r="CD266" s="109">
        <f t="shared" si="402"/>
        <v>105020</v>
      </c>
      <c r="CE266" s="109">
        <f t="shared" si="402"/>
        <v>104894</v>
      </c>
      <c r="CF266" s="109">
        <f t="shared" si="402"/>
        <v>104456</v>
      </c>
      <c r="CG266" s="109">
        <f t="shared" si="402"/>
        <v>105607</v>
      </c>
      <c r="CH266" s="109">
        <f t="shared" si="402"/>
        <v>104709</v>
      </c>
      <c r="CI266" s="109">
        <f t="shared" si="402"/>
        <v>103516</v>
      </c>
      <c r="CJ266" s="109">
        <f t="shared" si="402"/>
        <v>101584</v>
      </c>
      <c r="CK266" s="109">
        <f t="shared" si="402"/>
        <v>100524</v>
      </c>
      <c r="CL266" s="109">
        <f t="shared" si="402"/>
        <v>96999</v>
      </c>
      <c r="CM266" s="109">
        <f t="shared" si="402"/>
        <v>95832</v>
      </c>
      <c r="CN266" s="109">
        <f t="shared" si="402"/>
        <v>93459</v>
      </c>
      <c r="CO266" s="109">
        <f t="shared" si="402"/>
        <v>92074</v>
      </c>
      <c r="CP266" s="109">
        <f t="shared" si="402"/>
        <v>89308</v>
      </c>
      <c r="CQ266" s="109">
        <f t="shared" si="402"/>
        <v>88328</v>
      </c>
      <c r="CR266" s="109">
        <f t="shared" si="402"/>
        <v>85861</v>
      </c>
      <c r="CS266" s="109">
        <f t="shared" si="402"/>
        <v>83642</v>
      </c>
      <c r="CT266" s="109">
        <f t="shared" si="402"/>
        <v>80171</v>
      </c>
      <c r="CU266" s="109">
        <f t="shared" si="402"/>
        <v>76748</v>
      </c>
      <c r="CV266" s="109">
        <f t="shared" si="402"/>
        <v>73717</v>
      </c>
      <c r="CW266" s="109">
        <f t="shared" si="402"/>
        <v>70361</v>
      </c>
      <c r="CX266" s="109">
        <f t="shared" si="402"/>
        <v>67129</v>
      </c>
      <c r="CY266" s="109">
        <f t="shared" si="402"/>
        <v>64666</v>
      </c>
      <c r="CZ266" s="109">
        <f t="shared" si="402"/>
        <v>61211</v>
      </c>
      <c r="DA266" s="109">
        <f t="shared" si="402"/>
        <v>58427</v>
      </c>
      <c r="DB266" s="109">
        <f t="shared" si="402"/>
        <v>55737</v>
      </c>
      <c r="DC266" s="109">
        <f t="shared" si="402"/>
        <v>51485</v>
      </c>
      <c r="DD266" s="109">
        <f t="shared" si="402"/>
        <v>47838</v>
      </c>
      <c r="DE266" s="109">
        <f t="shared" si="402"/>
        <v>43704</v>
      </c>
      <c r="DF266" s="109">
        <f t="shared" si="402"/>
        <v>39152</v>
      </c>
      <c r="DG266" s="109">
        <f t="shared" si="402"/>
        <v>35176</v>
      </c>
      <c r="DH266" s="109">
        <f t="shared" si="402"/>
        <v>30792</v>
      </c>
      <c r="DI266" s="109">
        <f t="shared" si="402"/>
        <v>26964</v>
      </c>
      <c r="DJ266" s="109">
        <f t="shared" si="402"/>
        <v>22563</v>
      </c>
      <c r="DK266" s="109">
        <f t="shared" si="402"/>
        <v>18379</v>
      </c>
      <c r="DL266" s="109">
        <f t="shared" si="402"/>
        <v>14898</v>
      </c>
      <c r="DM266" s="44">
        <v>48237</v>
      </c>
    </row>
    <row r="267" spans="1:117" s="44" customFormat="1" ht="1" hidden="1" customHeight="1">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09"/>
      <c r="AL267" s="109"/>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c r="BG267" s="109"/>
      <c r="BH267" s="109"/>
      <c r="BI267" s="109"/>
      <c r="BJ267" s="109"/>
      <c r="BK267" s="109"/>
      <c r="BL267" s="109"/>
      <c r="BM267" s="109"/>
      <c r="BN267" s="109"/>
      <c r="BO267" s="109"/>
      <c r="BP267" s="109"/>
      <c r="BQ267" s="109"/>
      <c r="BR267" s="109"/>
      <c r="BS267" s="109"/>
      <c r="BT267" s="109"/>
      <c r="BU267" s="109"/>
      <c r="BV267" s="109"/>
      <c r="BW267" s="109"/>
      <c r="BX267" s="109"/>
      <c r="BY267" s="109"/>
      <c r="BZ267" s="109"/>
      <c r="CA267" s="109"/>
      <c r="CB267" s="109"/>
      <c r="CC267" s="109"/>
      <c r="CD267" s="109"/>
      <c r="CE267" s="109"/>
      <c r="CF267" s="109"/>
      <c r="CG267" s="109"/>
      <c r="CH267" s="109"/>
      <c r="CI267" s="109"/>
      <c r="CJ267" s="109"/>
      <c r="CK267" s="109"/>
      <c r="CL267" s="109"/>
      <c r="CM267" s="109"/>
      <c r="CN267" s="109"/>
      <c r="CO267" s="109"/>
      <c r="CP267" s="109"/>
      <c r="CQ267" s="109"/>
      <c r="CR267" s="109"/>
      <c r="CS267" s="109"/>
      <c r="CT267" s="109"/>
      <c r="CU267" s="109"/>
      <c r="CV267" s="109"/>
      <c r="CW267" s="109"/>
      <c r="CX267" s="109"/>
      <c r="CY267" s="109"/>
      <c r="CZ267" s="109"/>
      <c r="DA267" s="109"/>
      <c r="DB267" s="109"/>
      <c r="DC267" s="109"/>
      <c r="DD267" s="109"/>
      <c r="DE267" s="109"/>
      <c r="DF267" s="109"/>
      <c r="DG267" s="109"/>
      <c r="DH267" s="109"/>
      <c r="DI267" s="109"/>
      <c r="DJ267" s="109"/>
      <c r="DK267" s="109"/>
      <c r="DL267" s="109"/>
    </row>
    <row r="268" spans="1:117" s="44" customFormat="1" ht="1" hidden="1" customHeight="1">
      <c r="A268" s="111" t="s">
        <v>222</v>
      </c>
      <c r="B268" s="111"/>
      <c r="C268" s="111"/>
      <c r="Q268" s="109"/>
      <c r="R268" s="109"/>
      <c r="S268" s="109"/>
      <c r="T268" s="109"/>
      <c r="U268" s="109"/>
      <c r="V268" s="109"/>
      <c r="W268" s="109"/>
      <c r="X268" s="109"/>
      <c r="Y268" s="109"/>
      <c r="Z268" s="109"/>
      <c r="AA268" s="109"/>
      <c r="AB268" s="109"/>
      <c r="AC268" s="109"/>
      <c r="AD268" s="109"/>
      <c r="AE268" s="109"/>
      <c r="AF268" s="109"/>
      <c r="AG268" s="109"/>
      <c r="AH268" s="109"/>
      <c r="AI268" s="109"/>
      <c r="AJ268" s="109"/>
      <c r="AK268" s="109"/>
      <c r="AL268" s="109"/>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c r="BG268" s="109"/>
      <c r="BH268" s="109"/>
      <c r="BI268" s="109"/>
      <c r="BJ268" s="109"/>
      <c r="BK268" s="109"/>
      <c r="BL268" s="109"/>
      <c r="BM268" s="109"/>
      <c r="BN268" s="109"/>
      <c r="BO268" s="109"/>
      <c r="BP268" s="109"/>
      <c r="BQ268" s="109"/>
      <c r="BR268" s="109"/>
      <c r="BS268" s="109"/>
      <c r="BT268" s="109"/>
      <c r="BU268" s="109"/>
      <c r="BV268" s="109"/>
      <c r="BW268" s="109"/>
      <c r="BX268" s="109"/>
      <c r="BY268" s="109"/>
      <c r="BZ268" s="109"/>
      <c r="CA268" s="109"/>
      <c r="CB268" s="109"/>
      <c r="CC268" s="109"/>
      <c r="CD268" s="109"/>
      <c r="CE268" s="109"/>
      <c r="CF268" s="109"/>
      <c r="CG268" s="109"/>
      <c r="CH268" s="109"/>
      <c r="CI268" s="109"/>
      <c r="CJ268" s="109"/>
      <c r="CK268" s="109"/>
      <c r="CL268" s="109"/>
      <c r="CM268" s="109"/>
      <c r="CN268" s="109"/>
      <c r="CO268" s="109"/>
      <c r="CP268" s="109"/>
      <c r="CQ268" s="109"/>
      <c r="CR268" s="109"/>
      <c r="CS268" s="109"/>
      <c r="CT268" s="109"/>
      <c r="CU268" s="109"/>
      <c r="CV268" s="109"/>
      <c r="CW268" s="109"/>
      <c r="CX268" s="109"/>
      <c r="CY268" s="109"/>
      <c r="CZ268" s="109"/>
      <c r="DA268" s="109"/>
      <c r="DB268" s="109"/>
      <c r="DC268" s="109"/>
      <c r="DD268" s="109"/>
      <c r="DE268" s="109"/>
      <c r="DF268" s="109"/>
      <c r="DG268" s="109"/>
      <c r="DH268" s="109"/>
      <c r="DI268" s="109"/>
      <c r="DJ268" s="109"/>
      <c r="DK268" s="109"/>
      <c r="DL268" s="109"/>
    </row>
    <row r="269" spans="1:117" s="44" customFormat="1" ht="1" hidden="1" customHeight="1">
      <c r="A269" s="94">
        <v>2013</v>
      </c>
      <c r="B269" s="96">
        <f t="shared" ref="B269:B316" si="403">SUM(Q269:DL269)</f>
        <v>8096354.5456191134</v>
      </c>
      <c r="C269" s="97">
        <f>(B269-B265)/B265</f>
        <v>-9.4617341543545716E-2</v>
      </c>
      <c r="D269" s="103">
        <f t="shared" ref="D269:M269" si="404">D58+D164</f>
        <v>2446831.5768843298</v>
      </c>
      <c r="E269" s="103">
        <f t="shared" si="404"/>
        <v>2492417.0988388979</v>
      </c>
      <c r="F269" s="103">
        <f t="shared" si="404"/>
        <v>2538480.1303091953</v>
      </c>
      <c r="G269" s="103">
        <f t="shared" si="404"/>
        <v>2583586.2186199073</v>
      </c>
      <c r="H269" s="103">
        <f t="shared" si="404"/>
        <v>2628232.2401252836</v>
      </c>
      <c r="I269" s="103">
        <f t="shared" si="404"/>
        <v>851278.66193220508</v>
      </c>
      <c r="J269" s="103">
        <f t="shared" si="404"/>
        <v>805693.13997763721</v>
      </c>
      <c r="K269" s="103">
        <f t="shared" si="404"/>
        <v>759630.10850733973</v>
      </c>
      <c r="L269" s="103">
        <f t="shared" si="404"/>
        <v>714524.02019662748</v>
      </c>
      <c r="M269" s="103">
        <f t="shared" si="404"/>
        <v>669877.99869125115</v>
      </c>
      <c r="N269" s="103">
        <f t="shared" ref="N269:N316" si="405">SUM(Q269:AJ269)</f>
        <v>1644807.8743458081</v>
      </c>
      <c r="O269" s="103">
        <f t="shared" ref="O269:O316" si="406">SUM(AK269:CC269)</f>
        <v>5018466.5384479845</v>
      </c>
      <c r="P269" s="103">
        <f t="shared" ref="P269:P316" si="407">SUM(CD269:DL269)</f>
        <v>1433080.1328253204</v>
      </c>
      <c r="Q269" s="112">
        <f>Q59+Q164</f>
        <v>80071.336676849169</v>
      </c>
      <c r="R269" s="112">
        <f t="shared" ref="R269:CC269" si="408">R59+R164</f>
        <v>81636.325594838709</v>
      </c>
      <c r="S269" s="112">
        <f t="shared" si="408"/>
        <v>83170.516583561781</v>
      </c>
      <c r="T269" s="112">
        <f t="shared" si="408"/>
        <v>82333.669790905726</v>
      </c>
      <c r="U269" s="112">
        <f t="shared" si="408"/>
        <v>81383.760426959954</v>
      </c>
      <c r="V269" s="112">
        <f t="shared" si="408"/>
        <v>80622.182172958725</v>
      </c>
      <c r="W269" s="112">
        <f t="shared" si="408"/>
        <v>79537.827962250478</v>
      </c>
      <c r="X269" s="112">
        <f t="shared" si="408"/>
        <v>78165.65164527169</v>
      </c>
      <c r="Y269" s="112">
        <f t="shared" si="408"/>
        <v>78280.023175864248</v>
      </c>
      <c r="Z269" s="112">
        <f t="shared" si="408"/>
        <v>78555.009076936723</v>
      </c>
      <c r="AA269" s="112">
        <f t="shared" si="408"/>
        <v>77176.495634392602</v>
      </c>
      <c r="AB269" s="112">
        <f t="shared" si="408"/>
        <v>78605.09041046018</v>
      </c>
      <c r="AC269" s="112">
        <f t="shared" si="408"/>
        <v>82843.993233969042</v>
      </c>
      <c r="AD269" s="112">
        <f t="shared" si="408"/>
        <v>80046.470152978218</v>
      </c>
      <c r="AE269" s="112">
        <f t="shared" si="408"/>
        <v>83368.175014159904</v>
      </c>
      <c r="AF269" s="112">
        <f t="shared" si="408"/>
        <v>84564.580161909849</v>
      </c>
      <c r="AG269" s="112">
        <f t="shared" si="408"/>
        <v>85867.694117589243</v>
      </c>
      <c r="AH269" s="112">
        <f t="shared" si="408"/>
        <v>88471.688267420468</v>
      </c>
      <c r="AI269" s="112">
        <f t="shared" si="408"/>
        <v>88576.958282508305</v>
      </c>
      <c r="AJ269" s="112">
        <f t="shared" si="408"/>
        <v>91530.425964023118</v>
      </c>
      <c r="AK269" s="112">
        <f t="shared" si="408"/>
        <v>93270.793866039574</v>
      </c>
      <c r="AL269" s="112">
        <f t="shared" si="408"/>
        <v>98403.255914612033</v>
      </c>
      <c r="AM269" s="112">
        <f t="shared" si="408"/>
        <v>99964.107015461632</v>
      </c>
      <c r="AN269" s="112">
        <f t="shared" si="408"/>
        <v>101421.0055880236</v>
      </c>
      <c r="AO269" s="112">
        <f t="shared" si="408"/>
        <v>102609.94008449966</v>
      </c>
      <c r="AP269" s="112">
        <f t="shared" si="408"/>
        <v>105205.28092077444</v>
      </c>
      <c r="AQ269" s="112">
        <f t="shared" si="408"/>
        <v>104955.58989477265</v>
      </c>
      <c r="AR269" s="112">
        <f t="shared" si="408"/>
        <v>107785.31166205648</v>
      </c>
      <c r="AS269" s="112">
        <f t="shared" si="408"/>
        <v>108640.10484879112</v>
      </c>
      <c r="AT269" s="112">
        <f t="shared" si="408"/>
        <v>110981.48448462508</v>
      </c>
      <c r="AU269" s="112">
        <f t="shared" si="408"/>
        <v>110756.06037407891</v>
      </c>
      <c r="AV269" s="112">
        <f t="shared" si="408"/>
        <v>113248.07464536997</v>
      </c>
      <c r="AW269" s="112">
        <f t="shared" si="408"/>
        <v>113513.75362418208</v>
      </c>
      <c r="AX269" s="112">
        <f t="shared" si="408"/>
        <v>113085.68784154271</v>
      </c>
      <c r="AY269" s="112">
        <f t="shared" si="408"/>
        <v>111324.08377457858</v>
      </c>
      <c r="AZ269" s="112">
        <f t="shared" si="408"/>
        <v>110596.45352602808</v>
      </c>
      <c r="BA269" s="112">
        <f t="shared" si="408"/>
        <v>110646.04939719453</v>
      </c>
      <c r="BB269" s="112">
        <f t="shared" si="408"/>
        <v>109712.3520591362</v>
      </c>
      <c r="BC269" s="112">
        <f t="shared" si="408"/>
        <v>110677.66343138946</v>
      </c>
      <c r="BD269" s="112">
        <f t="shared" si="408"/>
        <v>112782.92690162263</v>
      </c>
      <c r="BE269" s="112">
        <f t="shared" si="408"/>
        <v>113868.14466141515</v>
      </c>
      <c r="BF269" s="112">
        <f t="shared" si="408"/>
        <v>117426.53686880108</v>
      </c>
      <c r="BG269" s="112">
        <f t="shared" si="408"/>
        <v>121758.50394224285</v>
      </c>
      <c r="BH269" s="112">
        <f t="shared" si="408"/>
        <v>123123.79234480247</v>
      </c>
      <c r="BI269" s="112">
        <f t="shared" si="408"/>
        <v>126901.07245400242</v>
      </c>
      <c r="BJ269" s="112">
        <f t="shared" si="408"/>
        <v>129645.52987006051</v>
      </c>
      <c r="BK269" s="112">
        <f t="shared" si="408"/>
        <v>130780.24762326432</v>
      </c>
      <c r="BL269" s="112">
        <f t="shared" si="408"/>
        <v>133712.34526117262</v>
      </c>
      <c r="BM269" s="112">
        <f t="shared" si="408"/>
        <v>134385.51581874536</v>
      </c>
      <c r="BN269" s="112">
        <f t="shared" si="408"/>
        <v>135861.01793788007</v>
      </c>
      <c r="BO269" s="112">
        <f t="shared" si="408"/>
        <v>132076.92431770518</v>
      </c>
      <c r="BP269" s="112">
        <f t="shared" si="408"/>
        <v>127140.46142192491</v>
      </c>
      <c r="BQ269" s="112">
        <f t="shared" si="408"/>
        <v>122836.38377151926</v>
      </c>
      <c r="BR269" s="112">
        <f t="shared" si="408"/>
        <v>119523.21463600162</v>
      </c>
      <c r="BS269" s="112">
        <f t="shared" si="408"/>
        <v>116063.17341273447</v>
      </c>
      <c r="BT269" s="112">
        <f t="shared" si="408"/>
        <v>111368.74687228535</v>
      </c>
      <c r="BU269" s="112">
        <f t="shared" si="408"/>
        <v>108929.72511302978</v>
      </c>
      <c r="BV269" s="112">
        <f t="shared" si="408"/>
        <v>105719.73406846609</v>
      </c>
      <c r="BW269" s="112">
        <f t="shared" si="408"/>
        <v>101141.93071751061</v>
      </c>
      <c r="BX269" s="112">
        <f t="shared" si="408"/>
        <v>98299.949147516338</v>
      </c>
      <c r="BY269" s="112">
        <f t="shared" si="408"/>
        <v>94246.921733981246</v>
      </c>
      <c r="BZ269" s="112">
        <f t="shared" si="408"/>
        <v>93596.682148886641</v>
      </c>
      <c r="CA269" s="112">
        <f t="shared" si="408"/>
        <v>89772.792526545352</v>
      </c>
      <c r="CB269" s="112">
        <f t="shared" si="408"/>
        <v>91106.057573248137</v>
      </c>
      <c r="CC269" s="112">
        <f t="shared" si="408"/>
        <v>89601.154349463613</v>
      </c>
      <c r="CD269" s="112">
        <f t="shared" ref="CD269:DM269" si="409">CD59+CD164</f>
        <v>89718.352305425535</v>
      </c>
      <c r="CE269" s="112">
        <f t="shared" si="409"/>
        <v>87904.20530937193</v>
      </c>
      <c r="CF269" s="112">
        <f t="shared" si="409"/>
        <v>86614.981526608288</v>
      </c>
      <c r="CG269" s="112">
        <f t="shared" si="409"/>
        <v>82787.12184989368</v>
      </c>
      <c r="CH269" s="112">
        <f t="shared" si="409"/>
        <v>80771.358659669349</v>
      </c>
      <c r="CI269" s="112">
        <f t="shared" si="409"/>
        <v>77596.67397345716</v>
      </c>
      <c r="CJ269" s="112">
        <f t="shared" si="409"/>
        <v>73605.146997948963</v>
      </c>
      <c r="CK269" s="112">
        <f t="shared" si="409"/>
        <v>68150.599418511367</v>
      </c>
      <c r="CL269" s="112">
        <f t="shared" si="409"/>
        <v>62191.955345864961</v>
      </c>
      <c r="CM269" s="112">
        <f t="shared" si="409"/>
        <v>59781.65137483507</v>
      </c>
      <c r="CN269" s="112">
        <f t="shared" si="409"/>
        <v>57508.005393456973</v>
      </c>
      <c r="CO269" s="112">
        <f t="shared" si="409"/>
        <v>53936.007571836744</v>
      </c>
      <c r="CP269" s="112">
        <f t="shared" si="409"/>
        <v>53282.459232369736</v>
      </c>
      <c r="CQ269" s="112">
        <f t="shared" si="409"/>
        <v>51460.936624082315</v>
      </c>
      <c r="CR269" s="112">
        <f t="shared" si="409"/>
        <v>49129.748292460776</v>
      </c>
      <c r="CS269" s="112">
        <f t="shared" si="409"/>
        <v>45847.910740105064</v>
      </c>
      <c r="CT269" s="112">
        <f t="shared" si="409"/>
        <v>43941.289202085551</v>
      </c>
      <c r="CU269" s="112">
        <f t="shared" si="409"/>
        <v>40920.214809891062</v>
      </c>
      <c r="CV269" s="112">
        <f t="shared" si="409"/>
        <v>38758.362038908221</v>
      </c>
      <c r="CW269" s="112">
        <f t="shared" si="409"/>
        <v>35153.209842980301</v>
      </c>
      <c r="CX269" s="112">
        <f t="shared" si="409"/>
        <v>31910.085853817873</v>
      </c>
      <c r="CY269" s="112">
        <f t="shared" si="409"/>
        <v>28278.687673233941</v>
      </c>
      <c r="CZ269" s="112">
        <f t="shared" si="409"/>
        <v>25717.837564547503</v>
      </c>
      <c r="DA269" s="112">
        <f t="shared" si="409"/>
        <v>22708.326098916721</v>
      </c>
      <c r="DB269" s="112">
        <f t="shared" si="409"/>
        <v>19317.940063937742</v>
      </c>
      <c r="DC269" s="112">
        <f t="shared" si="409"/>
        <v>16337.718963748037</v>
      </c>
      <c r="DD269" s="112">
        <f t="shared" si="409"/>
        <v>13335.932700329016</v>
      </c>
      <c r="DE269" s="112">
        <f t="shared" si="409"/>
        <v>11020.508862006653</v>
      </c>
      <c r="DF269" s="112">
        <f t="shared" si="409"/>
        <v>8482.3598380500152</v>
      </c>
      <c r="DG269" s="112">
        <f t="shared" si="409"/>
        <v>5546.3863832590096</v>
      </c>
      <c r="DH269" s="112">
        <f t="shared" si="409"/>
        <v>3982.4344774968531</v>
      </c>
      <c r="DI269" s="112">
        <f t="shared" si="409"/>
        <v>2935.0940096425675</v>
      </c>
      <c r="DJ269" s="112">
        <f t="shared" si="409"/>
        <v>2029.7547353920331</v>
      </c>
      <c r="DK269" s="112">
        <f t="shared" si="409"/>
        <v>1380.9615049964407</v>
      </c>
      <c r="DL269" s="112">
        <f t="shared" si="409"/>
        <v>1035.9135861825212</v>
      </c>
      <c r="DM269" s="112">
        <f t="shared" si="409"/>
        <v>1489.893793059312</v>
      </c>
    </row>
    <row r="270" spans="1:117" s="44" customFormat="1" ht="1" hidden="1" customHeight="1">
      <c r="A270" s="94">
        <v>2014</v>
      </c>
      <c r="B270" s="96">
        <f t="shared" si="403"/>
        <v>8150333.5549145434</v>
      </c>
      <c r="C270" s="97">
        <f t="shared" ref="C270:C316" si="410">(B270-B269)/B269</f>
        <v>6.6670757797579082E-3</v>
      </c>
      <c r="D270" s="103">
        <f t="shared" ref="D270:M270" si="411">D59+D165</f>
        <v>4983806.6564266505</v>
      </c>
      <c r="E270" s="103">
        <f t="shared" si="411"/>
        <v>5073141.1060290188</v>
      </c>
      <c r="F270" s="103">
        <f t="shared" si="411"/>
        <v>5161173.6895698998</v>
      </c>
      <c r="G270" s="103">
        <f t="shared" si="411"/>
        <v>5248957.4038464036</v>
      </c>
      <c r="H270" s="103">
        <f t="shared" si="411"/>
        <v>5333840.0388865927</v>
      </c>
      <c r="I270" s="103">
        <f t="shared" si="411"/>
        <v>1494111.4484985922</v>
      </c>
      <c r="J270" s="103">
        <f t="shared" si="411"/>
        <v>1404776.9988962233</v>
      </c>
      <c r="K270" s="103">
        <f t="shared" si="411"/>
        <v>1316744.4153553434</v>
      </c>
      <c r="L270" s="103">
        <f t="shared" si="411"/>
        <v>1228960.7010788394</v>
      </c>
      <c r="M270" s="103">
        <f t="shared" si="411"/>
        <v>1144078.06603865</v>
      </c>
      <c r="N270" s="103">
        <f t="shared" si="405"/>
        <v>1646532.8583785694</v>
      </c>
      <c r="O270" s="103">
        <f t="shared" si="406"/>
        <v>5037012.3749044491</v>
      </c>
      <c r="P270" s="103">
        <f t="shared" si="407"/>
        <v>1466788.3216315205</v>
      </c>
      <c r="Q270" s="112">
        <f t="shared" ref="Q270:CB270" si="412">Q60+Q165</f>
        <v>80428.863237009442</v>
      </c>
      <c r="R270" s="112">
        <f t="shared" si="412"/>
        <v>82043.416780692787</v>
      </c>
      <c r="S270" s="112">
        <f t="shared" si="412"/>
        <v>83579.561886126903</v>
      </c>
      <c r="T270" s="112">
        <f t="shared" si="412"/>
        <v>82888.717629613675</v>
      </c>
      <c r="U270" s="112">
        <f t="shared" si="412"/>
        <v>82757.736600530945</v>
      </c>
      <c r="V270" s="112">
        <f t="shared" si="412"/>
        <v>81776.671451557137</v>
      </c>
      <c r="W270" s="112">
        <f t="shared" si="412"/>
        <v>81127.601139330247</v>
      </c>
      <c r="X270" s="112">
        <f t="shared" si="412"/>
        <v>79522.741759203578</v>
      </c>
      <c r="Y270" s="112">
        <f t="shared" si="412"/>
        <v>78398.555488086509</v>
      </c>
      <c r="Z270" s="112">
        <f t="shared" si="412"/>
        <v>78721.468726498249</v>
      </c>
      <c r="AA270" s="112">
        <f t="shared" si="412"/>
        <v>78834.211527375272</v>
      </c>
      <c r="AB270" s="112">
        <f t="shared" si="412"/>
        <v>77929.345262449715</v>
      </c>
      <c r="AC270" s="112">
        <f t="shared" si="412"/>
        <v>83102.42742298948</v>
      </c>
      <c r="AD270" s="112">
        <f t="shared" si="412"/>
        <v>79794.125994641421</v>
      </c>
      <c r="AE270" s="112">
        <f t="shared" si="412"/>
        <v>80638.584041082911</v>
      </c>
      <c r="AF270" s="112">
        <f t="shared" si="412"/>
        <v>83810.751259370343</v>
      </c>
      <c r="AG270" s="112">
        <f t="shared" si="412"/>
        <v>84920.08917677385</v>
      </c>
      <c r="AH270" s="112">
        <f t="shared" si="412"/>
        <v>86415.955792816763</v>
      </c>
      <c r="AI270" s="112">
        <f t="shared" si="412"/>
        <v>89444.27362103996</v>
      </c>
      <c r="AJ270" s="112">
        <f t="shared" si="412"/>
        <v>90397.759581380349</v>
      </c>
      <c r="AK270" s="112">
        <f t="shared" si="412"/>
        <v>92652.008500811004</v>
      </c>
      <c r="AL270" s="112">
        <f t="shared" si="412"/>
        <v>95094.478680455184</v>
      </c>
      <c r="AM270" s="112">
        <f t="shared" si="412"/>
        <v>99744.539932857151</v>
      </c>
      <c r="AN270" s="112">
        <f t="shared" si="412"/>
        <v>101557.77839415445</v>
      </c>
      <c r="AO270" s="112">
        <f t="shared" si="412"/>
        <v>103717.50906934387</v>
      </c>
      <c r="AP270" s="112">
        <f t="shared" si="412"/>
        <v>104572.75352017116</v>
      </c>
      <c r="AQ270" s="112">
        <f t="shared" si="412"/>
        <v>108068.59981757776</v>
      </c>
      <c r="AR270" s="112">
        <f t="shared" si="412"/>
        <v>107437.39491804302</v>
      </c>
      <c r="AS270" s="112">
        <f t="shared" si="412"/>
        <v>109570.79890241942</v>
      </c>
      <c r="AT270" s="112">
        <f t="shared" si="412"/>
        <v>110298.44345079156</v>
      </c>
      <c r="AU270" s="112">
        <f t="shared" si="412"/>
        <v>112349.28404164905</v>
      </c>
      <c r="AV270" s="112">
        <f t="shared" si="412"/>
        <v>111575.21155992645</v>
      </c>
      <c r="AW270" s="112">
        <f t="shared" si="412"/>
        <v>114102.51032482673</v>
      </c>
      <c r="AX270" s="112">
        <f t="shared" si="412"/>
        <v>112905.81635267322</v>
      </c>
      <c r="AY270" s="112">
        <f t="shared" si="412"/>
        <v>113340.24481596495</v>
      </c>
      <c r="AZ270" s="112">
        <f t="shared" si="412"/>
        <v>112009.97097856471</v>
      </c>
      <c r="BA270" s="112">
        <f t="shared" si="412"/>
        <v>111131.45355399713</v>
      </c>
      <c r="BB270" s="112">
        <f t="shared" si="412"/>
        <v>110611.64886502383</v>
      </c>
      <c r="BC270" s="112">
        <f t="shared" si="412"/>
        <v>110964.38239728315</v>
      </c>
      <c r="BD270" s="112">
        <f t="shared" si="412"/>
        <v>111147.96782898385</v>
      </c>
      <c r="BE270" s="112">
        <f t="shared" si="412"/>
        <v>113651.89667580834</v>
      </c>
      <c r="BF270" s="112">
        <f t="shared" si="412"/>
        <v>114768.20644781215</v>
      </c>
      <c r="BG270" s="112">
        <f t="shared" si="412"/>
        <v>118383.02285403502</v>
      </c>
      <c r="BH270" s="112">
        <f t="shared" si="412"/>
        <v>122139.08858332563</v>
      </c>
      <c r="BI270" s="112">
        <f t="shared" si="412"/>
        <v>123746.42074543596</v>
      </c>
      <c r="BJ270" s="112">
        <f t="shared" si="412"/>
        <v>127128.49756023558</v>
      </c>
      <c r="BK270" s="112">
        <f t="shared" si="412"/>
        <v>129743.34282089066</v>
      </c>
      <c r="BL270" s="112">
        <f t="shared" si="412"/>
        <v>130785.72951979798</v>
      </c>
      <c r="BM270" s="112">
        <f t="shared" si="412"/>
        <v>133746.6042899412</v>
      </c>
      <c r="BN270" s="112">
        <f t="shared" si="412"/>
        <v>133762.08208202332</v>
      </c>
      <c r="BO270" s="112">
        <f t="shared" si="412"/>
        <v>135236.95333150134</v>
      </c>
      <c r="BP270" s="112">
        <f t="shared" si="412"/>
        <v>131507.80115107269</v>
      </c>
      <c r="BQ270" s="112">
        <f t="shared" si="412"/>
        <v>126542.46526257409</v>
      </c>
      <c r="BR270" s="112">
        <f t="shared" si="412"/>
        <v>122183.84047178319</v>
      </c>
      <c r="BS270" s="112">
        <f t="shared" si="412"/>
        <v>118903.0597751413</v>
      </c>
      <c r="BT270" s="112">
        <f t="shared" si="412"/>
        <v>115082.50493400425</v>
      </c>
      <c r="BU270" s="112">
        <f t="shared" si="412"/>
        <v>110706.23231183729</v>
      </c>
      <c r="BV270" s="112">
        <f t="shared" si="412"/>
        <v>108332.37342202573</v>
      </c>
      <c r="BW270" s="112">
        <f t="shared" si="412"/>
        <v>104741.55318793219</v>
      </c>
      <c r="BX270" s="112">
        <f t="shared" si="412"/>
        <v>100592.23474268842</v>
      </c>
      <c r="BY270" s="112">
        <f t="shared" si="412"/>
        <v>97043.469025399623</v>
      </c>
      <c r="BZ270" s="112">
        <f t="shared" si="412"/>
        <v>93492.118252166954</v>
      </c>
      <c r="CA270" s="112">
        <f t="shared" si="412"/>
        <v>92946.704446124437</v>
      </c>
      <c r="CB270" s="112">
        <f t="shared" si="412"/>
        <v>88604.279299941205</v>
      </c>
      <c r="CC270" s="112">
        <f t="shared" ref="CC270:DM270" si="413">CC60+CC165</f>
        <v>90389.09780543443</v>
      </c>
      <c r="CD270" s="112">
        <f t="shared" si="413"/>
        <v>88439.62130385515</v>
      </c>
      <c r="CE270" s="112">
        <f t="shared" si="413"/>
        <v>88987.628960637929</v>
      </c>
      <c r="CF270" s="112">
        <f t="shared" si="413"/>
        <v>86793.353442500375</v>
      </c>
      <c r="CG270" s="112">
        <f t="shared" si="413"/>
        <v>85873.087924807856</v>
      </c>
      <c r="CH270" s="112">
        <f t="shared" si="413"/>
        <v>81685.725536257727</v>
      </c>
      <c r="CI270" s="112">
        <f t="shared" si="413"/>
        <v>79881.572622185369</v>
      </c>
      <c r="CJ270" s="112">
        <f t="shared" si="413"/>
        <v>76757.715062032774</v>
      </c>
      <c r="CK270" s="112">
        <f t="shared" si="413"/>
        <v>72567.656686739865</v>
      </c>
      <c r="CL270" s="112">
        <f t="shared" si="413"/>
        <v>67049.593077693804</v>
      </c>
      <c r="CM270" s="112">
        <f t="shared" si="413"/>
        <v>60870.826932631331</v>
      </c>
      <c r="CN270" s="112">
        <f t="shared" si="413"/>
        <v>58809.546996956546</v>
      </c>
      <c r="CO270" s="112">
        <f t="shared" si="413"/>
        <v>56001.285692668564</v>
      </c>
      <c r="CP270" s="112">
        <f t="shared" si="413"/>
        <v>52641.641868727922</v>
      </c>
      <c r="CQ270" s="112">
        <f t="shared" si="413"/>
        <v>51658.692465932611</v>
      </c>
      <c r="CR270" s="112">
        <f t="shared" si="413"/>
        <v>49904.758863362658</v>
      </c>
      <c r="CS270" s="112">
        <f t="shared" si="413"/>
        <v>47300.41224589698</v>
      </c>
      <c r="CT270" s="112">
        <f t="shared" si="413"/>
        <v>44016.844077934598</v>
      </c>
      <c r="CU270" s="112">
        <f t="shared" si="413"/>
        <v>41935.822203011921</v>
      </c>
      <c r="CV270" s="112">
        <f t="shared" si="413"/>
        <v>38634.930205965349</v>
      </c>
      <c r="CW270" s="112">
        <f t="shared" si="413"/>
        <v>36447.896120257923</v>
      </c>
      <c r="CX270" s="112">
        <f t="shared" si="413"/>
        <v>32815.596934044093</v>
      </c>
      <c r="CY270" s="112">
        <f t="shared" si="413"/>
        <v>29327.942238280091</v>
      </c>
      <c r="CZ270" s="112">
        <f t="shared" si="413"/>
        <v>25777.374952331382</v>
      </c>
      <c r="DA270" s="112">
        <f t="shared" si="413"/>
        <v>23223.438218325195</v>
      </c>
      <c r="DB270" s="112">
        <f t="shared" si="413"/>
        <v>20058.704388854821</v>
      </c>
      <c r="DC270" s="112">
        <f t="shared" si="413"/>
        <v>16822.326221478317</v>
      </c>
      <c r="DD270" s="112">
        <f t="shared" si="413"/>
        <v>13908.277768809658</v>
      </c>
      <c r="DE270" s="112">
        <f t="shared" si="413"/>
        <v>10998.075184713351</v>
      </c>
      <c r="DF270" s="112">
        <f t="shared" si="413"/>
        <v>9023.8317687652761</v>
      </c>
      <c r="DG270" s="112">
        <f t="shared" si="413"/>
        <v>6719.6899249646185</v>
      </c>
      <c r="DH270" s="112">
        <f t="shared" si="413"/>
        <v>4328.1378489718827</v>
      </c>
      <c r="DI270" s="112">
        <f t="shared" si="413"/>
        <v>3013.9024846634306</v>
      </c>
      <c r="DJ270" s="112">
        <f t="shared" si="413"/>
        <v>2118.6436115256574</v>
      </c>
      <c r="DK270" s="112">
        <f t="shared" si="413"/>
        <v>1435.0838320985051</v>
      </c>
      <c r="DL270" s="112">
        <f t="shared" si="413"/>
        <v>958.68396363711963</v>
      </c>
      <c r="DM270" s="112">
        <f t="shared" si="413"/>
        <v>1599.0209369817578</v>
      </c>
    </row>
    <row r="271" spans="1:117" s="44" customFormat="1" ht="1" hidden="1" customHeight="1">
      <c r="A271" s="94">
        <v>2015</v>
      </c>
      <c r="B271" s="96">
        <f t="shared" si="403"/>
        <v>8202270.9096822133</v>
      </c>
      <c r="C271" s="97">
        <f t="shared" si="410"/>
        <v>6.3724207626266269E-3</v>
      </c>
      <c r="D271" s="103">
        <f t="shared" ref="D271:M271" si="414">D60+D166</f>
        <v>5002453.0767689077</v>
      </c>
      <c r="E271" s="103">
        <f t="shared" si="414"/>
        <v>5090203.1245569903</v>
      </c>
      <c r="F271" s="103">
        <f t="shared" si="414"/>
        <v>5178697.1066083536</v>
      </c>
      <c r="G271" s="103">
        <f t="shared" si="414"/>
        <v>5265884.4941467354</v>
      </c>
      <c r="H271" s="103">
        <f t="shared" si="414"/>
        <v>5352667.1871222574</v>
      </c>
      <c r="I271" s="103">
        <f t="shared" si="414"/>
        <v>1526506.6881693867</v>
      </c>
      <c r="J271" s="103">
        <f t="shared" si="414"/>
        <v>1438756.6403813032</v>
      </c>
      <c r="K271" s="103">
        <f t="shared" si="414"/>
        <v>1350262.6583299399</v>
      </c>
      <c r="L271" s="103">
        <f t="shared" si="414"/>
        <v>1263075.2707915588</v>
      </c>
      <c r="M271" s="103">
        <f t="shared" si="414"/>
        <v>1176292.5778160368</v>
      </c>
      <c r="N271" s="103">
        <f t="shared" si="405"/>
        <v>1649356.9534188651</v>
      </c>
      <c r="O271" s="103">
        <f t="shared" si="406"/>
        <v>5052462.0953768743</v>
      </c>
      <c r="P271" s="103">
        <f t="shared" si="407"/>
        <v>1500451.8608864744</v>
      </c>
      <c r="Q271" s="112">
        <f t="shared" ref="Q271:CB271" si="415">Q61+Q166</f>
        <v>80733.018908786267</v>
      </c>
      <c r="R271" s="112">
        <f t="shared" si="415"/>
        <v>82392.214326086076</v>
      </c>
      <c r="S271" s="112">
        <f t="shared" si="415"/>
        <v>83978.382965782803</v>
      </c>
      <c r="T271" s="112">
        <f t="shared" si="415"/>
        <v>83277.649179436703</v>
      </c>
      <c r="U271" s="112">
        <f t="shared" si="415"/>
        <v>83295.942522888159</v>
      </c>
      <c r="V271" s="112">
        <f t="shared" si="415"/>
        <v>83122.552431342134</v>
      </c>
      <c r="W271" s="112">
        <f t="shared" si="415"/>
        <v>82260.042492554843</v>
      </c>
      <c r="X271" s="112">
        <f t="shared" si="415"/>
        <v>81073.704608944099</v>
      </c>
      <c r="Y271" s="112">
        <f t="shared" si="415"/>
        <v>79731.220319719796</v>
      </c>
      <c r="Z271" s="112">
        <f t="shared" si="415"/>
        <v>78837.719027821993</v>
      </c>
      <c r="AA271" s="112">
        <f t="shared" si="415"/>
        <v>78988.970735487164</v>
      </c>
      <c r="AB271" s="112">
        <f t="shared" si="415"/>
        <v>79568.565208915883</v>
      </c>
      <c r="AC271" s="112">
        <f t="shared" si="415"/>
        <v>82381.314030405949</v>
      </c>
      <c r="AD271" s="112">
        <f t="shared" si="415"/>
        <v>80023.404148813745</v>
      </c>
      <c r="AE271" s="112">
        <f t="shared" si="415"/>
        <v>80388.228653013153</v>
      </c>
      <c r="AF271" s="112">
        <f t="shared" si="415"/>
        <v>81074.148832740626</v>
      </c>
      <c r="AG271" s="112">
        <f t="shared" si="415"/>
        <v>84154.590823017701</v>
      </c>
      <c r="AH271" s="112">
        <f t="shared" si="415"/>
        <v>85457.529665277863</v>
      </c>
      <c r="AI271" s="112">
        <f t="shared" si="415"/>
        <v>87379.3978935013</v>
      </c>
      <c r="AJ271" s="112">
        <f t="shared" si="415"/>
        <v>91238.356644328742</v>
      </c>
      <c r="AK271" s="112">
        <f t="shared" si="415"/>
        <v>91504.790159181735</v>
      </c>
      <c r="AL271" s="112">
        <f t="shared" si="415"/>
        <v>94448.6829115078</v>
      </c>
      <c r="AM271" s="112">
        <f t="shared" si="415"/>
        <v>96479.849875641114</v>
      </c>
      <c r="AN271" s="112">
        <f t="shared" si="415"/>
        <v>101308.12682615698</v>
      </c>
      <c r="AO271" s="112">
        <f t="shared" si="415"/>
        <v>103824.40677115353</v>
      </c>
      <c r="AP271" s="112">
        <f t="shared" si="415"/>
        <v>105635.04644067798</v>
      </c>
      <c r="AQ271" s="112">
        <f t="shared" si="415"/>
        <v>107448.84607867824</v>
      </c>
      <c r="AR271" s="112">
        <f t="shared" si="415"/>
        <v>110492.72443234771</v>
      </c>
      <c r="AS271" s="112">
        <f t="shared" si="415"/>
        <v>109200.93996412243</v>
      </c>
      <c r="AT271" s="112">
        <f t="shared" si="415"/>
        <v>111211.95411092369</v>
      </c>
      <c r="AU271" s="112">
        <f t="shared" si="415"/>
        <v>111675.20485743819</v>
      </c>
      <c r="AV271" s="112">
        <f t="shared" si="415"/>
        <v>113099.67164554191</v>
      </c>
      <c r="AW271" s="112">
        <f t="shared" si="415"/>
        <v>112457.79168208141</v>
      </c>
      <c r="AX271" s="112">
        <f t="shared" si="415"/>
        <v>113451.96735567976</v>
      </c>
      <c r="AY271" s="112">
        <f t="shared" si="415"/>
        <v>113154.38339164475</v>
      </c>
      <c r="AZ271" s="112">
        <f t="shared" si="415"/>
        <v>113943.92086428247</v>
      </c>
      <c r="BA271" s="112">
        <f t="shared" si="415"/>
        <v>112495.94532850038</v>
      </c>
      <c r="BB271" s="112">
        <f t="shared" si="415"/>
        <v>111060.67801763397</v>
      </c>
      <c r="BC271" s="112">
        <f t="shared" si="415"/>
        <v>111819.69323944527</v>
      </c>
      <c r="BD271" s="112">
        <f t="shared" si="415"/>
        <v>111390.44064460181</v>
      </c>
      <c r="BE271" s="112">
        <f t="shared" si="415"/>
        <v>111988.62396800876</v>
      </c>
      <c r="BF271" s="112">
        <f t="shared" si="415"/>
        <v>114509.00358666338</v>
      </c>
      <c r="BG271" s="112">
        <f t="shared" si="415"/>
        <v>115708.29676076534</v>
      </c>
      <c r="BH271" s="112">
        <f t="shared" si="415"/>
        <v>118751.72404495883</v>
      </c>
      <c r="BI271" s="112">
        <f t="shared" si="415"/>
        <v>122736.14839608592</v>
      </c>
      <c r="BJ271" s="112">
        <f t="shared" si="415"/>
        <v>123976.41714298542</v>
      </c>
      <c r="BK271" s="112">
        <f t="shared" si="415"/>
        <v>127227.68440994559</v>
      </c>
      <c r="BL271" s="112">
        <f t="shared" si="415"/>
        <v>129735.96038756159</v>
      </c>
      <c r="BM271" s="112">
        <f t="shared" si="415"/>
        <v>130827.24293708926</v>
      </c>
      <c r="BN271" s="112">
        <f t="shared" si="415"/>
        <v>133110.31763491518</v>
      </c>
      <c r="BO271" s="112">
        <f t="shared" si="415"/>
        <v>133149.6262333804</v>
      </c>
      <c r="BP271" s="112">
        <f t="shared" si="415"/>
        <v>134606.6472500136</v>
      </c>
      <c r="BQ271" s="112">
        <f t="shared" si="415"/>
        <v>130858.09733415637</v>
      </c>
      <c r="BR271" s="112">
        <f t="shared" si="415"/>
        <v>125829.60614419854</v>
      </c>
      <c r="BS271" s="112">
        <f t="shared" si="415"/>
        <v>121535.80595068706</v>
      </c>
      <c r="BT271" s="112">
        <f t="shared" si="415"/>
        <v>117864.2124777094</v>
      </c>
      <c r="BU271" s="112">
        <f t="shared" si="415"/>
        <v>114366.75933073754</v>
      </c>
      <c r="BV271" s="112">
        <f t="shared" si="415"/>
        <v>110075.95508292298</v>
      </c>
      <c r="BW271" s="112">
        <f t="shared" si="415"/>
        <v>107327.02065808127</v>
      </c>
      <c r="BX271" s="112">
        <f t="shared" si="415"/>
        <v>104146.50043958146</v>
      </c>
      <c r="BY271" s="112">
        <f t="shared" si="415"/>
        <v>99297.370563593257</v>
      </c>
      <c r="BZ271" s="112">
        <f t="shared" si="415"/>
        <v>96238.344312222383</v>
      </c>
      <c r="CA271" s="112">
        <f t="shared" si="415"/>
        <v>92845.613463714268</v>
      </c>
      <c r="CB271" s="112">
        <f t="shared" si="415"/>
        <v>91710.003394741972</v>
      </c>
      <c r="CC271" s="112">
        <f t="shared" ref="CC271:DM271" si="416">CC61+CC166</f>
        <v>87934.048874912522</v>
      </c>
      <c r="CD271" s="112">
        <f t="shared" si="416"/>
        <v>89189.251793212694</v>
      </c>
      <c r="CE271" s="112">
        <f t="shared" si="416"/>
        <v>87720.597276848363</v>
      </c>
      <c r="CF271" s="112">
        <f t="shared" si="416"/>
        <v>87858.396707197913</v>
      </c>
      <c r="CG271" s="112">
        <f t="shared" si="416"/>
        <v>86049.997947343974</v>
      </c>
      <c r="CH271" s="112">
        <f t="shared" si="416"/>
        <v>84723.213796107448</v>
      </c>
      <c r="CI271" s="112">
        <f t="shared" si="416"/>
        <v>80809.838658164736</v>
      </c>
      <c r="CJ271" s="112">
        <f t="shared" si="416"/>
        <v>79025.277437663899</v>
      </c>
      <c r="CK271" s="112">
        <f t="shared" si="416"/>
        <v>75691.436431878508</v>
      </c>
      <c r="CL271" s="112">
        <f t="shared" si="416"/>
        <v>71410.400069005438</v>
      </c>
      <c r="CM271" s="112">
        <f t="shared" si="416"/>
        <v>65652.735060350838</v>
      </c>
      <c r="CN271" s="112">
        <f t="shared" si="416"/>
        <v>59896.42985059756</v>
      </c>
      <c r="CO271" s="112">
        <f t="shared" si="416"/>
        <v>57286.077217700993</v>
      </c>
      <c r="CP271" s="112">
        <f t="shared" si="416"/>
        <v>54673.671674888312</v>
      </c>
      <c r="CQ271" s="112">
        <f t="shared" si="416"/>
        <v>51051.577038872158</v>
      </c>
      <c r="CR271" s="112">
        <f t="shared" si="416"/>
        <v>50118.682312033743</v>
      </c>
      <c r="CS271" s="112">
        <f t="shared" si="416"/>
        <v>48070.54884393276</v>
      </c>
      <c r="CT271" s="112">
        <f t="shared" si="416"/>
        <v>45435.890213899707</v>
      </c>
      <c r="CU271" s="112">
        <f t="shared" si="416"/>
        <v>42043.120038833666</v>
      </c>
      <c r="CV271" s="112">
        <f t="shared" si="416"/>
        <v>39626.520353753789</v>
      </c>
      <c r="CW271" s="112">
        <f t="shared" si="416"/>
        <v>36367.367019007041</v>
      </c>
      <c r="CX271" s="112">
        <f t="shared" si="416"/>
        <v>34057.865052821529</v>
      </c>
      <c r="CY271" s="112">
        <f t="shared" si="416"/>
        <v>30203.30308588886</v>
      </c>
      <c r="CZ271" s="112">
        <f t="shared" si="416"/>
        <v>26776.627287793715</v>
      </c>
      <c r="DA271" s="112">
        <f t="shared" si="416"/>
        <v>23318.838951653546</v>
      </c>
      <c r="DB271" s="112">
        <f t="shared" si="416"/>
        <v>20558.716988908731</v>
      </c>
      <c r="DC271" s="112">
        <f t="shared" si="416"/>
        <v>17507.533628026067</v>
      </c>
      <c r="DD271" s="112">
        <f t="shared" si="416"/>
        <v>14366.223025375177</v>
      </c>
      <c r="DE271" s="112">
        <f t="shared" si="416"/>
        <v>11505.853776649652</v>
      </c>
      <c r="DF271" s="112">
        <f t="shared" si="416"/>
        <v>9039.9035096959487</v>
      </c>
      <c r="DG271" s="112">
        <f t="shared" si="416"/>
        <v>7173.7417732560734</v>
      </c>
      <c r="DH271" s="112">
        <f t="shared" si="416"/>
        <v>5265.0068784003442</v>
      </c>
      <c r="DI271" s="112">
        <f t="shared" si="416"/>
        <v>3287.4453965139792</v>
      </c>
      <c r="DJ271" s="112">
        <f t="shared" si="416"/>
        <v>2184.7920158420388</v>
      </c>
      <c r="DK271" s="112">
        <f t="shared" si="416"/>
        <v>1505.1593719513803</v>
      </c>
      <c r="DL271" s="112">
        <f t="shared" si="416"/>
        <v>999.82040240340132</v>
      </c>
      <c r="DM271" s="112">
        <f t="shared" si="416"/>
        <v>1644.3476507284606</v>
      </c>
    </row>
    <row r="272" spans="1:117" s="44" customFormat="1" ht="1" hidden="1" customHeight="1">
      <c r="A272" s="94">
        <v>2016</v>
      </c>
      <c r="B272" s="96">
        <f t="shared" si="403"/>
        <v>8253639.0244847704</v>
      </c>
      <c r="C272" s="97">
        <f t="shared" si="410"/>
        <v>6.26266985913871E-3</v>
      </c>
      <c r="D272" s="103">
        <f t="shared" ref="D272:M272" si="417">D61+D167</f>
        <v>5017585.3714676052</v>
      </c>
      <c r="E272" s="103">
        <f t="shared" si="417"/>
        <v>5107724.1600727811</v>
      </c>
      <c r="F272" s="103">
        <f t="shared" si="417"/>
        <v>5194655.1964560803</v>
      </c>
      <c r="G272" s="103">
        <f t="shared" si="417"/>
        <v>5282293.1325857677</v>
      </c>
      <c r="H272" s="103">
        <f t="shared" si="417"/>
        <v>5368490.8531082254</v>
      </c>
      <c r="I272" s="103">
        <f t="shared" si="417"/>
        <v>1560435.6239110432</v>
      </c>
      <c r="J272" s="103">
        <f t="shared" si="417"/>
        <v>1470296.8353058668</v>
      </c>
      <c r="K272" s="103">
        <f t="shared" si="417"/>
        <v>1383365.7989225676</v>
      </c>
      <c r="L272" s="103">
        <f t="shared" si="417"/>
        <v>1295727.8627928798</v>
      </c>
      <c r="M272" s="103">
        <f t="shared" si="417"/>
        <v>1209530.142270423</v>
      </c>
      <c r="N272" s="103">
        <f t="shared" si="405"/>
        <v>1651627.7837709214</v>
      </c>
      <c r="O272" s="103">
        <f t="shared" si="406"/>
        <v>5071186.4527821243</v>
      </c>
      <c r="P272" s="103">
        <f t="shared" si="407"/>
        <v>1530824.7879317251</v>
      </c>
      <c r="Q272" s="112">
        <f t="shared" ref="Q272:CB272" si="418">Q62+Q167</f>
        <v>81016.449478619907</v>
      </c>
      <c r="R272" s="112">
        <f t="shared" si="418"/>
        <v>82701.785305443991</v>
      </c>
      <c r="S272" s="112">
        <f t="shared" si="418"/>
        <v>84333.232041860261</v>
      </c>
      <c r="T272" s="112">
        <f t="shared" si="418"/>
        <v>83670.632118968002</v>
      </c>
      <c r="U272" s="112">
        <f t="shared" si="418"/>
        <v>83680.394230310747</v>
      </c>
      <c r="V272" s="112">
        <f t="shared" si="418"/>
        <v>83653.868389367824</v>
      </c>
      <c r="W272" s="112">
        <f t="shared" si="418"/>
        <v>83595.290024564267</v>
      </c>
      <c r="X272" s="112">
        <f t="shared" si="418"/>
        <v>82193.458186266565</v>
      </c>
      <c r="Y272" s="112">
        <f t="shared" si="418"/>
        <v>81260.47047286568</v>
      </c>
      <c r="Z272" s="112">
        <f t="shared" si="418"/>
        <v>80154.557238582362</v>
      </c>
      <c r="AA272" s="112">
        <f t="shared" si="418"/>
        <v>79109.981894260651</v>
      </c>
      <c r="AB272" s="112">
        <f t="shared" si="418"/>
        <v>79719.935861269492</v>
      </c>
      <c r="AC272" s="112">
        <f t="shared" si="418"/>
        <v>84086.454566186381</v>
      </c>
      <c r="AD272" s="112">
        <f t="shared" si="418"/>
        <v>79330.677060115573</v>
      </c>
      <c r="AE272" s="112">
        <f t="shared" si="418"/>
        <v>80604.411122800084</v>
      </c>
      <c r="AF272" s="112">
        <f t="shared" si="418"/>
        <v>80833.18695298559</v>
      </c>
      <c r="AG272" s="112">
        <f t="shared" si="418"/>
        <v>81421.75863702927</v>
      </c>
      <c r="AH272" s="112">
        <f t="shared" si="418"/>
        <v>84687.105517949269</v>
      </c>
      <c r="AI272" s="112">
        <f t="shared" si="418"/>
        <v>86414.117851612042</v>
      </c>
      <c r="AJ272" s="112">
        <f t="shared" si="418"/>
        <v>89160.016819863376</v>
      </c>
      <c r="AK272" s="112">
        <f t="shared" si="418"/>
        <v>92324.807384954736</v>
      </c>
      <c r="AL272" s="112">
        <f t="shared" si="418"/>
        <v>93307.718289260651</v>
      </c>
      <c r="AM272" s="112">
        <f t="shared" si="418"/>
        <v>95847.928570236021</v>
      </c>
      <c r="AN272" s="112">
        <f t="shared" si="418"/>
        <v>98133.981880488544</v>
      </c>
      <c r="AO272" s="112">
        <f t="shared" si="418"/>
        <v>103596.80248228961</v>
      </c>
      <c r="AP272" s="112">
        <f t="shared" si="418"/>
        <v>105764.8149751606</v>
      </c>
      <c r="AQ272" s="112">
        <f t="shared" si="418"/>
        <v>108531.62093817422</v>
      </c>
      <c r="AR272" s="112">
        <f t="shared" si="418"/>
        <v>109938.92351495888</v>
      </c>
      <c r="AS272" s="112">
        <f t="shared" si="418"/>
        <v>112239.30890748464</v>
      </c>
      <c r="AT272" s="112">
        <f t="shared" si="418"/>
        <v>110875.31472558035</v>
      </c>
      <c r="AU272" s="112">
        <f t="shared" si="418"/>
        <v>112623.76127059905</v>
      </c>
      <c r="AV272" s="112">
        <f t="shared" si="418"/>
        <v>112481.02206792167</v>
      </c>
      <c r="AW272" s="112">
        <f t="shared" si="418"/>
        <v>113971.57241267819</v>
      </c>
      <c r="AX272" s="112">
        <f t="shared" si="418"/>
        <v>111891.61604310331</v>
      </c>
      <c r="AY272" s="112">
        <f t="shared" si="418"/>
        <v>113706.53859584694</v>
      </c>
      <c r="AZ272" s="112">
        <f t="shared" si="418"/>
        <v>113787.96950291091</v>
      </c>
      <c r="BA272" s="112">
        <f t="shared" si="418"/>
        <v>114392.38200935554</v>
      </c>
      <c r="BB272" s="112">
        <f t="shared" si="418"/>
        <v>112403.23364330886</v>
      </c>
      <c r="BC272" s="112">
        <f t="shared" si="418"/>
        <v>112267.95153541627</v>
      </c>
      <c r="BD272" s="112">
        <f t="shared" si="418"/>
        <v>112226.74024862659</v>
      </c>
      <c r="BE272" s="112">
        <f t="shared" si="418"/>
        <v>112216.61635683721</v>
      </c>
      <c r="BF272" s="112">
        <f t="shared" si="418"/>
        <v>112845.07828026055</v>
      </c>
      <c r="BG272" s="112">
        <f t="shared" si="418"/>
        <v>115430.36876204453</v>
      </c>
      <c r="BH272" s="112">
        <f t="shared" si="418"/>
        <v>116092.91258729508</v>
      </c>
      <c r="BI272" s="112">
        <f t="shared" si="418"/>
        <v>119347.86064554761</v>
      </c>
      <c r="BJ272" s="112">
        <f t="shared" si="418"/>
        <v>122965.09831174248</v>
      </c>
      <c r="BK272" s="112">
        <f t="shared" si="418"/>
        <v>124098.29264467041</v>
      </c>
      <c r="BL272" s="112">
        <f t="shared" si="418"/>
        <v>127240.63224486553</v>
      </c>
      <c r="BM272" s="112">
        <f t="shared" si="418"/>
        <v>129780.99674462562</v>
      </c>
      <c r="BN272" s="112">
        <f t="shared" si="418"/>
        <v>130222.02874986723</v>
      </c>
      <c r="BO272" s="112">
        <f t="shared" si="418"/>
        <v>132499.79338105602</v>
      </c>
      <c r="BP272" s="112">
        <f t="shared" si="418"/>
        <v>132538.62213030693</v>
      </c>
      <c r="BQ272" s="112">
        <f t="shared" si="418"/>
        <v>133907.89975007251</v>
      </c>
      <c r="BR272" s="112">
        <f t="shared" si="418"/>
        <v>130097.72214500452</v>
      </c>
      <c r="BS272" s="112">
        <f t="shared" si="418"/>
        <v>125133.59178029603</v>
      </c>
      <c r="BT272" s="112">
        <f t="shared" si="418"/>
        <v>120471.79745348802</v>
      </c>
      <c r="BU272" s="112">
        <f t="shared" si="418"/>
        <v>117107.59551141402</v>
      </c>
      <c r="BV272" s="112">
        <f t="shared" si="418"/>
        <v>113692.39277263814</v>
      </c>
      <c r="BW272" s="112">
        <f t="shared" si="418"/>
        <v>109033.92236730421</v>
      </c>
      <c r="BX272" s="112">
        <f t="shared" si="418"/>
        <v>106727.72964140051</v>
      </c>
      <c r="BY272" s="112">
        <f t="shared" si="418"/>
        <v>102790.93432298973</v>
      </c>
      <c r="BZ272" s="112">
        <f t="shared" si="418"/>
        <v>98466.561205720267</v>
      </c>
      <c r="CA272" s="112">
        <f t="shared" si="418"/>
        <v>95554.364414923504</v>
      </c>
      <c r="CB272" s="112">
        <f t="shared" si="418"/>
        <v>91618.200106929566</v>
      </c>
      <c r="CC272" s="112">
        <f t="shared" ref="CC272:DM272" si="419">CC62+CC167</f>
        <v>90991.431472466953</v>
      </c>
      <c r="CD272" s="112">
        <f t="shared" si="419"/>
        <v>86801.807791164101</v>
      </c>
      <c r="CE272" s="112">
        <f t="shared" si="419"/>
        <v>88449.706064391328</v>
      </c>
      <c r="CF272" s="112">
        <f t="shared" si="419"/>
        <v>86614.139453745593</v>
      </c>
      <c r="CG272" s="112">
        <f t="shared" si="419"/>
        <v>87105.066249684023</v>
      </c>
      <c r="CH272" s="112">
        <f t="shared" si="419"/>
        <v>84902.696620687027</v>
      </c>
      <c r="CI272" s="112">
        <f t="shared" si="419"/>
        <v>83809.119537411068</v>
      </c>
      <c r="CJ272" s="112">
        <f t="shared" si="419"/>
        <v>79971.236807375899</v>
      </c>
      <c r="CK272" s="112">
        <f t="shared" si="419"/>
        <v>77938.781159369362</v>
      </c>
      <c r="CL272" s="112">
        <f t="shared" si="419"/>
        <v>74506.517441492557</v>
      </c>
      <c r="CM272" s="112">
        <f t="shared" si="419"/>
        <v>69937.789730756907</v>
      </c>
      <c r="CN272" s="112">
        <f t="shared" si="419"/>
        <v>64630.979221495902</v>
      </c>
      <c r="CO272" s="112">
        <f t="shared" si="419"/>
        <v>58359.063906190771</v>
      </c>
      <c r="CP272" s="112">
        <f t="shared" si="419"/>
        <v>55947.066118310242</v>
      </c>
      <c r="CQ272" s="112">
        <f t="shared" si="419"/>
        <v>53036.502344100823</v>
      </c>
      <c r="CR272" s="112">
        <f t="shared" si="419"/>
        <v>49545.794582789007</v>
      </c>
      <c r="CS272" s="112">
        <f t="shared" si="419"/>
        <v>48305.804269014901</v>
      </c>
      <c r="CT272" s="112">
        <f t="shared" si="419"/>
        <v>46203.568553911457</v>
      </c>
      <c r="CU272" s="112">
        <f t="shared" si="419"/>
        <v>43420.446248810433</v>
      </c>
      <c r="CV272" s="112">
        <f t="shared" si="419"/>
        <v>39763.895631281943</v>
      </c>
      <c r="CW272" s="112">
        <f t="shared" si="419"/>
        <v>37336.203314966158</v>
      </c>
      <c r="CX272" s="112">
        <f t="shared" si="419"/>
        <v>34021.396802766634</v>
      </c>
      <c r="CY272" s="112">
        <f t="shared" si="419"/>
        <v>31383.225224722912</v>
      </c>
      <c r="CZ272" s="112">
        <f t="shared" si="419"/>
        <v>27620.973081323256</v>
      </c>
      <c r="DA272" s="112">
        <f t="shared" si="419"/>
        <v>24269.453700078531</v>
      </c>
      <c r="DB272" s="112">
        <f t="shared" si="419"/>
        <v>20683.978841688455</v>
      </c>
      <c r="DC272" s="112">
        <f t="shared" si="419"/>
        <v>17990.035624330514</v>
      </c>
      <c r="DD272" s="112">
        <f t="shared" si="419"/>
        <v>14984.570951726211</v>
      </c>
      <c r="DE272" s="112">
        <f t="shared" si="419"/>
        <v>11923.95323757392</v>
      </c>
      <c r="DF272" s="112">
        <f t="shared" si="419"/>
        <v>9489.1360202601027</v>
      </c>
      <c r="DG272" s="112">
        <f t="shared" si="419"/>
        <v>7212.0369302251056</v>
      </c>
      <c r="DH272" s="112">
        <f t="shared" si="419"/>
        <v>5640.733231343741</v>
      </c>
      <c r="DI272" s="112">
        <f t="shared" si="419"/>
        <v>4015.0311164591094</v>
      </c>
      <c r="DJ272" s="112">
        <f t="shared" si="419"/>
        <v>2391.0674147629434</v>
      </c>
      <c r="DK272" s="112">
        <f t="shared" si="419"/>
        <v>1559.4833495926387</v>
      </c>
      <c r="DL272" s="112">
        <f t="shared" si="419"/>
        <v>1053.5273579217646</v>
      </c>
      <c r="DM272" s="112">
        <f t="shared" si="419"/>
        <v>1703.8396197146262</v>
      </c>
    </row>
    <row r="273" spans="1:117" s="44" customFormat="1" ht="1" hidden="1" customHeight="1">
      <c r="A273" s="94">
        <v>2017</v>
      </c>
      <c r="B273" s="96">
        <f t="shared" si="403"/>
        <v>8305138.4444606872</v>
      </c>
      <c r="C273" s="97">
        <f t="shared" si="410"/>
        <v>6.2396016863763533E-3</v>
      </c>
      <c r="D273" s="103">
        <f t="shared" ref="D273:M273" si="420">D62+D168</f>
        <v>5034043.4059855212</v>
      </c>
      <c r="E273" s="103">
        <f t="shared" si="420"/>
        <v>5122765.7330740374</v>
      </c>
      <c r="F273" s="103">
        <f t="shared" si="420"/>
        <v>5212043.9778920542</v>
      </c>
      <c r="G273" s="103">
        <f t="shared" si="420"/>
        <v>5298141.5015877057</v>
      </c>
      <c r="H273" s="103">
        <f t="shared" si="420"/>
        <v>5384779.6223885138</v>
      </c>
      <c r="I273" s="103">
        <f t="shared" si="420"/>
        <v>1591998.9994104984</v>
      </c>
      <c r="J273" s="103">
        <f t="shared" si="420"/>
        <v>1503276.6723219818</v>
      </c>
      <c r="K273" s="103">
        <f t="shared" si="420"/>
        <v>1413998.4275039646</v>
      </c>
      <c r="L273" s="103">
        <f t="shared" si="420"/>
        <v>1327900.9038083139</v>
      </c>
      <c r="M273" s="103">
        <f t="shared" si="420"/>
        <v>1241262.7830075051</v>
      </c>
      <c r="N273" s="103">
        <f t="shared" si="405"/>
        <v>1656247.5034248848</v>
      </c>
      <c r="O273" s="103">
        <f t="shared" si="406"/>
        <v>5085626.0538401389</v>
      </c>
      <c r="P273" s="103">
        <f t="shared" si="407"/>
        <v>1563264.8871956638</v>
      </c>
      <c r="Q273" s="112">
        <f t="shared" ref="Q273:CB273" si="421">Q63+Q168</f>
        <v>81285.060850388225</v>
      </c>
      <c r="R273" s="112">
        <f t="shared" si="421"/>
        <v>83004.349963575252</v>
      </c>
      <c r="S273" s="112">
        <f t="shared" si="421"/>
        <v>84659.44751321488</v>
      </c>
      <c r="T273" s="112">
        <f t="shared" si="421"/>
        <v>84033.231497856686</v>
      </c>
      <c r="U273" s="112">
        <f t="shared" si="421"/>
        <v>84083.053061897968</v>
      </c>
      <c r="V273" s="112">
        <f t="shared" si="421"/>
        <v>84047.822668907902</v>
      </c>
      <c r="W273" s="112">
        <f t="shared" si="421"/>
        <v>84132.664975328109</v>
      </c>
      <c r="X273" s="112">
        <f t="shared" si="421"/>
        <v>83515.589731732529</v>
      </c>
      <c r="Y273" s="112">
        <f t="shared" si="421"/>
        <v>82377.520867712592</v>
      </c>
      <c r="Z273" s="112">
        <f t="shared" si="421"/>
        <v>81678.356381515725</v>
      </c>
      <c r="AA273" s="112">
        <f t="shared" si="421"/>
        <v>80421.686112091571</v>
      </c>
      <c r="AB273" s="112">
        <f t="shared" si="421"/>
        <v>79855.299872695701</v>
      </c>
      <c r="AC273" s="112">
        <f t="shared" si="421"/>
        <v>84249.238318694377</v>
      </c>
      <c r="AD273" s="112">
        <f t="shared" si="421"/>
        <v>80953.506303338945</v>
      </c>
      <c r="AE273" s="112">
        <f t="shared" si="421"/>
        <v>79912.047912044538</v>
      </c>
      <c r="AF273" s="112">
        <f t="shared" si="421"/>
        <v>81042.032115115711</v>
      </c>
      <c r="AG273" s="112">
        <f t="shared" si="421"/>
        <v>81193.600603534753</v>
      </c>
      <c r="AH273" s="112">
        <f t="shared" si="421"/>
        <v>81961.690477979399</v>
      </c>
      <c r="AI273" s="112">
        <f t="shared" si="421"/>
        <v>85644.414209830109</v>
      </c>
      <c r="AJ273" s="112">
        <f t="shared" si="421"/>
        <v>88196.889987429866</v>
      </c>
      <c r="AK273" s="112">
        <f t="shared" si="421"/>
        <v>90273.47096360031</v>
      </c>
      <c r="AL273" s="112">
        <f t="shared" si="421"/>
        <v>94136.57807221968</v>
      </c>
      <c r="AM273" s="112">
        <f t="shared" si="421"/>
        <v>94756.249713189056</v>
      </c>
      <c r="AN273" s="112">
        <f t="shared" si="421"/>
        <v>97554.271636802107</v>
      </c>
      <c r="AO273" s="112">
        <f t="shared" si="421"/>
        <v>100533.44936070091</v>
      </c>
      <c r="AP273" s="112">
        <f t="shared" si="421"/>
        <v>105602.11064095503</v>
      </c>
      <c r="AQ273" s="112">
        <f t="shared" si="421"/>
        <v>108723.18039902077</v>
      </c>
      <c r="AR273" s="112">
        <f t="shared" si="421"/>
        <v>111076.15157325476</v>
      </c>
      <c r="AS273" s="112">
        <f t="shared" si="421"/>
        <v>111783.34808530916</v>
      </c>
      <c r="AT273" s="112">
        <f t="shared" si="421"/>
        <v>113935.05332403202</v>
      </c>
      <c r="AU273" s="112">
        <f t="shared" si="421"/>
        <v>112350.58344502997</v>
      </c>
      <c r="AV273" s="112">
        <f t="shared" si="421"/>
        <v>113490.4158846072</v>
      </c>
      <c r="AW273" s="112">
        <f t="shared" si="421"/>
        <v>113426.41059472878</v>
      </c>
      <c r="AX273" s="112">
        <f t="shared" si="421"/>
        <v>113408.57972843217</v>
      </c>
      <c r="AY273" s="112">
        <f t="shared" si="421"/>
        <v>112239.72032569497</v>
      </c>
      <c r="AZ273" s="112">
        <f t="shared" si="421"/>
        <v>114375.17924757476</v>
      </c>
      <c r="BA273" s="112">
        <f t="shared" si="421"/>
        <v>114288.45631570573</v>
      </c>
      <c r="BB273" s="112">
        <f t="shared" si="421"/>
        <v>114282.57298098097</v>
      </c>
      <c r="BC273" s="112">
        <f t="shared" si="421"/>
        <v>113630.39450878296</v>
      </c>
      <c r="BD273" s="112">
        <f t="shared" si="421"/>
        <v>112699.27903551876</v>
      </c>
      <c r="BE273" s="112">
        <f t="shared" si="421"/>
        <v>113061.63475633677</v>
      </c>
      <c r="BF273" s="112">
        <f t="shared" si="421"/>
        <v>113078.88534545763</v>
      </c>
      <c r="BG273" s="112">
        <f t="shared" si="421"/>
        <v>113780.77776427567</v>
      </c>
      <c r="BH273" s="112">
        <f t="shared" si="421"/>
        <v>115817.82494882384</v>
      </c>
      <c r="BI273" s="112">
        <f t="shared" si="421"/>
        <v>116714.20205884182</v>
      </c>
      <c r="BJ273" s="112">
        <f t="shared" si="421"/>
        <v>119598.36389320297</v>
      </c>
      <c r="BK273" s="112">
        <f t="shared" si="421"/>
        <v>123095.29933268542</v>
      </c>
      <c r="BL273" s="112">
        <f t="shared" si="421"/>
        <v>124143.16826493551</v>
      </c>
      <c r="BM273" s="112">
        <f t="shared" si="421"/>
        <v>127313.15592794625</v>
      </c>
      <c r="BN273" s="112">
        <f t="shared" si="421"/>
        <v>129190.89372534817</v>
      </c>
      <c r="BO273" s="112">
        <f t="shared" si="421"/>
        <v>129649.56004683302</v>
      </c>
      <c r="BP273" s="112">
        <f t="shared" si="421"/>
        <v>131900.5620637144</v>
      </c>
      <c r="BQ273" s="112">
        <f t="shared" si="421"/>
        <v>131869.19012071018</v>
      </c>
      <c r="BR273" s="112">
        <f t="shared" si="421"/>
        <v>133107.65752646571</v>
      </c>
      <c r="BS273" s="112">
        <f t="shared" si="421"/>
        <v>129367.14084727243</v>
      </c>
      <c r="BT273" s="112">
        <f t="shared" si="421"/>
        <v>124018.17361309206</v>
      </c>
      <c r="BU273" s="112">
        <f t="shared" si="421"/>
        <v>119704.98125104351</v>
      </c>
      <c r="BV273" s="112">
        <f t="shared" si="421"/>
        <v>116403.04842163612</v>
      </c>
      <c r="BW273" s="112">
        <f t="shared" si="421"/>
        <v>112606.9132207051</v>
      </c>
      <c r="BX273" s="112">
        <f t="shared" si="421"/>
        <v>108411.83508090928</v>
      </c>
      <c r="BY273" s="112">
        <f t="shared" si="421"/>
        <v>105350.14840156228</v>
      </c>
      <c r="BZ273" s="112">
        <f t="shared" si="421"/>
        <v>101922.02626846144</v>
      </c>
      <c r="CA273" s="112">
        <f t="shared" si="421"/>
        <v>97767.49249925575</v>
      </c>
      <c r="CB273" s="112">
        <f t="shared" si="421"/>
        <v>94273.772697431079</v>
      </c>
      <c r="CC273" s="112">
        <f t="shared" ref="CC273:DM273" si="422">CC63+CC168</f>
        <v>90913.889927051903</v>
      </c>
      <c r="CD273" s="112">
        <f t="shared" si="422"/>
        <v>89802.28523342745</v>
      </c>
      <c r="CE273" s="112">
        <f t="shared" si="422"/>
        <v>86114.296917374566</v>
      </c>
      <c r="CF273" s="112">
        <f t="shared" si="422"/>
        <v>87323.892739979725</v>
      </c>
      <c r="CG273" s="112">
        <f t="shared" si="422"/>
        <v>85882.193379286502</v>
      </c>
      <c r="CH273" s="112">
        <f t="shared" si="422"/>
        <v>85947.577049840271</v>
      </c>
      <c r="CI273" s="112">
        <f t="shared" si="422"/>
        <v>83996.3066160132</v>
      </c>
      <c r="CJ273" s="112">
        <f t="shared" si="422"/>
        <v>82937.069364169438</v>
      </c>
      <c r="CK273" s="112">
        <f t="shared" si="422"/>
        <v>78901.214301269181</v>
      </c>
      <c r="CL273" s="112">
        <f t="shared" si="422"/>
        <v>76731.724580683484</v>
      </c>
      <c r="CM273" s="112">
        <f t="shared" si="422"/>
        <v>72991.004462788798</v>
      </c>
      <c r="CN273" s="112">
        <f t="shared" si="422"/>
        <v>68870.962767998193</v>
      </c>
      <c r="CO273" s="112">
        <f t="shared" si="422"/>
        <v>63001.844935034649</v>
      </c>
      <c r="CP273" s="112">
        <f t="shared" si="422"/>
        <v>57009.255065276957</v>
      </c>
      <c r="CQ273" s="112">
        <f t="shared" si="422"/>
        <v>54293.176602555424</v>
      </c>
      <c r="CR273" s="112">
        <f t="shared" si="422"/>
        <v>51493.391452829186</v>
      </c>
      <c r="CS273" s="112">
        <f t="shared" si="422"/>
        <v>47766.077774591104</v>
      </c>
      <c r="CT273" s="112">
        <f t="shared" si="422"/>
        <v>46457.821702330788</v>
      </c>
      <c r="CU273" s="112">
        <f t="shared" si="422"/>
        <v>44180.280037453071</v>
      </c>
      <c r="CV273" s="112">
        <f t="shared" si="422"/>
        <v>41090.015879428713</v>
      </c>
      <c r="CW273" s="112">
        <f t="shared" si="422"/>
        <v>37501.081789747564</v>
      </c>
      <c r="CX273" s="112">
        <f t="shared" si="422"/>
        <v>34960.510327074575</v>
      </c>
      <c r="CY273" s="112">
        <f t="shared" si="422"/>
        <v>31386.178246242904</v>
      </c>
      <c r="CZ273" s="112">
        <f t="shared" si="422"/>
        <v>28734.795328355813</v>
      </c>
      <c r="DA273" s="112">
        <f t="shared" si="422"/>
        <v>25074.571107203279</v>
      </c>
      <c r="DB273" s="112">
        <f t="shared" si="422"/>
        <v>21566.159518085027</v>
      </c>
      <c r="DC273" s="112">
        <f t="shared" si="422"/>
        <v>18136.117351855424</v>
      </c>
      <c r="DD273" s="112">
        <f t="shared" si="422"/>
        <v>15438.318616947276</v>
      </c>
      <c r="DE273" s="112">
        <f t="shared" si="422"/>
        <v>12467.745009928738</v>
      </c>
      <c r="DF273" s="112">
        <f t="shared" si="422"/>
        <v>9865.2090561997684</v>
      </c>
      <c r="DG273" s="112">
        <f t="shared" si="422"/>
        <v>7594.9919267982232</v>
      </c>
      <c r="DH273" s="112">
        <f t="shared" si="422"/>
        <v>5691.761240303169</v>
      </c>
      <c r="DI273" s="112">
        <f t="shared" si="422"/>
        <v>4313.6877452975186</v>
      </c>
      <c r="DJ273" s="112">
        <f t="shared" si="422"/>
        <v>2932.7855010905751</v>
      </c>
      <c r="DK273" s="112">
        <f t="shared" si="422"/>
        <v>1713.5039945157803</v>
      </c>
      <c r="DL273" s="112">
        <f t="shared" si="422"/>
        <v>1097.0795736873292</v>
      </c>
      <c r="DM273" s="112">
        <f t="shared" si="422"/>
        <v>1781.9330987679054</v>
      </c>
    </row>
    <row r="274" spans="1:117" s="44" customFormat="1" ht="1" hidden="1" customHeight="1">
      <c r="A274" s="94">
        <v>2018</v>
      </c>
      <c r="B274" s="96">
        <f t="shared" si="403"/>
        <v>8353463.9635245055</v>
      </c>
      <c r="C274" s="97">
        <f t="shared" si="410"/>
        <v>5.8187493666707196E-3</v>
      </c>
      <c r="D274" s="103">
        <f t="shared" ref="D274:M274" si="423">D63+D169</f>
        <v>5045903.8355555898</v>
      </c>
      <c r="E274" s="103">
        <f t="shared" si="423"/>
        <v>5137115.693285903</v>
      </c>
      <c r="F274" s="103">
        <f t="shared" si="423"/>
        <v>5225018.0494971108</v>
      </c>
      <c r="G274" s="103">
        <f t="shared" si="423"/>
        <v>5313428.5789755024</v>
      </c>
      <c r="H274" s="103">
        <f t="shared" si="423"/>
        <v>5398556.5012503648</v>
      </c>
      <c r="I274" s="103">
        <f t="shared" si="423"/>
        <v>1625120.0420648293</v>
      </c>
      <c r="J274" s="103">
        <f t="shared" si="423"/>
        <v>1533908.1843345161</v>
      </c>
      <c r="K274" s="103">
        <f t="shared" si="423"/>
        <v>1446005.8281233085</v>
      </c>
      <c r="L274" s="103">
        <f t="shared" si="423"/>
        <v>1357595.298644918</v>
      </c>
      <c r="M274" s="103">
        <f t="shared" si="423"/>
        <v>1272467.3763700549</v>
      </c>
      <c r="N274" s="103">
        <f t="shared" si="405"/>
        <v>1661583.5597491339</v>
      </c>
      <c r="O274" s="103">
        <f t="shared" si="406"/>
        <v>5097217.7597565744</v>
      </c>
      <c r="P274" s="103">
        <f t="shared" si="407"/>
        <v>1594662.6440187993</v>
      </c>
      <c r="Q274" s="112">
        <f t="shared" ref="Q274:CB274" si="424">Q64+Q169</f>
        <v>81485.536574078447</v>
      </c>
      <c r="R274" s="112">
        <f t="shared" si="424"/>
        <v>83250.631106778863</v>
      </c>
      <c r="S274" s="112">
        <f t="shared" si="424"/>
        <v>84941.686852007435</v>
      </c>
      <c r="T274" s="112">
        <f t="shared" si="424"/>
        <v>84331.003054905421</v>
      </c>
      <c r="U274" s="112">
        <f t="shared" si="424"/>
        <v>84420.962734636996</v>
      </c>
      <c r="V274" s="112">
        <f t="shared" si="424"/>
        <v>84424.610743046826</v>
      </c>
      <c r="W274" s="112">
        <f t="shared" si="424"/>
        <v>84503.355509052155</v>
      </c>
      <c r="X274" s="112">
        <f t="shared" si="424"/>
        <v>84025.245447028283</v>
      </c>
      <c r="Y274" s="112">
        <f t="shared" si="424"/>
        <v>83669.641101129324</v>
      </c>
      <c r="Z274" s="112">
        <f t="shared" si="424"/>
        <v>82773.29468581159</v>
      </c>
      <c r="AA274" s="112">
        <f t="shared" si="424"/>
        <v>81912.988331946399</v>
      </c>
      <c r="AB274" s="112">
        <f t="shared" si="424"/>
        <v>81145.232944452859</v>
      </c>
      <c r="AC274" s="112">
        <f t="shared" si="424"/>
        <v>84380.751450002354</v>
      </c>
      <c r="AD274" s="112">
        <f t="shared" si="424"/>
        <v>81090.864090476462</v>
      </c>
      <c r="AE274" s="112">
        <f t="shared" si="424"/>
        <v>81507.524663600998</v>
      </c>
      <c r="AF274" s="112">
        <f t="shared" si="424"/>
        <v>80332.784543248039</v>
      </c>
      <c r="AG274" s="112">
        <f t="shared" si="424"/>
        <v>81378.729967525112</v>
      </c>
      <c r="AH274" s="112">
        <f t="shared" si="424"/>
        <v>81726.975891001915</v>
      </c>
      <c r="AI274" s="112">
        <f t="shared" si="424"/>
        <v>82893.817126148992</v>
      </c>
      <c r="AJ274" s="112">
        <f t="shared" si="424"/>
        <v>87387.922932254747</v>
      </c>
      <c r="AK274" s="112">
        <f t="shared" si="424"/>
        <v>89275.757316417468</v>
      </c>
      <c r="AL274" s="112">
        <f t="shared" si="424"/>
        <v>92037.21770776833</v>
      </c>
      <c r="AM274" s="112">
        <f t="shared" si="424"/>
        <v>95496.629253728141</v>
      </c>
      <c r="AN274" s="112">
        <f t="shared" si="424"/>
        <v>96395.580085908819</v>
      </c>
      <c r="AO274" s="112">
        <f t="shared" si="424"/>
        <v>99872.80060434452</v>
      </c>
      <c r="AP274" s="112">
        <f t="shared" si="424"/>
        <v>102520.88225486901</v>
      </c>
      <c r="AQ274" s="112">
        <f t="shared" si="424"/>
        <v>108478.27642711675</v>
      </c>
      <c r="AR274" s="112">
        <f t="shared" si="424"/>
        <v>111180.74486192514</v>
      </c>
      <c r="AS274" s="112">
        <f t="shared" si="424"/>
        <v>112823.25397398279</v>
      </c>
      <c r="AT274" s="112">
        <f t="shared" si="424"/>
        <v>113432.90717230568</v>
      </c>
      <c r="AU274" s="112">
        <f t="shared" si="424"/>
        <v>115295.47604545558</v>
      </c>
      <c r="AV274" s="112">
        <f t="shared" si="424"/>
        <v>113156.96453341082</v>
      </c>
      <c r="AW274" s="112">
        <f t="shared" si="424"/>
        <v>114376.52785896842</v>
      </c>
      <c r="AX274" s="112">
        <f t="shared" si="424"/>
        <v>112842.73474797735</v>
      </c>
      <c r="AY274" s="112">
        <f t="shared" si="424"/>
        <v>113670.0974760566</v>
      </c>
      <c r="AZ274" s="112">
        <f t="shared" si="424"/>
        <v>112897.93340029359</v>
      </c>
      <c r="BA274" s="112">
        <f t="shared" si="424"/>
        <v>114824.92765434601</v>
      </c>
      <c r="BB274" s="112">
        <f t="shared" si="424"/>
        <v>114150.70579313883</v>
      </c>
      <c r="BC274" s="112">
        <f t="shared" si="424"/>
        <v>115446.33702792737</v>
      </c>
      <c r="BD274" s="112">
        <f t="shared" si="424"/>
        <v>114008.09202493291</v>
      </c>
      <c r="BE274" s="112">
        <f t="shared" si="424"/>
        <v>113496.71528156738</v>
      </c>
      <c r="BF274" s="112">
        <f t="shared" si="424"/>
        <v>113878.19425656401</v>
      </c>
      <c r="BG274" s="112">
        <f t="shared" si="424"/>
        <v>113970.02601199641</v>
      </c>
      <c r="BH274" s="112">
        <f t="shared" si="424"/>
        <v>114137.65445142452</v>
      </c>
      <c r="BI274" s="112">
        <f t="shared" si="424"/>
        <v>116393.60972701362</v>
      </c>
      <c r="BJ274" s="112">
        <f t="shared" si="424"/>
        <v>116951.73532588157</v>
      </c>
      <c r="BK274" s="112">
        <f t="shared" si="424"/>
        <v>119711.60535054156</v>
      </c>
      <c r="BL274" s="112">
        <f t="shared" si="424"/>
        <v>123114.6452970472</v>
      </c>
      <c r="BM274" s="112">
        <f t="shared" si="424"/>
        <v>124209.84202910273</v>
      </c>
      <c r="BN274" s="112">
        <f t="shared" si="424"/>
        <v>126730.77442985222</v>
      </c>
      <c r="BO274" s="112">
        <f t="shared" si="424"/>
        <v>128607.47316633859</v>
      </c>
      <c r="BP274" s="112">
        <f t="shared" si="424"/>
        <v>129059.43021495912</v>
      </c>
      <c r="BQ274" s="112">
        <f t="shared" si="424"/>
        <v>131217.21352889508</v>
      </c>
      <c r="BR274" s="112">
        <f t="shared" si="424"/>
        <v>131077.62781286088</v>
      </c>
      <c r="BS274" s="112">
        <f t="shared" si="424"/>
        <v>132318.69808300605</v>
      </c>
      <c r="BT274" s="112">
        <f t="shared" si="424"/>
        <v>128186.28763268275</v>
      </c>
      <c r="BU274" s="112">
        <f t="shared" si="424"/>
        <v>123191.82740704974</v>
      </c>
      <c r="BV274" s="112">
        <f t="shared" si="424"/>
        <v>118972.98978098217</v>
      </c>
      <c r="BW274" s="112">
        <f t="shared" si="424"/>
        <v>115262.84155414632</v>
      </c>
      <c r="BX274" s="112">
        <f t="shared" si="424"/>
        <v>111942.45962991213</v>
      </c>
      <c r="BY274" s="112">
        <f t="shared" si="424"/>
        <v>106990.58803646028</v>
      </c>
      <c r="BZ274" s="112">
        <f t="shared" si="424"/>
        <v>104463.62767100794</v>
      </c>
      <c r="CA274" s="112">
        <f t="shared" si="424"/>
        <v>101177.24805541028</v>
      </c>
      <c r="CB274" s="112">
        <f t="shared" si="424"/>
        <v>96450.671980221028</v>
      </c>
      <c r="CC274" s="112">
        <f t="shared" ref="CC274:DM274" si="425">CC64+CC169</f>
        <v>93520.126820776495</v>
      </c>
      <c r="CD274" s="112">
        <f t="shared" si="425"/>
        <v>89726.536671891226</v>
      </c>
      <c r="CE274" s="112">
        <f t="shared" si="425"/>
        <v>89070.926266852213</v>
      </c>
      <c r="CF274" s="112">
        <f t="shared" si="425"/>
        <v>85042.163909464027</v>
      </c>
      <c r="CG274" s="112">
        <f t="shared" si="425"/>
        <v>86574.14829487406</v>
      </c>
      <c r="CH274" s="112">
        <f t="shared" si="425"/>
        <v>84745.991570443264</v>
      </c>
      <c r="CI274" s="112">
        <f t="shared" si="425"/>
        <v>85028.05346892064</v>
      </c>
      <c r="CJ274" s="112">
        <f t="shared" si="425"/>
        <v>83125.734335587345</v>
      </c>
      <c r="CK274" s="112">
        <f t="shared" si="425"/>
        <v>81823.317396865983</v>
      </c>
      <c r="CL274" s="112">
        <f t="shared" si="425"/>
        <v>77704.095091743715</v>
      </c>
      <c r="CM274" s="112">
        <f t="shared" si="425"/>
        <v>75184.855386611511</v>
      </c>
      <c r="CN274" s="112">
        <f t="shared" si="425"/>
        <v>71900.464813985571</v>
      </c>
      <c r="CO274" s="112">
        <f t="shared" si="425"/>
        <v>67152.661498889502</v>
      </c>
      <c r="CP274" s="112">
        <f t="shared" si="425"/>
        <v>61574.871074752562</v>
      </c>
      <c r="CQ274" s="112">
        <f t="shared" si="425"/>
        <v>55341.497296127171</v>
      </c>
      <c r="CR274" s="112">
        <f t="shared" si="425"/>
        <v>52732.632707059362</v>
      </c>
      <c r="CS274" s="112">
        <f t="shared" si="425"/>
        <v>49666.462139918724</v>
      </c>
      <c r="CT274" s="112">
        <f t="shared" si="425"/>
        <v>45960.010286373552</v>
      </c>
      <c r="CU274" s="112">
        <f t="shared" si="425"/>
        <v>44450.129269358338</v>
      </c>
      <c r="CV274" s="112">
        <f t="shared" si="425"/>
        <v>41841.863525983266</v>
      </c>
      <c r="CW274" s="112">
        <f t="shared" si="425"/>
        <v>38780.163074410331</v>
      </c>
      <c r="CX274" s="112">
        <f t="shared" si="425"/>
        <v>35155.039481508175</v>
      </c>
      <c r="CY274" s="112">
        <f t="shared" si="425"/>
        <v>32285.120253142984</v>
      </c>
      <c r="CZ274" s="112">
        <f t="shared" si="425"/>
        <v>28775.537026821541</v>
      </c>
      <c r="DA274" s="112">
        <f t="shared" si="425"/>
        <v>26123.518231050984</v>
      </c>
      <c r="DB274" s="112">
        <f t="shared" si="425"/>
        <v>22323.627219097827</v>
      </c>
      <c r="DC274" s="112">
        <f t="shared" si="425"/>
        <v>18950.62271527771</v>
      </c>
      <c r="DD274" s="112">
        <f t="shared" si="425"/>
        <v>15600.30740589557</v>
      </c>
      <c r="DE274" s="112">
        <f t="shared" si="425"/>
        <v>12884.210525184641</v>
      </c>
      <c r="DF274" s="112">
        <f t="shared" si="425"/>
        <v>10347.822833132886</v>
      </c>
      <c r="DG274" s="112">
        <f t="shared" si="425"/>
        <v>7922.2446171237325</v>
      </c>
      <c r="DH274" s="112">
        <f t="shared" si="425"/>
        <v>6015.8457043545905</v>
      </c>
      <c r="DI274" s="112">
        <f t="shared" si="425"/>
        <v>4369.1951191576636</v>
      </c>
      <c r="DJ274" s="112">
        <f t="shared" si="425"/>
        <v>3161.4506084261279</v>
      </c>
      <c r="DK274" s="112">
        <f t="shared" si="425"/>
        <v>2110.9371687715875</v>
      </c>
      <c r="DL274" s="112">
        <f t="shared" si="425"/>
        <v>1210.5870297410522</v>
      </c>
      <c r="DM274" s="112">
        <f t="shared" si="425"/>
        <v>1868.98355885561</v>
      </c>
    </row>
    <row r="275" spans="1:117" s="44" customFormat="1" ht="1" hidden="1" customHeight="1">
      <c r="A275" s="94">
        <v>2019</v>
      </c>
      <c r="B275" s="96">
        <f t="shared" si="403"/>
        <v>8399101.9825358167</v>
      </c>
      <c r="C275" s="97">
        <f t="shared" si="410"/>
        <v>5.4633645647590217E-3</v>
      </c>
      <c r="D275" s="103">
        <f t="shared" ref="D275:M275" si="426">D64+D170</f>
        <v>5054296.5990907252</v>
      </c>
      <c r="E275" s="103">
        <f t="shared" si="426"/>
        <v>5146289.1188657396</v>
      </c>
      <c r="F275" s="103">
        <f t="shared" si="426"/>
        <v>5236640.3982318025</v>
      </c>
      <c r="G275" s="103">
        <f t="shared" si="426"/>
        <v>5323712.7778445613</v>
      </c>
      <c r="H275" s="103">
        <f t="shared" si="426"/>
        <v>5411112.1684826501</v>
      </c>
      <c r="I275" s="103">
        <f t="shared" si="426"/>
        <v>1658011.356462671</v>
      </c>
      <c r="J275" s="103">
        <f t="shared" si="426"/>
        <v>1566018.8366876571</v>
      </c>
      <c r="K275" s="103">
        <f t="shared" si="426"/>
        <v>1475667.5573215941</v>
      </c>
      <c r="L275" s="103">
        <f t="shared" si="426"/>
        <v>1388595.1777088349</v>
      </c>
      <c r="M275" s="103">
        <f t="shared" si="426"/>
        <v>1301195.7870707472</v>
      </c>
      <c r="N275" s="103">
        <f t="shared" si="405"/>
        <v>1667537.3144174563</v>
      </c>
      <c r="O275" s="103">
        <f t="shared" si="406"/>
        <v>5104001.1050372282</v>
      </c>
      <c r="P275" s="103">
        <f t="shared" si="407"/>
        <v>1627563.5630811355</v>
      </c>
      <c r="Q275" s="112">
        <f t="shared" ref="Q275:CB275" si="427">Q65+Q170</f>
        <v>81595.195010537151</v>
      </c>
      <c r="R275" s="112">
        <f t="shared" si="427"/>
        <v>83435.609244849809</v>
      </c>
      <c r="S275" s="112">
        <f t="shared" si="427"/>
        <v>85171.76902831714</v>
      </c>
      <c r="T275" s="112">
        <f t="shared" si="427"/>
        <v>84592.308380241273</v>
      </c>
      <c r="U275" s="112">
        <f t="shared" si="427"/>
        <v>84699.201448750595</v>
      </c>
      <c r="V275" s="112">
        <f t="shared" si="427"/>
        <v>84744.823630444385</v>
      </c>
      <c r="W275" s="112">
        <f t="shared" si="427"/>
        <v>84863.93045171714</v>
      </c>
      <c r="X275" s="112">
        <f t="shared" si="427"/>
        <v>84378.37090940497</v>
      </c>
      <c r="Y275" s="112">
        <f t="shared" si="427"/>
        <v>84160.476765616855</v>
      </c>
      <c r="Z275" s="112">
        <f t="shared" si="427"/>
        <v>84040.473333823378</v>
      </c>
      <c r="AA275" s="112">
        <f t="shared" si="427"/>
        <v>82988.156866366626</v>
      </c>
      <c r="AB275" s="112">
        <f t="shared" si="427"/>
        <v>82617.652820722258</v>
      </c>
      <c r="AC275" s="112">
        <f t="shared" si="427"/>
        <v>85714.139664217699</v>
      </c>
      <c r="AD275" s="112">
        <f t="shared" si="427"/>
        <v>81210.772935145622</v>
      </c>
      <c r="AE275" s="112">
        <f t="shared" si="427"/>
        <v>81631.926147320526</v>
      </c>
      <c r="AF275" s="112">
        <f t="shared" si="427"/>
        <v>81902.790195239548</v>
      </c>
      <c r="AG275" s="112">
        <f t="shared" si="427"/>
        <v>80657.329385878271</v>
      </c>
      <c r="AH275" s="112">
        <f t="shared" si="427"/>
        <v>81886.77463126005</v>
      </c>
      <c r="AI275" s="112">
        <f t="shared" si="427"/>
        <v>82653.396290199278</v>
      </c>
      <c r="AJ275" s="112">
        <f t="shared" si="427"/>
        <v>84592.217277404183</v>
      </c>
      <c r="AK275" s="112">
        <f t="shared" si="427"/>
        <v>88432.514720845502</v>
      </c>
      <c r="AL275" s="112">
        <f t="shared" si="427"/>
        <v>91003.351841756215</v>
      </c>
      <c r="AM275" s="112">
        <f t="shared" si="427"/>
        <v>93372.28947773391</v>
      </c>
      <c r="AN275" s="112">
        <f t="shared" si="427"/>
        <v>97065.193951142195</v>
      </c>
      <c r="AO275" s="112">
        <f t="shared" si="427"/>
        <v>98667.509999100555</v>
      </c>
      <c r="AP275" s="112">
        <f t="shared" si="427"/>
        <v>101806.97426899182</v>
      </c>
      <c r="AQ275" s="112">
        <f t="shared" si="427"/>
        <v>105376.04407978068</v>
      </c>
      <c r="AR275" s="112">
        <f t="shared" si="427"/>
        <v>110887.18737102216</v>
      </c>
      <c r="AS275" s="112">
        <f t="shared" si="427"/>
        <v>112871.99123414028</v>
      </c>
      <c r="AT275" s="112">
        <f t="shared" si="427"/>
        <v>114406.35770205598</v>
      </c>
      <c r="AU275" s="112">
        <f t="shared" si="427"/>
        <v>114771.95831075455</v>
      </c>
      <c r="AV275" s="112">
        <f t="shared" si="427"/>
        <v>116007.18929529405</v>
      </c>
      <c r="AW275" s="112">
        <f t="shared" si="427"/>
        <v>114007.29409961191</v>
      </c>
      <c r="AX275" s="112">
        <f t="shared" si="427"/>
        <v>113747.04257471455</v>
      </c>
      <c r="AY275" s="112">
        <f t="shared" si="427"/>
        <v>113097.0261262492</v>
      </c>
      <c r="AZ275" s="112">
        <f t="shared" si="427"/>
        <v>114273.43413148043</v>
      </c>
      <c r="BA275" s="112">
        <f t="shared" si="427"/>
        <v>113351.01126448458</v>
      </c>
      <c r="BB275" s="112">
        <f t="shared" si="427"/>
        <v>114650.56896704492</v>
      </c>
      <c r="BC275" s="112">
        <f t="shared" si="427"/>
        <v>115300.43033620554</v>
      </c>
      <c r="BD275" s="112">
        <f t="shared" si="427"/>
        <v>115764.90559737093</v>
      </c>
      <c r="BE275" s="112">
        <f t="shared" si="427"/>
        <v>114773.38370635995</v>
      </c>
      <c r="BF275" s="112">
        <f t="shared" si="427"/>
        <v>114283.94915144652</v>
      </c>
      <c r="BG275" s="112">
        <f t="shared" si="427"/>
        <v>114738.42479564784</v>
      </c>
      <c r="BH275" s="112">
        <f t="shared" si="427"/>
        <v>114293.21950057882</v>
      </c>
      <c r="BI275" s="112">
        <f t="shared" si="427"/>
        <v>114689.46677021059</v>
      </c>
      <c r="BJ275" s="112">
        <f t="shared" si="427"/>
        <v>116601.41256066439</v>
      </c>
      <c r="BK275" s="112">
        <f t="shared" si="427"/>
        <v>117062.25121573439</v>
      </c>
      <c r="BL275" s="112">
        <f t="shared" si="427"/>
        <v>119725.19196147232</v>
      </c>
      <c r="BM275" s="112">
        <f t="shared" si="427"/>
        <v>123165.76824435662</v>
      </c>
      <c r="BN275" s="112">
        <f t="shared" si="427"/>
        <v>123643.6799431518</v>
      </c>
      <c r="BO275" s="112">
        <f t="shared" si="427"/>
        <v>126157.92984158013</v>
      </c>
      <c r="BP275" s="112">
        <f t="shared" si="427"/>
        <v>128010.86824406536</v>
      </c>
      <c r="BQ275" s="112">
        <f t="shared" si="427"/>
        <v>128392.66291134959</v>
      </c>
      <c r="BR275" s="112">
        <f t="shared" si="427"/>
        <v>130420.44848077206</v>
      </c>
      <c r="BS275" s="112">
        <f t="shared" si="427"/>
        <v>130304.84307990171</v>
      </c>
      <c r="BT275" s="112">
        <f t="shared" si="427"/>
        <v>131078.05305396637</v>
      </c>
      <c r="BU275" s="112">
        <f t="shared" si="427"/>
        <v>127312.25750523424</v>
      </c>
      <c r="BV275" s="112">
        <f t="shared" si="427"/>
        <v>122411.05861503513</v>
      </c>
      <c r="BW275" s="112">
        <f t="shared" si="427"/>
        <v>117802.50387822639</v>
      </c>
      <c r="BX275" s="112">
        <f t="shared" si="427"/>
        <v>114557.04738009689</v>
      </c>
      <c r="BY275" s="112">
        <f t="shared" si="427"/>
        <v>110453.93071265853</v>
      </c>
      <c r="BZ275" s="112">
        <f t="shared" si="427"/>
        <v>106069.15774795105</v>
      </c>
      <c r="CA275" s="112">
        <f t="shared" si="427"/>
        <v>103706.75123376475</v>
      </c>
      <c r="CB275" s="112">
        <f t="shared" si="427"/>
        <v>99803.800560363394</v>
      </c>
      <c r="CC275" s="112">
        <f t="shared" ref="CC275:DM275" si="428">CC65+CC170</f>
        <v>95682.768592858134</v>
      </c>
      <c r="CD275" s="112">
        <f t="shared" si="428"/>
        <v>92273.754740292585</v>
      </c>
      <c r="CE275" s="112">
        <f t="shared" si="428"/>
        <v>89000.99704799155</v>
      </c>
      <c r="CF275" s="112">
        <f t="shared" si="428"/>
        <v>87946.020749634496</v>
      </c>
      <c r="CG275" s="112">
        <f t="shared" si="428"/>
        <v>84338.603612370905</v>
      </c>
      <c r="CH275" s="112">
        <f t="shared" si="428"/>
        <v>85420.896238598158</v>
      </c>
      <c r="CI275" s="112">
        <f t="shared" si="428"/>
        <v>83848.270413723076</v>
      </c>
      <c r="CJ275" s="112">
        <f t="shared" si="428"/>
        <v>84149.150622043438</v>
      </c>
      <c r="CK275" s="112">
        <f t="shared" si="428"/>
        <v>82018.675468596281</v>
      </c>
      <c r="CL275" s="112">
        <f t="shared" si="428"/>
        <v>80582.276051448804</v>
      </c>
      <c r="CM275" s="112">
        <f t="shared" si="428"/>
        <v>76163.374827373525</v>
      </c>
      <c r="CN275" s="112">
        <f t="shared" si="428"/>
        <v>74075.774982812727</v>
      </c>
      <c r="CO275" s="112">
        <f t="shared" si="428"/>
        <v>70130.297028788409</v>
      </c>
      <c r="CP275" s="112">
        <f t="shared" si="428"/>
        <v>65656.297460845002</v>
      </c>
      <c r="CQ275" s="112">
        <f t="shared" si="428"/>
        <v>59801.228240549986</v>
      </c>
      <c r="CR275" s="112">
        <f t="shared" si="428"/>
        <v>53770.110380374099</v>
      </c>
      <c r="CS275" s="112">
        <f t="shared" si="428"/>
        <v>50882.055995021125</v>
      </c>
      <c r="CT275" s="112">
        <f t="shared" si="428"/>
        <v>47810.459373953221</v>
      </c>
      <c r="CU275" s="112">
        <f t="shared" si="428"/>
        <v>43994.982467970258</v>
      </c>
      <c r="CV275" s="112">
        <f t="shared" si="428"/>
        <v>42129.376486588895</v>
      </c>
      <c r="CW275" s="112">
        <f t="shared" si="428"/>
        <v>39523.698395205734</v>
      </c>
      <c r="CX275" s="112">
        <f t="shared" si="428"/>
        <v>36379.562936586801</v>
      </c>
      <c r="CY275" s="112">
        <f t="shared" si="428"/>
        <v>32506.170715990222</v>
      </c>
      <c r="CZ275" s="112">
        <f t="shared" si="428"/>
        <v>29636.362516519126</v>
      </c>
      <c r="DA275" s="112">
        <f t="shared" si="428"/>
        <v>26202.233481933145</v>
      </c>
      <c r="DB275" s="112">
        <f t="shared" si="428"/>
        <v>23293.625351100171</v>
      </c>
      <c r="DC275" s="112">
        <f t="shared" si="428"/>
        <v>19655.526851618779</v>
      </c>
      <c r="DD275" s="112">
        <f t="shared" si="428"/>
        <v>16338.121981861117</v>
      </c>
      <c r="DE275" s="112">
        <f t="shared" si="428"/>
        <v>13053.362789179222</v>
      </c>
      <c r="DF275" s="112">
        <f t="shared" si="428"/>
        <v>10724.796249222054</v>
      </c>
      <c r="DG275" s="112">
        <f t="shared" si="428"/>
        <v>8328.9704397981259</v>
      </c>
      <c r="DH275" s="112">
        <f t="shared" si="428"/>
        <v>6295.4271005933288</v>
      </c>
      <c r="DI275" s="112">
        <f t="shared" si="428"/>
        <v>4634.9066950895131</v>
      </c>
      <c r="DJ275" s="112">
        <f t="shared" si="428"/>
        <v>3213.4588164389852</v>
      </c>
      <c r="DK275" s="112">
        <f t="shared" si="428"/>
        <v>2285.2429667519182</v>
      </c>
      <c r="DL275" s="112">
        <f t="shared" si="428"/>
        <v>1499.4936042704035</v>
      </c>
      <c r="DM275" s="112">
        <f t="shared" si="428"/>
        <v>2003.1334400425167</v>
      </c>
    </row>
    <row r="276" spans="1:117" s="44" customFormat="1" ht="1" hidden="1" customHeight="1">
      <c r="A276" s="94">
        <v>2020</v>
      </c>
      <c r="B276" s="96">
        <f t="shared" si="403"/>
        <v>8442459.3863700572</v>
      </c>
      <c r="C276" s="97">
        <f t="shared" si="410"/>
        <v>5.1621475634410921E-3</v>
      </c>
      <c r="D276" s="103">
        <f t="shared" ref="D276:M276" si="429">D65+D171</f>
        <v>5056921.9822189063</v>
      </c>
      <c r="E276" s="103">
        <f t="shared" si="429"/>
        <v>5151572.1918135025</v>
      </c>
      <c r="F276" s="103">
        <f t="shared" si="429"/>
        <v>5242703.3396494519</v>
      </c>
      <c r="G276" s="103">
        <f t="shared" si="429"/>
        <v>5332187.0655970434</v>
      </c>
      <c r="H276" s="103">
        <f t="shared" si="429"/>
        <v>5418284.9278791156</v>
      </c>
      <c r="I276" s="103">
        <f t="shared" si="429"/>
        <v>1692412.3030737615</v>
      </c>
      <c r="J276" s="103">
        <f t="shared" si="429"/>
        <v>1597762.0934791658</v>
      </c>
      <c r="K276" s="103">
        <f t="shared" si="429"/>
        <v>1506630.9456432161</v>
      </c>
      <c r="L276" s="103">
        <f t="shared" si="429"/>
        <v>1417147.2196956244</v>
      </c>
      <c r="M276" s="103">
        <f t="shared" si="429"/>
        <v>1331049.3574135518</v>
      </c>
      <c r="N276" s="103">
        <f t="shared" si="405"/>
        <v>1676073.0352394264</v>
      </c>
      <c r="O276" s="103">
        <f t="shared" si="406"/>
        <v>5104998.2488383632</v>
      </c>
      <c r="P276" s="103">
        <f t="shared" si="407"/>
        <v>1661388.1022922641</v>
      </c>
      <c r="Q276" s="112">
        <f t="shared" ref="Q276:CB276" si="430">Q66+Q171</f>
        <v>81612.949014417856</v>
      </c>
      <c r="R276" s="112">
        <f t="shared" si="430"/>
        <v>83535.162871390552</v>
      </c>
      <c r="S276" s="112">
        <f t="shared" si="430"/>
        <v>85349.694042143965</v>
      </c>
      <c r="T276" s="112">
        <f t="shared" si="430"/>
        <v>84810.060335128728</v>
      </c>
      <c r="U276" s="112">
        <f t="shared" si="430"/>
        <v>84950.129476617207</v>
      </c>
      <c r="V276" s="112">
        <f t="shared" si="430"/>
        <v>85011.520087533951</v>
      </c>
      <c r="W276" s="112">
        <f t="shared" si="430"/>
        <v>85171.993455048912</v>
      </c>
      <c r="X276" s="112">
        <f t="shared" si="430"/>
        <v>84724.457914150815</v>
      </c>
      <c r="Y276" s="112">
        <f t="shared" si="430"/>
        <v>84501.280240456399</v>
      </c>
      <c r="Z276" s="112">
        <f t="shared" si="430"/>
        <v>84518.858556500345</v>
      </c>
      <c r="AA276" s="112">
        <f t="shared" si="430"/>
        <v>84235.417001762806</v>
      </c>
      <c r="AB276" s="112">
        <f t="shared" si="430"/>
        <v>83684.35384293244</v>
      </c>
      <c r="AC276" s="112">
        <f t="shared" si="430"/>
        <v>87243.104235175473</v>
      </c>
      <c r="AD276" s="112">
        <f t="shared" si="430"/>
        <v>82471.096900683202</v>
      </c>
      <c r="AE276" s="112">
        <f t="shared" si="430"/>
        <v>81749.61403797513</v>
      </c>
      <c r="AF276" s="112">
        <f t="shared" si="430"/>
        <v>82014.828319903943</v>
      </c>
      <c r="AG276" s="112">
        <f t="shared" si="430"/>
        <v>82199.34997382373</v>
      </c>
      <c r="AH276" s="112">
        <f t="shared" si="430"/>
        <v>81152.549902867147</v>
      </c>
      <c r="AI276" s="112">
        <f t="shared" si="430"/>
        <v>82786.631459581738</v>
      </c>
      <c r="AJ276" s="112">
        <f t="shared" si="430"/>
        <v>84349.983571332297</v>
      </c>
      <c r="AK276" s="112">
        <f t="shared" si="430"/>
        <v>85627.564672451379</v>
      </c>
      <c r="AL276" s="112">
        <f t="shared" si="430"/>
        <v>90129.06865691398</v>
      </c>
      <c r="AM276" s="112">
        <f t="shared" si="430"/>
        <v>92322.366695630975</v>
      </c>
      <c r="AN276" s="112">
        <f t="shared" si="430"/>
        <v>94932.233245066396</v>
      </c>
      <c r="AO276" s="112">
        <f t="shared" si="430"/>
        <v>99287.27429730774</v>
      </c>
      <c r="AP276" s="112">
        <f t="shared" si="430"/>
        <v>100580.91457824281</v>
      </c>
      <c r="AQ276" s="112">
        <f t="shared" si="430"/>
        <v>104627.46251582578</v>
      </c>
      <c r="AR276" s="112">
        <f t="shared" si="430"/>
        <v>107795.55459807016</v>
      </c>
      <c r="AS276" s="112">
        <f t="shared" si="430"/>
        <v>112554.00793726739</v>
      </c>
      <c r="AT276" s="112">
        <f t="shared" si="430"/>
        <v>114423.20924341516</v>
      </c>
      <c r="AU276" s="112">
        <f t="shared" si="430"/>
        <v>115705.1239235079</v>
      </c>
      <c r="AV276" s="112">
        <f t="shared" si="430"/>
        <v>115484.19103384233</v>
      </c>
      <c r="AW276" s="112">
        <f t="shared" si="430"/>
        <v>116793.36605463897</v>
      </c>
      <c r="AX276" s="112">
        <f t="shared" si="430"/>
        <v>113365.170346535</v>
      </c>
      <c r="AY276" s="112">
        <f t="shared" si="430"/>
        <v>113982.6318394499</v>
      </c>
      <c r="AZ276" s="112">
        <f t="shared" si="430"/>
        <v>113702.09874829283</v>
      </c>
      <c r="BA276" s="112">
        <f t="shared" si="430"/>
        <v>114689.89938509489</v>
      </c>
      <c r="BB276" s="112">
        <f t="shared" si="430"/>
        <v>113198.51814739272</v>
      </c>
      <c r="BC276" s="112">
        <f t="shared" si="430"/>
        <v>115787.6871314384</v>
      </c>
      <c r="BD276" s="112">
        <f t="shared" si="430"/>
        <v>115616.27738117395</v>
      </c>
      <c r="BE276" s="112">
        <f t="shared" si="430"/>
        <v>116492.71504650981</v>
      </c>
      <c r="BF276" s="112">
        <f t="shared" si="430"/>
        <v>115543.5159121294</v>
      </c>
      <c r="BG276" s="112">
        <f t="shared" si="430"/>
        <v>115131.16600597992</v>
      </c>
      <c r="BH276" s="112">
        <f t="shared" si="430"/>
        <v>115035.50127070502</v>
      </c>
      <c r="BI276" s="112">
        <f t="shared" si="430"/>
        <v>114822.44700736746</v>
      </c>
      <c r="BJ276" s="112">
        <f t="shared" si="430"/>
        <v>114886.34796514033</v>
      </c>
      <c r="BK276" s="112">
        <f t="shared" si="430"/>
        <v>116688.4714708036</v>
      </c>
      <c r="BL276" s="112">
        <f t="shared" si="430"/>
        <v>117080.88935450694</v>
      </c>
      <c r="BM276" s="112">
        <f t="shared" si="430"/>
        <v>119770.97450442353</v>
      </c>
      <c r="BN276" s="112">
        <f t="shared" si="430"/>
        <v>122591.01926378484</v>
      </c>
      <c r="BO276" s="112">
        <f t="shared" si="430"/>
        <v>123089.05280198132</v>
      </c>
      <c r="BP276" s="112">
        <f t="shared" si="430"/>
        <v>125576.00056709597</v>
      </c>
      <c r="BQ276" s="112">
        <f t="shared" si="430"/>
        <v>127343.64662308863</v>
      </c>
      <c r="BR276" s="112">
        <f t="shared" si="430"/>
        <v>127615.59770213164</v>
      </c>
      <c r="BS276" s="112">
        <f t="shared" si="430"/>
        <v>129641.29829739827</v>
      </c>
      <c r="BT276" s="112">
        <f t="shared" si="430"/>
        <v>129085.11378655984</v>
      </c>
      <c r="BU276" s="112">
        <f t="shared" si="430"/>
        <v>130154.45384540946</v>
      </c>
      <c r="BV276" s="112">
        <f t="shared" si="430"/>
        <v>126489.88283860407</v>
      </c>
      <c r="BW276" s="112">
        <f t="shared" si="430"/>
        <v>121181.28184635608</v>
      </c>
      <c r="BX276" s="112">
        <f t="shared" si="430"/>
        <v>117080.72894580991</v>
      </c>
      <c r="BY276" s="112">
        <f t="shared" si="430"/>
        <v>113014.4540093198</v>
      </c>
      <c r="BZ276" s="112">
        <f t="shared" si="430"/>
        <v>109487.56917721291</v>
      </c>
      <c r="CA276" s="112">
        <f t="shared" si="430"/>
        <v>105284.6336664359</v>
      </c>
      <c r="CB276" s="112">
        <f t="shared" si="430"/>
        <v>102307.60011151931</v>
      </c>
      <c r="CC276" s="112">
        <f t="shared" ref="CC276:DM276" si="431">CC66+CC171</f>
        <v>98999.266386531381</v>
      </c>
      <c r="CD276" s="112">
        <f t="shared" si="431"/>
        <v>94404.893254590716</v>
      </c>
      <c r="CE276" s="112">
        <f t="shared" si="431"/>
        <v>91507.442069104145</v>
      </c>
      <c r="CF276" s="112">
        <f t="shared" si="431"/>
        <v>87886.404062094138</v>
      </c>
      <c r="CG276" s="112">
        <f t="shared" si="431"/>
        <v>87204.808367663558</v>
      </c>
      <c r="CH276" s="112">
        <f t="shared" si="431"/>
        <v>83238.918101938616</v>
      </c>
      <c r="CI276" s="112">
        <f t="shared" si="431"/>
        <v>84510.517998191717</v>
      </c>
      <c r="CJ276" s="112">
        <f t="shared" si="431"/>
        <v>82995.096828003618</v>
      </c>
      <c r="CK276" s="112">
        <f t="shared" si="431"/>
        <v>83032.027729481575</v>
      </c>
      <c r="CL276" s="112">
        <f t="shared" si="431"/>
        <v>80783.854160327202</v>
      </c>
      <c r="CM276" s="112">
        <f t="shared" si="431"/>
        <v>78986.043029990193</v>
      </c>
      <c r="CN276" s="112">
        <f t="shared" si="431"/>
        <v>75066.159851468779</v>
      </c>
      <c r="CO276" s="112">
        <f t="shared" si="431"/>
        <v>72267.404713000418</v>
      </c>
      <c r="CP276" s="112">
        <f t="shared" si="431"/>
        <v>68590.400541925817</v>
      </c>
      <c r="CQ276" s="112">
        <f t="shared" si="431"/>
        <v>63782.525805913414</v>
      </c>
      <c r="CR276" s="112">
        <f t="shared" si="431"/>
        <v>58136.544546756195</v>
      </c>
      <c r="CS276" s="112">
        <f t="shared" si="431"/>
        <v>51905.380974788153</v>
      </c>
      <c r="CT276" s="112">
        <f t="shared" si="431"/>
        <v>49004.463050560582</v>
      </c>
      <c r="CU276" s="112">
        <f t="shared" si="431"/>
        <v>45790.041636510126</v>
      </c>
      <c r="CV276" s="112">
        <f t="shared" si="431"/>
        <v>41719.522440605804</v>
      </c>
      <c r="CW276" s="112">
        <f t="shared" si="431"/>
        <v>39827.822095411844</v>
      </c>
      <c r="CX276" s="112">
        <f t="shared" si="431"/>
        <v>37111.280919473415</v>
      </c>
      <c r="CY276" s="112">
        <f t="shared" si="431"/>
        <v>33667.428850110642</v>
      </c>
      <c r="CZ276" s="112">
        <f t="shared" si="431"/>
        <v>29876.644738704039</v>
      </c>
      <c r="DA276" s="112">
        <f t="shared" si="431"/>
        <v>27022.128134199593</v>
      </c>
      <c r="DB276" s="112">
        <f t="shared" si="431"/>
        <v>23398.384719209509</v>
      </c>
      <c r="DC276" s="112">
        <f t="shared" si="431"/>
        <v>20545.72798211575</v>
      </c>
      <c r="DD276" s="112">
        <f t="shared" si="431"/>
        <v>16983.874058069399</v>
      </c>
      <c r="DE276" s="112">
        <f t="shared" si="431"/>
        <v>13703.684150233579</v>
      </c>
      <c r="DF276" s="112">
        <f t="shared" si="431"/>
        <v>10893.766800780875</v>
      </c>
      <c r="DG276" s="112">
        <f t="shared" si="431"/>
        <v>8658.4085200316877</v>
      </c>
      <c r="DH276" s="112">
        <f t="shared" si="431"/>
        <v>6638.7115034719618</v>
      </c>
      <c r="DI276" s="112">
        <f t="shared" si="431"/>
        <v>4866.6886207104089</v>
      </c>
      <c r="DJ276" s="112">
        <f t="shared" si="431"/>
        <v>3421.7592698886465</v>
      </c>
      <c r="DK276" s="112">
        <f t="shared" si="431"/>
        <v>2329.9087721148521</v>
      </c>
      <c r="DL276" s="112">
        <f t="shared" si="431"/>
        <v>1629.4339948231234</v>
      </c>
      <c r="DM276" s="112">
        <f t="shared" si="431"/>
        <v>2267.7816552027334</v>
      </c>
    </row>
    <row r="277" spans="1:117" s="44" customFormat="1" ht="1" hidden="1" customHeight="1">
      <c r="A277" s="94">
        <v>2021</v>
      </c>
      <c r="B277" s="96">
        <f t="shared" si="403"/>
        <v>8483547.6494525652</v>
      </c>
      <c r="C277" s="97">
        <f t="shared" si="410"/>
        <v>4.8668594306586791E-3</v>
      </c>
      <c r="D277" s="103">
        <f t="shared" ref="D277:M277" si="432">D66+D172</f>
        <v>5054247.2221305128</v>
      </c>
      <c r="E277" s="103">
        <f t="shared" si="432"/>
        <v>5151948.6667897878</v>
      </c>
      <c r="F277" s="103">
        <f t="shared" si="432"/>
        <v>5245694.1781641357</v>
      </c>
      <c r="G277" s="103">
        <f t="shared" si="432"/>
        <v>5335961.2395530101</v>
      </c>
      <c r="H277" s="103">
        <f t="shared" si="432"/>
        <v>5424434.4255276471</v>
      </c>
      <c r="I277" s="103">
        <f t="shared" si="432"/>
        <v>1728724.1549007818</v>
      </c>
      <c r="J277" s="103">
        <f t="shared" si="432"/>
        <v>1631022.7102415073</v>
      </c>
      <c r="K277" s="103">
        <f t="shared" si="432"/>
        <v>1537277.1988671597</v>
      </c>
      <c r="L277" s="103">
        <f t="shared" si="432"/>
        <v>1447010.1374782845</v>
      </c>
      <c r="M277" s="103">
        <f t="shared" si="432"/>
        <v>1358536.9515036475</v>
      </c>
      <c r="N277" s="103">
        <f t="shared" si="405"/>
        <v>1684480.8289689044</v>
      </c>
      <c r="O277" s="103">
        <f t="shared" si="406"/>
        <v>5101706.0420195088</v>
      </c>
      <c r="P277" s="103">
        <f t="shared" si="407"/>
        <v>1697360.7784641495</v>
      </c>
      <c r="Q277" s="112">
        <f t="shared" ref="Q277:CB277" si="433">Q67+Q172</f>
        <v>81519.17877524739</v>
      </c>
      <c r="R277" s="112">
        <f t="shared" si="433"/>
        <v>83545.236793567645</v>
      </c>
      <c r="S277" s="112">
        <f t="shared" si="433"/>
        <v>85438.649323336082</v>
      </c>
      <c r="T277" s="112">
        <f t="shared" si="433"/>
        <v>84975.138637300988</v>
      </c>
      <c r="U277" s="112">
        <f t="shared" si="433"/>
        <v>85157.552375001978</v>
      </c>
      <c r="V277" s="112">
        <f t="shared" si="433"/>
        <v>85249.932647630907</v>
      </c>
      <c r="W277" s="112">
        <f t="shared" si="433"/>
        <v>85427.507067713886</v>
      </c>
      <c r="X277" s="112">
        <f t="shared" si="433"/>
        <v>85021.399657739646</v>
      </c>
      <c r="Y277" s="112">
        <f t="shared" si="433"/>
        <v>84835.059737865697</v>
      </c>
      <c r="Z277" s="112">
        <f t="shared" si="433"/>
        <v>84848.383798701005</v>
      </c>
      <c r="AA277" s="112">
        <f t="shared" si="433"/>
        <v>84700.567116553779</v>
      </c>
      <c r="AB277" s="112">
        <f t="shared" si="433"/>
        <v>84919.578155225958</v>
      </c>
      <c r="AC277" s="112">
        <f t="shared" si="433"/>
        <v>88353.04154497596</v>
      </c>
      <c r="AD277" s="112">
        <f t="shared" si="433"/>
        <v>83916.628729445656</v>
      </c>
      <c r="AE277" s="112">
        <f t="shared" si="433"/>
        <v>82993.465524632018</v>
      </c>
      <c r="AF277" s="112">
        <f t="shared" si="433"/>
        <v>82129.355297996692</v>
      </c>
      <c r="AG277" s="112">
        <f t="shared" si="433"/>
        <v>82298.348861565013</v>
      </c>
      <c r="AH277" s="112">
        <f t="shared" si="433"/>
        <v>82667.269653040159</v>
      </c>
      <c r="AI277" s="112">
        <f t="shared" si="433"/>
        <v>82034.202412216357</v>
      </c>
      <c r="AJ277" s="112">
        <f t="shared" si="433"/>
        <v>84450.332859147355</v>
      </c>
      <c r="AK277" s="112">
        <f t="shared" si="433"/>
        <v>85386.815511920708</v>
      </c>
      <c r="AL277" s="112">
        <f t="shared" si="433"/>
        <v>87300.271870438315</v>
      </c>
      <c r="AM277" s="112">
        <f t="shared" si="433"/>
        <v>91422.947259781635</v>
      </c>
      <c r="AN277" s="112">
        <f t="shared" si="433"/>
        <v>93867.096745405608</v>
      </c>
      <c r="AO277" s="112">
        <f t="shared" si="433"/>
        <v>97140.467771091615</v>
      </c>
      <c r="AP277" s="112">
        <f t="shared" si="433"/>
        <v>101151.91678958495</v>
      </c>
      <c r="AQ277" s="112">
        <f t="shared" si="433"/>
        <v>103375.48256140847</v>
      </c>
      <c r="AR277" s="112">
        <f t="shared" si="433"/>
        <v>107017.19066145367</v>
      </c>
      <c r="AS277" s="112">
        <f t="shared" si="433"/>
        <v>109493.56087440625</v>
      </c>
      <c r="AT277" s="112">
        <f t="shared" si="433"/>
        <v>114080.73358769948</v>
      </c>
      <c r="AU277" s="112">
        <f t="shared" si="433"/>
        <v>115693.86044609186</v>
      </c>
      <c r="AV277" s="112">
        <f t="shared" si="433"/>
        <v>116376.47058760541</v>
      </c>
      <c r="AW277" s="112">
        <f t="shared" si="433"/>
        <v>116273.41734183031</v>
      </c>
      <c r="AX277" s="112">
        <f t="shared" si="433"/>
        <v>116062.32139483627</v>
      </c>
      <c r="AY277" s="112">
        <f t="shared" si="433"/>
        <v>113587.35137198106</v>
      </c>
      <c r="AZ277" s="112">
        <f t="shared" si="433"/>
        <v>114574.25047830711</v>
      </c>
      <c r="BA277" s="112">
        <f t="shared" si="433"/>
        <v>114124.35991193631</v>
      </c>
      <c r="BB277" s="112">
        <f t="shared" si="433"/>
        <v>114505.59866292647</v>
      </c>
      <c r="BC277" s="112">
        <f t="shared" si="433"/>
        <v>114338.87683434389</v>
      </c>
      <c r="BD277" s="112">
        <f t="shared" si="433"/>
        <v>116088.9313368677</v>
      </c>
      <c r="BE277" s="112">
        <f t="shared" si="433"/>
        <v>116346.78594365683</v>
      </c>
      <c r="BF277" s="112">
        <f t="shared" si="433"/>
        <v>117233.56941481566</v>
      </c>
      <c r="BG277" s="112">
        <f t="shared" si="433"/>
        <v>116375.77263104107</v>
      </c>
      <c r="BH277" s="112">
        <f t="shared" si="433"/>
        <v>115417.56738801143</v>
      </c>
      <c r="BI277" s="112">
        <f t="shared" si="433"/>
        <v>115546.03825035476</v>
      </c>
      <c r="BJ277" s="112">
        <f t="shared" si="433"/>
        <v>114997.25565753713</v>
      </c>
      <c r="BK277" s="112">
        <f t="shared" si="433"/>
        <v>114968.17070497226</v>
      </c>
      <c r="BL277" s="112">
        <f t="shared" si="433"/>
        <v>116687.67842605113</v>
      </c>
      <c r="BM277" s="112">
        <f t="shared" si="433"/>
        <v>117130.49464612041</v>
      </c>
      <c r="BN277" s="112">
        <f t="shared" si="433"/>
        <v>119214.29124157497</v>
      </c>
      <c r="BO277" s="112">
        <f t="shared" si="433"/>
        <v>122031.01556859864</v>
      </c>
      <c r="BP277" s="112">
        <f t="shared" si="433"/>
        <v>122526.21161496465</v>
      </c>
      <c r="BQ277" s="112">
        <f t="shared" si="433"/>
        <v>124922.61167476694</v>
      </c>
      <c r="BR277" s="112">
        <f t="shared" si="433"/>
        <v>126565.39600017658</v>
      </c>
      <c r="BS277" s="112">
        <f t="shared" si="433"/>
        <v>126855.42753173894</v>
      </c>
      <c r="BT277" s="112">
        <f t="shared" si="433"/>
        <v>128421.58251884782</v>
      </c>
      <c r="BU277" s="112">
        <f t="shared" si="433"/>
        <v>128180.5547302058</v>
      </c>
      <c r="BV277" s="112">
        <f t="shared" si="433"/>
        <v>129284.18893797023</v>
      </c>
      <c r="BW277" s="112">
        <f t="shared" si="433"/>
        <v>125202.98589825819</v>
      </c>
      <c r="BX277" s="112">
        <f t="shared" si="433"/>
        <v>120416.60886663682</v>
      </c>
      <c r="BY277" s="112">
        <f t="shared" si="433"/>
        <v>115504.43207733883</v>
      </c>
      <c r="BZ277" s="112">
        <f t="shared" si="433"/>
        <v>112007.36108953229</v>
      </c>
      <c r="CA277" s="112">
        <f t="shared" si="433"/>
        <v>108666.82603681012</v>
      </c>
      <c r="CB277" s="112">
        <f t="shared" si="433"/>
        <v>103850.37058723325</v>
      </c>
      <c r="CC277" s="112">
        <f t="shared" ref="CC277:DM277" si="434">CC67+CC172</f>
        <v>101490.92258237803</v>
      </c>
      <c r="CD277" s="112">
        <f t="shared" si="434"/>
        <v>97665.589971373091</v>
      </c>
      <c r="CE277" s="112">
        <f t="shared" si="434"/>
        <v>93624.602650841523</v>
      </c>
      <c r="CF277" s="112">
        <f t="shared" si="434"/>
        <v>90347.791780082771</v>
      </c>
      <c r="CG277" s="112">
        <f t="shared" si="434"/>
        <v>87153.942442215921</v>
      </c>
      <c r="CH277" s="112">
        <f t="shared" si="434"/>
        <v>86057.777473686525</v>
      </c>
      <c r="CI277" s="112">
        <f t="shared" si="434"/>
        <v>82376.31434618248</v>
      </c>
      <c r="CJ277" s="112">
        <f t="shared" si="434"/>
        <v>83643.426442136522</v>
      </c>
      <c r="CK277" s="112">
        <f t="shared" si="434"/>
        <v>81903.842427979558</v>
      </c>
      <c r="CL277" s="112">
        <f t="shared" si="434"/>
        <v>81788.859441809473</v>
      </c>
      <c r="CM277" s="112">
        <f t="shared" si="434"/>
        <v>79194.589575529564</v>
      </c>
      <c r="CN277" s="112">
        <f t="shared" si="434"/>
        <v>77854.166670242048</v>
      </c>
      <c r="CO277" s="112">
        <f t="shared" si="434"/>
        <v>73259.361788467591</v>
      </c>
      <c r="CP277" s="112">
        <f t="shared" si="434"/>
        <v>70699.68873528589</v>
      </c>
      <c r="CQ277" s="112">
        <f t="shared" si="434"/>
        <v>66660.653973640714</v>
      </c>
      <c r="CR277" s="112">
        <f t="shared" si="434"/>
        <v>62030.333674586058</v>
      </c>
      <c r="CS277" s="112">
        <f t="shared" si="434"/>
        <v>56150.963970598074</v>
      </c>
      <c r="CT277" s="112">
        <f t="shared" si="434"/>
        <v>50012.838470340343</v>
      </c>
      <c r="CU277" s="112">
        <f t="shared" si="434"/>
        <v>46959.204275050557</v>
      </c>
      <c r="CV277" s="112">
        <f t="shared" si="434"/>
        <v>43448.659484615338</v>
      </c>
      <c r="CW277" s="112">
        <f t="shared" si="434"/>
        <v>39462.876500572936</v>
      </c>
      <c r="CX277" s="112">
        <f t="shared" si="434"/>
        <v>37430.234329499639</v>
      </c>
      <c r="CY277" s="112">
        <f t="shared" si="434"/>
        <v>34376.756258794878</v>
      </c>
      <c r="CZ277" s="112">
        <f t="shared" si="434"/>
        <v>30974.575802091902</v>
      </c>
      <c r="DA277" s="112">
        <f t="shared" si="434"/>
        <v>27279.683470288815</v>
      </c>
      <c r="DB277" s="112">
        <f t="shared" si="434"/>
        <v>24164.430447809602</v>
      </c>
      <c r="DC277" s="112">
        <f t="shared" si="434"/>
        <v>20673.221012176735</v>
      </c>
      <c r="DD277" s="112">
        <f t="shared" si="434"/>
        <v>17785.309841827264</v>
      </c>
      <c r="DE277" s="112">
        <f t="shared" si="434"/>
        <v>14277.3435352372</v>
      </c>
      <c r="DF277" s="112">
        <f t="shared" si="434"/>
        <v>11465.048341081874</v>
      </c>
      <c r="DG277" s="112">
        <f t="shared" si="434"/>
        <v>8815.4884064550006</v>
      </c>
      <c r="DH277" s="112">
        <f t="shared" si="434"/>
        <v>6918.9438017603288</v>
      </c>
      <c r="DI277" s="112">
        <f t="shared" si="434"/>
        <v>5143.3239921522754</v>
      </c>
      <c r="DJ277" s="112">
        <f t="shared" si="434"/>
        <v>3604.5404947767192</v>
      </c>
      <c r="DK277" s="112">
        <f t="shared" si="434"/>
        <v>2490.0923880085429</v>
      </c>
      <c r="DL277" s="112">
        <f t="shared" si="434"/>
        <v>1666.3022469515681</v>
      </c>
      <c r="DM277" s="112">
        <f t="shared" si="434"/>
        <v>2544.8044724643005</v>
      </c>
    </row>
    <row r="278" spans="1:117" s="44" customFormat="1" ht="1" hidden="1" customHeight="1">
      <c r="A278" s="94">
        <v>2022</v>
      </c>
      <c r="B278" s="96">
        <f t="shared" si="403"/>
        <v>8522602.7345658783</v>
      </c>
      <c r="C278" s="97">
        <f t="shared" si="410"/>
        <v>4.6036265401106381E-3</v>
      </c>
      <c r="D278" s="103">
        <f t="shared" ref="D278:M278" si="435">D67+D173</f>
        <v>5048216.8065964319</v>
      </c>
      <c r="E278" s="103">
        <f t="shared" si="435"/>
        <v>5148563.4638183136</v>
      </c>
      <c r="F278" s="103">
        <f t="shared" si="435"/>
        <v>5245333.7757115969</v>
      </c>
      <c r="G278" s="103">
        <f t="shared" si="435"/>
        <v>5338177.8623580355</v>
      </c>
      <c r="H278" s="103">
        <f t="shared" si="435"/>
        <v>5427434.1775913332</v>
      </c>
      <c r="I278" s="103">
        <f t="shared" si="435"/>
        <v>1766613.5930942514</v>
      </c>
      <c r="J278" s="103">
        <f t="shared" si="435"/>
        <v>1666266.9358723697</v>
      </c>
      <c r="K278" s="103">
        <f t="shared" si="435"/>
        <v>1569496.6239790863</v>
      </c>
      <c r="L278" s="103">
        <f t="shared" si="435"/>
        <v>1476652.5373326475</v>
      </c>
      <c r="M278" s="103">
        <f t="shared" si="435"/>
        <v>1387396.2220993498</v>
      </c>
      <c r="N278" s="103">
        <f t="shared" si="405"/>
        <v>1692382.8141171911</v>
      </c>
      <c r="O278" s="103">
        <f t="shared" si="406"/>
        <v>5095461.2557467809</v>
      </c>
      <c r="P278" s="103">
        <f t="shared" si="407"/>
        <v>1734758.6647019051</v>
      </c>
      <c r="Q278" s="112">
        <f t="shared" ref="Q278:CB278" si="436">Q68+Q173</f>
        <v>81328.612760473305</v>
      </c>
      <c r="R278" s="112">
        <f t="shared" si="436"/>
        <v>83439.745968473289</v>
      </c>
      <c r="S278" s="112">
        <f t="shared" si="436"/>
        <v>85441.707919343287</v>
      </c>
      <c r="T278" s="112">
        <f t="shared" si="436"/>
        <v>85052.10014440339</v>
      </c>
      <c r="U278" s="112">
        <f t="shared" si="436"/>
        <v>85313.394382855913</v>
      </c>
      <c r="V278" s="112">
        <f t="shared" si="436"/>
        <v>85449.959918952154</v>
      </c>
      <c r="W278" s="112">
        <f t="shared" si="436"/>
        <v>85657.767281498076</v>
      </c>
      <c r="X278" s="112">
        <f t="shared" si="436"/>
        <v>85264.142870209791</v>
      </c>
      <c r="Y278" s="112">
        <f t="shared" si="436"/>
        <v>85121.886633950839</v>
      </c>
      <c r="Z278" s="112">
        <f t="shared" si="436"/>
        <v>85172.888991293934</v>
      </c>
      <c r="AA278" s="112">
        <f t="shared" si="436"/>
        <v>85021.215989419128</v>
      </c>
      <c r="AB278" s="112">
        <f t="shared" si="436"/>
        <v>85376.266215739073</v>
      </c>
      <c r="AC278" s="112">
        <f t="shared" si="436"/>
        <v>89633.047918545242</v>
      </c>
      <c r="AD278" s="112">
        <f t="shared" si="436"/>
        <v>84967.86479009391</v>
      </c>
      <c r="AE278" s="112">
        <f t="shared" si="436"/>
        <v>84425.588543679041</v>
      </c>
      <c r="AF278" s="112">
        <f t="shared" si="436"/>
        <v>83355.407218336855</v>
      </c>
      <c r="AG278" s="112">
        <f t="shared" si="436"/>
        <v>82409.436606654097</v>
      </c>
      <c r="AH278" s="112">
        <f t="shared" si="436"/>
        <v>82755.956791761331</v>
      </c>
      <c r="AI278" s="112">
        <f t="shared" si="436"/>
        <v>83524.405297253077</v>
      </c>
      <c r="AJ278" s="112">
        <f t="shared" si="436"/>
        <v>83671.417874255261</v>
      </c>
      <c r="AK278" s="112">
        <f t="shared" si="436"/>
        <v>85447.779216638053</v>
      </c>
      <c r="AL278" s="112">
        <f t="shared" si="436"/>
        <v>87056.531325530261</v>
      </c>
      <c r="AM278" s="112">
        <f t="shared" si="436"/>
        <v>88593.518506953085</v>
      </c>
      <c r="AN278" s="112">
        <f t="shared" si="436"/>
        <v>92945.881603455477</v>
      </c>
      <c r="AO278" s="112">
        <f t="shared" si="436"/>
        <v>96054.798451381008</v>
      </c>
      <c r="AP278" s="112">
        <f t="shared" si="436"/>
        <v>99002.780841846426</v>
      </c>
      <c r="AQ278" s="112">
        <f t="shared" si="436"/>
        <v>103903.13294180325</v>
      </c>
      <c r="AR278" s="112">
        <f t="shared" si="436"/>
        <v>105748.80808047904</v>
      </c>
      <c r="AS278" s="112">
        <f t="shared" si="436"/>
        <v>108695.38166770275</v>
      </c>
      <c r="AT278" s="112">
        <f t="shared" si="436"/>
        <v>111049.98089283038</v>
      </c>
      <c r="AU278" s="112">
        <f t="shared" si="436"/>
        <v>115331.9895436861</v>
      </c>
      <c r="AV278" s="112">
        <f t="shared" si="436"/>
        <v>116343.43354018705</v>
      </c>
      <c r="AW278" s="112">
        <f t="shared" si="436"/>
        <v>117134.4114261044</v>
      </c>
      <c r="AX278" s="112">
        <f t="shared" si="436"/>
        <v>115549.60157865912</v>
      </c>
      <c r="AY278" s="112">
        <f t="shared" si="436"/>
        <v>116228.40521965857</v>
      </c>
      <c r="AZ278" s="112">
        <f t="shared" si="436"/>
        <v>114170.31510084774</v>
      </c>
      <c r="BA278" s="112">
        <f t="shared" si="436"/>
        <v>114985.51906272079</v>
      </c>
      <c r="BB278" s="112">
        <f t="shared" si="436"/>
        <v>113944.52493509522</v>
      </c>
      <c r="BC278" s="112">
        <f t="shared" si="436"/>
        <v>115627.74144396666</v>
      </c>
      <c r="BD278" s="112">
        <f t="shared" si="436"/>
        <v>114656.0371537147</v>
      </c>
      <c r="BE278" s="112">
        <f t="shared" si="436"/>
        <v>116808.76942773069</v>
      </c>
      <c r="BF278" s="112">
        <f t="shared" si="436"/>
        <v>117091.17521292515</v>
      </c>
      <c r="BG278" s="112">
        <f t="shared" si="436"/>
        <v>118044.41236107703</v>
      </c>
      <c r="BH278" s="112">
        <f t="shared" si="436"/>
        <v>116643.6275505161</v>
      </c>
      <c r="BI278" s="112">
        <f t="shared" si="436"/>
        <v>115916.30102633273</v>
      </c>
      <c r="BJ278" s="112">
        <f t="shared" si="436"/>
        <v>115704.40394096551</v>
      </c>
      <c r="BK278" s="112">
        <f t="shared" si="436"/>
        <v>115059.12206418444</v>
      </c>
      <c r="BL278" s="112">
        <f t="shared" si="436"/>
        <v>114959.7639923557</v>
      </c>
      <c r="BM278" s="112">
        <f t="shared" si="436"/>
        <v>116719.24925886244</v>
      </c>
      <c r="BN278" s="112">
        <f t="shared" si="436"/>
        <v>116590.13955296777</v>
      </c>
      <c r="BO278" s="112">
        <f t="shared" si="436"/>
        <v>118668.0399372493</v>
      </c>
      <c r="BP278" s="112">
        <f t="shared" si="436"/>
        <v>121463.46998246748</v>
      </c>
      <c r="BQ278" s="112">
        <f t="shared" si="436"/>
        <v>121894.26437471234</v>
      </c>
      <c r="BR278" s="112">
        <f t="shared" si="436"/>
        <v>124164.0516254245</v>
      </c>
      <c r="BS278" s="112">
        <f t="shared" si="436"/>
        <v>125805.31365889183</v>
      </c>
      <c r="BT278" s="112">
        <f t="shared" si="436"/>
        <v>125665.99189121544</v>
      </c>
      <c r="BU278" s="112">
        <f t="shared" si="436"/>
        <v>127515.99400259639</v>
      </c>
      <c r="BV278" s="112">
        <f t="shared" si="436"/>
        <v>127331.41089876893</v>
      </c>
      <c r="BW278" s="112">
        <f t="shared" si="436"/>
        <v>127948.13075301851</v>
      </c>
      <c r="BX278" s="112">
        <f t="shared" si="436"/>
        <v>124402.99684060988</v>
      </c>
      <c r="BY278" s="112">
        <f t="shared" si="436"/>
        <v>118776.94576719521</v>
      </c>
      <c r="BZ278" s="112">
        <f t="shared" si="436"/>
        <v>114478.95395065991</v>
      </c>
      <c r="CA278" s="112">
        <f t="shared" si="436"/>
        <v>111153.22418446497</v>
      </c>
      <c r="CB278" s="112">
        <f t="shared" si="436"/>
        <v>107175.25320411654</v>
      </c>
      <c r="CC278" s="112">
        <f t="shared" ref="CC278:DM278" si="437">CC68+CC173</f>
        <v>103009.67775421108</v>
      </c>
      <c r="CD278" s="112">
        <f t="shared" si="437"/>
        <v>100136.08046217023</v>
      </c>
      <c r="CE278" s="112">
        <f t="shared" si="437"/>
        <v>96852.505106580938</v>
      </c>
      <c r="CF278" s="112">
        <f t="shared" si="437"/>
        <v>92444.093133423652</v>
      </c>
      <c r="CG278" s="112">
        <f t="shared" si="437"/>
        <v>89583.500328891911</v>
      </c>
      <c r="CH278" s="112">
        <f t="shared" si="437"/>
        <v>86019.709625412099</v>
      </c>
      <c r="CI278" s="112">
        <f t="shared" si="437"/>
        <v>85158.878202878201</v>
      </c>
      <c r="CJ278" s="112">
        <f t="shared" si="437"/>
        <v>81555.794528672486</v>
      </c>
      <c r="CK278" s="112">
        <f t="shared" si="437"/>
        <v>82543.00109134127</v>
      </c>
      <c r="CL278" s="112">
        <f t="shared" si="437"/>
        <v>80687.895846458414</v>
      </c>
      <c r="CM278" s="112">
        <f t="shared" si="437"/>
        <v>80189.404796424889</v>
      </c>
      <c r="CN278" s="112">
        <f t="shared" si="437"/>
        <v>78068.220286641765</v>
      </c>
      <c r="CO278" s="112">
        <f t="shared" si="437"/>
        <v>75990.875479641691</v>
      </c>
      <c r="CP278" s="112">
        <f t="shared" si="437"/>
        <v>71699.016779943398</v>
      </c>
      <c r="CQ278" s="112">
        <f t="shared" si="437"/>
        <v>68727.936308323391</v>
      </c>
      <c r="CR278" s="112">
        <f t="shared" si="437"/>
        <v>64859.805960780781</v>
      </c>
      <c r="CS278" s="112">
        <f t="shared" si="437"/>
        <v>59934.625857407882</v>
      </c>
      <c r="CT278" s="112">
        <f t="shared" si="437"/>
        <v>54141.190119293213</v>
      </c>
      <c r="CU278" s="112">
        <f t="shared" si="437"/>
        <v>47952.960647951346</v>
      </c>
      <c r="CV278" s="112">
        <f t="shared" si="437"/>
        <v>44588.971050161083</v>
      </c>
      <c r="CW278" s="112">
        <f t="shared" si="437"/>
        <v>41127.60181964995</v>
      </c>
      <c r="CX278" s="112">
        <f t="shared" si="437"/>
        <v>37112.330548870304</v>
      </c>
      <c r="CY278" s="112">
        <f t="shared" si="437"/>
        <v>34709.806012554727</v>
      </c>
      <c r="CZ278" s="112">
        <f t="shared" si="437"/>
        <v>31663.958609251669</v>
      </c>
      <c r="DA278" s="112">
        <f t="shared" si="437"/>
        <v>28315.883515429239</v>
      </c>
      <c r="DB278" s="112">
        <f t="shared" si="437"/>
        <v>24435.947867108396</v>
      </c>
      <c r="DC278" s="112">
        <f t="shared" si="437"/>
        <v>21386.562391969306</v>
      </c>
      <c r="DD278" s="112">
        <f t="shared" si="437"/>
        <v>17929.234949301132</v>
      </c>
      <c r="DE278" s="112">
        <f t="shared" si="437"/>
        <v>14983.86600846104</v>
      </c>
      <c r="DF278" s="112">
        <f t="shared" si="437"/>
        <v>11974.60236136906</v>
      </c>
      <c r="DG278" s="112">
        <f t="shared" si="437"/>
        <v>9301.3886263095592</v>
      </c>
      <c r="DH278" s="112">
        <f t="shared" si="437"/>
        <v>7066.2634429428772</v>
      </c>
      <c r="DI278" s="112">
        <f t="shared" si="437"/>
        <v>5378.3562849614937</v>
      </c>
      <c r="DJ278" s="112">
        <f t="shared" si="437"/>
        <v>3818.1460222706924</v>
      </c>
      <c r="DK278" s="112">
        <f t="shared" si="437"/>
        <v>2631.8775015160704</v>
      </c>
      <c r="DL278" s="112">
        <f t="shared" si="437"/>
        <v>1788.3731275403597</v>
      </c>
      <c r="DM278" s="112">
        <f t="shared" si="437"/>
        <v>2777.0782761249679</v>
      </c>
    </row>
    <row r="279" spans="1:117" s="44" customFormat="1" ht="1" hidden="1" customHeight="1">
      <c r="A279" s="94">
        <v>2023</v>
      </c>
      <c r="B279" s="96">
        <f t="shared" si="403"/>
        <v>8559519.34896883</v>
      </c>
      <c r="C279" s="97">
        <f t="shared" si="410"/>
        <v>4.3316127188735053E-3</v>
      </c>
      <c r="D279" s="103">
        <f t="shared" ref="D279:M279" si="438">D68+D174</f>
        <v>5038617.3857051497</v>
      </c>
      <c r="E279" s="103">
        <f t="shared" si="438"/>
        <v>5141815.8436628748</v>
      </c>
      <c r="F279" s="103">
        <f t="shared" si="438"/>
        <v>5241196.757243027</v>
      </c>
      <c r="G279" s="103">
        <f t="shared" si="438"/>
        <v>5337043.7870475976</v>
      </c>
      <c r="H279" s="103">
        <f t="shared" si="438"/>
        <v>5428839.9863800649</v>
      </c>
      <c r="I279" s="103">
        <f t="shared" si="438"/>
        <v>1806197.9009449505</v>
      </c>
      <c r="J279" s="103">
        <f t="shared" si="438"/>
        <v>1702999.442987225</v>
      </c>
      <c r="K279" s="103">
        <f t="shared" si="438"/>
        <v>1603618.5294070733</v>
      </c>
      <c r="L279" s="103">
        <f t="shared" si="438"/>
        <v>1507771.4996025022</v>
      </c>
      <c r="M279" s="103">
        <f t="shared" si="438"/>
        <v>1415975.3002700349</v>
      </c>
      <c r="N279" s="103">
        <f t="shared" si="405"/>
        <v>1700534.6610461932</v>
      </c>
      <c r="O279" s="103">
        <f t="shared" si="406"/>
        <v>5086512.2195496755</v>
      </c>
      <c r="P279" s="103">
        <f t="shared" si="407"/>
        <v>1772472.4683729622</v>
      </c>
      <c r="Q279" s="112">
        <f t="shared" ref="Q279:CB279" si="439">Q69+Q174</f>
        <v>81042.192946453622</v>
      </c>
      <c r="R279" s="112">
        <f t="shared" si="439"/>
        <v>83241.766074343439</v>
      </c>
      <c r="S279" s="112">
        <f t="shared" si="439"/>
        <v>85325.117920512741</v>
      </c>
      <c r="T279" s="112">
        <f t="shared" si="439"/>
        <v>85048.035719510022</v>
      </c>
      <c r="U279" s="112">
        <f t="shared" si="439"/>
        <v>85381.212637758479</v>
      </c>
      <c r="V279" s="112">
        <f t="shared" si="439"/>
        <v>85595.451995904965</v>
      </c>
      <c r="W279" s="112">
        <f t="shared" si="439"/>
        <v>85850.649618637399</v>
      </c>
      <c r="X279" s="112">
        <f t="shared" si="439"/>
        <v>85485.820286690985</v>
      </c>
      <c r="Y279" s="112">
        <f t="shared" si="439"/>
        <v>85356.671251385706</v>
      </c>
      <c r="Z279" s="112">
        <f t="shared" si="439"/>
        <v>85452.472775912756</v>
      </c>
      <c r="AA279" s="112">
        <f t="shared" si="439"/>
        <v>85335.869987192229</v>
      </c>
      <c r="AB279" s="112">
        <f t="shared" si="439"/>
        <v>85690.972636266088</v>
      </c>
      <c r="AC279" s="112">
        <f t="shared" si="439"/>
        <v>90104.407332949835</v>
      </c>
      <c r="AD279" s="112">
        <f t="shared" si="439"/>
        <v>86180.152006236996</v>
      </c>
      <c r="AE279" s="112">
        <f t="shared" si="439"/>
        <v>85469.163253672494</v>
      </c>
      <c r="AF279" s="112">
        <f t="shared" si="439"/>
        <v>84769.084150569761</v>
      </c>
      <c r="AG279" s="112">
        <f t="shared" si="439"/>
        <v>83614.29448699858</v>
      </c>
      <c r="AH279" s="112">
        <f t="shared" si="439"/>
        <v>82857.723123680262</v>
      </c>
      <c r="AI279" s="112">
        <f t="shared" si="439"/>
        <v>83596.326995608717</v>
      </c>
      <c r="AJ279" s="112">
        <f t="shared" si="439"/>
        <v>85137.27584590824</v>
      </c>
      <c r="AK279" s="112">
        <f t="shared" si="439"/>
        <v>84647.993275391709</v>
      </c>
      <c r="AL279" s="112">
        <f t="shared" si="439"/>
        <v>87079.006786081576</v>
      </c>
      <c r="AM279" s="112">
        <f t="shared" si="439"/>
        <v>88349.652084000612</v>
      </c>
      <c r="AN279" s="112">
        <f t="shared" si="439"/>
        <v>90123.815714661716</v>
      </c>
      <c r="AO279" s="112">
        <f t="shared" si="439"/>
        <v>95112.093857360189</v>
      </c>
      <c r="AP279" s="112">
        <f t="shared" si="439"/>
        <v>97909.826305714116</v>
      </c>
      <c r="AQ279" s="112">
        <f t="shared" si="439"/>
        <v>101736.21728864739</v>
      </c>
      <c r="AR279" s="112">
        <f t="shared" si="439"/>
        <v>106243.39690058262</v>
      </c>
      <c r="AS279" s="112">
        <f t="shared" si="439"/>
        <v>107422.83390784024</v>
      </c>
      <c r="AT279" s="112">
        <f t="shared" si="439"/>
        <v>110243.73215188147</v>
      </c>
      <c r="AU279" s="112">
        <f t="shared" si="439"/>
        <v>112337.99708962953</v>
      </c>
      <c r="AV279" s="112">
        <f t="shared" si="439"/>
        <v>115975.79329594279</v>
      </c>
      <c r="AW279" s="112">
        <f t="shared" si="439"/>
        <v>117088.41092729045</v>
      </c>
      <c r="AX279" s="112">
        <f t="shared" si="439"/>
        <v>116372.84928402086</v>
      </c>
      <c r="AY279" s="112">
        <f t="shared" si="439"/>
        <v>115722.41495179577</v>
      </c>
      <c r="AZ279" s="112">
        <f t="shared" si="439"/>
        <v>116773.64007892789</v>
      </c>
      <c r="BA279" s="112">
        <f t="shared" si="439"/>
        <v>114576.66249910377</v>
      </c>
      <c r="BB279" s="112">
        <f t="shared" si="439"/>
        <v>114798.3520576657</v>
      </c>
      <c r="BC279" s="112">
        <f t="shared" si="439"/>
        <v>115076.86114181232</v>
      </c>
      <c r="BD279" s="112">
        <f t="shared" si="439"/>
        <v>115925.35599531395</v>
      </c>
      <c r="BE279" s="112">
        <f t="shared" si="439"/>
        <v>115388.57389609318</v>
      </c>
      <c r="BF279" s="112">
        <f t="shared" si="439"/>
        <v>117545.91902654567</v>
      </c>
      <c r="BG279" s="112">
        <f t="shared" si="439"/>
        <v>117906.49106382382</v>
      </c>
      <c r="BH279" s="112">
        <f t="shared" si="439"/>
        <v>118288.73328319102</v>
      </c>
      <c r="BI279" s="112">
        <f t="shared" si="439"/>
        <v>117133.67285288256</v>
      </c>
      <c r="BJ279" s="112">
        <f t="shared" si="439"/>
        <v>116069.00468583716</v>
      </c>
      <c r="BK279" s="112">
        <f t="shared" si="439"/>
        <v>115751.0766558707</v>
      </c>
      <c r="BL279" s="112">
        <f t="shared" si="439"/>
        <v>115037.19231886636</v>
      </c>
      <c r="BM279" s="112">
        <f t="shared" si="439"/>
        <v>114988.69898840899</v>
      </c>
      <c r="BN279" s="112">
        <f t="shared" si="439"/>
        <v>116166.95662357163</v>
      </c>
      <c r="BO279" s="112">
        <f t="shared" si="439"/>
        <v>116060.85194818721</v>
      </c>
      <c r="BP279" s="112">
        <f t="shared" si="439"/>
        <v>118114.99631329793</v>
      </c>
      <c r="BQ279" s="112">
        <f t="shared" si="439"/>
        <v>120830.30131303787</v>
      </c>
      <c r="BR279" s="112">
        <f t="shared" si="439"/>
        <v>121157.5310203424</v>
      </c>
      <c r="BS279" s="112">
        <f t="shared" si="439"/>
        <v>123423.53548776051</v>
      </c>
      <c r="BT279" s="112">
        <f t="shared" si="439"/>
        <v>124621.96633193377</v>
      </c>
      <c r="BU279" s="112">
        <f t="shared" si="439"/>
        <v>124782.23667771499</v>
      </c>
      <c r="BV279" s="112">
        <f t="shared" si="439"/>
        <v>126667.21248028737</v>
      </c>
      <c r="BW279" s="112">
        <f t="shared" si="439"/>
        <v>126021.65707212468</v>
      </c>
      <c r="BX279" s="112">
        <f t="shared" si="439"/>
        <v>127106.95285392049</v>
      </c>
      <c r="BY279" s="112">
        <f t="shared" si="439"/>
        <v>122703.16938294398</v>
      </c>
      <c r="BZ279" s="112">
        <f t="shared" si="439"/>
        <v>117702.188781253</v>
      </c>
      <c r="CA279" s="112">
        <f t="shared" si="439"/>
        <v>113611.47743676521</v>
      </c>
      <c r="CB279" s="112">
        <f t="shared" si="439"/>
        <v>109615.37522503361</v>
      </c>
      <c r="CC279" s="112">
        <f t="shared" ref="CC279:DM279" si="440">CC69+CC174</f>
        <v>106299.54223631628</v>
      </c>
      <c r="CD279" s="112">
        <f t="shared" si="440"/>
        <v>101622.90709557112</v>
      </c>
      <c r="CE279" s="112">
        <f t="shared" si="440"/>
        <v>99319.145898487943</v>
      </c>
      <c r="CF279" s="112">
        <f t="shared" si="440"/>
        <v>95629.24304789395</v>
      </c>
      <c r="CG279" s="112">
        <f t="shared" si="440"/>
        <v>91664.802305032616</v>
      </c>
      <c r="CH279" s="112">
        <f t="shared" si="440"/>
        <v>88409.220524415738</v>
      </c>
      <c r="CI279" s="112">
        <f t="shared" si="440"/>
        <v>85132.943748108679</v>
      </c>
      <c r="CJ279" s="112">
        <f t="shared" si="440"/>
        <v>84306.027011892671</v>
      </c>
      <c r="CK279" s="112">
        <f t="shared" si="440"/>
        <v>80507.092970142621</v>
      </c>
      <c r="CL279" s="112">
        <f t="shared" si="440"/>
        <v>81315.72687843359</v>
      </c>
      <c r="CM279" s="112">
        <f t="shared" si="440"/>
        <v>79119.686527784303</v>
      </c>
      <c r="CN279" s="112">
        <f t="shared" si="440"/>
        <v>79061.83253374495</v>
      </c>
      <c r="CO279" s="112">
        <f t="shared" si="440"/>
        <v>76210.81962309932</v>
      </c>
      <c r="CP279" s="112">
        <f t="shared" si="440"/>
        <v>74381.958042077473</v>
      </c>
      <c r="CQ279" s="112">
        <f t="shared" si="440"/>
        <v>69722.991138322046</v>
      </c>
      <c r="CR279" s="112">
        <f t="shared" si="440"/>
        <v>66891.19568881701</v>
      </c>
      <c r="CS279" s="112">
        <f t="shared" si="440"/>
        <v>62699.317633636601</v>
      </c>
      <c r="CT279" s="112">
        <f t="shared" si="440"/>
        <v>57819.18191972567</v>
      </c>
      <c r="CU279" s="112">
        <f t="shared" si="440"/>
        <v>51938.569808008629</v>
      </c>
      <c r="CV279" s="112">
        <f t="shared" si="440"/>
        <v>45557.420355238995</v>
      </c>
      <c r="CW279" s="112">
        <f t="shared" si="440"/>
        <v>42238.37484876957</v>
      </c>
      <c r="CX279" s="112">
        <f t="shared" si="440"/>
        <v>38707.088409677846</v>
      </c>
      <c r="CY279" s="112">
        <f t="shared" si="440"/>
        <v>34441.603013083695</v>
      </c>
      <c r="CZ279" s="112">
        <f t="shared" si="440"/>
        <v>32006.209096730712</v>
      </c>
      <c r="DA279" s="112">
        <f t="shared" si="440"/>
        <v>28983.377856079016</v>
      </c>
      <c r="DB279" s="112">
        <f t="shared" si="440"/>
        <v>25390.026471365389</v>
      </c>
      <c r="DC279" s="112">
        <f t="shared" si="440"/>
        <v>21664.790885338629</v>
      </c>
      <c r="DD279" s="112">
        <f t="shared" si="440"/>
        <v>18581.618270752399</v>
      </c>
      <c r="DE279" s="112">
        <f t="shared" si="440"/>
        <v>15135.999912509056</v>
      </c>
      <c r="DF279" s="112">
        <f t="shared" si="440"/>
        <v>12596.883186812433</v>
      </c>
      <c r="DG279" s="112">
        <f t="shared" si="440"/>
        <v>9736.2463439166149</v>
      </c>
      <c r="DH279" s="112">
        <f t="shared" si="440"/>
        <v>7476.2377765814635</v>
      </c>
      <c r="DI279" s="112">
        <f t="shared" si="440"/>
        <v>5505.5699580215041</v>
      </c>
      <c r="DJ279" s="112">
        <f t="shared" si="440"/>
        <v>4004.9269888646536</v>
      </c>
      <c r="DK279" s="112">
        <f t="shared" si="440"/>
        <v>2797.1092493474307</v>
      </c>
      <c r="DL279" s="112">
        <f t="shared" si="440"/>
        <v>1896.3233546784204</v>
      </c>
      <c r="DM279" s="112">
        <f t="shared" si="440"/>
        <v>3024.5845485937207</v>
      </c>
    </row>
    <row r="280" spans="1:117" s="44" customFormat="1" ht="1" hidden="1" customHeight="1">
      <c r="A280" s="94">
        <v>2024</v>
      </c>
      <c r="B280" s="96">
        <f t="shared" si="403"/>
        <v>8594281.606697455</v>
      </c>
      <c r="C280" s="97">
        <f t="shared" si="410"/>
        <v>4.0612394588269629E-3</v>
      </c>
      <c r="D280" s="103">
        <f t="shared" ref="D280:M280" si="441">D69+D175</f>
        <v>5026865.121802289</v>
      </c>
      <c r="E280" s="103">
        <f t="shared" si="441"/>
        <v>5132091.0999647286</v>
      </c>
      <c r="F280" s="103">
        <f t="shared" si="441"/>
        <v>5234304.502758882</v>
      </c>
      <c r="G280" s="103">
        <f t="shared" si="441"/>
        <v>5332725.0298892846</v>
      </c>
      <c r="H280" s="103">
        <f t="shared" si="441"/>
        <v>5427496.9544088338</v>
      </c>
      <c r="I280" s="103">
        <f t="shared" si="441"/>
        <v>1846630.9172770954</v>
      </c>
      <c r="J280" s="103">
        <f t="shared" si="441"/>
        <v>1741404.9391146563</v>
      </c>
      <c r="K280" s="103">
        <f t="shared" si="441"/>
        <v>1639191.5363205019</v>
      </c>
      <c r="L280" s="103">
        <f t="shared" si="441"/>
        <v>1540771.0091900993</v>
      </c>
      <c r="M280" s="103">
        <f t="shared" si="441"/>
        <v>1445999.0846705497</v>
      </c>
      <c r="N280" s="103">
        <f t="shared" si="405"/>
        <v>1706636.5505313938</v>
      </c>
      <c r="O280" s="103">
        <f t="shared" si="406"/>
        <v>5075434.8528385675</v>
      </c>
      <c r="P280" s="103">
        <f t="shared" si="407"/>
        <v>1812210.2033274949</v>
      </c>
      <c r="Q280" s="112">
        <f t="shared" ref="Q280:CB280" si="442">Q70+Q175</f>
        <v>80652.111330470885</v>
      </c>
      <c r="R280" s="112">
        <f t="shared" si="442"/>
        <v>82944.244200928588</v>
      </c>
      <c r="S280" s="112">
        <f t="shared" si="442"/>
        <v>85119.558189047471</v>
      </c>
      <c r="T280" s="112">
        <f t="shared" si="442"/>
        <v>84927.496633758332</v>
      </c>
      <c r="U280" s="112">
        <f t="shared" si="442"/>
        <v>85373.151183755108</v>
      </c>
      <c r="V280" s="112">
        <f t="shared" si="442"/>
        <v>85659.119103036777</v>
      </c>
      <c r="W280" s="112">
        <f t="shared" si="442"/>
        <v>85986.957301433082</v>
      </c>
      <c r="X280" s="112">
        <f t="shared" si="442"/>
        <v>85672.376239165882</v>
      </c>
      <c r="Y280" s="112">
        <f t="shared" si="442"/>
        <v>85570.448768972143</v>
      </c>
      <c r="Z280" s="112">
        <f t="shared" si="442"/>
        <v>85679.084788114778</v>
      </c>
      <c r="AA280" s="112">
        <f t="shared" si="442"/>
        <v>85609.701751856483</v>
      </c>
      <c r="AB280" s="112">
        <f t="shared" si="442"/>
        <v>86000.669193867754</v>
      </c>
      <c r="AC280" s="112">
        <f t="shared" si="442"/>
        <v>90427.699149139822</v>
      </c>
      <c r="AD280" s="112">
        <f t="shared" si="442"/>
        <v>86621.177269524778</v>
      </c>
      <c r="AE280" s="112">
        <f t="shared" si="442"/>
        <v>86661.780534731501</v>
      </c>
      <c r="AF280" s="112">
        <f t="shared" si="442"/>
        <v>85802.083121228556</v>
      </c>
      <c r="AG280" s="112">
        <f t="shared" si="442"/>
        <v>85004.090074256441</v>
      </c>
      <c r="AH280" s="112">
        <f t="shared" si="442"/>
        <v>84042.044317220119</v>
      </c>
      <c r="AI280" s="112">
        <f t="shared" si="442"/>
        <v>83692.397206428956</v>
      </c>
      <c r="AJ280" s="112">
        <f t="shared" si="442"/>
        <v>85190.360174456146</v>
      </c>
      <c r="AK280" s="112">
        <f t="shared" si="442"/>
        <v>86069.323844754981</v>
      </c>
      <c r="AL280" s="112">
        <f t="shared" si="442"/>
        <v>86259.552596237292</v>
      </c>
      <c r="AM280" s="112">
        <f t="shared" si="442"/>
        <v>88336.286005090718</v>
      </c>
      <c r="AN280" s="112">
        <f t="shared" si="442"/>
        <v>89881.303832204634</v>
      </c>
      <c r="AO280" s="112">
        <f t="shared" si="442"/>
        <v>92286.620252834575</v>
      </c>
      <c r="AP280" s="112">
        <f t="shared" si="442"/>
        <v>96952.742984432436</v>
      </c>
      <c r="AQ280" s="112">
        <f t="shared" si="442"/>
        <v>100635.35735111518</v>
      </c>
      <c r="AR280" s="112">
        <f t="shared" si="442"/>
        <v>104076.23725558986</v>
      </c>
      <c r="AS280" s="112">
        <f t="shared" si="442"/>
        <v>107885.57347941372</v>
      </c>
      <c r="AT280" s="112">
        <f t="shared" si="442"/>
        <v>108970.78593708113</v>
      </c>
      <c r="AU280" s="112">
        <f t="shared" si="442"/>
        <v>111526.84533531775</v>
      </c>
      <c r="AV280" s="112">
        <f t="shared" si="442"/>
        <v>113025.95640096487</v>
      </c>
      <c r="AW280" s="112">
        <f t="shared" si="442"/>
        <v>116711.13474707666</v>
      </c>
      <c r="AX280" s="112">
        <f t="shared" si="442"/>
        <v>116318.62287290685</v>
      </c>
      <c r="AY280" s="112">
        <f t="shared" si="442"/>
        <v>116521.92643607553</v>
      </c>
      <c r="AZ280" s="112">
        <f t="shared" si="442"/>
        <v>116274.30070478233</v>
      </c>
      <c r="BA280" s="112">
        <f t="shared" si="442"/>
        <v>117148.34015088915</v>
      </c>
      <c r="BB280" s="112">
        <f t="shared" si="442"/>
        <v>114386.61347614994</v>
      </c>
      <c r="BC280" s="112">
        <f t="shared" si="442"/>
        <v>115932.77749309907</v>
      </c>
      <c r="BD280" s="112">
        <f t="shared" si="442"/>
        <v>115382.07779201688</v>
      </c>
      <c r="BE280" s="112">
        <f t="shared" si="442"/>
        <v>116650.05787641009</v>
      </c>
      <c r="BF280" s="112">
        <f t="shared" si="442"/>
        <v>116139.23418795737</v>
      </c>
      <c r="BG280" s="112">
        <f t="shared" si="442"/>
        <v>118359.60488167786</v>
      </c>
      <c r="BH280" s="112">
        <f t="shared" si="442"/>
        <v>118159.10526939498</v>
      </c>
      <c r="BI280" s="112">
        <f t="shared" si="442"/>
        <v>118762.32501302252</v>
      </c>
      <c r="BJ280" s="112">
        <f t="shared" si="442"/>
        <v>117273.59221511992</v>
      </c>
      <c r="BK280" s="112">
        <f t="shared" si="442"/>
        <v>116113.9956141366</v>
      </c>
      <c r="BL280" s="112">
        <f t="shared" si="442"/>
        <v>115716.67405662462</v>
      </c>
      <c r="BM280" s="112">
        <f t="shared" si="442"/>
        <v>115058.09095562878</v>
      </c>
      <c r="BN280" s="112">
        <f t="shared" si="442"/>
        <v>114435.91627225163</v>
      </c>
      <c r="BO280" s="112">
        <f t="shared" si="442"/>
        <v>115624.34223264552</v>
      </c>
      <c r="BP280" s="112">
        <f t="shared" si="442"/>
        <v>115521.71749791827</v>
      </c>
      <c r="BQ280" s="112">
        <f t="shared" si="442"/>
        <v>117495.64141794626</v>
      </c>
      <c r="BR280" s="112">
        <f t="shared" si="442"/>
        <v>120092.99583645497</v>
      </c>
      <c r="BS280" s="112">
        <f t="shared" si="442"/>
        <v>120437.22531969022</v>
      </c>
      <c r="BT280" s="112">
        <f t="shared" si="442"/>
        <v>122264.72103059948</v>
      </c>
      <c r="BU280" s="112">
        <f t="shared" si="442"/>
        <v>123743.17221755322</v>
      </c>
      <c r="BV280" s="112">
        <f t="shared" si="442"/>
        <v>123954.09166579232</v>
      </c>
      <c r="BW280" s="112">
        <f t="shared" si="442"/>
        <v>125359.8814005406</v>
      </c>
      <c r="BX280" s="112">
        <f t="shared" si="442"/>
        <v>125200.43523963323</v>
      </c>
      <c r="BY280" s="112">
        <f t="shared" si="442"/>
        <v>125351.45553974799</v>
      </c>
      <c r="BZ280" s="112">
        <f t="shared" si="442"/>
        <v>121589.81681625108</v>
      </c>
      <c r="CA280" s="112">
        <f t="shared" si="442"/>
        <v>116795.12054178165</v>
      </c>
      <c r="CB280" s="112">
        <f t="shared" si="442"/>
        <v>112048.17320077607</v>
      </c>
      <c r="CC280" s="112">
        <f t="shared" ref="CC280:DM280" si="443">CC70+CC175</f>
        <v>108705.08759097953</v>
      </c>
      <c r="CD280" s="112">
        <f t="shared" si="443"/>
        <v>104858.92415586291</v>
      </c>
      <c r="CE280" s="112">
        <f t="shared" si="443"/>
        <v>100783.18271219585</v>
      </c>
      <c r="CF280" s="112">
        <f t="shared" si="443"/>
        <v>98080.096061831922</v>
      </c>
      <c r="CG280" s="112">
        <f t="shared" si="443"/>
        <v>94825.088602469506</v>
      </c>
      <c r="CH280" s="112">
        <f t="shared" si="443"/>
        <v>90467.489522564487</v>
      </c>
      <c r="CI280" s="112">
        <f t="shared" si="443"/>
        <v>87490.072440598364</v>
      </c>
      <c r="CJ280" s="112">
        <f t="shared" si="443"/>
        <v>84290.84991144079</v>
      </c>
      <c r="CK280" s="112">
        <f t="shared" si="443"/>
        <v>83217.711894643493</v>
      </c>
      <c r="CL280" s="112">
        <f t="shared" si="443"/>
        <v>79334.115374078479</v>
      </c>
      <c r="CM280" s="112">
        <f t="shared" si="443"/>
        <v>79735.053167813574</v>
      </c>
      <c r="CN280" s="112">
        <f t="shared" si="443"/>
        <v>78019.068535941216</v>
      </c>
      <c r="CO280" s="112">
        <f t="shared" si="443"/>
        <v>77196.078141419042</v>
      </c>
      <c r="CP280" s="112">
        <f t="shared" si="443"/>
        <v>74612.601633804821</v>
      </c>
      <c r="CQ280" s="112">
        <f t="shared" si="443"/>
        <v>72348.083015383847</v>
      </c>
      <c r="CR280" s="112">
        <f t="shared" si="443"/>
        <v>67892.657547549228</v>
      </c>
      <c r="CS280" s="112">
        <f t="shared" si="443"/>
        <v>64685.022009784829</v>
      </c>
      <c r="CT280" s="112">
        <f t="shared" si="443"/>
        <v>60516.388041652826</v>
      </c>
      <c r="CU280" s="112">
        <f t="shared" si="443"/>
        <v>55493.577327734703</v>
      </c>
      <c r="CV280" s="112">
        <f t="shared" si="443"/>
        <v>49380.860674533469</v>
      </c>
      <c r="CW280" s="112">
        <f t="shared" si="443"/>
        <v>43184.222117025536</v>
      </c>
      <c r="CX280" s="112">
        <f t="shared" si="443"/>
        <v>39785.396306975228</v>
      </c>
      <c r="CY280" s="112">
        <f t="shared" si="443"/>
        <v>35955.554220307858</v>
      </c>
      <c r="CZ280" s="112">
        <f t="shared" si="443"/>
        <v>31789.070189787046</v>
      </c>
      <c r="DA280" s="112">
        <f t="shared" si="443"/>
        <v>29336.29195582576</v>
      </c>
      <c r="DB280" s="112">
        <f t="shared" si="443"/>
        <v>26027.28878388576</v>
      </c>
      <c r="DC280" s="112">
        <f t="shared" si="443"/>
        <v>22544.857409253855</v>
      </c>
      <c r="DD280" s="112">
        <f t="shared" si="443"/>
        <v>18861.054047688733</v>
      </c>
      <c r="DE280" s="112">
        <f t="shared" si="443"/>
        <v>15717.747774113297</v>
      </c>
      <c r="DF280" s="112">
        <f t="shared" si="443"/>
        <v>12753.114818268772</v>
      </c>
      <c r="DG280" s="112">
        <f t="shared" si="443"/>
        <v>10261.803448245169</v>
      </c>
      <c r="DH280" s="112">
        <f t="shared" si="443"/>
        <v>7846.4106193233665</v>
      </c>
      <c r="DI280" s="112">
        <f t="shared" si="443"/>
        <v>5839.3481713347865</v>
      </c>
      <c r="DJ280" s="112">
        <f t="shared" si="443"/>
        <v>4111.8720583170707</v>
      </c>
      <c r="DK280" s="112">
        <f t="shared" si="443"/>
        <v>2945.0874706673349</v>
      </c>
      <c r="DL280" s="112">
        <f t="shared" si="443"/>
        <v>2024.1631651714711</v>
      </c>
      <c r="DM280" s="112">
        <f t="shared" si="443"/>
        <v>3278.1809624973566</v>
      </c>
    </row>
    <row r="281" spans="1:117" s="44" customFormat="1" ht="1" hidden="1" customHeight="1">
      <c r="A281" s="94">
        <v>2025</v>
      </c>
      <c r="B281" s="96">
        <f t="shared" si="403"/>
        <v>8626847.469006246</v>
      </c>
      <c r="C281" s="97">
        <f t="shared" si="410"/>
        <v>3.7892477578827053E-3</v>
      </c>
      <c r="D281" s="103">
        <f t="shared" ref="D281:M281" si="444">D70+D176</f>
        <v>5012789.3142538536</v>
      </c>
      <c r="E281" s="103">
        <f t="shared" si="444"/>
        <v>5120551.1427955031</v>
      </c>
      <c r="F281" s="103">
        <f t="shared" si="444"/>
        <v>5224761.9277112167</v>
      </c>
      <c r="G281" s="103">
        <f t="shared" si="444"/>
        <v>5326001.9524055198</v>
      </c>
      <c r="H281" s="103">
        <f t="shared" si="444"/>
        <v>5423317.0173108857</v>
      </c>
      <c r="I281" s="103">
        <f t="shared" si="444"/>
        <v>1888313.7069713245</v>
      </c>
      <c r="J281" s="103">
        <f t="shared" si="444"/>
        <v>1780551.8784296748</v>
      </c>
      <c r="K281" s="103">
        <f t="shared" si="444"/>
        <v>1676341.093513961</v>
      </c>
      <c r="L281" s="103">
        <f t="shared" si="444"/>
        <v>1575101.0688196579</v>
      </c>
      <c r="M281" s="103">
        <f t="shared" si="444"/>
        <v>1477786.0039142929</v>
      </c>
      <c r="N281" s="103">
        <f t="shared" si="405"/>
        <v>1712047.9830897674</v>
      </c>
      <c r="O281" s="103">
        <f t="shared" si="406"/>
        <v>5061743.8771172818</v>
      </c>
      <c r="P281" s="103">
        <f t="shared" si="407"/>
        <v>1853055.6087991982</v>
      </c>
      <c r="Q281" s="112">
        <f t="shared" ref="Q281:CB281" si="445">Q71+Q176</f>
        <v>80179.093014468279</v>
      </c>
      <c r="R281" s="112">
        <f t="shared" si="445"/>
        <v>82542.172505279465</v>
      </c>
      <c r="S281" s="112">
        <f t="shared" si="445"/>
        <v>84813.795292494877</v>
      </c>
      <c r="T281" s="112">
        <f t="shared" si="445"/>
        <v>84721.870915456093</v>
      </c>
      <c r="U281" s="112">
        <f t="shared" si="445"/>
        <v>85245.704891363959</v>
      </c>
      <c r="V281" s="112">
        <f t="shared" si="445"/>
        <v>85643.992890008536</v>
      </c>
      <c r="W281" s="112">
        <f t="shared" si="445"/>
        <v>86046.500344233966</v>
      </c>
      <c r="X281" s="112">
        <f t="shared" si="445"/>
        <v>85798.728520610952</v>
      </c>
      <c r="Y281" s="112">
        <f t="shared" si="445"/>
        <v>85750.230227861728</v>
      </c>
      <c r="Z281" s="112">
        <f t="shared" si="445"/>
        <v>85888.700248175737</v>
      </c>
      <c r="AA281" s="112">
        <f t="shared" si="445"/>
        <v>85827.709977876919</v>
      </c>
      <c r="AB281" s="112">
        <f t="shared" si="445"/>
        <v>86267.391078881774</v>
      </c>
      <c r="AC281" s="112">
        <f t="shared" si="445"/>
        <v>90744.680506998789</v>
      </c>
      <c r="AD281" s="112">
        <f t="shared" si="445"/>
        <v>86923.500265006878</v>
      </c>
      <c r="AE281" s="112">
        <f t="shared" si="445"/>
        <v>87097.070322265354</v>
      </c>
      <c r="AF281" s="112">
        <f t="shared" si="445"/>
        <v>86978.999427871779</v>
      </c>
      <c r="AG281" s="112">
        <f t="shared" si="445"/>
        <v>86025.774515313184</v>
      </c>
      <c r="AH281" s="112">
        <f t="shared" si="445"/>
        <v>85412.2925891497</v>
      </c>
      <c r="AI281" s="112">
        <f t="shared" si="445"/>
        <v>84858.235035050486</v>
      </c>
      <c r="AJ281" s="112">
        <f t="shared" si="445"/>
        <v>85281.540521399234</v>
      </c>
      <c r="AK281" s="112">
        <f t="shared" si="445"/>
        <v>86100.048303664982</v>
      </c>
      <c r="AL281" s="112">
        <f t="shared" si="445"/>
        <v>87630.272636417911</v>
      </c>
      <c r="AM281" s="112">
        <f t="shared" si="445"/>
        <v>87501.762302197167</v>
      </c>
      <c r="AN281" s="112">
        <f t="shared" si="445"/>
        <v>89831.454036368756</v>
      </c>
      <c r="AO281" s="112">
        <f t="shared" si="445"/>
        <v>92039.964833091683</v>
      </c>
      <c r="AP281" s="112">
        <f t="shared" si="445"/>
        <v>94138.482087513141</v>
      </c>
      <c r="AQ281" s="112">
        <f t="shared" si="445"/>
        <v>99657.155698551651</v>
      </c>
      <c r="AR281" s="112">
        <f t="shared" si="445"/>
        <v>102962.5816824526</v>
      </c>
      <c r="AS281" s="112">
        <f t="shared" si="445"/>
        <v>105727.48595005734</v>
      </c>
      <c r="AT281" s="112">
        <f t="shared" si="445"/>
        <v>109404.66298528302</v>
      </c>
      <c r="AU281" s="112">
        <f t="shared" si="445"/>
        <v>110256.67354272446</v>
      </c>
      <c r="AV281" s="112">
        <f t="shared" si="445"/>
        <v>112214.25159129701</v>
      </c>
      <c r="AW281" s="112">
        <f t="shared" si="445"/>
        <v>113800.15798972372</v>
      </c>
      <c r="AX281" s="112">
        <f t="shared" si="445"/>
        <v>115942.32406051972</v>
      </c>
      <c r="AY281" s="112">
        <f t="shared" si="445"/>
        <v>116458.72825968039</v>
      </c>
      <c r="AZ281" s="112">
        <f t="shared" si="445"/>
        <v>117056.78494712396</v>
      </c>
      <c r="BA281" s="112">
        <f t="shared" si="445"/>
        <v>116654.44196205676</v>
      </c>
      <c r="BB281" s="112">
        <f t="shared" si="445"/>
        <v>116919.37546564225</v>
      </c>
      <c r="BC281" s="112">
        <f t="shared" si="445"/>
        <v>115516.72249629402</v>
      </c>
      <c r="BD281" s="112">
        <f t="shared" si="445"/>
        <v>116235.90942249411</v>
      </c>
      <c r="BE281" s="112">
        <f t="shared" si="445"/>
        <v>116108.69589910921</v>
      </c>
      <c r="BF281" s="112">
        <f t="shared" si="445"/>
        <v>117389.76500989747</v>
      </c>
      <c r="BG281" s="112">
        <f t="shared" si="445"/>
        <v>116958.87340897376</v>
      </c>
      <c r="BH281" s="112">
        <f t="shared" si="445"/>
        <v>118605.2235602101</v>
      </c>
      <c r="BI281" s="112">
        <f t="shared" si="445"/>
        <v>118639.25779781109</v>
      </c>
      <c r="BJ281" s="112">
        <f t="shared" si="445"/>
        <v>118882.77011691543</v>
      </c>
      <c r="BK281" s="112">
        <f t="shared" si="445"/>
        <v>117307.504329888</v>
      </c>
      <c r="BL281" s="112">
        <f t="shared" si="445"/>
        <v>116072.78727913724</v>
      </c>
      <c r="BM281" s="112">
        <f t="shared" si="445"/>
        <v>115722.82060444774</v>
      </c>
      <c r="BN281" s="112">
        <f t="shared" si="445"/>
        <v>114495.70301375556</v>
      </c>
      <c r="BO281" s="112">
        <f t="shared" si="445"/>
        <v>113898.36659463053</v>
      </c>
      <c r="BP281" s="112">
        <f t="shared" si="445"/>
        <v>115075.83463931583</v>
      </c>
      <c r="BQ281" s="112">
        <f t="shared" si="445"/>
        <v>114918.42985734234</v>
      </c>
      <c r="BR281" s="112">
        <f t="shared" si="445"/>
        <v>116774.63703435389</v>
      </c>
      <c r="BS281" s="112">
        <f t="shared" si="445"/>
        <v>119373.78449441119</v>
      </c>
      <c r="BT281" s="112">
        <f t="shared" si="445"/>
        <v>119309.73211719055</v>
      </c>
      <c r="BU281" s="112">
        <f t="shared" si="445"/>
        <v>121403.90041355242</v>
      </c>
      <c r="BV281" s="112">
        <f t="shared" si="445"/>
        <v>122919.15015500647</v>
      </c>
      <c r="BW281" s="112">
        <f t="shared" si="445"/>
        <v>122677.74009630844</v>
      </c>
      <c r="BX281" s="112">
        <f t="shared" si="445"/>
        <v>124542.72203101065</v>
      </c>
      <c r="BY281" s="112">
        <f t="shared" si="445"/>
        <v>123473.94105749964</v>
      </c>
      <c r="BZ281" s="112">
        <f t="shared" si="445"/>
        <v>124191.3780032302</v>
      </c>
      <c r="CA281" s="112">
        <f t="shared" si="445"/>
        <v>120650.00168198528</v>
      </c>
      <c r="CB281" s="112">
        <f t="shared" si="445"/>
        <v>115173.21688143423</v>
      </c>
      <c r="CC281" s="112">
        <f t="shared" ref="CC281:DM281" si="446">CC71+CC176</f>
        <v>111128.40078670938</v>
      </c>
      <c r="CD281" s="112">
        <f t="shared" si="446"/>
        <v>107218.74262879352</v>
      </c>
      <c r="CE281" s="112">
        <f t="shared" si="446"/>
        <v>103994.62302949738</v>
      </c>
      <c r="CF281" s="112">
        <f t="shared" si="446"/>
        <v>99518.841329062576</v>
      </c>
      <c r="CG281" s="112">
        <f t="shared" si="446"/>
        <v>97270.694328774174</v>
      </c>
      <c r="CH281" s="112">
        <f t="shared" si="446"/>
        <v>93587.398293144041</v>
      </c>
      <c r="CI281" s="112">
        <f t="shared" si="446"/>
        <v>89532.889886805438</v>
      </c>
      <c r="CJ281" s="112">
        <f t="shared" si="446"/>
        <v>86623.987421223414</v>
      </c>
      <c r="CK281" s="112">
        <f t="shared" si="446"/>
        <v>83214.833753259532</v>
      </c>
      <c r="CL281" s="112">
        <f t="shared" si="446"/>
        <v>82004.727761097281</v>
      </c>
      <c r="CM281" s="112">
        <f t="shared" si="446"/>
        <v>77816.542327725358</v>
      </c>
      <c r="CN281" s="112">
        <f t="shared" si="446"/>
        <v>78629.248614712429</v>
      </c>
      <c r="CO281" s="112">
        <f t="shared" si="446"/>
        <v>76188.66719496873</v>
      </c>
      <c r="CP281" s="112">
        <f t="shared" si="446"/>
        <v>75590.571341454357</v>
      </c>
      <c r="CQ281" s="112">
        <f t="shared" si="446"/>
        <v>72586.107476934063</v>
      </c>
      <c r="CR281" s="112">
        <f t="shared" si="446"/>
        <v>70463.048983121087</v>
      </c>
      <c r="CS281" s="112">
        <f t="shared" si="446"/>
        <v>65683.211243172365</v>
      </c>
      <c r="CT281" s="112">
        <f t="shared" si="446"/>
        <v>62463.819948040851</v>
      </c>
      <c r="CU281" s="112">
        <f t="shared" si="446"/>
        <v>58114.359493503413</v>
      </c>
      <c r="CV281" s="112">
        <f t="shared" si="446"/>
        <v>52790.011531400043</v>
      </c>
      <c r="CW281" s="112">
        <f t="shared" si="446"/>
        <v>46843.669185868559</v>
      </c>
      <c r="CX281" s="112">
        <f t="shared" si="446"/>
        <v>40706.692163513828</v>
      </c>
      <c r="CY281" s="112">
        <f t="shared" si="446"/>
        <v>36992.035653550345</v>
      </c>
      <c r="CZ281" s="112">
        <f t="shared" si="446"/>
        <v>33219.893266673229</v>
      </c>
      <c r="DA281" s="112">
        <f t="shared" si="446"/>
        <v>29167.274905189264</v>
      </c>
      <c r="DB281" s="112">
        <f t="shared" si="446"/>
        <v>26379.694911090846</v>
      </c>
      <c r="DC281" s="112">
        <f t="shared" si="446"/>
        <v>23147.467822880695</v>
      </c>
      <c r="DD281" s="112">
        <f t="shared" si="446"/>
        <v>19656.424952022771</v>
      </c>
      <c r="DE281" s="112">
        <f t="shared" si="446"/>
        <v>15987.603379652477</v>
      </c>
      <c r="DF281" s="112">
        <f t="shared" si="446"/>
        <v>13273.749171494959</v>
      </c>
      <c r="DG281" s="112">
        <f t="shared" si="446"/>
        <v>10408.626968232351</v>
      </c>
      <c r="DH281" s="112">
        <f t="shared" si="446"/>
        <v>8291.8700667973299</v>
      </c>
      <c r="DI281" s="112">
        <f t="shared" si="446"/>
        <v>6144.3778158964915</v>
      </c>
      <c r="DJ281" s="112">
        <f t="shared" si="446"/>
        <v>4373.1346860291587</v>
      </c>
      <c r="DK281" s="112">
        <f t="shared" si="446"/>
        <v>3032.1592664856171</v>
      </c>
      <c r="DL281" s="112">
        <f t="shared" si="446"/>
        <v>2138.6079971308877</v>
      </c>
      <c r="DM281" s="112">
        <f t="shared" si="446"/>
        <v>3545.3739043874589</v>
      </c>
    </row>
    <row r="282" spans="1:117" s="44" customFormat="1" ht="1" hidden="1" customHeight="1">
      <c r="A282" s="94">
        <v>2026</v>
      </c>
      <c r="B282" s="96">
        <f t="shared" si="403"/>
        <v>8657416.4347394165</v>
      </c>
      <c r="C282" s="97">
        <f t="shared" si="410"/>
        <v>3.5434689025157697E-3</v>
      </c>
      <c r="D282" s="103">
        <f t="shared" ref="D282:M282" si="447">D71+D177</f>
        <v>4996380.198585541</v>
      </c>
      <c r="E282" s="103">
        <f t="shared" si="447"/>
        <v>5106613.3134392165</v>
      </c>
      <c r="F282" s="103">
        <f t="shared" si="447"/>
        <v>5213337.9982503857</v>
      </c>
      <c r="G282" s="103">
        <f t="shared" si="447"/>
        <v>5316551.8655700553</v>
      </c>
      <c r="H282" s="103">
        <f t="shared" si="447"/>
        <v>5416662.3981053438</v>
      </c>
      <c r="I282" s="103">
        <f t="shared" si="447"/>
        <v>1931173.7437825301</v>
      </c>
      <c r="J282" s="103">
        <f t="shared" si="447"/>
        <v>1820940.6289288541</v>
      </c>
      <c r="K282" s="103">
        <f t="shared" si="447"/>
        <v>1714215.9441176853</v>
      </c>
      <c r="L282" s="103">
        <f t="shared" si="447"/>
        <v>1611002.0767980148</v>
      </c>
      <c r="M282" s="103">
        <f t="shared" si="447"/>
        <v>1510891.5442627273</v>
      </c>
      <c r="N282" s="103">
        <f t="shared" si="405"/>
        <v>1716722.8929322499</v>
      </c>
      <c r="O282" s="103">
        <f t="shared" si="406"/>
        <v>5045738.1216900591</v>
      </c>
      <c r="P282" s="103">
        <f t="shared" si="407"/>
        <v>1894955.4201171077</v>
      </c>
      <c r="Q282" s="112">
        <f t="shared" ref="Q282:CB282" si="448">Q72+Q177</f>
        <v>79646.797906204389</v>
      </c>
      <c r="R282" s="112">
        <f t="shared" si="448"/>
        <v>82064.738573021517</v>
      </c>
      <c r="S282" s="112">
        <f t="shared" si="448"/>
        <v>84404.745860946161</v>
      </c>
      <c r="T282" s="112">
        <f t="shared" si="448"/>
        <v>84415.992854652257</v>
      </c>
      <c r="U282" s="112">
        <f t="shared" si="448"/>
        <v>85039.352715149391</v>
      </c>
      <c r="V282" s="112">
        <f t="shared" si="448"/>
        <v>85515.728624757787</v>
      </c>
      <c r="W282" s="112">
        <f t="shared" si="448"/>
        <v>86030.298170926006</v>
      </c>
      <c r="X282" s="112">
        <f t="shared" si="448"/>
        <v>85854.855580080417</v>
      </c>
      <c r="Y282" s="112">
        <f t="shared" si="448"/>
        <v>85874.014364636329</v>
      </c>
      <c r="Z282" s="112">
        <f t="shared" si="448"/>
        <v>86064.353079071661</v>
      </c>
      <c r="AA282" s="112">
        <f t="shared" si="448"/>
        <v>86032.746562958317</v>
      </c>
      <c r="AB282" s="112">
        <f t="shared" si="448"/>
        <v>86482.122314632346</v>
      </c>
      <c r="AC282" s="112">
        <f t="shared" si="448"/>
        <v>91021.7572449812</v>
      </c>
      <c r="AD282" s="112">
        <f t="shared" si="448"/>
        <v>87222.798088807118</v>
      </c>
      <c r="AE282" s="112">
        <f t="shared" si="448"/>
        <v>87392.611806793386</v>
      </c>
      <c r="AF282" s="112">
        <f t="shared" si="448"/>
        <v>87408.606547247036</v>
      </c>
      <c r="AG282" s="112">
        <f t="shared" si="448"/>
        <v>87184.610579181433</v>
      </c>
      <c r="AH282" s="112">
        <f t="shared" si="448"/>
        <v>86422.344991619786</v>
      </c>
      <c r="AI282" s="112">
        <f t="shared" si="448"/>
        <v>86207.534000701649</v>
      </c>
      <c r="AJ282" s="112">
        <f t="shared" si="448"/>
        <v>86436.883065881819</v>
      </c>
      <c r="AK282" s="112">
        <f t="shared" si="448"/>
        <v>86189.422989394807</v>
      </c>
      <c r="AL282" s="112">
        <f t="shared" si="448"/>
        <v>87641.932110347756</v>
      </c>
      <c r="AM282" s="112">
        <f t="shared" si="448"/>
        <v>88815.974884717027</v>
      </c>
      <c r="AN282" s="112">
        <f t="shared" si="448"/>
        <v>88989.235164647616</v>
      </c>
      <c r="AO282" s="112">
        <f t="shared" si="448"/>
        <v>91964.44633871835</v>
      </c>
      <c r="AP282" s="112">
        <f t="shared" si="448"/>
        <v>93896.745072509118</v>
      </c>
      <c r="AQ282" s="112">
        <f t="shared" si="448"/>
        <v>96843.115831282295</v>
      </c>
      <c r="AR282" s="112">
        <f t="shared" si="448"/>
        <v>101977.40598364043</v>
      </c>
      <c r="AS282" s="112">
        <f t="shared" si="448"/>
        <v>104623.32944976022</v>
      </c>
      <c r="AT282" s="112">
        <f t="shared" si="448"/>
        <v>107267.61370944888</v>
      </c>
      <c r="AU282" s="112">
        <f t="shared" si="448"/>
        <v>110672.57038777412</v>
      </c>
      <c r="AV282" s="112">
        <f t="shared" si="448"/>
        <v>110961.35147161</v>
      </c>
      <c r="AW282" s="112">
        <f t="shared" si="448"/>
        <v>112995.79638397114</v>
      </c>
      <c r="AX282" s="112">
        <f t="shared" si="448"/>
        <v>113105.78546055069</v>
      </c>
      <c r="AY282" s="112">
        <f t="shared" si="448"/>
        <v>116087.33683538064</v>
      </c>
      <c r="AZ282" s="112">
        <f t="shared" si="448"/>
        <v>116992.02217396253</v>
      </c>
      <c r="BA282" s="112">
        <f t="shared" si="448"/>
        <v>117426.6172174878</v>
      </c>
      <c r="BB282" s="112">
        <f t="shared" si="448"/>
        <v>116439.0935467479</v>
      </c>
      <c r="BC282" s="112">
        <f t="shared" si="448"/>
        <v>118043.06522944759</v>
      </c>
      <c r="BD282" s="112">
        <f t="shared" si="448"/>
        <v>115823.43040478106</v>
      </c>
      <c r="BE282" s="112">
        <f t="shared" si="448"/>
        <v>116969.25792526521</v>
      </c>
      <c r="BF282" s="112">
        <f t="shared" si="448"/>
        <v>116858.15830766919</v>
      </c>
      <c r="BG282" s="112">
        <f t="shared" si="448"/>
        <v>118209.65630111365</v>
      </c>
      <c r="BH282" s="112">
        <f t="shared" si="448"/>
        <v>117220.58316431791</v>
      </c>
      <c r="BI282" s="112">
        <f t="shared" si="448"/>
        <v>119086.02820420337</v>
      </c>
      <c r="BJ282" s="112">
        <f t="shared" si="448"/>
        <v>118769.67753141755</v>
      </c>
      <c r="BK282" s="112">
        <f t="shared" si="448"/>
        <v>118899.67292774063</v>
      </c>
      <c r="BL282" s="112">
        <f t="shared" si="448"/>
        <v>117259.51182307639</v>
      </c>
      <c r="BM282" s="112">
        <f t="shared" si="448"/>
        <v>116075.35009789048</v>
      </c>
      <c r="BN282" s="112">
        <f t="shared" si="448"/>
        <v>115147.62432982906</v>
      </c>
      <c r="BO282" s="112">
        <f t="shared" si="448"/>
        <v>113950.31959819669</v>
      </c>
      <c r="BP282" s="112">
        <f t="shared" si="448"/>
        <v>113353.29611778466</v>
      </c>
      <c r="BQ282" s="112">
        <f t="shared" si="448"/>
        <v>114463.09764269536</v>
      </c>
      <c r="BR282" s="112">
        <f t="shared" si="448"/>
        <v>114216.37009915439</v>
      </c>
      <c r="BS282" s="112">
        <f t="shared" si="448"/>
        <v>116070.93416042131</v>
      </c>
      <c r="BT282" s="112">
        <f t="shared" si="448"/>
        <v>118251.79293532646</v>
      </c>
      <c r="BU282" s="112">
        <f t="shared" si="448"/>
        <v>118475.68167006699</v>
      </c>
      <c r="BV282" s="112">
        <f t="shared" si="448"/>
        <v>120594.73884992761</v>
      </c>
      <c r="BW282" s="112">
        <f t="shared" si="448"/>
        <v>121651.13236578097</v>
      </c>
      <c r="BX282" s="112">
        <f t="shared" si="448"/>
        <v>121883.11749897913</v>
      </c>
      <c r="BY282" s="112">
        <f t="shared" si="448"/>
        <v>122825.13041703559</v>
      </c>
      <c r="BZ282" s="112">
        <f t="shared" si="448"/>
        <v>122340.14097381881</v>
      </c>
      <c r="CA282" s="112">
        <f t="shared" si="448"/>
        <v>123215.5579269272</v>
      </c>
      <c r="CB282" s="112">
        <f t="shared" si="448"/>
        <v>118976.35126771114</v>
      </c>
      <c r="CC282" s="112">
        <f t="shared" ref="CC282:DM282" si="449">CC72+CC177</f>
        <v>114218.64890752974</v>
      </c>
      <c r="CD282" s="112">
        <f t="shared" si="449"/>
        <v>109623.07483667819</v>
      </c>
      <c r="CE282" s="112">
        <f t="shared" si="449"/>
        <v>106326.93900359514</v>
      </c>
      <c r="CF282" s="112">
        <f t="shared" si="449"/>
        <v>102691.39584227442</v>
      </c>
      <c r="CG282" s="112">
        <f t="shared" si="449"/>
        <v>98693.582443528372</v>
      </c>
      <c r="CH282" s="112">
        <f t="shared" si="449"/>
        <v>96018.066099197677</v>
      </c>
      <c r="CI282" s="112">
        <f t="shared" si="449"/>
        <v>92624.703185570048</v>
      </c>
      <c r="CJ282" s="112">
        <f t="shared" si="449"/>
        <v>88652.446992851503</v>
      </c>
      <c r="CK282" s="112">
        <f t="shared" si="449"/>
        <v>85516.646926236048</v>
      </c>
      <c r="CL282" s="112">
        <f t="shared" si="449"/>
        <v>82014.881784518278</v>
      </c>
      <c r="CM282" s="112">
        <f t="shared" si="449"/>
        <v>80438.704062513745</v>
      </c>
      <c r="CN282" s="112">
        <f t="shared" si="449"/>
        <v>76762.004445320752</v>
      </c>
      <c r="CO282" s="112">
        <f t="shared" si="449"/>
        <v>76789.108010602416</v>
      </c>
      <c r="CP282" s="112">
        <f t="shared" si="449"/>
        <v>74619.423183606734</v>
      </c>
      <c r="CQ282" s="112">
        <f t="shared" si="449"/>
        <v>73555.095776068338</v>
      </c>
      <c r="CR282" s="112">
        <f t="shared" si="449"/>
        <v>70713.769938177284</v>
      </c>
      <c r="CS282" s="112">
        <f t="shared" si="449"/>
        <v>68189.004777508002</v>
      </c>
      <c r="CT282" s="112">
        <f t="shared" si="449"/>
        <v>63456.881608067866</v>
      </c>
      <c r="CU282" s="112">
        <f t="shared" si="449"/>
        <v>60009.821515071657</v>
      </c>
      <c r="CV282" s="112">
        <f t="shared" si="449"/>
        <v>55318.83516493762</v>
      </c>
      <c r="CW282" s="112">
        <f t="shared" si="449"/>
        <v>50110.274278823024</v>
      </c>
      <c r="CX282" s="112">
        <f t="shared" si="449"/>
        <v>44189.517606566427</v>
      </c>
      <c r="CY282" s="112">
        <f t="shared" si="449"/>
        <v>37879.184652658965</v>
      </c>
      <c r="CZ282" s="112">
        <f t="shared" si="449"/>
        <v>34212.381189424879</v>
      </c>
      <c r="DA282" s="112">
        <f t="shared" si="449"/>
        <v>30513.063714488351</v>
      </c>
      <c r="DB282" s="112">
        <f t="shared" si="449"/>
        <v>26257.122903540578</v>
      </c>
      <c r="DC282" s="112">
        <f t="shared" si="449"/>
        <v>23497.524338503259</v>
      </c>
      <c r="DD282" s="112">
        <f t="shared" si="449"/>
        <v>20216.220374839308</v>
      </c>
      <c r="DE282" s="112">
        <f t="shared" si="449"/>
        <v>16690.647317909374</v>
      </c>
      <c r="DF282" s="112">
        <f t="shared" si="449"/>
        <v>13529.376801190621</v>
      </c>
      <c r="DG282" s="112">
        <f t="shared" si="449"/>
        <v>10855.235582614578</v>
      </c>
      <c r="DH282" s="112">
        <f t="shared" si="449"/>
        <v>8428.2382653871573</v>
      </c>
      <c r="DI282" s="112">
        <f t="shared" si="449"/>
        <v>6505.3776083845596</v>
      </c>
      <c r="DJ282" s="112">
        <f t="shared" si="449"/>
        <v>4613.8985478131099</v>
      </c>
      <c r="DK282" s="112">
        <f t="shared" si="449"/>
        <v>3234.174058058903</v>
      </c>
      <c r="DL282" s="112">
        <f t="shared" si="449"/>
        <v>2208.7972805804757</v>
      </c>
      <c r="DM282" s="112">
        <f t="shared" si="449"/>
        <v>3815.3275533685046</v>
      </c>
    </row>
    <row r="283" spans="1:117" s="44" customFormat="1" ht="1" hidden="1" customHeight="1">
      <c r="A283" s="94">
        <v>2027</v>
      </c>
      <c r="B283" s="96">
        <f t="shared" si="403"/>
        <v>8686159.0815773644</v>
      </c>
      <c r="C283" s="97">
        <f t="shared" si="410"/>
        <v>3.3200028039095972E-3</v>
      </c>
      <c r="D283" s="103">
        <f t="shared" ref="D283:M283" si="450">D72+D178</f>
        <v>4977757.1874545515</v>
      </c>
      <c r="E283" s="103">
        <f t="shared" si="450"/>
        <v>5091113.5459467731</v>
      </c>
      <c r="F283" s="103">
        <f t="shared" si="450"/>
        <v>5200274.486263576</v>
      </c>
      <c r="G283" s="103">
        <f t="shared" si="450"/>
        <v>5305982.6792730531</v>
      </c>
      <c r="H283" s="103">
        <f t="shared" si="450"/>
        <v>5408043.6491287556</v>
      </c>
      <c r="I283" s="103">
        <f t="shared" si="450"/>
        <v>1975820.4737628619</v>
      </c>
      <c r="J283" s="103">
        <f t="shared" si="450"/>
        <v>1862464.1152706405</v>
      </c>
      <c r="K283" s="103">
        <f t="shared" si="450"/>
        <v>1753303.1749538374</v>
      </c>
      <c r="L283" s="103">
        <f t="shared" si="450"/>
        <v>1647594.9819443603</v>
      </c>
      <c r="M283" s="103">
        <f t="shared" si="450"/>
        <v>1545534.0120886578</v>
      </c>
      <c r="N283" s="103">
        <f t="shared" si="405"/>
        <v>1719576.6750072704</v>
      </c>
      <c r="O283" s="103">
        <f t="shared" si="406"/>
        <v>5027980.1633048756</v>
      </c>
      <c r="P283" s="103">
        <f t="shared" si="407"/>
        <v>1938602.2432652172</v>
      </c>
      <c r="Q283" s="112">
        <f t="shared" ref="Q283:CB283" si="451">Q73+Q178</f>
        <v>79059.21166459391</v>
      </c>
      <c r="R283" s="112">
        <f t="shared" si="451"/>
        <v>81524.95580746932</v>
      </c>
      <c r="S283" s="112">
        <f t="shared" si="451"/>
        <v>83919.000306135742</v>
      </c>
      <c r="T283" s="112">
        <f t="shared" si="451"/>
        <v>84012.877716511721</v>
      </c>
      <c r="U283" s="112">
        <f t="shared" si="451"/>
        <v>84735.841033048462</v>
      </c>
      <c r="V283" s="112">
        <f t="shared" si="451"/>
        <v>85309.687339155382</v>
      </c>
      <c r="W283" s="112">
        <f t="shared" si="451"/>
        <v>85900.97290486432</v>
      </c>
      <c r="X283" s="112">
        <f t="shared" si="451"/>
        <v>85837.760159429847</v>
      </c>
      <c r="Y283" s="112">
        <f t="shared" si="451"/>
        <v>85926.813087901042</v>
      </c>
      <c r="Z283" s="112">
        <f t="shared" si="451"/>
        <v>86184.087629287969</v>
      </c>
      <c r="AA283" s="112">
        <f t="shared" si="451"/>
        <v>86206.892764910765</v>
      </c>
      <c r="AB283" s="112">
        <f t="shared" si="451"/>
        <v>86687.846456656334</v>
      </c>
      <c r="AC283" s="112">
        <f t="shared" si="451"/>
        <v>91244.237693931529</v>
      </c>
      <c r="AD283" s="112">
        <f t="shared" si="451"/>
        <v>87484.912440594213</v>
      </c>
      <c r="AE283" s="112">
        <f t="shared" si="451"/>
        <v>87692.173024950578</v>
      </c>
      <c r="AF283" s="112">
        <f t="shared" si="451"/>
        <v>87696.665418202567</v>
      </c>
      <c r="AG283" s="112">
        <f t="shared" si="451"/>
        <v>87604.882486351475</v>
      </c>
      <c r="AH283" s="112">
        <f t="shared" si="451"/>
        <v>87561.613376037378</v>
      </c>
      <c r="AI283" s="112">
        <f t="shared" si="451"/>
        <v>87211.585890153568</v>
      </c>
      <c r="AJ283" s="112">
        <f t="shared" si="451"/>
        <v>87774.657807083946</v>
      </c>
      <c r="AK283" s="112">
        <f t="shared" si="451"/>
        <v>87318.976002561409</v>
      </c>
      <c r="AL283" s="112">
        <f t="shared" si="451"/>
        <v>87736.168114008935</v>
      </c>
      <c r="AM283" s="112">
        <f t="shared" si="451"/>
        <v>88815.575933376123</v>
      </c>
      <c r="AN283" s="112">
        <f t="shared" si="451"/>
        <v>90254.361187425064</v>
      </c>
      <c r="AO283" s="112">
        <f t="shared" si="451"/>
        <v>91117.43010934614</v>
      </c>
      <c r="AP283" s="112">
        <f t="shared" si="451"/>
        <v>93804.725684531761</v>
      </c>
      <c r="AQ283" s="112">
        <f t="shared" si="451"/>
        <v>96608.643535036419</v>
      </c>
      <c r="AR283" s="112">
        <f t="shared" si="451"/>
        <v>99182.551960674085</v>
      </c>
      <c r="AS283" s="112">
        <f t="shared" si="451"/>
        <v>103644.04025565059</v>
      </c>
      <c r="AT283" s="112">
        <f t="shared" si="451"/>
        <v>106178.07989665514</v>
      </c>
      <c r="AU283" s="112">
        <f t="shared" si="451"/>
        <v>108565.6179382774</v>
      </c>
      <c r="AV283" s="112">
        <f t="shared" si="451"/>
        <v>111364.63946254845</v>
      </c>
      <c r="AW283" s="112">
        <f t="shared" si="451"/>
        <v>111761.06444561912</v>
      </c>
      <c r="AX283" s="112">
        <f t="shared" si="451"/>
        <v>112321.50962180139</v>
      </c>
      <c r="AY283" s="112">
        <f t="shared" si="451"/>
        <v>113301.38525355494</v>
      </c>
      <c r="AZ283" s="112">
        <f t="shared" si="451"/>
        <v>116626.38172293856</v>
      </c>
      <c r="BA283" s="112">
        <f t="shared" si="451"/>
        <v>117363.56451764733</v>
      </c>
      <c r="BB283" s="112">
        <f t="shared" si="451"/>
        <v>117201.52885981787</v>
      </c>
      <c r="BC283" s="112">
        <f t="shared" si="451"/>
        <v>117575.127865988</v>
      </c>
      <c r="BD283" s="112">
        <f t="shared" si="451"/>
        <v>118336.49475406956</v>
      </c>
      <c r="BE283" s="112">
        <f t="shared" si="451"/>
        <v>116559.58795417257</v>
      </c>
      <c r="BF283" s="112">
        <f t="shared" si="451"/>
        <v>117728.17928234063</v>
      </c>
      <c r="BG283" s="112">
        <f t="shared" si="451"/>
        <v>117688.90676722549</v>
      </c>
      <c r="BH283" s="112">
        <f t="shared" si="451"/>
        <v>118472.10002850066</v>
      </c>
      <c r="BI283" s="112">
        <f t="shared" si="451"/>
        <v>117715.66157605682</v>
      </c>
      <c r="BJ283" s="112">
        <f t="shared" si="451"/>
        <v>119223.05301839605</v>
      </c>
      <c r="BK283" s="112">
        <f t="shared" si="451"/>
        <v>118798.21329008743</v>
      </c>
      <c r="BL283" s="112">
        <f t="shared" si="451"/>
        <v>118839.52084733154</v>
      </c>
      <c r="BM283" s="112">
        <f t="shared" si="451"/>
        <v>117260.94286809818</v>
      </c>
      <c r="BN283" s="112">
        <f t="shared" si="451"/>
        <v>115502.23865356455</v>
      </c>
      <c r="BO283" s="112">
        <f t="shared" si="451"/>
        <v>114591.53862649327</v>
      </c>
      <c r="BP283" s="112">
        <f t="shared" si="451"/>
        <v>113399.92557799899</v>
      </c>
      <c r="BQ283" s="112">
        <f t="shared" si="451"/>
        <v>112750.34264885131</v>
      </c>
      <c r="BR283" s="112">
        <f t="shared" si="451"/>
        <v>113754.68686062958</v>
      </c>
      <c r="BS283" s="112">
        <f t="shared" si="451"/>
        <v>113530.38540851884</v>
      </c>
      <c r="BT283" s="112">
        <f t="shared" si="451"/>
        <v>114973.48744102119</v>
      </c>
      <c r="BU283" s="112">
        <f t="shared" si="451"/>
        <v>117421.84782459424</v>
      </c>
      <c r="BV283" s="112">
        <f t="shared" si="451"/>
        <v>117690.37953860199</v>
      </c>
      <c r="BW283" s="112">
        <f t="shared" si="451"/>
        <v>119356.36742514861</v>
      </c>
      <c r="BX283" s="112">
        <f t="shared" si="451"/>
        <v>120861.27403684717</v>
      </c>
      <c r="BY283" s="112">
        <f t="shared" si="451"/>
        <v>120204.97771826384</v>
      </c>
      <c r="BZ283" s="112">
        <f t="shared" si="451"/>
        <v>121698.23552813256</v>
      </c>
      <c r="CA283" s="112">
        <f t="shared" si="451"/>
        <v>121389.1536562212</v>
      </c>
      <c r="CB283" s="112">
        <f t="shared" si="451"/>
        <v>121498.10580427609</v>
      </c>
      <c r="CC283" s="112">
        <f t="shared" ref="CC283:DM283" si="452">CC73+CC178</f>
        <v>117993.18380197528</v>
      </c>
      <c r="CD283" s="112">
        <f t="shared" si="452"/>
        <v>112662.03045160847</v>
      </c>
      <c r="CE283" s="112">
        <f t="shared" si="452"/>
        <v>108724.55349145352</v>
      </c>
      <c r="CF283" s="112">
        <f t="shared" si="452"/>
        <v>104990.57423268806</v>
      </c>
      <c r="CG283" s="112">
        <f t="shared" si="452"/>
        <v>101845.05570407033</v>
      </c>
      <c r="CH283" s="112">
        <f t="shared" si="452"/>
        <v>97420.059728870707</v>
      </c>
      <c r="CI283" s="112">
        <f t="shared" si="452"/>
        <v>95049.57473310949</v>
      </c>
      <c r="CJ283" s="112">
        <f t="shared" si="452"/>
        <v>91716.494136191352</v>
      </c>
      <c r="CK283" s="112">
        <f t="shared" si="452"/>
        <v>87531.1892805635</v>
      </c>
      <c r="CL283" s="112">
        <f t="shared" si="452"/>
        <v>84282.570018871484</v>
      </c>
      <c r="CM283" s="112">
        <f t="shared" si="452"/>
        <v>80461.385700719533</v>
      </c>
      <c r="CN283" s="112">
        <f t="shared" si="452"/>
        <v>79353.189536516176</v>
      </c>
      <c r="CO283" s="112">
        <f t="shared" si="452"/>
        <v>74990.514870723826</v>
      </c>
      <c r="CP283" s="112">
        <f t="shared" si="452"/>
        <v>75215.453645851667</v>
      </c>
      <c r="CQ283" s="112">
        <f t="shared" si="452"/>
        <v>72624.499517087883</v>
      </c>
      <c r="CR283" s="112">
        <f t="shared" si="452"/>
        <v>71674.434045193673</v>
      </c>
      <c r="CS283" s="112">
        <f t="shared" si="452"/>
        <v>68450.684475911607</v>
      </c>
      <c r="CT283" s="112">
        <f t="shared" si="452"/>
        <v>65896.559831962193</v>
      </c>
      <c r="CU283" s="112">
        <f t="shared" si="452"/>
        <v>60994.4624715713</v>
      </c>
      <c r="CV283" s="112">
        <f t="shared" si="452"/>
        <v>57154.437421151313</v>
      </c>
      <c r="CW283" s="112">
        <f t="shared" si="452"/>
        <v>52547.959209127061</v>
      </c>
      <c r="CX283" s="112">
        <f t="shared" si="452"/>
        <v>47301.077393140338</v>
      </c>
      <c r="CY283" s="112">
        <f t="shared" si="452"/>
        <v>41154.666507596245</v>
      </c>
      <c r="CZ283" s="112">
        <f t="shared" si="452"/>
        <v>35063.688951194534</v>
      </c>
      <c r="DA283" s="112">
        <f t="shared" si="452"/>
        <v>31457.764163866086</v>
      </c>
      <c r="DB283" s="112">
        <f t="shared" si="452"/>
        <v>27500.887588422353</v>
      </c>
      <c r="DC283" s="112">
        <f t="shared" si="452"/>
        <v>23418.024327097675</v>
      </c>
      <c r="DD283" s="112">
        <f t="shared" si="452"/>
        <v>20558.917989884823</v>
      </c>
      <c r="DE283" s="112">
        <f t="shared" si="452"/>
        <v>17198.22868689325</v>
      </c>
      <c r="DF283" s="112">
        <f t="shared" si="452"/>
        <v>14151.348656902985</v>
      </c>
      <c r="DG283" s="112">
        <f t="shared" si="452"/>
        <v>11088.540503974295</v>
      </c>
      <c r="DH283" s="112">
        <f t="shared" si="452"/>
        <v>8812.0847146134802</v>
      </c>
      <c r="DI283" s="112">
        <f t="shared" si="452"/>
        <v>6626.9172368753198</v>
      </c>
      <c r="DJ283" s="112">
        <f t="shared" si="452"/>
        <v>4897.3670072322348</v>
      </c>
      <c r="DK283" s="112">
        <f t="shared" si="452"/>
        <v>3422.7225854931844</v>
      </c>
      <c r="DL283" s="112">
        <f t="shared" si="452"/>
        <v>2364.3244487873844</v>
      </c>
      <c r="DM283" s="112">
        <f t="shared" si="452"/>
        <v>4065.8770388827675</v>
      </c>
    </row>
    <row r="284" spans="1:117" s="44" customFormat="1" ht="1" hidden="1" customHeight="1">
      <c r="A284" s="94">
        <v>2028</v>
      </c>
      <c r="B284" s="96">
        <f t="shared" si="403"/>
        <v>8712880.431446014</v>
      </c>
      <c r="C284" s="97">
        <f t="shared" si="410"/>
        <v>3.0763136638060685E-3</v>
      </c>
      <c r="D284" s="103">
        <f t="shared" ref="D284:M284" si="453">D73+D179</f>
        <v>4957253.2706005517</v>
      </c>
      <c r="E284" s="103">
        <f t="shared" si="453"/>
        <v>5073423.4612036273</v>
      </c>
      <c r="F284" s="103">
        <f t="shared" si="453"/>
        <v>5185687.250334084</v>
      </c>
      <c r="G284" s="103">
        <f t="shared" si="453"/>
        <v>5293803.2724262085</v>
      </c>
      <c r="H284" s="103">
        <f t="shared" si="453"/>
        <v>5398336.0513009662</v>
      </c>
      <c r="I284" s="103">
        <f t="shared" si="453"/>
        <v>2021870.5814356797</v>
      </c>
      <c r="J284" s="103">
        <f t="shared" si="453"/>
        <v>1905700.3908326044</v>
      </c>
      <c r="K284" s="103">
        <f t="shared" si="453"/>
        <v>1793436.6017021479</v>
      </c>
      <c r="L284" s="103">
        <f t="shared" si="453"/>
        <v>1685320.5796100223</v>
      </c>
      <c r="M284" s="103">
        <f t="shared" si="453"/>
        <v>1580787.8007352646</v>
      </c>
      <c r="N284" s="103">
        <f t="shared" si="405"/>
        <v>1720425.0773651749</v>
      </c>
      <c r="O284" s="103">
        <f t="shared" si="406"/>
        <v>5007981.3789048605</v>
      </c>
      <c r="P284" s="103">
        <f t="shared" si="407"/>
        <v>1984473.9751759756</v>
      </c>
      <c r="Q284" s="112">
        <f t="shared" ref="Q284:CB284" si="454">Q74+Q179</f>
        <v>78456.842517165234</v>
      </c>
      <c r="R284" s="112">
        <f t="shared" si="454"/>
        <v>80929.912060639617</v>
      </c>
      <c r="S284" s="112">
        <f t="shared" si="454"/>
        <v>83375.991670863237</v>
      </c>
      <c r="T284" s="112">
        <f t="shared" si="454"/>
        <v>83533.801814595397</v>
      </c>
      <c r="U284" s="112">
        <f t="shared" si="454"/>
        <v>84332.175860996329</v>
      </c>
      <c r="V284" s="112">
        <f t="shared" si="454"/>
        <v>85005.636678610725</v>
      </c>
      <c r="W284" s="112">
        <f t="shared" si="454"/>
        <v>85692.851641302608</v>
      </c>
      <c r="X284" s="112">
        <f t="shared" si="454"/>
        <v>85709.31291288622</v>
      </c>
      <c r="Y284" s="112">
        <f t="shared" si="454"/>
        <v>85908.691230098193</v>
      </c>
      <c r="Z284" s="112">
        <f t="shared" si="454"/>
        <v>86237.886655947019</v>
      </c>
      <c r="AA284" s="112">
        <f t="shared" si="454"/>
        <v>86323.298706058151</v>
      </c>
      <c r="AB284" s="112">
        <f t="shared" si="454"/>
        <v>86859.585253920799</v>
      </c>
      <c r="AC284" s="112">
        <f t="shared" si="454"/>
        <v>91457.261120166251</v>
      </c>
      <c r="AD284" s="112">
        <f t="shared" si="454"/>
        <v>87694.769747318205</v>
      </c>
      <c r="AE284" s="112">
        <f t="shared" si="454"/>
        <v>87949.510012001236</v>
      </c>
      <c r="AF284" s="112">
        <f t="shared" si="454"/>
        <v>87991.745246747916</v>
      </c>
      <c r="AG284" s="112">
        <f t="shared" si="454"/>
        <v>87885.060257212288</v>
      </c>
      <c r="AH284" s="112">
        <f t="shared" si="454"/>
        <v>87973.336132799828</v>
      </c>
      <c r="AI284" s="112">
        <f t="shared" si="454"/>
        <v>88331.236581800811</v>
      </c>
      <c r="AJ284" s="112">
        <f t="shared" si="454"/>
        <v>88776.17126404497</v>
      </c>
      <c r="AK284" s="112">
        <f t="shared" si="454"/>
        <v>88627.959501837147</v>
      </c>
      <c r="AL284" s="112">
        <f t="shared" si="454"/>
        <v>88840.190535935995</v>
      </c>
      <c r="AM284" s="112">
        <f t="shared" si="454"/>
        <v>88909.840188226051</v>
      </c>
      <c r="AN284" s="112">
        <f t="shared" si="454"/>
        <v>90241.191078785501</v>
      </c>
      <c r="AO284" s="112">
        <f t="shared" si="454"/>
        <v>92342.627753425884</v>
      </c>
      <c r="AP284" s="112">
        <f t="shared" si="454"/>
        <v>92956.873588223389</v>
      </c>
      <c r="AQ284" s="112">
        <f t="shared" si="454"/>
        <v>96501.366336792125</v>
      </c>
      <c r="AR284" s="112">
        <f t="shared" si="454"/>
        <v>98952.066951546469</v>
      </c>
      <c r="AS284" s="112">
        <f t="shared" si="454"/>
        <v>100879.76329256498</v>
      </c>
      <c r="AT284" s="112">
        <f t="shared" si="454"/>
        <v>105206.14236263347</v>
      </c>
      <c r="AU284" s="112">
        <f t="shared" si="454"/>
        <v>107483.35319362246</v>
      </c>
      <c r="AV284" s="112">
        <f t="shared" si="454"/>
        <v>109289.89731437439</v>
      </c>
      <c r="AW284" s="112">
        <f t="shared" si="454"/>
        <v>112153.02875727105</v>
      </c>
      <c r="AX284" s="112">
        <f t="shared" si="454"/>
        <v>111115.42011814355</v>
      </c>
      <c r="AY284" s="112">
        <f t="shared" si="454"/>
        <v>112528.87612915906</v>
      </c>
      <c r="AZ284" s="112">
        <f t="shared" si="454"/>
        <v>113876.04784334697</v>
      </c>
      <c r="BA284" s="112">
        <f t="shared" si="454"/>
        <v>117006.30527382734</v>
      </c>
      <c r="BB284" s="112">
        <f t="shared" si="454"/>
        <v>117140.90927161567</v>
      </c>
      <c r="BC284" s="112">
        <f t="shared" si="454"/>
        <v>118335.80258899249</v>
      </c>
      <c r="BD284" s="112">
        <f t="shared" si="454"/>
        <v>117881.13913219699</v>
      </c>
      <c r="BE284" s="112">
        <f t="shared" si="454"/>
        <v>119071.5007883505</v>
      </c>
      <c r="BF284" s="112">
        <f t="shared" si="454"/>
        <v>117321.95104533817</v>
      </c>
      <c r="BG284" s="112">
        <f t="shared" si="454"/>
        <v>118567.05329447129</v>
      </c>
      <c r="BH284" s="112">
        <f t="shared" si="454"/>
        <v>117958.9196094154</v>
      </c>
      <c r="BI284" s="112">
        <f t="shared" si="454"/>
        <v>118967.44357489754</v>
      </c>
      <c r="BJ284" s="112">
        <f t="shared" si="454"/>
        <v>117864.32142885603</v>
      </c>
      <c r="BK284" s="112">
        <f t="shared" si="454"/>
        <v>119252.43743594454</v>
      </c>
      <c r="BL284" s="112">
        <f t="shared" si="454"/>
        <v>118748.46413758854</v>
      </c>
      <c r="BM284" s="112">
        <f t="shared" si="454"/>
        <v>118831.24810037797</v>
      </c>
      <c r="BN284" s="112">
        <f t="shared" si="454"/>
        <v>116679.07144702386</v>
      </c>
      <c r="BO284" s="112">
        <f t="shared" si="454"/>
        <v>114945.36806220424</v>
      </c>
      <c r="BP284" s="112">
        <f t="shared" si="454"/>
        <v>114032.24491406923</v>
      </c>
      <c r="BQ284" s="112">
        <f t="shared" si="454"/>
        <v>112789.01659712424</v>
      </c>
      <c r="BR284" s="112">
        <f t="shared" si="454"/>
        <v>112046.39695651637</v>
      </c>
      <c r="BS284" s="112">
        <f t="shared" si="454"/>
        <v>113063.15375599667</v>
      </c>
      <c r="BT284" s="112">
        <f t="shared" si="454"/>
        <v>112460.08898770534</v>
      </c>
      <c r="BU284" s="112">
        <f t="shared" si="454"/>
        <v>114160.64315713315</v>
      </c>
      <c r="BV284" s="112">
        <f t="shared" si="454"/>
        <v>116640.0776142354</v>
      </c>
      <c r="BW284" s="112">
        <f t="shared" si="454"/>
        <v>116482.19175207801</v>
      </c>
      <c r="BX284" s="112">
        <f t="shared" si="454"/>
        <v>118586.95092216234</v>
      </c>
      <c r="BY284" s="112">
        <f t="shared" si="454"/>
        <v>119198.01519840379</v>
      </c>
      <c r="BZ284" s="112">
        <f t="shared" si="454"/>
        <v>119108.93187010736</v>
      </c>
      <c r="CA284" s="112">
        <f t="shared" si="454"/>
        <v>120754.65995306047</v>
      </c>
      <c r="CB284" s="112">
        <f t="shared" si="454"/>
        <v>119702.89925203337</v>
      </c>
      <c r="CC284" s="112">
        <f t="shared" ref="CC284:DM284" si="455">CC74+CC179</f>
        <v>120479.52783724468</v>
      </c>
      <c r="CD284" s="112">
        <f t="shared" si="455"/>
        <v>116391.20046950906</v>
      </c>
      <c r="CE284" s="112">
        <f t="shared" si="455"/>
        <v>111733.00803778259</v>
      </c>
      <c r="CF284" s="112">
        <f t="shared" si="455"/>
        <v>107371.48891867013</v>
      </c>
      <c r="CG284" s="112">
        <f t="shared" si="455"/>
        <v>104121.84723083471</v>
      </c>
      <c r="CH284" s="112">
        <f t="shared" si="455"/>
        <v>100533.85594639456</v>
      </c>
      <c r="CI284" s="112">
        <f t="shared" si="455"/>
        <v>96432.986599252326</v>
      </c>
      <c r="CJ284" s="112">
        <f t="shared" si="455"/>
        <v>94135.862850807724</v>
      </c>
      <c r="CK284" s="112">
        <f t="shared" si="455"/>
        <v>90560.83524788011</v>
      </c>
      <c r="CL284" s="112">
        <f t="shared" si="455"/>
        <v>86275.912978801032</v>
      </c>
      <c r="CM284" s="112">
        <f t="shared" si="455"/>
        <v>82685.918225396104</v>
      </c>
      <c r="CN284" s="112">
        <f t="shared" si="455"/>
        <v>79388.439073506321</v>
      </c>
      <c r="CO284" s="112">
        <f t="shared" si="455"/>
        <v>77525.64153052555</v>
      </c>
      <c r="CP284" s="112">
        <f t="shared" si="455"/>
        <v>73478.42745062476</v>
      </c>
      <c r="CQ284" s="112">
        <f t="shared" si="455"/>
        <v>73209.226247967745</v>
      </c>
      <c r="CR284" s="112">
        <f t="shared" si="455"/>
        <v>70786.152045340365</v>
      </c>
      <c r="CS284" s="112">
        <f t="shared" si="455"/>
        <v>69400.627364630796</v>
      </c>
      <c r="CT284" s="112">
        <f t="shared" si="455"/>
        <v>66174.198625030564</v>
      </c>
      <c r="CU284" s="112">
        <f t="shared" si="455"/>
        <v>63365.798891919847</v>
      </c>
      <c r="CV284" s="112">
        <f t="shared" si="455"/>
        <v>58122.947242220755</v>
      </c>
      <c r="CW284" s="112">
        <f t="shared" si="455"/>
        <v>54322.407840317683</v>
      </c>
      <c r="CX284" s="112">
        <f t="shared" si="455"/>
        <v>49640.359127442098</v>
      </c>
      <c r="CY284" s="112">
        <f t="shared" si="455"/>
        <v>44082.363864558931</v>
      </c>
      <c r="CZ284" s="112">
        <f t="shared" si="455"/>
        <v>38130.079878208184</v>
      </c>
      <c r="DA284" s="112">
        <f t="shared" si="455"/>
        <v>32277.6117811566</v>
      </c>
      <c r="DB284" s="112">
        <f t="shared" si="455"/>
        <v>28386.559680105449</v>
      </c>
      <c r="DC284" s="112">
        <f t="shared" si="455"/>
        <v>24560.591443994395</v>
      </c>
      <c r="DD284" s="112">
        <f t="shared" si="455"/>
        <v>20515.290135338058</v>
      </c>
      <c r="DE284" s="112">
        <f t="shared" si="455"/>
        <v>17519.511207822507</v>
      </c>
      <c r="DF284" s="112">
        <f t="shared" si="455"/>
        <v>14610.705203794216</v>
      </c>
      <c r="DG284" s="112">
        <f t="shared" si="455"/>
        <v>11615.333101907483</v>
      </c>
      <c r="DH284" s="112">
        <f t="shared" si="455"/>
        <v>9021.0079807685761</v>
      </c>
      <c r="DI284" s="112">
        <f t="shared" si="455"/>
        <v>6944.2843780346375</v>
      </c>
      <c r="DJ284" s="112">
        <f t="shared" si="455"/>
        <v>4999.9615715761684</v>
      </c>
      <c r="DK284" s="112">
        <f t="shared" si="455"/>
        <v>3643.105742610805</v>
      </c>
      <c r="DL284" s="112">
        <f t="shared" si="455"/>
        <v>2510.4272612451532</v>
      </c>
      <c r="DM284" s="112">
        <f t="shared" si="455"/>
        <v>4348.4877959197302</v>
      </c>
    </row>
    <row r="285" spans="1:117" s="44" customFormat="1" ht="1" hidden="1" customHeight="1">
      <c r="A285" s="94">
        <v>2029</v>
      </c>
      <c r="B285" s="96">
        <f t="shared" si="403"/>
        <v>8737765.3408130966</v>
      </c>
      <c r="C285" s="97">
        <f t="shared" si="410"/>
        <v>2.8561059184594676E-3</v>
      </c>
      <c r="D285" s="103">
        <f t="shared" ref="D285:M285" si="456">D74+D180</f>
        <v>4937686.1918000113</v>
      </c>
      <c r="E285" s="103">
        <f t="shared" si="456"/>
        <v>5054693.5927750096</v>
      </c>
      <c r="F285" s="103">
        <f t="shared" si="456"/>
        <v>5169733.9536272231</v>
      </c>
      <c r="G285" s="103">
        <f t="shared" si="456"/>
        <v>5280935.739473057</v>
      </c>
      <c r="H285" s="103">
        <f t="shared" si="456"/>
        <v>5387842.6957719494</v>
      </c>
      <c r="I285" s="103">
        <f t="shared" si="456"/>
        <v>2067185.7786220845</v>
      </c>
      <c r="J285" s="103">
        <f t="shared" si="456"/>
        <v>1950178.377647086</v>
      </c>
      <c r="K285" s="103">
        <f t="shared" si="456"/>
        <v>1835138.0167948725</v>
      </c>
      <c r="L285" s="103">
        <f t="shared" si="456"/>
        <v>1723936.2309490391</v>
      </c>
      <c r="M285" s="103">
        <f t="shared" si="456"/>
        <v>1617029.2746501463</v>
      </c>
      <c r="N285" s="103">
        <f t="shared" si="405"/>
        <v>1719683.4508881876</v>
      </c>
      <c r="O285" s="103">
        <f t="shared" si="406"/>
        <v>4986763.6019930448</v>
      </c>
      <c r="P285" s="103">
        <f t="shared" si="407"/>
        <v>2031318.2879318646</v>
      </c>
      <c r="Q285" s="112">
        <f t="shared" ref="Q285:CB285" si="457">Q75+Q180</f>
        <v>77867.245299973831</v>
      </c>
      <c r="R285" s="112">
        <f t="shared" si="457"/>
        <v>80324.806038888521</v>
      </c>
      <c r="S285" s="112">
        <f t="shared" si="457"/>
        <v>82775.715826145082</v>
      </c>
      <c r="T285" s="112">
        <f t="shared" si="457"/>
        <v>83000.035875956237</v>
      </c>
      <c r="U285" s="112">
        <f t="shared" si="457"/>
        <v>83861.734542120597</v>
      </c>
      <c r="V285" s="112">
        <f t="shared" si="457"/>
        <v>84607.646770861509</v>
      </c>
      <c r="W285" s="112">
        <f t="shared" si="457"/>
        <v>85389.829580400256</v>
      </c>
      <c r="X285" s="112">
        <f t="shared" si="457"/>
        <v>85505.611962857147</v>
      </c>
      <c r="Y285" s="112">
        <f t="shared" si="457"/>
        <v>85781.63285662391</v>
      </c>
      <c r="Z285" s="112">
        <f t="shared" si="457"/>
        <v>86221.816402178869</v>
      </c>
      <c r="AA285" s="112">
        <f t="shared" si="457"/>
        <v>86377.923880947666</v>
      </c>
      <c r="AB285" s="112">
        <f t="shared" si="457"/>
        <v>86976.375452092427</v>
      </c>
      <c r="AC285" s="112">
        <f t="shared" si="457"/>
        <v>91637.737314143451</v>
      </c>
      <c r="AD285" s="112">
        <f t="shared" si="457"/>
        <v>87898.591649352558</v>
      </c>
      <c r="AE285" s="112">
        <f t="shared" si="457"/>
        <v>88157.584902529066</v>
      </c>
      <c r="AF285" s="112">
        <f t="shared" si="457"/>
        <v>88246.675851432592</v>
      </c>
      <c r="AG285" s="112">
        <f t="shared" si="457"/>
        <v>88177.24512173637</v>
      </c>
      <c r="AH285" s="112">
        <f t="shared" si="457"/>
        <v>88249.19545608513</v>
      </c>
      <c r="AI285" s="112">
        <f t="shared" si="457"/>
        <v>88739.179856447037</v>
      </c>
      <c r="AJ285" s="112">
        <f t="shared" si="457"/>
        <v>89886.866247415557</v>
      </c>
      <c r="AK285" s="112">
        <f t="shared" si="457"/>
        <v>89615.436852161598</v>
      </c>
      <c r="AL285" s="112">
        <f t="shared" si="457"/>
        <v>90125.924252927536</v>
      </c>
      <c r="AM285" s="112">
        <f t="shared" si="457"/>
        <v>89984.660204390297</v>
      </c>
      <c r="AN285" s="112">
        <f t="shared" si="457"/>
        <v>90341.56148889086</v>
      </c>
      <c r="AO285" s="112">
        <f t="shared" si="457"/>
        <v>92322.546871522558</v>
      </c>
      <c r="AP285" s="112">
        <f t="shared" si="457"/>
        <v>94145.313143128646</v>
      </c>
      <c r="AQ285" s="112">
        <f t="shared" si="457"/>
        <v>95651.70499169566</v>
      </c>
      <c r="AR285" s="112">
        <f t="shared" si="457"/>
        <v>98834.805308140465</v>
      </c>
      <c r="AS285" s="112">
        <f t="shared" si="457"/>
        <v>100659.61759059917</v>
      </c>
      <c r="AT285" s="112">
        <f t="shared" si="457"/>
        <v>102479.41521051337</v>
      </c>
      <c r="AU285" s="112">
        <f t="shared" si="457"/>
        <v>106526.63055588442</v>
      </c>
      <c r="AV285" s="112">
        <f t="shared" si="457"/>
        <v>108231.53338363518</v>
      </c>
      <c r="AW285" s="112">
        <f t="shared" si="457"/>
        <v>110114.05051669129</v>
      </c>
      <c r="AX285" s="112">
        <f t="shared" si="457"/>
        <v>111498.3345706516</v>
      </c>
      <c r="AY285" s="112">
        <f t="shared" si="457"/>
        <v>111346.90916194217</v>
      </c>
      <c r="AZ285" s="112">
        <f t="shared" si="457"/>
        <v>113116.90791888777</v>
      </c>
      <c r="BA285" s="112">
        <f t="shared" si="457"/>
        <v>114289.30723832503</v>
      </c>
      <c r="BB285" s="112">
        <f t="shared" si="457"/>
        <v>116792.3558352157</v>
      </c>
      <c r="BC285" s="112">
        <f t="shared" si="457"/>
        <v>118279.46240134147</v>
      </c>
      <c r="BD285" s="112">
        <f t="shared" si="457"/>
        <v>118638.86754998236</v>
      </c>
      <c r="BE285" s="112">
        <f t="shared" si="457"/>
        <v>118623.78203454366</v>
      </c>
      <c r="BF285" s="112">
        <f t="shared" si="457"/>
        <v>119835.79059061702</v>
      </c>
      <c r="BG285" s="112">
        <f t="shared" si="457"/>
        <v>118168.29518737116</v>
      </c>
      <c r="BH285" s="112">
        <f t="shared" si="457"/>
        <v>118845.18185188688</v>
      </c>
      <c r="BI285" s="112">
        <f t="shared" si="457"/>
        <v>118465.82015763043</v>
      </c>
      <c r="BJ285" s="112">
        <f t="shared" si="457"/>
        <v>119114.39883600907</v>
      </c>
      <c r="BK285" s="112">
        <f t="shared" si="457"/>
        <v>117910.42508656599</v>
      </c>
      <c r="BL285" s="112">
        <f t="shared" si="457"/>
        <v>119204.74473615742</v>
      </c>
      <c r="BM285" s="112">
        <f t="shared" si="457"/>
        <v>118748.49359944269</v>
      </c>
      <c r="BN285" s="112">
        <f t="shared" si="457"/>
        <v>118230.75282359173</v>
      </c>
      <c r="BO285" s="112">
        <f t="shared" si="457"/>
        <v>116115.09607328748</v>
      </c>
      <c r="BP285" s="112">
        <f t="shared" si="457"/>
        <v>114384.55900702291</v>
      </c>
      <c r="BQ285" s="112">
        <f t="shared" si="457"/>
        <v>113414.24853547569</v>
      </c>
      <c r="BR285" s="112">
        <f t="shared" si="457"/>
        <v>112081.41940182741</v>
      </c>
      <c r="BS285" s="112">
        <f t="shared" si="457"/>
        <v>111361.65017392146</v>
      </c>
      <c r="BT285" s="112">
        <f t="shared" si="457"/>
        <v>111989.61094596155</v>
      </c>
      <c r="BU285" s="112">
        <f t="shared" si="457"/>
        <v>111666.37737533575</v>
      </c>
      <c r="BV285" s="112">
        <f t="shared" si="457"/>
        <v>113394.76515327775</v>
      </c>
      <c r="BW285" s="112">
        <f t="shared" si="457"/>
        <v>115441.50721831083</v>
      </c>
      <c r="BX285" s="112">
        <f t="shared" si="457"/>
        <v>115730.18158873387</v>
      </c>
      <c r="BY285" s="112">
        <f t="shared" si="457"/>
        <v>116957.92677761003</v>
      </c>
      <c r="BZ285" s="112">
        <f t="shared" si="457"/>
        <v>118106.02378321758</v>
      </c>
      <c r="CA285" s="112">
        <f t="shared" si="457"/>
        <v>118188.31243720526</v>
      </c>
      <c r="CB285" s="112">
        <f t="shared" si="457"/>
        <v>119079.36292923233</v>
      </c>
      <c r="CC285" s="112">
        <f t="shared" ref="CC285:DM285" si="458">CC75+CC180</f>
        <v>118709.53064228283</v>
      </c>
      <c r="CD285" s="112">
        <f t="shared" si="458"/>
        <v>118831.18002790087</v>
      </c>
      <c r="CE285" s="112">
        <f t="shared" si="458"/>
        <v>115438.07855098456</v>
      </c>
      <c r="CF285" s="112">
        <f t="shared" si="458"/>
        <v>110339.25964545691</v>
      </c>
      <c r="CG285" s="112">
        <f t="shared" si="458"/>
        <v>106496.36876788603</v>
      </c>
      <c r="CH285" s="112">
        <f t="shared" si="458"/>
        <v>102780.77119048071</v>
      </c>
      <c r="CI285" s="112">
        <f t="shared" si="458"/>
        <v>99522.616941340311</v>
      </c>
      <c r="CJ285" s="112">
        <f t="shared" si="458"/>
        <v>95508.88496749253</v>
      </c>
      <c r="CK285" s="112">
        <f t="shared" si="458"/>
        <v>92967.527192809182</v>
      </c>
      <c r="CL285" s="112">
        <f t="shared" si="458"/>
        <v>89270.148643970286</v>
      </c>
      <c r="CM285" s="112">
        <f t="shared" si="458"/>
        <v>84650.890023064712</v>
      </c>
      <c r="CN285" s="112">
        <f t="shared" si="458"/>
        <v>81588.240137927933</v>
      </c>
      <c r="CO285" s="112">
        <f t="shared" si="458"/>
        <v>77576.458250596756</v>
      </c>
      <c r="CP285" s="112">
        <f t="shared" si="458"/>
        <v>75970.199243199822</v>
      </c>
      <c r="CQ285" s="112">
        <f t="shared" si="458"/>
        <v>71546.990758040265</v>
      </c>
      <c r="CR285" s="112">
        <f t="shared" si="458"/>
        <v>71366.44362094783</v>
      </c>
      <c r="CS285" s="112">
        <f t="shared" si="458"/>
        <v>68561.506183914142</v>
      </c>
      <c r="CT285" s="112">
        <f t="shared" si="458"/>
        <v>67115.383853858453</v>
      </c>
      <c r="CU285" s="112">
        <f t="shared" si="458"/>
        <v>63654.462880143969</v>
      </c>
      <c r="CV285" s="112">
        <f t="shared" si="458"/>
        <v>60410.156544375357</v>
      </c>
      <c r="CW285" s="112">
        <f t="shared" si="458"/>
        <v>55276.607496256838</v>
      </c>
      <c r="CX285" s="112">
        <f t="shared" si="458"/>
        <v>51348.695240621062</v>
      </c>
      <c r="CY285" s="112">
        <f t="shared" si="458"/>
        <v>46301.710074941482</v>
      </c>
      <c r="CZ285" s="112">
        <f t="shared" si="458"/>
        <v>40873.673059257788</v>
      </c>
      <c r="DA285" s="112">
        <f t="shared" si="458"/>
        <v>35134.376227097011</v>
      </c>
      <c r="DB285" s="112">
        <f t="shared" si="458"/>
        <v>29159.223356540184</v>
      </c>
      <c r="DC285" s="112">
        <f t="shared" si="458"/>
        <v>25385.343837006185</v>
      </c>
      <c r="DD285" s="112">
        <f t="shared" si="458"/>
        <v>21549.953708584257</v>
      </c>
      <c r="DE285" s="112">
        <f t="shared" si="458"/>
        <v>17512.981551600169</v>
      </c>
      <c r="DF285" s="112">
        <f t="shared" si="458"/>
        <v>14913.240137998298</v>
      </c>
      <c r="DG285" s="112">
        <f t="shared" si="458"/>
        <v>12014.154165220254</v>
      </c>
      <c r="DH285" s="112">
        <f t="shared" si="458"/>
        <v>9468.337187865458</v>
      </c>
      <c r="DI285" s="112">
        <f t="shared" si="458"/>
        <v>7123.9816347448632</v>
      </c>
      <c r="DJ285" s="112">
        <f t="shared" si="458"/>
        <v>5251.3683561014805</v>
      </c>
      <c r="DK285" s="112">
        <f t="shared" si="458"/>
        <v>3728.8911856988425</v>
      </c>
      <c r="DL285" s="112">
        <f t="shared" si="458"/>
        <v>2680.1832879403723</v>
      </c>
      <c r="DM285" s="112">
        <f t="shared" si="458"/>
        <v>4652.7828829844075</v>
      </c>
    </row>
    <row r="286" spans="1:117" s="44" customFormat="1" ht="1" hidden="1" customHeight="1">
      <c r="A286" s="94">
        <v>2030</v>
      </c>
      <c r="B286" s="96">
        <f t="shared" si="403"/>
        <v>8760880.6783518773</v>
      </c>
      <c r="C286" s="97">
        <f t="shared" si="410"/>
        <v>2.6454518560725775E-3</v>
      </c>
      <c r="D286" s="103">
        <f t="shared" ref="D286:M286" si="459">D75+D181</f>
        <v>4918289.8475579638</v>
      </c>
      <c r="E286" s="103">
        <f t="shared" si="459"/>
        <v>5036709.4890641756</v>
      </c>
      <c r="F286" s="103">
        <f t="shared" si="459"/>
        <v>5152581.423697643</v>
      </c>
      <c r="G286" s="103">
        <f t="shared" si="459"/>
        <v>5266526.5653037783</v>
      </c>
      <c r="H286" s="103">
        <f t="shared" si="459"/>
        <v>5376498.0629675025</v>
      </c>
      <c r="I286" s="103">
        <f t="shared" si="459"/>
        <v>2112432.0641148826</v>
      </c>
      <c r="J286" s="103">
        <f t="shared" si="459"/>
        <v>1994012.4226086717</v>
      </c>
      <c r="K286" s="103">
        <f t="shared" si="459"/>
        <v>1878140.4879752044</v>
      </c>
      <c r="L286" s="103">
        <f t="shared" si="459"/>
        <v>1764195.3463690686</v>
      </c>
      <c r="M286" s="103">
        <f t="shared" si="459"/>
        <v>1654223.8487053439</v>
      </c>
      <c r="N286" s="103">
        <f t="shared" si="405"/>
        <v>1717283.0076568672</v>
      </c>
      <c r="O286" s="103">
        <f t="shared" si="406"/>
        <v>4968813.3279304067</v>
      </c>
      <c r="P286" s="103">
        <f t="shared" si="407"/>
        <v>2074784.3427646044</v>
      </c>
      <c r="Q286" s="112">
        <f t="shared" ref="Q286:CB286" si="460">Q76+Q181</f>
        <v>77309.27930837046</v>
      </c>
      <c r="R286" s="112">
        <f t="shared" si="460"/>
        <v>79728.70481664149</v>
      </c>
      <c r="S286" s="112">
        <f t="shared" si="460"/>
        <v>82164.194162023516</v>
      </c>
      <c r="T286" s="112">
        <f t="shared" si="460"/>
        <v>82411.579900594283</v>
      </c>
      <c r="U286" s="112">
        <f t="shared" si="460"/>
        <v>83332.603567754457</v>
      </c>
      <c r="V286" s="112">
        <f t="shared" si="460"/>
        <v>84140.962470483268</v>
      </c>
      <c r="W286" s="112">
        <f t="shared" si="460"/>
        <v>84996.906468119734</v>
      </c>
      <c r="X286" s="112">
        <f t="shared" si="460"/>
        <v>85207.651066378225</v>
      </c>
      <c r="Y286" s="112">
        <f t="shared" si="460"/>
        <v>85579.579999139765</v>
      </c>
      <c r="Z286" s="112">
        <f t="shared" si="460"/>
        <v>86094.90445443787</v>
      </c>
      <c r="AA286" s="112">
        <f t="shared" si="460"/>
        <v>86364.858121313067</v>
      </c>
      <c r="AB286" s="112">
        <f t="shared" si="460"/>
        <v>87030.19594072114</v>
      </c>
      <c r="AC286" s="112">
        <f t="shared" si="460"/>
        <v>91761.529137033212</v>
      </c>
      <c r="AD286" s="112">
        <f t="shared" si="460"/>
        <v>88070.279501513913</v>
      </c>
      <c r="AE286" s="112">
        <f t="shared" si="460"/>
        <v>88362.64166126975</v>
      </c>
      <c r="AF286" s="112">
        <f t="shared" si="460"/>
        <v>88454.425185234926</v>
      </c>
      <c r="AG286" s="112">
        <f t="shared" si="460"/>
        <v>88429.404590423219</v>
      </c>
      <c r="AH286" s="112">
        <f t="shared" si="460"/>
        <v>88537.041484191577</v>
      </c>
      <c r="AI286" s="112">
        <f t="shared" si="460"/>
        <v>89012.862470362219</v>
      </c>
      <c r="AJ286" s="112">
        <f t="shared" si="460"/>
        <v>90293.403350860899</v>
      </c>
      <c r="AK286" s="112">
        <f t="shared" si="460"/>
        <v>90708.384916856332</v>
      </c>
      <c r="AL286" s="112">
        <f t="shared" si="460"/>
        <v>91104.676917501027</v>
      </c>
      <c r="AM286" s="112">
        <f t="shared" si="460"/>
        <v>91239.842102716255</v>
      </c>
      <c r="AN286" s="112">
        <f t="shared" si="460"/>
        <v>91387.698506827117</v>
      </c>
      <c r="AO286" s="112">
        <f t="shared" si="460"/>
        <v>92431.732931057573</v>
      </c>
      <c r="AP286" s="112">
        <f t="shared" si="460"/>
        <v>94119.960940778241</v>
      </c>
      <c r="AQ286" s="112">
        <f t="shared" si="460"/>
        <v>96817.836654679413</v>
      </c>
      <c r="AR286" s="112">
        <f t="shared" si="460"/>
        <v>97994.741882144168</v>
      </c>
      <c r="AS286" s="112">
        <f t="shared" si="460"/>
        <v>100539.959302565</v>
      </c>
      <c r="AT286" s="112">
        <f t="shared" si="460"/>
        <v>102271.46633877241</v>
      </c>
      <c r="AU286" s="112">
        <f t="shared" si="460"/>
        <v>103839.74282589895</v>
      </c>
      <c r="AV286" s="112">
        <f t="shared" si="460"/>
        <v>107294.5854324173</v>
      </c>
      <c r="AW286" s="112">
        <f t="shared" si="460"/>
        <v>109077.92451105382</v>
      </c>
      <c r="AX286" s="112">
        <f t="shared" si="460"/>
        <v>109514.98230464163</v>
      </c>
      <c r="AY286" s="112">
        <f t="shared" si="460"/>
        <v>111725.33912662683</v>
      </c>
      <c r="AZ286" s="112">
        <f t="shared" si="460"/>
        <v>111952.44979829878</v>
      </c>
      <c r="BA286" s="112">
        <f t="shared" si="460"/>
        <v>113543.53760293535</v>
      </c>
      <c r="BB286" s="112">
        <f t="shared" si="460"/>
        <v>114122.28596451</v>
      </c>
      <c r="BC286" s="112">
        <f t="shared" si="460"/>
        <v>117936.95071580753</v>
      </c>
      <c r="BD286" s="112">
        <f t="shared" si="460"/>
        <v>118588.60115974814</v>
      </c>
      <c r="BE286" s="112">
        <f t="shared" si="460"/>
        <v>119388.98421968918</v>
      </c>
      <c r="BF286" s="112">
        <f t="shared" si="460"/>
        <v>119399.36267822518</v>
      </c>
      <c r="BG286" s="112">
        <f t="shared" si="460"/>
        <v>120688.89121487871</v>
      </c>
      <c r="BH286" s="112">
        <f t="shared" si="460"/>
        <v>118453.2875723154</v>
      </c>
      <c r="BI286" s="112">
        <f t="shared" si="460"/>
        <v>119360.22732348718</v>
      </c>
      <c r="BJ286" s="112">
        <f t="shared" si="460"/>
        <v>118624.46327049135</v>
      </c>
      <c r="BK286" s="112">
        <f t="shared" si="460"/>
        <v>119160.09306065875</v>
      </c>
      <c r="BL286" s="112">
        <f t="shared" si="460"/>
        <v>117880.41142044024</v>
      </c>
      <c r="BM286" s="112">
        <f t="shared" si="460"/>
        <v>119212.21499285632</v>
      </c>
      <c r="BN286" s="112">
        <f t="shared" si="460"/>
        <v>118157.60185245964</v>
      </c>
      <c r="BO286" s="112">
        <f t="shared" si="460"/>
        <v>117653.41586048288</v>
      </c>
      <c r="BP286" s="112">
        <f t="shared" si="460"/>
        <v>115548.21570003964</v>
      </c>
      <c r="BQ286" s="112">
        <f t="shared" si="460"/>
        <v>113768.03667507766</v>
      </c>
      <c r="BR286" s="112">
        <f t="shared" si="460"/>
        <v>112703.230140195</v>
      </c>
      <c r="BS286" s="112">
        <f t="shared" si="460"/>
        <v>111391.60544370067</v>
      </c>
      <c r="BT286" s="112">
        <f t="shared" si="460"/>
        <v>110302.0377978023</v>
      </c>
      <c r="BU286" s="112">
        <f t="shared" si="460"/>
        <v>111192.1554618431</v>
      </c>
      <c r="BV286" s="112">
        <f t="shared" si="460"/>
        <v>110920.38115896836</v>
      </c>
      <c r="BW286" s="112">
        <f t="shared" si="460"/>
        <v>112225.51376339507</v>
      </c>
      <c r="BX286" s="112">
        <f t="shared" si="460"/>
        <v>114697.82633607963</v>
      </c>
      <c r="BY286" s="112">
        <f t="shared" si="460"/>
        <v>114142.62479289275</v>
      </c>
      <c r="BZ286" s="112">
        <f t="shared" si="460"/>
        <v>115889.31684183513</v>
      </c>
      <c r="CA286" s="112">
        <f t="shared" si="460"/>
        <v>117194.22092683794</v>
      </c>
      <c r="CB286" s="112">
        <f t="shared" si="460"/>
        <v>116553.65760989478</v>
      </c>
      <c r="CC286" s="112">
        <f t="shared" ref="CC286:DM286" si="461">CC76+CC181</f>
        <v>118092.85188002436</v>
      </c>
      <c r="CD286" s="112">
        <f t="shared" si="461"/>
        <v>117091.98978558442</v>
      </c>
      <c r="CE286" s="112">
        <f t="shared" si="461"/>
        <v>117851.86964944616</v>
      </c>
      <c r="CF286" s="112">
        <f t="shared" si="461"/>
        <v>114005.25355078033</v>
      </c>
      <c r="CG286" s="112">
        <f t="shared" si="461"/>
        <v>109437.66406564158</v>
      </c>
      <c r="CH286" s="112">
        <f t="shared" si="461"/>
        <v>105138.1628745074</v>
      </c>
      <c r="CI286" s="112">
        <f t="shared" si="461"/>
        <v>101747.53022974849</v>
      </c>
      <c r="CJ286" s="112">
        <f t="shared" si="461"/>
        <v>98573.349858803675</v>
      </c>
      <c r="CK286" s="112">
        <f t="shared" si="461"/>
        <v>94323.860649073671</v>
      </c>
      <c r="CL286" s="112">
        <f t="shared" si="461"/>
        <v>91662.462251748293</v>
      </c>
      <c r="CM286" s="112">
        <f t="shared" si="461"/>
        <v>87596.1736074293</v>
      </c>
      <c r="CN286" s="112">
        <f t="shared" si="461"/>
        <v>83538.441082882739</v>
      </c>
      <c r="CO286" s="112">
        <f t="shared" si="461"/>
        <v>79730.152770248416</v>
      </c>
      <c r="CP286" s="112">
        <f t="shared" si="461"/>
        <v>76034.417820201139</v>
      </c>
      <c r="CQ286" s="112">
        <f t="shared" si="461"/>
        <v>73981.617548315407</v>
      </c>
      <c r="CR286" s="112">
        <f t="shared" si="461"/>
        <v>69772.885188222383</v>
      </c>
      <c r="CS286" s="112">
        <f t="shared" si="461"/>
        <v>69130.860726245272</v>
      </c>
      <c r="CT286" s="112">
        <f t="shared" si="461"/>
        <v>66322.059710820919</v>
      </c>
      <c r="CU286" s="112">
        <f t="shared" si="461"/>
        <v>64583.524671690087</v>
      </c>
      <c r="CV286" s="112">
        <f t="shared" si="461"/>
        <v>60712.184638763349</v>
      </c>
      <c r="CW286" s="112">
        <f t="shared" si="461"/>
        <v>57480.059677279482</v>
      </c>
      <c r="CX286" s="112">
        <f t="shared" si="461"/>
        <v>52281.912000417535</v>
      </c>
      <c r="CY286" s="112">
        <f t="shared" si="461"/>
        <v>47927.661937464945</v>
      </c>
      <c r="CZ286" s="112">
        <f t="shared" si="461"/>
        <v>42967.611392259336</v>
      </c>
      <c r="DA286" s="112">
        <f t="shared" si="461"/>
        <v>37693.302718359206</v>
      </c>
      <c r="DB286" s="112">
        <f t="shared" si="461"/>
        <v>31769.367308174249</v>
      </c>
      <c r="DC286" s="112">
        <f t="shared" si="461"/>
        <v>26110.243417978039</v>
      </c>
      <c r="DD286" s="112">
        <f t="shared" si="461"/>
        <v>22302.915746748349</v>
      </c>
      <c r="DE286" s="112">
        <f t="shared" si="461"/>
        <v>18421.890696224225</v>
      </c>
      <c r="DF286" s="112">
        <f t="shared" si="461"/>
        <v>14930.606056294906</v>
      </c>
      <c r="DG286" s="112">
        <f t="shared" si="461"/>
        <v>12286.856934319563</v>
      </c>
      <c r="DH286" s="112">
        <f t="shared" si="461"/>
        <v>9813.2251771887877</v>
      </c>
      <c r="DI286" s="112">
        <f t="shared" si="461"/>
        <v>7488.3450829104495</v>
      </c>
      <c r="DJ286" s="112">
        <f t="shared" si="461"/>
        <v>5397.9048903684998</v>
      </c>
      <c r="DK286" s="112">
        <f t="shared" si="461"/>
        <v>3926.6691011680332</v>
      </c>
      <c r="DL286" s="112">
        <f t="shared" si="461"/>
        <v>2751.3099472956537</v>
      </c>
      <c r="DM286" s="112">
        <f t="shared" si="461"/>
        <v>4987.5914874731488</v>
      </c>
    </row>
    <row r="287" spans="1:117" s="44" customFormat="1" ht="1" hidden="1" customHeight="1">
      <c r="A287" s="94">
        <v>2031</v>
      </c>
      <c r="B287" s="96">
        <f t="shared" si="403"/>
        <v>8782407.15263726</v>
      </c>
      <c r="C287" s="97">
        <f t="shared" si="410"/>
        <v>2.4571130546926249E-3</v>
      </c>
      <c r="D287" s="103">
        <f t="shared" ref="D287:M287" si="462">D76+D182</f>
        <v>4901718.5770940874</v>
      </c>
      <c r="E287" s="103">
        <f t="shared" si="462"/>
        <v>5018261.6558973603</v>
      </c>
      <c r="F287" s="103">
        <f t="shared" si="462"/>
        <v>5135532.2925227862</v>
      </c>
      <c r="G287" s="103">
        <f t="shared" si="462"/>
        <v>5250297.2602862772</v>
      </c>
      <c r="H287" s="103">
        <f t="shared" si="462"/>
        <v>5362978.916885972</v>
      </c>
      <c r="I287" s="103">
        <f t="shared" si="462"/>
        <v>2154217.1342779552</v>
      </c>
      <c r="J287" s="103">
        <f t="shared" si="462"/>
        <v>2037674.0554746815</v>
      </c>
      <c r="K287" s="103">
        <f t="shared" si="462"/>
        <v>1920403.4188492559</v>
      </c>
      <c r="L287" s="103">
        <f t="shared" si="462"/>
        <v>1805638.4510857658</v>
      </c>
      <c r="M287" s="103">
        <f t="shared" si="462"/>
        <v>1692956.794486071</v>
      </c>
      <c r="N287" s="103">
        <f t="shared" si="405"/>
        <v>1714014.7016733349</v>
      </c>
      <c r="O287" s="103">
        <f t="shared" si="406"/>
        <v>4952242.587840708</v>
      </c>
      <c r="P287" s="103">
        <f t="shared" si="407"/>
        <v>2116149.8631232157</v>
      </c>
      <c r="Q287" s="112">
        <f t="shared" ref="Q287:CB287" si="463">Q77+Q182</f>
        <v>76799.683985383541</v>
      </c>
      <c r="R287" s="112">
        <f t="shared" si="463"/>
        <v>79169.820034896693</v>
      </c>
      <c r="S287" s="112">
        <f t="shared" si="463"/>
        <v>81563.926575272548</v>
      </c>
      <c r="T287" s="112">
        <f t="shared" si="463"/>
        <v>81811.98353461927</v>
      </c>
      <c r="U287" s="112">
        <f t="shared" si="463"/>
        <v>82746.809925873342</v>
      </c>
      <c r="V287" s="112">
        <f t="shared" si="463"/>
        <v>83617.702983363706</v>
      </c>
      <c r="W287" s="112">
        <f t="shared" si="463"/>
        <v>84534.302251179091</v>
      </c>
      <c r="X287" s="112">
        <f t="shared" si="463"/>
        <v>84821.407033701427</v>
      </c>
      <c r="Y287" s="112">
        <f t="shared" si="463"/>
        <v>85287.695841949651</v>
      </c>
      <c r="Z287" s="112">
        <f t="shared" si="463"/>
        <v>85896.072541262605</v>
      </c>
      <c r="AA287" s="112">
        <f t="shared" si="463"/>
        <v>86241.268353188687</v>
      </c>
      <c r="AB287" s="112">
        <f t="shared" si="463"/>
        <v>87019.092519152444</v>
      </c>
      <c r="AC287" s="112">
        <f t="shared" si="463"/>
        <v>91822.326130504502</v>
      </c>
      <c r="AD287" s="112">
        <f t="shared" si="463"/>
        <v>88191.727089733409</v>
      </c>
      <c r="AE287" s="112">
        <f t="shared" si="463"/>
        <v>88535.533147498689</v>
      </c>
      <c r="AF287" s="112">
        <f t="shared" si="463"/>
        <v>88660.164729063574</v>
      </c>
      <c r="AG287" s="112">
        <f t="shared" si="463"/>
        <v>88637.534923488216</v>
      </c>
      <c r="AH287" s="112">
        <f t="shared" si="463"/>
        <v>88788.910463229564</v>
      </c>
      <c r="AI287" s="112">
        <f t="shared" si="463"/>
        <v>89299.559262025577</v>
      </c>
      <c r="AJ287" s="112">
        <f t="shared" si="463"/>
        <v>90569.180347948219</v>
      </c>
      <c r="AK287" s="112">
        <f t="shared" si="463"/>
        <v>91111.739417840407</v>
      </c>
      <c r="AL287" s="112">
        <f t="shared" si="463"/>
        <v>92186.256240574061</v>
      </c>
      <c r="AM287" s="112">
        <f t="shared" si="463"/>
        <v>92203.809206831123</v>
      </c>
      <c r="AN287" s="112">
        <f t="shared" si="463"/>
        <v>92619.382698484376</v>
      </c>
      <c r="AO287" s="112">
        <f t="shared" si="463"/>
        <v>93458.302439202351</v>
      </c>
      <c r="AP287" s="112">
        <f t="shared" si="463"/>
        <v>94238.575402940769</v>
      </c>
      <c r="AQ287" s="112">
        <f t="shared" si="463"/>
        <v>96793.607285381979</v>
      </c>
      <c r="AR287" s="112">
        <f t="shared" si="463"/>
        <v>99141.525154200295</v>
      </c>
      <c r="AS287" s="112">
        <f t="shared" si="463"/>
        <v>99717.528376180126</v>
      </c>
      <c r="AT287" s="112">
        <f t="shared" si="463"/>
        <v>102155.54582080033</v>
      </c>
      <c r="AU287" s="112">
        <f t="shared" si="463"/>
        <v>103650.0116367072</v>
      </c>
      <c r="AV287" s="112">
        <f t="shared" si="463"/>
        <v>104658.92301202583</v>
      </c>
      <c r="AW287" s="112">
        <f t="shared" si="463"/>
        <v>108160.96447058735</v>
      </c>
      <c r="AX287" s="112">
        <f t="shared" si="463"/>
        <v>108513.46265189539</v>
      </c>
      <c r="AY287" s="112">
        <f t="shared" si="463"/>
        <v>109779.79573246303</v>
      </c>
      <c r="AZ287" s="112">
        <f t="shared" si="463"/>
        <v>112331.02577243725</v>
      </c>
      <c r="BA287" s="112">
        <f t="shared" si="463"/>
        <v>112400.00885402577</v>
      </c>
      <c r="BB287" s="112">
        <f t="shared" si="463"/>
        <v>113391.95787995119</v>
      </c>
      <c r="BC287" s="112">
        <f t="shared" si="463"/>
        <v>115279.88533372956</v>
      </c>
      <c r="BD287" s="112">
        <f t="shared" si="463"/>
        <v>118258.43504604202</v>
      </c>
      <c r="BE287" s="112">
        <f t="shared" si="463"/>
        <v>119345.64380883491</v>
      </c>
      <c r="BF287" s="112">
        <f t="shared" si="463"/>
        <v>120170.64310190035</v>
      </c>
      <c r="BG287" s="112">
        <f t="shared" si="463"/>
        <v>120260.92192998814</v>
      </c>
      <c r="BH287" s="112">
        <f t="shared" si="463"/>
        <v>120973.47930318811</v>
      </c>
      <c r="BI287" s="112">
        <f t="shared" si="463"/>
        <v>118973.99212125139</v>
      </c>
      <c r="BJ287" s="112">
        <f t="shared" si="463"/>
        <v>119528.95410410546</v>
      </c>
      <c r="BK287" s="112">
        <f t="shared" si="463"/>
        <v>118682.66550196611</v>
      </c>
      <c r="BL287" s="112">
        <f t="shared" si="463"/>
        <v>119131.23838444313</v>
      </c>
      <c r="BM287" s="112">
        <f t="shared" si="463"/>
        <v>117902.41589625832</v>
      </c>
      <c r="BN287" s="112">
        <f t="shared" si="463"/>
        <v>118624.86614133589</v>
      </c>
      <c r="BO287" s="112">
        <f t="shared" si="463"/>
        <v>117590.2390446396</v>
      </c>
      <c r="BP287" s="112">
        <f t="shared" si="463"/>
        <v>117075.09206117198</v>
      </c>
      <c r="BQ287" s="112">
        <f t="shared" si="463"/>
        <v>114926.13580979018</v>
      </c>
      <c r="BR287" s="112">
        <f t="shared" si="463"/>
        <v>113053.32463646529</v>
      </c>
      <c r="BS287" s="112">
        <f t="shared" si="463"/>
        <v>112006.75026009552</v>
      </c>
      <c r="BT287" s="112">
        <f t="shared" si="463"/>
        <v>110330.13805133439</v>
      </c>
      <c r="BU287" s="112">
        <f t="shared" si="463"/>
        <v>109515.10983224364</v>
      </c>
      <c r="BV287" s="112">
        <f t="shared" si="463"/>
        <v>110440.31235124735</v>
      </c>
      <c r="BW287" s="112">
        <f t="shared" si="463"/>
        <v>109776.29234401546</v>
      </c>
      <c r="BX287" s="112">
        <f t="shared" si="463"/>
        <v>111494.97468368315</v>
      </c>
      <c r="BY287" s="112">
        <f t="shared" si="463"/>
        <v>113124.34865366013</v>
      </c>
      <c r="BZ287" s="112">
        <f t="shared" si="463"/>
        <v>113100.06626426255</v>
      </c>
      <c r="CA287" s="112">
        <f t="shared" si="463"/>
        <v>114999.67679134902</v>
      </c>
      <c r="CB287" s="112">
        <f t="shared" si="463"/>
        <v>115576.0305451965</v>
      </c>
      <c r="CC287" s="112">
        <f t="shared" ref="CC287:DM287" si="464">CC77+CC182</f>
        <v>115588.53378597979</v>
      </c>
      <c r="CD287" s="112">
        <f t="shared" si="464"/>
        <v>116485.88383042382</v>
      </c>
      <c r="CE287" s="112">
        <f t="shared" si="464"/>
        <v>116137.85291793142</v>
      </c>
      <c r="CF287" s="112">
        <f t="shared" si="464"/>
        <v>116387.24584713639</v>
      </c>
      <c r="CG287" s="112">
        <f t="shared" si="464"/>
        <v>113083.98157736202</v>
      </c>
      <c r="CH287" s="112">
        <f t="shared" si="464"/>
        <v>108042.45261831651</v>
      </c>
      <c r="CI287" s="112">
        <f t="shared" si="464"/>
        <v>104094.89855761043</v>
      </c>
      <c r="CJ287" s="112">
        <f t="shared" si="464"/>
        <v>100779.85907600835</v>
      </c>
      <c r="CK287" s="112">
        <f t="shared" si="464"/>
        <v>97356.675455977107</v>
      </c>
      <c r="CL287" s="112">
        <f t="shared" si="464"/>
        <v>93002.923392230266</v>
      </c>
      <c r="CM287" s="112">
        <f t="shared" si="464"/>
        <v>89962.183624242141</v>
      </c>
      <c r="CN287" s="112">
        <f t="shared" si="464"/>
        <v>86453.329111130501</v>
      </c>
      <c r="CO287" s="112">
        <f t="shared" si="464"/>
        <v>81647.57269838074</v>
      </c>
      <c r="CP287" s="112">
        <f t="shared" si="464"/>
        <v>78153.073587516177</v>
      </c>
      <c r="CQ287" s="112">
        <f t="shared" si="464"/>
        <v>74061.803451914864</v>
      </c>
      <c r="CR287" s="112">
        <f t="shared" si="464"/>
        <v>72155.068740141287</v>
      </c>
      <c r="CS287" s="112">
        <f t="shared" si="464"/>
        <v>67614.352887310466</v>
      </c>
      <c r="CT287" s="112">
        <f t="shared" si="464"/>
        <v>66889.366873184801</v>
      </c>
      <c r="CU287" s="112">
        <f t="shared" si="464"/>
        <v>63842.695178539609</v>
      </c>
      <c r="CV287" s="112">
        <f t="shared" si="464"/>
        <v>61622.57735129325</v>
      </c>
      <c r="CW287" s="112">
        <f t="shared" si="464"/>
        <v>57794.205532797467</v>
      </c>
      <c r="CX287" s="112">
        <f t="shared" si="464"/>
        <v>54398.978810916495</v>
      </c>
      <c r="CY287" s="112">
        <f t="shared" si="464"/>
        <v>48831.518601421303</v>
      </c>
      <c r="CZ287" s="112">
        <f t="shared" si="464"/>
        <v>44512.061074588491</v>
      </c>
      <c r="DA287" s="112">
        <f t="shared" si="464"/>
        <v>39662.313469314147</v>
      </c>
      <c r="DB287" s="112">
        <f t="shared" si="464"/>
        <v>34110.098447176162</v>
      </c>
      <c r="DC287" s="112">
        <f t="shared" si="464"/>
        <v>28478.436324829632</v>
      </c>
      <c r="DD287" s="112">
        <f t="shared" si="464"/>
        <v>22971.694696627867</v>
      </c>
      <c r="DE287" s="112">
        <f t="shared" si="464"/>
        <v>19095.388821784876</v>
      </c>
      <c r="DF287" s="112">
        <f t="shared" si="464"/>
        <v>15732.458665138354</v>
      </c>
      <c r="DG287" s="112">
        <f t="shared" si="464"/>
        <v>12317.207348660846</v>
      </c>
      <c r="DH287" s="112">
        <f t="shared" si="464"/>
        <v>10056.616201825118</v>
      </c>
      <c r="DI287" s="112">
        <f t="shared" si="464"/>
        <v>7775.934438805989</v>
      </c>
      <c r="DJ287" s="112">
        <f t="shared" si="464"/>
        <v>5686.8289232005509</v>
      </c>
      <c r="DK287" s="112">
        <f t="shared" si="464"/>
        <v>4046.4840614865398</v>
      </c>
      <c r="DL287" s="112">
        <f t="shared" si="464"/>
        <v>2905.8409279915172</v>
      </c>
      <c r="DM287" s="112">
        <f t="shared" si="464"/>
        <v>5289.5055330172409</v>
      </c>
    </row>
    <row r="288" spans="1:117" s="44" customFormat="1" ht="1" hidden="1" customHeight="1">
      <c r="A288" s="94">
        <v>2032</v>
      </c>
      <c r="B288" s="96">
        <f t="shared" si="403"/>
        <v>8802348.3992581293</v>
      </c>
      <c r="C288" s="97">
        <f t="shared" si="410"/>
        <v>2.2705900870106125E-3</v>
      </c>
      <c r="D288" s="103">
        <f t="shared" ref="D288:M288" si="465">D77+D183</f>
        <v>4887029.5557918632</v>
      </c>
      <c r="E288" s="103">
        <f t="shared" si="465"/>
        <v>5002434.762278622</v>
      </c>
      <c r="F288" s="103">
        <f t="shared" si="465"/>
        <v>5117850.0464658309</v>
      </c>
      <c r="G288" s="103">
        <f t="shared" si="465"/>
        <v>5233999.245593939</v>
      </c>
      <c r="H288" s="103">
        <f t="shared" si="465"/>
        <v>5347501.8089103028</v>
      </c>
      <c r="I288" s="103">
        <f t="shared" si="465"/>
        <v>2193301.9841753612</v>
      </c>
      <c r="J288" s="103">
        <f t="shared" si="465"/>
        <v>2077896.7776886034</v>
      </c>
      <c r="K288" s="103">
        <f t="shared" si="465"/>
        <v>1962481.4935013938</v>
      </c>
      <c r="L288" s="103">
        <f t="shared" si="465"/>
        <v>1846332.2943732855</v>
      </c>
      <c r="M288" s="103">
        <f t="shared" si="465"/>
        <v>1732829.7310569216</v>
      </c>
      <c r="N288" s="103">
        <f t="shared" si="405"/>
        <v>1710099.8735522665</v>
      </c>
      <c r="O288" s="103">
        <f t="shared" si="406"/>
        <v>4938786.8154072007</v>
      </c>
      <c r="P288" s="103">
        <f t="shared" si="407"/>
        <v>2153461.7102986583</v>
      </c>
      <c r="Q288" s="112">
        <f t="shared" ref="Q288:CB288" si="466">Q78+Q183</f>
        <v>76375.054484120978</v>
      </c>
      <c r="R288" s="112">
        <f t="shared" si="466"/>
        <v>78656.145606763777</v>
      </c>
      <c r="S288" s="112">
        <f t="shared" si="466"/>
        <v>81001.495219659424</v>
      </c>
      <c r="T288" s="112">
        <f t="shared" si="466"/>
        <v>81224.546924276918</v>
      </c>
      <c r="U288" s="112">
        <f t="shared" si="466"/>
        <v>82154.946050350205</v>
      </c>
      <c r="V288" s="112">
        <f t="shared" si="466"/>
        <v>83040.90242341574</v>
      </c>
      <c r="W288" s="112">
        <f t="shared" si="466"/>
        <v>84016.154039180867</v>
      </c>
      <c r="X288" s="112">
        <f t="shared" si="466"/>
        <v>84364.94840267126</v>
      </c>
      <c r="Y288" s="112">
        <f t="shared" si="466"/>
        <v>84905.839914761804</v>
      </c>
      <c r="Z288" s="112">
        <f t="shared" si="466"/>
        <v>85607.443524814735</v>
      </c>
      <c r="AA288" s="112">
        <f t="shared" si="466"/>
        <v>86043.945716100163</v>
      </c>
      <c r="AB288" s="112">
        <f t="shared" si="466"/>
        <v>86898.100782347319</v>
      </c>
      <c r="AC288" s="112">
        <f t="shared" si="466"/>
        <v>91810.705930965458</v>
      </c>
      <c r="AD288" s="112">
        <f t="shared" si="466"/>
        <v>88250.886012642892</v>
      </c>
      <c r="AE288" s="112">
        <f t="shared" si="466"/>
        <v>88660.168581133825</v>
      </c>
      <c r="AF288" s="112">
        <f t="shared" si="466"/>
        <v>88834.792450254143</v>
      </c>
      <c r="AG288" s="112">
        <f t="shared" si="466"/>
        <v>88842.662733011821</v>
      </c>
      <c r="AH288" s="112">
        <f t="shared" si="466"/>
        <v>88999.812519312487</v>
      </c>
      <c r="AI288" s="112">
        <f t="shared" si="466"/>
        <v>89552.18025756377</v>
      </c>
      <c r="AJ288" s="112">
        <f t="shared" si="466"/>
        <v>90859.141978918808</v>
      </c>
      <c r="AK288" s="112">
        <f t="shared" si="466"/>
        <v>91388.105444855028</v>
      </c>
      <c r="AL288" s="112">
        <f t="shared" si="466"/>
        <v>92588.528287985304</v>
      </c>
      <c r="AM288" s="112">
        <f t="shared" si="466"/>
        <v>93266.388223499263</v>
      </c>
      <c r="AN288" s="112">
        <f t="shared" si="466"/>
        <v>93570.345834908017</v>
      </c>
      <c r="AO288" s="112">
        <f t="shared" si="466"/>
        <v>94672.647237496305</v>
      </c>
      <c r="AP288" s="112">
        <f t="shared" si="466"/>
        <v>95245.734186622052</v>
      </c>
      <c r="AQ288" s="112">
        <f t="shared" si="466"/>
        <v>96922.720732089219</v>
      </c>
      <c r="AR288" s="112">
        <f t="shared" si="466"/>
        <v>99118.898983991676</v>
      </c>
      <c r="AS288" s="112">
        <f t="shared" si="466"/>
        <v>100841.9819682909</v>
      </c>
      <c r="AT288" s="112">
        <f t="shared" si="466"/>
        <v>101347.02420888134</v>
      </c>
      <c r="AU288" s="112">
        <f t="shared" si="466"/>
        <v>103534.34455651013</v>
      </c>
      <c r="AV288" s="112">
        <f t="shared" si="466"/>
        <v>104480.65927201818</v>
      </c>
      <c r="AW288" s="112">
        <f t="shared" si="466"/>
        <v>105570.44767532521</v>
      </c>
      <c r="AX288" s="112">
        <f t="shared" si="466"/>
        <v>107624.74753920069</v>
      </c>
      <c r="AY288" s="112">
        <f t="shared" si="466"/>
        <v>108802.55869905098</v>
      </c>
      <c r="AZ288" s="112">
        <f t="shared" si="466"/>
        <v>110414.2273654272</v>
      </c>
      <c r="BA288" s="112">
        <f t="shared" si="466"/>
        <v>112775.59670321611</v>
      </c>
      <c r="BB288" s="112">
        <f t="shared" si="466"/>
        <v>112273.79122804535</v>
      </c>
      <c r="BC288" s="112">
        <f t="shared" si="466"/>
        <v>114556.78942202305</v>
      </c>
      <c r="BD288" s="112">
        <f t="shared" si="466"/>
        <v>115627.82671376772</v>
      </c>
      <c r="BE288" s="112">
        <f t="shared" si="466"/>
        <v>119024.2543999035</v>
      </c>
      <c r="BF288" s="112">
        <f t="shared" si="466"/>
        <v>120134.19006755523</v>
      </c>
      <c r="BG288" s="112">
        <f t="shared" si="466"/>
        <v>121037.37770345522</v>
      </c>
      <c r="BH288" s="112">
        <f t="shared" si="466"/>
        <v>120556.30856933651</v>
      </c>
      <c r="BI288" s="112">
        <f t="shared" si="466"/>
        <v>121501.02071388609</v>
      </c>
      <c r="BJ288" s="112">
        <f t="shared" si="466"/>
        <v>119148.35411423969</v>
      </c>
      <c r="BK288" s="112">
        <f t="shared" si="466"/>
        <v>119594.17898614318</v>
      </c>
      <c r="BL288" s="112">
        <f t="shared" si="466"/>
        <v>118664.97908785325</v>
      </c>
      <c r="BM288" s="112">
        <f t="shared" si="466"/>
        <v>119153.36933093781</v>
      </c>
      <c r="BN288" s="112">
        <f t="shared" si="466"/>
        <v>117335.19867382743</v>
      </c>
      <c r="BO288" s="112">
        <f t="shared" si="466"/>
        <v>118059.80287105206</v>
      </c>
      <c r="BP288" s="112">
        <f t="shared" si="466"/>
        <v>117020.26505916865</v>
      </c>
      <c r="BQ288" s="112">
        <f t="shared" si="466"/>
        <v>116438.67237968851</v>
      </c>
      <c r="BR288" s="112">
        <f t="shared" si="466"/>
        <v>114206.91555016075</v>
      </c>
      <c r="BS288" s="112">
        <f t="shared" si="466"/>
        <v>112359.49801939682</v>
      </c>
      <c r="BT288" s="112">
        <f t="shared" si="466"/>
        <v>110934.67387160429</v>
      </c>
      <c r="BU288" s="112">
        <f t="shared" si="466"/>
        <v>109540.99795671734</v>
      </c>
      <c r="BV288" s="112">
        <f t="shared" si="466"/>
        <v>108772.96447176443</v>
      </c>
      <c r="BW288" s="112">
        <f t="shared" si="466"/>
        <v>109294.76641608235</v>
      </c>
      <c r="BX288" s="112">
        <f t="shared" si="466"/>
        <v>109064.08988229837</v>
      </c>
      <c r="BY288" s="112">
        <f t="shared" si="466"/>
        <v>109960.07644436322</v>
      </c>
      <c r="BZ288" s="112">
        <f t="shared" si="466"/>
        <v>112091.48557690832</v>
      </c>
      <c r="CA288" s="112">
        <f t="shared" si="466"/>
        <v>112232.401849332</v>
      </c>
      <c r="CB288" s="112">
        <f t="shared" si="466"/>
        <v>113414.55623584188</v>
      </c>
      <c r="CC288" s="112">
        <f t="shared" ref="CC288:DM288" si="467">CC78+CC183</f>
        <v>114623.05289247999</v>
      </c>
      <c r="CD288" s="112">
        <f t="shared" si="467"/>
        <v>114020.85631598701</v>
      </c>
      <c r="CE288" s="112">
        <f t="shared" si="467"/>
        <v>115541.82511996455</v>
      </c>
      <c r="CF288" s="112">
        <f t="shared" si="467"/>
        <v>114706.33455163501</v>
      </c>
      <c r="CG288" s="112">
        <f t="shared" si="467"/>
        <v>115443.80303437641</v>
      </c>
      <c r="CH288" s="112">
        <f t="shared" si="467"/>
        <v>111650.14653686911</v>
      </c>
      <c r="CI288" s="112">
        <f t="shared" si="467"/>
        <v>106972.32595712572</v>
      </c>
      <c r="CJ288" s="112">
        <f t="shared" si="467"/>
        <v>103117.19366424647</v>
      </c>
      <c r="CK288" s="112">
        <f t="shared" si="467"/>
        <v>99542.388932179296</v>
      </c>
      <c r="CL288" s="112">
        <f t="shared" si="467"/>
        <v>96000.872973367892</v>
      </c>
      <c r="CM288" s="112">
        <f t="shared" si="467"/>
        <v>91282.798219823599</v>
      </c>
      <c r="CN288" s="112">
        <f t="shared" si="467"/>
        <v>88808.560966094286</v>
      </c>
      <c r="CO288" s="112">
        <f t="shared" si="467"/>
        <v>84504.214304405818</v>
      </c>
      <c r="CP288" s="112">
        <f t="shared" si="467"/>
        <v>80047.015781309339</v>
      </c>
      <c r="CQ288" s="112">
        <f t="shared" si="467"/>
        <v>76131.953073748009</v>
      </c>
      <c r="CR288" s="112">
        <f t="shared" si="467"/>
        <v>72252.654678956809</v>
      </c>
      <c r="CS288" s="112">
        <f t="shared" si="467"/>
        <v>69936.959700915118</v>
      </c>
      <c r="CT288" s="112">
        <f t="shared" si="467"/>
        <v>65449.997734105156</v>
      </c>
      <c r="CU288" s="112">
        <f t="shared" si="467"/>
        <v>64401.436386909103</v>
      </c>
      <c r="CV288" s="112">
        <f t="shared" si="467"/>
        <v>60941.32836429133</v>
      </c>
      <c r="CW288" s="112">
        <f t="shared" si="467"/>
        <v>58691.557128665409</v>
      </c>
      <c r="CX288" s="112">
        <f t="shared" si="467"/>
        <v>54725.855240177436</v>
      </c>
      <c r="CY288" s="112">
        <f t="shared" si="467"/>
        <v>50843.565477254233</v>
      </c>
      <c r="CZ288" s="112">
        <f t="shared" si="467"/>
        <v>45386.411357961915</v>
      </c>
      <c r="DA288" s="112">
        <f t="shared" si="467"/>
        <v>41126.089768364771</v>
      </c>
      <c r="DB288" s="112">
        <f t="shared" si="467"/>
        <v>35930.905035416523</v>
      </c>
      <c r="DC288" s="112">
        <f t="shared" si="467"/>
        <v>30604.436406049033</v>
      </c>
      <c r="DD288" s="112">
        <f t="shared" si="467"/>
        <v>25083.868279739883</v>
      </c>
      <c r="DE288" s="112">
        <f t="shared" si="467"/>
        <v>19698.179442563196</v>
      </c>
      <c r="DF288" s="112">
        <f t="shared" si="467"/>
        <v>16336.544278703381</v>
      </c>
      <c r="DG288" s="112">
        <f t="shared" si="467"/>
        <v>13001.299171317436</v>
      </c>
      <c r="DH288" s="112">
        <f t="shared" si="467"/>
        <v>10100.276238644114</v>
      </c>
      <c r="DI288" s="112">
        <f t="shared" si="467"/>
        <v>7986.3700279108034</v>
      </c>
      <c r="DJ288" s="112">
        <f t="shared" si="467"/>
        <v>5917.4857077258639</v>
      </c>
      <c r="DK288" s="112">
        <f t="shared" si="467"/>
        <v>4273.6907611991455</v>
      </c>
      <c r="DL288" s="112">
        <f t="shared" si="467"/>
        <v>3002.509680655322</v>
      </c>
      <c r="DM288" s="112">
        <f t="shared" si="467"/>
        <v>5616.0013822108704</v>
      </c>
    </row>
    <row r="289" spans="1:117" s="44" customFormat="1" ht="1" hidden="1" customHeight="1">
      <c r="A289" s="94">
        <v>2033</v>
      </c>
      <c r="B289" s="96">
        <f t="shared" si="403"/>
        <v>8820754.9736802746</v>
      </c>
      <c r="C289" s="97">
        <f t="shared" si="410"/>
        <v>2.0910981464556193E-3</v>
      </c>
      <c r="D289" s="103">
        <f t="shared" ref="D289:M289" si="468">D78+D184</f>
        <v>4875306.9068784863</v>
      </c>
      <c r="E289" s="103">
        <f t="shared" si="468"/>
        <v>4988365.645709781</v>
      </c>
      <c r="F289" s="103">
        <f t="shared" si="468"/>
        <v>5102654.0959427506</v>
      </c>
      <c r="G289" s="103">
        <f t="shared" si="468"/>
        <v>5216972.6256105499</v>
      </c>
      <c r="H289" s="103">
        <f t="shared" si="468"/>
        <v>5331848.4833961856</v>
      </c>
      <c r="I289" s="103">
        <f t="shared" si="468"/>
        <v>2228441.9832049869</v>
      </c>
      <c r="J289" s="103">
        <f t="shared" si="468"/>
        <v>2115383.2443736917</v>
      </c>
      <c r="K289" s="103">
        <f t="shared" si="468"/>
        <v>2001094.7941407217</v>
      </c>
      <c r="L289" s="103">
        <f t="shared" si="468"/>
        <v>1886776.2644729223</v>
      </c>
      <c r="M289" s="103">
        <f t="shared" si="468"/>
        <v>1771900.4066872867</v>
      </c>
      <c r="N289" s="103">
        <f t="shared" si="405"/>
        <v>1705628.0289327716</v>
      </c>
      <c r="O289" s="103">
        <f t="shared" si="406"/>
        <v>4926877.2862536088</v>
      </c>
      <c r="P289" s="103">
        <f t="shared" si="407"/>
        <v>2188249.6584938955</v>
      </c>
      <c r="Q289" s="112">
        <f t="shared" ref="Q289:CB289" si="469">Q79+Q184</f>
        <v>76050.101125906731</v>
      </c>
      <c r="R289" s="112">
        <f t="shared" si="469"/>
        <v>78228.941518322652</v>
      </c>
      <c r="S289" s="112">
        <f t="shared" si="469"/>
        <v>80485.083189596757</v>
      </c>
      <c r="T289" s="112">
        <f t="shared" si="469"/>
        <v>80672.557180627831</v>
      </c>
      <c r="U289" s="112">
        <f t="shared" si="469"/>
        <v>81576.221829053189</v>
      </c>
      <c r="V289" s="112">
        <f t="shared" si="469"/>
        <v>82453.998007432674</v>
      </c>
      <c r="W289" s="112">
        <f t="shared" si="469"/>
        <v>83445.486397582717</v>
      </c>
      <c r="X289" s="112">
        <f t="shared" si="469"/>
        <v>83854.3195701816</v>
      </c>
      <c r="Y289" s="112">
        <f t="shared" si="469"/>
        <v>84456.056702622576</v>
      </c>
      <c r="Z289" s="112">
        <f t="shared" si="469"/>
        <v>85228.933598522228</v>
      </c>
      <c r="AA289" s="112">
        <f t="shared" si="469"/>
        <v>85761.060461645393</v>
      </c>
      <c r="AB289" s="112">
        <f t="shared" si="469"/>
        <v>86702.129877697182</v>
      </c>
      <c r="AC289" s="112">
        <f t="shared" si="469"/>
        <v>91687.828177389369</v>
      </c>
      <c r="AD289" s="112">
        <f t="shared" si="469"/>
        <v>88242.766602798627</v>
      </c>
      <c r="AE289" s="112">
        <f t="shared" si="469"/>
        <v>88720.464585571463</v>
      </c>
      <c r="AF289" s="112">
        <f t="shared" si="469"/>
        <v>88960.233546361385</v>
      </c>
      <c r="AG289" s="112">
        <f t="shared" si="469"/>
        <v>89018.772524369328</v>
      </c>
      <c r="AH289" s="112">
        <f t="shared" si="469"/>
        <v>89203.726211763365</v>
      </c>
      <c r="AI289" s="112">
        <f t="shared" si="469"/>
        <v>89764.712081190009</v>
      </c>
      <c r="AJ289" s="112">
        <f t="shared" si="469"/>
        <v>91114.635744136438</v>
      </c>
      <c r="AK289" s="112">
        <f t="shared" si="469"/>
        <v>91675.642658905257</v>
      </c>
      <c r="AL289" s="112">
        <f t="shared" si="469"/>
        <v>92865.89302905275</v>
      </c>
      <c r="AM289" s="112">
        <f t="shared" si="469"/>
        <v>93663.805520916678</v>
      </c>
      <c r="AN289" s="112">
        <f t="shared" si="469"/>
        <v>94610.063237744078</v>
      </c>
      <c r="AO289" s="112">
        <f t="shared" si="469"/>
        <v>95611.393363106356</v>
      </c>
      <c r="AP289" s="112">
        <f t="shared" si="469"/>
        <v>96435.554452556156</v>
      </c>
      <c r="AQ289" s="112">
        <f t="shared" si="469"/>
        <v>97920.209495201387</v>
      </c>
      <c r="AR289" s="112">
        <f t="shared" si="469"/>
        <v>99257.027477516327</v>
      </c>
      <c r="AS289" s="112">
        <f t="shared" si="469"/>
        <v>100819.97839540549</v>
      </c>
      <c r="AT289" s="112">
        <f t="shared" si="469"/>
        <v>102449.86204787323</v>
      </c>
      <c r="AU289" s="112">
        <f t="shared" si="469"/>
        <v>102741.789778084</v>
      </c>
      <c r="AV289" s="112">
        <f t="shared" si="469"/>
        <v>104370.77622138923</v>
      </c>
      <c r="AW289" s="112">
        <f t="shared" si="469"/>
        <v>105403.92038106777</v>
      </c>
      <c r="AX289" s="112">
        <f t="shared" si="469"/>
        <v>105100.54237426752</v>
      </c>
      <c r="AY289" s="112">
        <f t="shared" si="469"/>
        <v>107931.13036120241</v>
      </c>
      <c r="AZ289" s="112">
        <f t="shared" si="469"/>
        <v>109453.99729497684</v>
      </c>
      <c r="BA289" s="112">
        <f t="shared" si="469"/>
        <v>110888.15211478382</v>
      </c>
      <c r="BB289" s="112">
        <f t="shared" si="469"/>
        <v>112648.51664916228</v>
      </c>
      <c r="BC289" s="112">
        <f t="shared" si="469"/>
        <v>113446.05348948535</v>
      </c>
      <c r="BD289" s="112">
        <f t="shared" si="469"/>
        <v>114915.64357784124</v>
      </c>
      <c r="BE289" s="112">
        <f t="shared" si="469"/>
        <v>116406.60156305027</v>
      </c>
      <c r="BF289" s="112">
        <f t="shared" si="469"/>
        <v>119819.47259851848</v>
      </c>
      <c r="BG289" s="112">
        <f t="shared" si="469"/>
        <v>121008.20168088036</v>
      </c>
      <c r="BH289" s="112">
        <f t="shared" si="469"/>
        <v>121338.91445571923</v>
      </c>
      <c r="BI289" s="112">
        <f t="shared" si="469"/>
        <v>121093.47817899127</v>
      </c>
      <c r="BJ289" s="112">
        <f t="shared" si="469"/>
        <v>121675.1128754344</v>
      </c>
      <c r="BK289" s="112">
        <f t="shared" si="469"/>
        <v>119221.68546321419</v>
      </c>
      <c r="BL289" s="112">
        <f t="shared" si="469"/>
        <v>119585.32217956813</v>
      </c>
      <c r="BM289" s="112">
        <f t="shared" si="469"/>
        <v>118700.19065231252</v>
      </c>
      <c r="BN289" s="112">
        <f t="shared" si="469"/>
        <v>118580.85156506965</v>
      </c>
      <c r="BO289" s="112">
        <f t="shared" si="469"/>
        <v>116790.77405430828</v>
      </c>
      <c r="BP289" s="112">
        <f t="shared" si="469"/>
        <v>117492.99734613407</v>
      </c>
      <c r="BQ289" s="112">
        <f t="shared" si="469"/>
        <v>116394.87607485478</v>
      </c>
      <c r="BR289" s="112">
        <f t="shared" si="469"/>
        <v>115708.78156772821</v>
      </c>
      <c r="BS289" s="112">
        <f t="shared" si="469"/>
        <v>113505.85406754616</v>
      </c>
      <c r="BT289" s="112">
        <f t="shared" si="469"/>
        <v>111287.00772143906</v>
      </c>
      <c r="BU289" s="112">
        <f t="shared" si="469"/>
        <v>110139.31136198004</v>
      </c>
      <c r="BV289" s="112">
        <f t="shared" si="469"/>
        <v>108793.41919411221</v>
      </c>
      <c r="BW289" s="112">
        <f t="shared" si="469"/>
        <v>107641.00902006333</v>
      </c>
      <c r="BX289" s="112">
        <f t="shared" si="469"/>
        <v>108576.82328791381</v>
      </c>
      <c r="BY289" s="112">
        <f t="shared" si="469"/>
        <v>107564.35936412439</v>
      </c>
      <c r="BZ289" s="112">
        <f t="shared" si="469"/>
        <v>108945.57074287609</v>
      </c>
      <c r="CA289" s="112">
        <f t="shared" si="469"/>
        <v>111230.68186760461</v>
      </c>
      <c r="CB289" s="112">
        <f t="shared" si="469"/>
        <v>110687.81087928294</v>
      </c>
      <c r="CC289" s="112">
        <f t="shared" ref="CC289:DM289" si="470">CC79+CC184</f>
        <v>112478.22657034315</v>
      </c>
      <c r="CD289" s="112">
        <f t="shared" si="470"/>
        <v>113068.37805265932</v>
      </c>
      <c r="CE289" s="112">
        <f t="shared" si="470"/>
        <v>113106.79788408981</v>
      </c>
      <c r="CF289" s="112">
        <f t="shared" si="470"/>
        <v>114123.43425764875</v>
      </c>
      <c r="CG289" s="112">
        <f t="shared" si="470"/>
        <v>113786.9904824199</v>
      </c>
      <c r="CH289" s="112">
        <f t="shared" si="470"/>
        <v>113976.80096973473</v>
      </c>
      <c r="CI289" s="112">
        <f t="shared" si="470"/>
        <v>110552.69128940052</v>
      </c>
      <c r="CJ289" s="112">
        <f t="shared" si="470"/>
        <v>105968.21556835384</v>
      </c>
      <c r="CK289" s="112">
        <f t="shared" si="470"/>
        <v>101862.95538976241</v>
      </c>
      <c r="CL289" s="112">
        <f t="shared" si="470"/>
        <v>98160.315587517689</v>
      </c>
      <c r="CM289" s="112">
        <f t="shared" si="470"/>
        <v>94234.881867959397</v>
      </c>
      <c r="CN289" s="112">
        <f t="shared" si="470"/>
        <v>90119.493215767434</v>
      </c>
      <c r="CO289" s="112">
        <f t="shared" si="470"/>
        <v>86826.494027240231</v>
      </c>
      <c r="CP289" s="112">
        <f t="shared" si="470"/>
        <v>82858.379202104872</v>
      </c>
      <c r="CQ289" s="112">
        <f t="shared" si="470"/>
        <v>77988.341465485631</v>
      </c>
      <c r="CR289" s="112">
        <f t="shared" si="470"/>
        <v>74282.689935109738</v>
      </c>
      <c r="CS289" s="112">
        <f t="shared" si="470"/>
        <v>70050.872448957671</v>
      </c>
      <c r="CT289" s="112">
        <f t="shared" si="470"/>
        <v>67710.406846496728</v>
      </c>
      <c r="CU289" s="112">
        <f t="shared" si="470"/>
        <v>63043.666571571724</v>
      </c>
      <c r="CV289" s="112">
        <f t="shared" si="470"/>
        <v>61493.098283457424</v>
      </c>
      <c r="CW289" s="112">
        <f t="shared" si="470"/>
        <v>58067.755072435568</v>
      </c>
      <c r="CX289" s="112">
        <f t="shared" si="470"/>
        <v>55605.659582844979</v>
      </c>
      <c r="CY289" s="112">
        <f t="shared" si="470"/>
        <v>51179.564552502372</v>
      </c>
      <c r="CZ289" s="112">
        <f t="shared" si="470"/>
        <v>47290.337096855437</v>
      </c>
      <c r="DA289" s="112">
        <f t="shared" si="470"/>
        <v>41967.645098483968</v>
      </c>
      <c r="DB289" s="112">
        <f t="shared" si="470"/>
        <v>37290.976695322279</v>
      </c>
      <c r="DC289" s="112">
        <f t="shared" si="470"/>
        <v>32276.137473706309</v>
      </c>
      <c r="DD289" s="112">
        <f t="shared" si="470"/>
        <v>26982.678631239618</v>
      </c>
      <c r="DE289" s="112">
        <f t="shared" si="470"/>
        <v>21535.75518662516</v>
      </c>
      <c r="DF289" s="112">
        <f t="shared" si="470"/>
        <v>16876.540065351881</v>
      </c>
      <c r="DG289" s="112">
        <f t="shared" si="470"/>
        <v>13521.658406544011</v>
      </c>
      <c r="DH289" s="112">
        <f t="shared" si="470"/>
        <v>10679.189120888856</v>
      </c>
      <c r="DI289" s="112">
        <f t="shared" si="470"/>
        <v>8033.7700597113344</v>
      </c>
      <c r="DJ289" s="112">
        <f t="shared" si="470"/>
        <v>6090.1100906899328</v>
      </c>
      <c r="DK289" s="112">
        <f t="shared" si="470"/>
        <v>4456.3382418857282</v>
      </c>
      <c r="DL289" s="112">
        <f t="shared" si="470"/>
        <v>3180.6397730698463</v>
      </c>
      <c r="DM289" s="112">
        <f t="shared" si="470"/>
        <v>5932.3362702705717</v>
      </c>
    </row>
    <row r="290" spans="1:117" s="44" customFormat="1" ht="1" hidden="1" customHeight="1">
      <c r="A290" s="94">
        <v>2034</v>
      </c>
      <c r="B290" s="96">
        <f t="shared" si="403"/>
        <v>8837724.812227346</v>
      </c>
      <c r="C290" s="97">
        <f t="shared" si="410"/>
        <v>1.9238532980121012E-3</v>
      </c>
      <c r="D290" s="103">
        <f t="shared" ref="D290:M290" si="471">D79+D185</f>
        <v>4866232.1731084976</v>
      </c>
      <c r="E290" s="103">
        <f t="shared" si="471"/>
        <v>4977192.2768301945</v>
      </c>
      <c r="F290" s="103">
        <f t="shared" si="471"/>
        <v>5089167.5823603459</v>
      </c>
      <c r="G290" s="103">
        <f t="shared" si="471"/>
        <v>5202371.2332220543</v>
      </c>
      <c r="H290" s="103">
        <f t="shared" si="471"/>
        <v>5315445.4769352097</v>
      </c>
      <c r="I290" s="103">
        <f t="shared" si="471"/>
        <v>2259937.975488347</v>
      </c>
      <c r="J290" s="103">
        <f t="shared" si="471"/>
        <v>2148977.8717666497</v>
      </c>
      <c r="K290" s="103">
        <f t="shared" si="471"/>
        <v>2037002.5662364983</v>
      </c>
      <c r="L290" s="103">
        <f t="shared" si="471"/>
        <v>1923798.9153747906</v>
      </c>
      <c r="M290" s="103">
        <f t="shared" si="471"/>
        <v>1810724.6716616356</v>
      </c>
      <c r="N290" s="103">
        <f t="shared" si="405"/>
        <v>1700718.5865396899</v>
      </c>
      <c r="O290" s="103">
        <f t="shared" si="406"/>
        <v>4917621.4914424634</v>
      </c>
      <c r="P290" s="103">
        <f t="shared" si="407"/>
        <v>2219384.7342451881</v>
      </c>
      <c r="Q290" s="112">
        <f t="shared" ref="Q290:CB290" si="472">Q80+Q185</f>
        <v>75811.128150269069</v>
      </c>
      <c r="R290" s="112">
        <f t="shared" si="472"/>
        <v>77902.22041202664</v>
      </c>
      <c r="S290" s="112">
        <f t="shared" si="472"/>
        <v>80054.565780227218</v>
      </c>
      <c r="T290" s="112">
        <f t="shared" si="472"/>
        <v>80165.13644810814</v>
      </c>
      <c r="U290" s="112">
        <f t="shared" si="472"/>
        <v>81027.85235272767</v>
      </c>
      <c r="V290" s="112">
        <f t="shared" si="472"/>
        <v>81881.230611441832</v>
      </c>
      <c r="W290" s="112">
        <f t="shared" si="472"/>
        <v>82863.713702106412</v>
      </c>
      <c r="X290" s="112">
        <f t="shared" si="472"/>
        <v>83292.535500413956</v>
      </c>
      <c r="Y290" s="112">
        <f t="shared" si="472"/>
        <v>83951.313553566317</v>
      </c>
      <c r="Z290" s="112">
        <f t="shared" si="472"/>
        <v>84781.541640409618</v>
      </c>
      <c r="AA290" s="112">
        <f t="shared" si="472"/>
        <v>85385.560529021197</v>
      </c>
      <c r="AB290" s="112">
        <f t="shared" si="472"/>
        <v>86423.309704888787</v>
      </c>
      <c r="AC290" s="112">
        <f t="shared" si="472"/>
        <v>91485.146960580838</v>
      </c>
      <c r="AD290" s="112">
        <f t="shared" si="472"/>
        <v>88128.168607066211</v>
      </c>
      <c r="AE290" s="112">
        <f t="shared" si="472"/>
        <v>88713.411913198477</v>
      </c>
      <c r="AF290" s="112">
        <f t="shared" si="472"/>
        <v>89021.432335673366</v>
      </c>
      <c r="AG290" s="112">
        <f t="shared" si="472"/>
        <v>89146.851315634267</v>
      </c>
      <c r="AH290" s="112">
        <f t="shared" si="472"/>
        <v>89381.646836570304</v>
      </c>
      <c r="AI290" s="112">
        <f t="shared" si="472"/>
        <v>89972.239102522915</v>
      </c>
      <c r="AJ290" s="112">
        <f t="shared" si="472"/>
        <v>91329.581083236728</v>
      </c>
      <c r="AK290" s="112">
        <f t="shared" si="472"/>
        <v>91931.685288745372</v>
      </c>
      <c r="AL290" s="112">
        <f t="shared" si="472"/>
        <v>93154.529480178026</v>
      </c>
      <c r="AM290" s="112">
        <f t="shared" si="472"/>
        <v>93939.31912111523</v>
      </c>
      <c r="AN290" s="112">
        <f t="shared" si="472"/>
        <v>95003.857455328965</v>
      </c>
      <c r="AO290" s="112">
        <f t="shared" si="472"/>
        <v>96636.533479384118</v>
      </c>
      <c r="AP290" s="112">
        <f t="shared" si="472"/>
        <v>97358.851870679704</v>
      </c>
      <c r="AQ290" s="112">
        <f t="shared" si="472"/>
        <v>99096.643961525333</v>
      </c>
      <c r="AR290" s="112">
        <f t="shared" si="472"/>
        <v>100241.99474182836</v>
      </c>
      <c r="AS290" s="112">
        <f t="shared" si="472"/>
        <v>100962.17226357386</v>
      </c>
      <c r="AT290" s="112">
        <f t="shared" si="472"/>
        <v>102431.38577581491</v>
      </c>
      <c r="AU290" s="112">
        <f t="shared" si="472"/>
        <v>103823.76640982785</v>
      </c>
      <c r="AV290" s="112">
        <f t="shared" si="472"/>
        <v>103595.4669607993</v>
      </c>
      <c r="AW290" s="112">
        <f t="shared" si="472"/>
        <v>105299.44130393775</v>
      </c>
      <c r="AX290" s="112">
        <f t="shared" si="472"/>
        <v>104946.31898056914</v>
      </c>
      <c r="AY290" s="112">
        <f t="shared" si="472"/>
        <v>105450.22540277411</v>
      </c>
      <c r="AZ290" s="112">
        <f t="shared" si="472"/>
        <v>108595.29382521947</v>
      </c>
      <c r="BA290" s="112">
        <f t="shared" si="472"/>
        <v>109942.84615915117</v>
      </c>
      <c r="BB290" s="112">
        <f t="shared" si="472"/>
        <v>110791.94734923251</v>
      </c>
      <c r="BC290" s="112">
        <f t="shared" si="472"/>
        <v>113823.12238826009</v>
      </c>
      <c r="BD290" s="112">
        <f t="shared" si="472"/>
        <v>113819.32202169971</v>
      </c>
      <c r="BE290" s="112">
        <f t="shared" si="472"/>
        <v>115701.2149972982</v>
      </c>
      <c r="BF290" s="112">
        <f t="shared" si="472"/>
        <v>117211.58143581587</v>
      </c>
      <c r="BG290" s="112">
        <f t="shared" si="472"/>
        <v>120702.0149747563</v>
      </c>
      <c r="BH290" s="112">
        <f t="shared" si="472"/>
        <v>121314.98361042282</v>
      </c>
      <c r="BI290" s="112">
        <f t="shared" si="472"/>
        <v>121882.81779674155</v>
      </c>
      <c r="BJ290" s="112">
        <f t="shared" si="472"/>
        <v>121278.25215451705</v>
      </c>
      <c r="BK290" s="112">
        <f t="shared" si="472"/>
        <v>121745.42090264974</v>
      </c>
      <c r="BL290" s="112">
        <f t="shared" si="472"/>
        <v>119220.86258338939</v>
      </c>
      <c r="BM290" s="112">
        <f t="shared" si="472"/>
        <v>119627.76959697643</v>
      </c>
      <c r="BN290" s="112">
        <f t="shared" si="472"/>
        <v>118144.63847599243</v>
      </c>
      <c r="BO290" s="112">
        <f t="shared" si="472"/>
        <v>118032.47964605152</v>
      </c>
      <c r="BP290" s="112">
        <f t="shared" si="472"/>
        <v>116243.22112245191</v>
      </c>
      <c r="BQ290" s="112">
        <f t="shared" si="472"/>
        <v>116871.05748445945</v>
      </c>
      <c r="BR290" s="112">
        <f t="shared" si="472"/>
        <v>115672.73211577826</v>
      </c>
      <c r="BS290" s="112">
        <f t="shared" si="472"/>
        <v>115000.13505699526</v>
      </c>
      <c r="BT290" s="112">
        <f t="shared" si="472"/>
        <v>112424.21001148669</v>
      </c>
      <c r="BU290" s="112">
        <f t="shared" si="472"/>
        <v>110490.18244252889</v>
      </c>
      <c r="BV290" s="112">
        <f t="shared" si="472"/>
        <v>109388.00635249236</v>
      </c>
      <c r="BW290" s="112">
        <f t="shared" si="472"/>
        <v>107659.56206145507</v>
      </c>
      <c r="BX290" s="112">
        <f t="shared" si="472"/>
        <v>106933.50120681799</v>
      </c>
      <c r="BY290" s="112">
        <f t="shared" si="472"/>
        <v>107076.96965350604</v>
      </c>
      <c r="BZ290" s="112">
        <f t="shared" si="472"/>
        <v>106574.36750937247</v>
      </c>
      <c r="CA290" s="112">
        <f t="shared" si="472"/>
        <v>108102.55023165833</v>
      </c>
      <c r="CB290" s="112">
        <f t="shared" si="472"/>
        <v>109699.74713856989</v>
      </c>
      <c r="CC290" s="112">
        <f t="shared" ref="CC290:DM290" si="473">CC80+CC185</f>
        <v>109778.48864063603</v>
      </c>
      <c r="CD290" s="112">
        <f t="shared" si="473"/>
        <v>110955.39960804416</v>
      </c>
      <c r="CE290" s="112">
        <f t="shared" si="473"/>
        <v>112161.76766346701</v>
      </c>
      <c r="CF290" s="112">
        <f t="shared" si="473"/>
        <v>111729.15353013817</v>
      </c>
      <c r="CG290" s="112">
        <f t="shared" si="473"/>
        <v>113215.32264909524</v>
      </c>
      <c r="CH290" s="112">
        <f t="shared" si="473"/>
        <v>112353.8521102598</v>
      </c>
      <c r="CI290" s="112">
        <f t="shared" si="473"/>
        <v>112857.05688485179</v>
      </c>
      <c r="CJ290" s="112">
        <f t="shared" si="473"/>
        <v>109526.83005694563</v>
      </c>
      <c r="CK290" s="112">
        <f t="shared" si="473"/>
        <v>104682.94770803634</v>
      </c>
      <c r="CL290" s="112">
        <f t="shared" si="473"/>
        <v>100463.63410468563</v>
      </c>
      <c r="CM290" s="112">
        <f t="shared" si="473"/>
        <v>96360.638047572138</v>
      </c>
      <c r="CN290" s="112">
        <f t="shared" si="473"/>
        <v>93041.482522483333</v>
      </c>
      <c r="CO290" s="112">
        <f t="shared" si="473"/>
        <v>88117.450600971497</v>
      </c>
      <c r="CP290" s="112">
        <f t="shared" si="473"/>
        <v>85158.471457887979</v>
      </c>
      <c r="CQ290" s="112">
        <f t="shared" si="473"/>
        <v>80738.54053599968</v>
      </c>
      <c r="CR290" s="112">
        <f t="shared" si="473"/>
        <v>76108.56617832699</v>
      </c>
      <c r="CS290" s="112">
        <f t="shared" si="473"/>
        <v>72030.477189288707</v>
      </c>
      <c r="CT290" s="112">
        <f t="shared" si="473"/>
        <v>67842.088867650644</v>
      </c>
      <c r="CU290" s="112">
        <f t="shared" si="473"/>
        <v>65241.270754471101</v>
      </c>
      <c r="CV290" s="112">
        <f t="shared" si="473"/>
        <v>60224.311083718625</v>
      </c>
      <c r="CW290" s="112">
        <f t="shared" si="473"/>
        <v>58616.028427568024</v>
      </c>
      <c r="CX290" s="112">
        <f t="shared" si="473"/>
        <v>55044.813755383424</v>
      </c>
      <c r="CY290" s="112">
        <f t="shared" si="473"/>
        <v>52035.273732570698</v>
      </c>
      <c r="CZ290" s="112">
        <f t="shared" si="473"/>
        <v>47636.346697734218</v>
      </c>
      <c r="DA290" s="112">
        <f t="shared" si="473"/>
        <v>43766.550268661245</v>
      </c>
      <c r="DB290" s="112">
        <f t="shared" si="473"/>
        <v>38085.985450702843</v>
      </c>
      <c r="DC290" s="112">
        <f t="shared" si="473"/>
        <v>33533.486353870292</v>
      </c>
      <c r="DD290" s="112">
        <f t="shared" si="473"/>
        <v>28494.648036799987</v>
      </c>
      <c r="DE290" s="112">
        <f t="shared" si="473"/>
        <v>23193.078746982123</v>
      </c>
      <c r="DF290" s="112">
        <f t="shared" si="473"/>
        <v>18479.598908949647</v>
      </c>
      <c r="DG290" s="112">
        <f t="shared" si="473"/>
        <v>13991.692559658914</v>
      </c>
      <c r="DH290" s="112">
        <f t="shared" si="473"/>
        <v>11127.45273681391</v>
      </c>
      <c r="DI290" s="112">
        <f t="shared" si="473"/>
        <v>8508.3311858992492</v>
      </c>
      <c r="DJ290" s="112">
        <f t="shared" si="473"/>
        <v>6138.5378831362641</v>
      </c>
      <c r="DK290" s="112">
        <f t="shared" si="473"/>
        <v>4598.3296596092496</v>
      </c>
      <c r="DL290" s="112">
        <f t="shared" si="473"/>
        <v>3325.3182869528155</v>
      </c>
      <c r="DM290" s="112">
        <f t="shared" si="473"/>
        <v>6281.553029038254</v>
      </c>
    </row>
    <row r="291" spans="1:117" s="44" customFormat="1" ht="1" hidden="1" customHeight="1">
      <c r="A291" s="94">
        <v>2035</v>
      </c>
      <c r="B291" s="96">
        <f t="shared" si="403"/>
        <v>8853346.5597663485</v>
      </c>
      <c r="C291" s="97">
        <f t="shared" si="410"/>
        <v>1.7676209511965268E-3</v>
      </c>
      <c r="D291" s="103">
        <f t="shared" ref="D291:M291" si="474">D80+D186</f>
        <v>4859067.6642877851</v>
      </c>
      <c r="E291" s="103">
        <f t="shared" si="474"/>
        <v>4968602.949959863</v>
      </c>
      <c r="F291" s="103">
        <f t="shared" si="474"/>
        <v>5078499.1175919659</v>
      </c>
      <c r="G291" s="103">
        <f t="shared" si="474"/>
        <v>5189425.7658450929</v>
      </c>
      <c r="H291" s="103">
        <f t="shared" si="474"/>
        <v>5301399.0909978673</v>
      </c>
      <c r="I291" s="103">
        <f t="shared" si="474"/>
        <v>2288470.9254744807</v>
      </c>
      <c r="J291" s="103">
        <f t="shared" si="474"/>
        <v>2178935.6398024037</v>
      </c>
      <c r="K291" s="103">
        <f t="shared" si="474"/>
        <v>2069039.4721703008</v>
      </c>
      <c r="L291" s="103">
        <f t="shared" si="474"/>
        <v>1958112.8239171733</v>
      </c>
      <c r="M291" s="103">
        <f t="shared" si="474"/>
        <v>1846139.4987643994</v>
      </c>
      <c r="N291" s="103">
        <f t="shared" si="405"/>
        <v>1695526.6205684417</v>
      </c>
      <c r="O291" s="103">
        <f t="shared" si="406"/>
        <v>4911457.519015355</v>
      </c>
      <c r="P291" s="103">
        <f t="shared" si="407"/>
        <v>2246362.4201825461</v>
      </c>
      <c r="Q291" s="112">
        <f t="shared" ref="Q291:CB291" si="475">Q81+Q186</f>
        <v>75680.762757990742</v>
      </c>
      <c r="R291" s="112">
        <f t="shared" si="475"/>
        <v>77661.992939933887</v>
      </c>
      <c r="S291" s="112">
        <f t="shared" si="475"/>
        <v>79728.360631331598</v>
      </c>
      <c r="T291" s="112">
        <f t="shared" si="475"/>
        <v>79743.79936712698</v>
      </c>
      <c r="U291" s="112">
        <f t="shared" si="475"/>
        <v>80528.037592015477</v>
      </c>
      <c r="V291" s="112">
        <f t="shared" si="475"/>
        <v>81337.756019495908</v>
      </c>
      <c r="W291" s="112">
        <f t="shared" si="475"/>
        <v>82294.065484394232</v>
      </c>
      <c r="X291" s="112">
        <f t="shared" si="475"/>
        <v>82720.726338493172</v>
      </c>
      <c r="Y291" s="112">
        <f t="shared" si="475"/>
        <v>83396.602896255616</v>
      </c>
      <c r="Z291" s="112">
        <f t="shared" si="475"/>
        <v>84282.23372750089</v>
      </c>
      <c r="AA291" s="112">
        <f t="shared" si="475"/>
        <v>84942.35083813376</v>
      </c>
      <c r="AB291" s="112">
        <f t="shared" si="475"/>
        <v>86049.559742026206</v>
      </c>
      <c r="AC291" s="112">
        <f t="shared" si="475"/>
        <v>91193.291905633538</v>
      </c>
      <c r="AD291" s="112">
        <f t="shared" si="475"/>
        <v>87936.200903636782</v>
      </c>
      <c r="AE291" s="112">
        <f t="shared" si="475"/>
        <v>88601.809149075198</v>
      </c>
      <c r="AF291" s="112">
        <f t="shared" si="475"/>
        <v>89015.387440547667</v>
      </c>
      <c r="AG291" s="112">
        <f t="shared" si="475"/>
        <v>89209.88743217825</v>
      </c>
      <c r="AH291" s="112">
        <f t="shared" si="475"/>
        <v>89511.607941138878</v>
      </c>
      <c r="AI291" s="112">
        <f t="shared" si="475"/>
        <v>90149.686556530534</v>
      </c>
      <c r="AJ291" s="112">
        <f t="shared" si="475"/>
        <v>91542.500905002351</v>
      </c>
      <c r="AK291" s="112">
        <f t="shared" si="475"/>
        <v>92148.105532339046</v>
      </c>
      <c r="AL291" s="112">
        <f t="shared" si="475"/>
        <v>93411.427269105334</v>
      </c>
      <c r="AM291" s="112">
        <f t="shared" si="475"/>
        <v>94227.128678392561</v>
      </c>
      <c r="AN291" s="112">
        <f t="shared" si="475"/>
        <v>95277.751873624555</v>
      </c>
      <c r="AO291" s="112">
        <f t="shared" si="475"/>
        <v>97030.667598193046</v>
      </c>
      <c r="AP291" s="112">
        <f t="shared" si="475"/>
        <v>98366.70216941947</v>
      </c>
      <c r="AQ291" s="112">
        <f t="shared" si="475"/>
        <v>100013.82960414534</v>
      </c>
      <c r="AR291" s="112">
        <f t="shared" si="475"/>
        <v>101402.79283317157</v>
      </c>
      <c r="AS291" s="112">
        <f t="shared" si="475"/>
        <v>101932.4061448073</v>
      </c>
      <c r="AT291" s="112">
        <f t="shared" si="475"/>
        <v>102579.60327836285</v>
      </c>
      <c r="AU291" s="112">
        <f t="shared" si="475"/>
        <v>103806.14973769584</v>
      </c>
      <c r="AV291" s="112">
        <f t="shared" si="475"/>
        <v>104656.51652278949</v>
      </c>
      <c r="AW291" s="112">
        <f t="shared" si="475"/>
        <v>104535.52157238434</v>
      </c>
      <c r="AX291" s="112">
        <f t="shared" si="475"/>
        <v>104846.96678603701</v>
      </c>
      <c r="AY291" s="112">
        <f t="shared" si="475"/>
        <v>105304.98409555326</v>
      </c>
      <c r="AZ291" s="112">
        <f t="shared" si="475"/>
        <v>106144.9504310726</v>
      </c>
      <c r="BA291" s="112">
        <f t="shared" si="475"/>
        <v>109095.59385584906</v>
      </c>
      <c r="BB291" s="112">
        <f t="shared" si="475"/>
        <v>109864.55439094274</v>
      </c>
      <c r="BC291" s="112">
        <f t="shared" si="475"/>
        <v>111974.26771722877</v>
      </c>
      <c r="BD291" s="112">
        <f t="shared" si="475"/>
        <v>114198.90300458521</v>
      </c>
      <c r="BE291" s="112">
        <f t="shared" si="475"/>
        <v>114613.47354236443</v>
      </c>
      <c r="BF291" s="112">
        <f t="shared" si="475"/>
        <v>116514.44342314788</v>
      </c>
      <c r="BG291" s="112">
        <f t="shared" si="475"/>
        <v>118099.90022443113</v>
      </c>
      <c r="BH291" s="112">
        <f t="shared" si="475"/>
        <v>121015.11687910426</v>
      </c>
      <c r="BI291" s="112">
        <f t="shared" si="475"/>
        <v>121863.81363939762</v>
      </c>
      <c r="BJ291" s="112">
        <f t="shared" si="475"/>
        <v>122071.46810254725</v>
      </c>
      <c r="BK291" s="112">
        <f t="shared" si="475"/>
        <v>121360.60837114761</v>
      </c>
      <c r="BL291" s="112">
        <f t="shared" si="475"/>
        <v>121740.18331489211</v>
      </c>
      <c r="BM291" s="112">
        <f t="shared" si="475"/>
        <v>119270.49880276289</v>
      </c>
      <c r="BN291" s="112">
        <f t="shared" si="475"/>
        <v>119073.74638432216</v>
      </c>
      <c r="BO291" s="112">
        <f t="shared" si="475"/>
        <v>117608.93641357095</v>
      </c>
      <c r="BP291" s="112">
        <f t="shared" si="475"/>
        <v>117481.19019643054</v>
      </c>
      <c r="BQ291" s="112">
        <f t="shared" si="475"/>
        <v>115638.1197652713</v>
      </c>
      <c r="BR291" s="112">
        <f t="shared" si="475"/>
        <v>116152.42892752495</v>
      </c>
      <c r="BS291" s="112">
        <f t="shared" si="475"/>
        <v>114971.16690397309</v>
      </c>
      <c r="BT291" s="112">
        <f t="shared" si="475"/>
        <v>113905.6618322276</v>
      </c>
      <c r="BU291" s="112">
        <f t="shared" si="475"/>
        <v>111625.27865958808</v>
      </c>
      <c r="BV291" s="112">
        <f t="shared" si="475"/>
        <v>109740.90499379925</v>
      </c>
      <c r="BW291" s="112">
        <f t="shared" si="475"/>
        <v>108247.09531720143</v>
      </c>
      <c r="BX291" s="112">
        <f t="shared" si="475"/>
        <v>106953.16499794758</v>
      </c>
      <c r="BY291" s="112">
        <f t="shared" si="475"/>
        <v>105452.29054658033</v>
      </c>
      <c r="BZ291" s="112">
        <f t="shared" si="475"/>
        <v>106081.91270815642</v>
      </c>
      <c r="CA291" s="112">
        <f t="shared" si="475"/>
        <v>105752.4395462083</v>
      </c>
      <c r="CB291" s="112">
        <f t="shared" si="475"/>
        <v>106608.94455536801</v>
      </c>
      <c r="CC291" s="112">
        <f t="shared" ref="CC291:DM291" si="476">CC81+CC186</f>
        <v>108795.90787169072</v>
      </c>
      <c r="CD291" s="112">
        <f t="shared" si="476"/>
        <v>108290.00931589562</v>
      </c>
      <c r="CE291" s="112">
        <f t="shared" si="476"/>
        <v>110071.90807407405</v>
      </c>
      <c r="CF291" s="112">
        <f t="shared" si="476"/>
        <v>110797.9498546641</v>
      </c>
      <c r="CG291" s="112">
        <f t="shared" si="476"/>
        <v>110852.04202774435</v>
      </c>
      <c r="CH291" s="112">
        <f t="shared" si="476"/>
        <v>111797.14106669639</v>
      </c>
      <c r="CI291" s="112">
        <f t="shared" si="476"/>
        <v>111262.60200014607</v>
      </c>
      <c r="CJ291" s="112">
        <f t="shared" si="476"/>
        <v>111811.87250186957</v>
      </c>
      <c r="CK291" s="112">
        <f t="shared" si="476"/>
        <v>108210.42589549787</v>
      </c>
      <c r="CL291" s="112">
        <f t="shared" si="476"/>
        <v>103251.98887880507</v>
      </c>
      <c r="CM291" s="112">
        <f t="shared" si="476"/>
        <v>98639.904449162263</v>
      </c>
      <c r="CN291" s="112">
        <f t="shared" si="476"/>
        <v>95150.754695207113</v>
      </c>
      <c r="CO291" s="112">
        <f t="shared" si="476"/>
        <v>90989.434480255237</v>
      </c>
      <c r="CP291" s="112">
        <f t="shared" si="476"/>
        <v>86433.367158096065</v>
      </c>
      <c r="CQ291" s="112">
        <f t="shared" si="476"/>
        <v>83004.903458039276</v>
      </c>
      <c r="CR291" s="112">
        <f t="shared" si="476"/>
        <v>78809.388614286523</v>
      </c>
      <c r="CS291" s="112">
        <f t="shared" si="476"/>
        <v>73817.553954559829</v>
      </c>
      <c r="CT291" s="112">
        <f t="shared" si="476"/>
        <v>69777.889553037792</v>
      </c>
      <c r="CU291" s="112">
        <f t="shared" si="476"/>
        <v>65391.137595638444</v>
      </c>
      <c r="CV291" s="112">
        <f t="shared" si="476"/>
        <v>62346.197620735576</v>
      </c>
      <c r="CW291" s="112">
        <f t="shared" si="476"/>
        <v>57435.167676407262</v>
      </c>
      <c r="CX291" s="112">
        <f t="shared" si="476"/>
        <v>55587.963928871817</v>
      </c>
      <c r="CY291" s="112">
        <f t="shared" si="476"/>
        <v>51542.088188479363</v>
      </c>
      <c r="CZ291" s="112">
        <f t="shared" si="476"/>
        <v>48473.065407335816</v>
      </c>
      <c r="DA291" s="112">
        <f t="shared" si="476"/>
        <v>44122.440874633241</v>
      </c>
      <c r="DB291" s="112">
        <f t="shared" si="476"/>
        <v>39760.828632828801</v>
      </c>
      <c r="DC291" s="112">
        <f t="shared" si="476"/>
        <v>34285.195128616149</v>
      </c>
      <c r="DD291" s="112">
        <f t="shared" si="476"/>
        <v>29639.511964058431</v>
      </c>
      <c r="DE291" s="112">
        <f t="shared" si="476"/>
        <v>24526.561430591613</v>
      </c>
      <c r="DF291" s="112">
        <f t="shared" si="476"/>
        <v>19928.437759113909</v>
      </c>
      <c r="DG291" s="112">
        <f t="shared" si="476"/>
        <v>15339.48970600016</v>
      </c>
      <c r="DH291" s="112">
        <f t="shared" si="476"/>
        <v>11536.409715098356</v>
      </c>
      <c r="DI291" s="112">
        <f t="shared" si="476"/>
        <v>8882.2747264840018</v>
      </c>
      <c r="DJ291" s="112">
        <f t="shared" si="476"/>
        <v>6513.4555160142354</v>
      </c>
      <c r="DK291" s="112">
        <f t="shared" si="476"/>
        <v>4643.4034197273713</v>
      </c>
      <c r="DL291" s="112">
        <f t="shared" si="476"/>
        <v>3439.6549138746532</v>
      </c>
      <c r="DM291" s="112">
        <f t="shared" si="476"/>
        <v>6645.1420505136502</v>
      </c>
    </row>
    <row r="292" spans="1:117" s="44" customFormat="1" ht="1" hidden="1" customHeight="1">
      <c r="A292" s="94">
        <v>2036</v>
      </c>
      <c r="B292" s="96">
        <f t="shared" si="403"/>
        <v>8867702.7827564627</v>
      </c>
      <c r="C292" s="97">
        <f t="shared" si="410"/>
        <v>1.6215589091875696E-3</v>
      </c>
      <c r="D292" s="103">
        <f t="shared" ref="D292:M292" si="477">D81+D187</f>
        <v>4855158.6638484951</v>
      </c>
      <c r="E292" s="103">
        <f t="shared" si="477"/>
        <v>4961852.3898626622</v>
      </c>
      <c r="F292" s="103">
        <f t="shared" si="477"/>
        <v>5070338.9717757795</v>
      </c>
      <c r="G292" s="103">
        <f t="shared" si="477"/>
        <v>5179203.7975178733</v>
      </c>
      <c r="H292" s="103">
        <f t="shared" si="477"/>
        <v>5288935.0206679516</v>
      </c>
      <c r="I292" s="103">
        <f t="shared" si="477"/>
        <v>2312653.6686163396</v>
      </c>
      <c r="J292" s="103">
        <f t="shared" si="477"/>
        <v>2205959.942602172</v>
      </c>
      <c r="K292" s="103">
        <f t="shared" si="477"/>
        <v>2097473.3606890552</v>
      </c>
      <c r="L292" s="103">
        <f t="shared" si="477"/>
        <v>1988608.5349469609</v>
      </c>
      <c r="M292" s="103">
        <f t="shared" si="477"/>
        <v>1878877.3117968827</v>
      </c>
      <c r="N292" s="103">
        <f t="shared" si="405"/>
        <v>1690140.1458145946</v>
      </c>
      <c r="O292" s="103">
        <f t="shared" si="406"/>
        <v>4906669.0222708462</v>
      </c>
      <c r="P292" s="103">
        <f t="shared" si="407"/>
        <v>2270893.6146710194</v>
      </c>
      <c r="Q292" s="112">
        <f t="shared" ref="Q292:CB292" si="478">Q82+Q187</f>
        <v>75639.276261857245</v>
      </c>
      <c r="R292" s="112">
        <f t="shared" si="478"/>
        <v>77532.322372163355</v>
      </c>
      <c r="S292" s="112">
        <f t="shared" si="478"/>
        <v>79486.000716665294</v>
      </c>
      <c r="T292" s="112">
        <f t="shared" si="478"/>
        <v>79422.738836848352</v>
      </c>
      <c r="U292" s="112">
        <f t="shared" si="478"/>
        <v>80110.187080896867</v>
      </c>
      <c r="V292" s="112">
        <f t="shared" si="478"/>
        <v>80844.785922213341</v>
      </c>
      <c r="W292" s="112">
        <f t="shared" si="478"/>
        <v>81756.746710630774</v>
      </c>
      <c r="X292" s="112">
        <f t="shared" si="478"/>
        <v>82156.942916226719</v>
      </c>
      <c r="Y292" s="112">
        <f t="shared" si="478"/>
        <v>82830.924023457046</v>
      </c>
      <c r="Z292" s="112">
        <f t="shared" si="478"/>
        <v>83732.999594568857</v>
      </c>
      <c r="AA292" s="112">
        <f t="shared" si="478"/>
        <v>84448.368240418466</v>
      </c>
      <c r="AB292" s="112">
        <f t="shared" si="478"/>
        <v>85607.892387339962</v>
      </c>
      <c r="AC292" s="112">
        <f t="shared" si="478"/>
        <v>90803.800930434285</v>
      </c>
      <c r="AD292" s="112">
        <f t="shared" si="478"/>
        <v>87657.900017520442</v>
      </c>
      <c r="AE292" s="112">
        <f t="shared" si="478"/>
        <v>88412.797268850831</v>
      </c>
      <c r="AF292" s="112">
        <f t="shared" si="478"/>
        <v>88907.959046067481</v>
      </c>
      <c r="AG292" s="112">
        <f t="shared" si="478"/>
        <v>89206.881533071923</v>
      </c>
      <c r="AH292" s="112">
        <f t="shared" si="478"/>
        <v>89576.611778505088</v>
      </c>
      <c r="AI292" s="112">
        <f t="shared" si="478"/>
        <v>90282.035806869098</v>
      </c>
      <c r="AJ292" s="112">
        <f t="shared" si="478"/>
        <v>91722.974369989257</v>
      </c>
      <c r="AK292" s="112">
        <f t="shared" si="478"/>
        <v>92363.510449358815</v>
      </c>
      <c r="AL292" s="112">
        <f t="shared" si="478"/>
        <v>93630.45407700006</v>
      </c>
      <c r="AM292" s="112">
        <f t="shared" si="478"/>
        <v>94483.183178724488</v>
      </c>
      <c r="AN292" s="112">
        <f t="shared" si="478"/>
        <v>95562.895701984482</v>
      </c>
      <c r="AO292" s="112">
        <f t="shared" si="478"/>
        <v>97303.184747269246</v>
      </c>
      <c r="AP292" s="112">
        <f t="shared" si="478"/>
        <v>98758.184070077215</v>
      </c>
      <c r="AQ292" s="112">
        <f t="shared" si="478"/>
        <v>101014.12335387125</v>
      </c>
      <c r="AR292" s="112">
        <f t="shared" si="478"/>
        <v>102312.08123434521</v>
      </c>
      <c r="AS292" s="112">
        <f t="shared" si="478"/>
        <v>103070.63121707924</v>
      </c>
      <c r="AT292" s="112">
        <f t="shared" si="478"/>
        <v>103533.73148485289</v>
      </c>
      <c r="AU292" s="112">
        <f t="shared" si="478"/>
        <v>103959.14958337849</v>
      </c>
      <c r="AV292" s="112">
        <f t="shared" si="478"/>
        <v>104638.38707115831</v>
      </c>
      <c r="AW292" s="112">
        <f t="shared" si="478"/>
        <v>105579.99152879967</v>
      </c>
      <c r="AX292" s="112">
        <f t="shared" si="478"/>
        <v>104107.0383482718</v>
      </c>
      <c r="AY292" s="112">
        <f t="shared" si="478"/>
        <v>105207.1228347451</v>
      </c>
      <c r="AZ292" s="112">
        <f t="shared" si="478"/>
        <v>106007.2142245506</v>
      </c>
      <c r="BA292" s="112">
        <f t="shared" si="478"/>
        <v>106675.78903294614</v>
      </c>
      <c r="BB292" s="112">
        <f t="shared" si="478"/>
        <v>109034.4784559939</v>
      </c>
      <c r="BC292" s="112">
        <f t="shared" si="478"/>
        <v>111053.03137891833</v>
      </c>
      <c r="BD292" s="112">
        <f t="shared" si="478"/>
        <v>112365.43734346906</v>
      </c>
      <c r="BE292" s="112">
        <f t="shared" si="478"/>
        <v>114995.33631555864</v>
      </c>
      <c r="BF292" s="112">
        <f t="shared" si="478"/>
        <v>115432.42459416692</v>
      </c>
      <c r="BG292" s="112">
        <f t="shared" si="478"/>
        <v>117405.05848347727</v>
      </c>
      <c r="BH292" s="112">
        <f t="shared" si="478"/>
        <v>118429.87606225425</v>
      </c>
      <c r="BI292" s="112">
        <f t="shared" si="478"/>
        <v>121569.04791680526</v>
      </c>
      <c r="BJ292" s="112">
        <f t="shared" si="478"/>
        <v>122057.48869917115</v>
      </c>
      <c r="BK292" s="112">
        <f t="shared" si="478"/>
        <v>122156.90464432226</v>
      </c>
      <c r="BL292" s="112">
        <f t="shared" si="478"/>
        <v>121366.38244686005</v>
      </c>
      <c r="BM292" s="112">
        <f t="shared" si="478"/>
        <v>121787.55432113691</v>
      </c>
      <c r="BN292" s="112">
        <f t="shared" si="478"/>
        <v>118725.70930929687</v>
      </c>
      <c r="BO292" s="112">
        <f t="shared" si="478"/>
        <v>118542.04126840208</v>
      </c>
      <c r="BP292" s="112">
        <f t="shared" si="478"/>
        <v>117072.06281244107</v>
      </c>
      <c r="BQ292" s="112">
        <f t="shared" si="478"/>
        <v>116874.11558649117</v>
      </c>
      <c r="BR292" s="112">
        <f t="shared" si="478"/>
        <v>114940.41334023583</v>
      </c>
      <c r="BS292" s="112">
        <f t="shared" si="478"/>
        <v>115453.37445652665</v>
      </c>
      <c r="BT292" s="112">
        <f t="shared" si="478"/>
        <v>113884.5739227484</v>
      </c>
      <c r="BU292" s="112">
        <f t="shared" si="478"/>
        <v>113096.30656583955</v>
      </c>
      <c r="BV292" s="112">
        <f t="shared" si="478"/>
        <v>110870.36235509985</v>
      </c>
      <c r="BW292" s="112">
        <f t="shared" si="478"/>
        <v>108600.80612663555</v>
      </c>
      <c r="BX292" s="112">
        <f t="shared" si="478"/>
        <v>107536.44622879014</v>
      </c>
      <c r="BY292" s="112">
        <f t="shared" si="478"/>
        <v>105470.91427062807</v>
      </c>
      <c r="BZ292" s="112">
        <f t="shared" si="478"/>
        <v>104469.8235194475</v>
      </c>
      <c r="CA292" s="112">
        <f t="shared" si="478"/>
        <v>105257.34573754625</v>
      </c>
      <c r="CB292" s="112">
        <f t="shared" si="478"/>
        <v>104291.64687288177</v>
      </c>
      <c r="CC292" s="112">
        <f t="shared" ref="CC292:DM292" si="479">CC82+CC187</f>
        <v>105723.38709728833</v>
      </c>
      <c r="CD292" s="112">
        <f t="shared" si="479"/>
        <v>107318.28628037137</v>
      </c>
      <c r="CE292" s="112">
        <f t="shared" si="479"/>
        <v>107431.49813529549</v>
      </c>
      <c r="CF292" s="112">
        <f t="shared" si="479"/>
        <v>108738.44483047962</v>
      </c>
      <c r="CG292" s="112">
        <f t="shared" si="479"/>
        <v>109932.14733344846</v>
      </c>
      <c r="CH292" s="112">
        <f t="shared" si="479"/>
        <v>109475.85186094054</v>
      </c>
      <c r="CI292" s="112">
        <f t="shared" si="479"/>
        <v>110716.73525830204</v>
      </c>
      <c r="CJ292" s="112">
        <f t="shared" si="479"/>
        <v>110242.83223336466</v>
      </c>
      <c r="CK292" s="112">
        <f t="shared" si="479"/>
        <v>110469.43056397546</v>
      </c>
      <c r="CL292" s="112">
        <f t="shared" si="479"/>
        <v>106740.15581553298</v>
      </c>
      <c r="CM292" s="112">
        <f t="shared" si="479"/>
        <v>101380.14373758114</v>
      </c>
      <c r="CN292" s="112">
        <f t="shared" si="479"/>
        <v>97417.120025038719</v>
      </c>
      <c r="CO292" s="112">
        <f t="shared" si="479"/>
        <v>93061.036116468254</v>
      </c>
      <c r="CP292" s="112">
        <f t="shared" si="479"/>
        <v>89263.925417996317</v>
      </c>
      <c r="CQ292" s="112">
        <f t="shared" si="479"/>
        <v>84257.490519499392</v>
      </c>
      <c r="CR292" s="112">
        <f t="shared" si="479"/>
        <v>81046.461721089494</v>
      </c>
      <c r="CS292" s="112">
        <f t="shared" si="479"/>
        <v>76450.788131577283</v>
      </c>
      <c r="CT292" s="112">
        <f t="shared" si="479"/>
        <v>71528.984781049774</v>
      </c>
      <c r="CU292" s="112">
        <f t="shared" si="479"/>
        <v>67271.378636257679</v>
      </c>
      <c r="CV292" s="112">
        <f t="shared" si="479"/>
        <v>62512.891987974872</v>
      </c>
      <c r="CW292" s="112">
        <f t="shared" si="479"/>
        <v>59483.754385815439</v>
      </c>
      <c r="CX292" s="112">
        <f t="shared" si="479"/>
        <v>54496.821807219181</v>
      </c>
      <c r="CY292" s="112">
        <f t="shared" si="479"/>
        <v>52075.560776069484</v>
      </c>
      <c r="CZ292" s="112">
        <f t="shared" si="479"/>
        <v>48040.341709018787</v>
      </c>
      <c r="DA292" s="112">
        <f t="shared" si="479"/>
        <v>44933.421204139217</v>
      </c>
      <c r="DB292" s="112">
        <f t="shared" si="479"/>
        <v>40117.064016622033</v>
      </c>
      <c r="DC292" s="112">
        <f t="shared" si="479"/>
        <v>35831.070074030969</v>
      </c>
      <c r="DD292" s="112">
        <f t="shared" si="479"/>
        <v>30332.788472180575</v>
      </c>
      <c r="DE292" s="112">
        <f t="shared" si="479"/>
        <v>25542.65470516033</v>
      </c>
      <c r="DF292" s="112">
        <f t="shared" si="479"/>
        <v>21103.734302808065</v>
      </c>
      <c r="DG292" s="112">
        <f t="shared" si="479"/>
        <v>16556.478766678236</v>
      </c>
      <c r="DH292" s="112">
        <f t="shared" si="479"/>
        <v>12665.816555547459</v>
      </c>
      <c r="DI292" s="112">
        <f t="shared" si="479"/>
        <v>9225.5932231633615</v>
      </c>
      <c r="DJ292" s="112">
        <f t="shared" si="479"/>
        <v>6813.6238663758468</v>
      </c>
      <c r="DK292" s="112">
        <f t="shared" si="479"/>
        <v>4938.4466738734936</v>
      </c>
      <c r="DL292" s="112">
        <f t="shared" si="479"/>
        <v>3480.8407460731623</v>
      </c>
      <c r="DM292" s="112">
        <f t="shared" si="479"/>
        <v>7000.0386511235765</v>
      </c>
    </row>
    <row r="293" spans="1:117" s="44" customFormat="1" ht="1" hidden="1" customHeight="1">
      <c r="A293" s="94">
        <v>2037</v>
      </c>
      <c r="B293" s="96">
        <f t="shared" si="403"/>
        <v>8880865.6321957372</v>
      </c>
      <c r="C293" s="97">
        <f t="shared" si="410"/>
        <v>1.4843584366483404E-3</v>
      </c>
      <c r="D293" s="103">
        <f t="shared" ref="D293:M293" si="480">D82+D188</f>
        <v>4853345.3214152055</v>
      </c>
      <c r="E293" s="103">
        <f t="shared" si="480"/>
        <v>4958307.5292250644</v>
      </c>
      <c r="F293" s="103">
        <f t="shared" si="480"/>
        <v>5063980.1571780499</v>
      </c>
      <c r="G293" s="103">
        <f t="shared" si="480"/>
        <v>5171456.1452229042</v>
      </c>
      <c r="H293" s="103">
        <f t="shared" si="480"/>
        <v>5279153.7147391699</v>
      </c>
      <c r="I293" s="103">
        <f t="shared" si="480"/>
        <v>2333692.4588559279</v>
      </c>
      <c r="J293" s="103">
        <f t="shared" si="480"/>
        <v>2228730.2510460699</v>
      </c>
      <c r="K293" s="103">
        <f t="shared" si="480"/>
        <v>2123057.6230930835</v>
      </c>
      <c r="L293" s="103">
        <f t="shared" si="480"/>
        <v>2015581.635048229</v>
      </c>
      <c r="M293" s="103">
        <f t="shared" si="480"/>
        <v>1907884.0655319644</v>
      </c>
      <c r="N293" s="103">
        <f t="shared" si="405"/>
        <v>1684680.0579762748</v>
      </c>
      <c r="O293" s="103">
        <f t="shared" si="406"/>
        <v>4905236.9910360454</v>
      </c>
      <c r="P293" s="103">
        <f t="shared" si="407"/>
        <v>2290948.5831834138</v>
      </c>
      <c r="Q293" s="112">
        <f t="shared" ref="Q293:CB293" si="481">Q83+Q188</f>
        <v>75690.654320783331</v>
      </c>
      <c r="R293" s="112">
        <f t="shared" si="481"/>
        <v>77490.086441456137</v>
      </c>
      <c r="S293" s="112">
        <f t="shared" si="481"/>
        <v>79356.129963410116</v>
      </c>
      <c r="T293" s="112">
        <f t="shared" si="481"/>
        <v>79184.722484742408</v>
      </c>
      <c r="U293" s="112">
        <f t="shared" si="481"/>
        <v>79791.476565741759</v>
      </c>
      <c r="V293" s="112">
        <f t="shared" si="481"/>
        <v>80429.607630794635</v>
      </c>
      <c r="W293" s="112">
        <f t="shared" si="481"/>
        <v>81266.898933771125</v>
      </c>
      <c r="X293" s="112">
        <f t="shared" si="481"/>
        <v>81630.280310465372</v>
      </c>
      <c r="Y293" s="112">
        <f t="shared" si="481"/>
        <v>82271.242548297843</v>
      </c>
      <c r="Z293" s="112">
        <f t="shared" si="481"/>
        <v>83170.794091717049</v>
      </c>
      <c r="AA293" s="112">
        <f t="shared" si="481"/>
        <v>83904.594626629842</v>
      </c>
      <c r="AB293" s="112">
        <f t="shared" si="481"/>
        <v>85115.255898463627</v>
      </c>
      <c r="AC293" s="112">
        <f t="shared" si="481"/>
        <v>90344.003950362516</v>
      </c>
      <c r="AD293" s="112">
        <f t="shared" si="481"/>
        <v>87289.187570452486</v>
      </c>
      <c r="AE293" s="112">
        <f t="shared" si="481"/>
        <v>88134.325955811888</v>
      </c>
      <c r="AF293" s="112">
        <f t="shared" si="481"/>
        <v>88721.234880966425</v>
      </c>
      <c r="AG293" s="112">
        <f t="shared" si="481"/>
        <v>89102.809427878121</v>
      </c>
      <c r="AH293" s="112">
        <f t="shared" si="481"/>
        <v>89575.652753319329</v>
      </c>
      <c r="AI293" s="112">
        <f t="shared" si="481"/>
        <v>90351.242496714432</v>
      </c>
      <c r="AJ293" s="112">
        <f t="shared" si="481"/>
        <v>91859.857124496368</v>
      </c>
      <c r="AK293" s="112">
        <f t="shared" si="481"/>
        <v>92548.432216658664</v>
      </c>
      <c r="AL293" s="112">
        <f t="shared" si="481"/>
        <v>93849.474412555297</v>
      </c>
      <c r="AM293" s="112">
        <f t="shared" si="481"/>
        <v>94703.389397660823</v>
      </c>
      <c r="AN293" s="112">
        <f t="shared" si="481"/>
        <v>95818.325076792564</v>
      </c>
      <c r="AO293" s="112">
        <f t="shared" si="481"/>
        <v>97589.06224394124</v>
      </c>
      <c r="AP293" s="112">
        <f t="shared" si="481"/>
        <v>99028.949704769926</v>
      </c>
      <c r="AQ293" s="112">
        <f t="shared" si="481"/>
        <v>101405.09766854628</v>
      </c>
      <c r="AR293" s="112">
        <f t="shared" si="481"/>
        <v>103300.95012365936</v>
      </c>
      <c r="AS293" s="112">
        <f t="shared" si="481"/>
        <v>103967.64927122989</v>
      </c>
      <c r="AT293" s="112">
        <f t="shared" si="481"/>
        <v>104652.63835096694</v>
      </c>
      <c r="AU293" s="112">
        <f t="shared" si="481"/>
        <v>104899.27857675609</v>
      </c>
      <c r="AV293" s="112">
        <f t="shared" si="481"/>
        <v>104795.52572934897</v>
      </c>
      <c r="AW293" s="112">
        <f t="shared" si="481"/>
        <v>105566.421592873</v>
      </c>
      <c r="AX293" s="112">
        <f t="shared" si="481"/>
        <v>105123.35918937722</v>
      </c>
      <c r="AY293" s="112">
        <f t="shared" si="481"/>
        <v>104483.25965531575</v>
      </c>
      <c r="AZ293" s="112">
        <f t="shared" si="481"/>
        <v>105912.75054456032</v>
      </c>
      <c r="BA293" s="112">
        <f t="shared" si="481"/>
        <v>106543.29326966967</v>
      </c>
      <c r="BB293" s="112">
        <f t="shared" si="481"/>
        <v>106650.45856810696</v>
      </c>
      <c r="BC293" s="112">
        <f t="shared" si="481"/>
        <v>110225.5238873396</v>
      </c>
      <c r="BD293" s="112">
        <f t="shared" si="481"/>
        <v>111456.38504888437</v>
      </c>
      <c r="BE293" s="112">
        <f t="shared" si="481"/>
        <v>113171.1635687463</v>
      </c>
      <c r="BF293" s="112">
        <f t="shared" si="481"/>
        <v>115817.84257484687</v>
      </c>
      <c r="BG293" s="112">
        <f t="shared" si="481"/>
        <v>116327.53954311099</v>
      </c>
      <c r="BH293" s="112">
        <f t="shared" si="481"/>
        <v>117742.4513977537</v>
      </c>
      <c r="BI293" s="112">
        <f t="shared" si="481"/>
        <v>118994.86306404666</v>
      </c>
      <c r="BJ293" s="112">
        <f t="shared" si="481"/>
        <v>121769.52324707678</v>
      </c>
      <c r="BK293" s="112">
        <f t="shared" si="481"/>
        <v>122150.33366041532</v>
      </c>
      <c r="BL293" s="112">
        <f t="shared" si="481"/>
        <v>122165.45204210951</v>
      </c>
      <c r="BM293" s="112">
        <f t="shared" si="481"/>
        <v>121426.13106640478</v>
      </c>
      <c r="BN293" s="112">
        <f t="shared" si="481"/>
        <v>121230.61579767837</v>
      </c>
      <c r="BO293" s="112">
        <f t="shared" si="481"/>
        <v>118199.64482153341</v>
      </c>
      <c r="BP293" s="112">
        <f t="shared" si="481"/>
        <v>118006.83803669039</v>
      </c>
      <c r="BQ293" s="112">
        <f t="shared" si="481"/>
        <v>116476.96454922715</v>
      </c>
      <c r="BR293" s="112">
        <f t="shared" si="481"/>
        <v>116172.86001116189</v>
      </c>
      <c r="BS293" s="112">
        <f t="shared" si="481"/>
        <v>114259.70357851472</v>
      </c>
      <c r="BT293" s="112">
        <f t="shared" si="481"/>
        <v>114369.10325511851</v>
      </c>
      <c r="BU293" s="112">
        <f t="shared" si="481"/>
        <v>113081.48203311546</v>
      </c>
      <c r="BV293" s="112">
        <f t="shared" si="481"/>
        <v>112333.23686477405</v>
      </c>
      <c r="BW293" s="112">
        <f t="shared" si="481"/>
        <v>109722.78727504896</v>
      </c>
      <c r="BX293" s="112">
        <f t="shared" si="481"/>
        <v>107890.34724396677</v>
      </c>
      <c r="BY293" s="112">
        <f t="shared" si="481"/>
        <v>106046.72452381279</v>
      </c>
      <c r="BZ293" s="112">
        <f t="shared" si="481"/>
        <v>104486.54514147717</v>
      </c>
      <c r="CA293" s="112">
        <f t="shared" si="481"/>
        <v>103655.34036472061</v>
      </c>
      <c r="CB293" s="112">
        <f t="shared" si="481"/>
        <v>103795.90797734083</v>
      </c>
      <c r="CC293" s="112">
        <f t="shared" ref="CC293:DM293" si="482">CC83+CC188</f>
        <v>103423.36486834171</v>
      </c>
      <c r="CD293" s="112">
        <f t="shared" si="482"/>
        <v>104271.8305944601</v>
      </c>
      <c r="CE293" s="112">
        <f t="shared" si="482"/>
        <v>106467.94966684937</v>
      </c>
      <c r="CF293" s="112">
        <f t="shared" si="482"/>
        <v>106134.73366789715</v>
      </c>
      <c r="CG293" s="112">
        <f t="shared" si="482"/>
        <v>107891.71263529311</v>
      </c>
      <c r="CH293" s="112">
        <f t="shared" si="482"/>
        <v>108569.02391643164</v>
      </c>
      <c r="CI293" s="112">
        <f t="shared" si="482"/>
        <v>108427.7371209159</v>
      </c>
      <c r="CJ293" s="112">
        <f t="shared" si="482"/>
        <v>109708.32973145779</v>
      </c>
      <c r="CK293" s="112">
        <f t="shared" si="482"/>
        <v>108931.29082428958</v>
      </c>
      <c r="CL293" s="112">
        <f t="shared" si="482"/>
        <v>108973.05586719468</v>
      </c>
      <c r="CM293" s="112">
        <f t="shared" si="482"/>
        <v>104817.34817450214</v>
      </c>
      <c r="CN293" s="112">
        <f t="shared" si="482"/>
        <v>100128.65373456437</v>
      </c>
      <c r="CO293" s="112">
        <f t="shared" si="482"/>
        <v>95293.172857889585</v>
      </c>
      <c r="CP293" s="112">
        <f t="shared" si="482"/>
        <v>91302.157411209046</v>
      </c>
      <c r="CQ293" s="112">
        <f t="shared" si="482"/>
        <v>87029.823231479386</v>
      </c>
      <c r="CR293" s="112">
        <f t="shared" si="482"/>
        <v>82277.957145375476</v>
      </c>
      <c r="CS293" s="112">
        <f t="shared" si="482"/>
        <v>78645.920380886208</v>
      </c>
      <c r="CT293" s="112">
        <f t="shared" si="482"/>
        <v>74094.622650558216</v>
      </c>
      <c r="CU293" s="112">
        <f t="shared" si="482"/>
        <v>68975.813895981177</v>
      </c>
      <c r="CV293" s="112">
        <f t="shared" si="482"/>
        <v>64325.970718927143</v>
      </c>
      <c r="CW293" s="112">
        <f t="shared" si="482"/>
        <v>59664.58868543477</v>
      </c>
      <c r="CX293" s="112">
        <f t="shared" si="482"/>
        <v>56466.780414817513</v>
      </c>
      <c r="CY293" s="112">
        <f t="shared" si="482"/>
        <v>51081.324830584716</v>
      </c>
      <c r="CZ293" s="112">
        <f t="shared" si="482"/>
        <v>48562.744364310536</v>
      </c>
      <c r="DA293" s="112">
        <f t="shared" si="482"/>
        <v>44563.83573243906</v>
      </c>
      <c r="DB293" s="112">
        <f t="shared" si="482"/>
        <v>40888.530633371091</v>
      </c>
      <c r="DC293" s="112">
        <f t="shared" si="482"/>
        <v>36181.905451833736</v>
      </c>
      <c r="DD293" s="112">
        <f t="shared" si="482"/>
        <v>31737.506948843446</v>
      </c>
      <c r="DE293" s="112">
        <f t="shared" si="482"/>
        <v>26165.696130077464</v>
      </c>
      <c r="DF293" s="112">
        <f t="shared" si="482"/>
        <v>22005.715064257172</v>
      </c>
      <c r="DG293" s="112">
        <f t="shared" si="482"/>
        <v>17557.746268258164</v>
      </c>
      <c r="DH293" s="112">
        <f t="shared" si="482"/>
        <v>13687.696343418895</v>
      </c>
      <c r="DI293" s="112">
        <f t="shared" si="482"/>
        <v>10141.20879024137</v>
      </c>
      <c r="DJ293" s="112">
        <f t="shared" si="482"/>
        <v>7089.5115658362993</v>
      </c>
      <c r="DK293" s="112">
        <f t="shared" si="482"/>
        <v>5176.0740501489709</v>
      </c>
      <c r="DL293" s="112">
        <f t="shared" si="482"/>
        <v>3710.6136833788996</v>
      </c>
      <c r="DM293" s="112">
        <f t="shared" si="482"/>
        <v>7304.1446765056153</v>
      </c>
    </row>
    <row r="294" spans="1:117" s="44" customFormat="1" ht="1" hidden="1" customHeight="1">
      <c r="A294" s="94">
        <v>2038</v>
      </c>
      <c r="B294" s="96">
        <f t="shared" si="403"/>
        <v>8892854.4521882292</v>
      </c>
      <c r="C294" s="97">
        <f t="shared" si="410"/>
        <v>1.3499607458341667E-3</v>
      </c>
      <c r="D294" s="103">
        <f t="shared" ref="D294:M294" si="483">D83+D189</f>
        <v>4853320.142739078</v>
      </c>
      <c r="E294" s="103">
        <f t="shared" si="483"/>
        <v>4956759.5943177473</v>
      </c>
      <c r="F294" s="103">
        <f t="shared" si="483"/>
        <v>5060715.3481590711</v>
      </c>
      <c r="G294" s="103">
        <f t="shared" si="483"/>
        <v>5165401.4999298863</v>
      </c>
      <c r="H294" s="103">
        <f t="shared" si="483"/>
        <v>5271728.5957913185</v>
      </c>
      <c r="I294" s="103">
        <f t="shared" si="483"/>
        <v>2351706.6013131691</v>
      </c>
      <c r="J294" s="103">
        <f t="shared" si="483"/>
        <v>2248267.1497344999</v>
      </c>
      <c r="K294" s="103">
        <f t="shared" si="483"/>
        <v>2144311.3958931761</v>
      </c>
      <c r="L294" s="103">
        <f t="shared" si="483"/>
        <v>2039625.2441223618</v>
      </c>
      <c r="M294" s="103">
        <f t="shared" si="483"/>
        <v>1933298.1482609292</v>
      </c>
      <c r="N294" s="103">
        <f t="shared" si="405"/>
        <v>1679265.2154566261</v>
      </c>
      <c r="O294" s="103">
        <f t="shared" si="406"/>
        <v>4906312.4451935533</v>
      </c>
      <c r="P294" s="103">
        <f t="shared" si="407"/>
        <v>2307276.7915380471</v>
      </c>
      <c r="Q294" s="112">
        <f t="shared" ref="Q294:CB294" si="484">Q84+Q189</f>
        <v>75815.05937081312</v>
      </c>
      <c r="R294" s="112">
        <f t="shared" si="484"/>
        <v>77543.383886223426</v>
      </c>
      <c r="S294" s="112">
        <f t="shared" si="484"/>
        <v>79314.207346295472</v>
      </c>
      <c r="T294" s="112">
        <f t="shared" si="484"/>
        <v>79059.133128125162</v>
      </c>
      <c r="U294" s="112">
        <f t="shared" si="484"/>
        <v>79556.757288155641</v>
      </c>
      <c r="V294" s="112">
        <f t="shared" si="484"/>
        <v>80114.429421650377</v>
      </c>
      <c r="W294" s="112">
        <f t="shared" si="484"/>
        <v>80854.812749992096</v>
      </c>
      <c r="X294" s="112">
        <f t="shared" si="484"/>
        <v>81146.761367157247</v>
      </c>
      <c r="Y294" s="112">
        <f t="shared" si="484"/>
        <v>81751.554529474888</v>
      </c>
      <c r="Z294" s="112">
        <f t="shared" si="484"/>
        <v>82613.585782135167</v>
      </c>
      <c r="AA294" s="112">
        <f t="shared" si="484"/>
        <v>83346.895716756291</v>
      </c>
      <c r="AB294" s="112">
        <f t="shared" si="484"/>
        <v>84572.680673419818</v>
      </c>
      <c r="AC294" s="112">
        <f t="shared" si="484"/>
        <v>89828.557975450065</v>
      </c>
      <c r="AD294" s="112">
        <f t="shared" si="484"/>
        <v>86851.180009509495</v>
      </c>
      <c r="AE294" s="112">
        <f t="shared" si="484"/>
        <v>87770.406059413479</v>
      </c>
      <c r="AF294" s="112">
        <f t="shared" si="484"/>
        <v>88446.195287112758</v>
      </c>
      <c r="AG294" s="112">
        <f t="shared" si="484"/>
        <v>88918.686155947042</v>
      </c>
      <c r="AH294" s="112">
        <f t="shared" si="484"/>
        <v>89476.776197911473</v>
      </c>
      <c r="AI294" s="112">
        <f t="shared" si="484"/>
        <v>90351.28056188843</v>
      </c>
      <c r="AJ294" s="112">
        <f t="shared" si="484"/>
        <v>91932.871949194698</v>
      </c>
      <c r="AK294" s="112">
        <f t="shared" si="484"/>
        <v>92689.667696693927</v>
      </c>
      <c r="AL294" s="112">
        <f t="shared" si="484"/>
        <v>94037.797556070102</v>
      </c>
      <c r="AM294" s="112">
        <f t="shared" si="484"/>
        <v>94924.61485177766</v>
      </c>
      <c r="AN294" s="112">
        <f t="shared" si="484"/>
        <v>96039.883238028182</v>
      </c>
      <c r="AO294" s="112">
        <f t="shared" si="484"/>
        <v>97845.060396583693</v>
      </c>
      <c r="AP294" s="112">
        <f t="shared" si="484"/>
        <v>99312.049710860185</v>
      </c>
      <c r="AQ294" s="112">
        <f t="shared" si="484"/>
        <v>101676.30610778728</v>
      </c>
      <c r="AR294" s="112">
        <f t="shared" si="484"/>
        <v>103690.71804908231</v>
      </c>
      <c r="AS294" s="112">
        <f t="shared" si="484"/>
        <v>104941.9209041971</v>
      </c>
      <c r="AT294" s="112">
        <f t="shared" si="484"/>
        <v>105538.54994404063</v>
      </c>
      <c r="AU294" s="112">
        <f t="shared" si="484"/>
        <v>105999.01773672723</v>
      </c>
      <c r="AV294" s="112">
        <f t="shared" si="484"/>
        <v>105719.28353837217</v>
      </c>
      <c r="AW294" s="112">
        <f t="shared" si="484"/>
        <v>105724.7946898097</v>
      </c>
      <c r="AX294" s="112">
        <f t="shared" si="484"/>
        <v>105109.96300795136</v>
      </c>
      <c r="AY294" s="112">
        <f t="shared" si="484"/>
        <v>105481.01975515843</v>
      </c>
      <c r="AZ294" s="112">
        <f t="shared" si="484"/>
        <v>105197.80799379048</v>
      </c>
      <c r="BA294" s="112">
        <f t="shared" si="484"/>
        <v>106452.85909088491</v>
      </c>
      <c r="BB294" s="112">
        <f t="shared" si="484"/>
        <v>106524.87451816758</v>
      </c>
      <c r="BC294" s="112">
        <f t="shared" si="484"/>
        <v>107850.15134472889</v>
      </c>
      <c r="BD294" s="112">
        <f t="shared" si="484"/>
        <v>110637.95645988826</v>
      </c>
      <c r="BE294" s="112">
        <f t="shared" si="484"/>
        <v>112268.32058597251</v>
      </c>
      <c r="BF294" s="112">
        <f t="shared" si="484"/>
        <v>114000.49442128802</v>
      </c>
      <c r="BG294" s="112">
        <f t="shared" si="484"/>
        <v>116715.27648154221</v>
      </c>
      <c r="BH294" s="112">
        <f t="shared" si="484"/>
        <v>116671.90435087983</v>
      </c>
      <c r="BI294" s="112">
        <f t="shared" si="484"/>
        <v>118312.08445675045</v>
      </c>
      <c r="BJ294" s="112">
        <f t="shared" si="484"/>
        <v>119209.70043975352</v>
      </c>
      <c r="BK294" s="112">
        <f t="shared" si="484"/>
        <v>121866.6269381874</v>
      </c>
      <c r="BL294" s="112">
        <f t="shared" si="484"/>
        <v>122164.12878326976</v>
      </c>
      <c r="BM294" s="112">
        <f t="shared" si="484"/>
        <v>122225.90546980298</v>
      </c>
      <c r="BN294" s="112">
        <f t="shared" si="484"/>
        <v>120881.43778409886</v>
      </c>
      <c r="BO294" s="112">
        <f t="shared" si="484"/>
        <v>120694.19236292326</v>
      </c>
      <c r="BP294" s="112">
        <f t="shared" si="484"/>
        <v>117672.11614096121</v>
      </c>
      <c r="BQ294" s="112">
        <f t="shared" si="484"/>
        <v>117413.33155265677</v>
      </c>
      <c r="BR294" s="112">
        <f t="shared" si="484"/>
        <v>115786.24186440352</v>
      </c>
      <c r="BS294" s="112">
        <f t="shared" si="484"/>
        <v>115488.87251046511</v>
      </c>
      <c r="BT294" s="112">
        <f t="shared" si="484"/>
        <v>113196.89910047772</v>
      </c>
      <c r="BU294" s="112">
        <f t="shared" si="484"/>
        <v>113571.1572406684</v>
      </c>
      <c r="BV294" s="112">
        <f t="shared" si="484"/>
        <v>112326.80852923539</v>
      </c>
      <c r="BW294" s="112">
        <f t="shared" si="484"/>
        <v>111172.91357568077</v>
      </c>
      <c r="BX294" s="112">
        <f t="shared" si="484"/>
        <v>109009.85790673646</v>
      </c>
      <c r="BY294" s="112">
        <f t="shared" si="484"/>
        <v>106398.5474374542</v>
      </c>
      <c r="BZ294" s="112">
        <f t="shared" si="484"/>
        <v>105058.2873429972</v>
      </c>
      <c r="CA294" s="112">
        <f t="shared" si="484"/>
        <v>103672.78348899816</v>
      </c>
      <c r="CB294" s="112">
        <f t="shared" si="484"/>
        <v>102215.31116315781</v>
      </c>
      <c r="CC294" s="112">
        <f t="shared" ref="CC294:DM294" si="485">CC84+CC189</f>
        <v>102924.94867459068</v>
      </c>
      <c r="CD294" s="112">
        <f t="shared" si="485"/>
        <v>102000.9640047625</v>
      </c>
      <c r="CE294" s="112">
        <f t="shared" si="485"/>
        <v>103437.58717958383</v>
      </c>
      <c r="CF294" s="112">
        <f t="shared" si="485"/>
        <v>105187.16758289095</v>
      </c>
      <c r="CG294" s="112">
        <f t="shared" si="485"/>
        <v>105312.59013908094</v>
      </c>
      <c r="CH294" s="112">
        <f t="shared" si="485"/>
        <v>106562.21597664861</v>
      </c>
      <c r="CI294" s="112">
        <f t="shared" si="485"/>
        <v>107535.02334887267</v>
      </c>
      <c r="CJ294" s="112">
        <f t="shared" si="485"/>
        <v>107452.53861046094</v>
      </c>
      <c r="CK294" s="112">
        <f t="shared" si="485"/>
        <v>108411.01612616034</v>
      </c>
      <c r="CL294" s="112">
        <f t="shared" si="485"/>
        <v>107465.70903758045</v>
      </c>
      <c r="CM294" s="112">
        <f t="shared" si="485"/>
        <v>107013.75406609751</v>
      </c>
      <c r="CN294" s="112">
        <f t="shared" si="485"/>
        <v>103538.94618346129</v>
      </c>
      <c r="CO294" s="112">
        <f t="shared" si="485"/>
        <v>97952.360851943726</v>
      </c>
      <c r="CP294" s="112">
        <f t="shared" si="485"/>
        <v>93514.983989965403</v>
      </c>
      <c r="CQ294" s="112">
        <f t="shared" si="485"/>
        <v>89032.140544493857</v>
      </c>
      <c r="CR294" s="112">
        <f t="shared" si="485"/>
        <v>85003.700424598588</v>
      </c>
      <c r="CS294" s="112">
        <f t="shared" si="485"/>
        <v>79854.508295241903</v>
      </c>
      <c r="CT294" s="112">
        <f t="shared" si="485"/>
        <v>76249.280354086761</v>
      </c>
      <c r="CU294" s="112">
        <f t="shared" si="485"/>
        <v>71467.279878637404</v>
      </c>
      <c r="CV294" s="112">
        <f t="shared" si="485"/>
        <v>65979.318354805786</v>
      </c>
      <c r="CW294" s="112">
        <f t="shared" si="485"/>
        <v>61418.203120233302</v>
      </c>
      <c r="CX294" s="112">
        <f t="shared" si="485"/>
        <v>56664.296623243514</v>
      </c>
      <c r="CY294" s="112">
        <f t="shared" si="485"/>
        <v>52957.796043129754</v>
      </c>
      <c r="CZ294" s="112">
        <f t="shared" si="485"/>
        <v>47670.265523179536</v>
      </c>
      <c r="DA294" s="112">
        <f t="shared" si="485"/>
        <v>45076.0527523114</v>
      </c>
      <c r="DB294" s="112">
        <f t="shared" si="485"/>
        <v>40584.399171084573</v>
      </c>
      <c r="DC294" s="112">
        <f t="shared" si="485"/>
        <v>36920.270215474768</v>
      </c>
      <c r="DD294" s="112">
        <f t="shared" si="485"/>
        <v>32082.185125132164</v>
      </c>
      <c r="DE294" s="112">
        <f t="shared" si="485"/>
        <v>27414.599326520212</v>
      </c>
      <c r="DF294" s="112">
        <f t="shared" si="485"/>
        <v>22570.979242574496</v>
      </c>
      <c r="DG294" s="112">
        <f t="shared" si="485"/>
        <v>18333.819523440769</v>
      </c>
      <c r="DH294" s="112">
        <f t="shared" si="485"/>
        <v>14540.407960639739</v>
      </c>
      <c r="DI294" s="112">
        <f t="shared" si="485"/>
        <v>10972.464746327892</v>
      </c>
      <c r="DJ294" s="112">
        <f t="shared" si="485"/>
        <v>7804.0894845597522</v>
      </c>
      <c r="DK294" s="112">
        <f t="shared" si="485"/>
        <v>5397.9706937010578</v>
      </c>
      <c r="DL294" s="112">
        <f t="shared" si="485"/>
        <v>3897.9070371217394</v>
      </c>
      <c r="DM294" s="112">
        <f t="shared" si="485"/>
        <v>7683.3189136810352</v>
      </c>
    </row>
    <row r="295" spans="1:117" s="44" customFormat="1" ht="1" hidden="1" customHeight="1">
      <c r="A295" s="94">
        <v>2039</v>
      </c>
      <c r="B295" s="96">
        <f t="shared" si="403"/>
        <v>8903706.5834154766</v>
      </c>
      <c r="C295" s="97">
        <f t="shared" si="410"/>
        <v>1.2203203465875995E-3</v>
      </c>
      <c r="D295" s="103">
        <f t="shared" ref="D295:M295" si="486">D84+D190</f>
        <v>4855338.8338227943</v>
      </c>
      <c r="E295" s="103">
        <f t="shared" si="486"/>
        <v>4956911.7747829827</v>
      </c>
      <c r="F295" s="103">
        <f t="shared" si="486"/>
        <v>5059353.9891819879</v>
      </c>
      <c r="G295" s="103">
        <f t="shared" si="486"/>
        <v>5162342.182352189</v>
      </c>
      <c r="H295" s="103">
        <f t="shared" si="486"/>
        <v>5265913.4864501692</v>
      </c>
      <c r="I295" s="103">
        <f t="shared" si="486"/>
        <v>2366403.5998189384</v>
      </c>
      <c r="J295" s="103">
        <f t="shared" si="486"/>
        <v>2264830.6588587514</v>
      </c>
      <c r="K295" s="103">
        <f t="shared" si="486"/>
        <v>2162388.4444597466</v>
      </c>
      <c r="L295" s="103">
        <f t="shared" si="486"/>
        <v>2059400.2512895453</v>
      </c>
      <c r="M295" s="103">
        <f t="shared" si="486"/>
        <v>1955828.9471915651</v>
      </c>
      <c r="N295" s="103">
        <f t="shared" si="405"/>
        <v>1674010.9979457953</v>
      </c>
      <c r="O295" s="103">
        <f t="shared" si="406"/>
        <v>4908017.4885760071</v>
      </c>
      <c r="P295" s="103">
        <f t="shared" si="407"/>
        <v>2321678.0968936714</v>
      </c>
      <c r="Q295" s="112">
        <f t="shared" ref="Q295:CB295" si="487">Q85+Q190</f>
        <v>75996.784675893956</v>
      </c>
      <c r="R295" s="112">
        <f t="shared" si="487"/>
        <v>77670.021794810687</v>
      </c>
      <c r="S295" s="112">
        <f t="shared" si="487"/>
        <v>79368.401508291339</v>
      </c>
      <c r="T295" s="112">
        <f t="shared" si="487"/>
        <v>79018.62295538123</v>
      </c>
      <c r="U295" s="112">
        <f t="shared" si="487"/>
        <v>79433.322050578456</v>
      </c>
      <c r="V295" s="112">
        <f t="shared" si="487"/>
        <v>79883.103853439825</v>
      </c>
      <c r="W295" s="112">
        <f t="shared" si="487"/>
        <v>80541.71629449763</v>
      </c>
      <c r="X295" s="112">
        <f t="shared" si="487"/>
        <v>80740.47777379636</v>
      </c>
      <c r="Y295" s="112">
        <f t="shared" si="487"/>
        <v>81272.854130557884</v>
      </c>
      <c r="Z295" s="112">
        <f t="shared" si="487"/>
        <v>82099.3320020924</v>
      </c>
      <c r="AA295" s="112">
        <f t="shared" si="487"/>
        <v>82794.181555611838</v>
      </c>
      <c r="AB295" s="112">
        <f t="shared" si="487"/>
        <v>84017.127772695923</v>
      </c>
      <c r="AC295" s="112">
        <f t="shared" si="487"/>
        <v>89261.685381972595</v>
      </c>
      <c r="AD295" s="112">
        <f t="shared" si="487"/>
        <v>86361.938732738126</v>
      </c>
      <c r="AE295" s="112">
        <f t="shared" si="487"/>
        <v>87332.098140092494</v>
      </c>
      <c r="AF295" s="112">
        <f t="shared" si="487"/>
        <v>88083.829634288821</v>
      </c>
      <c r="AG295" s="112">
        <f t="shared" si="487"/>
        <v>88645.50714715675</v>
      </c>
      <c r="AH295" s="112">
        <f t="shared" si="487"/>
        <v>89295.944628337194</v>
      </c>
      <c r="AI295" s="112">
        <f t="shared" si="487"/>
        <v>90258.117646562809</v>
      </c>
      <c r="AJ295" s="112">
        <f t="shared" si="487"/>
        <v>91935.930266998912</v>
      </c>
      <c r="AK295" s="112">
        <f t="shared" si="487"/>
        <v>92765.880760438638</v>
      </c>
      <c r="AL295" s="112">
        <f t="shared" si="487"/>
        <v>94184.145325147168</v>
      </c>
      <c r="AM295" s="112">
        <f t="shared" si="487"/>
        <v>95115.118732391755</v>
      </c>
      <c r="AN295" s="112">
        <f t="shared" si="487"/>
        <v>96262.516925267439</v>
      </c>
      <c r="AO295" s="112">
        <f t="shared" si="487"/>
        <v>98070.064599476696</v>
      </c>
      <c r="AP295" s="112">
        <f t="shared" si="487"/>
        <v>99568.323880069336</v>
      </c>
      <c r="AQ295" s="112">
        <f t="shared" si="487"/>
        <v>101959.99870009106</v>
      </c>
      <c r="AR295" s="112">
        <f t="shared" si="487"/>
        <v>103960.1136422352</v>
      </c>
      <c r="AS295" s="112">
        <f t="shared" si="487"/>
        <v>105328.00539604266</v>
      </c>
      <c r="AT295" s="112">
        <f t="shared" si="487"/>
        <v>106496.62486493081</v>
      </c>
      <c r="AU295" s="112">
        <f t="shared" si="487"/>
        <v>106875.17549310856</v>
      </c>
      <c r="AV295" s="112">
        <f t="shared" si="487"/>
        <v>106795.93415244417</v>
      </c>
      <c r="AW295" s="112">
        <f t="shared" si="487"/>
        <v>106634.07978862178</v>
      </c>
      <c r="AX295" s="112">
        <f t="shared" si="487"/>
        <v>105268.84641141919</v>
      </c>
      <c r="AY295" s="112">
        <f t="shared" si="487"/>
        <v>105468.94080440732</v>
      </c>
      <c r="AZ295" s="112">
        <f t="shared" si="487"/>
        <v>106184.58778585269</v>
      </c>
      <c r="BA295" s="112">
        <f t="shared" si="487"/>
        <v>105746.88191150266</v>
      </c>
      <c r="BB295" s="112">
        <f t="shared" si="487"/>
        <v>106439.06816185657</v>
      </c>
      <c r="BC295" s="112">
        <f t="shared" si="487"/>
        <v>107729.7683282051</v>
      </c>
      <c r="BD295" s="112">
        <f t="shared" si="487"/>
        <v>108280.68418456324</v>
      </c>
      <c r="BE295" s="112">
        <f t="shared" si="487"/>
        <v>111454.41143036577</v>
      </c>
      <c r="BF295" s="112">
        <f t="shared" si="487"/>
        <v>113102.11601608882</v>
      </c>
      <c r="BG295" s="112">
        <f t="shared" si="487"/>
        <v>114901.62213241174</v>
      </c>
      <c r="BH295" s="112">
        <f t="shared" si="487"/>
        <v>117062.31672167458</v>
      </c>
      <c r="BI295" s="112">
        <f t="shared" si="487"/>
        <v>117244.85238754631</v>
      </c>
      <c r="BJ295" s="112">
        <f t="shared" si="487"/>
        <v>118534.26769383438</v>
      </c>
      <c r="BK295" s="112">
        <f t="shared" si="487"/>
        <v>119321.5384966502</v>
      </c>
      <c r="BL295" s="112">
        <f t="shared" si="487"/>
        <v>121886.01051802342</v>
      </c>
      <c r="BM295" s="112">
        <f t="shared" si="487"/>
        <v>122228.23642912052</v>
      </c>
      <c r="BN295" s="112">
        <f t="shared" si="487"/>
        <v>121679.12771872975</v>
      </c>
      <c r="BO295" s="112">
        <f t="shared" si="487"/>
        <v>120356.76662367577</v>
      </c>
      <c r="BP295" s="112">
        <f t="shared" si="487"/>
        <v>120158.83674589838</v>
      </c>
      <c r="BQ295" s="112">
        <f t="shared" si="487"/>
        <v>117086.08997634034</v>
      </c>
      <c r="BR295" s="112">
        <f t="shared" si="487"/>
        <v>116724.85151958467</v>
      </c>
      <c r="BS295" s="112">
        <f t="shared" si="487"/>
        <v>115113.69428835469</v>
      </c>
      <c r="BT295" s="112">
        <f t="shared" si="487"/>
        <v>114421.02982815157</v>
      </c>
      <c r="BU295" s="112">
        <f t="shared" si="487"/>
        <v>112414.45890814418</v>
      </c>
      <c r="BV295" s="112">
        <f t="shared" si="487"/>
        <v>112821.11071299747</v>
      </c>
      <c r="BW295" s="112">
        <f t="shared" si="487"/>
        <v>111173.32696269255</v>
      </c>
      <c r="BX295" s="112">
        <f t="shared" si="487"/>
        <v>110452.5382342595</v>
      </c>
      <c r="BY295" s="112">
        <f t="shared" si="487"/>
        <v>107509.56184510517</v>
      </c>
      <c r="BZ295" s="112">
        <f t="shared" si="487"/>
        <v>105411.81790887154</v>
      </c>
      <c r="CA295" s="112">
        <f t="shared" si="487"/>
        <v>104239.50296066953</v>
      </c>
      <c r="CB295" s="112">
        <f t="shared" si="487"/>
        <v>102232.73442776265</v>
      </c>
      <c r="CC295" s="112">
        <f t="shared" ref="CC295:DM295" si="488">CC85+CC190</f>
        <v>101351.90824098038</v>
      </c>
      <c r="CD295" s="112">
        <f t="shared" si="488"/>
        <v>101500.15217670504</v>
      </c>
      <c r="CE295" s="112">
        <f t="shared" si="488"/>
        <v>101185.47173524502</v>
      </c>
      <c r="CF295" s="112">
        <f t="shared" si="488"/>
        <v>102189.23921703098</v>
      </c>
      <c r="CG295" s="112">
        <f t="shared" si="488"/>
        <v>104378.22944296082</v>
      </c>
      <c r="CH295" s="112">
        <f t="shared" si="488"/>
        <v>104017.98161356252</v>
      </c>
      <c r="CI295" s="112">
        <f t="shared" si="488"/>
        <v>105551.38087248172</v>
      </c>
      <c r="CJ295" s="112">
        <f t="shared" si="488"/>
        <v>106571.70127241609</v>
      </c>
      <c r="CK295" s="112">
        <f t="shared" si="488"/>
        <v>106190.43234541136</v>
      </c>
      <c r="CL295" s="112">
        <f t="shared" si="488"/>
        <v>106959.8161262956</v>
      </c>
      <c r="CM295" s="112">
        <f t="shared" si="488"/>
        <v>105542.03711286915</v>
      </c>
      <c r="CN295" s="112">
        <f t="shared" si="488"/>
        <v>105711.98391028377</v>
      </c>
      <c r="CO295" s="112">
        <f t="shared" si="488"/>
        <v>101301.39710913834</v>
      </c>
      <c r="CP295" s="112">
        <f t="shared" si="488"/>
        <v>96128.337100163786</v>
      </c>
      <c r="CQ295" s="112">
        <f t="shared" si="488"/>
        <v>91206.639361516194</v>
      </c>
      <c r="CR295" s="112">
        <f t="shared" si="488"/>
        <v>86970.558403358591</v>
      </c>
      <c r="CS295" s="112">
        <f t="shared" si="488"/>
        <v>82518.29839781209</v>
      </c>
      <c r="CT295" s="112">
        <f t="shared" si="488"/>
        <v>77434.980947120581</v>
      </c>
      <c r="CU295" s="112">
        <f t="shared" si="488"/>
        <v>73574.77772133761</v>
      </c>
      <c r="CV295" s="112">
        <f t="shared" si="488"/>
        <v>68380.680650503782</v>
      </c>
      <c r="CW295" s="112">
        <f t="shared" si="488"/>
        <v>63017.118347383963</v>
      </c>
      <c r="CX295" s="112">
        <f t="shared" si="488"/>
        <v>58349.905395086549</v>
      </c>
      <c r="CY295" s="112">
        <f t="shared" si="488"/>
        <v>53167.059302610272</v>
      </c>
      <c r="CZ295" s="112">
        <f t="shared" si="488"/>
        <v>49445.5502553119</v>
      </c>
      <c r="DA295" s="112">
        <f t="shared" si="488"/>
        <v>44278.812514471982</v>
      </c>
      <c r="DB295" s="112">
        <f t="shared" si="488"/>
        <v>41073.515453090251</v>
      </c>
      <c r="DC295" s="112">
        <f t="shared" si="488"/>
        <v>36672.602998143506</v>
      </c>
      <c r="DD295" s="112">
        <f t="shared" si="488"/>
        <v>32769.506293877472</v>
      </c>
      <c r="DE295" s="112">
        <f t="shared" si="488"/>
        <v>27741.142683214937</v>
      </c>
      <c r="DF295" s="112">
        <f t="shared" si="488"/>
        <v>23676.46287339001</v>
      </c>
      <c r="DG295" s="112">
        <f t="shared" si="488"/>
        <v>18819.03545266006</v>
      </c>
      <c r="DH295" s="112">
        <f t="shared" si="488"/>
        <v>15202.608046239708</v>
      </c>
      <c r="DI295" s="112">
        <f t="shared" si="488"/>
        <v>11673.306091328606</v>
      </c>
      <c r="DJ295" s="112">
        <f t="shared" si="488"/>
        <v>8454.1259327287335</v>
      </c>
      <c r="DK295" s="112">
        <f t="shared" si="488"/>
        <v>5950.5881034619133</v>
      </c>
      <c r="DL295" s="112">
        <f t="shared" si="488"/>
        <v>4072.6616344584554</v>
      </c>
      <c r="DM295" s="112">
        <f t="shared" si="488"/>
        <v>8097.7560630850221</v>
      </c>
    </row>
    <row r="296" spans="1:117" s="44" customFormat="1" ht="1" hidden="1" customHeight="1">
      <c r="A296" s="94">
        <v>2040</v>
      </c>
      <c r="B296" s="96">
        <f t="shared" si="403"/>
        <v>8913633.15700165</v>
      </c>
      <c r="C296" s="97">
        <f t="shared" si="410"/>
        <v>1.1148810322055228E-3</v>
      </c>
      <c r="D296" s="103">
        <f t="shared" ref="D296:M296" si="489">D85+D191</f>
        <v>4857454.6899644248</v>
      </c>
      <c r="E296" s="103">
        <f t="shared" si="489"/>
        <v>4959030.7188771982</v>
      </c>
      <c r="F296" s="103">
        <f t="shared" si="489"/>
        <v>5059621.3980979417</v>
      </c>
      <c r="G296" s="103">
        <f t="shared" si="489"/>
        <v>5161109.8059294848</v>
      </c>
      <c r="H296" s="103">
        <f t="shared" si="489"/>
        <v>5263003.2880546506</v>
      </c>
      <c r="I296" s="103">
        <f t="shared" si="489"/>
        <v>2379775.5683624689</v>
      </c>
      <c r="J296" s="103">
        <f t="shared" si="489"/>
        <v>2278199.5394496964</v>
      </c>
      <c r="K296" s="103">
        <f t="shared" si="489"/>
        <v>2177608.8602289525</v>
      </c>
      <c r="L296" s="103">
        <f t="shared" si="489"/>
        <v>2076120.4523974094</v>
      </c>
      <c r="M296" s="103">
        <f t="shared" si="489"/>
        <v>1974226.9702722426</v>
      </c>
      <c r="N296" s="103">
        <f t="shared" si="405"/>
        <v>1669035.4300420075</v>
      </c>
      <c r="O296" s="103">
        <f t="shared" si="406"/>
        <v>4911351.3301777681</v>
      </c>
      <c r="P296" s="103">
        <f t="shared" si="407"/>
        <v>2333246.3967818758</v>
      </c>
      <c r="Q296" s="112">
        <f t="shared" ref="Q296:CB296" si="490">Q86+Q191</f>
        <v>76225.902380986154</v>
      </c>
      <c r="R296" s="112">
        <f t="shared" si="490"/>
        <v>77854.988285625921</v>
      </c>
      <c r="S296" s="112">
        <f t="shared" si="490"/>
        <v>79497.252729544096</v>
      </c>
      <c r="T296" s="112">
        <f t="shared" si="490"/>
        <v>79073.312992104038</v>
      </c>
      <c r="U296" s="112">
        <f t="shared" si="490"/>
        <v>79392.843096014112</v>
      </c>
      <c r="V296" s="112">
        <f t="shared" si="490"/>
        <v>79759.861945182187</v>
      </c>
      <c r="W296" s="112">
        <f t="shared" si="490"/>
        <v>80312.434308132419</v>
      </c>
      <c r="X296" s="112">
        <f t="shared" si="490"/>
        <v>80432.509491201286</v>
      </c>
      <c r="Y296" s="112">
        <f t="shared" si="490"/>
        <v>80870.08835218515</v>
      </c>
      <c r="Z296" s="112">
        <f t="shared" si="490"/>
        <v>81623.027939539606</v>
      </c>
      <c r="AA296" s="112">
        <f t="shared" si="490"/>
        <v>82284.300468433037</v>
      </c>
      <c r="AB296" s="112">
        <f t="shared" si="490"/>
        <v>83465.580985722467</v>
      </c>
      <c r="AC296" s="112">
        <f t="shared" si="490"/>
        <v>88681.179601668817</v>
      </c>
      <c r="AD296" s="112">
        <f t="shared" si="490"/>
        <v>85821.471209475392</v>
      </c>
      <c r="AE296" s="112">
        <f t="shared" si="490"/>
        <v>86847.547736731445</v>
      </c>
      <c r="AF296" s="112">
        <f t="shared" si="490"/>
        <v>87651.203394180251</v>
      </c>
      <c r="AG296" s="112">
        <f t="shared" si="490"/>
        <v>88287.273890915196</v>
      </c>
      <c r="AH296" s="112">
        <f t="shared" si="490"/>
        <v>89026.152746359439</v>
      </c>
      <c r="AI296" s="112">
        <f t="shared" si="490"/>
        <v>90081.759125860452</v>
      </c>
      <c r="AJ296" s="112">
        <f t="shared" si="490"/>
        <v>91846.739362146473</v>
      </c>
      <c r="AK296" s="112">
        <f t="shared" si="490"/>
        <v>92773.003614790941</v>
      </c>
      <c r="AL296" s="112">
        <f t="shared" si="490"/>
        <v>94264.981372059323</v>
      </c>
      <c r="AM296" s="112">
        <f t="shared" si="490"/>
        <v>95263.624317604845</v>
      </c>
      <c r="AN296" s="112">
        <f t="shared" si="490"/>
        <v>96455.357896804286</v>
      </c>
      <c r="AO296" s="112">
        <f t="shared" si="490"/>
        <v>98295.142869698437</v>
      </c>
      <c r="AP296" s="112">
        <f t="shared" si="490"/>
        <v>99793.587034886848</v>
      </c>
      <c r="AQ296" s="112">
        <f t="shared" si="490"/>
        <v>102217.62910137631</v>
      </c>
      <c r="AR296" s="112">
        <f t="shared" si="490"/>
        <v>104244.15225566732</v>
      </c>
      <c r="AS296" s="112">
        <f t="shared" si="490"/>
        <v>105592.79429554664</v>
      </c>
      <c r="AT296" s="112">
        <f t="shared" si="490"/>
        <v>106881.16077101376</v>
      </c>
      <c r="AU296" s="112">
        <f t="shared" si="490"/>
        <v>107818.23835536608</v>
      </c>
      <c r="AV296" s="112">
        <f t="shared" si="490"/>
        <v>107658.94210697716</v>
      </c>
      <c r="AW296" s="112">
        <f t="shared" si="490"/>
        <v>107694.99978229037</v>
      </c>
      <c r="AX296" s="112">
        <f t="shared" si="490"/>
        <v>106156.68754783858</v>
      </c>
      <c r="AY296" s="112">
        <f t="shared" si="490"/>
        <v>105632.6952705131</v>
      </c>
      <c r="AZ296" s="112">
        <f t="shared" si="490"/>
        <v>106174.8731360059</v>
      </c>
      <c r="BA296" s="112">
        <f t="shared" si="490"/>
        <v>106723.44577184509</v>
      </c>
      <c r="BB296" s="112">
        <f t="shared" si="490"/>
        <v>105744.32569942152</v>
      </c>
      <c r="BC296" s="112">
        <f t="shared" si="490"/>
        <v>107646.31099145039</v>
      </c>
      <c r="BD296" s="112">
        <f t="shared" si="490"/>
        <v>108166.44046271859</v>
      </c>
      <c r="BE296" s="112">
        <f t="shared" si="490"/>
        <v>109104.89755533237</v>
      </c>
      <c r="BF296" s="112">
        <f t="shared" si="490"/>
        <v>112292.03837795905</v>
      </c>
      <c r="BG296" s="112">
        <f t="shared" si="490"/>
        <v>114008.40263498329</v>
      </c>
      <c r="BH296" s="112">
        <f t="shared" si="490"/>
        <v>115257.91824101043</v>
      </c>
      <c r="BI296" s="112">
        <f t="shared" si="490"/>
        <v>117639.61654166234</v>
      </c>
      <c r="BJ296" s="112">
        <f t="shared" si="490"/>
        <v>117472.95354012371</v>
      </c>
      <c r="BK296" s="112">
        <f t="shared" si="490"/>
        <v>118653.75638537639</v>
      </c>
      <c r="BL296" s="112">
        <f t="shared" si="490"/>
        <v>119355.7853051096</v>
      </c>
      <c r="BM296" s="112">
        <f t="shared" si="490"/>
        <v>121957.52269380832</v>
      </c>
      <c r="BN296" s="112">
        <f t="shared" si="490"/>
        <v>121686.65071863771</v>
      </c>
      <c r="BO296" s="112">
        <f t="shared" si="490"/>
        <v>121155.59970507133</v>
      </c>
      <c r="BP296" s="112">
        <f t="shared" si="490"/>
        <v>119832.07100266605</v>
      </c>
      <c r="BQ296" s="112">
        <f t="shared" si="490"/>
        <v>119566.10396526242</v>
      </c>
      <c r="BR296" s="112">
        <f t="shared" si="490"/>
        <v>116404.03462436992</v>
      </c>
      <c r="BS296" s="112">
        <f t="shared" si="490"/>
        <v>116056.35986250063</v>
      </c>
      <c r="BT296" s="112">
        <f t="shared" si="490"/>
        <v>114055.80578122297</v>
      </c>
      <c r="BU296" s="112">
        <f t="shared" si="490"/>
        <v>113635.6313174481</v>
      </c>
      <c r="BV296" s="112">
        <f t="shared" si="490"/>
        <v>111678.85839736476</v>
      </c>
      <c r="BW296" s="112">
        <f t="shared" si="490"/>
        <v>111670.11934296641</v>
      </c>
      <c r="BX296" s="112">
        <f t="shared" si="490"/>
        <v>110458.87016335901</v>
      </c>
      <c r="BY296" s="112">
        <f t="shared" si="490"/>
        <v>108935.83887284715</v>
      </c>
      <c r="BZ296" s="112">
        <f t="shared" si="490"/>
        <v>106519.85790315602</v>
      </c>
      <c r="CA296" s="112">
        <f t="shared" si="490"/>
        <v>104595.24914652013</v>
      </c>
      <c r="CB296" s="112">
        <f t="shared" si="490"/>
        <v>102791.77278278355</v>
      </c>
      <c r="CC296" s="112">
        <f t="shared" ref="CC296:DM296" si="491">CC86+CC191</f>
        <v>101367.22266235213</v>
      </c>
      <c r="CD296" s="112">
        <f t="shared" si="491"/>
        <v>99943.572945362917</v>
      </c>
      <c r="CE296" s="112">
        <f t="shared" si="491"/>
        <v>100684.39413488176</v>
      </c>
      <c r="CF296" s="112">
        <f t="shared" si="491"/>
        <v>99964.786508655452</v>
      </c>
      <c r="CG296" s="112">
        <f t="shared" si="491"/>
        <v>101398.86571557104</v>
      </c>
      <c r="CH296" s="112">
        <f t="shared" si="491"/>
        <v>103097.03040749041</v>
      </c>
      <c r="CI296" s="112">
        <f t="shared" si="491"/>
        <v>103035.43263336195</v>
      </c>
      <c r="CJ296" s="112">
        <f t="shared" si="491"/>
        <v>104614.33556396204</v>
      </c>
      <c r="CK296" s="112">
        <f t="shared" si="491"/>
        <v>105326.4633255339</v>
      </c>
      <c r="CL296" s="112">
        <f t="shared" si="491"/>
        <v>104780.3425904586</v>
      </c>
      <c r="CM296" s="112">
        <f t="shared" si="491"/>
        <v>105057.33070296999</v>
      </c>
      <c r="CN296" s="112">
        <f t="shared" si="491"/>
        <v>104271.9734961347</v>
      </c>
      <c r="CO296" s="112">
        <f t="shared" si="491"/>
        <v>103434.13811267517</v>
      </c>
      <c r="CP296" s="112">
        <f t="shared" si="491"/>
        <v>99433.345582688577</v>
      </c>
      <c r="CQ296" s="112">
        <f t="shared" si="491"/>
        <v>93762.925520053046</v>
      </c>
      <c r="CR296" s="112">
        <f t="shared" si="491"/>
        <v>89116.687270834125</v>
      </c>
      <c r="CS296" s="112">
        <f t="shared" si="491"/>
        <v>84442.005899660144</v>
      </c>
      <c r="CT296" s="112">
        <f t="shared" si="491"/>
        <v>80038.600759323876</v>
      </c>
      <c r="CU296" s="112">
        <f t="shared" si="491"/>
        <v>74735.176397399482</v>
      </c>
      <c r="CV296" s="112">
        <f t="shared" si="491"/>
        <v>70428.818364735824</v>
      </c>
      <c r="CW296" s="112">
        <f t="shared" si="491"/>
        <v>65331.867760039298</v>
      </c>
      <c r="CX296" s="112">
        <f t="shared" si="491"/>
        <v>59892.382151038139</v>
      </c>
      <c r="CY296" s="112">
        <f t="shared" si="491"/>
        <v>54774.34336788761</v>
      </c>
      <c r="CZ296" s="112">
        <f t="shared" si="491"/>
        <v>49670.947092034607</v>
      </c>
      <c r="DA296" s="112">
        <f t="shared" si="491"/>
        <v>45959.779400718689</v>
      </c>
      <c r="DB296" s="112">
        <f t="shared" si="491"/>
        <v>40381.028899668439</v>
      </c>
      <c r="DC296" s="112">
        <f t="shared" si="491"/>
        <v>37144.010093180732</v>
      </c>
      <c r="DD296" s="112">
        <f t="shared" si="491"/>
        <v>32581.183703018491</v>
      </c>
      <c r="DE296" s="112">
        <f t="shared" si="491"/>
        <v>28368.79346587797</v>
      </c>
      <c r="DF296" s="112">
        <f t="shared" si="491"/>
        <v>23988.236157481115</v>
      </c>
      <c r="DG296" s="112">
        <f t="shared" si="491"/>
        <v>19774.039920959171</v>
      </c>
      <c r="DH296" s="112">
        <f t="shared" si="491"/>
        <v>15626.182884095128</v>
      </c>
      <c r="DI296" s="112">
        <f t="shared" si="491"/>
        <v>12220.199008434327</v>
      </c>
      <c r="DJ296" s="112">
        <f t="shared" si="491"/>
        <v>9009.1309838135694</v>
      </c>
      <c r="DK296" s="112">
        <f t="shared" si="491"/>
        <v>6458.2268173069315</v>
      </c>
      <c r="DL296" s="112">
        <f t="shared" si="491"/>
        <v>4499.8191445679186</v>
      </c>
      <c r="DM296" s="112">
        <f t="shared" si="491"/>
        <v>8534.2213165158555</v>
      </c>
    </row>
    <row r="297" spans="1:117" s="44" customFormat="1" ht="1" hidden="1" customHeight="1">
      <c r="A297" s="94">
        <v>2041</v>
      </c>
      <c r="B297" s="96">
        <f t="shared" si="403"/>
        <v>8922531.7853944227</v>
      </c>
      <c r="C297" s="97">
        <f t="shared" si="410"/>
        <v>9.983166500163725E-4</v>
      </c>
      <c r="D297" s="103">
        <f t="shared" ref="D297:M297" si="492">D86+D192</f>
        <v>4860448.4949673498</v>
      </c>
      <c r="E297" s="103">
        <f t="shared" si="492"/>
        <v>4961175.0068874089</v>
      </c>
      <c r="F297" s="103">
        <f t="shared" si="492"/>
        <v>5061764.2149552573</v>
      </c>
      <c r="G297" s="103">
        <f t="shared" si="492"/>
        <v>5161420.1415575547</v>
      </c>
      <c r="H297" s="103">
        <f t="shared" si="492"/>
        <v>5261827.2982781725</v>
      </c>
      <c r="I297" s="103">
        <f t="shared" si="492"/>
        <v>2390943.1793358899</v>
      </c>
      <c r="J297" s="103">
        <f t="shared" si="492"/>
        <v>2290216.6674158308</v>
      </c>
      <c r="K297" s="103">
        <f t="shared" si="492"/>
        <v>2189627.4593479829</v>
      </c>
      <c r="L297" s="103">
        <f t="shared" si="492"/>
        <v>2089971.5327456845</v>
      </c>
      <c r="M297" s="103">
        <f t="shared" si="492"/>
        <v>1989564.3760250667</v>
      </c>
      <c r="N297" s="103">
        <f t="shared" si="405"/>
        <v>1664443.1917753955</v>
      </c>
      <c r="O297" s="103">
        <f t="shared" si="406"/>
        <v>4914612.5222181389</v>
      </c>
      <c r="P297" s="103">
        <f t="shared" si="407"/>
        <v>2343476.0714008859</v>
      </c>
      <c r="Q297" s="112">
        <f t="shared" ref="Q297:CB297" si="493">Q87+Q192</f>
        <v>76487.611434147926</v>
      </c>
      <c r="R297" s="112">
        <f t="shared" si="493"/>
        <v>78085.176777308749</v>
      </c>
      <c r="S297" s="112">
        <f t="shared" si="493"/>
        <v>79684.386563261331</v>
      </c>
      <c r="T297" s="112">
        <f t="shared" si="493"/>
        <v>79199.919851571613</v>
      </c>
      <c r="U297" s="112">
        <f t="shared" si="493"/>
        <v>79447.482352315084</v>
      </c>
      <c r="V297" s="112">
        <f t="shared" si="493"/>
        <v>79720.46035659808</v>
      </c>
      <c r="W297" s="112">
        <f t="shared" si="493"/>
        <v>80191.23821722492</v>
      </c>
      <c r="X297" s="112">
        <f t="shared" si="493"/>
        <v>80203.779452259652</v>
      </c>
      <c r="Y297" s="112">
        <f t="shared" si="493"/>
        <v>80563.280936042473</v>
      </c>
      <c r="Z297" s="112">
        <f t="shared" si="493"/>
        <v>81222.600455628912</v>
      </c>
      <c r="AA297" s="112">
        <f t="shared" si="493"/>
        <v>81811.276403866752</v>
      </c>
      <c r="AB297" s="112">
        <f t="shared" si="493"/>
        <v>82956.005122161732</v>
      </c>
      <c r="AC297" s="112">
        <f t="shared" si="493"/>
        <v>88105.925797366843</v>
      </c>
      <c r="AD297" s="112">
        <f t="shared" si="493"/>
        <v>85269.971144742187</v>
      </c>
      <c r="AE297" s="112">
        <f t="shared" si="493"/>
        <v>86306.701813518259</v>
      </c>
      <c r="AF297" s="112">
        <f t="shared" si="493"/>
        <v>87168.39006977425</v>
      </c>
      <c r="AG297" s="112">
        <f t="shared" si="493"/>
        <v>87860.996186536882</v>
      </c>
      <c r="AH297" s="112">
        <f t="shared" si="493"/>
        <v>88670.413104375722</v>
      </c>
      <c r="AI297" s="112">
        <f t="shared" si="493"/>
        <v>89813.161674050367</v>
      </c>
      <c r="AJ297" s="112">
        <f t="shared" si="493"/>
        <v>91674.414062643322</v>
      </c>
      <c r="AK297" s="112">
        <f t="shared" si="493"/>
        <v>92690.721944104967</v>
      </c>
      <c r="AL297" s="112">
        <f t="shared" si="493"/>
        <v>94276.214248080389</v>
      </c>
      <c r="AM297" s="112">
        <f t="shared" si="493"/>
        <v>95348.623859859174</v>
      </c>
      <c r="AN297" s="112">
        <f t="shared" si="493"/>
        <v>96606.170659028561</v>
      </c>
      <c r="AO297" s="112">
        <f t="shared" si="493"/>
        <v>98491.234199624349</v>
      </c>
      <c r="AP297" s="112">
        <f t="shared" si="493"/>
        <v>100018.92391008236</v>
      </c>
      <c r="AQ297" s="112">
        <f t="shared" si="493"/>
        <v>102446.04000515497</v>
      </c>
      <c r="AR297" s="112">
        <f t="shared" si="493"/>
        <v>104501.99879800621</v>
      </c>
      <c r="AS297" s="112">
        <f t="shared" si="493"/>
        <v>105876.40065303646</v>
      </c>
      <c r="AT297" s="112">
        <f t="shared" si="493"/>
        <v>107145.6507954119</v>
      </c>
      <c r="AU297" s="112">
        <f t="shared" si="493"/>
        <v>108198.53815477785</v>
      </c>
      <c r="AV297" s="112">
        <f t="shared" si="493"/>
        <v>108585.64852403072</v>
      </c>
      <c r="AW297" s="112">
        <f t="shared" si="493"/>
        <v>108546.07652003143</v>
      </c>
      <c r="AX297" s="112">
        <f t="shared" si="493"/>
        <v>107186.79555713522</v>
      </c>
      <c r="AY297" s="112">
        <f t="shared" si="493"/>
        <v>106505.49752944746</v>
      </c>
      <c r="AZ297" s="112">
        <f t="shared" si="493"/>
        <v>106340.15414646528</v>
      </c>
      <c r="BA297" s="112">
        <f t="shared" si="493"/>
        <v>106714.85212863641</v>
      </c>
      <c r="BB297" s="112">
        <f t="shared" si="493"/>
        <v>106706.6890049847</v>
      </c>
      <c r="BC297" s="112">
        <f t="shared" si="493"/>
        <v>106953.53554293441</v>
      </c>
      <c r="BD297" s="112">
        <f t="shared" si="493"/>
        <v>108086.09127635564</v>
      </c>
      <c r="BE297" s="112">
        <f t="shared" si="493"/>
        <v>108995.32086348886</v>
      </c>
      <c r="BF297" s="112">
        <f t="shared" si="493"/>
        <v>109947.31123889986</v>
      </c>
      <c r="BG297" s="112">
        <f t="shared" si="493"/>
        <v>113200.78621301171</v>
      </c>
      <c r="BH297" s="112">
        <f t="shared" si="493"/>
        <v>114371.97007270504</v>
      </c>
      <c r="BI297" s="112">
        <f t="shared" si="493"/>
        <v>115837.96904806243</v>
      </c>
      <c r="BJ297" s="112">
        <f t="shared" si="493"/>
        <v>117871.16541188251</v>
      </c>
      <c r="BK297" s="112">
        <f t="shared" si="493"/>
        <v>117599.73792067348</v>
      </c>
      <c r="BL297" s="112">
        <f t="shared" si="493"/>
        <v>118693.68920713713</v>
      </c>
      <c r="BM297" s="112">
        <f t="shared" si="493"/>
        <v>119439.99030399891</v>
      </c>
      <c r="BN297" s="112">
        <f t="shared" si="493"/>
        <v>121422.54198701979</v>
      </c>
      <c r="BO297" s="112">
        <f t="shared" si="493"/>
        <v>121166.99187897411</v>
      </c>
      <c r="BP297" s="112">
        <f t="shared" si="493"/>
        <v>120629.8053537074</v>
      </c>
      <c r="BQ297" s="112">
        <f t="shared" si="493"/>
        <v>119248.84573308256</v>
      </c>
      <c r="BR297" s="112">
        <f t="shared" si="493"/>
        <v>118875.65520610413</v>
      </c>
      <c r="BS297" s="112">
        <f t="shared" si="493"/>
        <v>115742.91289607625</v>
      </c>
      <c r="BT297" s="112">
        <f t="shared" si="493"/>
        <v>114998.70197307394</v>
      </c>
      <c r="BU297" s="112">
        <f t="shared" si="493"/>
        <v>113283.2677539163</v>
      </c>
      <c r="BV297" s="112">
        <f t="shared" si="493"/>
        <v>112897.31265240113</v>
      </c>
      <c r="BW297" s="112">
        <f t="shared" si="493"/>
        <v>110547.42377711178</v>
      </c>
      <c r="BX297" s="112">
        <f t="shared" si="493"/>
        <v>110960.0120541848</v>
      </c>
      <c r="BY297" s="112">
        <f t="shared" si="493"/>
        <v>108947.01075353881</v>
      </c>
      <c r="BZ297" s="112">
        <f t="shared" si="493"/>
        <v>107935.79604534089</v>
      </c>
      <c r="CA297" s="112">
        <f t="shared" si="493"/>
        <v>105701.29533284467</v>
      </c>
      <c r="CB297" s="112">
        <f t="shared" si="493"/>
        <v>103146.8065868112</v>
      </c>
      <c r="CC297" s="112">
        <f t="shared" ref="CC297:DM297" si="494">CC87+CC192</f>
        <v>101924.34449690471</v>
      </c>
      <c r="CD297" s="112">
        <f t="shared" si="494"/>
        <v>99956.419069432159</v>
      </c>
      <c r="CE297" s="112">
        <f t="shared" si="494"/>
        <v>99138.458825842245</v>
      </c>
      <c r="CF297" s="112">
        <f t="shared" si="494"/>
        <v>99467.790395084099</v>
      </c>
      <c r="CG297" s="112">
        <f t="shared" si="494"/>
        <v>99194.038942197891</v>
      </c>
      <c r="CH297" s="112">
        <f t="shared" si="494"/>
        <v>100153.16488901805</v>
      </c>
      <c r="CI297" s="112">
        <f t="shared" si="494"/>
        <v>102129.70253619693</v>
      </c>
      <c r="CJ297" s="112">
        <f t="shared" si="494"/>
        <v>102124.46750670817</v>
      </c>
      <c r="CK297" s="112">
        <f t="shared" si="494"/>
        <v>103397.84963327534</v>
      </c>
      <c r="CL297" s="112">
        <f t="shared" si="494"/>
        <v>103936.69422256616</v>
      </c>
      <c r="CM297" s="112">
        <f t="shared" si="494"/>
        <v>102929.88018865565</v>
      </c>
      <c r="CN297" s="112">
        <f t="shared" si="494"/>
        <v>103803.8961584284</v>
      </c>
      <c r="CO297" s="112">
        <f t="shared" si="494"/>
        <v>102037.0980470569</v>
      </c>
      <c r="CP297" s="112">
        <f t="shared" si="494"/>
        <v>101536.39408452672</v>
      </c>
      <c r="CQ297" s="112">
        <f t="shared" si="494"/>
        <v>97006.807555558305</v>
      </c>
      <c r="CR297" s="112">
        <f t="shared" si="494"/>
        <v>91628.036653562245</v>
      </c>
      <c r="CS297" s="112">
        <f t="shared" si="494"/>
        <v>86548.536423573794</v>
      </c>
      <c r="CT297" s="112">
        <f t="shared" si="494"/>
        <v>81921.988471795034</v>
      </c>
      <c r="CU297" s="112">
        <f t="shared" si="494"/>
        <v>77272.353102827692</v>
      </c>
      <c r="CV297" s="112">
        <f t="shared" si="494"/>
        <v>71558.999594629684</v>
      </c>
      <c r="CW297" s="112">
        <f t="shared" si="494"/>
        <v>67323.011769366858</v>
      </c>
      <c r="CX297" s="112">
        <f t="shared" si="494"/>
        <v>62114.233246568387</v>
      </c>
      <c r="CY297" s="112">
        <f t="shared" si="494"/>
        <v>56250.96628818212</v>
      </c>
      <c r="CZ297" s="112">
        <f t="shared" si="494"/>
        <v>51201.767155304944</v>
      </c>
      <c r="DA297" s="112">
        <f t="shared" si="494"/>
        <v>46201.635754785864</v>
      </c>
      <c r="DB297" s="112">
        <f t="shared" si="494"/>
        <v>41950.383407084984</v>
      </c>
      <c r="DC297" s="112">
        <f t="shared" si="494"/>
        <v>36550.520209608512</v>
      </c>
      <c r="DD297" s="112">
        <f t="shared" si="494"/>
        <v>33028.149616007897</v>
      </c>
      <c r="DE297" s="112">
        <f t="shared" si="494"/>
        <v>28236.371212047095</v>
      </c>
      <c r="DF297" s="112">
        <f t="shared" si="494"/>
        <v>24561.710826109869</v>
      </c>
      <c r="DG297" s="112">
        <f t="shared" si="494"/>
        <v>20057.301218546112</v>
      </c>
      <c r="DH297" s="112">
        <f t="shared" si="494"/>
        <v>16444.564045078107</v>
      </c>
      <c r="DI297" s="112">
        <f t="shared" si="494"/>
        <v>12576.553972865344</v>
      </c>
      <c r="DJ297" s="112">
        <f t="shared" si="494"/>
        <v>9446.6997474457585</v>
      </c>
      <c r="DK297" s="112">
        <f t="shared" si="494"/>
        <v>6894.6866744008221</v>
      </c>
      <c r="DL297" s="112">
        <f t="shared" si="494"/>
        <v>4894.9399565475014</v>
      </c>
      <c r="DM297" s="112">
        <f t="shared" si="494"/>
        <v>9134.4374673055299</v>
      </c>
    </row>
    <row r="298" spans="1:117" s="44" customFormat="1" ht="1" hidden="1" customHeight="1">
      <c r="A298" s="94">
        <v>2042</v>
      </c>
      <c r="B298" s="96">
        <f t="shared" si="403"/>
        <v>8930498.4792344254</v>
      </c>
      <c r="C298" s="97">
        <f t="shared" si="410"/>
        <v>8.9287368558816195E-4</v>
      </c>
      <c r="D298" s="103">
        <f t="shared" ref="D298:M298" si="495">D87+D193</f>
        <v>4863378.119654322</v>
      </c>
      <c r="E298" s="103">
        <f t="shared" si="495"/>
        <v>4964065.684321844</v>
      </c>
      <c r="F298" s="103">
        <f t="shared" si="495"/>
        <v>5063814.3631926412</v>
      </c>
      <c r="G298" s="103">
        <f t="shared" si="495"/>
        <v>5163468.3661695328</v>
      </c>
      <c r="H298" s="103">
        <f t="shared" si="495"/>
        <v>5262061.2947114371</v>
      </c>
      <c r="I298" s="103">
        <f t="shared" si="495"/>
        <v>2400794.5933998423</v>
      </c>
      <c r="J298" s="103">
        <f t="shared" si="495"/>
        <v>2300107.0287323203</v>
      </c>
      <c r="K298" s="103">
        <f t="shared" si="495"/>
        <v>2200358.3498615231</v>
      </c>
      <c r="L298" s="103">
        <f t="shared" si="495"/>
        <v>2100704.3468846311</v>
      </c>
      <c r="M298" s="103">
        <f t="shared" si="495"/>
        <v>2002111.4183427272</v>
      </c>
      <c r="N298" s="103">
        <f t="shared" si="405"/>
        <v>1660322.5200489692</v>
      </c>
      <c r="O298" s="103">
        <f t="shared" si="406"/>
        <v>4917190.2578696785</v>
      </c>
      <c r="P298" s="103">
        <f t="shared" si="407"/>
        <v>2352985.7013157778</v>
      </c>
      <c r="Q298" s="112">
        <f t="shared" ref="Q298:CB298" si="496">Q88+Q193</f>
        <v>76748.305926457455</v>
      </c>
      <c r="R298" s="112">
        <f t="shared" si="496"/>
        <v>78351.559175843649</v>
      </c>
      <c r="S298" s="112">
        <f t="shared" si="496"/>
        <v>79917.541787020833</v>
      </c>
      <c r="T298" s="112">
        <f t="shared" si="496"/>
        <v>79384.250634619937</v>
      </c>
      <c r="U298" s="112">
        <f t="shared" si="496"/>
        <v>79572.933847583481</v>
      </c>
      <c r="V298" s="112">
        <f t="shared" si="496"/>
        <v>79775.012800730794</v>
      </c>
      <c r="W298" s="112">
        <f t="shared" si="496"/>
        <v>80152.863387494232</v>
      </c>
      <c r="X298" s="112">
        <f t="shared" si="496"/>
        <v>80085.410415980165</v>
      </c>
      <c r="Y298" s="112">
        <f t="shared" si="496"/>
        <v>80339.388896246091</v>
      </c>
      <c r="Z298" s="112">
        <f t="shared" si="496"/>
        <v>80919.040809605591</v>
      </c>
      <c r="AA298" s="112">
        <f t="shared" si="496"/>
        <v>81411.928737047288</v>
      </c>
      <c r="AB298" s="112">
        <f t="shared" si="496"/>
        <v>82482.404335811923</v>
      </c>
      <c r="AC298" s="112">
        <f t="shared" si="496"/>
        <v>87571.617765708768</v>
      </c>
      <c r="AD298" s="112">
        <f t="shared" si="496"/>
        <v>84721.488782353816</v>
      </c>
      <c r="AE298" s="112">
        <f t="shared" si="496"/>
        <v>85759.827030209141</v>
      </c>
      <c r="AF298" s="112">
        <f t="shared" si="496"/>
        <v>86631.378952668805</v>
      </c>
      <c r="AG298" s="112">
        <f t="shared" si="496"/>
        <v>87379.683094053878</v>
      </c>
      <c r="AH298" s="112">
        <f t="shared" si="496"/>
        <v>88248.719067142549</v>
      </c>
      <c r="AI298" s="112">
        <f t="shared" si="496"/>
        <v>89461.368616863547</v>
      </c>
      <c r="AJ298" s="112">
        <f t="shared" si="496"/>
        <v>91407.795985526842</v>
      </c>
      <c r="AK298" s="112">
        <f t="shared" si="496"/>
        <v>92523.094459953936</v>
      </c>
      <c r="AL298" s="112">
        <f t="shared" si="496"/>
        <v>94199.411398839278</v>
      </c>
      <c r="AM298" s="112">
        <f t="shared" si="496"/>
        <v>95363.97141608136</v>
      </c>
      <c r="AN298" s="112">
        <f t="shared" si="496"/>
        <v>96695.470543985226</v>
      </c>
      <c r="AO298" s="112">
        <f t="shared" si="496"/>
        <v>98644.030287428366</v>
      </c>
      <c r="AP298" s="112">
        <f t="shared" si="496"/>
        <v>100216.26425088124</v>
      </c>
      <c r="AQ298" s="112">
        <f t="shared" si="496"/>
        <v>102671.39722593804</v>
      </c>
      <c r="AR298" s="112">
        <f t="shared" si="496"/>
        <v>104729.46407159779</v>
      </c>
      <c r="AS298" s="112">
        <f t="shared" si="496"/>
        <v>106131.7470370162</v>
      </c>
      <c r="AT298" s="112">
        <f t="shared" si="496"/>
        <v>107424.72478494619</v>
      </c>
      <c r="AU298" s="112">
        <f t="shared" si="496"/>
        <v>108460.18019633263</v>
      </c>
      <c r="AV298" s="112">
        <f t="shared" si="496"/>
        <v>108960.17912471342</v>
      </c>
      <c r="AW298" s="112">
        <f t="shared" si="496"/>
        <v>109455.04453415022</v>
      </c>
      <c r="AX298" s="112">
        <f t="shared" si="496"/>
        <v>108017.3316506032</v>
      </c>
      <c r="AY298" s="112">
        <f t="shared" si="496"/>
        <v>107517.63927217928</v>
      </c>
      <c r="AZ298" s="112">
        <f t="shared" si="496"/>
        <v>107203.11396214159</v>
      </c>
      <c r="BA298" s="112">
        <f t="shared" si="496"/>
        <v>106882.60040621023</v>
      </c>
      <c r="BB298" s="112">
        <f t="shared" si="496"/>
        <v>106701.06532847622</v>
      </c>
      <c r="BC298" s="112">
        <f t="shared" si="496"/>
        <v>107913.76013049703</v>
      </c>
      <c r="BD298" s="112">
        <f t="shared" si="496"/>
        <v>107400.17531504334</v>
      </c>
      <c r="BE298" s="112">
        <f t="shared" si="496"/>
        <v>108915.7669092688</v>
      </c>
      <c r="BF298" s="112">
        <f t="shared" si="496"/>
        <v>109841.32386366697</v>
      </c>
      <c r="BG298" s="112">
        <f t="shared" si="496"/>
        <v>110855.44865874961</v>
      </c>
      <c r="BH298" s="112">
        <f t="shared" si="496"/>
        <v>113569.74495716613</v>
      </c>
      <c r="BI298" s="112">
        <f t="shared" si="496"/>
        <v>114958.99444317426</v>
      </c>
      <c r="BJ298" s="112">
        <f t="shared" si="496"/>
        <v>116076.65644796865</v>
      </c>
      <c r="BK298" s="112">
        <f t="shared" si="496"/>
        <v>117997.60168892195</v>
      </c>
      <c r="BL298" s="112">
        <f t="shared" si="496"/>
        <v>117646.09986860368</v>
      </c>
      <c r="BM298" s="112">
        <f t="shared" si="496"/>
        <v>118780.84172207682</v>
      </c>
      <c r="BN298" s="112">
        <f t="shared" si="496"/>
        <v>118929.55146382625</v>
      </c>
      <c r="BO298" s="112">
        <f t="shared" si="496"/>
        <v>120910.7956608969</v>
      </c>
      <c r="BP298" s="112">
        <f t="shared" si="496"/>
        <v>120646.32458034987</v>
      </c>
      <c r="BQ298" s="112">
        <f t="shared" si="496"/>
        <v>120046.31127241001</v>
      </c>
      <c r="BR298" s="112">
        <f t="shared" si="496"/>
        <v>118569.89891432243</v>
      </c>
      <c r="BS298" s="112">
        <f t="shared" si="496"/>
        <v>118205.9460659</v>
      </c>
      <c r="BT298" s="112">
        <f t="shared" si="496"/>
        <v>114695.37372645314</v>
      </c>
      <c r="BU298" s="112">
        <f t="shared" si="496"/>
        <v>114227.94243573911</v>
      </c>
      <c r="BV298" s="112">
        <f t="shared" si="496"/>
        <v>112557.19172751607</v>
      </c>
      <c r="BW298" s="112">
        <f t="shared" si="496"/>
        <v>111758.75117056677</v>
      </c>
      <c r="BX298" s="112">
        <f t="shared" si="496"/>
        <v>109852.25140118509</v>
      </c>
      <c r="BY298" s="112">
        <f t="shared" si="496"/>
        <v>109449.23265069323</v>
      </c>
      <c r="BZ298" s="112">
        <f t="shared" si="496"/>
        <v>107952.79680737306</v>
      </c>
      <c r="CA298" s="112">
        <f t="shared" si="496"/>
        <v>107111.69403839602</v>
      </c>
      <c r="CB298" s="112">
        <f t="shared" si="496"/>
        <v>104242.81653501902</v>
      </c>
      <c r="CC298" s="112">
        <f t="shared" ref="CC298:DM298" si="497">CC88+CC193</f>
        <v>102280.23546242047</v>
      </c>
      <c r="CD298" s="112">
        <f t="shared" si="497"/>
        <v>100508.40589367985</v>
      </c>
      <c r="CE298" s="112">
        <f t="shared" si="497"/>
        <v>99152.165101245948</v>
      </c>
      <c r="CF298" s="112">
        <f t="shared" si="497"/>
        <v>97939.115927777311</v>
      </c>
      <c r="CG298" s="112">
        <f t="shared" si="497"/>
        <v>98701.632555998949</v>
      </c>
      <c r="CH298" s="112">
        <f t="shared" si="497"/>
        <v>97976.274905057682</v>
      </c>
      <c r="CI298" s="112">
        <f t="shared" si="497"/>
        <v>99211.197723567297</v>
      </c>
      <c r="CJ298" s="112">
        <f t="shared" si="497"/>
        <v>101231.82798384179</v>
      </c>
      <c r="CK298" s="112">
        <f t="shared" si="497"/>
        <v>100942.40609773902</v>
      </c>
      <c r="CL298" s="112">
        <f t="shared" si="497"/>
        <v>102041.47559437316</v>
      </c>
      <c r="CM298" s="112">
        <f t="shared" si="497"/>
        <v>102107.19877726279</v>
      </c>
      <c r="CN298" s="112">
        <f t="shared" si="497"/>
        <v>101712.36834779473</v>
      </c>
      <c r="CO298" s="112">
        <f t="shared" si="497"/>
        <v>101592.22619994843</v>
      </c>
      <c r="CP298" s="112">
        <f t="shared" si="497"/>
        <v>100178.81040858659</v>
      </c>
      <c r="CQ298" s="112">
        <f t="shared" si="497"/>
        <v>99067.539872609108</v>
      </c>
      <c r="CR298" s="112">
        <f t="shared" si="497"/>
        <v>94815.754554683663</v>
      </c>
      <c r="CS298" s="112">
        <f t="shared" si="497"/>
        <v>89000.898999920508</v>
      </c>
      <c r="CT298" s="112">
        <f t="shared" si="497"/>
        <v>83989.161728541541</v>
      </c>
      <c r="CU298" s="112">
        <f t="shared" si="497"/>
        <v>79112.410474027638</v>
      </c>
      <c r="CV298" s="112">
        <f t="shared" si="497"/>
        <v>74014.226260325318</v>
      </c>
      <c r="CW298" s="112">
        <f t="shared" si="497"/>
        <v>68422.057792323583</v>
      </c>
      <c r="CX298" s="112">
        <f t="shared" si="497"/>
        <v>64041.703038991269</v>
      </c>
      <c r="CY298" s="112">
        <f t="shared" si="497"/>
        <v>58357.337731804706</v>
      </c>
      <c r="CZ298" s="112">
        <f t="shared" si="497"/>
        <v>52605.721951067419</v>
      </c>
      <c r="DA298" s="112">
        <f t="shared" si="497"/>
        <v>47654.582257621369</v>
      </c>
      <c r="DB298" s="112">
        <f t="shared" si="497"/>
        <v>42200.249610624625</v>
      </c>
      <c r="DC298" s="112">
        <f t="shared" si="497"/>
        <v>38006.792612122539</v>
      </c>
      <c r="DD298" s="112">
        <f t="shared" si="497"/>
        <v>32533.881789446314</v>
      </c>
      <c r="DE298" s="112">
        <f t="shared" si="497"/>
        <v>28652.090576864444</v>
      </c>
      <c r="DF298" s="112">
        <f t="shared" si="497"/>
        <v>24476.038002816171</v>
      </c>
      <c r="DG298" s="112">
        <f t="shared" si="497"/>
        <v>20564.896543743933</v>
      </c>
      <c r="DH298" s="112">
        <f t="shared" si="497"/>
        <v>16702.352680516073</v>
      </c>
      <c r="DI298" s="112">
        <f t="shared" si="497"/>
        <v>13259.487445078958</v>
      </c>
      <c r="DJ298" s="112">
        <f t="shared" si="497"/>
        <v>9735.7075249684312</v>
      </c>
      <c r="DK298" s="112">
        <f t="shared" si="497"/>
        <v>7242.278495530888</v>
      </c>
      <c r="DL298" s="112">
        <f t="shared" si="497"/>
        <v>5235.4258552761521</v>
      </c>
      <c r="DM298" s="112">
        <f t="shared" si="497"/>
        <v>9844.2575872038033</v>
      </c>
    </row>
    <row r="299" spans="1:117" s="44" customFormat="1" ht="1" hidden="1" customHeight="1">
      <c r="A299" s="94">
        <v>2043</v>
      </c>
      <c r="B299" s="96">
        <f t="shared" si="403"/>
        <v>8937535.1494766753</v>
      </c>
      <c r="C299" s="97">
        <f t="shared" si="410"/>
        <v>7.8793700694445342E-4</v>
      </c>
      <c r="D299" s="103">
        <f t="shared" ref="D299:M299" si="498">D88+D194</f>
        <v>4864903.2615189459</v>
      </c>
      <c r="E299" s="103">
        <f t="shared" si="498"/>
        <v>4966830.9162756782</v>
      </c>
      <c r="F299" s="103">
        <f t="shared" si="498"/>
        <v>5066543.0601580525</v>
      </c>
      <c r="G299" s="103">
        <f t="shared" si="498"/>
        <v>5165369.1118845847</v>
      </c>
      <c r="H299" s="103">
        <f t="shared" si="498"/>
        <v>5263960.8593034539</v>
      </c>
      <c r="I299" s="103">
        <f t="shared" si="498"/>
        <v>2410591.7524760356</v>
      </c>
      <c r="J299" s="103">
        <f t="shared" si="498"/>
        <v>2308664.0977193043</v>
      </c>
      <c r="K299" s="103">
        <f t="shared" si="498"/>
        <v>2208951.95383693</v>
      </c>
      <c r="L299" s="103">
        <f t="shared" si="498"/>
        <v>2110125.9021103978</v>
      </c>
      <c r="M299" s="103">
        <f t="shared" si="498"/>
        <v>2011534.154691529</v>
      </c>
      <c r="N299" s="103">
        <f t="shared" si="405"/>
        <v>1656760.8626405213</v>
      </c>
      <c r="O299" s="103">
        <f t="shared" si="406"/>
        <v>4919196.5576191563</v>
      </c>
      <c r="P299" s="103">
        <f t="shared" si="407"/>
        <v>2361577.7292169947</v>
      </c>
      <c r="Q299" s="112">
        <f t="shared" ref="Q299:CB299" si="499">Q89+Q194</f>
        <v>77005.069198222947</v>
      </c>
      <c r="R299" s="112">
        <f t="shared" si="499"/>
        <v>78614.908915195265</v>
      </c>
      <c r="S299" s="112">
        <f t="shared" si="499"/>
        <v>80186.485919946179</v>
      </c>
      <c r="T299" s="112">
        <f t="shared" si="499"/>
        <v>79615.176123651792</v>
      </c>
      <c r="U299" s="112">
        <f t="shared" si="499"/>
        <v>79757.07857510366</v>
      </c>
      <c r="V299" s="112">
        <f t="shared" si="499"/>
        <v>79900.270058840964</v>
      </c>
      <c r="W299" s="112">
        <f t="shared" si="499"/>
        <v>80207.399194065918</v>
      </c>
      <c r="X299" s="112">
        <f t="shared" si="499"/>
        <v>80047.295235036785</v>
      </c>
      <c r="Y299" s="112">
        <f t="shared" si="499"/>
        <v>80221.472492226167</v>
      </c>
      <c r="Z299" s="112">
        <f t="shared" si="499"/>
        <v>80696.347316714964</v>
      </c>
      <c r="AA299" s="112">
        <f t="shared" si="499"/>
        <v>81113.173228737694</v>
      </c>
      <c r="AB299" s="112">
        <f t="shared" si="499"/>
        <v>82084.733168786683</v>
      </c>
      <c r="AC299" s="112">
        <f t="shared" si="499"/>
        <v>87075.097389268776</v>
      </c>
      <c r="AD299" s="112">
        <f t="shared" si="499"/>
        <v>84212.191734425753</v>
      </c>
      <c r="AE299" s="112">
        <f t="shared" si="499"/>
        <v>85213.959771524736</v>
      </c>
      <c r="AF299" s="112">
        <f t="shared" si="499"/>
        <v>86087.340224314466</v>
      </c>
      <c r="AG299" s="112">
        <f t="shared" si="499"/>
        <v>86848.338819368451</v>
      </c>
      <c r="AH299" s="112">
        <f t="shared" si="499"/>
        <v>87773.06157313232</v>
      </c>
      <c r="AI299" s="112">
        <f t="shared" si="499"/>
        <v>89043.424196558219</v>
      </c>
      <c r="AJ299" s="112">
        <f t="shared" si="499"/>
        <v>91058.03950539924</v>
      </c>
      <c r="AK299" s="112">
        <f t="shared" si="499"/>
        <v>92263.004794791734</v>
      </c>
      <c r="AL299" s="112">
        <f t="shared" si="499"/>
        <v>94038.677217741089</v>
      </c>
      <c r="AM299" s="112">
        <f t="shared" si="499"/>
        <v>95291.229157051363</v>
      </c>
      <c r="AN299" s="112">
        <f t="shared" si="499"/>
        <v>96712.99422515581</v>
      </c>
      <c r="AO299" s="112">
        <f t="shared" si="499"/>
        <v>98735.990115117747</v>
      </c>
      <c r="AP299" s="112">
        <f t="shared" si="499"/>
        <v>100368.19426227742</v>
      </c>
      <c r="AQ299" s="112">
        <f t="shared" si="499"/>
        <v>102870.5886322101</v>
      </c>
      <c r="AR299" s="112">
        <f t="shared" si="499"/>
        <v>104956.96768820962</v>
      </c>
      <c r="AS299" s="112">
        <f t="shared" si="499"/>
        <v>106356.76389182199</v>
      </c>
      <c r="AT299" s="112">
        <f t="shared" si="499"/>
        <v>107678.71238993705</v>
      </c>
      <c r="AU299" s="112">
        <f t="shared" si="499"/>
        <v>108735.31628194866</v>
      </c>
      <c r="AV299" s="112">
        <f t="shared" si="499"/>
        <v>109217.90104075774</v>
      </c>
      <c r="AW299" s="112">
        <f t="shared" si="499"/>
        <v>109826.84981078998</v>
      </c>
      <c r="AX299" s="112">
        <f t="shared" si="499"/>
        <v>108903.98717193224</v>
      </c>
      <c r="AY299" s="112">
        <f t="shared" si="499"/>
        <v>108335.16520963109</v>
      </c>
      <c r="AZ299" s="112">
        <f t="shared" si="499"/>
        <v>108203.78561066964</v>
      </c>
      <c r="BA299" s="112">
        <f t="shared" si="499"/>
        <v>107736.37476185308</v>
      </c>
      <c r="BB299" s="112">
        <f t="shared" si="499"/>
        <v>106867.56707842414</v>
      </c>
      <c r="BC299" s="112">
        <f t="shared" si="499"/>
        <v>107908.4570432324</v>
      </c>
      <c r="BD299" s="112">
        <f t="shared" si="499"/>
        <v>108354.14236231195</v>
      </c>
      <c r="BE299" s="112">
        <f t="shared" si="499"/>
        <v>108233.61282366308</v>
      </c>
      <c r="BF299" s="112">
        <f t="shared" si="499"/>
        <v>109763.48049508399</v>
      </c>
      <c r="BG299" s="112">
        <f t="shared" si="499"/>
        <v>110754.75542611579</v>
      </c>
      <c r="BH299" s="112">
        <f t="shared" si="499"/>
        <v>111234.36231198092</v>
      </c>
      <c r="BI299" s="112">
        <f t="shared" si="499"/>
        <v>114156.94542826216</v>
      </c>
      <c r="BJ299" s="112">
        <f t="shared" si="499"/>
        <v>115203.79584435566</v>
      </c>
      <c r="BK299" s="112">
        <f t="shared" si="499"/>
        <v>116214.88915542234</v>
      </c>
      <c r="BL299" s="112">
        <f t="shared" si="499"/>
        <v>118047.45399593769</v>
      </c>
      <c r="BM299" s="112">
        <f t="shared" si="499"/>
        <v>117738.71160026631</v>
      </c>
      <c r="BN299" s="112">
        <f t="shared" si="499"/>
        <v>118276.34860584616</v>
      </c>
      <c r="BO299" s="112">
        <f t="shared" si="499"/>
        <v>118436.94979971641</v>
      </c>
      <c r="BP299" s="112">
        <f t="shared" si="499"/>
        <v>120395.39746880339</v>
      </c>
      <c r="BQ299" s="112">
        <f t="shared" si="499"/>
        <v>120067.77124541689</v>
      </c>
      <c r="BR299" s="112">
        <f t="shared" si="499"/>
        <v>119363.70025173924</v>
      </c>
      <c r="BS299" s="112">
        <f t="shared" si="499"/>
        <v>117909.55332451381</v>
      </c>
      <c r="BT299" s="112">
        <f t="shared" si="499"/>
        <v>117140.75710854614</v>
      </c>
      <c r="BU299" s="112">
        <f t="shared" si="499"/>
        <v>113932.55453865061</v>
      </c>
      <c r="BV299" s="112">
        <f t="shared" si="499"/>
        <v>113501.93281954745</v>
      </c>
      <c r="BW299" s="112">
        <f t="shared" si="499"/>
        <v>111431.00256804872</v>
      </c>
      <c r="BX299" s="112">
        <f t="shared" si="499"/>
        <v>111062.7810890848</v>
      </c>
      <c r="BY299" s="112">
        <f t="shared" si="499"/>
        <v>108363.79504530774</v>
      </c>
      <c r="BZ299" s="112">
        <f t="shared" si="499"/>
        <v>108456.69066351181</v>
      </c>
      <c r="CA299" s="112">
        <f t="shared" si="499"/>
        <v>107133.9283637124</v>
      </c>
      <c r="CB299" s="112">
        <f t="shared" si="499"/>
        <v>105638.70781629039</v>
      </c>
      <c r="CC299" s="112">
        <f t="shared" ref="CC299:DM299" si="500">CC89+CC194</f>
        <v>103374.01108346671</v>
      </c>
      <c r="CD299" s="112">
        <f t="shared" si="500"/>
        <v>100863.72980679048</v>
      </c>
      <c r="CE299" s="112">
        <f t="shared" si="500"/>
        <v>99701.750821325608</v>
      </c>
      <c r="CF299" s="112">
        <f t="shared" si="500"/>
        <v>97954.21260546206</v>
      </c>
      <c r="CG299" s="112">
        <f t="shared" si="500"/>
        <v>97182.601261849239</v>
      </c>
      <c r="CH299" s="112">
        <f t="shared" si="500"/>
        <v>97490.430802851595</v>
      </c>
      <c r="CI299" s="112">
        <f t="shared" si="500"/>
        <v>97059.054739256506</v>
      </c>
      <c r="CJ299" s="112">
        <f t="shared" si="500"/>
        <v>98334.132122563213</v>
      </c>
      <c r="CK299" s="112">
        <f t="shared" si="500"/>
        <v>100064.68972095722</v>
      </c>
      <c r="CL299" s="112">
        <f t="shared" si="500"/>
        <v>99619.313993731761</v>
      </c>
      <c r="CM299" s="112">
        <f t="shared" si="500"/>
        <v>100252.24485326713</v>
      </c>
      <c r="CN299" s="112">
        <f t="shared" si="500"/>
        <v>100905.25670806773</v>
      </c>
      <c r="CO299" s="112">
        <f t="shared" si="500"/>
        <v>99555.450157893618</v>
      </c>
      <c r="CP299" s="112">
        <f t="shared" si="500"/>
        <v>99751.418802775879</v>
      </c>
      <c r="CQ299" s="112">
        <f t="shared" si="500"/>
        <v>97753.214348499227</v>
      </c>
      <c r="CR299" s="112">
        <f t="shared" si="500"/>
        <v>96836.791841265906</v>
      </c>
      <c r="CS299" s="112">
        <f t="shared" si="500"/>
        <v>92114.063512401044</v>
      </c>
      <c r="CT299" s="112">
        <f t="shared" si="500"/>
        <v>86381.254305263341</v>
      </c>
      <c r="CU299" s="112">
        <f t="shared" si="500"/>
        <v>81124.222661897191</v>
      </c>
      <c r="CV299" s="112">
        <f t="shared" si="500"/>
        <v>75794.841693429946</v>
      </c>
      <c r="CW299" s="112">
        <f t="shared" si="500"/>
        <v>70793.343842709466</v>
      </c>
      <c r="CX299" s="112">
        <f t="shared" si="500"/>
        <v>65104.231265156021</v>
      </c>
      <c r="CY299" s="112">
        <f t="shared" si="500"/>
        <v>60199.420867580302</v>
      </c>
      <c r="CZ299" s="112">
        <f t="shared" si="500"/>
        <v>54594.182751276559</v>
      </c>
      <c r="DA299" s="112">
        <f t="shared" si="500"/>
        <v>48982.740691913452</v>
      </c>
      <c r="DB299" s="112">
        <f t="shared" si="500"/>
        <v>43551.125208666839</v>
      </c>
      <c r="DC299" s="112">
        <f t="shared" si="500"/>
        <v>38256.53625534274</v>
      </c>
      <c r="DD299" s="112">
        <f t="shared" si="500"/>
        <v>33855.999269001411</v>
      </c>
      <c r="DE299" s="112">
        <f t="shared" si="500"/>
        <v>28246.892883578024</v>
      </c>
      <c r="DF299" s="112">
        <f t="shared" si="500"/>
        <v>24855.472770607026</v>
      </c>
      <c r="DG299" s="112">
        <f t="shared" si="500"/>
        <v>20510.02446883317</v>
      </c>
      <c r="DH299" s="112">
        <f t="shared" si="500"/>
        <v>17143.724431006583</v>
      </c>
      <c r="DI299" s="112">
        <f t="shared" si="500"/>
        <v>13481.181885106662</v>
      </c>
      <c r="DJ299" s="112">
        <f t="shared" si="500"/>
        <v>10279.082309723339</v>
      </c>
      <c r="DK299" s="112">
        <f t="shared" si="500"/>
        <v>7475.2448651356553</v>
      </c>
      <c r="DL299" s="112">
        <f t="shared" si="500"/>
        <v>5509.8506918095154</v>
      </c>
      <c r="DM299" s="112">
        <f t="shared" si="500"/>
        <v>10612.259563480138</v>
      </c>
    </row>
    <row r="300" spans="1:117" s="44" customFormat="1" ht="1" hidden="1" customHeight="1">
      <c r="A300" s="94">
        <v>2044</v>
      </c>
      <c r="B300" s="96">
        <f t="shared" si="403"/>
        <v>8943831.9270049017</v>
      </c>
      <c r="C300" s="97">
        <f t="shared" si="410"/>
        <v>7.045317778241213E-4</v>
      </c>
      <c r="D300" s="103">
        <f t="shared" ref="D300:M300" si="501">D89+D195</f>
        <v>4865272.9360176772</v>
      </c>
      <c r="E300" s="103">
        <f t="shared" si="501"/>
        <v>4968121.5307635795</v>
      </c>
      <c r="F300" s="103">
        <f t="shared" si="501"/>
        <v>5069068.1543563651</v>
      </c>
      <c r="G300" s="103">
        <f t="shared" si="501"/>
        <v>5167862.0531759476</v>
      </c>
      <c r="H300" s="103">
        <f t="shared" si="501"/>
        <v>5265632.6892940439</v>
      </c>
      <c r="I300" s="103">
        <f t="shared" si="501"/>
        <v>2420139.5391627438</v>
      </c>
      <c r="J300" s="103">
        <f t="shared" si="501"/>
        <v>2317290.9444168415</v>
      </c>
      <c r="K300" s="103">
        <f t="shared" si="501"/>
        <v>2216344.3208240559</v>
      </c>
      <c r="L300" s="103">
        <f t="shared" si="501"/>
        <v>2117550.4220044734</v>
      </c>
      <c r="M300" s="103">
        <f t="shared" si="501"/>
        <v>2019779.7858863776</v>
      </c>
      <c r="N300" s="103">
        <f t="shared" si="405"/>
        <v>1653809.4859815899</v>
      </c>
      <c r="O300" s="103">
        <f t="shared" si="406"/>
        <v>4919836.9744836586</v>
      </c>
      <c r="P300" s="103">
        <f t="shared" si="407"/>
        <v>2370185.4665396516</v>
      </c>
      <c r="Q300" s="112">
        <f t="shared" ref="Q300:CB300" si="502">Q90+Q195</f>
        <v>77243.082051379053</v>
      </c>
      <c r="R300" s="112">
        <f t="shared" si="502"/>
        <v>78874.250050736358</v>
      </c>
      <c r="S300" s="112">
        <f t="shared" si="502"/>
        <v>80452.365263388929</v>
      </c>
      <c r="T300" s="112">
        <f t="shared" si="502"/>
        <v>79880.534700865188</v>
      </c>
      <c r="U300" s="112">
        <f t="shared" si="502"/>
        <v>79986.744689796877</v>
      </c>
      <c r="V300" s="112">
        <f t="shared" si="502"/>
        <v>80082.102503692484</v>
      </c>
      <c r="W300" s="112">
        <f t="shared" si="502"/>
        <v>80331.638576097903</v>
      </c>
      <c r="X300" s="112">
        <f t="shared" si="502"/>
        <v>80102.466883349363</v>
      </c>
      <c r="Y300" s="112">
        <f t="shared" si="502"/>
        <v>80183.510584657546</v>
      </c>
      <c r="Z300" s="112">
        <f t="shared" si="502"/>
        <v>80579.521180865122</v>
      </c>
      <c r="AA300" s="112">
        <f t="shared" si="502"/>
        <v>80892.068740540795</v>
      </c>
      <c r="AB300" s="112">
        <f t="shared" si="502"/>
        <v>81786.992771791745</v>
      </c>
      <c r="AC300" s="112">
        <f t="shared" si="502"/>
        <v>86659.404299266753</v>
      </c>
      <c r="AD300" s="112">
        <f t="shared" si="502"/>
        <v>83739.05482927608</v>
      </c>
      <c r="AE300" s="112">
        <f t="shared" si="502"/>
        <v>84705.289485692978</v>
      </c>
      <c r="AF300" s="112">
        <f t="shared" si="502"/>
        <v>85544.313044606068</v>
      </c>
      <c r="AG300" s="112">
        <f t="shared" si="502"/>
        <v>86309.989406545385</v>
      </c>
      <c r="AH300" s="112">
        <f t="shared" si="502"/>
        <v>87244.425049438345</v>
      </c>
      <c r="AI300" s="112">
        <f t="shared" si="502"/>
        <v>88570.355050142069</v>
      </c>
      <c r="AJ300" s="112">
        <f t="shared" si="502"/>
        <v>90641.376819460856</v>
      </c>
      <c r="AK300" s="112">
        <f t="shared" si="502"/>
        <v>91917.565424080793</v>
      </c>
      <c r="AL300" s="112">
        <f t="shared" si="502"/>
        <v>93785.832043503178</v>
      </c>
      <c r="AM300" s="112">
        <f t="shared" si="502"/>
        <v>95138.595744465652</v>
      </c>
      <c r="AN300" s="112">
        <f t="shared" si="502"/>
        <v>96646.427946779557</v>
      </c>
      <c r="AO300" s="112">
        <f t="shared" si="502"/>
        <v>98757.785870836145</v>
      </c>
      <c r="AP300" s="112">
        <f t="shared" si="502"/>
        <v>100462.30585249534</v>
      </c>
      <c r="AQ300" s="112">
        <f t="shared" si="502"/>
        <v>103024.98125552022</v>
      </c>
      <c r="AR300" s="112">
        <f t="shared" si="502"/>
        <v>105156.08877735052</v>
      </c>
      <c r="AS300" s="112">
        <f t="shared" si="502"/>
        <v>106584.93575992063</v>
      </c>
      <c r="AT300" s="112">
        <f t="shared" si="502"/>
        <v>107903.47427980039</v>
      </c>
      <c r="AU300" s="112">
        <f t="shared" si="502"/>
        <v>108987.52133480116</v>
      </c>
      <c r="AV300" s="112">
        <f t="shared" si="502"/>
        <v>109489.03200072121</v>
      </c>
      <c r="AW300" s="112">
        <f t="shared" si="502"/>
        <v>110080.44037633864</v>
      </c>
      <c r="AX300" s="112">
        <f t="shared" si="502"/>
        <v>109265.57871636681</v>
      </c>
      <c r="AY300" s="112">
        <f t="shared" si="502"/>
        <v>109208.86053583148</v>
      </c>
      <c r="AZ300" s="112">
        <f t="shared" si="502"/>
        <v>109013.79918741036</v>
      </c>
      <c r="BA300" s="112">
        <f t="shared" si="502"/>
        <v>108724.27750765687</v>
      </c>
      <c r="BB300" s="112">
        <f t="shared" si="502"/>
        <v>107711.0778480881</v>
      </c>
      <c r="BC300" s="112">
        <f t="shared" si="502"/>
        <v>108078.78386924323</v>
      </c>
      <c r="BD300" s="112">
        <f t="shared" si="502"/>
        <v>108348.88772925007</v>
      </c>
      <c r="BE300" s="112">
        <f t="shared" si="502"/>
        <v>109184.53179326688</v>
      </c>
      <c r="BF300" s="112">
        <f t="shared" si="502"/>
        <v>109082.6027149052</v>
      </c>
      <c r="BG300" s="112">
        <f t="shared" si="502"/>
        <v>110676.22093364481</v>
      </c>
      <c r="BH300" s="112">
        <f t="shared" si="502"/>
        <v>111136.66764650436</v>
      </c>
      <c r="BI300" s="112">
        <f t="shared" si="502"/>
        <v>111827.45818368351</v>
      </c>
      <c r="BJ300" s="112">
        <f t="shared" si="502"/>
        <v>114405.91788508905</v>
      </c>
      <c r="BK300" s="112">
        <f t="shared" si="502"/>
        <v>115345.55980762842</v>
      </c>
      <c r="BL300" s="112">
        <f t="shared" si="502"/>
        <v>116271.7152705903</v>
      </c>
      <c r="BM300" s="112">
        <f t="shared" si="502"/>
        <v>118141.26477010515</v>
      </c>
      <c r="BN300" s="112">
        <f t="shared" si="502"/>
        <v>117245.27051097271</v>
      </c>
      <c r="BO300" s="112">
        <f t="shared" si="502"/>
        <v>117791.15035665806</v>
      </c>
      <c r="BP300" s="112">
        <f t="shared" si="502"/>
        <v>117939.60730859014</v>
      </c>
      <c r="BQ300" s="112">
        <f t="shared" si="502"/>
        <v>119824.39966435671</v>
      </c>
      <c r="BR300" s="112">
        <f t="shared" si="502"/>
        <v>119390.95027567243</v>
      </c>
      <c r="BS300" s="112">
        <f t="shared" si="502"/>
        <v>118702.5379494001</v>
      </c>
      <c r="BT300" s="112">
        <f t="shared" si="502"/>
        <v>116853.45617431783</v>
      </c>
      <c r="BU300" s="112">
        <f t="shared" si="502"/>
        <v>116367.43558386504</v>
      </c>
      <c r="BV300" s="112">
        <f t="shared" si="502"/>
        <v>113215.75562483298</v>
      </c>
      <c r="BW300" s="112">
        <f t="shared" si="502"/>
        <v>112375.58532370065</v>
      </c>
      <c r="BX300" s="112">
        <f t="shared" si="502"/>
        <v>110746.71848128404</v>
      </c>
      <c r="BY300" s="112">
        <f t="shared" si="502"/>
        <v>109565.15870340576</v>
      </c>
      <c r="BZ300" s="112">
        <f t="shared" si="502"/>
        <v>107389.58302797702</v>
      </c>
      <c r="CA300" s="112">
        <f t="shared" si="502"/>
        <v>107641.85312558549</v>
      </c>
      <c r="CB300" s="112">
        <f t="shared" si="502"/>
        <v>105667.6257524376</v>
      </c>
      <c r="CC300" s="112">
        <f t="shared" ref="CC300:DM300" si="503">CC90+CC195</f>
        <v>104761.69555472553</v>
      </c>
      <c r="CD300" s="112">
        <f t="shared" si="503"/>
        <v>101954.74374885439</v>
      </c>
      <c r="CE300" s="112">
        <f t="shared" si="503"/>
        <v>100059.99557658419</v>
      </c>
      <c r="CF300" s="112">
        <f t="shared" si="503"/>
        <v>98500.223280894454</v>
      </c>
      <c r="CG300" s="112">
        <f t="shared" si="503"/>
        <v>97201.658692293306</v>
      </c>
      <c r="CH300" s="112">
        <f t="shared" si="503"/>
        <v>95990.525070018368</v>
      </c>
      <c r="CI300" s="112">
        <f t="shared" si="503"/>
        <v>96575.291891825414</v>
      </c>
      <c r="CJ300" s="112">
        <f t="shared" si="503"/>
        <v>96205.720747943386</v>
      </c>
      <c r="CK300" s="112">
        <f t="shared" si="503"/>
        <v>97196.734338349575</v>
      </c>
      <c r="CL300" s="112">
        <f t="shared" si="503"/>
        <v>98759.725550588191</v>
      </c>
      <c r="CM300" s="112">
        <f t="shared" si="503"/>
        <v>97875.368482238278</v>
      </c>
      <c r="CN300" s="112">
        <f t="shared" si="503"/>
        <v>99079.532047108223</v>
      </c>
      <c r="CO300" s="112">
        <f t="shared" si="503"/>
        <v>98775.075159818749</v>
      </c>
      <c r="CP300" s="112">
        <f t="shared" si="503"/>
        <v>97764.60881641692</v>
      </c>
      <c r="CQ300" s="112">
        <f t="shared" si="503"/>
        <v>97352.669954844838</v>
      </c>
      <c r="CR300" s="112">
        <f t="shared" si="503"/>
        <v>95567.963168847578</v>
      </c>
      <c r="CS300" s="112">
        <f t="shared" si="503"/>
        <v>94089.248880668223</v>
      </c>
      <c r="CT300" s="112">
        <f t="shared" si="503"/>
        <v>89424.090228418165</v>
      </c>
      <c r="CU300" s="112">
        <f t="shared" si="503"/>
        <v>83451.575861319114</v>
      </c>
      <c r="CV300" s="112">
        <f t="shared" si="503"/>
        <v>77746.413247406905</v>
      </c>
      <c r="CW300" s="112">
        <f t="shared" si="503"/>
        <v>72520.230070884631</v>
      </c>
      <c r="CX300" s="112">
        <f t="shared" si="503"/>
        <v>67392.126326534126</v>
      </c>
      <c r="CY300" s="112">
        <f t="shared" si="503"/>
        <v>61223.132221545289</v>
      </c>
      <c r="CZ300" s="112">
        <f t="shared" si="503"/>
        <v>56355.93462624208</v>
      </c>
      <c r="DA300" s="112">
        <f t="shared" si="503"/>
        <v>50859.43684343998</v>
      </c>
      <c r="DB300" s="112">
        <f t="shared" si="503"/>
        <v>44787.473023356863</v>
      </c>
      <c r="DC300" s="112">
        <f t="shared" si="503"/>
        <v>39510.536092213799</v>
      </c>
      <c r="DD300" s="112">
        <f t="shared" si="503"/>
        <v>34108.216475466463</v>
      </c>
      <c r="DE300" s="112">
        <f t="shared" si="503"/>
        <v>29426.223045130733</v>
      </c>
      <c r="DF300" s="112">
        <f t="shared" si="503"/>
        <v>24535.080505278602</v>
      </c>
      <c r="DG300" s="112">
        <f t="shared" si="503"/>
        <v>20846.908925026924</v>
      </c>
      <c r="DH300" s="112">
        <f t="shared" si="503"/>
        <v>17120.556763838966</v>
      </c>
      <c r="DI300" s="112">
        <f t="shared" si="503"/>
        <v>13858.696418128458</v>
      </c>
      <c r="DJ300" s="112">
        <f t="shared" si="503"/>
        <v>10465.027034783607</v>
      </c>
      <c r="DK300" s="112">
        <f t="shared" si="503"/>
        <v>7906.0562923510952</v>
      </c>
      <c r="DL300" s="112">
        <f t="shared" si="503"/>
        <v>5698.667130991611</v>
      </c>
      <c r="DM300" s="112">
        <f t="shared" si="503"/>
        <v>11386.497420615047</v>
      </c>
    </row>
    <row r="301" spans="1:117" s="44" customFormat="1" ht="1" hidden="1" customHeight="1">
      <c r="A301" s="94">
        <v>2045</v>
      </c>
      <c r="B301" s="96">
        <f t="shared" si="403"/>
        <v>8949482.8714594394</v>
      </c>
      <c r="C301" s="97">
        <f t="shared" si="410"/>
        <v>6.318258773932579E-4</v>
      </c>
      <c r="D301" s="103">
        <f t="shared" ref="D301:M301" si="504">D90+D196</f>
        <v>4865239.1108247302</v>
      </c>
      <c r="E301" s="103">
        <f t="shared" si="504"/>
        <v>4968190.8252475886</v>
      </c>
      <c r="F301" s="103">
        <f t="shared" si="504"/>
        <v>5070056.0316807814</v>
      </c>
      <c r="G301" s="103">
        <f t="shared" si="504"/>
        <v>5170080.0475619826</v>
      </c>
      <c r="H301" s="103">
        <f t="shared" si="504"/>
        <v>5267824.4444947951</v>
      </c>
      <c r="I301" s="103">
        <f t="shared" si="504"/>
        <v>2428777.5407318641</v>
      </c>
      <c r="J301" s="103">
        <f t="shared" si="504"/>
        <v>2325825.8263090057</v>
      </c>
      <c r="K301" s="103">
        <f t="shared" si="504"/>
        <v>2223960.6198758124</v>
      </c>
      <c r="L301" s="103">
        <f t="shared" si="504"/>
        <v>2123936.6039946117</v>
      </c>
      <c r="M301" s="103">
        <f t="shared" si="504"/>
        <v>2026192.2070618002</v>
      </c>
      <c r="N301" s="103">
        <f t="shared" si="405"/>
        <v>1651507.7908990732</v>
      </c>
      <c r="O301" s="103">
        <f t="shared" si="406"/>
        <v>4918785.7113082474</v>
      </c>
      <c r="P301" s="103">
        <f t="shared" si="407"/>
        <v>2379189.3692521201</v>
      </c>
      <c r="Q301" s="112">
        <f t="shared" ref="Q301:CB301" si="505">Q91+Q196</f>
        <v>77460.351656468411</v>
      </c>
      <c r="R301" s="112">
        <f t="shared" si="505"/>
        <v>79114.500817340566</v>
      </c>
      <c r="S301" s="112">
        <f t="shared" si="505"/>
        <v>80714.152027379459</v>
      </c>
      <c r="T301" s="112">
        <f t="shared" si="505"/>
        <v>80140.833696366535</v>
      </c>
      <c r="U301" s="112">
        <f t="shared" si="505"/>
        <v>80250.812371889595</v>
      </c>
      <c r="V301" s="112">
        <f t="shared" si="505"/>
        <v>80310.401350746164</v>
      </c>
      <c r="W301" s="112">
        <f t="shared" si="505"/>
        <v>80513.434585025854</v>
      </c>
      <c r="X301" s="112">
        <f t="shared" si="505"/>
        <v>80225.864401138722</v>
      </c>
      <c r="Y301" s="112">
        <f t="shared" si="505"/>
        <v>80238.470521574607</v>
      </c>
      <c r="Z301" s="112">
        <f t="shared" si="505"/>
        <v>80540.591833547311</v>
      </c>
      <c r="AA301" s="112">
        <f t="shared" si="505"/>
        <v>80776.55057145239</v>
      </c>
      <c r="AB301" s="112">
        <f t="shared" si="505"/>
        <v>81566.150211499393</v>
      </c>
      <c r="AC301" s="112">
        <f t="shared" si="505"/>
        <v>86347.640258285857</v>
      </c>
      <c r="AD301" s="112">
        <f t="shared" si="505"/>
        <v>83343.265223812312</v>
      </c>
      <c r="AE301" s="112">
        <f t="shared" si="505"/>
        <v>84233.813211322515</v>
      </c>
      <c r="AF301" s="112">
        <f t="shared" si="505"/>
        <v>85038.424839570507</v>
      </c>
      <c r="AG301" s="112">
        <f t="shared" si="505"/>
        <v>85769.640186675242</v>
      </c>
      <c r="AH301" s="112">
        <f t="shared" si="505"/>
        <v>86710.80711916025</v>
      </c>
      <c r="AI301" s="112">
        <f t="shared" si="505"/>
        <v>88044.144488891819</v>
      </c>
      <c r="AJ301" s="112">
        <f t="shared" si="505"/>
        <v>90167.941526925628</v>
      </c>
      <c r="AK301" s="112">
        <f t="shared" si="505"/>
        <v>91508.122855736903</v>
      </c>
      <c r="AL301" s="112">
        <f t="shared" si="505"/>
        <v>93444.973797191225</v>
      </c>
      <c r="AM301" s="112">
        <f t="shared" si="505"/>
        <v>94891.734715418454</v>
      </c>
      <c r="AN301" s="112">
        <f t="shared" si="505"/>
        <v>96500.903372115718</v>
      </c>
      <c r="AO301" s="112">
        <f t="shared" si="505"/>
        <v>98692.935591814225</v>
      </c>
      <c r="AP301" s="112">
        <f t="shared" si="505"/>
        <v>100486.19092975947</v>
      </c>
      <c r="AQ301" s="112">
        <f t="shared" si="505"/>
        <v>103121.01778261115</v>
      </c>
      <c r="AR301" s="112">
        <f t="shared" si="505"/>
        <v>105311.24246263347</v>
      </c>
      <c r="AS301" s="112">
        <f t="shared" si="505"/>
        <v>106780.61844576453</v>
      </c>
      <c r="AT301" s="112">
        <f t="shared" si="505"/>
        <v>108129.30952554653</v>
      </c>
      <c r="AU301" s="112">
        <f t="shared" si="505"/>
        <v>109210.58269543917</v>
      </c>
      <c r="AV301" s="112">
        <f t="shared" si="505"/>
        <v>109737.3791920151</v>
      </c>
      <c r="AW301" s="112">
        <f t="shared" si="505"/>
        <v>110349.37004088191</v>
      </c>
      <c r="AX301" s="112">
        <f t="shared" si="505"/>
        <v>109514.84393418352</v>
      </c>
      <c r="AY301" s="112">
        <f t="shared" si="505"/>
        <v>109563.69754910655</v>
      </c>
      <c r="AZ301" s="112">
        <f t="shared" si="505"/>
        <v>109877.64345991857</v>
      </c>
      <c r="BA301" s="112">
        <f t="shared" si="505"/>
        <v>109527.82547313973</v>
      </c>
      <c r="BB301" s="112">
        <f t="shared" si="505"/>
        <v>108685.58914318077</v>
      </c>
      <c r="BC301" s="112">
        <f t="shared" si="505"/>
        <v>108923.00058640147</v>
      </c>
      <c r="BD301" s="112">
        <f t="shared" si="505"/>
        <v>108520.98110924719</v>
      </c>
      <c r="BE301" s="112">
        <f t="shared" si="505"/>
        <v>109183.39769835827</v>
      </c>
      <c r="BF301" s="112">
        <f t="shared" si="505"/>
        <v>110033.25598726113</v>
      </c>
      <c r="BG301" s="112">
        <f t="shared" si="505"/>
        <v>109996.45007960156</v>
      </c>
      <c r="BH301" s="112">
        <f t="shared" si="505"/>
        <v>111059.17831709233</v>
      </c>
      <c r="BI301" s="112">
        <f t="shared" si="505"/>
        <v>111732.43553796674</v>
      </c>
      <c r="BJ301" s="112">
        <f t="shared" si="505"/>
        <v>112084.99088749329</v>
      </c>
      <c r="BK301" s="112">
        <f t="shared" si="505"/>
        <v>114551.34095602526</v>
      </c>
      <c r="BL301" s="112">
        <f t="shared" si="505"/>
        <v>115407.99578592904</v>
      </c>
      <c r="BM301" s="112">
        <f t="shared" si="505"/>
        <v>116372.89527100961</v>
      </c>
      <c r="BN301" s="112">
        <f t="shared" si="505"/>
        <v>117647.84038061282</v>
      </c>
      <c r="BO301" s="112">
        <f t="shared" si="505"/>
        <v>116770.32053729713</v>
      </c>
      <c r="BP301" s="112">
        <f t="shared" si="505"/>
        <v>117303.90302424645</v>
      </c>
      <c r="BQ301" s="112">
        <f t="shared" si="505"/>
        <v>117387.23408888408</v>
      </c>
      <c r="BR301" s="112">
        <f t="shared" si="505"/>
        <v>119154.4002254814</v>
      </c>
      <c r="BS301" s="112">
        <f t="shared" si="505"/>
        <v>118734.78840146252</v>
      </c>
      <c r="BT301" s="112">
        <f t="shared" si="505"/>
        <v>117646.1861375625</v>
      </c>
      <c r="BU301" s="112">
        <f t="shared" si="505"/>
        <v>116090.19127527281</v>
      </c>
      <c r="BV301" s="112">
        <f t="shared" si="505"/>
        <v>115643.46105034347</v>
      </c>
      <c r="BW301" s="112">
        <f t="shared" si="505"/>
        <v>112097.24815890935</v>
      </c>
      <c r="BX301" s="112">
        <f t="shared" si="505"/>
        <v>111695.84572292361</v>
      </c>
      <c r="BY301" s="112">
        <f t="shared" si="505"/>
        <v>109259.00597553895</v>
      </c>
      <c r="BZ301" s="112">
        <f t="shared" si="505"/>
        <v>108588.48968302777</v>
      </c>
      <c r="CA301" s="112">
        <f t="shared" si="505"/>
        <v>106589.98531976466</v>
      </c>
      <c r="CB301" s="112">
        <f t="shared" si="505"/>
        <v>106177.18469649082</v>
      </c>
      <c r="CC301" s="112">
        <f t="shared" ref="CC301:DM301" si="506">CC91+CC196</f>
        <v>104799.72344758507</v>
      </c>
      <c r="CD301" s="112">
        <f t="shared" si="506"/>
        <v>103327.78967688547</v>
      </c>
      <c r="CE301" s="112">
        <f t="shared" si="506"/>
        <v>101147.71904284804</v>
      </c>
      <c r="CF301" s="112">
        <f t="shared" si="506"/>
        <v>98861.811422790663</v>
      </c>
      <c r="CG301" s="112">
        <f t="shared" si="506"/>
        <v>97747.205518680596</v>
      </c>
      <c r="CH301" s="112">
        <f t="shared" si="506"/>
        <v>96013.696481654348</v>
      </c>
      <c r="CI301" s="112">
        <f t="shared" si="506"/>
        <v>95090.522718780674</v>
      </c>
      <c r="CJ301" s="112">
        <f t="shared" si="506"/>
        <v>95725.276273703785</v>
      </c>
      <c r="CK301" s="112">
        <f t="shared" si="506"/>
        <v>95098.764714952311</v>
      </c>
      <c r="CL301" s="112">
        <f t="shared" si="506"/>
        <v>95927.712790366611</v>
      </c>
      <c r="CM301" s="112">
        <f t="shared" si="506"/>
        <v>97038.708299816921</v>
      </c>
      <c r="CN301" s="112">
        <f t="shared" si="506"/>
        <v>96736.321154948877</v>
      </c>
      <c r="CO301" s="112">
        <f t="shared" si="506"/>
        <v>96996.121716132155</v>
      </c>
      <c r="CP301" s="112">
        <f t="shared" si="506"/>
        <v>97006.426725205587</v>
      </c>
      <c r="CQ301" s="112">
        <f t="shared" si="506"/>
        <v>95426.127290872755</v>
      </c>
      <c r="CR301" s="112">
        <f t="shared" si="506"/>
        <v>95193.860118314813</v>
      </c>
      <c r="CS301" s="112">
        <f t="shared" si="506"/>
        <v>92870.668584466635</v>
      </c>
      <c r="CT301" s="112">
        <f t="shared" si="506"/>
        <v>91358.406932106547</v>
      </c>
      <c r="CU301" s="112">
        <f t="shared" si="506"/>
        <v>86416.605098802233</v>
      </c>
      <c r="CV301" s="112">
        <f t="shared" si="506"/>
        <v>79996.776383650402</v>
      </c>
      <c r="CW301" s="112">
        <f t="shared" si="506"/>
        <v>74412.990582870916</v>
      </c>
      <c r="CX301" s="112">
        <f t="shared" si="506"/>
        <v>69060.93770522112</v>
      </c>
      <c r="CY301" s="112">
        <f t="shared" si="506"/>
        <v>63406.124626462042</v>
      </c>
      <c r="CZ301" s="112">
        <f t="shared" si="506"/>
        <v>57341.414215680401</v>
      </c>
      <c r="DA301" s="112">
        <f t="shared" si="506"/>
        <v>52536.439637614771</v>
      </c>
      <c r="DB301" s="112">
        <f t="shared" si="506"/>
        <v>46527.644514105508</v>
      </c>
      <c r="DC301" s="112">
        <f t="shared" si="506"/>
        <v>40658.009976763846</v>
      </c>
      <c r="DD301" s="112">
        <f t="shared" si="506"/>
        <v>35254.853967832081</v>
      </c>
      <c r="DE301" s="112">
        <f t="shared" si="506"/>
        <v>29672.849371228007</v>
      </c>
      <c r="DF301" s="112">
        <f t="shared" si="506"/>
        <v>25582.464665721847</v>
      </c>
      <c r="DG301" s="112">
        <f t="shared" si="506"/>
        <v>20602.228381710236</v>
      </c>
      <c r="DH301" s="112">
        <f t="shared" si="506"/>
        <v>17422.060262796618</v>
      </c>
      <c r="DI301" s="112">
        <f t="shared" si="506"/>
        <v>13855.470101213719</v>
      </c>
      <c r="DJ301" s="112">
        <f t="shared" si="506"/>
        <v>10775.720583170703</v>
      </c>
      <c r="DK301" s="112">
        <f t="shared" si="506"/>
        <v>8062.5778469164452</v>
      </c>
      <c r="DL301" s="112">
        <f t="shared" si="506"/>
        <v>6037.061867833716</v>
      </c>
      <c r="DM301" s="112">
        <f t="shared" si="506"/>
        <v>12113.508063012678</v>
      </c>
    </row>
    <row r="302" spans="1:117" s="44" customFormat="1" ht="1" hidden="1" customHeight="1">
      <c r="A302" s="94">
        <v>2046</v>
      </c>
      <c r="B302" s="96">
        <f t="shared" si="403"/>
        <v>8954200.9800140671</v>
      </c>
      <c r="C302" s="97">
        <f t="shared" si="410"/>
        <v>5.2719342808891698E-4</v>
      </c>
      <c r="D302" s="103">
        <f t="shared" ref="D302:M302" si="507">D91+D197</f>
        <v>4863780.5099781025</v>
      </c>
      <c r="E302" s="103">
        <f t="shared" si="507"/>
        <v>4967810.4698406318</v>
      </c>
      <c r="F302" s="103">
        <f t="shared" si="507"/>
        <v>5069779.6640886776</v>
      </c>
      <c r="G302" s="103">
        <f t="shared" si="507"/>
        <v>5170722.7264968697</v>
      </c>
      <c r="H302" s="103">
        <f t="shared" si="507"/>
        <v>5269689.8017213475</v>
      </c>
      <c r="I302" s="103">
        <f t="shared" si="507"/>
        <v>2437387.4251728002</v>
      </c>
      <c r="J302" s="103">
        <f t="shared" si="507"/>
        <v>2333357.4653102704</v>
      </c>
      <c r="K302" s="103">
        <f t="shared" si="507"/>
        <v>2231388.2710622251</v>
      </c>
      <c r="L302" s="103">
        <f t="shared" si="507"/>
        <v>2130445.2086540335</v>
      </c>
      <c r="M302" s="103">
        <f t="shared" si="507"/>
        <v>2031478.1334295557</v>
      </c>
      <c r="N302" s="103">
        <f t="shared" si="405"/>
        <v>1649873.4706211444</v>
      </c>
      <c r="O302" s="103">
        <f t="shared" si="406"/>
        <v>4917302.9830001509</v>
      </c>
      <c r="P302" s="103">
        <f t="shared" si="407"/>
        <v>2387024.526392763</v>
      </c>
      <c r="Q302" s="112">
        <f t="shared" ref="Q302:CB302" si="508">Q92+Q197</f>
        <v>77642.058815425698</v>
      </c>
      <c r="R302" s="112">
        <f t="shared" si="508"/>
        <v>79332.628555824602</v>
      </c>
      <c r="S302" s="112">
        <f t="shared" si="508"/>
        <v>80957.529409556359</v>
      </c>
      <c r="T302" s="112">
        <f t="shared" si="508"/>
        <v>80398.091356332719</v>
      </c>
      <c r="U302" s="112">
        <f t="shared" si="508"/>
        <v>80508.802666817501</v>
      </c>
      <c r="V302" s="112">
        <f t="shared" si="508"/>
        <v>80573.044929862328</v>
      </c>
      <c r="W302" s="112">
        <f t="shared" si="508"/>
        <v>80740.6889590192</v>
      </c>
      <c r="X302" s="112">
        <f t="shared" si="508"/>
        <v>80405.424390471555</v>
      </c>
      <c r="Y302" s="112">
        <f t="shared" si="508"/>
        <v>80361.422575885372</v>
      </c>
      <c r="Z302" s="112">
        <f t="shared" si="508"/>
        <v>80595.507628061227</v>
      </c>
      <c r="AA302" s="112">
        <f t="shared" si="508"/>
        <v>80738.730481824459</v>
      </c>
      <c r="AB302" s="112">
        <f t="shared" si="508"/>
        <v>81450.248284162692</v>
      </c>
      <c r="AC302" s="112">
        <f t="shared" si="508"/>
        <v>86117.738879989658</v>
      </c>
      <c r="AD302" s="112">
        <f t="shared" si="508"/>
        <v>83045.924426436948</v>
      </c>
      <c r="AE302" s="112">
        <f t="shared" si="508"/>
        <v>83838.738528428425</v>
      </c>
      <c r="AF302" s="112">
        <f t="shared" si="508"/>
        <v>84567.665819234069</v>
      </c>
      <c r="AG302" s="112">
        <f t="shared" si="508"/>
        <v>85267.315055344254</v>
      </c>
      <c r="AH302" s="112">
        <f t="shared" si="508"/>
        <v>86174.168169182158</v>
      </c>
      <c r="AI302" s="112">
        <f t="shared" si="508"/>
        <v>87514.946272335161</v>
      </c>
      <c r="AJ302" s="112">
        <f t="shared" si="508"/>
        <v>89642.795416949986</v>
      </c>
      <c r="AK302" s="112">
        <f t="shared" si="508"/>
        <v>91041.784375777555</v>
      </c>
      <c r="AL302" s="112">
        <f t="shared" si="508"/>
        <v>93038.584411695949</v>
      </c>
      <c r="AM302" s="112">
        <f t="shared" si="508"/>
        <v>94558.84473160631</v>
      </c>
      <c r="AN302" s="112">
        <f t="shared" si="508"/>
        <v>96259.972345997347</v>
      </c>
      <c r="AO302" s="112">
        <f t="shared" si="508"/>
        <v>98551.733560970752</v>
      </c>
      <c r="AP302" s="112">
        <f t="shared" si="508"/>
        <v>100427.4598323887</v>
      </c>
      <c r="AQ302" s="112">
        <f t="shared" si="508"/>
        <v>103145.12017552709</v>
      </c>
      <c r="AR302" s="112">
        <f t="shared" si="508"/>
        <v>105407.74738075893</v>
      </c>
      <c r="AS302" s="112">
        <f t="shared" si="508"/>
        <v>106934.47079342348</v>
      </c>
      <c r="AT302" s="112">
        <f t="shared" si="508"/>
        <v>108321.6063710156</v>
      </c>
      <c r="AU302" s="112">
        <f t="shared" si="508"/>
        <v>109433.66220985042</v>
      </c>
      <c r="AV302" s="112">
        <f t="shared" si="508"/>
        <v>109955.7540038506</v>
      </c>
      <c r="AW302" s="112">
        <f t="shared" si="508"/>
        <v>110595.5967356138</v>
      </c>
      <c r="AX302" s="112">
        <f t="shared" si="508"/>
        <v>109775.22157414113</v>
      </c>
      <c r="AY302" s="112">
        <f t="shared" si="508"/>
        <v>109810.0584425471</v>
      </c>
      <c r="AZ302" s="112">
        <f t="shared" si="508"/>
        <v>110229.46174252743</v>
      </c>
      <c r="BA302" s="112">
        <f t="shared" si="508"/>
        <v>110382.53516841764</v>
      </c>
      <c r="BB302" s="112">
        <f t="shared" si="508"/>
        <v>109479.21089709629</v>
      </c>
      <c r="BC302" s="112">
        <f t="shared" si="508"/>
        <v>109894.33170019955</v>
      </c>
      <c r="BD302" s="112">
        <f t="shared" si="508"/>
        <v>109359.06805911876</v>
      </c>
      <c r="BE302" s="112">
        <f t="shared" si="508"/>
        <v>109357.0221834988</v>
      </c>
      <c r="BF302" s="112">
        <f t="shared" si="508"/>
        <v>110030.17277082868</v>
      </c>
      <c r="BG302" s="112">
        <f t="shared" si="508"/>
        <v>110948.08516197678</v>
      </c>
      <c r="BH302" s="112">
        <f t="shared" si="508"/>
        <v>110384.53051083887</v>
      </c>
      <c r="BI302" s="112">
        <f t="shared" si="508"/>
        <v>111655.66008880411</v>
      </c>
      <c r="BJ302" s="112">
        <f t="shared" si="508"/>
        <v>111994.92062987636</v>
      </c>
      <c r="BK302" s="112">
        <f t="shared" si="508"/>
        <v>112240.08857417543</v>
      </c>
      <c r="BL302" s="112">
        <f t="shared" si="508"/>
        <v>114619.47320007108</v>
      </c>
      <c r="BM302" s="112">
        <f t="shared" si="508"/>
        <v>115513.72935771094</v>
      </c>
      <c r="BN302" s="112">
        <f t="shared" si="508"/>
        <v>115893.59370013907</v>
      </c>
      <c r="BO302" s="112">
        <f t="shared" si="508"/>
        <v>117170.86004167209</v>
      </c>
      <c r="BP302" s="112">
        <f t="shared" si="508"/>
        <v>116292.70983401015</v>
      </c>
      <c r="BQ302" s="112">
        <f t="shared" si="508"/>
        <v>116757.49057202102</v>
      </c>
      <c r="BR302" s="112">
        <f t="shared" si="508"/>
        <v>116735.24302706275</v>
      </c>
      <c r="BS302" s="112">
        <f t="shared" si="508"/>
        <v>118503.5002772935</v>
      </c>
      <c r="BT302" s="112">
        <f t="shared" si="508"/>
        <v>117680.18386349446</v>
      </c>
      <c r="BU302" s="112">
        <f t="shared" si="508"/>
        <v>116880.63200764376</v>
      </c>
      <c r="BV302" s="112">
        <f t="shared" si="508"/>
        <v>115374.36009916765</v>
      </c>
      <c r="BW302" s="112">
        <f t="shared" si="508"/>
        <v>114509.02010688308</v>
      </c>
      <c r="BX302" s="112">
        <f t="shared" si="508"/>
        <v>111420.72475179465</v>
      </c>
      <c r="BY302" s="112">
        <f t="shared" si="508"/>
        <v>110207.48119841388</v>
      </c>
      <c r="BZ302" s="112">
        <f t="shared" si="508"/>
        <v>108292.44644013119</v>
      </c>
      <c r="CA302" s="112">
        <f t="shared" si="508"/>
        <v>107786.3985025117</v>
      </c>
      <c r="CB302" s="112">
        <f t="shared" si="508"/>
        <v>105144.02181778119</v>
      </c>
      <c r="CC302" s="112">
        <f t="shared" ref="CC302:DM302" si="509">CC92+CC197</f>
        <v>105308.40976982588</v>
      </c>
      <c r="CD302" s="112">
        <f t="shared" si="509"/>
        <v>103376.02241115746</v>
      </c>
      <c r="CE302" s="112">
        <f t="shared" si="509"/>
        <v>102516.39134226303</v>
      </c>
      <c r="CF302" s="112">
        <f t="shared" si="509"/>
        <v>99940.757991525257</v>
      </c>
      <c r="CG302" s="112">
        <f t="shared" si="509"/>
        <v>98109.787416549691</v>
      </c>
      <c r="CH302" s="112">
        <f t="shared" si="509"/>
        <v>96555.359743453446</v>
      </c>
      <c r="CI302" s="112">
        <f t="shared" si="509"/>
        <v>95117.157511022684</v>
      </c>
      <c r="CJ302" s="112">
        <f t="shared" si="509"/>
        <v>94256.585636672477</v>
      </c>
      <c r="CK302" s="112">
        <f t="shared" si="509"/>
        <v>94623.776446089629</v>
      </c>
      <c r="CL302" s="112">
        <f t="shared" si="509"/>
        <v>93859.002050894458</v>
      </c>
      <c r="CM302" s="112">
        <f t="shared" si="509"/>
        <v>94252.235387385837</v>
      </c>
      <c r="CN302" s="112">
        <f t="shared" si="509"/>
        <v>95916.978769621914</v>
      </c>
      <c r="CO302" s="112">
        <f t="shared" si="509"/>
        <v>94704.726127687434</v>
      </c>
      <c r="CP302" s="112">
        <f t="shared" si="509"/>
        <v>95267.851053160208</v>
      </c>
      <c r="CQ302" s="112">
        <f t="shared" si="509"/>
        <v>94694.630342910124</v>
      </c>
      <c r="CR302" s="112">
        <f t="shared" si="509"/>
        <v>93319.40318302231</v>
      </c>
      <c r="CS302" s="112">
        <f t="shared" si="509"/>
        <v>92521.996747094119</v>
      </c>
      <c r="CT302" s="112">
        <f t="shared" si="509"/>
        <v>90189.898551769613</v>
      </c>
      <c r="CU302" s="112">
        <f t="shared" si="509"/>
        <v>88296.708861526975</v>
      </c>
      <c r="CV302" s="112">
        <f t="shared" si="509"/>
        <v>82860.532086513005</v>
      </c>
      <c r="CW302" s="112">
        <f t="shared" si="509"/>
        <v>76582.507713063271</v>
      </c>
      <c r="CX302" s="112">
        <f t="shared" si="509"/>
        <v>70887.741834137079</v>
      </c>
      <c r="CY302" s="112">
        <f t="shared" si="509"/>
        <v>64998.671080000044</v>
      </c>
      <c r="CZ302" s="112">
        <f t="shared" si="509"/>
        <v>59413.05980942148</v>
      </c>
      <c r="DA302" s="112">
        <f t="shared" si="509"/>
        <v>53480.181807553934</v>
      </c>
      <c r="DB302" s="112">
        <f t="shared" si="509"/>
        <v>48096.284330051989</v>
      </c>
      <c r="DC302" s="112">
        <f t="shared" si="509"/>
        <v>42259.665592543795</v>
      </c>
      <c r="DD302" s="112">
        <f t="shared" si="509"/>
        <v>36298.375444083766</v>
      </c>
      <c r="DE302" s="112">
        <f t="shared" si="509"/>
        <v>30692.667855426145</v>
      </c>
      <c r="DF302" s="112">
        <f t="shared" si="509"/>
        <v>25820.094696741216</v>
      </c>
      <c r="DG302" s="112">
        <f t="shared" si="509"/>
        <v>21504.360241038925</v>
      </c>
      <c r="DH302" s="112">
        <f t="shared" si="509"/>
        <v>17235.754983852374</v>
      </c>
      <c r="DI302" s="112">
        <f t="shared" si="509"/>
        <v>14112.227076444342</v>
      </c>
      <c r="DJ302" s="112">
        <f t="shared" si="509"/>
        <v>10784.99141889565</v>
      </c>
      <c r="DK302" s="112">
        <f t="shared" si="509"/>
        <v>8311.9771798454931</v>
      </c>
      <c r="DL302" s="112">
        <f t="shared" si="509"/>
        <v>6166.1636693451983</v>
      </c>
      <c r="DM302" s="112">
        <f t="shared" si="509"/>
        <v>12893.963855220542</v>
      </c>
    </row>
    <row r="303" spans="1:117" s="44" customFormat="1" ht="1" hidden="1" customHeight="1">
      <c r="A303" s="94">
        <v>2047</v>
      </c>
      <c r="B303" s="96">
        <f t="shared" si="403"/>
        <v>8958263.426767325</v>
      </c>
      <c r="C303" s="97">
        <f t="shared" si="410"/>
        <v>4.5369170988291839E-4</v>
      </c>
      <c r="D303" s="103">
        <f t="shared" ref="D303:M303" si="510">D92+D198</f>
        <v>4862371.7510999953</v>
      </c>
      <c r="E303" s="103">
        <f t="shared" si="510"/>
        <v>4965955.0324799772</v>
      </c>
      <c r="F303" s="103">
        <f t="shared" si="510"/>
        <v>5069001.5031608399</v>
      </c>
      <c r="G303" s="103">
        <f t="shared" si="510"/>
        <v>5170047.0196331367</v>
      </c>
      <c r="H303" s="103">
        <f t="shared" si="510"/>
        <v>5269929.3682162222</v>
      </c>
      <c r="I303" s="103">
        <f t="shared" si="510"/>
        <v>2444450.486797838</v>
      </c>
      <c r="J303" s="103">
        <f t="shared" si="510"/>
        <v>2340867.2054178556</v>
      </c>
      <c r="K303" s="103">
        <f t="shared" si="510"/>
        <v>2237820.734736993</v>
      </c>
      <c r="L303" s="103">
        <f t="shared" si="510"/>
        <v>2136775.2182646957</v>
      </c>
      <c r="M303" s="103">
        <f t="shared" si="510"/>
        <v>2036892.8696816107</v>
      </c>
      <c r="N303" s="103">
        <f t="shared" si="405"/>
        <v>1648918.6856029392</v>
      </c>
      <c r="O303" s="103">
        <f t="shared" si="406"/>
        <v>4914888.3076507533</v>
      </c>
      <c r="P303" s="103">
        <f t="shared" si="407"/>
        <v>2394456.4335136316</v>
      </c>
      <c r="Q303" s="112">
        <f t="shared" ref="Q303:CB303" si="511">Q93+Q198</f>
        <v>77787.225259645784</v>
      </c>
      <c r="R303" s="112">
        <f t="shared" si="511"/>
        <v>79516.584160245402</v>
      </c>
      <c r="S303" s="112">
        <f t="shared" si="511"/>
        <v>81176.369895446231</v>
      </c>
      <c r="T303" s="112">
        <f t="shared" si="511"/>
        <v>80638.127816784894</v>
      </c>
      <c r="U303" s="112">
        <f t="shared" si="511"/>
        <v>80763.763210066507</v>
      </c>
      <c r="V303" s="112">
        <f t="shared" si="511"/>
        <v>80829.625209656602</v>
      </c>
      <c r="W303" s="112">
        <f t="shared" si="511"/>
        <v>81001.273475180453</v>
      </c>
      <c r="X303" s="112">
        <f t="shared" si="511"/>
        <v>80630.13801837861</v>
      </c>
      <c r="Y303" s="112">
        <f t="shared" si="511"/>
        <v>80540.296314461724</v>
      </c>
      <c r="Z303" s="112">
        <f t="shared" si="511"/>
        <v>80717.353813518814</v>
      </c>
      <c r="AA303" s="112">
        <f t="shared" si="511"/>
        <v>80792.496120263677</v>
      </c>
      <c r="AB303" s="112">
        <f t="shared" si="511"/>
        <v>81414.299855799472</v>
      </c>
      <c r="AC303" s="112">
        <f t="shared" si="511"/>
        <v>85997.018526716391</v>
      </c>
      <c r="AD303" s="112">
        <f t="shared" si="511"/>
        <v>82825.91599007335</v>
      </c>
      <c r="AE303" s="112">
        <f t="shared" si="511"/>
        <v>83543.185198335064</v>
      </c>
      <c r="AF303" s="112">
        <f t="shared" si="511"/>
        <v>84177.205246619007</v>
      </c>
      <c r="AG303" s="112">
        <f t="shared" si="511"/>
        <v>84801.013455379769</v>
      </c>
      <c r="AH303" s="112">
        <f t="shared" si="511"/>
        <v>85674.511863622101</v>
      </c>
      <c r="AI303" s="112">
        <f t="shared" si="511"/>
        <v>86980.709417774953</v>
      </c>
      <c r="AJ303" s="112">
        <f t="shared" si="511"/>
        <v>89111.572754970373</v>
      </c>
      <c r="AK303" s="112">
        <f t="shared" si="511"/>
        <v>90522.607398414722</v>
      </c>
      <c r="AL303" s="112">
        <f t="shared" si="511"/>
        <v>92576.926488615019</v>
      </c>
      <c r="AM303" s="112">
        <f t="shared" si="511"/>
        <v>94161.413185926707</v>
      </c>
      <c r="AN303" s="112">
        <f t="shared" si="511"/>
        <v>95933.864654021279</v>
      </c>
      <c r="AO303" s="112">
        <f t="shared" si="511"/>
        <v>98315.561188257416</v>
      </c>
      <c r="AP303" s="112">
        <f t="shared" si="511"/>
        <v>100290.20558742111</v>
      </c>
      <c r="AQ303" s="112">
        <f t="shared" si="511"/>
        <v>103088.99329849084</v>
      </c>
      <c r="AR303" s="112">
        <f t="shared" si="511"/>
        <v>105431.94071057577</v>
      </c>
      <c r="AS303" s="112">
        <f t="shared" si="511"/>
        <v>107030.79657167313</v>
      </c>
      <c r="AT303" s="112">
        <f t="shared" si="511"/>
        <v>108473.19803415905</v>
      </c>
      <c r="AU303" s="112">
        <f t="shared" si="511"/>
        <v>109625.42427418198</v>
      </c>
      <c r="AV303" s="112">
        <f t="shared" si="511"/>
        <v>110175.19983513943</v>
      </c>
      <c r="AW303" s="112">
        <f t="shared" si="511"/>
        <v>110812.04484852962</v>
      </c>
      <c r="AX303" s="112">
        <f t="shared" si="511"/>
        <v>110015.28387668238</v>
      </c>
      <c r="AY303" s="112">
        <f t="shared" si="511"/>
        <v>110066.44531866226</v>
      </c>
      <c r="AZ303" s="112">
        <f t="shared" si="511"/>
        <v>110471.10190362115</v>
      </c>
      <c r="BA303" s="112">
        <f t="shared" si="511"/>
        <v>110732.13948264551</v>
      </c>
      <c r="BB303" s="112">
        <f t="shared" si="511"/>
        <v>110320.67487815152</v>
      </c>
      <c r="BC303" s="112">
        <f t="shared" si="511"/>
        <v>110686.08947778563</v>
      </c>
      <c r="BD303" s="112">
        <f t="shared" si="511"/>
        <v>110324.19589389389</v>
      </c>
      <c r="BE303" s="112">
        <f t="shared" si="511"/>
        <v>110192.60154453269</v>
      </c>
      <c r="BF303" s="112">
        <f t="shared" si="511"/>
        <v>110206.4855069207</v>
      </c>
      <c r="BG303" s="112">
        <f t="shared" si="511"/>
        <v>110943.09156684508</v>
      </c>
      <c r="BH303" s="112">
        <f t="shared" si="511"/>
        <v>111332.04708535776</v>
      </c>
      <c r="BI303" s="112">
        <f t="shared" si="511"/>
        <v>110982.7316066261</v>
      </c>
      <c r="BJ303" s="112">
        <f t="shared" si="511"/>
        <v>111917.03989338722</v>
      </c>
      <c r="BK303" s="112">
        <f t="shared" si="511"/>
        <v>112154.10254847069</v>
      </c>
      <c r="BL303" s="112">
        <f t="shared" si="511"/>
        <v>112318.06500946176</v>
      </c>
      <c r="BM303" s="112">
        <f t="shared" si="511"/>
        <v>114728.77408661068</v>
      </c>
      <c r="BN303" s="112">
        <f t="shared" si="511"/>
        <v>115040.97183849412</v>
      </c>
      <c r="BO303" s="112">
        <f t="shared" si="511"/>
        <v>115428.37684153822</v>
      </c>
      <c r="BP303" s="112">
        <f t="shared" si="511"/>
        <v>116692.73619057435</v>
      </c>
      <c r="BQ303" s="112">
        <f t="shared" si="511"/>
        <v>115753.83265463932</v>
      </c>
      <c r="BR303" s="112">
        <f t="shared" si="511"/>
        <v>116112.58455223532</v>
      </c>
      <c r="BS303" s="112">
        <f t="shared" si="511"/>
        <v>116101.92772527481</v>
      </c>
      <c r="BT303" s="112">
        <f t="shared" si="511"/>
        <v>117457.02709464438</v>
      </c>
      <c r="BU303" s="112">
        <f t="shared" si="511"/>
        <v>116919.19516757652</v>
      </c>
      <c r="BV303" s="112">
        <f t="shared" si="511"/>
        <v>116164.99658643448</v>
      </c>
      <c r="BW303" s="112">
        <f t="shared" si="511"/>
        <v>114249.72462810266</v>
      </c>
      <c r="BX303" s="112">
        <f t="shared" si="511"/>
        <v>113829.81325205597</v>
      </c>
      <c r="BY303" s="112">
        <f t="shared" si="511"/>
        <v>109940.88986343087</v>
      </c>
      <c r="BZ303" s="112">
        <f t="shared" si="511"/>
        <v>109241.16628135348</v>
      </c>
      <c r="CA303" s="112">
        <f t="shared" si="511"/>
        <v>107500.33718806315</v>
      </c>
      <c r="CB303" s="112">
        <f t="shared" si="511"/>
        <v>106332.74493226073</v>
      </c>
      <c r="CC303" s="112">
        <f t="shared" ref="CC303:DM303" si="512">CC93+CC198</f>
        <v>104292.93709901479</v>
      </c>
      <c r="CD303" s="112">
        <f t="shared" si="512"/>
        <v>103889.40637844914</v>
      </c>
      <c r="CE303" s="112">
        <f t="shared" si="512"/>
        <v>102571.78477417612</v>
      </c>
      <c r="CF303" s="112">
        <f t="shared" si="512"/>
        <v>101300.78580506734</v>
      </c>
      <c r="CG303" s="112">
        <f t="shared" si="512"/>
        <v>99188.684589153694</v>
      </c>
      <c r="CH303" s="112">
        <f t="shared" si="512"/>
        <v>96920.363681354007</v>
      </c>
      <c r="CI303" s="112">
        <f t="shared" si="512"/>
        <v>95657.443415465212</v>
      </c>
      <c r="CJ303" s="112">
        <f t="shared" si="512"/>
        <v>94287.44374964392</v>
      </c>
      <c r="CK303" s="112">
        <f t="shared" si="512"/>
        <v>93172.340762621781</v>
      </c>
      <c r="CL303" s="112">
        <f t="shared" si="512"/>
        <v>93392.656710897354</v>
      </c>
      <c r="CM303" s="112">
        <f t="shared" si="512"/>
        <v>92224.326225309589</v>
      </c>
      <c r="CN303" s="112">
        <f t="shared" si="512"/>
        <v>93163.172326374566</v>
      </c>
      <c r="CO303" s="112">
        <f t="shared" si="512"/>
        <v>93910.743714403565</v>
      </c>
      <c r="CP303" s="112">
        <f t="shared" si="512"/>
        <v>93023.57420106983</v>
      </c>
      <c r="CQ303" s="112">
        <f t="shared" si="512"/>
        <v>93010.553524808725</v>
      </c>
      <c r="CR303" s="112">
        <f t="shared" si="512"/>
        <v>92614.131069440249</v>
      </c>
      <c r="CS303" s="112">
        <f t="shared" si="512"/>
        <v>90716.550979006599</v>
      </c>
      <c r="CT303" s="112">
        <f t="shared" si="512"/>
        <v>89868.010239691852</v>
      </c>
      <c r="CU303" s="112">
        <f t="shared" si="512"/>
        <v>87185.319690908436</v>
      </c>
      <c r="CV303" s="112">
        <f t="shared" si="512"/>
        <v>84681.160666567535</v>
      </c>
      <c r="CW303" s="112">
        <f t="shared" si="512"/>
        <v>79350.986586612096</v>
      </c>
      <c r="CX303" s="112">
        <f t="shared" si="512"/>
        <v>72975.2844911586</v>
      </c>
      <c r="CY303" s="112">
        <f t="shared" si="512"/>
        <v>66746.44414748525</v>
      </c>
      <c r="CZ303" s="112">
        <f t="shared" si="512"/>
        <v>60934.140398761461</v>
      </c>
      <c r="DA303" s="112">
        <f t="shared" si="512"/>
        <v>55444.235091670169</v>
      </c>
      <c r="DB303" s="112">
        <f t="shared" si="512"/>
        <v>48987.781660366018</v>
      </c>
      <c r="DC303" s="112">
        <f t="shared" si="512"/>
        <v>43722.132607770982</v>
      </c>
      <c r="DD303" s="112">
        <f t="shared" si="512"/>
        <v>37751.928902581953</v>
      </c>
      <c r="DE303" s="112">
        <f t="shared" si="512"/>
        <v>31623.297494711653</v>
      </c>
      <c r="DF303" s="112">
        <f t="shared" si="512"/>
        <v>26730.20255020402</v>
      </c>
      <c r="DG303" s="112">
        <f t="shared" si="512"/>
        <v>21724.306639251605</v>
      </c>
      <c r="DH303" s="112">
        <f t="shared" si="512"/>
        <v>18012.17201426212</v>
      </c>
      <c r="DI303" s="112">
        <f t="shared" si="512"/>
        <v>13978.319762412313</v>
      </c>
      <c r="DJ303" s="112">
        <f t="shared" si="512"/>
        <v>10997.827459533923</v>
      </c>
      <c r="DK303" s="112">
        <f t="shared" si="512"/>
        <v>8332.4385002768468</v>
      </c>
      <c r="DL303" s="112">
        <f t="shared" si="512"/>
        <v>6366.48270216327</v>
      </c>
      <c r="DM303" s="112">
        <f t="shared" si="512"/>
        <v>13590.66798766236</v>
      </c>
    </row>
    <row r="304" spans="1:117" s="44" customFormat="1" ht="1" hidden="1" customHeight="1">
      <c r="A304" s="94">
        <v>2048</v>
      </c>
      <c r="B304" s="96">
        <f t="shared" si="403"/>
        <v>8961479.6247921083</v>
      </c>
      <c r="C304" s="97">
        <f t="shared" si="410"/>
        <v>3.5902025555235086E-4</v>
      </c>
      <c r="D304" s="103">
        <f t="shared" ref="D304:M304" si="513">D93+D199</f>
        <v>4860014.138965331</v>
      </c>
      <c r="E304" s="103">
        <f t="shared" si="513"/>
        <v>4964105.8025372662</v>
      </c>
      <c r="F304" s="103">
        <f t="shared" si="513"/>
        <v>5066719.1032907618</v>
      </c>
      <c r="G304" s="103">
        <f t="shared" si="513"/>
        <v>5168840.5476426873</v>
      </c>
      <c r="H304" s="103">
        <f t="shared" si="513"/>
        <v>5268828.7352490425</v>
      </c>
      <c r="I304" s="103">
        <f t="shared" si="513"/>
        <v>2451067.004573578</v>
      </c>
      <c r="J304" s="103">
        <f t="shared" si="513"/>
        <v>2346975.3410016429</v>
      </c>
      <c r="K304" s="103">
        <f t="shared" si="513"/>
        <v>2244362.0402481472</v>
      </c>
      <c r="L304" s="103">
        <f t="shared" si="513"/>
        <v>2142240.5958962217</v>
      </c>
      <c r="M304" s="103">
        <f t="shared" si="513"/>
        <v>2042252.4082898665</v>
      </c>
      <c r="N304" s="103">
        <f t="shared" si="405"/>
        <v>1648602.7995568775</v>
      </c>
      <c r="O304" s="103">
        <f t="shared" si="406"/>
        <v>4913052.4622431956</v>
      </c>
      <c r="P304" s="103">
        <f t="shared" si="407"/>
        <v>2399824.3629920413</v>
      </c>
      <c r="Q304" s="112">
        <f t="shared" ref="Q304:CB304" si="514">Q94+Q199</f>
        <v>77892.898037189763</v>
      </c>
      <c r="R304" s="112">
        <f t="shared" si="514"/>
        <v>79663.33497141971</v>
      </c>
      <c r="S304" s="112">
        <f t="shared" si="514"/>
        <v>81361.460536175073</v>
      </c>
      <c r="T304" s="112">
        <f t="shared" si="514"/>
        <v>80853.863387664736</v>
      </c>
      <c r="U304" s="112">
        <f t="shared" si="514"/>
        <v>81002.54361712627</v>
      </c>
      <c r="V304" s="112">
        <f t="shared" si="514"/>
        <v>81082.16739698968</v>
      </c>
      <c r="W304" s="112">
        <f t="shared" si="514"/>
        <v>81255.801370159694</v>
      </c>
      <c r="X304" s="112">
        <f t="shared" si="514"/>
        <v>80886.951063695684</v>
      </c>
      <c r="Y304" s="112">
        <f t="shared" si="514"/>
        <v>80761.184252734878</v>
      </c>
      <c r="Z304" s="112">
        <f t="shared" si="514"/>
        <v>80895.080185759623</v>
      </c>
      <c r="AA304" s="112">
        <f t="shared" si="514"/>
        <v>80914.018576313887</v>
      </c>
      <c r="AB304" s="112">
        <f t="shared" si="514"/>
        <v>81468.24470571737</v>
      </c>
      <c r="AC304" s="112">
        <f t="shared" si="514"/>
        <v>85959.242424539552</v>
      </c>
      <c r="AD304" s="112">
        <f t="shared" si="514"/>
        <v>82711.400157048425</v>
      </c>
      <c r="AE304" s="112">
        <f t="shared" si="514"/>
        <v>83324.031979022402</v>
      </c>
      <c r="AF304" s="112">
        <f t="shared" si="514"/>
        <v>83883.105916310509</v>
      </c>
      <c r="AG304" s="112">
        <f t="shared" si="514"/>
        <v>84412.761714854438</v>
      </c>
      <c r="AH304" s="112">
        <f t="shared" si="514"/>
        <v>85212.826863224647</v>
      </c>
      <c r="AI304" s="112">
        <f t="shared" si="514"/>
        <v>86483.569850356522</v>
      </c>
      <c r="AJ304" s="112">
        <f t="shared" si="514"/>
        <v>88578.312550574774</v>
      </c>
      <c r="AK304" s="112">
        <f t="shared" si="514"/>
        <v>89997.341056330843</v>
      </c>
      <c r="AL304" s="112">
        <f t="shared" si="514"/>
        <v>92064.101185183797</v>
      </c>
      <c r="AM304" s="112">
        <f t="shared" si="514"/>
        <v>93705.600269715214</v>
      </c>
      <c r="AN304" s="112">
        <f t="shared" si="514"/>
        <v>95543.218752296743</v>
      </c>
      <c r="AO304" s="112">
        <f t="shared" si="514"/>
        <v>97992.613162978465</v>
      </c>
      <c r="AP304" s="112">
        <f t="shared" si="514"/>
        <v>100057.89021585407</v>
      </c>
      <c r="AQ304" s="112">
        <f t="shared" si="514"/>
        <v>102952.53352800998</v>
      </c>
      <c r="AR304" s="112">
        <f t="shared" si="514"/>
        <v>105377.61534164334</v>
      </c>
      <c r="AS304" s="112">
        <f t="shared" si="514"/>
        <v>107053.8545005807</v>
      </c>
      <c r="AT304" s="112">
        <f t="shared" si="514"/>
        <v>108568.38867072112</v>
      </c>
      <c r="AU304" s="112">
        <f t="shared" si="514"/>
        <v>109773.44356953203</v>
      </c>
      <c r="AV304" s="112">
        <f t="shared" si="514"/>
        <v>110363.52880909163</v>
      </c>
      <c r="AW304" s="112">
        <f t="shared" si="514"/>
        <v>111026.46312204946</v>
      </c>
      <c r="AX304" s="112">
        <f t="shared" si="514"/>
        <v>110225.0215841647</v>
      </c>
      <c r="AY304" s="112">
        <f t="shared" si="514"/>
        <v>110302.69778673894</v>
      </c>
      <c r="AZ304" s="112">
        <f t="shared" si="514"/>
        <v>110724.75219355457</v>
      </c>
      <c r="BA304" s="112">
        <f t="shared" si="514"/>
        <v>110968.91718027805</v>
      </c>
      <c r="BB304" s="112">
        <f t="shared" si="514"/>
        <v>110664.70651234975</v>
      </c>
      <c r="BC304" s="112">
        <f t="shared" si="514"/>
        <v>111528.28082915544</v>
      </c>
      <c r="BD304" s="112">
        <f t="shared" si="514"/>
        <v>111110.90919337043</v>
      </c>
      <c r="BE304" s="112">
        <f t="shared" si="514"/>
        <v>111154.96071162724</v>
      </c>
      <c r="BF304" s="112">
        <f t="shared" si="514"/>
        <v>111041.31174670067</v>
      </c>
      <c r="BG304" s="112">
        <f t="shared" si="514"/>
        <v>111123.34884340233</v>
      </c>
      <c r="BH304" s="112">
        <f t="shared" si="514"/>
        <v>111327.39885440518</v>
      </c>
      <c r="BI304" s="112">
        <f t="shared" si="514"/>
        <v>111930.5593588402</v>
      </c>
      <c r="BJ304" s="112">
        <f t="shared" si="514"/>
        <v>111248.45590631661</v>
      </c>
      <c r="BK304" s="112">
        <f t="shared" si="514"/>
        <v>112076.32264277064</v>
      </c>
      <c r="BL304" s="112">
        <f t="shared" si="514"/>
        <v>112235.12406784478</v>
      </c>
      <c r="BM304" s="112">
        <f t="shared" si="514"/>
        <v>112432.50659986747</v>
      </c>
      <c r="BN304" s="112">
        <f t="shared" si="514"/>
        <v>114264.40498478845</v>
      </c>
      <c r="BO304" s="112">
        <f t="shared" si="514"/>
        <v>114584.54464537873</v>
      </c>
      <c r="BP304" s="112">
        <f t="shared" si="514"/>
        <v>114964.02486133098</v>
      </c>
      <c r="BQ304" s="112">
        <f t="shared" si="514"/>
        <v>116153.18826030858</v>
      </c>
      <c r="BR304" s="112">
        <f t="shared" si="514"/>
        <v>115117.70998136007</v>
      </c>
      <c r="BS304" s="112">
        <f t="shared" si="514"/>
        <v>115487.9539206074</v>
      </c>
      <c r="BT304" s="112">
        <f t="shared" si="514"/>
        <v>115079.64847529749</v>
      </c>
      <c r="BU304" s="112">
        <f t="shared" si="514"/>
        <v>116702.94771851599</v>
      </c>
      <c r="BV304" s="112">
        <f t="shared" si="514"/>
        <v>116209.76283895814</v>
      </c>
      <c r="BW304" s="112">
        <f t="shared" si="514"/>
        <v>115036.68009689078</v>
      </c>
      <c r="BX304" s="112">
        <f t="shared" si="514"/>
        <v>113575.93943100308</v>
      </c>
      <c r="BY304" s="112">
        <f t="shared" si="514"/>
        <v>112325.88129304812</v>
      </c>
      <c r="BZ304" s="112">
        <f t="shared" si="514"/>
        <v>108984.06122343228</v>
      </c>
      <c r="CA304" s="112">
        <f t="shared" si="514"/>
        <v>108452.67027507976</v>
      </c>
      <c r="CB304" s="112">
        <f t="shared" si="514"/>
        <v>106058.04022538275</v>
      </c>
      <c r="CC304" s="112">
        <f t="shared" ref="CC304:DM304" si="515">CC94+CC199</f>
        <v>105483.13781643793</v>
      </c>
      <c r="CD304" s="112">
        <f t="shared" si="515"/>
        <v>102892.59391538333</v>
      </c>
      <c r="CE304" s="112">
        <f t="shared" si="515"/>
        <v>103089.37172245057</v>
      </c>
      <c r="CF304" s="112">
        <f t="shared" si="515"/>
        <v>101360.61432210005</v>
      </c>
      <c r="CG304" s="112">
        <f t="shared" si="515"/>
        <v>100542.53658694131</v>
      </c>
      <c r="CH304" s="112">
        <f t="shared" si="515"/>
        <v>97993.063505701692</v>
      </c>
      <c r="CI304" s="112">
        <f t="shared" si="515"/>
        <v>96025.292523663433</v>
      </c>
      <c r="CJ304" s="112">
        <f t="shared" si="515"/>
        <v>94825.407351324247</v>
      </c>
      <c r="CK304" s="112">
        <f t="shared" si="515"/>
        <v>93206.625303893481</v>
      </c>
      <c r="CL304" s="112">
        <f t="shared" si="515"/>
        <v>91961.954357078503</v>
      </c>
      <c r="CM304" s="112">
        <f t="shared" si="515"/>
        <v>91768.04156594607</v>
      </c>
      <c r="CN304" s="112">
        <f t="shared" si="515"/>
        <v>91160.642741931995</v>
      </c>
      <c r="CO304" s="112">
        <f t="shared" si="515"/>
        <v>91212.358480242183</v>
      </c>
      <c r="CP304" s="112">
        <f t="shared" si="515"/>
        <v>92247.853887083038</v>
      </c>
      <c r="CQ304" s="112">
        <f t="shared" si="515"/>
        <v>90818.658422712164</v>
      </c>
      <c r="CR304" s="112">
        <f t="shared" si="515"/>
        <v>90979.489556760702</v>
      </c>
      <c r="CS304" s="112">
        <f t="shared" si="515"/>
        <v>90041.44551923481</v>
      </c>
      <c r="CT304" s="112">
        <f t="shared" si="515"/>
        <v>88127.004756413226</v>
      </c>
      <c r="CU304" s="112">
        <f t="shared" si="515"/>
        <v>86891.702397764413</v>
      </c>
      <c r="CV304" s="112">
        <f t="shared" si="515"/>
        <v>83630.525380327832</v>
      </c>
      <c r="CW304" s="112">
        <f t="shared" si="515"/>
        <v>81108.729166491248</v>
      </c>
      <c r="CX304" s="112">
        <f t="shared" si="515"/>
        <v>75636.483971429057</v>
      </c>
      <c r="CY304" s="112">
        <f t="shared" si="515"/>
        <v>68729.026136803135</v>
      </c>
      <c r="CZ304" s="112">
        <f t="shared" si="515"/>
        <v>62598.410729575648</v>
      </c>
      <c r="DA304" s="112">
        <f t="shared" si="515"/>
        <v>56889.306596065391</v>
      </c>
      <c r="DB304" s="112">
        <f t="shared" si="515"/>
        <v>50818.004207417587</v>
      </c>
      <c r="DC304" s="112">
        <f t="shared" si="515"/>
        <v>44555.506916289174</v>
      </c>
      <c r="DD304" s="112">
        <f t="shared" si="515"/>
        <v>39089.645070432496</v>
      </c>
      <c r="DE304" s="112">
        <f t="shared" si="515"/>
        <v>32910.798484858933</v>
      </c>
      <c r="DF304" s="112">
        <f t="shared" si="515"/>
        <v>27562.28700047675</v>
      </c>
      <c r="DG304" s="112">
        <f t="shared" si="515"/>
        <v>22506.996039057562</v>
      </c>
      <c r="DH304" s="112">
        <f t="shared" si="515"/>
        <v>18213.104055069136</v>
      </c>
      <c r="DI304" s="112">
        <f t="shared" si="515"/>
        <v>14624.220175998864</v>
      </c>
      <c r="DJ304" s="112">
        <f t="shared" si="515"/>
        <v>10906.913528871541</v>
      </c>
      <c r="DK304" s="112">
        <f t="shared" si="515"/>
        <v>8507.7873414717742</v>
      </c>
      <c r="DL304" s="112">
        <f t="shared" si="515"/>
        <v>6391.9612747798783</v>
      </c>
      <c r="DM304" s="112">
        <f t="shared" si="515"/>
        <v>14266.648871136487</v>
      </c>
    </row>
    <row r="305" spans="1:117" s="44" customFormat="1" ht="1" hidden="1" customHeight="1">
      <c r="A305" s="94">
        <v>2049</v>
      </c>
      <c r="B305" s="96">
        <f t="shared" si="403"/>
        <v>8963998.5139075704</v>
      </c>
      <c r="C305" s="97">
        <f t="shared" si="410"/>
        <v>2.8107960079421749E-4</v>
      </c>
      <c r="D305" s="103">
        <f t="shared" ref="D305:M305" si="516">D94+D200</f>
        <v>4857338.3166026417</v>
      </c>
      <c r="E305" s="103">
        <f t="shared" si="516"/>
        <v>4961340.3935848009</v>
      </c>
      <c r="F305" s="103">
        <f t="shared" si="516"/>
        <v>5064462.3671751935</v>
      </c>
      <c r="G305" s="103">
        <f t="shared" si="516"/>
        <v>5166157.953009312</v>
      </c>
      <c r="H305" s="103">
        <f t="shared" si="516"/>
        <v>5267216.5696432535</v>
      </c>
      <c r="I305" s="103">
        <f t="shared" si="516"/>
        <v>2456608.4872203944</v>
      </c>
      <c r="J305" s="103">
        <f t="shared" si="516"/>
        <v>2352606.4102382348</v>
      </c>
      <c r="K305" s="103">
        <f t="shared" si="516"/>
        <v>2249484.4366478422</v>
      </c>
      <c r="L305" s="103">
        <f t="shared" si="516"/>
        <v>2147788.8508137241</v>
      </c>
      <c r="M305" s="103">
        <f t="shared" si="516"/>
        <v>2046730.2341797827</v>
      </c>
      <c r="N305" s="103">
        <f t="shared" si="405"/>
        <v>1648892.1429355121</v>
      </c>
      <c r="O305" s="103">
        <f t="shared" si="406"/>
        <v>4909600.7929925798</v>
      </c>
      <c r="P305" s="103">
        <f t="shared" si="407"/>
        <v>2405505.5779794818</v>
      </c>
      <c r="Q305" s="112">
        <f t="shared" ref="Q305:CB305" si="517">Q95+Q200</f>
        <v>77968.932418603072</v>
      </c>
      <c r="R305" s="112">
        <f t="shared" si="517"/>
        <v>79769.894919187092</v>
      </c>
      <c r="S305" s="112">
        <f t="shared" si="517"/>
        <v>81508.717010257868</v>
      </c>
      <c r="T305" s="112">
        <f t="shared" si="517"/>
        <v>81035.158421685832</v>
      </c>
      <c r="U305" s="112">
        <f t="shared" si="517"/>
        <v>81217.025205810918</v>
      </c>
      <c r="V305" s="112">
        <f t="shared" si="517"/>
        <v>81318.552285973899</v>
      </c>
      <c r="W305" s="112">
        <f t="shared" si="517"/>
        <v>81508.305397900433</v>
      </c>
      <c r="X305" s="112">
        <f t="shared" si="517"/>
        <v>81137.748345479398</v>
      </c>
      <c r="Y305" s="112">
        <f t="shared" si="517"/>
        <v>81017.040802460513</v>
      </c>
      <c r="Z305" s="112">
        <f t="shared" si="517"/>
        <v>81115.776325098122</v>
      </c>
      <c r="AA305" s="112">
        <f t="shared" si="517"/>
        <v>81090.269737818744</v>
      </c>
      <c r="AB305" s="112">
        <f t="shared" si="517"/>
        <v>81589.16537892865</v>
      </c>
      <c r="AC305" s="112">
        <f t="shared" si="517"/>
        <v>86014.87408981839</v>
      </c>
      <c r="AD305" s="112">
        <f t="shared" si="517"/>
        <v>82675.254952944088</v>
      </c>
      <c r="AE305" s="112">
        <f t="shared" si="517"/>
        <v>83210.434895389044</v>
      </c>
      <c r="AF305" s="112">
        <f t="shared" si="517"/>
        <v>83664.284994561807</v>
      </c>
      <c r="AG305" s="112">
        <f t="shared" si="517"/>
        <v>84120.572724639846</v>
      </c>
      <c r="AH305" s="112">
        <f t="shared" si="517"/>
        <v>84826.095812407846</v>
      </c>
      <c r="AI305" s="112">
        <f t="shared" si="517"/>
        <v>86024.514996254438</v>
      </c>
      <c r="AJ305" s="112">
        <f t="shared" si="517"/>
        <v>88079.524220292544</v>
      </c>
      <c r="AK305" s="112">
        <f t="shared" si="517"/>
        <v>89469.018355635286</v>
      </c>
      <c r="AL305" s="112">
        <f t="shared" si="517"/>
        <v>91542.048277972994</v>
      </c>
      <c r="AM305" s="112">
        <f t="shared" si="517"/>
        <v>93203.703975516575</v>
      </c>
      <c r="AN305" s="112">
        <f t="shared" si="517"/>
        <v>95095.138471174665</v>
      </c>
      <c r="AO305" s="112">
        <f t="shared" si="517"/>
        <v>97607.899440186782</v>
      </c>
      <c r="AP305" s="112">
        <f t="shared" si="517"/>
        <v>99740.78314547168</v>
      </c>
      <c r="AQ305" s="112">
        <f t="shared" si="517"/>
        <v>102723.25671102171</v>
      </c>
      <c r="AR305" s="112">
        <f t="shared" si="517"/>
        <v>105240.4478757366</v>
      </c>
      <c r="AS305" s="112">
        <f t="shared" si="517"/>
        <v>107002.68300646549</v>
      </c>
      <c r="AT305" s="112">
        <f t="shared" si="517"/>
        <v>108592.47874585533</v>
      </c>
      <c r="AU305" s="112">
        <f t="shared" si="517"/>
        <v>109866.27273329199</v>
      </c>
      <c r="AV305" s="112">
        <f t="shared" si="517"/>
        <v>110507.39064852797</v>
      </c>
      <c r="AW305" s="112">
        <f t="shared" si="517"/>
        <v>111211.91595228277</v>
      </c>
      <c r="AX305" s="112">
        <f t="shared" si="517"/>
        <v>110433.7715579775</v>
      </c>
      <c r="AY305" s="112">
        <f t="shared" si="517"/>
        <v>110508.82519668367</v>
      </c>
      <c r="AZ305" s="112">
        <f t="shared" si="517"/>
        <v>110959.31615287607</v>
      </c>
      <c r="BA305" s="112">
        <f t="shared" si="517"/>
        <v>111219.659128064</v>
      </c>
      <c r="BB305" s="112">
        <f t="shared" si="517"/>
        <v>110897.73697991604</v>
      </c>
      <c r="BC305" s="112">
        <f t="shared" si="517"/>
        <v>111869.99883586945</v>
      </c>
      <c r="BD305" s="112">
        <f t="shared" si="517"/>
        <v>111946.97122260238</v>
      </c>
      <c r="BE305" s="112">
        <f t="shared" si="517"/>
        <v>111940.07785577123</v>
      </c>
      <c r="BF305" s="112">
        <f t="shared" si="517"/>
        <v>112002.54977536036</v>
      </c>
      <c r="BG305" s="112">
        <f t="shared" si="517"/>
        <v>111957.13440201874</v>
      </c>
      <c r="BH305" s="112">
        <f t="shared" si="517"/>
        <v>111508.84130289753</v>
      </c>
      <c r="BI305" s="112">
        <f t="shared" si="517"/>
        <v>111924.81038080425</v>
      </c>
      <c r="BJ305" s="112">
        <f t="shared" si="517"/>
        <v>112191.25140474204</v>
      </c>
      <c r="BK305" s="112">
        <f t="shared" si="517"/>
        <v>111409.93846185345</v>
      </c>
      <c r="BL305" s="112">
        <f t="shared" si="517"/>
        <v>112158.39307085077</v>
      </c>
      <c r="BM305" s="112">
        <f t="shared" si="517"/>
        <v>112354.38702932703</v>
      </c>
      <c r="BN305" s="112">
        <f t="shared" si="517"/>
        <v>111984.89539548686</v>
      </c>
      <c r="BO305" s="112">
        <f t="shared" si="517"/>
        <v>113814.55514548183</v>
      </c>
      <c r="BP305" s="112">
        <f t="shared" si="517"/>
        <v>114124.5569180751</v>
      </c>
      <c r="BQ305" s="112">
        <f t="shared" si="517"/>
        <v>114438.10764295043</v>
      </c>
      <c r="BR305" s="112">
        <f t="shared" si="517"/>
        <v>115517.16123100364</v>
      </c>
      <c r="BS305" s="112">
        <f t="shared" si="517"/>
        <v>114500.13858451623</v>
      </c>
      <c r="BT305" s="112">
        <f t="shared" si="517"/>
        <v>114476.05028738739</v>
      </c>
      <c r="BU305" s="112">
        <f t="shared" si="517"/>
        <v>114344.3057999078</v>
      </c>
      <c r="BV305" s="112">
        <f t="shared" si="517"/>
        <v>115998.17171417407</v>
      </c>
      <c r="BW305" s="112">
        <f t="shared" si="517"/>
        <v>115086.1991618106</v>
      </c>
      <c r="BX305" s="112">
        <f t="shared" si="517"/>
        <v>114365.0042661342</v>
      </c>
      <c r="BY305" s="112">
        <f t="shared" si="517"/>
        <v>112082.40955277397</v>
      </c>
      <c r="BZ305" s="112">
        <f t="shared" si="517"/>
        <v>111358.16186360357</v>
      </c>
      <c r="CA305" s="112">
        <f t="shared" si="517"/>
        <v>108201.93200887485</v>
      </c>
      <c r="CB305" s="112">
        <f t="shared" si="517"/>
        <v>107006.82609206025</v>
      </c>
      <c r="CC305" s="112">
        <f t="shared" ref="CC305:DM305" si="518">CC95+CC200</f>
        <v>105215.61723158318</v>
      </c>
      <c r="CD305" s="112">
        <f t="shared" si="518"/>
        <v>104078.68440397255</v>
      </c>
      <c r="CE305" s="112">
        <f t="shared" si="518"/>
        <v>102105.93151092803</v>
      </c>
      <c r="CF305" s="112">
        <f t="shared" si="518"/>
        <v>101879.69432740315</v>
      </c>
      <c r="CG305" s="112">
        <f t="shared" si="518"/>
        <v>100608.49262536151</v>
      </c>
      <c r="CH305" s="112">
        <f t="shared" si="518"/>
        <v>99336.155966768652</v>
      </c>
      <c r="CI305" s="112">
        <f t="shared" si="518"/>
        <v>97095.549309106311</v>
      </c>
      <c r="CJ305" s="112">
        <f t="shared" si="518"/>
        <v>95195.454862877319</v>
      </c>
      <c r="CK305" s="112">
        <f t="shared" si="518"/>
        <v>93742.877155085414</v>
      </c>
      <c r="CL305" s="112">
        <f t="shared" si="518"/>
        <v>92001.132241167361</v>
      </c>
      <c r="CM305" s="112">
        <f t="shared" si="518"/>
        <v>90364.635892208913</v>
      </c>
      <c r="CN305" s="112">
        <f t="shared" si="518"/>
        <v>90710.507317904136</v>
      </c>
      <c r="CO305" s="112">
        <f t="shared" si="518"/>
        <v>89257.302371249694</v>
      </c>
      <c r="CP305" s="112">
        <f t="shared" si="518"/>
        <v>89598.952862689883</v>
      </c>
      <c r="CQ305" s="112">
        <f t="shared" si="518"/>
        <v>90073.409047072113</v>
      </c>
      <c r="CR305" s="112">
        <f t="shared" si="518"/>
        <v>88838.856972775364</v>
      </c>
      <c r="CS305" s="112">
        <f t="shared" si="518"/>
        <v>88463.360871938145</v>
      </c>
      <c r="CT305" s="112">
        <f t="shared" si="518"/>
        <v>87485.040877123276</v>
      </c>
      <c r="CU305" s="112">
        <f t="shared" si="518"/>
        <v>85225.031222412421</v>
      </c>
      <c r="CV305" s="112">
        <f t="shared" si="518"/>
        <v>83367.329393853768</v>
      </c>
      <c r="CW305" s="112">
        <f t="shared" si="518"/>
        <v>80122.488454901788</v>
      </c>
      <c r="CX305" s="112">
        <f t="shared" si="518"/>
        <v>77328.046685796842</v>
      </c>
      <c r="CY305" s="112">
        <f t="shared" si="518"/>
        <v>71263.738289619694</v>
      </c>
      <c r="CZ305" s="112">
        <f t="shared" si="518"/>
        <v>64479.078126161738</v>
      </c>
      <c r="DA305" s="112">
        <f t="shared" si="518"/>
        <v>58469.053243503397</v>
      </c>
      <c r="DB305" s="112">
        <f t="shared" si="518"/>
        <v>52170.239572642902</v>
      </c>
      <c r="DC305" s="112">
        <f t="shared" si="518"/>
        <v>46252.251454775222</v>
      </c>
      <c r="DD305" s="112">
        <f t="shared" si="518"/>
        <v>39860.89144185427</v>
      </c>
      <c r="DE305" s="112">
        <f t="shared" si="518"/>
        <v>34106.574884629837</v>
      </c>
      <c r="DF305" s="112">
        <f t="shared" si="518"/>
        <v>28705.989773579178</v>
      </c>
      <c r="DG305" s="112">
        <f t="shared" si="518"/>
        <v>23221.786990306817</v>
      </c>
      <c r="DH305" s="112">
        <f t="shared" si="518"/>
        <v>18885.659978896176</v>
      </c>
      <c r="DI305" s="112">
        <f t="shared" si="518"/>
        <v>14800.976742044702</v>
      </c>
      <c r="DJ305" s="112">
        <f t="shared" si="518"/>
        <v>11425.288543221213</v>
      </c>
      <c r="DK305" s="112">
        <f t="shared" si="518"/>
        <v>8448.0513750098871</v>
      </c>
      <c r="DL305" s="112">
        <f t="shared" si="518"/>
        <v>6537.0631906400404</v>
      </c>
      <c r="DM305" s="112">
        <f t="shared" si="518"/>
        <v>14820.50172863312</v>
      </c>
    </row>
    <row r="306" spans="1:117" s="44" customFormat="1" ht="1" hidden="1" customHeight="1">
      <c r="A306" s="94">
        <v>2050</v>
      </c>
      <c r="B306" s="96">
        <f t="shared" si="403"/>
        <v>8965777.5193242915</v>
      </c>
      <c r="C306" s="97">
        <f t="shared" si="410"/>
        <v>1.9846114587825881E-4</v>
      </c>
      <c r="D306" s="103">
        <f t="shared" ref="D306:M306" si="519">D95+D201</f>
        <v>4853074.0386774894</v>
      </c>
      <c r="E306" s="103">
        <f t="shared" si="519"/>
        <v>4958254.2172463406</v>
      </c>
      <c r="F306" s="103">
        <f t="shared" si="519"/>
        <v>5061297.5042288061</v>
      </c>
      <c r="G306" s="103">
        <f t="shared" si="519"/>
        <v>5163506.5870341221</v>
      </c>
      <c r="H306" s="103">
        <f t="shared" si="519"/>
        <v>5264151.1550794365</v>
      </c>
      <c r="I306" s="103">
        <f t="shared" si="519"/>
        <v>2462463.0076560192</v>
      </c>
      <c r="J306" s="103">
        <f t="shared" si="519"/>
        <v>2357282.829087168</v>
      </c>
      <c r="K306" s="103">
        <f t="shared" si="519"/>
        <v>2254239.5421047034</v>
      </c>
      <c r="L306" s="103">
        <f t="shared" si="519"/>
        <v>2152030.4592993874</v>
      </c>
      <c r="M306" s="103">
        <f t="shared" si="519"/>
        <v>2051385.891254073</v>
      </c>
      <c r="N306" s="103">
        <f t="shared" si="405"/>
        <v>1649700.5047837072</v>
      </c>
      <c r="O306" s="103">
        <f t="shared" si="406"/>
        <v>4906032.4939011168</v>
      </c>
      <c r="P306" s="103">
        <f t="shared" si="407"/>
        <v>2410044.5206394624</v>
      </c>
      <c r="Q306" s="112">
        <f t="shared" ref="Q306:CB306" si="520">Q96+Q201</f>
        <v>78008.444231402755</v>
      </c>
      <c r="R306" s="112">
        <f t="shared" si="520"/>
        <v>79846.291336701805</v>
      </c>
      <c r="S306" s="112">
        <f t="shared" si="520"/>
        <v>81616.087866738992</v>
      </c>
      <c r="T306" s="112">
        <f t="shared" si="520"/>
        <v>81177.968977817116</v>
      </c>
      <c r="U306" s="112">
        <f t="shared" si="520"/>
        <v>81395.09254616627</v>
      </c>
      <c r="V306" s="112">
        <f t="shared" si="520"/>
        <v>81531.690420470841</v>
      </c>
      <c r="W306" s="112">
        <f t="shared" si="520"/>
        <v>81742.620836428337</v>
      </c>
      <c r="X306" s="112">
        <f t="shared" si="520"/>
        <v>81387.540639202605</v>
      </c>
      <c r="Y306" s="112">
        <f t="shared" si="520"/>
        <v>81264.911627407331</v>
      </c>
      <c r="Z306" s="112">
        <f t="shared" si="520"/>
        <v>81369.417369877425</v>
      </c>
      <c r="AA306" s="112">
        <f t="shared" si="520"/>
        <v>81308.381494404282</v>
      </c>
      <c r="AB306" s="112">
        <f t="shared" si="520"/>
        <v>81764.004253210151</v>
      </c>
      <c r="AC306" s="112">
        <f t="shared" si="520"/>
        <v>86140.852195614076</v>
      </c>
      <c r="AD306" s="112">
        <f t="shared" si="520"/>
        <v>82727.482120659028</v>
      </c>
      <c r="AE306" s="112">
        <f t="shared" si="520"/>
        <v>83173.243845319084</v>
      </c>
      <c r="AF306" s="112">
        <f t="shared" si="520"/>
        <v>83550.860498455935</v>
      </c>
      <c r="AG306" s="112">
        <f t="shared" si="520"/>
        <v>83902.430979268102</v>
      </c>
      <c r="AH306" s="112">
        <f t="shared" si="520"/>
        <v>84536.293631068547</v>
      </c>
      <c r="AI306" s="112">
        <f t="shared" si="520"/>
        <v>85637.629110521433</v>
      </c>
      <c r="AJ306" s="112">
        <f t="shared" si="520"/>
        <v>87619.260802973266</v>
      </c>
      <c r="AK306" s="112">
        <f t="shared" si="520"/>
        <v>88974.22737910389</v>
      </c>
      <c r="AL306" s="112">
        <f t="shared" si="520"/>
        <v>91017.967445332586</v>
      </c>
      <c r="AM306" s="112">
        <f t="shared" si="520"/>
        <v>92689.507653307126</v>
      </c>
      <c r="AN306" s="112">
        <f t="shared" si="520"/>
        <v>94599.831235637394</v>
      </c>
      <c r="AO306" s="112">
        <f t="shared" si="520"/>
        <v>97165.35997146093</v>
      </c>
      <c r="AP306" s="112">
        <f t="shared" si="520"/>
        <v>99360.778230302487</v>
      </c>
      <c r="AQ306" s="112">
        <f t="shared" si="520"/>
        <v>102408.42627250572</v>
      </c>
      <c r="AR306" s="112">
        <f t="shared" si="520"/>
        <v>105014.23120241493</v>
      </c>
      <c r="AS306" s="112">
        <f t="shared" si="520"/>
        <v>106865.65739636827</v>
      </c>
      <c r="AT306" s="112">
        <f t="shared" si="520"/>
        <v>108538.30147751313</v>
      </c>
      <c r="AU306" s="112">
        <f t="shared" si="520"/>
        <v>109889.22191982875</v>
      </c>
      <c r="AV306" s="112">
        <f t="shared" si="520"/>
        <v>110598.51103152131</v>
      </c>
      <c r="AW306" s="112">
        <f t="shared" si="520"/>
        <v>111353.09306611614</v>
      </c>
      <c r="AX306" s="112">
        <f t="shared" si="520"/>
        <v>110615.09417726636</v>
      </c>
      <c r="AY306" s="112">
        <f t="shared" si="520"/>
        <v>110714.96438415544</v>
      </c>
      <c r="AZ306" s="112">
        <f t="shared" si="520"/>
        <v>111164.84295833053</v>
      </c>
      <c r="BA306" s="112">
        <f t="shared" si="520"/>
        <v>111451.40557605497</v>
      </c>
      <c r="BB306" s="112">
        <f t="shared" si="520"/>
        <v>111143.63327287819</v>
      </c>
      <c r="BC306" s="112">
        <f t="shared" si="520"/>
        <v>112104.14113484111</v>
      </c>
      <c r="BD306" s="112">
        <f t="shared" si="520"/>
        <v>112286.25221096759</v>
      </c>
      <c r="BE306" s="112">
        <f t="shared" si="520"/>
        <v>112774.62452380679</v>
      </c>
      <c r="BF306" s="112">
        <f t="shared" si="520"/>
        <v>112787.74596473848</v>
      </c>
      <c r="BG306" s="112">
        <f t="shared" si="520"/>
        <v>112916.89626382277</v>
      </c>
      <c r="BH306" s="112">
        <f t="shared" si="520"/>
        <v>112340.17224899547</v>
      </c>
      <c r="BI306" s="112">
        <f t="shared" si="520"/>
        <v>112107.9053977615</v>
      </c>
      <c r="BJ306" s="112">
        <f t="shared" si="520"/>
        <v>112186.47997735394</v>
      </c>
      <c r="BK306" s="112">
        <f t="shared" si="520"/>
        <v>112350.3637029305</v>
      </c>
      <c r="BL306" s="112">
        <f t="shared" si="520"/>
        <v>111494.45596083914</v>
      </c>
      <c r="BM306" s="112">
        <f t="shared" si="520"/>
        <v>112277.33776495107</v>
      </c>
      <c r="BN306" s="112">
        <f t="shared" si="520"/>
        <v>111910.07485337679</v>
      </c>
      <c r="BO306" s="112">
        <f t="shared" si="520"/>
        <v>111549.78218245169</v>
      </c>
      <c r="BP306" s="112">
        <f t="shared" si="520"/>
        <v>113362.8730269573</v>
      </c>
      <c r="BQ306" s="112">
        <f t="shared" si="520"/>
        <v>113606.89517298521</v>
      </c>
      <c r="BR306" s="112">
        <f t="shared" si="520"/>
        <v>113815.11267519018</v>
      </c>
      <c r="BS306" s="112">
        <f t="shared" si="520"/>
        <v>114901.19089272448</v>
      </c>
      <c r="BT306" s="112">
        <f t="shared" si="520"/>
        <v>113499.09385368113</v>
      </c>
      <c r="BU306" s="112">
        <f t="shared" si="520"/>
        <v>113746.21094657958</v>
      </c>
      <c r="BV306" s="112">
        <f t="shared" si="520"/>
        <v>113658.06513833953</v>
      </c>
      <c r="BW306" s="112">
        <f t="shared" si="520"/>
        <v>114882.41465668532</v>
      </c>
      <c r="BX306" s="112">
        <f t="shared" si="520"/>
        <v>114417.999824624</v>
      </c>
      <c r="BY306" s="112">
        <f t="shared" si="520"/>
        <v>112868.77259341908</v>
      </c>
      <c r="BZ306" s="112">
        <f t="shared" si="520"/>
        <v>111123.40880763001</v>
      </c>
      <c r="CA306" s="112">
        <f t="shared" si="520"/>
        <v>110567.31306090942</v>
      </c>
      <c r="CB306" s="112">
        <f t="shared" si="520"/>
        <v>106763.16810207241</v>
      </c>
      <c r="CC306" s="112">
        <f t="shared" ref="CC306:DM306" si="521">CC96+CC201</f>
        <v>106168.68831238459</v>
      </c>
      <c r="CD306" s="112">
        <f t="shared" si="521"/>
        <v>103827.33164880014</v>
      </c>
      <c r="CE306" s="112">
        <f t="shared" si="521"/>
        <v>103293.25943919455</v>
      </c>
      <c r="CF306" s="112">
        <f t="shared" si="521"/>
        <v>100911.49666130751</v>
      </c>
      <c r="CG306" s="112">
        <f t="shared" si="521"/>
        <v>101132.94110429095</v>
      </c>
      <c r="CH306" s="112">
        <f t="shared" si="521"/>
        <v>99407.729693677567</v>
      </c>
      <c r="CI306" s="112">
        <f t="shared" si="521"/>
        <v>98432.508632317535</v>
      </c>
      <c r="CJ306" s="112">
        <f t="shared" si="521"/>
        <v>96267.525380215578</v>
      </c>
      <c r="CK306" s="112">
        <f t="shared" si="521"/>
        <v>94116.53786351817</v>
      </c>
      <c r="CL306" s="112">
        <f t="shared" si="521"/>
        <v>92536.885750913876</v>
      </c>
      <c r="CM306" s="112">
        <f t="shared" si="521"/>
        <v>90409.257796981095</v>
      </c>
      <c r="CN306" s="112">
        <f t="shared" si="521"/>
        <v>89327.071113928425</v>
      </c>
      <c r="CO306" s="112">
        <f t="shared" si="521"/>
        <v>88820.671061934379</v>
      </c>
      <c r="CP306" s="112">
        <f t="shared" si="521"/>
        <v>87683.986670339465</v>
      </c>
      <c r="CQ306" s="112">
        <f t="shared" si="521"/>
        <v>87486.356448600942</v>
      </c>
      <c r="CR306" s="112">
        <f t="shared" si="521"/>
        <v>88121.847494580288</v>
      </c>
      <c r="CS306" s="112">
        <f t="shared" si="521"/>
        <v>86389.195543086418</v>
      </c>
      <c r="CT306" s="112">
        <f t="shared" si="521"/>
        <v>85965.542934853234</v>
      </c>
      <c r="CU306" s="112">
        <f t="shared" si="521"/>
        <v>84619.991449217603</v>
      </c>
      <c r="CV306" s="112">
        <f t="shared" si="521"/>
        <v>81788.493798056297</v>
      </c>
      <c r="CW306" s="112">
        <f t="shared" si="521"/>
        <v>79896.074218181471</v>
      </c>
      <c r="CX306" s="112">
        <f t="shared" si="521"/>
        <v>76412.690477279655</v>
      </c>
      <c r="CY306" s="112">
        <f t="shared" si="521"/>
        <v>72879.866943082932</v>
      </c>
      <c r="CZ306" s="112">
        <f t="shared" si="521"/>
        <v>66886.800323067291</v>
      </c>
      <c r="DA306" s="112">
        <f t="shared" si="521"/>
        <v>60254.313115581004</v>
      </c>
      <c r="DB306" s="112">
        <f t="shared" si="521"/>
        <v>53650.438144430707</v>
      </c>
      <c r="DC306" s="112">
        <f t="shared" si="521"/>
        <v>47513.501774621996</v>
      </c>
      <c r="DD306" s="112">
        <f t="shared" si="521"/>
        <v>41413.140806780255</v>
      </c>
      <c r="DE306" s="112">
        <f t="shared" si="521"/>
        <v>34806.912695826148</v>
      </c>
      <c r="DF306" s="112">
        <f t="shared" si="521"/>
        <v>29778.48641163806</v>
      </c>
      <c r="DG306" s="112">
        <f t="shared" si="521"/>
        <v>24202.638005465211</v>
      </c>
      <c r="DH306" s="112">
        <f t="shared" si="521"/>
        <v>19506.812538167469</v>
      </c>
      <c r="DI306" s="112">
        <f t="shared" si="521"/>
        <v>15363.320184173575</v>
      </c>
      <c r="DJ306" s="112">
        <f t="shared" si="521"/>
        <v>11577.247273562163</v>
      </c>
      <c r="DK306" s="112">
        <f t="shared" si="521"/>
        <v>8862.1632610013985</v>
      </c>
      <c r="DL306" s="112">
        <f t="shared" si="521"/>
        <v>6501.4839807894214</v>
      </c>
      <c r="DM306" s="112">
        <f t="shared" si="521"/>
        <v>15352.511828441684</v>
      </c>
    </row>
    <row r="307" spans="1:117" s="44" customFormat="1" ht="1" hidden="1" customHeight="1">
      <c r="A307" s="94">
        <v>2051</v>
      </c>
      <c r="B307" s="96">
        <f t="shared" si="403"/>
        <v>8966846.7707574852</v>
      </c>
      <c r="C307" s="97">
        <f t="shared" si="410"/>
        <v>1.1925919764226629E-4</v>
      </c>
      <c r="D307" s="103">
        <f t="shared" ref="D307:M307" si="522">D96+D202</f>
        <v>4849151.0077160113</v>
      </c>
      <c r="E307" s="103">
        <f t="shared" si="522"/>
        <v>4953628.715307422</v>
      </c>
      <c r="F307" s="103">
        <f t="shared" si="522"/>
        <v>5057851.4277262688</v>
      </c>
      <c r="G307" s="103">
        <f t="shared" si="522"/>
        <v>5159990.4172990546</v>
      </c>
      <c r="H307" s="103">
        <f t="shared" si="522"/>
        <v>5261151.3323742766</v>
      </c>
      <c r="I307" s="103">
        <f t="shared" si="522"/>
        <v>2466714.4991010828</v>
      </c>
      <c r="J307" s="103">
        <f t="shared" si="522"/>
        <v>2362236.7915096721</v>
      </c>
      <c r="K307" s="103">
        <f t="shared" si="522"/>
        <v>2258014.0790908239</v>
      </c>
      <c r="L307" s="103">
        <f t="shared" si="522"/>
        <v>2155875.0895180386</v>
      </c>
      <c r="M307" s="103">
        <f t="shared" si="522"/>
        <v>2054714.1744428165</v>
      </c>
      <c r="N307" s="103">
        <f t="shared" si="405"/>
        <v>1650955.9023872174</v>
      </c>
      <c r="O307" s="103">
        <f t="shared" si="406"/>
        <v>4901142.0006445944</v>
      </c>
      <c r="P307" s="103">
        <f t="shared" si="407"/>
        <v>2414748.8677256736</v>
      </c>
      <c r="Q307" s="112">
        <f t="shared" ref="Q307:CB307" si="523">Q97+Q202</f>
        <v>78002.520181401342</v>
      </c>
      <c r="R307" s="112">
        <f t="shared" si="523"/>
        <v>79886.505494620142</v>
      </c>
      <c r="S307" s="112">
        <f t="shared" si="523"/>
        <v>81692.783990000695</v>
      </c>
      <c r="T307" s="112">
        <f t="shared" si="523"/>
        <v>81282.287607381382</v>
      </c>
      <c r="U307" s="112">
        <f t="shared" si="523"/>
        <v>81536.734907908103</v>
      </c>
      <c r="V307" s="112">
        <f t="shared" si="523"/>
        <v>81708.47093730481</v>
      </c>
      <c r="W307" s="112">
        <f t="shared" si="523"/>
        <v>81952.717280494864</v>
      </c>
      <c r="X307" s="112">
        <f t="shared" si="523"/>
        <v>81619.264395081322</v>
      </c>
      <c r="Y307" s="112">
        <f t="shared" si="523"/>
        <v>81512.77164694712</v>
      </c>
      <c r="Z307" s="112">
        <f t="shared" si="523"/>
        <v>81617.07397277969</v>
      </c>
      <c r="AA307" s="112">
        <f t="shared" si="523"/>
        <v>81560.348130121449</v>
      </c>
      <c r="AB307" s="112">
        <f t="shared" si="523"/>
        <v>81981.844448927004</v>
      </c>
      <c r="AC307" s="112">
        <f t="shared" si="523"/>
        <v>86324.544272223313</v>
      </c>
      <c r="AD307" s="112">
        <f t="shared" si="523"/>
        <v>82848.040827710618</v>
      </c>
      <c r="AE307" s="112">
        <f t="shared" si="523"/>
        <v>83226.52123338409</v>
      </c>
      <c r="AF307" s="112">
        <f t="shared" si="523"/>
        <v>83513.728177442186</v>
      </c>
      <c r="AG307" s="112">
        <f t="shared" si="523"/>
        <v>83791.358986815481</v>
      </c>
      <c r="AH307" s="112">
        <f t="shared" si="523"/>
        <v>84319.446909564518</v>
      </c>
      <c r="AI307" s="112">
        <f t="shared" si="523"/>
        <v>85347.961581406795</v>
      </c>
      <c r="AJ307" s="112">
        <f t="shared" si="523"/>
        <v>87230.977405702492</v>
      </c>
      <c r="AK307" s="112">
        <f t="shared" si="523"/>
        <v>88517.028135671077</v>
      </c>
      <c r="AL307" s="112">
        <f t="shared" si="523"/>
        <v>90525.609094041487</v>
      </c>
      <c r="AM307" s="112">
        <f t="shared" si="523"/>
        <v>92173.272860736673</v>
      </c>
      <c r="AN307" s="112">
        <f t="shared" si="523"/>
        <v>94094.327755425009</v>
      </c>
      <c r="AO307" s="112">
        <f t="shared" si="523"/>
        <v>96674.267018160695</v>
      </c>
      <c r="AP307" s="112">
        <f t="shared" si="523"/>
        <v>98924.946117190557</v>
      </c>
      <c r="AQ307" s="112">
        <f t="shared" si="523"/>
        <v>102029.02874828687</v>
      </c>
      <c r="AR307" s="112">
        <f t="shared" si="523"/>
        <v>104702.00177661321</v>
      </c>
      <c r="AS307" s="112">
        <f t="shared" si="523"/>
        <v>106642.84524335168</v>
      </c>
      <c r="AT307" s="112">
        <f t="shared" si="523"/>
        <v>108404.62941686457</v>
      </c>
      <c r="AU307" s="112">
        <f t="shared" si="523"/>
        <v>109834.15886465118</v>
      </c>
      <c r="AV307" s="112">
        <f t="shared" si="523"/>
        <v>110619.22621970912</v>
      </c>
      <c r="AW307" s="112">
        <f t="shared" si="523"/>
        <v>111442.86119978246</v>
      </c>
      <c r="AX307" s="112">
        <f t="shared" si="523"/>
        <v>110749.84322958688</v>
      </c>
      <c r="AY307" s="112">
        <f t="shared" si="523"/>
        <v>110890.88429327894</v>
      </c>
      <c r="AZ307" s="112">
        <f t="shared" si="523"/>
        <v>111367.38451680844</v>
      </c>
      <c r="BA307" s="112">
        <f t="shared" si="523"/>
        <v>111654.2037670883</v>
      </c>
      <c r="BB307" s="112">
        <f t="shared" si="523"/>
        <v>111372.66666977253</v>
      </c>
      <c r="BC307" s="112">
        <f t="shared" si="523"/>
        <v>112348.23251176915</v>
      </c>
      <c r="BD307" s="112">
        <f t="shared" si="523"/>
        <v>112518.09670949873</v>
      </c>
      <c r="BE307" s="112">
        <f t="shared" si="523"/>
        <v>113111.9693916676</v>
      </c>
      <c r="BF307" s="112">
        <f t="shared" si="523"/>
        <v>113620.52231173989</v>
      </c>
      <c r="BG307" s="112">
        <f t="shared" si="523"/>
        <v>113703.37255990581</v>
      </c>
      <c r="BH307" s="112">
        <f t="shared" si="523"/>
        <v>113297.42767346004</v>
      </c>
      <c r="BI307" s="112">
        <f t="shared" si="523"/>
        <v>112938.17347014062</v>
      </c>
      <c r="BJ307" s="112">
        <f t="shared" si="523"/>
        <v>112371.80176691708</v>
      </c>
      <c r="BK307" s="112">
        <f t="shared" si="523"/>
        <v>112345.05436961015</v>
      </c>
      <c r="BL307" s="112">
        <f t="shared" si="523"/>
        <v>112430.37279166767</v>
      </c>
      <c r="BM307" s="112">
        <f t="shared" si="523"/>
        <v>111615.80783774387</v>
      </c>
      <c r="BN307" s="112">
        <f t="shared" si="523"/>
        <v>111833.30994562883</v>
      </c>
      <c r="BO307" s="112">
        <f t="shared" si="523"/>
        <v>111479.11323079091</v>
      </c>
      <c r="BP307" s="112">
        <f t="shared" si="523"/>
        <v>111110.73962468401</v>
      </c>
      <c r="BQ307" s="112">
        <f t="shared" si="523"/>
        <v>112851.32400785838</v>
      </c>
      <c r="BR307" s="112">
        <f t="shared" si="523"/>
        <v>112994.30419601826</v>
      </c>
      <c r="BS307" s="112">
        <f t="shared" si="523"/>
        <v>113211.9586194248</v>
      </c>
      <c r="BT307" s="112">
        <f t="shared" si="523"/>
        <v>113898.44764154998</v>
      </c>
      <c r="BU307" s="112">
        <f t="shared" si="523"/>
        <v>112778.20192466491</v>
      </c>
      <c r="BV307" s="112">
        <f t="shared" si="523"/>
        <v>113063.07467104355</v>
      </c>
      <c r="BW307" s="112">
        <f t="shared" si="523"/>
        <v>112566.78211563051</v>
      </c>
      <c r="BX307" s="112">
        <f t="shared" si="523"/>
        <v>114219.93260807043</v>
      </c>
      <c r="BY307" s="112">
        <f t="shared" si="523"/>
        <v>112923.40709731399</v>
      </c>
      <c r="BZ307" s="112">
        <f t="shared" si="523"/>
        <v>111909.79828915242</v>
      </c>
      <c r="CA307" s="112">
        <f t="shared" si="523"/>
        <v>110342.05738640021</v>
      </c>
      <c r="CB307" s="112">
        <f t="shared" si="523"/>
        <v>109107.52836121256</v>
      </c>
      <c r="CC307" s="112">
        <f t="shared" ref="CC307:DM307" si="524">CC97+CC202</f>
        <v>105932.0046040095</v>
      </c>
      <c r="CD307" s="112">
        <f t="shared" si="524"/>
        <v>104782.85424978248</v>
      </c>
      <c r="CE307" s="112">
        <f t="shared" si="524"/>
        <v>103052.83287920512</v>
      </c>
      <c r="CF307" s="112">
        <f t="shared" si="524"/>
        <v>102093.10699413368</v>
      </c>
      <c r="CG307" s="112">
        <f t="shared" si="524"/>
        <v>100175.98189802794</v>
      </c>
      <c r="CH307" s="112">
        <f t="shared" si="524"/>
        <v>99933.583748241363</v>
      </c>
      <c r="CI307" s="112">
        <f t="shared" si="524"/>
        <v>98509.786134768699</v>
      </c>
      <c r="CJ307" s="112">
        <f t="shared" si="524"/>
        <v>97600.033254732494</v>
      </c>
      <c r="CK307" s="112">
        <f t="shared" si="524"/>
        <v>95182.333107581246</v>
      </c>
      <c r="CL307" s="112">
        <f t="shared" si="524"/>
        <v>92911.838197830773</v>
      </c>
      <c r="CM307" s="112">
        <f t="shared" si="524"/>
        <v>90942.045860847516</v>
      </c>
      <c r="CN307" s="112">
        <f t="shared" si="524"/>
        <v>89377.14683184569</v>
      </c>
      <c r="CO307" s="112">
        <f t="shared" si="524"/>
        <v>87470.573859269352</v>
      </c>
      <c r="CP307" s="112">
        <f t="shared" si="524"/>
        <v>87258.943928774082</v>
      </c>
      <c r="CQ307" s="112">
        <f t="shared" si="524"/>
        <v>85621.573822465114</v>
      </c>
      <c r="CR307" s="112">
        <f t="shared" si="524"/>
        <v>85591.419854950305</v>
      </c>
      <c r="CS307" s="112">
        <f t="shared" si="524"/>
        <v>85704.143680999608</v>
      </c>
      <c r="CT307" s="112">
        <f t="shared" si="524"/>
        <v>83955.830298355024</v>
      </c>
      <c r="CU307" s="112">
        <f t="shared" si="524"/>
        <v>83164.713566913269</v>
      </c>
      <c r="CV307" s="112">
        <f t="shared" si="524"/>
        <v>81224.075585194631</v>
      </c>
      <c r="CW307" s="112">
        <f t="shared" si="524"/>
        <v>78402.113757329673</v>
      </c>
      <c r="CX307" s="112">
        <f t="shared" si="524"/>
        <v>76221.074351731979</v>
      </c>
      <c r="CY307" s="112">
        <f t="shared" si="524"/>
        <v>72038.894264744406</v>
      </c>
      <c r="CZ307" s="112">
        <f t="shared" si="524"/>
        <v>68423.286270719356</v>
      </c>
      <c r="DA307" s="112">
        <f t="shared" si="524"/>
        <v>62532.990781116168</v>
      </c>
      <c r="DB307" s="112">
        <f t="shared" si="524"/>
        <v>55308.071647385244</v>
      </c>
      <c r="DC307" s="112">
        <f t="shared" si="524"/>
        <v>48890.494152421488</v>
      </c>
      <c r="DD307" s="112">
        <f t="shared" si="524"/>
        <v>42569.066011498202</v>
      </c>
      <c r="DE307" s="112">
        <f t="shared" si="524"/>
        <v>36189.372615992062</v>
      </c>
      <c r="DF307" s="112">
        <f t="shared" si="524"/>
        <v>30411.045758274016</v>
      </c>
      <c r="DG307" s="112">
        <f t="shared" si="524"/>
        <v>25132.300577674527</v>
      </c>
      <c r="DH307" s="112">
        <f t="shared" si="524"/>
        <v>20346.877748516417</v>
      </c>
      <c r="DI307" s="112">
        <f t="shared" si="524"/>
        <v>15881.143907278998</v>
      </c>
      <c r="DJ307" s="112">
        <f t="shared" si="524"/>
        <v>12029.759097692573</v>
      </c>
      <c r="DK307" s="112">
        <f t="shared" si="524"/>
        <v>8991.5251535845182</v>
      </c>
      <c r="DL307" s="112">
        <f t="shared" si="524"/>
        <v>6828.0338757965419</v>
      </c>
      <c r="DM307" s="112">
        <f t="shared" si="524"/>
        <v>15759.919416480239</v>
      </c>
    </row>
    <row r="308" spans="1:117" s="44" customFormat="1" ht="1" hidden="1" customHeight="1">
      <c r="A308" s="94">
        <v>2052</v>
      </c>
      <c r="B308" s="96">
        <f t="shared" si="403"/>
        <v>8966919.4643077124</v>
      </c>
      <c r="C308" s="97">
        <f t="shared" si="410"/>
        <v>8.1069245505874798E-6</v>
      </c>
      <c r="D308" s="103">
        <f t="shared" ref="D308:M308" si="525">D97+D203</f>
        <v>4843188.1988671217</v>
      </c>
      <c r="E308" s="103">
        <f t="shared" si="525"/>
        <v>4949370.2615211606</v>
      </c>
      <c r="F308" s="103">
        <f t="shared" si="525"/>
        <v>5052900.8732402967</v>
      </c>
      <c r="G308" s="103">
        <f t="shared" si="525"/>
        <v>5156213.8738628663</v>
      </c>
      <c r="H308" s="103">
        <f t="shared" si="525"/>
        <v>5257310.9193488499</v>
      </c>
      <c r="I308" s="103">
        <f t="shared" si="525"/>
        <v>2471719.9361876976</v>
      </c>
      <c r="J308" s="103">
        <f t="shared" si="525"/>
        <v>2365537.8735336587</v>
      </c>
      <c r="K308" s="103">
        <f t="shared" si="525"/>
        <v>2262007.2618145226</v>
      </c>
      <c r="L308" s="103">
        <f t="shared" si="525"/>
        <v>2158694.2611919534</v>
      </c>
      <c r="M308" s="103">
        <f t="shared" si="525"/>
        <v>2057597.2157059694</v>
      </c>
      <c r="N308" s="103">
        <f t="shared" si="405"/>
        <v>1652544.3448487315</v>
      </c>
      <c r="O308" s="103">
        <f t="shared" si="406"/>
        <v>4896205.9960892033</v>
      </c>
      <c r="P308" s="103">
        <f t="shared" si="407"/>
        <v>2418169.1233697757</v>
      </c>
      <c r="Q308" s="112">
        <f t="shared" ref="Q308:CB308" si="526">Q98+Q203</f>
        <v>77969.928833331753</v>
      </c>
      <c r="R308" s="112">
        <f t="shared" si="526"/>
        <v>79877.454106093195</v>
      </c>
      <c r="S308" s="112">
        <f t="shared" si="526"/>
        <v>81732.663414126961</v>
      </c>
      <c r="T308" s="112">
        <f t="shared" si="526"/>
        <v>81357.23831698409</v>
      </c>
      <c r="U308" s="112">
        <f t="shared" si="526"/>
        <v>81638.926116118935</v>
      </c>
      <c r="V308" s="112">
        <f t="shared" si="526"/>
        <v>81847.872608163336</v>
      </c>
      <c r="W308" s="112">
        <f t="shared" si="526"/>
        <v>82128.456668240789</v>
      </c>
      <c r="X308" s="112">
        <f t="shared" si="526"/>
        <v>81825.930732388282</v>
      </c>
      <c r="Y308" s="112">
        <f t="shared" si="526"/>
        <v>81742.617862754647</v>
      </c>
      <c r="Z308" s="112">
        <f t="shared" si="526"/>
        <v>81861.730735964156</v>
      </c>
      <c r="AA308" s="112">
        <f t="shared" si="526"/>
        <v>81806.338714485464</v>
      </c>
      <c r="AB308" s="112">
        <f t="shared" si="526"/>
        <v>82233.643340555689</v>
      </c>
      <c r="AC308" s="112">
        <f t="shared" si="526"/>
        <v>86551.29908613491</v>
      </c>
      <c r="AD308" s="112">
        <f t="shared" si="526"/>
        <v>83021.820154363668</v>
      </c>
      <c r="AE308" s="112">
        <f t="shared" si="526"/>
        <v>83346.151619200376</v>
      </c>
      <c r="AF308" s="112">
        <f t="shared" si="526"/>
        <v>83566.923293041124</v>
      </c>
      <c r="AG308" s="112">
        <f t="shared" si="526"/>
        <v>83754.336114519596</v>
      </c>
      <c r="AH308" s="112">
        <f t="shared" si="526"/>
        <v>84208.524378217931</v>
      </c>
      <c r="AI308" s="112">
        <f t="shared" si="526"/>
        <v>85132.471708720608</v>
      </c>
      <c r="AJ308" s="112">
        <f t="shared" si="526"/>
        <v>86940.017045326153</v>
      </c>
      <c r="AK308" s="112">
        <f t="shared" si="526"/>
        <v>88131.963783991203</v>
      </c>
      <c r="AL308" s="112">
        <f t="shared" si="526"/>
        <v>90069.077617504779</v>
      </c>
      <c r="AM308" s="112">
        <f t="shared" si="526"/>
        <v>91686.736335556401</v>
      </c>
      <c r="AN308" s="112">
        <f t="shared" si="526"/>
        <v>93583.636710417239</v>
      </c>
      <c r="AO308" s="112">
        <f t="shared" si="526"/>
        <v>96172.953849270387</v>
      </c>
      <c r="AP308" s="112">
        <f t="shared" si="526"/>
        <v>98440.504893735895</v>
      </c>
      <c r="AQ308" s="112">
        <f t="shared" si="526"/>
        <v>101597.46539263395</v>
      </c>
      <c r="AR308" s="112">
        <f t="shared" si="526"/>
        <v>104323.84041653466</v>
      </c>
      <c r="AS308" s="112">
        <f t="shared" si="526"/>
        <v>106334.19023653018</v>
      </c>
      <c r="AT308" s="112">
        <f t="shared" si="526"/>
        <v>108182.12980847717</v>
      </c>
      <c r="AU308" s="112">
        <f t="shared" si="526"/>
        <v>109702.9305577066</v>
      </c>
      <c r="AV308" s="112">
        <f t="shared" si="526"/>
        <v>110566.58760506098</v>
      </c>
      <c r="AW308" s="112">
        <f t="shared" si="526"/>
        <v>111461.41801315828</v>
      </c>
      <c r="AX308" s="112">
        <f t="shared" si="526"/>
        <v>110837.03098126955</v>
      </c>
      <c r="AY308" s="112">
        <f t="shared" si="526"/>
        <v>111024.60792146905</v>
      </c>
      <c r="AZ308" s="112">
        <f t="shared" si="526"/>
        <v>111541.8010346246</v>
      </c>
      <c r="BA308" s="112">
        <f t="shared" si="526"/>
        <v>111855.01309502943</v>
      </c>
      <c r="BB308" s="112">
        <f t="shared" si="526"/>
        <v>111571.96330299109</v>
      </c>
      <c r="BC308" s="112">
        <f t="shared" si="526"/>
        <v>112577.37546929947</v>
      </c>
      <c r="BD308" s="112">
        <f t="shared" si="526"/>
        <v>112759.87180225099</v>
      </c>
      <c r="BE308" s="112">
        <f t="shared" si="526"/>
        <v>113343.54185257264</v>
      </c>
      <c r="BF308" s="112">
        <f t="shared" si="526"/>
        <v>113958.20967313545</v>
      </c>
      <c r="BG308" s="112">
        <f t="shared" si="526"/>
        <v>114536.14913938112</v>
      </c>
      <c r="BH308" s="112">
        <f t="shared" si="526"/>
        <v>114078.55440751284</v>
      </c>
      <c r="BI308" s="112">
        <f t="shared" si="526"/>
        <v>113893.62510156163</v>
      </c>
      <c r="BJ308" s="112">
        <f t="shared" si="526"/>
        <v>113198.9525935564</v>
      </c>
      <c r="BK308" s="112">
        <f t="shared" si="526"/>
        <v>112533.55660382204</v>
      </c>
      <c r="BL308" s="112">
        <f t="shared" si="526"/>
        <v>112425.32246347485</v>
      </c>
      <c r="BM308" s="112">
        <f t="shared" si="526"/>
        <v>112550.22110876038</v>
      </c>
      <c r="BN308" s="112">
        <f t="shared" si="526"/>
        <v>111177.57309353817</v>
      </c>
      <c r="BO308" s="112">
        <f t="shared" si="526"/>
        <v>111402.43096224402</v>
      </c>
      <c r="BP308" s="112">
        <f t="shared" si="526"/>
        <v>111041.21518586716</v>
      </c>
      <c r="BQ308" s="112">
        <f t="shared" si="526"/>
        <v>110612.51490376629</v>
      </c>
      <c r="BR308" s="112">
        <f t="shared" si="526"/>
        <v>112242.92501349846</v>
      </c>
      <c r="BS308" s="112">
        <f t="shared" si="526"/>
        <v>112397.02582231213</v>
      </c>
      <c r="BT308" s="112">
        <f t="shared" si="526"/>
        <v>112228.811986311</v>
      </c>
      <c r="BU308" s="112">
        <f t="shared" si="526"/>
        <v>113177.7510322266</v>
      </c>
      <c r="BV308" s="112">
        <f t="shared" si="526"/>
        <v>112104.16208634971</v>
      </c>
      <c r="BW308" s="112">
        <f t="shared" si="526"/>
        <v>111977.70660876192</v>
      </c>
      <c r="BX308" s="112">
        <f t="shared" si="526"/>
        <v>111918.08879176946</v>
      </c>
      <c r="BY308" s="112">
        <f t="shared" si="526"/>
        <v>112732.50787246728</v>
      </c>
      <c r="BZ308" s="112">
        <f t="shared" si="526"/>
        <v>111965.81786402274</v>
      </c>
      <c r="CA308" s="112">
        <f t="shared" si="526"/>
        <v>111125.76128891303</v>
      </c>
      <c r="CB308" s="112">
        <f t="shared" si="526"/>
        <v>108892.20560160927</v>
      </c>
      <c r="CC308" s="112">
        <f t="shared" ref="CC308:DM308" si="527">CC98+CC203</f>
        <v>108270.26620425613</v>
      </c>
      <c r="CD308" s="112">
        <f t="shared" si="527"/>
        <v>104549.18730849375</v>
      </c>
      <c r="CE308" s="112">
        <f t="shared" si="527"/>
        <v>104009.87861673164</v>
      </c>
      <c r="CF308" s="112">
        <f t="shared" si="527"/>
        <v>101862.95845174548</v>
      </c>
      <c r="CG308" s="112">
        <f t="shared" si="527"/>
        <v>101356.88998953652</v>
      </c>
      <c r="CH308" s="112">
        <f t="shared" si="527"/>
        <v>98993.594447348529</v>
      </c>
      <c r="CI308" s="112">
        <f t="shared" si="527"/>
        <v>99041.265255778795</v>
      </c>
      <c r="CJ308" s="112">
        <f t="shared" si="527"/>
        <v>97682.339206517325</v>
      </c>
      <c r="CK308" s="112">
        <f t="shared" si="527"/>
        <v>96509.67707762713</v>
      </c>
      <c r="CL308" s="112">
        <f t="shared" si="527"/>
        <v>93970.289844004845</v>
      </c>
      <c r="CM308" s="112">
        <f t="shared" si="527"/>
        <v>91315.8827411495</v>
      </c>
      <c r="CN308" s="112">
        <f t="shared" si="527"/>
        <v>89906.975989270257</v>
      </c>
      <c r="CO308" s="112">
        <f t="shared" si="527"/>
        <v>87525.786705463484</v>
      </c>
      <c r="CP308" s="112">
        <f t="shared" si="527"/>
        <v>85938.535870678505</v>
      </c>
      <c r="CQ308" s="112">
        <f t="shared" si="527"/>
        <v>85210.413789370883</v>
      </c>
      <c r="CR308" s="112">
        <f t="shared" si="527"/>
        <v>83772.805963901366</v>
      </c>
      <c r="CS308" s="112">
        <f t="shared" si="527"/>
        <v>83243.20175123075</v>
      </c>
      <c r="CT308" s="112">
        <f t="shared" si="527"/>
        <v>83301.938068534379</v>
      </c>
      <c r="CU308" s="112">
        <f t="shared" si="527"/>
        <v>81227.704427838878</v>
      </c>
      <c r="CV308" s="112">
        <f t="shared" si="527"/>
        <v>79840.886242922221</v>
      </c>
      <c r="CW308" s="112">
        <f t="shared" si="527"/>
        <v>77875.951073397504</v>
      </c>
      <c r="CX308" s="112">
        <f t="shared" si="527"/>
        <v>74814.914676142216</v>
      </c>
      <c r="CY308" s="112">
        <f t="shared" si="527"/>
        <v>71882.681121105124</v>
      </c>
      <c r="CZ308" s="112">
        <f t="shared" si="527"/>
        <v>67655.229703962919</v>
      </c>
      <c r="DA308" s="112">
        <f t="shared" si="527"/>
        <v>63990.889685485279</v>
      </c>
      <c r="DB308" s="112">
        <f t="shared" si="527"/>
        <v>57427.284223051705</v>
      </c>
      <c r="DC308" s="112">
        <f t="shared" si="527"/>
        <v>50421.597602901813</v>
      </c>
      <c r="DD308" s="112">
        <f t="shared" si="527"/>
        <v>43828.06223740241</v>
      </c>
      <c r="DE308" s="112">
        <f t="shared" si="527"/>
        <v>37223.927683562179</v>
      </c>
      <c r="DF308" s="112">
        <f t="shared" si="527"/>
        <v>31644.385379482126</v>
      </c>
      <c r="DG308" s="112">
        <f t="shared" si="527"/>
        <v>25682.276242356271</v>
      </c>
      <c r="DH308" s="112">
        <f t="shared" si="527"/>
        <v>21148.551983502741</v>
      </c>
      <c r="DI308" s="112">
        <f t="shared" si="527"/>
        <v>16576.566645017152</v>
      </c>
      <c r="DJ308" s="112">
        <f t="shared" si="527"/>
        <v>12447.465675582596</v>
      </c>
      <c r="DK308" s="112">
        <f t="shared" si="527"/>
        <v>9351.8369103804671</v>
      </c>
      <c r="DL308" s="112">
        <f t="shared" si="527"/>
        <v>6937.2907782986995</v>
      </c>
      <c r="DM308" s="112">
        <f t="shared" si="527"/>
        <v>16285.274362944783</v>
      </c>
    </row>
    <row r="309" spans="1:117" s="44" customFormat="1" ht="1" hidden="1" customHeight="1">
      <c r="A309" s="94">
        <v>2053</v>
      </c>
      <c r="B309" s="96">
        <f t="shared" si="403"/>
        <v>8966289.1676460803</v>
      </c>
      <c r="C309" s="97">
        <f t="shared" si="410"/>
        <v>-7.0291326262156555E-5</v>
      </c>
      <c r="D309" s="103">
        <f t="shared" ref="D309:M309" si="528">D98+D204</f>
        <v>4837176.3932349719</v>
      </c>
      <c r="E309" s="103">
        <f t="shared" si="528"/>
        <v>4943175.5870486898</v>
      </c>
      <c r="F309" s="103">
        <f t="shared" si="528"/>
        <v>5048410.2304626973</v>
      </c>
      <c r="G309" s="103">
        <f t="shared" si="528"/>
        <v>5151044.7383479727</v>
      </c>
      <c r="H309" s="103">
        <f t="shared" si="528"/>
        <v>5253313.6172622479</v>
      </c>
      <c r="I309" s="103">
        <f t="shared" si="528"/>
        <v>2475690.5781107955</v>
      </c>
      <c r="J309" s="103">
        <f t="shared" si="528"/>
        <v>2369691.384297078</v>
      </c>
      <c r="K309" s="103">
        <f t="shared" si="528"/>
        <v>2264456.74088307</v>
      </c>
      <c r="L309" s="103">
        <f t="shared" si="528"/>
        <v>2161822.2329977946</v>
      </c>
      <c r="M309" s="103">
        <f t="shared" si="528"/>
        <v>2059553.3540835201</v>
      </c>
      <c r="N309" s="103">
        <f t="shared" si="405"/>
        <v>1654327.3309727209</v>
      </c>
      <c r="O309" s="103">
        <f t="shared" si="406"/>
        <v>4888767.0406542579</v>
      </c>
      <c r="P309" s="103">
        <f t="shared" si="407"/>
        <v>2423194.7960191034</v>
      </c>
      <c r="Q309" s="112">
        <f t="shared" ref="Q309:CB309" si="529">Q99+Q204</f>
        <v>77890.941499979512</v>
      </c>
      <c r="R309" s="112">
        <f t="shared" si="529"/>
        <v>79843.270324774247</v>
      </c>
      <c r="S309" s="112">
        <f t="shared" si="529"/>
        <v>81723.460787711927</v>
      </c>
      <c r="T309" s="112">
        <f t="shared" si="529"/>
        <v>81395.722794873887</v>
      </c>
      <c r="U309" s="112">
        <f t="shared" si="529"/>
        <v>81713.79233103717</v>
      </c>
      <c r="V309" s="112">
        <f t="shared" si="529"/>
        <v>81949.902825802506</v>
      </c>
      <c r="W309" s="112">
        <f t="shared" si="529"/>
        <v>82266.833159875285</v>
      </c>
      <c r="X309" s="112">
        <f t="shared" si="529"/>
        <v>81999.478499395162</v>
      </c>
      <c r="Y309" s="112">
        <f t="shared" si="529"/>
        <v>81946.540187900551</v>
      </c>
      <c r="Z309" s="112">
        <f t="shared" si="529"/>
        <v>82089.390947007545</v>
      </c>
      <c r="AA309" s="112">
        <f t="shared" si="529"/>
        <v>82049.345979107689</v>
      </c>
      <c r="AB309" s="112">
        <f t="shared" si="529"/>
        <v>82479.455268931779</v>
      </c>
      <c r="AC309" s="112">
        <f t="shared" si="529"/>
        <v>86814.788849456003</v>
      </c>
      <c r="AD309" s="112">
        <f t="shared" si="529"/>
        <v>83237.809967158857</v>
      </c>
      <c r="AE309" s="112">
        <f t="shared" si="529"/>
        <v>83519.059393081669</v>
      </c>
      <c r="AF309" s="112">
        <f t="shared" si="529"/>
        <v>83686.37494118177</v>
      </c>
      <c r="AG309" s="112">
        <f t="shared" si="529"/>
        <v>83806.368979082908</v>
      </c>
      <c r="AH309" s="112">
        <f t="shared" si="529"/>
        <v>84171.537500148639</v>
      </c>
      <c r="AI309" s="112">
        <f t="shared" si="529"/>
        <v>85022.218027035182</v>
      </c>
      <c r="AJ309" s="112">
        <f t="shared" si="529"/>
        <v>86721.038709178567</v>
      </c>
      <c r="AK309" s="112">
        <f t="shared" si="529"/>
        <v>87842.403700960553</v>
      </c>
      <c r="AL309" s="112">
        <f t="shared" si="529"/>
        <v>89684.203126646578</v>
      </c>
      <c r="AM309" s="112">
        <f t="shared" si="529"/>
        <v>91238.096739462853</v>
      </c>
      <c r="AN309" s="112">
        <f t="shared" si="529"/>
        <v>93103.746825272159</v>
      </c>
      <c r="AO309" s="112">
        <f t="shared" si="529"/>
        <v>95666.363921095428</v>
      </c>
      <c r="AP309" s="112">
        <f t="shared" si="529"/>
        <v>97945.8679628752</v>
      </c>
      <c r="AQ309" s="112">
        <f t="shared" si="529"/>
        <v>101113.69475615001</v>
      </c>
      <c r="AR309" s="112">
        <f t="shared" si="529"/>
        <v>103895.37034158656</v>
      </c>
      <c r="AS309" s="112">
        <f t="shared" si="529"/>
        <v>105959.6516024041</v>
      </c>
      <c r="AT309" s="112">
        <f t="shared" si="529"/>
        <v>107878.0657424914</v>
      </c>
      <c r="AU309" s="112">
        <f t="shared" si="529"/>
        <v>109483.14798763959</v>
      </c>
      <c r="AV309" s="112">
        <f t="shared" si="529"/>
        <v>110435.24009031021</v>
      </c>
      <c r="AW309" s="112">
        <f t="shared" si="529"/>
        <v>111408.0944971201</v>
      </c>
      <c r="AX309" s="112">
        <f t="shared" si="529"/>
        <v>110855.27191063642</v>
      </c>
      <c r="AY309" s="112">
        <f t="shared" si="529"/>
        <v>111107.09657353346</v>
      </c>
      <c r="AZ309" s="112">
        <f t="shared" si="529"/>
        <v>111673.13862052288</v>
      </c>
      <c r="BA309" s="112">
        <f t="shared" si="529"/>
        <v>112026.82351580347</v>
      </c>
      <c r="BB309" s="112">
        <f t="shared" si="529"/>
        <v>111769.29356972221</v>
      </c>
      <c r="BC309" s="112">
        <f t="shared" si="529"/>
        <v>112774.64582717212</v>
      </c>
      <c r="BD309" s="112">
        <f t="shared" si="529"/>
        <v>112986.72234325451</v>
      </c>
      <c r="BE309" s="112">
        <f t="shared" si="529"/>
        <v>113586.0725178868</v>
      </c>
      <c r="BF309" s="112">
        <f t="shared" si="529"/>
        <v>114188.69699417846</v>
      </c>
      <c r="BG309" s="112">
        <f t="shared" si="529"/>
        <v>114874.51276460293</v>
      </c>
      <c r="BH309" s="112">
        <f t="shared" si="529"/>
        <v>114908.85876484301</v>
      </c>
      <c r="BI309" s="112">
        <f t="shared" si="529"/>
        <v>114673.47591365078</v>
      </c>
      <c r="BJ309" s="112">
        <f t="shared" si="529"/>
        <v>114151.35664235573</v>
      </c>
      <c r="BK309" s="112">
        <f t="shared" si="529"/>
        <v>113356.91326934507</v>
      </c>
      <c r="BL309" s="112">
        <f t="shared" si="529"/>
        <v>112615.97164917387</v>
      </c>
      <c r="BM309" s="112">
        <f t="shared" si="529"/>
        <v>112544.56345894822</v>
      </c>
      <c r="BN309" s="112">
        <f t="shared" si="529"/>
        <v>112106.27842794522</v>
      </c>
      <c r="BO309" s="112">
        <f t="shared" si="529"/>
        <v>110752.27231303047</v>
      </c>
      <c r="BP309" s="112">
        <f t="shared" si="529"/>
        <v>110965.70811479463</v>
      </c>
      <c r="BQ309" s="112">
        <f t="shared" si="529"/>
        <v>110546.09549148884</v>
      </c>
      <c r="BR309" s="112">
        <f t="shared" si="529"/>
        <v>110019.8795026138</v>
      </c>
      <c r="BS309" s="112">
        <f t="shared" si="529"/>
        <v>111651.45231191919</v>
      </c>
      <c r="BT309" s="112">
        <f t="shared" si="529"/>
        <v>111421.00597682541</v>
      </c>
      <c r="BU309" s="112">
        <f t="shared" si="529"/>
        <v>111518.73117134848</v>
      </c>
      <c r="BV309" s="112">
        <f t="shared" si="529"/>
        <v>112505.8884766972</v>
      </c>
      <c r="BW309" s="112">
        <f t="shared" si="529"/>
        <v>111031.89131598728</v>
      </c>
      <c r="BX309" s="112">
        <f t="shared" si="529"/>
        <v>111334.28188202302</v>
      </c>
      <c r="BY309" s="112">
        <f t="shared" si="529"/>
        <v>110460.99784393914</v>
      </c>
      <c r="BZ309" s="112">
        <f t="shared" si="529"/>
        <v>111783.87979514143</v>
      </c>
      <c r="CA309" s="112">
        <f t="shared" si="529"/>
        <v>111186.41843024676</v>
      </c>
      <c r="CB309" s="112">
        <f t="shared" si="529"/>
        <v>109672.15301490424</v>
      </c>
      <c r="CC309" s="112">
        <f t="shared" ref="CC309:DM309" si="530">CC99+CC204</f>
        <v>108062.74495570925</v>
      </c>
      <c r="CD309" s="112">
        <f t="shared" si="530"/>
        <v>106879.29593287615</v>
      </c>
      <c r="CE309" s="112">
        <f t="shared" si="530"/>
        <v>103780.64439100942</v>
      </c>
      <c r="CF309" s="112">
        <f t="shared" si="530"/>
        <v>102818.35351512569</v>
      </c>
      <c r="CG309" s="112">
        <f t="shared" si="530"/>
        <v>101135.96855728197</v>
      </c>
      <c r="CH309" s="112">
        <f t="shared" si="530"/>
        <v>100167.70975364337</v>
      </c>
      <c r="CI309" s="112">
        <f t="shared" si="530"/>
        <v>98112.673454362754</v>
      </c>
      <c r="CJ309" s="112">
        <f t="shared" si="530"/>
        <v>98217.73241822925</v>
      </c>
      <c r="CK309" s="112">
        <f t="shared" si="530"/>
        <v>96598.773008430813</v>
      </c>
      <c r="CL309" s="112">
        <f t="shared" si="530"/>
        <v>95290.640386842511</v>
      </c>
      <c r="CM309" s="112">
        <f t="shared" si="530"/>
        <v>92367.241401803243</v>
      </c>
      <c r="CN309" s="112">
        <f t="shared" si="530"/>
        <v>90287.61673551792</v>
      </c>
      <c r="CO309" s="112">
        <f t="shared" si="530"/>
        <v>88048.353218497708</v>
      </c>
      <c r="CP309" s="112">
        <f t="shared" si="530"/>
        <v>85997.234838750534</v>
      </c>
      <c r="CQ309" s="112">
        <f t="shared" si="530"/>
        <v>83929.77735607489</v>
      </c>
      <c r="CR309" s="112">
        <f t="shared" si="530"/>
        <v>83377.246717852031</v>
      </c>
      <c r="CS309" s="112">
        <f t="shared" si="530"/>
        <v>81483.606433663401</v>
      </c>
      <c r="CT309" s="112">
        <f t="shared" si="530"/>
        <v>80915.930927734793</v>
      </c>
      <c r="CU309" s="112">
        <f t="shared" si="530"/>
        <v>80611.004412319511</v>
      </c>
      <c r="CV309" s="112">
        <f t="shared" si="530"/>
        <v>77991.288876328006</v>
      </c>
      <c r="CW309" s="112">
        <f t="shared" si="530"/>
        <v>76565.63692314268</v>
      </c>
      <c r="CX309" s="112">
        <f t="shared" si="530"/>
        <v>74331.07470533016</v>
      </c>
      <c r="CY309" s="112">
        <f t="shared" si="530"/>
        <v>70578.972973620897</v>
      </c>
      <c r="CZ309" s="112">
        <f t="shared" si="530"/>
        <v>67536.8946313747</v>
      </c>
      <c r="DA309" s="112">
        <f t="shared" si="530"/>
        <v>63295.907201737224</v>
      </c>
      <c r="DB309" s="112">
        <f t="shared" si="530"/>
        <v>58790.352962598336</v>
      </c>
      <c r="DC309" s="112">
        <f t="shared" si="530"/>
        <v>52383.607306185862</v>
      </c>
      <c r="DD309" s="112">
        <f t="shared" si="530"/>
        <v>45222.592416077568</v>
      </c>
      <c r="DE309" s="112">
        <f t="shared" si="530"/>
        <v>38351.495709094452</v>
      </c>
      <c r="DF309" s="112">
        <f t="shared" si="530"/>
        <v>32573.461345546704</v>
      </c>
      <c r="DG309" s="112">
        <f t="shared" si="530"/>
        <v>26753.843493818262</v>
      </c>
      <c r="DH309" s="112">
        <f t="shared" si="530"/>
        <v>21629.285669317836</v>
      </c>
      <c r="DI309" s="112">
        <f t="shared" si="530"/>
        <v>17251.885738181027</v>
      </c>
      <c r="DJ309" s="112">
        <f t="shared" si="530"/>
        <v>13002.907042819425</v>
      </c>
      <c r="DK309" s="112">
        <f t="shared" si="530"/>
        <v>9689.3812191842226</v>
      </c>
      <c r="DL309" s="112">
        <f t="shared" si="530"/>
        <v>7226.4043447300846</v>
      </c>
      <c r="DM309" s="112">
        <f t="shared" si="530"/>
        <v>16781.298110955289</v>
      </c>
    </row>
    <row r="310" spans="1:117" s="44" customFormat="1" ht="1" hidden="1" customHeight="1">
      <c r="A310" s="94">
        <v>2054</v>
      </c>
      <c r="B310" s="96">
        <f t="shared" si="403"/>
        <v>8964897.9266988449</v>
      </c>
      <c r="C310" s="97">
        <f t="shared" si="410"/>
        <v>-1.5516351538778423E-4</v>
      </c>
      <c r="D310" s="103">
        <f t="shared" ref="D310:M310" si="531">D99+D205</f>
        <v>4829579.7139786687</v>
      </c>
      <c r="E310" s="103">
        <f t="shared" si="531"/>
        <v>4937023.6723114941</v>
      </c>
      <c r="F310" s="103">
        <f t="shared" si="531"/>
        <v>5042079.3407615339</v>
      </c>
      <c r="G310" s="103">
        <f t="shared" si="531"/>
        <v>5146415.1958086388</v>
      </c>
      <c r="H310" s="103">
        <f t="shared" si="531"/>
        <v>5248014.8386776075</v>
      </c>
      <c r="I310" s="103">
        <f t="shared" si="531"/>
        <v>2480310.9344251733</v>
      </c>
      <c r="J310" s="103">
        <f t="shared" si="531"/>
        <v>2372866.9760923479</v>
      </c>
      <c r="K310" s="103">
        <f t="shared" si="531"/>
        <v>2267811.3076423095</v>
      </c>
      <c r="L310" s="103">
        <f t="shared" si="531"/>
        <v>2163475.4525952041</v>
      </c>
      <c r="M310" s="103">
        <f t="shared" si="531"/>
        <v>2061875.8097262364</v>
      </c>
      <c r="N310" s="103">
        <f t="shared" si="405"/>
        <v>1656217.8726635254</v>
      </c>
      <c r="O310" s="103">
        <f t="shared" si="406"/>
        <v>4881418.8469155664</v>
      </c>
      <c r="P310" s="103">
        <f t="shared" si="407"/>
        <v>2427261.2071197494</v>
      </c>
      <c r="Q310" s="112">
        <f t="shared" ref="Q310:CB310" si="532">Q100+Q205</f>
        <v>77795.142139104573</v>
      </c>
      <c r="R310" s="112">
        <f t="shared" si="532"/>
        <v>79763.864542587704</v>
      </c>
      <c r="S310" s="112">
        <f t="shared" si="532"/>
        <v>81686.648217560083</v>
      </c>
      <c r="T310" s="112">
        <f t="shared" si="532"/>
        <v>81387.621877626676</v>
      </c>
      <c r="U310" s="112">
        <f t="shared" si="532"/>
        <v>81751.230803638391</v>
      </c>
      <c r="V310" s="112">
        <f t="shared" si="532"/>
        <v>82022.632846640685</v>
      </c>
      <c r="W310" s="112">
        <f t="shared" si="532"/>
        <v>82367.828029731536</v>
      </c>
      <c r="X310" s="112">
        <f t="shared" si="532"/>
        <v>82135.912532311748</v>
      </c>
      <c r="Y310" s="112">
        <f t="shared" si="532"/>
        <v>82118.433170674878</v>
      </c>
      <c r="Z310" s="112">
        <f t="shared" si="532"/>
        <v>82293.128628101374</v>
      </c>
      <c r="AA310" s="112">
        <f t="shared" si="532"/>
        <v>82275.388156685862</v>
      </c>
      <c r="AB310" s="112">
        <f t="shared" si="532"/>
        <v>82722.26483273234</v>
      </c>
      <c r="AC310" s="112">
        <f t="shared" si="532"/>
        <v>87071.979707487306</v>
      </c>
      <c r="AD310" s="112">
        <f t="shared" si="532"/>
        <v>83489.959922732494</v>
      </c>
      <c r="AE310" s="112">
        <f t="shared" si="532"/>
        <v>83735.197441998534</v>
      </c>
      <c r="AF310" s="112">
        <f t="shared" si="532"/>
        <v>83858.014592048145</v>
      </c>
      <c r="AG310" s="112">
        <f t="shared" si="532"/>
        <v>83924.446484735963</v>
      </c>
      <c r="AH310" s="112">
        <f t="shared" si="532"/>
        <v>84222.509572784475</v>
      </c>
      <c r="AI310" s="112">
        <f t="shared" si="532"/>
        <v>84984.120625327487</v>
      </c>
      <c r="AJ310" s="112">
        <f t="shared" si="532"/>
        <v>86611.54853901465</v>
      </c>
      <c r="AK310" s="112">
        <f t="shared" si="532"/>
        <v>87623.965777831399</v>
      </c>
      <c r="AL310" s="112">
        <f t="shared" si="532"/>
        <v>89394.521969194087</v>
      </c>
      <c r="AM310" s="112">
        <f t="shared" si="532"/>
        <v>90856.041246529814</v>
      </c>
      <c r="AN310" s="112">
        <f t="shared" si="532"/>
        <v>92660.764666487652</v>
      </c>
      <c r="AO310" s="112">
        <f t="shared" si="532"/>
        <v>95188.723899551915</v>
      </c>
      <c r="AP310" s="112">
        <f t="shared" si="532"/>
        <v>97444.888760417962</v>
      </c>
      <c r="AQ310" s="112">
        <f t="shared" si="532"/>
        <v>100619.66918578628</v>
      </c>
      <c r="AR310" s="112">
        <f t="shared" si="532"/>
        <v>103414.43943841153</v>
      </c>
      <c r="AS310" s="112">
        <f t="shared" si="532"/>
        <v>105534.88052348929</v>
      </c>
      <c r="AT310" s="112">
        <f t="shared" si="532"/>
        <v>107506.14044434452</v>
      </c>
      <c r="AU310" s="112">
        <f t="shared" si="532"/>
        <v>109180.98750635466</v>
      </c>
      <c r="AV310" s="112">
        <f t="shared" si="532"/>
        <v>110219.03670075137</v>
      </c>
      <c r="AW310" s="112">
        <f t="shared" si="532"/>
        <v>111276.36874526189</v>
      </c>
      <c r="AX310" s="112">
        <f t="shared" si="532"/>
        <v>110800.7140237198</v>
      </c>
      <c r="AY310" s="112">
        <f t="shared" si="532"/>
        <v>111123.17583389934</v>
      </c>
      <c r="AZ310" s="112">
        <f t="shared" si="532"/>
        <v>111754.39021366458</v>
      </c>
      <c r="BA310" s="112">
        <f t="shared" si="532"/>
        <v>112154.69323111407</v>
      </c>
      <c r="BB310" s="112">
        <f t="shared" si="532"/>
        <v>111936.84686171694</v>
      </c>
      <c r="BC310" s="112">
        <f t="shared" si="532"/>
        <v>112971.92031878865</v>
      </c>
      <c r="BD310" s="112">
        <f t="shared" si="532"/>
        <v>113182.73998085785</v>
      </c>
      <c r="BE310" s="112">
        <f t="shared" si="532"/>
        <v>113813.63195624645</v>
      </c>
      <c r="BF310" s="112">
        <f t="shared" si="532"/>
        <v>114432.18805245016</v>
      </c>
      <c r="BG310" s="112">
        <f t="shared" si="532"/>
        <v>115106.13136561631</v>
      </c>
      <c r="BH310" s="112">
        <f t="shared" si="532"/>
        <v>115246.57849366945</v>
      </c>
      <c r="BI310" s="112">
        <f t="shared" si="532"/>
        <v>115503.72978352052</v>
      </c>
      <c r="BJ310" s="112">
        <f t="shared" si="532"/>
        <v>114929.03247642018</v>
      </c>
      <c r="BK310" s="112">
        <f t="shared" si="532"/>
        <v>114305.73760762057</v>
      </c>
      <c r="BL310" s="112">
        <f t="shared" si="532"/>
        <v>113435.59283570296</v>
      </c>
      <c r="BM310" s="112">
        <f t="shared" si="532"/>
        <v>112738.56204107842</v>
      </c>
      <c r="BN310" s="112">
        <f t="shared" si="532"/>
        <v>112100.83163934117</v>
      </c>
      <c r="BO310" s="112">
        <f t="shared" si="532"/>
        <v>111676.02429568174</v>
      </c>
      <c r="BP310" s="112">
        <f t="shared" si="532"/>
        <v>110319.481029738</v>
      </c>
      <c r="BQ310" s="112">
        <f t="shared" si="532"/>
        <v>110470.66328183847</v>
      </c>
      <c r="BR310" s="112">
        <f t="shared" si="532"/>
        <v>109954.52023054384</v>
      </c>
      <c r="BS310" s="112">
        <f t="shared" si="532"/>
        <v>109440.76026921895</v>
      </c>
      <c r="BT310" s="112">
        <f t="shared" si="532"/>
        <v>110683.2602268823</v>
      </c>
      <c r="BU310" s="112">
        <f t="shared" si="532"/>
        <v>110718.53769712255</v>
      </c>
      <c r="BV310" s="112">
        <f t="shared" si="532"/>
        <v>110858.03719414826</v>
      </c>
      <c r="BW310" s="112">
        <f t="shared" si="532"/>
        <v>111432.21957289716</v>
      </c>
      <c r="BX310" s="112">
        <f t="shared" si="532"/>
        <v>110395.45850509654</v>
      </c>
      <c r="BY310" s="112">
        <f t="shared" si="532"/>
        <v>109887.5645776247</v>
      </c>
      <c r="BZ310" s="112">
        <f t="shared" si="532"/>
        <v>109531.15006811995</v>
      </c>
      <c r="CA310" s="112">
        <f t="shared" si="532"/>
        <v>111011.8700744946</v>
      </c>
      <c r="CB310" s="112">
        <f t="shared" si="532"/>
        <v>109736.42353479363</v>
      </c>
      <c r="CC310" s="112">
        <f t="shared" ref="CC310:DM310" si="533">CC100+CC205</f>
        <v>108845.95077752488</v>
      </c>
      <c r="CD310" s="112">
        <f t="shared" si="533"/>
        <v>106681.75247069831</v>
      </c>
      <c r="CE310" s="112">
        <f t="shared" si="533"/>
        <v>106106.88460869167</v>
      </c>
      <c r="CF310" s="112">
        <f t="shared" si="533"/>
        <v>102594.76053048641</v>
      </c>
      <c r="CG310" s="112">
        <f t="shared" si="533"/>
        <v>102092.99157648877</v>
      </c>
      <c r="CH310" s="112">
        <f t="shared" si="533"/>
        <v>99958.372366104973</v>
      </c>
      <c r="CI310" s="112">
        <f t="shared" si="533"/>
        <v>99283.847969812254</v>
      </c>
      <c r="CJ310" s="112">
        <f t="shared" si="533"/>
        <v>97302.772579540877</v>
      </c>
      <c r="CK310" s="112">
        <f t="shared" si="533"/>
        <v>97136.394153961184</v>
      </c>
      <c r="CL310" s="112">
        <f t="shared" si="533"/>
        <v>95385.919714381045</v>
      </c>
      <c r="CM310" s="112">
        <f t="shared" si="533"/>
        <v>93673.14574243367</v>
      </c>
      <c r="CN310" s="112">
        <f t="shared" si="533"/>
        <v>91335.707217112824</v>
      </c>
      <c r="CO310" s="112">
        <f t="shared" si="533"/>
        <v>88432.486439015192</v>
      </c>
      <c r="CP310" s="112">
        <f t="shared" si="533"/>
        <v>86519.952396888984</v>
      </c>
      <c r="CQ310" s="112">
        <f t="shared" si="533"/>
        <v>83996.320752201544</v>
      </c>
      <c r="CR310" s="112">
        <f t="shared" si="533"/>
        <v>82130.342421006528</v>
      </c>
      <c r="CS310" s="112">
        <f t="shared" si="533"/>
        <v>81104.673944213646</v>
      </c>
      <c r="CT310" s="112">
        <f t="shared" si="533"/>
        <v>79214.728345526426</v>
      </c>
      <c r="CU310" s="112">
        <f t="shared" si="533"/>
        <v>78303.214513642975</v>
      </c>
      <c r="CV310" s="112">
        <f t="shared" si="533"/>
        <v>77415.681368242454</v>
      </c>
      <c r="CW310" s="112">
        <f t="shared" si="533"/>
        <v>74806.566255712969</v>
      </c>
      <c r="CX310" s="112">
        <f t="shared" si="533"/>
        <v>73100.683585264676</v>
      </c>
      <c r="CY310" s="112">
        <f t="shared" si="533"/>
        <v>70142.768031505198</v>
      </c>
      <c r="CZ310" s="112">
        <f t="shared" si="533"/>
        <v>66338.543248325295</v>
      </c>
      <c r="DA310" s="112">
        <f t="shared" si="533"/>
        <v>63219.175805928564</v>
      </c>
      <c r="DB310" s="112">
        <f t="shared" si="533"/>
        <v>58177.063721751474</v>
      </c>
      <c r="DC310" s="112">
        <f t="shared" si="533"/>
        <v>53654.387674157668</v>
      </c>
      <c r="DD310" s="112">
        <f t="shared" si="533"/>
        <v>47011.9251809173</v>
      </c>
      <c r="DE310" s="112">
        <f t="shared" si="533"/>
        <v>39593.652479233533</v>
      </c>
      <c r="DF310" s="112">
        <f t="shared" si="533"/>
        <v>33586.832559241295</v>
      </c>
      <c r="DG310" s="112">
        <f t="shared" si="533"/>
        <v>27560.360267741904</v>
      </c>
      <c r="DH310" s="112">
        <f t="shared" si="533"/>
        <v>22555.798860519229</v>
      </c>
      <c r="DI310" s="112">
        <f t="shared" si="533"/>
        <v>17660.15784381628</v>
      </c>
      <c r="DJ310" s="112">
        <f t="shared" si="533"/>
        <v>13549.779101136493</v>
      </c>
      <c r="DK310" s="112">
        <f t="shared" si="533"/>
        <v>10135.024151659767</v>
      </c>
      <c r="DL310" s="112">
        <f t="shared" si="533"/>
        <v>7498.5392423880166</v>
      </c>
      <c r="DM310" s="112">
        <f t="shared" si="533"/>
        <v>17361.483818324486</v>
      </c>
    </row>
    <row r="311" spans="1:117" s="44" customFormat="1" ht="1" hidden="1" customHeight="1">
      <c r="A311" s="94">
        <v>2055</v>
      </c>
      <c r="B311" s="96">
        <f t="shared" si="403"/>
        <v>8962691.5531481933</v>
      </c>
      <c r="C311" s="97">
        <f t="shared" si="410"/>
        <v>-2.4611251223292518E-4</v>
      </c>
      <c r="D311" s="103">
        <f t="shared" ref="D311:M311" si="534">D100+D206</f>
        <v>4822038.0896836882</v>
      </c>
      <c r="E311" s="103">
        <f t="shared" si="534"/>
        <v>4929372.144965888</v>
      </c>
      <c r="F311" s="103">
        <f t="shared" si="534"/>
        <v>5035872.107567329</v>
      </c>
      <c r="G311" s="103">
        <f t="shared" si="534"/>
        <v>5140035.5883573107</v>
      </c>
      <c r="H311" s="103">
        <f t="shared" si="534"/>
        <v>5243331.2833559187</v>
      </c>
      <c r="I311" s="103">
        <f t="shared" si="534"/>
        <v>2484053.1046283292</v>
      </c>
      <c r="J311" s="103">
        <f t="shared" si="534"/>
        <v>2376719.0493461294</v>
      </c>
      <c r="K311" s="103">
        <f t="shared" si="534"/>
        <v>2270219.0867446885</v>
      </c>
      <c r="L311" s="103">
        <f t="shared" si="534"/>
        <v>2166055.6059547071</v>
      </c>
      <c r="M311" s="103">
        <f t="shared" si="534"/>
        <v>2062759.9109560994</v>
      </c>
      <c r="N311" s="103">
        <f t="shared" si="405"/>
        <v>1658053.6678473139</v>
      </c>
      <c r="O311" s="103">
        <f t="shared" si="406"/>
        <v>4873294.2282721866</v>
      </c>
      <c r="P311" s="103">
        <f t="shared" si="407"/>
        <v>2431343.6570286858</v>
      </c>
      <c r="Q311" s="112">
        <f t="shared" ref="Q311:CB311" si="535">Q101+Q206</f>
        <v>77657.856282096152</v>
      </c>
      <c r="R311" s="112">
        <f t="shared" si="535"/>
        <v>79665.356744208548</v>
      </c>
      <c r="S311" s="112">
        <f t="shared" si="535"/>
        <v>81603.818386349594</v>
      </c>
      <c r="T311" s="112">
        <f t="shared" si="535"/>
        <v>81350.149316079274</v>
      </c>
      <c r="U311" s="112">
        <f t="shared" si="535"/>
        <v>81742.120088033262</v>
      </c>
      <c r="V311" s="112">
        <f t="shared" si="535"/>
        <v>82060.011692616128</v>
      </c>
      <c r="W311" s="112">
        <f t="shared" si="535"/>
        <v>82439.544237030204</v>
      </c>
      <c r="X311" s="112">
        <f t="shared" si="535"/>
        <v>82234.217219455342</v>
      </c>
      <c r="Y311" s="112">
        <f t="shared" si="535"/>
        <v>82252.375051287643</v>
      </c>
      <c r="Z311" s="112">
        <f t="shared" si="535"/>
        <v>82462.880823692336</v>
      </c>
      <c r="AA311" s="112">
        <f t="shared" si="535"/>
        <v>82476.591297444713</v>
      </c>
      <c r="AB311" s="112">
        <f t="shared" si="535"/>
        <v>82948.072841203917</v>
      </c>
      <c r="AC311" s="112">
        <f t="shared" si="535"/>
        <v>87326.024001134036</v>
      </c>
      <c r="AD311" s="112">
        <f t="shared" si="535"/>
        <v>83734.072631169343</v>
      </c>
      <c r="AE311" s="112">
        <f t="shared" si="535"/>
        <v>83986.518895214278</v>
      </c>
      <c r="AF311" s="112">
        <f t="shared" si="535"/>
        <v>84072.822587508505</v>
      </c>
      <c r="AG311" s="112">
        <f t="shared" si="535"/>
        <v>84094.55647988955</v>
      </c>
      <c r="AH311" s="112">
        <f t="shared" si="535"/>
        <v>84339.419106064743</v>
      </c>
      <c r="AI311" s="112">
        <f t="shared" si="535"/>
        <v>85034.24054914499</v>
      </c>
      <c r="AJ311" s="112">
        <f t="shared" si="535"/>
        <v>86573.019617691287</v>
      </c>
      <c r="AK311" s="112">
        <f t="shared" si="535"/>
        <v>87514.23785561863</v>
      </c>
      <c r="AL311" s="112">
        <f t="shared" si="535"/>
        <v>89177.510142050043</v>
      </c>
      <c r="AM311" s="112">
        <f t="shared" si="535"/>
        <v>90567.194134877762</v>
      </c>
      <c r="AN311" s="112">
        <f t="shared" si="535"/>
        <v>92283.396243455238</v>
      </c>
      <c r="AO311" s="112">
        <f t="shared" si="535"/>
        <v>94749.269012335266</v>
      </c>
      <c r="AP311" s="112">
        <f t="shared" si="535"/>
        <v>96972.874058833375</v>
      </c>
      <c r="AQ311" s="112">
        <f t="shared" si="535"/>
        <v>100119.2046542555</v>
      </c>
      <c r="AR311" s="112">
        <f t="shared" si="535"/>
        <v>102924.2074553306</v>
      </c>
      <c r="AS311" s="112">
        <f t="shared" si="535"/>
        <v>105059.86573760868</v>
      </c>
      <c r="AT311" s="112">
        <f t="shared" si="535"/>
        <v>107087.16613666719</v>
      </c>
      <c r="AU311" s="112">
        <f t="shared" si="535"/>
        <v>108811.15711325813</v>
      </c>
      <c r="AV311" s="112">
        <f t="shared" si="535"/>
        <v>109917.96274469947</v>
      </c>
      <c r="AW311" s="112">
        <f t="shared" si="535"/>
        <v>111061.13733321252</v>
      </c>
      <c r="AX311" s="112">
        <f t="shared" si="535"/>
        <v>110670.11378749824</v>
      </c>
      <c r="AY311" s="112">
        <f t="shared" si="535"/>
        <v>111071.99974540882</v>
      </c>
      <c r="AZ311" s="112">
        <f t="shared" si="535"/>
        <v>111767.40925301648</v>
      </c>
      <c r="BA311" s="112">
        <f t="shared" si="535"/>
        <v>112234.6445147768</v>
      </c>
      <c r="BB311" s="112">
        <f t="shared" si="535"/>
        <v>112063.7639311275</v>
      </c>
      <c r="BC311" s="112">
        <f t="shared" si="535"/>
        <v>113139.29383786583</v>
      </c>
      <c r="BD311" s="112">
        <f t="shared" si="535"/>
        <v>113376.76797218103</v>
      </c>
      <c r="BE311" s="112">
        <f t="shared" si="535"/>
        <v>114007.26803163756</v>
      </c>
      <c r="BF311" s="112">
        <f t="shared" si="535"/>
        <v>114659.64385403236</v>
      </c>
      <c r="BG311" s="112">
        <f t="shared" si="535"/>
        <v>115348.82686282555</v>
      </c>
      <c r="BH311" s="112">
        <f t="shared" si="535"/>
        <v>115477.44586793217</v>
      </c>
      <c r="BI311" s="112">
        <f t="shared" si="535"/>
        <v>115841.62163170145</v>
      </c>
      <c r="BJ311" s="112">
        <f t="shared" si="535"/>
        <v>115756.17217599321</v>
      </c>
      <c r="BK311" s="112">
        <f t="shared" si="535"/>
        <v>115080.8354954407</v>
      </c>
      <c r="BL311" s="112">
        <f t="shared" si="535"/>
        <v>114380.35785948939</v>
      </c>
      <c r="BM311" s="112">
        <f t="shared" si="535"/>
        <v>113555.87763565843</v>
      </c>
      <c r="BN311" s="112">
        <f t="shared" si="535"/>
        <v>112294.2792883815</v>
      </c>
      <c r="BO311" s="112">
        <f t="shared" si="535"/>
        <v>111669.34335678775</v>
      </c>
      <c r="BP311" s="112">
        <f t="shared" si="535"/>
        <v>111240.7938634234</v>
      </c>
      <c r="BQ311" s="112">
        <f t="shared" si="535"/>
        <v>109829.48990739716</v>
      </c>
      <c r="BR311" s="112">
        <f t="shared" si="535"/>
        <v>109881.12913232084</v>
      </c>
      <c r="BS311" s="112">
        <f t="shared" si="535"/>
        <v>109378.48515304887</v>
      </c>
      <c r="BT311" s="112">
        <f t="shared" si="535"/>
        <v>108492.08310216869</v>
      </c>
      <c r="BU311" s="112">
        <f t="shared" si="535"/>
        <v>109987.24377988155</v>
      </c>
      <c r="BV311" s="112">
        <f t="shared" si="535"/>
        <v>110063.01485610411</v>
      </c>
      <c r="BW311" s="112">
        <f t="shared" si="535"/>
        <v>109800.7146645039</v>
      </c>
      <c r="BX311" s="112">
        <f t="shared" si="535"/>
        <v>110796.62104717339</v>
      </c>
      <c r="BY311" s="112">
        <f t="shared" si="535"/>
        <v>108961.2024362556</v>
      </c>
      <c r="BZ311" s="112">
        <f t="shared" si="535"/>
        <v>108964.73328979174</v>
      </c>
      <c r="CA311" s="112">
        <f t="shared" si="535"/>
        <v>108772.29741403714</v>
      </c>
      <c r="CB311" s="112">
        <f t="shared" si="535"/>
        <v>109567.69491631244</v>
      </c>
      <c r="CC311" s="112">
        <f t="shared" ref="CC311:DM311" si="536">CC101+CC206</f>
        <v>108917.87698581041</v>
      </c>
      <c r="CD311" s="112">
        <f t="shared" si="536"/>
        <v>107461.59542626896</v>
      </c>
      <c r="CE311" s="112">
        <f t="shared" si="536"/>
        <v>105918.76191123266</v>
      </c>
      <c r="CF311" s="112">
        <f t="shared" si="536"/>
        <v>104906.66055103109</v>
      </c>
      <c r="CG311" s="112">
        <f t="shared" si="536"/>
        <v>101875.72694170353</v>
      </c>
      <c r="CH311" s="112">
        <f t="shared" si="536"/>
        <v>100910.00724173506</v>
      </c>
      <c r="CI311" s="112">
        <f t="shared" si="536"/>
        <v>99083.921577880421</v>
      </c>
      <c r="CJ311" s="112">
        <f t="shared" si="536"/>
        <v>98471.727184206829</v>
      </c>
      <c r="CK311" s="112">
        <f t="shared" si="536"/>
        <v>96236.662722571346</v>
      </c>
      <c r="CL311" s="112">
        <f t="shared" si="536"/>
        <v>95923.838961506553</v>
      </c>
      <c r="CM311" s="112">
        <f t="shared" si="536"/>
        <v>93772.435388185972</v>
      </c>
      <c r="CN311" s="112">
        <f t="shared" si="536"/>
        <v>92634.376969544668</v>
      </c>
      <c r="CO311" s="112">
        <f t="shared" si="536"/>
        <v>89468.190382121058</v>
      </c>
      <c r="CP311" s="112">
        <f t="shared" si="536"/>
        <v>86902.672816487117</v>
      </c>
      <c r="CQ311" s="112">
        <f t="shared" si="536"/>
        <v>84510.495873147913</v>
      </c>
      <c r="CR311" s="112">
        <f t="shared" si="536"/>
        <v>82203.327759526059</v>
      </c>
      <c r="CS311" s="112">
        <f t="shared" si="536"/>
        <v>79899.745753152049</v>
      </c>
      <c r="CT311" s="112">
        <f t="shared" si="536"/>
        <v>78851.965269346911</v>
      </c>
      <c r="CU311" s="112">
        <f t="shared" si="536"/>
        <v>76665.503517332516</v>
      </c>
      <c r="CV311" s="112">
        <f t="shared" si="536"/>
        <v>75203.55877291401</v>
      </c>
      <c r="CW311" s="112">
        <f t="shared" si="536"/>
        <v>74266.254796745838</v>
      </c>
      <c r="CX311" s="112">
        <f t="shared" si="536"/>
        <v>71427.987147027176</v>
      </c>
      <c r="CY311" s="112">
        <f t="shared" si="536"/>
        <v>68996.251440407781</v>
      </c>
      <c r="CZ311" s="112">
        <f t="shared" si="536"/>
        <v>65942.203543187163</v>
      </c>
      <c r="DA311" s="112">
        <f t="shared" si="536"/>
        <v>62111.276725972173</v>
      </c>
      <c r="DB311" s="112">
        <f t="shared" si="536"/>
        <v>58131.222185071092</v>
      </c>
      <c r="DC311" s="112">
        <f t="shared" si="536"/>
        <v>53110.455662383036</v>
      </c>
      <c r="DD311" s="112">
        <f t="shared" si="536"/>
        <v>48170.123904883847</v>
      </c>
      <c r="DE311" s="112">
        <f t="shared" si="536"/>
        <v>41182.227927542423</v>
      </c>
      <c r="DF311" s="112">
        <f t="shared" si="536"/>
        <v>34689.364854715081</v>
      </c>
      <c r="DG311" s="112">
        <f t="shared" si="536"/>
        <v>28431.679902445103</v>
      </c>
      <c r="DH311" s="112">
        <f t="shared" si="536"/>
        <v>23248.470856434753</v>
      </c>
      <c r="DI311" s="112">
        <f t="shared" si="536"/>
        <v>18430.356618687394</v>
      </c>
      <c r="DJ311" s="112">
        <f t="shared" si="536"/>
        <v>13879.917919871426</v>
      </c>
      <c r="DK311" s="112">
        <f t="shared" si="536"/>
        <v>10570.934677142934</v>
      </c>
      <c r="DL311" s="112">
        <f t="shared" si="536"/>
        <v>7853.7538462737921</v>
      </c>
      <c r="DM311" s="112">
        <f t="shared" si="536"/>
        <v>17995.274645369351</v>
      </c>
    </row>
    <row r="312" spans="1:117" s="44" customFormat="1" ht="1" hidden="1" customHeight="1">
      <c r="A312" s="94">
        <v>2056</v>
      </c>
      <c r="B312" s="96">
        <f t="shared" si="403"/>
        <v>8959915.7746776082</v>
      </c>
      <c r="C312" s="97">
        <f t="shared" si="410"/>
        <v>-3.0970367039018714E-4</v>
      </c>
      <c r="D312" s="103">
        <f t="shared" ref="D312:M312" si="537">D101+D207</f>
        <v>4813927.8577431198</v>
      </c>
      <c r="E312" s="103">
        <f t="shared" si="537"/>
        <v>4921861.4985088324</v>
      </c>
      <c r="F312" s="103">
        <f t="shared" si="537"/>
        <v>5028259.3275556397</v>
      </c>
      <c r="G312" s="103">
        <f t="shared" si="537"/>
        <v>5133861.1912741382</v>
      </c>
      <c r="H312" s="103">
        <f t="shared" si="537"/>
        <v>5236990.9004558781</v>
      </c>
      <c r="I312" s="103">
        <f t="shared" si="537"/>
        <v>2487806.3363873549</v>
      </c>
      <c r="J312" s="103">
        <f t="shared" si="537"/>
        <v>2379872.6956216423</v>
      </c>
      <c r="K312" s="103">
        <f t="shared" si="537"/>
        <v>2273474.8665748346</v>
      </c>
      <c r="L312" s="103">
        <f t="shared" si="537"/>
        <v>2167873.0028563365</v>
      </c>
      <c r="M312" s="103">
        <f t="shared" si="537"/>
        <v>2064743.2936745964</v>
      </c>
      <c r="N312" s="103">
        <f t="shared" si="405"/>
        <v>1659748.0957684398</v>
      </c>
      <c r="O312" s="103">
        <f t="shared" si="406"/>
        <v>4865176.0130113326</v>
      </c>
      <c r="P312" s="103">
        <f t="shared" si="407"/>
        <v>2434991.6658978402</v>
      </c>
      <c r="Q312" s="112">
        <f t="shared" ref="Q312:CB312" si="538">Q102+Q207</f>
        <v>77498.867054539412</v>
      </c>
      <c r="R312" s="112">
        <f t="shared" si="538"/>
        <v>79524.613015122202</v>
      </c>
      <c r="S312" s="112">
        <f t="shared" si="538"/>
        <v>81503.602834311459</v>
      </c>
      <c r="T312" s="112">
        <f t="shared" si="538"/>
        <v>81267.097689229384</v>
      </c>
      <c r="U312" s="112">
        <f t="shared" si="538"/>
        <v>81704.681615432026</v>
      </c>
      <c r="V312" s="112">
        <f t="shared" si="538"/>
        <v>82048.896465276688</v>
      </c>
      <c r="W312" s="112">
        <f t="shared" si="538"/>
        <v>82474.890756169887</v>
      </c>
      <c r="X312" s="112">
        <f t="shared" si="538"/>
        <v>82304.445982638339</v>
      </c>
      <c r="Y312" s="112">
        <f t="shared" si="538"/>
        <v>82349.295160866226</v>
      </c>
      <c r="Z312" s="112">
        <f t="shared" si="538"/>
        <v>82596.70351168327</v>
      </c>
      <c r="AA312" s="112">
        <f t="shared" si="538"/>
        <v>82645.884516841892</v>
      </c>
      <c r="AB312" s="112">
        <f t="shared" si="538"/>
        <v>83147.934381264524</v>
      </c>
      <c r="AC312" s="112">
        <f t="shared" si="538"/>
        <v>87563.259660966738</v>
      </c>
      <c r="AD312" s="112">
        <f t="shared" si="538"/>
        <v>83977.184418382647</v>
      </c>
      <c r="AE312" s="112">
        <f t="shared" si="538"/>
        <v>84229.799400476011</v>
      </c>
      <c r="AF312" s="112">
        <f t="shared" si="538"/>
        <v>84322.757549781614</v>
      </c>
      <c r="AG312" s="112">
        <f t="shared" si="538"/>
        <v>84307.695144547324</v>
      </c>
      <c r="AH312" s="112">
        <f t="shared" si="538"/>
        <v>84509.303435377515</v>
      </c>
      <c r="AI312" s="112">
        <f t="shared" si="538"/>
        <v>85149.49903312375</v>
      </c>
      <c r="AJ312" s="112">
        <f t="shared" si="538"/>
        <v>86621.684142408834</v>
      </c>
      <c r="AK312" s="112">
        <f t="shared" si="538"/>
        <v>87474.610279927248</v>
      </c>
      <c r="AL312" s="112">
        <f t="shared" si="538"/>
        <v>89065.934832890955</v>
      </c>
      <c r="AM312" s="112">
        <f t="shared" si="538"/>
        <v>90352.090198241989</v>
      </c>
      <c r="AN312" s="112">
        <f t="shared" si="538"/>
        <v>91997.288692163944</v>
      </c>
      <c r="AO312" s="112">
        <f t="shared" si="538"/>
        <v>94373.734966742457</v>
      </c>
      <c r="AP312" s="112">
        <f t="shared" si="538"/>
        <v>96536.018688961936</v>
      </c>
      <c r="AQ312" s="112">
        <f t="shared" si="538"/>
        <v>99649.053505124306</v>
      </c>
      <c r="AR312" s="112">
        <f t="shared" si="538"/>
        <v>102426.500590029</v>
      </c>
      <c r="AS312" s="112">
        <f t="shared" si="538"/>
        <v>104576.5389425412</v>
      </c>
      <c r="AT312" s="112">
        <f t="shared" si="538"/>
        <v>106617.99979828461</v>
      </c>
      <c r="AU312" s="112">
        <f t="shared" si="538"/>
        <v>108399.64878640597</v>
      </c>
      <c r="AV312" s="112">
        <f t="shared" si="538"/>
        <v>109554.84606587904</v>
      </c>
      <c r="AW312" s="112">
        <f t="shared" si="538"/>
        <v>110765.56032359076</v>
      </c>
      <c r="AX312" s="112">
        <f t="shared" si="538"/>
        <v>110460.47502072633</v>
      </c>
      <c r="AY312" s="112">
        <f t="shared" si="538"/>
        <v>110939.35762491732</v>
      </c>
      <c r="AZ312" s="112">
        <f t="shared" si="538"/>
        <v>111716.39731886791</v>
      </c>
      <c r="BA312" s="112">
        <f t="shared" si="538"/>
        <v>112245.61702859029</v>
      </c>
      <c r="BB312" s="112">
        <f t="shared" si="538"/>
        <v>112142.12301651918</v>
      </c>
      <c r="BC312" s="112">
        <f t="shared" si="538"/>
        <v>113265.82322540041</v>
      </c>
      <c r="BD312" s="112">
        <f t="shared" si="538"/>
        <v>113544.91292468231</v>
      </c>
      <c r="BE312" s="112">
        <f t="shared" si="538"/>
        <v>114199.90887976377</v>
      </c>
      <c r="BF312" s="112">
        <f t="shared" si="538"/>
        <v>114852.04383046229</v>
      </c>
      <c r="BG312" s="112">
        <f t="shared" si="538"/>
        <v>115575.40942203949</v>
      </c>
      <c r="BH312" s="112">
        <f t="shared" si="538"/>
        <v>115719.39798454614</v>
      </c>
      <c r="BI312" s="112">
        <f t="shared" si="538"/>
        <v>116073.29738751322</v>
      </c>
      <c r="BJ312" s="112">
        <f t="shared" si="538"/>
        <v>116092.40797619364</v>
      </c>
      <c r="BK312" s="112">
        <f t="shared" si="538"/>
        <v>115905.17861169999</v>
      </c>
      <c r="BL312" s="112">
        <f t="shared" si="538"/>
        <v>115153.84973851866</v>
      </c>
      <c r="BM312" s="112">
        <f t="shared" si="538"/>
        <v>114495.09278633104</v>
      </c>
      <c r="BN312" s="112">
        <f t="shared" si="538"/>
        <v>113107.10124217658</v>
      </c>
      <c r="BO312" s="112">
        <f t="shared" si="538"/>
        <v>111863.39699285824</v>
      </c>
      <c r="BP312" s="112">
        <f t="shared" si="538"/>
        <v>111234.258971773</v>
      </c>
      <c r="BQ312" s="112">
        <f t="shared" si="538"/>
        <v>110746.43432518383</v>
      </c>
      <c r="BR312" s="112">
        <f t="shared" si="538"/>
        <v>109245.29058006812</v>
      </c>
      <c r="BS312" s="112">
        <f t="shared" si="538"/>
        <v>109306.17666006548</v>
      </c>
      <c r="BT312" s="112">
        <f t="shared" si="538"/>
        <v>108433.014497795</v>
      </c>
      <c r="BU312" s="112">
        <f t="shared" si="538"/>
        <v>107809.8337824867</v>
      </c>
      <c r="BV312" s="112">
        <f t="shared" si="538"/>
        <v>109336.93143000154</v>
      </c>
      <c r="BW312" s="112">
        <f t="shared" si="538"/>
        <v>109015.23434297202</v>
      </c>
      <c r="BX312" s="112">
        <f t="shared" si="538"/>
        <v>109175.39015375081</v>
      </c>
      <c r="BY312" s="112">
        <f t="shared" si="538"/>
        <v>109360.95001138482</v>
      </c>
      <c r="BZ312" s="112">
        <f t="shared" si="538"/>
        <v>108047.58695610962</v>
      </c>
      <c r="CA312" s="112">
        <f t="shared" si="538"/>
        <v>108213.18023042323</v>
      </c>
      <c r="CB312" s="112">
        <f t="shared" si="538"/>
        <v>107357.35976501621</v>
      </c>
      <c r="CC312" s="112">
        <f t="shared" ref="CC312:DM312" si="539">CC102+CC207</f>
        <v>108752.75462171171</v>
      </c>
      <c r="CD312" s="112">
        <f t="shared" si="539"/>
        <v>107540.02363661463</v>
      </c>
      <c r="CE312" s="112">
        <f t="shared" si="539"/>
        <v>106698.75131295907</v>
      </c>
      <c r="CF312" s="112">
        <f t="shared" si="539"/>
        <v>104724.0059126259</v>
      </c>
      <c r="CG312" s="112">
        <f t="shared" si="539"/>
        <v>104181.09544280334</v>
      </c>
      <c r="CH312" s="112">
        <f t="shared" si="539"/>
        <v>100702.84120924551</v>
      </c>
      <c r="CI312" s="112">
        <f t="shared" si="539"/>
        <v>100036.81080184338</v>
      </c>
      <c r="CJ312" s="112">
        <f t="shared" si="539"/>
        <v>98282.401387505408</v>
      </c>
      <c r="CK312" s="112">
        <f t="shared" si="539"/>
        <v>97400.890797681524</v>
      </c>
      <c r="CL312" s="112">
        <f t="shared" si="539"/>
        <v>95041.490765267779</v>
      </c>
      <c r="CM312" s="112">
        <f t="shared" si="539"/>
        <v>94313.349267943355</v>
      </c>
      <c r="CN312" s="112">
        <f t="shared" si="539"/>
        <v>92741.987310986908</v>
      </c>
      <c r="CO312" s="112">
        <f t="shared" si="539"/>
        <v>90749.155355292052</v>
      </c>
      <c r="CP312" s="112">
        <f t="shared" si="539"/>
        <v>87931.898439768003</v>
      </c>
      <c r="CQ312" s="112">
        <f t="shared" si="539"/>
        <v>84895.799235447339</v>
      </c>
      <c r="CR312" s="112">
        <f t="shared" si="539"/>
        <v>82715.670882791601</v>
      </c>
      <c r="CS312" s="112">
        <f t="shared" si="539"/>
        <v>79980.967742374225</v>
      </c>
      <c r="CT312" s="112">
        <f t="shared" si="539"/>
        <v>77690.315615257525</v>
      </c>
      <c r="CU312" s="112">
        <f t="shared" si="539"/>
        <v>76324.629138853838</v>
      </c>
      <c r="CV312" s="112">
        <f t="shared" si="539"/>
        <v>73642.56414945735</v>
      </c>
      <c r="CW312" s="112">
        <f t="shared" si="539"/>
        <v>72154.639499239085</v>
      </c>
      <c r="CX312" s="112">
        <f t="shared" si="539"/>
        <v>70933.233018844199</v>
      </c>
      <c r="CY312" s="112">
        <f t="shared" si="539"/>
        <v>67432.20152009849</v>
      </c>
      <c r="CZ312" s="112">
        <f t="shared" si="539"/>
        <v>64887.03585399373</v>
      </c>
      <c r="DA312" s="112">
        <f t="shared" si="539"/>
        <v>61764.286332267875</v>
      </c>
      <c r="DB312" s="112">
        <f t="shared" si="539"/>
        <v>57140.616050351178</v>
      </c>
      <c r="DC312" s="112">
        <f t="shared" si="539"/>
        <v>53101.961397540246</v>
      </c>
      <c r="DD312" s="112">
        <f t="shared" si="539"/>
        <v>47707.846367059981</v>
      </c>
      <c r="DE312" s="112">
        <f t="shared" si="539"/>
        <v>42221.205487358238</v>
      </c>
      <c r="DF312" s="112">
        <f t="shared" si="539"/>
        <v>36109.434266599157</v>
      </c>
      <c r="DG312" s="112">
        <f t="shared" si="539"/>
        <v>29380.430078239737</v>
      </c>
      <c r="DH312" s="112">
        <f t="shared" si="539"/>
        <v>24003.727281543172</v>
      </c>
      <c r="DI312" s="112">
        <f t="shared" si="539"/>
        <v>19015.76496488916</v>
      </c>
      <c r="DJ312" s="112">
        <f t="shared" si="539"/>
        <v>14501.97437148433</v>
      </c>
      <c r="DK312" s="112">
        <f t="shared" si="539"/>
        <v>10841.516175811428</v>
      </c>
      <c r="DL312" s="112">
        <f t="shared" si="539"/>
        <v>8201.1448278012831</v>
      </c>
      <c r="DM312" s="112">
        <f t="shared" si="539"/>
        <v>18728.790986343451</v>
      </c>
    </row>
    <row r="313" spans="1:117" s="44" customFormat="1" ht="1" hidden="1" customHeight="1">
      <c r="A313" s="94">
        <v>2057</v>
      </c>
      <c r="B313" s="96">
        <f t="shared" si="403"/>
        <v>8956585.159962533</v>
      </c>
      <c r="C313" s="97">
        <f t="shared" si="410"/>
        <v>-3.7172388656688698E-4</v>
      </c>
      <c r="D313" s="103">
        <f t="shared" ref="D313:M313" si="540">D102+D208</f>
        <v>4807056.4425428342</v>
      </c>
      <c r="E313" s="103">
        <f t="shared" si="540"/>
        <v>4913873.5345597416</v>
      </c>
      <c r="F313" s="103">
        <f t="shared" si="540"/>
        <v>5020869.4970002184</v>
      </c>
      <c r="G313" s="103">
        <f t="shared" si="540"/>
        <v>5126374.0409850366</v>
      </c>
      <c r="H313" s="103">
        <f t="shared" si="540"/>
        <v>5230937.5851373244</v>
      </c>
      <c r="I313" s="103">
        <f t="shared" si="540"/>
        <v>2489917.8095680736</v>
      </c>
      <c r="J313" s="103">
        <f t="shared" si="540"/>
        <v>2383100.7175511667</v>
      </c>
      <c r="K313" s="103">
        <f t="shared" si="540"/>
        <v>2276104.7551106899</v>
      </c>
      <c r="L313" s="103">
        <f t="shared" si="540"/>
        <v>2170600.2111258707</v>
      </c>
      <c r="M313" s="103">
        <f t="shared" si="540"/>
        <v>2066036.6669735829</v>
      </c>
      <c r="N313" s="103">
        <f t="shared" si="405"/>
        <v>1661192.0583388447</v>
      </c>
      <c r="O313" s="103">
        <f t="shared" si="406"/>
        <v>4857366.5981369279</v>
      </c>
      <c r="P313" s="103">
        <f t="shared" si="407"/>
        <v>2438026.5034867595</v>
      </c>
      <c r="Q313" s="112">
        <f t="shared" ref="Q313:CB313" si="541">Q103+Q208</f>
        <v>77312.21411418583</v>
      </c>
      <c r="R313" s="112">
        <f t="shared" si="541"/>
        <v>79363.779677960265</v>
      </c>
      <c r="S313" s="112">
        <f t="shared" si="541"/>
        <v>81360.441004172666</v>
      </c>
      <c r="T313" s="112">
        <f t="shared" si="541"/>
        <v>81167.840503546482</v>
      </c>
      <c r="U313" s="112">
        <f t="shared" si="541"/>
        <v>81620.708261670079</v>
      </c>
      <c r="V313" s="112">
        <f t="shared" si="541"/>
        <v>82011.517619301245</v>
      </c>
      <c r="W313" s="112">
        <f t="shared" si="541"/>
        <v>82464.797635910974</v>
      </c>
      <c r="X313" s="112">
        <f t="shared" si="541"/>
        <v>82338.548293754546</v>
      </c>
      <c r="Y313" s="112">
        <f t="shared" si="541"/>
        <v>82419.275605399365</v>
      </c>
      <c r="Z313" s="112">
        <f t="shared" si="541"/>
        <v>82692.546007067111</v>
      </c>
      <c r="AA313" s="112">
        <f t="shared" si="541"/>
        <v>82778.358361104765</v>
      </c>
      <c r="AB313" s="112">
        <f t="shared" si="541"/>
        <v>83317.798924417584</v>
      </c>
      <c r="AC313" s="112">
        <f t="shared" si="541"/>
        <v>87771.123535529623</v>
      </c>
      <c r="AD313" s="112">
        <f t="shared" si="541"/>
        <v>84202.197460864088</v>
      </c>
      <c r="AE313" s="112">
        <f t="shared" si="541"/>
        <v>84472.073861808705</v>
      </c>
      <c r="AF313" s="112">
        <f t="shared" si="541"/>
        <v>84565.669336578547</v>
      </c>
      <c r="AG313" s="112">
        <f t="shared" si="541"/>
        <v>84556.856590446085</v>
      </c>
      <c r="AH313" s="112">
        <f t="shared" si="541"/>
        <v>84719.153325947031</v>
      </c>
      <c r="AI313" s="112">
        <f t="shared" si="541"/>
        <v>85318.890587574962</v>
      </c>
      <c r="AJ313" s="112">
        <f t="shared" si="541"/>
        <v>86738.267631604467</v>
      </c>
      <c r="AK313" s="112">
        <f t="shared" si="541"/>
        <v>87520.332409784634</v>
      </c>
      <c r="AL313" s="112">
        <f t="shared" si="541"/>
        <v>89026.022981749818</v>
      </c>
      <c r="AM313" s="112">
        <f t="shared" si="541"/>
        <v>90238.391269117725</v>
      </c>
      <c r="AN313" s="112">
        <f t="shared" si="541"/>
        <v>91780.95163664539</v>
      </c>
      <c r="AO313" s="112">
        <f t="shared" si="541"/>
        <v>94087.950054231362</v>
      </c>
      <c r="AP313" s="112">
        <f t="shared" si="541"/>
        <v>96165.20465453378</v>
      </c>
      <c r="AQ313" s="112">
        <f t="shared" si="541"/>
        <v>99213.342581582809</v>
      </c>
      <c r="AR313" s="112">
        <f t="shared" si="541"/>
        <v>101958.19479434667</v>
      </c>
      <c r="AS313" s="112">
        <f t="shared" si="541"/>
        <v>104082.66164996632</v>
      </c>
      <c r="AT313" s="112">
        <f t="shared" si="541"/>
        <v>106138.50439506024</v>
      </c>
      <c r="AU313" s="112">
        <f t="shared" si="541"/>
        <v>107934.94254809679</v>
      </c>
      <c r="AV313" s="112">
        <f t="shared" si="541"/>
        <v>109150.32839405298</v>
      </c>
      <c r="AW313" s="112">
        <f t="shared" si="541"/>
        <v>110404.10602509932</v>
      </c>
      <c r="AX313" s="112">
        <f t="shared" si="541"/>
        <v>110169.8057659466</v>
      </c>
      <c r="AY313" s="112">
        <f t="shared" si="541"/>
        <v>110733.28910260776</v>
      </c>
      <c r="AZ313" s="112">
        <f t="shared" si="541"/>
        <v>111584.14761976434</v>
      </c>
      <c r="BA313" s="112">
        <f t="shared" si="541"/>
        <v>112194.74906911043</v>
      </c>
      <c r="BB313" s="112">
        <f t="shared" si="541"/>
        <v>112150.04477795391</v>
      </c>
      <c r="BC313" s="112">
        <f t="shared" si="541"/>
        <v>113342.55348448284</v>
      </c>
      <c r="BD313" s="112">
        <f t="shared" si="541"/>
        <v>113670.28268680748</v>
      </c>
      <c r="BE313" s="112">
        <f t="shared" si="541"/>
        <v>114367.57805805784</v>
      </c>
      <c r="BF313" s="112">
        <f t="shared" si="541"/>
        <v>115046.45326794422</v>
      </c>
      <c r="BG313" s="112">
        <f t="shared" si="541"/>
        <v>115768.76051143883</v>
      </c>
      <c r="BH313" s="112">
        <f t="shared" si="541"/>
        <v>115946.22330238596</v>
      </c>
      <c r="BI313" s="112">
        <f t="shared" si="541"/>
        <v>116314.07442337304</v>
      </c>
      <c r="BJ313" s="112">
        <f t="shared" si="541"/>
        <v>116323.32270853456</v>
      </c>
      <c r="BK313" s="112">
        <f t="shared" si="541"/>
        <v>116243.72983838691</v>
      </c>
      <c r="BL313" s="112">
        <f t="shared" si="541"/>
        <v>115974.45540222374</v>
      </c>
      <c r="BM313" s="112">
        <f t="shared" si="541"/>
        <v>115268.94930174327</v>
      </c>
      <c r="BN313" s="112">
        <f t="shared" si="541"/>
        <v>114038.90173434396</v>
      </c>
      <c r="BO313" s="112">
        <f t="shared" si="541"/>
        <v>112670.65440655897</v>
      </c>
      <c r="BP313" s="112">
        <f t="shared" si="541"/>
        <v>111428.01364432267</v>
      </c>
      <c r="BQ313" s="112">
        <f t="shared" si="541"/>
        <v>110741.81544782573</v>
      </c>
      <c r="BR313" s="112">
        <f t="shared" si="541"/>
        <v>110156.65599422509</v>
      </c>
      <c r="BS313" s="112">
        <f t="shared" si="541"/>
        <v>108675.01331141942</v>
      </c>
      <c r="BT313" s="112">
        <f t="shared" si="541"/>
        <v>108360.92667410277</v>
      </c>
      <c r="BU313" s="112">
        <f t="shared" si="541"/>
        <v>107753.70246817164</v>
      </c>
      <c r="BV313" s="112">
        <f t="shared" si="541"/>
        <v>107172.9294651021</v>
      </c>
      <c r="BW313" s="112">
        <f t="shared" si="541"/>
        <v>108296.45175898433</v>
      </c>
      <c r="BX313" s="112">
        <f t="shared" si="541"/>
        <v>108395.84923993125</v>
      </c>
      <c r="BY313" s="112">
        <f t="shared" si="541"/>
        <v>107761.1669613541</v>
      </c>
      <c r="BZ313" s="112">
        <f t="shared" si="541"/>
        <v>108447.59709063539</v>
      </c>
      <c r="CA313" s="112">
        <f t="shared" si="541"/>
        <v>107303.06013837442</v>
      </c>
      <c r="CB313" s="112">
        <f t="shared" si="541"/>
        <v>106806.77500343192</v>
      </c>
      <c r="CC313" s="112">
        <f t="shared" ref="CC313:DM313" si="542">CC103+CC208</f>
        <v>106557.73208311241</v>
      </c>
      <c r="CD313" s="112">
        <f t="shared" si="542"/>
        <v>107379.52955659352</v>
      </c>
      <c r="CE313" s="112">
        <f t="shared" si="542"/>
        <v>106781.41584901013</v>
      </c>
      <c r="CF313" s="112">
        <f t="shared" si="542"/>
        <v>105503.81514130376</v>
      </c>
      <c r="CG313" s="112">
        <f t="shared" si="542"/>
        <v>104004.89096629211</v>
      </c>
      <c r="CH313" s="112">
        <f t="shared" si="542"/>
        <v>102990.1331355439</v>
      </c>
      <c r="CI313" s="112">
        <f t="shared" si="542"/>
        <v>99837.409054262884</v>
      </c>
      <c r="CJ313" s="112">
        <f t="shared" si="542"/>
        <v>99233.424221709414</v>
      </c>
      <c r="CK313" s="112">
        <f t="shared" si="542"/>
        <v>97221.095587761985</v>
      </c>
      <c r="CL313" s="112">
        <f t="shared" si="542"/>
        <v>96199.731094557719</v>
      </c>
      <c r="CM313" s="112">
        <f t="shared" si="542"/>
        <v>93448.737397893507</v>
      </c>
      <c r="CN313" s="112">
        <f t="shared" si="542"/>
        <v>93284.708561525942</v>
      </c>
      <c r="CO313" s="112">
        <f t="shared" si="542"/>
        <v>90860.895303901809</v>
      </c>
      <c r="CP313" s="112">
        <f t="shared" si="542"/>
        <v>89201.390262347675</v>
      </c>
      <c r="CQ313" s="112">
        <f t="shared" si="542"/>
        <v>85913.401535255456</v>
      </c>
      <c r="CR313" s="112">
        <f t="shared" si="542"/>
        <v>83100.55539289696</v>
      </c>
      <c r="CS313" s="112">
        <f t="shared" si="542"/>
        <v>80485.736880566372</v>
      </c>
      <c r="CT313" s="112">
        <f t="shared" si="542"/>
        <v>77777.323678470013</v>
      </c>
      <c r="CU313" s="112">
        <f t="shared" si="542"/>
        <v>75209.353624919138</v>
      </c>
      <c r="CV313" s="112">
        <f t="shared" si="542"/>
        <v>73322.269293378631</v>
      </c>
      <c r="CW313" s="112">
        <f t="shared" si="542"/>
        <v>70666.569997903585</v>
      </c>
      <c r="CX313" s="112">
        <f t="shared" si="542"/>
        <v>68921.827312438661</v>
      </c>
      <c r="CY313" s="112">
        <f t="shared" si="542"/>
        <v>66982.237818369758</v>
      </c>
      <c r="CZ313" s="112">
        <f t="shared" si="542"/>
        <v>63428.256047018644</v>
      </c>
      <c r="DA313" s="112">
        <f t="shared" si="542"/>
        <v>60795.97861613713</v>
      </c>
      <c r="DB313" s="112">
        <f t="shared" si="542"/>
        <v>56838.962938323064</v>
      </c>
      <c r="DC313" s="112">
        <f t="shared" si="542"/>
        <v>52219.383333678408</v>
      </c>
      <c r="DD313" s="112">
        <f t="shared" si="542"/>
        <v>47728.712994646448</v>
      </c>
      <c r="DE313" s="112">
        <f t="shared" si="542"/>
        <v>41836.449110824164</v>
      </c>
      <c r="DF313" s="112">
        <f t="shared" si="542"/>
        <v>37040.577787148984</v>
      </c>
      <c r="DG313" s="112">
        <f t="shared" si="542"/>
        <v>30604.477102192315</v>
      </c>
      <c r="DH313" s="112">
        <f t="shared" si="542"/>
        <v>24822.97069105331</v>
      </c>
      <c r="DI313" s="112">
        <f t="shared" si="542"/>
        <v>19648.726440433744</v>
      </c>
      <c r="DJ313" s="112">
        <f t="shared" si="542"/>
        <v>14976.122804500057</v>
      </c>
      <c r="DK313" s="112">
        <f t="shared" si="542"/>
        <v>11338.080509926964</v>
      </c>
      <c r="DL313" s="112">
        <f t="shared" si="542"/>
        <v>8421.3534439743435</v>
      </c>
      <c r="DM313" s="112">
        <f t="shared" si="542"/>
        <v>19545.004461751647</v>
      </c>
    </row>
    <row r="314" spans="1:117" s="44" customFormat="1" ht="1" hidden="1" customHeight="1">
      <c r="A314" s="94">
        <v>2058</v>
      </c>
      <c r="B314" s="96">
        <f t="shared" si="403"/>
        <v>8952986.787909165</v>
      </c>
      <c r="C314" s="97">
        <f t="shared" si="410"/>
        <v>-4.0175714171215111E-4</v>
      </c>
      <c r="D314" s="103">
        <f t="shared" ref="D314:M314" si="543">D103+D209</f>
        <v>4800909.6536939591</v>
      </c>
      <c r="E314" s="103">
        <f t="shared" si="543"/>
        <v>4907178.8739917753</v>
      </c>
      <c r="F314" s="103">
        <f t="shared" si="543"/>
        <v>5013069.5727312732</v>
      </c>
      <c r="G314" s="103">
        <f t="shared" si="543"/>
        <v>5119172.1734351115</v>
      </c>
      <c r="H314" s="103">
        <f t="shared" si="543"/>
        <v>5223644.466362264</v>
      </c>
      <c r="I314" s="103">
        <f t="shared" si="543"/>
        <v>2491197.7983847652</v>
      </c>
      <c r="J314" s="103">
        <f t="shared" si="543"/>
        <v>2384928.5780869485</v>
      </c>
      <c r="K314" s="103">
        <f t="shared" si="543"/>
        <v>2279037.8793474501</v>
      </c>
      <c r="L314" s="103">
        <f t="shared" si="543"/>
        <v>2172935.2786436118</v>
      </c>
      <c r="M314" s="103">
        <f t="shared" si="543"/>
        <v>2068462.9857164593</v>
      </c>
      <c r="N314" s="103">
        <f t="shared" si="405"/>
        <v>1662299.3182730479</v>
      </c>
      <c r="O314" s="103">
        <f t="shared" si="406"/>
        <v>4851959.2845157813</v>
      </c>
      <c r="P314" s="103">
        <f t="shared" si="407"/>
        <v>2438728.1851203316</v>
      </c>
      <c r="Q314" s="112">
        <f t="shared" ref="Q314:CB314" si="544">Q104+Q209</f>
        <v>77113.713073829393</v>
      </c>
      <c r="R314" s="112">
        <f t="shared" si="544"/>
        <v>79176.803061611921</v>
      </c>
      <c r="S314" s="112">
        <f t="shared" si="544"/>
        <v>81197.84613123427</v>
      </c>
      <c r="T314" s="112">
        <f t="shared" si="544"/>
        <v>81024.021755411377</v>
      </c>
      <c r="U314" s="112">
        <f t="shared" si="544"/>
        <v>81520.544041434652</v>
      </c>
      <c r="V314" s="112">
        <f t="shared" si="544"/>
        <v>81926.660999819302</v>
      </c>
      <c r="W314" s="112">
        <f t="shared" si="544"/>
        <v>82426.422806180286</v>
      </c>
      <c r="X314" s="112">
        <f t="shared" si="544"/>
        <v>82326.516766687797</v>
      </c>
      <c r="Y314" s="112">
        <f t="shared" si="544"/>
        <v>82452.245084305352</v>
      </c>
      <c r="Z314" s="112">
        <f t="shared" si="544"/>
        <v>82761.466132783593</v>
      </c>
      <c r="AA314" s="112">
        <f t="shared" si="544"/>
        <v>82872.946232652816</v>
      </c>
      <c r="AB314" s="112">
        <f t="shared" si="544"/>
        <v>83449.707540857591</v>
      </c>
      <c r="AC314" s="112">
        <f t="shared" si="544"/>
        <v>87949.58096569893</v>
      </c>
      <c r="AD314" s="112">
        <f t="shared" si="544"/>
        <v>84402.120248722786</v>
      </c>
      <c r="AE314" s="112">
        <f t="shared" si="544"/>
        <v>84695.246814750542</v>
      </c>
      <c r="AF314" s="112">
        <f t="shared" si="544"/>
        <v>84805.568656301257</v>
      </c>
      <c r="AG314" s="112">
        <f t="shared" si="544"/>
        <v>84797.01271609735</v>
      </c>
      <c r="AH314" s="112">
        <f t="shared" si="544"/>
        <v>84966.982988981661</v>
      </c>
      <c r="AI314" s="112">
        <f t="shared" si="544"/>
        <v>85528.367084474361</v>
      </c>
      <c r="AJ314" s="112">
        <f t="shared" si="544"/>
        <v>86905.545171212754</v>
      </c>
      <c r="AK314" s="112">
        <f t="shared" si="544"/>
        <v>87635.138262228254</v>
      </c>
      <c r="AL314" s="112">
        <f t="shared" si="544"/>
        <v>89067.985411508635</v>
      </c>
      <c r="AM314" s="112">
        <f t="shared" si="544"/>
        <v>90197.426457159396</v>
      </c>
      <c r="AN314" s="112">
        <f t="shared" si="544"/>
        <v>91666.116418771999</v>
      </c>
      <c r="AO314" s="112">
        <f t="shared" si="544"/>
        <v>93871.344225796609</v>
      </c>
      <c r="AP314" s="112">
        <f t="shared" si="544"/>
        <v>95879.090168448514</v>
      </c>
      <c r="AQ314" s="112">
        <f t="shared" si="544"/>
        <v>98842.178019045678</v>
      </c>
      <c r="AR314" s="112">
        <f t="shared" si="544"/>
        <v>101526.57323540295</v>
      </c>
      <c r="AS314" s="112">
        <f t="shared" si="544"/>
        <v>103618.12978853044</v>
      </c>
      <c r="AT314" s="112">
        <f t="shared" si="544"/>
        <v>105648.39100271827</v>
      </c>
      <c r="AU314" s="112">
        <f t="shared" si="544"/>
        <v>107460.98085881746</v>
      </c>
      <c r="AV314" s="112">
        <f t="shared" si="544"/>
        <v>108689.91497416382</v>
      </c>
      <c r="AW314" s="112">
        <f t="shared" si="544"/>
        <v>110004.49435427703</v>
      </c>
      <c r="AX314" s="112">
        <f t="shared" si="544"/>
        <v>109816.34695252593</v>
      </c>
      <c r="AY314" s="112">
        <f t="shared" si="544"/>
        <v>110446.83605599584</v>
      </c>
      <c r="AZ314" s="112">
        <f t="shared" si="544"/>
        <v>111379.68503756891</v>
      </c>
      <c r="BA314" s="112">
        <f t="shared" si="544"/>
        <v>112063.92982596782</v>
      </c>
      <c r="BB314" s="112">
        <f t="shared" si="544"/>
        <v>112101.53504720777</v>
      </c>
      <c r="BC314" s="112">
        <f t="shared" si="544"/>
        <v>113349.52445304248</v>
      </c>
      <c r="BD314" s="112">
        <f t="shared" si="544"/>
        <v>113743.93046423816</v>
      </c>
      <c r="BE314" s="112">
        <f t="shared" si="544"/>
        <v>114494.34122578618</v>
      </c>
      <c r="BF314" s="112">
        <f t="shared" si="544"/>
        <v>115212.78223434654</v>
      </c>
      <c r="BG314" s="112">
        <f t="shared" si="544"/>
        <v>115964.12591339432</v>
      </c>
      <c r="BH314" s="112">
        <f t="shared" si="544"/>
        <v>116139.78450107216</v>
      </c>
      <c r="BI314" s="112">
        <f t="shared" si="544"/>
        <v>116539.67251450321</v>
      </c>
      <c r="BJ314" s="112">
        <f t="shared" si="544"/>
        <v>116564.3644666312</v>
      </c>
      <c r="BK314" s="112">
        <f t="shared" si="544"/>
        <v>116473.84123786612</v>
      </c>
      <c r="BL314" s="112">
        <f t="shared" si="544"/>
        <v>116312.22210624526</v>
      </c>
      <c r="BM314" s="112">
        <f t="shared" si="544"/>
        <v>116088.28234295377</v>
      </c>
      <c r="BN314" s="112">
        <f t="shared" si="544"/>
        <v>114809.50129982839</v>
      </c>
      <c r="BO314" s="112">
        <f t="shared" si="544"/>
        <v>113597.09617903217</v>
      </c>
      <c r="BP314" s="112">
        <f t="shared" si="544"/>
        <v>112229.89210813973</v>
      </c>
      <c r="BQ314" s="112">
        <f t="shared" si="544"/>
        <v>110933.27079301409</v>
      </c>
      <c r="BR314" s="112">
        <f t="shared" si="544"/>
        <v>110151.75227739061</v>
      </c>
      <c r="BS314" s="112">
        <f t="shared" si="544"/>
        <v>109582.41937463096</v>
      </c>
      <c r="BT314" s="112">
        <f t="shared" si="544"/>
        <v>107737.34979533081</v>
      </c>
      <c r="BU314" s="112">
        <f t="shared" si="544"/>
        <v>107681.48909846011</v>
      </c>
      <c r="BV314" s="112">
        <f t="shared" si="544"/>
        <v>107120.8683431057</v>
      </c>
      <c r="BW314" s="112">
        <f t="shared" si="544"/>
        <v>106151.40997619687</v>
      </c>
      <c r="BX314" s="112">
        <f t="shared" si="544"/>
        <v>107680.94827703587</v>
      </c>
      <c r="BY314" s="112">
        <f t="shared" si="544"/>
        <v>106994.12147089254</v>
      </c>
      <c r="BZ314" s="112">
        <f t="shared" si="544"/>
        <v>106860.23215595158</v>
      </c>
      <c r="CA314" s="112">
        <f t="shared" si="544"/>
        <v>107706.04239139933</v>
      </c>
      <c r="CB314" s="112">
        <f t="shared" si="544"/>
        <v>105910.81873654845</v>
      </c>
      <c r="CC314" s="112">
        <f t="shared" ref="CC314:DM314" si="545">CC104+CC209</f>
        <v>106013.10468261052</v>
      </c>
      <c r="CD314" s="112">
        <f t="shared" si="545"/>
        <v>105206.77622495852</v>
      </c>
      <c r="CE314" s="112">
        <f t="shared" si="545"/>
        <v>106627.280958381</v>
      </c>
      <c r="CF314" s="112">
        <f t="shared" si="545"/>
        <v>105591.56757236271</v>
      </c>
      <c r="CG314" s="112">
        <f t="shared" si="545"/>
        <v>104786.85867447511</v>
      </c>
      <c r="CH314" s="112">
        <f t="shared" si="545"/>
        <v>102822.01646137012</v>
      </c>
      <c r="CI314" s="112">
        <f t="shared" si="545"/>
        <v>102113.72478404864</v>
      </c>
      <c r="CJ314" s="112">
        <f t="shared" si="545"/>
        <v>99042.206517532963</v>
      </c>
      <c r="CK314" s="112">
        <f t="shared" si="545"/>
        <v>98172.721781921573</v>
      </c>
      <c r="CL314" s="112">
        <f t="shared" si="545"/>
        <v>96030.538003571244</v>
      </c>
      <c r="CM314" s="112">
        <f t="shared" si="545"/>
        <v>94597.292559669979</v>
      </c>
      <c r="CN314" s="112">
        <f t="shared" si="545"/>
        <v>92435.914743082118</v>
      </c>
      <c r="CO314" s="112">
        <f t="shared" si="545"/>
        <v>91403.878514419703</v>
      </c>
      <c r="CP314" s="112">
        <f t="shared" si="545"/>
        <v>89319.952993054583</v>
      </c>
      <c r="CQ314" s="112">
        <f t="shared" si="545"/>
        <v>87164.270790798357</v>
      </c>
      <c r="CR314" s="112">
        <f t="shared" si="545"/>
        <v>84109.615072402958</v>
      </c>
      <c r="CS314" s="112">
        <f t="shared" si="545"/>
        <v>80869.613406959164</v>
      </c>
      <c r="CT314" s="112">
        <f t="shared" si="545"/>
        <v>78277.387262068194</v>
      </c>
      <c r="CU314" s="112">
        <f t="shared" si="545"/>
        <v>75303.953093612668</v>
      </c>
      <c r="CV314" s="112">
        <f t="shared" si="545"/>
        <v>72261.383604537492</v>
      </c>
      <c r="CW314" s="112">
        <f t="shared" si="545"/>
        <v>70371.423832539891</v>
      </c>
      <c r="CX314" s="112">
        <f t="shared" si="545"/>
        <v>67514.675185465283</v>
      </c>
      <c r="CY314" s="112">
        <f t="shared" si="545"/>
        <v>65094.962093367198</v>
      </c>
      <c r="CZ314" s="112">
        <f t="shared" si="545"/>
        <v>63026.40164795499</v>
      </c>
      <c r="DA314" s="112">
        <f t="shared" si="545"/>
        <v>59445.358972626869</v>
      </c>
      <c r="DB314" s="112">
        <f t="shared" si="545"/>
        <v>55969.394369042871</v>
      </c>
      <c r="DC314" s="112">
        <f t="shared" si="545"/>
        <v>51965.425928056909</v>
      </c>
      <c r="DD314" s="112">
        <f t="shared" si="545"/>
        <v>46957.247837999836</v>
      </c>
      <c r="DE314" s="112">
        <f t="shared" si="545"/>
        <v>41881.710911315618</v>
      </c>
      <c r="DF314" s="112">
        <f t="shared" si="545"/>
        <v>36723.771395917342</v>
      </c>
      <c r="DG314" s="112">
        <f t="shared" si="545"/>
        <v>31409.628721728215</v>
      </c>
      <c r="DH314" s="112">
        <f t="shared" si="545"/>
        <v>25875.496242617461</v>
      </c>
      <c r="DI314" s="112">
        <f t="shared" si="545"/>
        <v>20329.944826529907</v>
      </c>
      <c r="DJ314" s="112">
        <f t="shared" si="545"/>
        <v>15489.377826885546</v>
      </c>
      <c r="DK314" s="112">
        <f t="shared" si="545"/>
        <v>11721.456429456588</v>
      </c>
      <c r="DL314" s="112">
        <f t="shared" si="545"/>
        <v>8814.9558796012352</v>
      </c>
      <c r="DM314" s="112">
        <f t="shared" si="545"/>
        <v>20341.901960416042</v>
      </c>
    </row>
    <row r="315" spans="1:117" s="44" customFormat="1" ht="1" hidden="1" customHeight="1">
      <c r="A315" s="94">
        <v>2059</v>
      </c>
      <c r="B315" s="96">
        <f t="shared" si="403"/>
        <v>8949020.6658193283</v>
      </c>
      <c r="C315" s="97">
        <f t="shared" si="410"/>
        <v>-4.4299429718727131E-4</v>
      </c>
      <c r="D315" s="103">
        <f t="shared" ref="D315:M315" si="546">D104+D210</f>
        <v>4796355.1481555896</v>
      </c>
      <c r="E315" s="103">
        <f t="shared" si="546"/>
        <v>4901250.3286037855</v>
      </c>
      <c r="F315" s="103">
        <f t="shared" si="546"/>
        <v>5006604.279893266</v>
      </c>
      <c r="G315" s="103">
        <f t="shared" si="546"/>
        <v>5111609.6566060446</v>
      </c>
      <c r="H315" s="103">
        <f t="shared" si="546"/>
        <v>5216680.1430506147</v>
      </c>
      <c r="I315" s="103">
        <f t="shared" si="546"/>
        <v>2490906.1199825909</v>
      </c>
      <c r="J315" s="103">
        <f t="shared" si="546"/>
        <v>2386010.939534395</v>
      </c>
      <c r="K315" s="103">
        <f t="shared" si="546"/>
        <v>2280656.9882449135</v>
      </c>
      <c r="L315" s="103">
        <f t="shared" si="546"/>
        <v>2175651.6115321359</v>
      </c>
      <c r="M315" s="103">
        <f t="shared" si="546"/>
        <v>2070581.125087566</v>
      </c>
      <c r="N315" s="103">
        <f t="shared" si="405"/>
        <v>1663017.2563576794</v>
      </c>
      <c r="O315" s="103">
        <f t="shared" si="406"/>
        <v>4847316.98989732</v>
      </c>
      <c r="P315" s="103">
        <f t="shared" si="407"/>
        <v>2438686.4195643277</v>
      </c>
      <c r="Q315" s="112">
        <f t="shared" ref="Q315:CB315" si="547">Q105+Q210</f>
        <v>76903.363933470144</v>
      </c>
      <c r="R315" s="112">
        <f t="shared" si="547"/>
        <v>78975.755566531618</v>
      </c>
      <c r="S315" s="112">
        <f t="shared" si="547"/>
        <v>81007.645443542628</v>
      </c>
      <c r="T315" s="112">
        <f t="shared" si="547"/>
        <v>80865.007502616383</v>
      </c>
      <c r="U315" s="112">
        <f t="shared" si="547"/>
        <v>81376.871114955997</v>
      </c>
      <c r="V315" s="112">
        <f t="shared" si="547"/>
        <v>81826.653524788766</v>
      </c>
      <c r="W315" s="112">
        <f t="shared" si="547"/>
        <v>82340.573234412441</v>
      </c>
      <c r="X315" s="112">
        <f t="shared" si="547"/>
        <v>82288.401585744432</v>
      </c>
      <c r="Y315" s="112">
        <f t="shared" si="547"/>
        <v>82439.277736271004</v>
      </c>
      <c r="Z315" s="112">
        <f t="shared" si="547"/>
        <v>82794.411038224382</v>
      </c>
      <c r="AA315" s="112">
        <f t="shared" si="547"/>
        <v>82941.684941018349</v>
      </c>
      <c r="AB315" s="112">
        <f t="shared" si="547"/>
        <v>83543.615815838391</v>
      </c>
      <c r="AC315" s="112">
        <f t="shared" si="547"/>
        <v>88087.104176265566</v>
      </c>
      <c r="AD315" s="112">
        <f t="shared" si="547"/>
        <v>84573.897732928686</v>
      </c>
      <c r="AE315" s="112">
        <f t="shared" si="547"/>
        <v>84894.295443134644</v>
      </c>
      <c r="AF315" s="112">
        <f t="shared" si="547"/>
        <v>85028.402504338301</v>
      </c>
      <c r="AG315" s="112">
        <f t="shared" si="547"/>
        <v>85036.16800056817</v>
      </c>
      <c r="AH315" s="112">
        <f t="shared" si="547"/>
        <v>85205.81309768511</v>
      </c>
      <c r="AI315" s="112">
        <f t="shared" si="547"/>
        <v>85773.928065558284</v>
      </c>
      <c r="AJ315" s="112">
        <f t="shared" si="547"/>
        <v>87114.385899785964</v>
      </c>
      <c r="AK315" s="112">
        <f t="shared" si="547"/>
        <v>87797.699492399566</v>
      </c>
      <c r="AL315" s="112">
        <f t="shared" si="547"/>
        <v>89179.563956837461</v>
      </c>
      <c r="AM315" s="112">
        <f t="shared" si="547"/>
        <v>90236.346692358667</v>
      </c>
      <c r="AN315" s="112">
        <f t="shared" si="547"/>
        <v>91621.993058988242</v>
      </c>
      <c r="AO315" s="112">
        <f t="shared" si="547"/>
        <v>93753.759791803357</v>
      </c>
      <c r="AP315" s="112">
        <f t="shared" si="547"/>
        <v>95664.299172454572</v>
      </c>
      <c r="AQ315" s="112">
        <f t="shared" si="547"/>
        <v>98555.473193143276</v>
      </c>
      <c r="AR315" s="112">
        <f t="shared" si="547"/>
        <v>101155.6758709336</v>
      </c>
      <c r="AS315" s="112">
        <f t="shared" si="547"/>
        <v>103191.26662959752</v>
      </c>
      <c r="AT315" s="112">
        <f t="shared" si="547"/>
        <v>105188.67298947855</v>
      </c>
      <c r="AU315" s="112">
        <f t="shared" si="547"/>
        <v>106973.32543397153</v>
      </c>
      <c r="AV315" s="112">
        <f t="shared" si="547"/>
        <v>108223.3839629392</v>
      </c>
      <c r="AW315" s="112">
        <f t="shared" si="547"/>
        <v>109548.19732362933</v>
      </c>
      <c r="AX315" s="112">
        <f t="shared" si="547"/>
        <v>109425.40205658354</v>
      </c>
      <c r="AY315" s="112">
        <f t="shared" si="547"/>
        <v>110098.02876535796</v>
      </c>
      <c r="AZ315" s="112">
        <f t="shared" si="547"/>
        <v>111096.07165237646</v>
      </c>
      <c r="BA315" s="112">
        <f t="shared" si="547"/>
        <v>111860.17097019467</v>
      </c>
      <c r="BB315" s="112">
        <f t="shared" si="547"/>
        <v>111971.68853359632</v>
      </c>
      <c r="BC315" s="112">
        <f t="shared" si="547"/>
        <v>113301.73828914721</v>
      </c>
      <c r="BD315" s="112">
        <f t="shared" si="547"/>
        <v>113751.88464006389</v>
      </c>
      <c r="BE315" s="112">
        <f t="shared" si="547"/>
        <v>114567.22296277175</v>
      </c>
      <c r="BF315" s="112">
        <f t="shared" si="547"/>
        <v>115339.04327488845</v>
      </c>
      <c r="BG315" s="112">
        <f t="shared" si="547"/>
        <v>116130.28638737547</v>
      </c>
      <c r="BH315" s="112">
        <f t="shared" si="547"/>
        <v>116333.35064580824</v>
      </c>
      <c r="BI315" s="112">
        <f t="shared" si="547"/>
        <v>116733.91431272487</v>
      </c>
      <c r="BJ315" s="112">
        <f t="shared" si="547"/>
        <v>116790.20734079453</v>
      </c>
      <c r="BK315" s="112">
        <f t="shared" si="547"/>
        <v>116714.08251599212</v>
      </c>
      <c r="BL315" s="112">
        <f t="shared" si="547"/>
        <v>116542.49799426537</v>
      </c>
      <c r="BM315" s="112">
        <f t="shared" si="547"/>
        <v>116425.52982876527</v>
      </c>
      <c r="BN315" s="112">
        <f t="shared" si="547"/>
        <v>115623.31780166036</v>
      </c>
      <c r="BO315" s="112">
        <f t="shared" si="547"/>
        <v>114362.10476757298</v>
      </c>
      <c r="BP315" s="112">
        <f t="shared" si="547"/>
        <v>113153.11242967431</v>
      </c>
      <c r="BQ315" s="112">
        <f t="shared" si="547"/>
        <v>111732.03638404247</v>
      </c>
      <c r="BR315" s="112">
        <f t="shared" si="547"/>
        <v>110342.87928736411</v>
      </c>
      <c r="BS315" s="112">
        <f t="shared" si="547"/>
        <v>109578.53162764016</v>
      </c>
      <c r="BT315" s="112">
        <f t="shared" si="547"/>
        <v>108637.23695075678</v>
      </c>
      <c r="BU315" s="112">
        <f t="shared" si="547"/>
        <v>107061.89468201729</v>
      </c>
      <c r="BV315" s="112">
        <f t="shared" si="547"/>
        <v>107049.76317964555</v>
      </c>
      <c r="BW315" s="112">
        <f t="shared" si="547"/>
        <v>106102.48665326051</v>
      </c>
      <c r="BX315" s="112">
        <f t="shared" si="547"/>
        <v>105546.1707146345</v>
      </c>
      <c r="BY315" s="112">
        <f t="shared" si="547"/>
        <v>106290.33826518393</v>
      </c>
      <c r="BZ315" s="112">
        <f t="shared" si="547"/>
        <v>106099.14911856788</v>
      </c>
      <c r="CA315" s="112">
        <f t="shared" si="547"/>
        <v>106129.0473616418</v>
      </c>
      <c r="CB315" s="112">
        <f t="shared" si="547"/>
        <v>106312.84540712916</v>
      </c>
      <c r="CC315" s="112">
        <f t="shared" ref="CC315:DM315" si="548">CC105+CC210</f>
        <v>105125.29752728614</v>
      </c>
      <c r="CD315" s="112">
        <f t="shared" si="548"/>
        <v>104672.69434850267</v>
      </c>
      <c r="CE315" s="112">
        <f t="shared" si="548"/>
        <v>104466.84847847989</v>
      </c>
      <c r="CF315" s="112">
        <f t="shared" si="548"/>
        <v>105442.18486405787</v>
      </c>
      <c r="CG315" s="112">
        <f t="shared" si="548"/>
        <v>104878.82523539213</v>
      </c>
      <c r="CH315" s="112">
        <f t="shared" si="548"/>
        <v>103601.77853386544</v>
      </c>
      <c r="CI315" s="112">
        <f t="shared" si="548"/>
        <v>101953.35009650054</v>
      </c>
      <c r="CJ315" s="112">
        <f t="shared" si="548"/>
        <v>101310.20429834523</v>
      </c>
      <c r="CK315" s="112">
        <f t="shared" si="548"/>
        <v>97986.528510070697</v>
      </c>
      <c r="CL315" s="112">
        <f t="shared" si="548"/>
        <v>96978.935093274777</v>
      </c>
      <c r="CM315" s="112">
        <f t="shared" si="548"/>
        <v>94437.613925471422</v>
      </c>
      <c r="CN315" s="112">
        <f t="shared" si="548"/>
        <v>93581.366803258396</v>
      </c>
      <c r="CO315" s="112">
        <f t="shared" si="548"/>
        <v>90577.780299100035</v>
      </c>
      <c r="CP315" s="112">
        <f t="shared" si="548"/>
        <v>89862.123641806364</v>
      </c>
      <c r="CQ315" s="112">
        <f t="shared" si="548"/>
        <v>87284.07943198891</v>
      </c>
      <c r="CR315" s="112">
        <f t="shared" si="548"/>
        <v>85340.982032446482</v>
      </c>
      <c r="CS315" s="112">
        <f t="shared" si="548"/>
        <v>81865.059027762079</v>
      </c>
      <c r="CT315" s="112">
        <f t="shared" si="548"/>
        <v>78660.656924930896</v>
      </c>
      <c r="CU315" s="112">
        <f t="shared" si="548"/>
        <v>75795.871209741425</v>
      </c>
      <c r="CV315" s="112">
        <f t="shared" si="548"/>
        <v>72362.557879015658</v>
      </c>
      <c r="CW315" s="112">
        <f t="shared" si="548"/>
        <v>69360.193323042884</v>
      </c>
      <c r="CX315" s="112">
        <f t="shared" si="548"/>
        <v>67243.135579720387</v>
      </c>
      <c r="CY315" s="112">
        <f t="shared" si="548"/>
        <v>63777.499210054433</v>
      </c>
      <c r="CZ315" s="112">
        <f t="shared" si="548"/>
        <v>61256.794895440849</v>
      </c>
      <c r="DA315" s="112">
        <f t="shared" si="548"/>
        <v>59087.493194961542</v>
      </c>
      <c r="DB315" s="112">
        <f t="shared" si="548"/>
        <v>54737.057157898569</v>
      </c>
      <c r="DC315" s="112">
        <f t="shared" si="548"/>
        <v>51188.78610549005</v>
      </c>
      <c r="DD315" s="112">
        <f t="shared" si="548"/>
        <v>46745.505797947626</v>
      </c>
      <c r="DE315" s="112">
        <f t="shared" si="548"/>
        <v>41221.206746474018</v>
      </c>
      <c r="DF315" s="112">
        <f t="shared" si="548"/>
        <v>36784.457791833811</v>
      </c>
      <c r="DG315" s="112">
        <f t="shared" si="548"/>
        <v>31153.051056102966</v>
      </c>
      <c r="DH315" s="112">
        <f t="shared" si="548"/>
        <v>26571.284504571184</v>
      </c>
      <c r="DI315" s="112">
        <f t="shared" si="548"/>
        <v>21207.257111326107</v>
      </c>
      <c r="DJ315" s="112">
        <f t="shared" si="548"/>
        <v>16035.414849041441</v>
      </c>
      <c r="DK315" s="112">
        <f t="shared" si="548"/>
        <v>12134.170722704142</v>
      </c>
      <c r="DL315" s="112">
        <f t="shared" si="548"/>
        <v>9123.6708837073929</v>
      </c>
      <c r="DM315" s="112">
        <f t="shared" si="548"/>
        <v>21233.70379506272</v>
      </c>
    </row>
    <row r="316" spans="1:117" s="44" customFormat="1" ht="1" hidden="1" customHeight="1">
      <c r="A316" s="94">
        <v>2060</v>
      </c>
      <c r="B316" s="96">
        <f t="shared" si="403"/>
        <v>8944893.1622626111</v>
      </c>
      <c r="C316" s="97">
        <f t="shared" si="410"/>
        <v>-4.61224050189328E-4</v>
      </c>
      <c r="D316" s="103">
        <f t="shared" ref="D316:M316" si="549">D105+D211</f>
        <v>4792212.8438321427</v>
      </c>
      <c r="E316" s="103">
        <f t="shared" si="549"/>
        <v>4896964.3187579717</v>
      </c>
      <c r="F316" s="103">
        <f t="shared" si="549"/>
        <v>5000952.3651836142</v>
      </c>
      <c r="G316" s="103">
        <f t="shared" si="549"/>
        <v>5105427.3703811383</v>
      </c>
      <c r="H316" s="103">
        <f t="shared" si="549"/>
        <v>5209416.1370204575</v>
      </c>
      <c r="I316" s="103">
        <f t="shared" si="549"/>
        <v>2490420.3391523845</v>
      </c>
      <c r="J316" s="103">
        <f t="shared" si="549"/>
        <v>2385668.864226555</v>
      </c>
      <c r="K316" s="103">
        <f t="shared" si="549"/>
        <v>2281680.817800913</v>
      </c>
      <c r="L316" s="103">
        <f t="shared" si="549"/>
        <v>2177205.8126033889</v>
      </c>
      <c r="M316" s="103">
        <f t="shared" si="549"/>
        <v>2073217.0459640692</v>
      </c>
      <c r="N316" s="103">
        <f t="shared" si="405"/>
        <v>1663294.9332315146</v>
      </c>
      <c r="O316" s="103">
        <f t="shared" si="406"/>
        <v>4843856.9966008859</v>
      </c>
      <c r="P316" s="103">
        <f t="shared" si="407"/>
        <v>2437741.2324302089</v>
      </c>
      <c r="Q316" s="112">
        <f t="shared" ref="Q316:CB316" si="550">Q106+Q211</f>
        <v>76690.025548924837</v>
      </c>
      <c r="R316" s="112">
        <f t="shared" si="550"/>
        <v>78760.648839975154</v>
      </c>
      <c r="S316" s="112">
        <f t="shared" si="550"/>
        <v>80802.102228011761</v>
      </c>
      <c r="T316" s="112">
        <f t="shared" si="550"/>
        <v>80676.627192029104</v>
      </c>
      <c r="U316" s="112">
        <f t="shared" si="550"/>
        <v>81218.027969514398</v>
      </c>
      <c r="V316" s="112">
        <f t="shared" si="550"/>
        <v>81682.19746166066</v>
      </c>
      <c r="W316" s="112">
        <f t="shared" si="550"/>
        <v>82240.582807908708</v>
      </c>
      <c r="X316" s="112">
        <f t="shared" si="550"/>
        <v>82203.133413728036</v>
      </c>
      <c r="Y316" s="112">
        <f t="shared" si="550"/>
        <v>82401.315828702398</v>
      </c>
      <c r="Z316" s="112">
        <f t="shared" si="550"/>
        <v>82780.444800918209</v>
      </c>
      <c r="AA316" s="112">
        <f t="shared" si="550"/>
        <v>82974.539105656324</v>
      </c>
      <c r="AB316" s="112">
        <f t="shared" si="550"/>
        <v>83611.586505357467</v>
      </c>
      <c r="AC316" s="112">
        <f t="shared" si="550"/>
        <v>88184.722766955674</v>
      </c>
      <c r="AD316" s="112">
        <f t="shared" si="550"/>
        <v>84703.494608340639</v>
      </c>
      <c r="AE316" s="112">
        <f t="shared" si="550"/>
        <v>85066.198653782572</v>
      </c>
      <c r="AF316" s="112">
        <f t="shared" si="550"/>
        <v>85227.149923099845</v>
      </c>
      <c r="AG316" s="112">
        <f t="shared" si="550"/>
        <v>85257.311144292966</v>
      </c>
      <c r="AH316" s="112">
        <f t="shared" si="550"/>
        <v>85443.64184469021</v>
      </c>
      <c r="AI316" s="112">
        <f t="shared" si="550"/>
        <v>86012.471326825733</v>
      </c>
      <c r="AJ316" s="112">
        <f t="shared" si="550"/>
        <v>87358.711261139862</v>
      </c>
      <c r="AK316" s="112">
        <f t="shared" si="550"/>
        <v>88005.978960344568</v>
      </c>
      <c r="AL316" s="112">
        <f t="shared" si="550"/>
        <v>89339.243723099236</v>
      </c>
      <c r="AM316" s="112">
        <f t="shared" si="550"/>
        <v>90343.897642943528</v>
      </c>
      <c r="AN316" s="112">
        <f t="shared" si="550"/>
        <v>91658.923145963257</v>
      </c>
      <c r="AO316" s="112">
        <f t="shared" si="550"/>
        <v>93707.287384011346</v>
      </c>
      <c r="AP316" s="112">
        <f t="shared" si="550"/>
        <v>95546.578956390033</v>
      </c>
      <c r="AQ316" s="112">
        <f t="shared" si="550"/>
        <v>98339.712240015302</v>
      </c>
      <c r="AR316" s="112">
        <f t="shared" si="550"/>
        <v>100870.67622988355</v>
      </c>
      <c r="AS316" s="112">
        <f t="shared" si="550"/>
        <v>102824.01085791492</v>
      </c>
      <c r="AT316" s="112">
        <f t="shared" si="550"/>
        <v>104767.62901650919</v>
      </c>
      <c r="AU316" s="112">
        <f t="shared" si="550"/>
        <v>106519.07044820438</v>
      </c>
      <c r="AV316" s="112">
        <f t="shared" si="550"/>
        <v>107742.24066317725</v>
      </c>
      <c r="AW316" s="112">
        <f t="shared" si="550"/>
        <v>109085.89725243734</v>
      </c>
      <c r="AX316" s="112">
        <f t="shared" si="550"/>
        <v>108980.75508644686</v>
      </c>
      <c r="AY316" s="112">
        <f t="shared" si="550"/>
        <v>109710.02238881472</v>
      </c>
      <c r="AZ316" s="112">
        <f t="shared" si="550"/>
        <v>110748.27518362977</v>
      </c>
      <c r="BA316" s="112">
        <f t="shared" si="550"/>
        <v>111577.52279591751</v>
      </c>
      <c r="BB316" s="112">
        <f t="shared" si="550"/>
        <v>111769.44637175259</v>
      </c>
      <c r="BC316" s="112">
        <f t="shared" si="550"/>
        <v>113171.2449786567</v>
      </c>
      <c r="BD316" s="112">
        <f t="shared" si="550"/>
        <v>113703.16696661685</v>
      </c>
      <c r="BE316" s="112">
        <f t="shared" si="550"/>
        <v>114574.2056103689</v>
      </c>
      <c r="BF316" s="112">
        <f t="shared" si="550"/>
        <v>115412.21532445849</v>
      </c>
      <c r="BG316" s="112">
        <f t="shared" si="550"/>
        <v>116258.17987056062</v>
      </c>
      <c r="BH316" s="112">
        <f t="shared" si="550"/>
        <v>116499.6885527508</v>
      </c>
      <c r="BI316" s="112">
        <f t="shared" si="550"/>
        <v>116928.1561109465</v>
      </c>
      <c r="BJ316" s="112">
        <f t="shared" si="550"/>
        <v>116983.64929607272</v>
      </c>
      <c r="BK316" s="112">
        <f t="shared" si="550"/>
        <v>116938.08846829823</v>
      </c>
      <c r="BL316" s="112">
        <f t="shared" si="550"/>
        <v>116782.90855815307</v>
      </c>
      <c r="BM316" s="112">
        <f t="shared" si="550"/>
        <v>116655.11084975034</v>
      </c>
      <c r="BN316" s="112">
        <f t="shared" si="550"/>
        <v>115957.59792670301</v>
      </c>
      <c r="BO316" s="112">
        <f t="shared" si="550"/>
        <v>115172.38286985224</v>
      </c>
      <c r="BP316" s="112">
        <f t="shared" si="550"/>
        <v>113913.88197745918</v>
      </c>
      <c r="BQ316" s="112">
        <f t="shared" si="550"/>
        <v>112649.69887872483</v>
      </c>
      <c r="BR316" s="112">
        <f t="shared" si="550"/>
        <v>111139.4848911954</v>
      </c>
      <c r="BS316" s="112">
        <f t="shared" si="550"/>
        <v>109771.46964366687</v>
      </c>
      <c r="BT316" s="112">
        <f t="shared" si="550"/>
        <v>108636.18559262162</v>
      </c>
      <c r="BU316" s="112">
        <f t="shared" si="550"/>
        <v>107958.97953269337</v>
      </c>
      <c r="BV316" s="112">
        <f t="shared" si="550"/>
        <v>106435.03071581072</v>
      </c>
      <c r="BW316" s="112">
        <f t="shared" si="550"/>
        <v>106034.56216764031</v>
      </c>
      <c r="BX316" s="112">
        <f t="shared" si="550"/>
        <v>105500.02704751189</v>
      </c>
      <c r="BY316" s="112">
        <f t="shared" si="550"/>
        <v>104180.9742512622</v>
      </c>
      <c r="BZ316" s="112">
        <f t="shared" si="550"/>
        <v>105403.15372997645</v>
      </c>
      <c r="CA316" s="112">
        <f t="shared" si="550"/>
        <v>105373.98669149574</v>
      </c>
      <c r="CB316" s="112">
        <f t="shared" si="550"/>
        <v>104757.07264085204</v>
      </c>
      <c r="CC316" s="112">
        <f t="shared" ref="CC316:DM316" si="551">CC106+CC211</f>
        <v>105528.72510933111</v>
      </c>
      <c r="CD316" s="112">
        <f t="shared" si="551"/>
        <v>103794.92155059389</v>
      </c>
      <c r="CE316" s="112">
        <f t="shared" si="551"/>
        <v>103940.28389150949</v>
      </c>
      <c r="CF316" s="112">
        <f t="shared" si="551"/>
        <v>103305.19271027159</v>
      </c>
      <c r="CG316" s="112">
        <f t="shared" si="551"/>
        <v>104732.96553627933</v>
      </c>
      <c r="CH316" s="112">
        <f t="shared" si="551"/>
        <v>103697.45395076944</v>
      </c>
      <c r="CI316" s="112">
        <f t="shared" si="551"/>
        <v>102733.12907801288</v>
      </c>
      <c r="CJ316" s="112">
        <f t="shared" si="551"/>
        <v>101156.20772061692</v>
      </c>
      <c r="CK316" s="112">
        <f t="shared" si="551"/>
        <v>100240.84924002415</v>
      </c>
      <c r="CL316" s="112">
        <f t="shared" si="551"/>
        <v>96798.644753469271</v>
      </c>
      <c r="CM316" s="112">
        <f t="shared" si="551"/>
        <v>95379.177102161979</v>
      </c>
      <c r="CN316" s="112">
        <f t="shared" si="551"/>
        <v>93431.552173357311</v>
      </c>
      <c r="CO316" s="112">
        <f t="shared" si="551"/>
        <v>91705.669957082995</v>
      </c>
      <c r="CP316" s="112">
        <f t="shared" si="551"/>
        <v>89058.518135101564</v>
      </c>
      <c r="CQ316" s="112">
        <f t="shared" si="551"/>
        <v>87823.492619859011</v>
      </c>
      <c r="CR316" s="112">
        <f t="shared" si="551"/>
        <v>85467.647975374508</v>
      </c>
      <c r="CS316" s="112">
        <f t="shared" si="551"/>
        <v>83074.79244423093</v>
      </c>
      <c r="CT316" s="112">
        <f t="shared" si="551"/>
        <v>79639.859836845542</v>
      </c>
      <c r="CU316" s="112">
        <f t="shared" si="551"/>
        <v>76174.61811368601</v>
      </c>
      <c r="CV316" s="112">
        <f t="shared" si="551"/>
        <v>72843.371832880948</v>
      </c>
      <c r="CW316" s="112">
        <f t="shared" si="551"/>
        <v>69470.59211911296</v>
      </c>
      <c r="CX316" s="112">
        <f t="shared" si="551"/>
        <v>66287.244572457465</v>
      </c>
      <c r="CY316" s="112">
        <f t="shared" si="551"/>
        <v>63530.906160506383</v>
      </c>
      <c r="CZ316" s="112">
        <f t="shared" si="551"/>
        <v>60031.029052072117</v>
      </c>
      <c r="DA316" s="112">
        <f t="shared" si="551"/>
        <v>57436.052578012677</v>
      </c>
      <c r="DB316" s="112">
        <f t="shared" si="551"/>
        <v>54427.033947800788</v>
      </c>
      <c r="DC316" s="112">
        <f t="shared" si="551"/>
        <v>50073.750023156244</v>
      </c>
      <c r="DD316" s="112">
        <f t="shared" si="551"/>
        <v>46063.538530362712</v>
      </c>
      <c r="DE316" s="112">
        <f t="shared" si="551"/>
        <v>41052.709023724557</v>
      </c>
      <c r="DF316" s="112">
        <f t="shared" si="551"/>
        <v>36219.855157710954</v>
      </c>
      <c r="DG316" s="112">
        <f t="shared" si="551"/>
        <v>31223.951988037061</v>
      </c>
      <c r="DH316" s="112">
        <f t="shared" si="551"/>
        <v>26369.729681539811</v>
      </c>
      <c r="DI316" s="112">
        <f t="shared" si="551"/>
        <v>21789.276422961419</v>
      </c>
      <c r="DJ316" s="112">
        <f t="shared" si="551"/>
        <v>16740.370565951096</v>
      </c>
      <c r="DK316" s="112">
        <f t="shared" si="551"/>
        <v>12572.278574630211</v>
      </c>
      <c r="DL316" s="112">
        <f t="shared" si="551"/>
        <v>9454.5654100439715</v>
      </c>
      <c r="DM316" s="112">
        <f t="shared" si="551"/>
        <v>22145.143719322848</v>
      </c>
    </row>
    <row r="317" spans="1:117" s="44" customFormat="1" ht="1" hidden="1" customHeight="1">
      <c r="Q317" s="109"/>
      <c r="R317" s="109"/>
      <c r="S317" s="109"/>
      <c r="T317" s="109"/>
      <c r="U317" s="109"/>
      <c r="V317" s="109"/>
      <c r="W317" s="109"/>
      <c r="X317" s="109"/>
      <c r="Y317" s="109"/>
      <c r="Z317" s="109"/>
      <c r="AA317" s="109"/>
      <c r="AB317" s="109"/>
      <c r="AC317" s="109"/>
      <c r="AD317" s="109"/>
      <c r="AE317" s="109"/>
      <c r="AF317" s="109"/>
      <c r="AG317" s="109"/>
      <c r="AH317" s="109"/>
      <c r="AI317" s="109"/>
      <c r="AJ317" s="109"/>
      <c r="AK317" s="109"/>
      <c r="AL317" s="109"/>
      <c r="AM317" s="109"/>
      <c r="AN317" s="109"/>
      <c r="AO317" s="109"/>
      <c r="AP317" s="109"/>
      <c r="AQ317" s="109"/>
      <c r="AR317" s="109"/>
      <c r="AS317" s="109"/>
      <c r="AT317" s="109"/>
      <c r="AU317" s="109"/>
      <c r="AV317" s="109"/>
      <c r="AW317" s="109"/>
      <c r="AX317" s="109"/>
      <c r="AY317" s="109"/>
      <c r="AZ317" s="109"/>
      <c r="BA317" s="109"/>
      <c r="BB317" s="109"/>
      <c r="BC317" s="109"/>
      <c r="BD317" s="109"/>
      <c r="BE317" s="109"/>
      <c r="BF317" s="109"/>
      <c r="BG317" s="109"/>
      <c r="BH317" s="109"/>
      <c r="BI317" s="109"/>
      <c r="BJ317" s="109"/>
      <c r="BK317" s="109"/>
      <c r="BL317" s="109"/>
      <c r="BM317" s="109"/>
      <c r="BN317" s="109"/>
      <c r="BO317" s="109"/>
      <c r="BP317" s="109"/>
      <c r="BQ317" s="109"/>
      <c r="BR317" s="109"/>
      <c r="BS317" s="109"/>
      <c r="BT317" s="109"/>
      <c r="BU317" s="109"/>
      <c r="BV317" s="109"/>
      <c r="BW317" s="109"/>
      <c r="BX317" s="109"/>
      <c r="BY317" s="109"/>
      <c r="BZ317" s="109"/>
      <c r="CA317" s="109"/>
      <c r="CB317" s="109"/>
      <c r="CC317" s="109"/>
      <c r="CD317" s="109"/>
      <c r="CE317" s="109"/>
      <c r="CF317" s="109"/>
      <c r="CG317" s="109"/>
      <c r="CH317" s="109"/>
      <c r="CI317" s="109"/>
      <c r="CJ317" s="109"/>
      <c r="CK317" s="109"/>
      <c r="CL317" s="109"/>
      <c r="CM317" s="109"/>
      <c r="CN317" s="109"/>
      <c r="CO317" s="109"/>
      <c r="CP317" s="109"/>
      <c r="CQ317" s="109"/>
      <c r="CR317" s="109"/>
      <c r="CS317" s="109"/>
      <c r="CT317" s="109"/>
      <c r="CU317" s="109"/>
      <c r="CV317" s="109"/>
      <c r="CW317" s="109"/>
      <c r="CX317" s="109"/>
      <c r="CY317" s="109"/>
      <c r="CZ317" s="109"/>
      <c r="DA317" s="109"/>
      <c r="DB317" s="109"/>
      <c r="DC317" s="109"/>
      <c r="DD317" s="109"/>
      <c r="DE317" s="109"/>
      <c r="DF317" s="109"/>
      <c r="DG317" s="109"/>
      <c r="DH317" s="109"/>
      <c r="DI317" s="109"/>
      <c r="DJ317" s="109"/>
      <c r="DK317" s="109"/>
      <c r="DL317" s="109"/>
    </row>
    <row r="318" spans="1:117" s="44" customFormat="1" ht="1" hidden="1" customHeight="1">
      <c r="A318" s="107" t="s">
        <v>20</v>
      </c>
      <c r="B318" s="107"/>
      <c r="C318" s="107"/>
      <c r="E318" s="108" t="s">
        <v>217</v>
      </c>
      <c r="Q318" s="106"/>
      <c r="R318" s="106"/>
      <c r="S318" s="106"/>
      <c r="T318" s="106"/>
      <c r="U318" s="106"/>
      <c r="V318" s="106"/>
      <c r="W318" s="106"/>
      <c r="X318" s="106"/>
      <c r="Y318" s="106"/>
      <c r="Z318" s="106"/>
      <c r="AA318" s="106"/>
      <c r="AB318" s="106"/>
      <c r="AC318" s="106"/>
      <c r="AD318" s="106"/>
      <c r="AE318" s="106"/>
      <c r="AF318" s="106"/>
      <c r="AG318" s="106"/>
      <c r="AH318" s="106"/>
      <c r="AI318" s="106"/>
      <c r="AJ318" s="106"/>
      <c r="AK318" s="106"/>
      <c r="AL318" s="106"/>
      <c r="AM318" s="106"/>
      <c r="AN318" s="106"/>
      <c r="AO318" s="106"/>
      <c r="AP318" s="106"/>
      <c r="AQ318" s="106"/>
      <c r="AR318" s="106"/>
      <c r="AS318" s="106"/>
      <c r="AT318" s="106"/>
      <c r="AU318" s="106"/>
      <c r="AV318" s="106"/>
      <c r="AW318" s="106"/>
      <c r="AX318" s="106"/>
      <c r="AY318" s="106"/>
      <c r="AZ318" s="106"/>
      <c r="BA318" s="106"/>
      <c r="BB318" s="106"/>
      <c r="BC318" s="106"/>
      <c r="BD318" s="106"/>
      <c r="BE318" s="106"/>
      <c r="BF318" s="106"/>
      <c r="BG318" s="106"/>
      <c r="BH318" s="106"/>
      <c r="BI318" s="106"/>
      <c r="BJ318" s="106"/>
      <c r="BK318" s="106"/>
      <c r="BL318" s="106"/>
      <c r="BM318" s="106"/>
      <c r="BN318" s="106"/>
      <c r="BO318" s="106"/>
      <c r="BP318" s="106"/>
      <c r="BQ318" s="106"/>
      <c r="BR318" s="106"/>
      <c r="BS318" s="106"/>
      <c r="BT318" s="106"/>
      <c r="BU318" s="106"/>
      <c r="BV318" s="106"/>
      <c r="BW318" s="106"/>
      <c r="BX318" s="106"/>
      <c r="BY318" s="106"/>
      <c r="BZ318" s="106"/>
      <c r="CA318" s="106"/>
      <c r="CB318" s="106"/>
      <c r="CC318" s="106"/>
      <c r="CD318" s="106"/>
      <c r="CE318" s="106"/>
      <c r="CF318" s="106"/>
      <c r="CG318" s="106"/>
      <c r="CH318" s="106"/>
      <c r="CI318" s="106"/>
      <c r="CJ318" s="106"/>
      <c r="CK318" s="106"/>
      <c r="CL318" s="106"/>
      <c r="CM318" s="106"/>
      <c r="CN318" s="106"/>
      <c r="CO318" s="106"/>
      <c r="CP318" s="106"/>
      <c r="CQ318" s="106"/>
      <c r="CR318" s="106"/>
      <c r="CS318" s="106"/>
      <c r="CT318" s="106"/>
      <c r="CU318" s="106"/>
      <c r="CV318" s="106"/>
      <c r="CW318" s="106"/>
      <c r="CX318" s="106"/>
      <c r="CY318" s="106"/>
      <c r="CZ318" s="106"/>
      <c r="DA318" s="106"/>
      <c r="DB318" s="106"/>
      <c r="DC318" s="106"/>
      <c r="DD318" s="106"/>
      <c r="DE318" s="106"/>
      <c r="DF318" s="106"/>
      <c r="DG318" s="106"/>
      <c r="DH318" s="106"/>
      <c r="DI318" s="106"/>
      <c r="DJ318" s="106"/>
      <c r="DK318" s="106"/>
      <c r="DL318" s="106"/>
    </row>
    <row r="319" spans="1:117" s="44" customFormat="1" ht="1" hidden="1" customHeight="1">
      <c r="A319" s="93" t="s">
        <v>21</v>
      </c>
      <c r="B319" s="93"/>
      <c r="C319" s="93"/>
      <c r="Q319" s="106"/>
      <c r="R319" s="106"/>
      <c r="S319" s="106"/>
      <c r="T319" s="106"/>
      <c r="U319" s="106"/>
      <c r="V319" s="106"/>
      <c r="W319" s="106"/>
      <c r="X319" s="106"/>
      <c r="Y319" s="106"/>
      <c r="Z319" s="106"/>
      <c r="AA319" s="106"/>
      <c r="AB319" s="106"/>
      <c r="AC319" s="106"/>
      <c r="AD319" s="106"/>
      <c r="AE319" s="106"/>
      <c r="AF319" s="106"/>
      <c r="AG319" s="106"/>
      <c r="AH319" s="106"/>
      <c r="AI319" s="106"/>
      <c r="AJ319" s="106"/>
      <c r="AK319" s="106"/>
      <c r="AL319" s="106"/>
      <c r="AM319" s="106"/>
      <c r="AN319" s="106"/>
      <c r="AO319" s="106"/>
      <c r="AP319" s="106"/>
      <c r="AQ319" s="106"/>
      <c r="AR319" s="106"/>
      <c r="AS319" s="106"/>
      <c r="AT319" s="106"/>
      <c r="AU319" s="106"/>
      <c r="AV319" s="106"/>
      <c r="AW319" s="106"/>
      <c r="AX319" s="106"/>
      <c r="AY319" s="106"/>
      <c r="AZ319" s="106"/>
      <c r="BA319" s="106"/>
      <c r="BB319" s="106"/>
      <c r="BC319" s="106"/>
      <c r="BD319" s="106"/>
      <c r="BE319" s="106"/>
      <c r="BF319" s="106"/>
      <c r="BG319" s="106"/>
      <c r="BH319" s="106"/>
      <c r="BI319" s="106"/>
      <c r="BJ319" s="106"/>
      <c r="BK319" s="106"/>
      <c r="BL319" s="106"/>
      <c r="BM319" s="106"/>
      <c r="BN319" s="106"/>
      <c r="BO319" s="106"/>
      <c r="BP319" s="106"/>
      <c r="BQ319" s="106"/>
      <c r="BR319" s="106"/>
      <c r="BS319" s="106"/>
      <c r="BT319" s="106"/>
      <c r="BU319" s="106"/>
      <c r="BV319" s="106"/>
      <c r="BW319" s="106"/>
      <c r="BX319" s="106"/>
      <c r="BY319" s="106"/>
      <c r="BZ319" s="106"/>
      <c r="CA319" s="106"/>
      <c r="CB319" s="106"/>
      <c r="CC319" s="106"/>
      <c r="CD319" s="106"/>
      <c r="CE319" s="106"/>
      <c r="CF319" s="106"/>
      <c r="CG319" s="106"/>
      <c r="CH319" s="106"/>
      <c r="CI319" s="106"/>
      <c r="CJ319" s="106"/>
      <c r="CK319" s="106"/>
      <c r="CL319" s="106"/>
      <c r="CM319" s="106"/>
      <c r="CN319" s="106"/>
      <c r="CO319" s="106"/>
      <c r="CP319" s="106"/>
      <c r="CQ319" s="106"/>
      <c r="CR319" s="106"/>
      <c r="CS319" s="106"/>
      <c r="CT319" s="106"/>
      <c r="CU319" s="106"/>
      <c r="CV319" s="106"/>
      <c r="CW319" s="106"/>
      <c r="CX319" s="106"/>
      <c r="CY319" s="106"/>
      <c r="CZ319" s="106"/>
      <c r="DA319" s="106"/>
      <c r="DB319" s="106"/>
      <c r="DC319" s="106"/>
      <c r="DD319" s="106"/>
      <c r="DE319" s="106"/>
      <c r="DF319" s="106"/>
      <c r="DG319" s="106"/>
      <c r="DH319" s="106"/>
      <c r="DI319" s="106"/>
      <c r="DJ319" s="106"/>
      <c r="DK319" s="106"/>
      <c r="DL319" s="106"/>
    </row>
    <row r="320" spans="1:117" s="44" customFormat="1" ht="1" hidden="1" customHeight="1">
      <c r="A320" s="93" t="s">
        <v>19</v>
      </c>
      <c r="B320" s="93"/>
      <c r="C320" s="93"/>
      <c r="D320" s="99" t="s">
        <v>28</v>
      </c>
      <c r="E320" s="99" t="s">
        <v>38</v>
      </c>
      <c r="F320" s="99" t="s">
        <v>39</v>
      </c>
      <c r="G320" s="99" t="s">
        <v>47</v>
      </c>
      <c r="H320" s="99" t="s">
        <v>48</v>
      </c>
      <c r="I320" s="99" t="s">
        <v>24</v>
      </c>
      <c r="J320" s="99" t="s">
        <v>25</v>
      </c>
      <c r="K320" s="99" t="s">
        <v>26</v>
      </c>
      <c r="L320" s="99" t="s">
        <v>49</v>
      </c>
      <c r="M320" s="99" t="s">
        <v>50</v>
      </c>
      <c r="N320" s="99"/>
      <c r="O320" s="99"/>
      <c r="P320" s="99"/>
      <c r="Q320" s="109" t="s">
        <v>63</v>
      </c>
      <c r="R320" s="109" t="s">
        <v>64</v>
      </c>
      <c r="S320" s="109" t="s">
        <v>65</v>
      </c>
      <c r="T320" s="109" t="s">
        <v>66</v>
      </c>
      <c r="U320" s="109" t="s">
        <v>67</v>
      </c>
      <c r="V320" s="109" t="s">
        <v>68</v>
      </c>
      <c r="W320" s="109" t="s">
        <v>69</v>
      </c>
      <c r="X320" s="109" t="s">
        <v>70</v>
      </c>
      <c r="Y320" s="109" t="s">
        <v>71</v>
      </c>
      <c r="Z320" s="109" t="s">
        <v>72</v>
      </c>
      <c r="AA320" s="109" t="s">
        <v>73</v>
      </c>
      <c r="AB320" s="109" t="s">
        <v>74</v>
      </c>
      <c r="AC320" s="109" t="s">
        <v>75</v>
      </c>
      <c r="AD320" s="109" t="s">
        <v>76</v>
      </c>
      <c r="AE320" s="109" t="s">
        <v>77</v>
      </c>
      <c r="AF320" s="109" t="s">
        <v>78</v>
      </c>
      <c r="AG320" s="109" t="s">
        <v>79</v>
      </c>
      <c r="AH320" s="109" t="s">
        <v>80</v>
      </c>
      <c r="AI320" s="109" t="s">
        <v>81</v>
      </c>
      <c r="AJ320" s="109" t="s">
        <v>82</v>
      </c>
      <c r="AK320" s="109" t="s">
        <v>83</v>
      </c>
      <c r="AL320" s="109" t="s">
        <v>84</v>
      </c>
      <c r="AM320" s="109" t="s">
        <v>85</v>
      </c>
      <c r="AN320" s="109" t="s">
        <v>86</v>
      </c>
      <c r="AO320" s="109" t="s">
        <v>87</v>
      </c>
      <c r="AP320" s="109" t="s">
        <v>88</v>
      </c>
      <c r="AQ320" s="109" t="s">
        <v>89</v>
      </c>
      <c r="AR320" s="109" t="s">
        <v>90</v>
      </c>
      <c r="AS320" s="109" t="s">
        <v>91</v>
      </c>
      <c r="AT320" s="109" t="s">
        <v>92</v>
      </c>
      <c r="AU320" s="109" t="s">
        <v>93</v>
      </c>
      <c r="AV320" s="109" t="s">
        <v>94</v>
      </c>
      <c r="AW320" s="109" t="s">
        <v>95</v>
      </c>
      <c r="AX320" s="109" t="s">
        <v>96</v>
      </c>
      <c r="AY320" s="109" t="s">
        <v>97</v>
      </c>
      <c r="AZ320" s="109" t="s">
        <v>98</v>
      </c>
      <c r="BA320" s="109" t="s">
        <v>99</v>
      </c>
      <c r="BB320" s="109" t="s">
        <v>100</v>
      </c>
      <c r="BC320" s="109" t="s">
        <v>101</v>
      </c>
      <c r="BD320" s="109" t="s">
        <v>102</v>
      </c>
      <c r="BE320" s="109" t="s">
        <v>103</v>
      </c>
      <c r="BF320" s="109" t="s">
        <v>104</v>
      </c>
      <c r="BG320" s="109" t="s">
        <v>105</v>
      </c>
      <c r="BH320" s="109" t="s">
        <v>106</v>
      </c>
      <c r="BI320" s="109" t="s">
        <v>107</v>
      </c>
      <c r="BJ320" s="109" t="s">
        <v>108</v>
      </c>
      <c r="BK320" s="109" t="s">
        <v>109</v>
      </c>
      <c r="BL320" s="109" t="s">
        <v>110</v>
      </c>
      <c r="BM320" s="109" t="s">
        <v>111</v>
      </c>
      <c r="BN320" s="109" t="s">
        <v>112</v>
      </c>
      <c r="BO320" s="109" t="s">
        <v>113</v>
      </c>
      <c r="BP320" s="109" t="s">
        <v>114</v>
      </c>
      <c r="BQ320" s="109" t="s">
        <v>115</v>
      </c>
      <c r="BR320" s="109" t="s">
        <v>116</v>
      </c>
      <c r="BS320" s="109" t="s">
        <v>117</v>
      </c>
      <c r="BT320" s="109" t="s">
        <v>118</v>
      </c>
      <c r="BU320" s="109" t="s">
        <v>119</v>
      </c>
      <c r="BV320" s="109" t="s">
        <v>120</v>
      </c>
      <c r="BW320" s="109" t="s">
        <v>121</v>
      </c>
      <c r="BX320" s="109" t="s">
        <v>122</v>
      </c>
      <c r="BY320" s="109" t="s">
        <v>123</v>
      </c>
      <c r="BZ320" s="109" t="s">
        <v>124</v>
      </c>
      <c r="CA320" s="109" t="s">
        <v>125</v>
      </c>
      <c r="CB320" s="109" t="s">
        <v>126</v>
      </c>
      <c r="CC320" s="109" t="s">
        <v>127</v>
      </c>
      <c r="CD320" s="109" t="s">
        <v>128</v>
      </c>
      <c r="CE320" s="109" t="s">
        <v>129</v>
      </c>
      <c r="CF320" s="109" t="s">
        <v>130</v>
      </c>
      <c r="CG320" s="109" t="s">
        <v>131</v>
      </c>
      <c r="CH320" s="109" t="s">
        <v>132</v>
      </c>
      <c r="CI320" s="109" t="s">
        <v>133</v>
      </c>
      <c r="CJ320" s="109" t="s">
        <v>134</v>
      </c>
      <c r="CK320" s="109" t="s">
        <v>135</v>
      </c>
      <c r="CL320" s="109" t="s">
        <v>136</v>
      </c>
      <c r="CM320" s="109" t="s">
        <v>137</v>
      </c>
      <c r="CN320" s="109" t="s">
        <v>138</v>
      </c>
      <c r="CO320" s="109" t="s">
        <v>139</v>
      </c>
      <c r="CP320" s="109" t="s">
        <v>140</v>
      </c>
      <c r="CQ320" s="109" t="s">
        <v>141</v>
      </c>
      <c r="CR320" s="109" t="s">
        <v>142</v>
      </c>
      <c r="CS320" s="109" t="s">
        <v>143</v>
      </c>
      <c r="CT320" s="109" t="s">
        <v>144</v>
      </c>
      <c r="CU320" s="109" t="s">
        <v>145</v>
      </c>
      <c r="CV320" s="109" t="s">
        <v>146</v>
      </c>
      <c r="CW320" s="109" t="s">
        <v>147</v>
      </c>
      <c r="CX320" s="109" t="s">
        <v>148</v>
      </c>
      <c r="CY320" s="109" t="s">
        <v>149</v>
      </c>
      <c r="CZ320" s="109" t="s">
        <v>150</v>
      </c>
      <c r="DA320" s="109" t="s">
        <v>151</v>
      </c>
      <c r="DB320" s="109" t="s">
        <v>152</v>
      </c>
      <c r="DC320" s="109" t="s">
        <v>153</v>
      </c>
      <c r="DD320" s="109" t="s">
        <v>154</v>
      </c>
      <c r="DE320" s="109" t="s">
        <v>155</v>
      </c>
      <c r="DF320" s="109" t="s">
        <v>156</v>
      </c>
      <c r="DG320" s="109" t="s">
        <v>157</v>
      </c>
      <c r="DH320" s="109" t="s">
        <v>158</v>
      </c>
      <c r="DI320" s="109" t="s">
        <v>159</v>
      </c>
      <c r="DJ320" s="109" t="s">
        <v>160</v>
      </c>
      <c r="DK320" s="109" t="s">
        <v>161</v>
      </c>
      <c r="DL320" s="109" t="s">
        <v>162</v>
      </c>
      <c r="DM320" s="109" t="s">
        <v>221</v>
      </c>
    </row>
    <row r="321" spans="1:117" s="44" customFormat="1" ht="1" hidden="1" customHeight="1">
      <c r="A321" s="94">
        <v>2012</v>
      </c>
      <c r="B321" s="96">
        <f>SUM(Q321:DL321)</f>
        <v>3954070</v>
      </c>
      <c r="C321" s="94"/>
      <c r="D321" s="101">
        <f t="shared" ref="D321:D371" si="552">SUM(AK321:CC321)</f>
        <v>2494434</v>
      </c>
      <c r="E321" s="101">
        <f t="shared" ref="E321:E371" si="553">SUM(AK321:CD321)</f>
        <v>2538614</v>
      </c>
      <c r="F321" s="101">
        <f t="shared" ref="F321:F371" si="554">SUM(AK321:CE321)</f>
        <v>2581954</v>
      </c>
      <c r="G321" s="101">
        <f t="shared" ref="G321:G371" si="555">SUM(AK321:CF321)</f>
        <v>2623457</v>
      </c>
      <c r="H321" s="101">
        <f t="shared" ref="H321:H371" si="556">SUM(AK321:CG321)</f>
        <v>2663545</v>
      </c>
      <c r="I321" s="101">
        <f>SUM(CD321:$DL321)</f>
        <v>618233</v>
      </c>
      <c r="J321" s="101">
        <f>SUM(CE321:$DL321)</f>
        <v>574053</v>
      </c>
      <c r="K321" s="101">
        <f>SUM(CF321:$DL321)</f>
        <v>530713</v>
      </c>
      <c r="L321" s="101">
        <f>SUM(CG321:$DL321)</f>
        <v>489210</v>
      </c>
      <c r="M321" s="101">
        <f>SUM(CH321:$DL321)</f>
        <v>449122</v>
      </c>
      <c r="N321" s="101"/>
      <c r="O321" s="101"/>
      <c r="P321" s="101"/>
      <c r="Q321" s="104">
        <v>41602</v>
      </c>
      <c r="R321" s="104">
        <v>41598</v>
      </c>
      <c r="S321" s="104">
        <v>41508</v>
      </c>
      <c r="T321" s="104">
        <v>41299</v>
      </c>
      <c r="U321" s="104">
        <v>41009</v>
      </c>
      <c r="V321" s="104">
        <v>40178</v>
      </c>
      <c r="W321" s="104">
        <v>39969</v>
      </c>
      <c r="X321" s="104">
        <v>40239</v>
      </c>
      <c r="Y321" s="104">
        <v>40233</v>
      </c>
      <c r="Z321" s="104">
        <v>39688</v>
      </c>
      <c r="AA321" s="104">
        <v>40485</v>
      </c>
      <c r="AB321" s="104">
        <v>40639</v>
      </c>
      <c r="AC321" s="104">
        <v>40990</v>
      </c>
      <c r="AD321" s="104">
        <v>42449</v>
      </c>
      <c r="AE321" s="104">
        <v>43065</v>
      </c>
      <c r="AF321" s="104">
        <v>43812</v>
      </c>
      <c r="AG321" s="104">
        <v>45162</v>
      </c>
      <c r="AH321" s="104">
        <v>44907</v>
      </c>
      <c r="AI321" s="104">
        <v>45941</v>
      </c>
      <c r="AJ321" s="104">
        <v>46630</v>
      </c>
      <c r="AK321" s="104">
        <v>48573</v>
      </c>
      <c r="AL321" s="104">
        <v>49426</v>
      </c>
      <c r="AM321" s="104">
        <v>49804</v>
      </c>
      <c r="AN321" s="104">
        <v>49735</v>
      </c>
      <c r="AO321" s="104">
        <v>50743</v>
      </c>
      <c r="AP321" s="104">
        <v>50020</v>
      </c>
      <c r="AQ321" s="104">
        <v>50975</v>
      </c>
      <c r="AR321" s="104">
        <v>51429</v>
      </c>
      <c r="AS321" s="104">
        <v>53211</v>
      </c>
      <c r="AT321" s="104">
        <v>52972</v>
      </c>
      <c r="AU321" s="104">
        <v>54444</v>
      </c>
      <c r="AV321" s="104">
        <v>55019</v>
      </c>
      <c r="AW321" s="104">
        <v>55645</v>
      </c>
      <c r="AX321" s="104">
        <v>55080</v>
      </c>
      <c r="AY321" s="104">
        <v>55144</v>
      </c>
      <c r="AZ321" s="104">
        <v>55299</v>
      </c>
      <c r="BA321" s="104">
        <v>55037</v>
      </c>
      <c r="BB321" s="104">
        <v>55487</v>
      </c>
      <c r="BC321" s="104">
        <v>56920</v>
      </c>
      <c r="BD321" s="104">
        <v>57178</v>
      </c>
      <c r="BE321" s="104">
        <v>58973</v>
      </c>
      <c r="BF321" s="104">
        <v>60529</v>
      </c>
      <c r="BG321" s="104">
        <v>61464</v>
      </c>
      <c r="BH321" s="104">
        <v>62869</v>
      </c>
      <c r="BI321" s="104">
        <v>64410</v>
      </c>
      <c r="BJ321" s="104">
        <v>64927</v>
      </c>
      <c r="BK321" s="104">
        <v>66781</v>
      </c>
      <c r="BL321" s="104">
        <v>67356</v>
      </c>
      <c r="BM321" s="104">
        <v>68346</v>
      </c>
      <c r="BN321" s="104">
        <v>66366</v>
      </c>
      <c r="BO321" s="104">
        <v>64085</v>
      </c>
      <c r="BP321" s="104">
        <v>61710</v>
      </c>
      <c r="BQ321" s="104">
        <v>60260</v>
      </c>
      <c r="BR321" s="104">
        <v>58520</v>
      </c>
      <c r="BS321" s="104">
        <v>56747</v>
      </c>
      <c r="BT321" s="104">
        <v>55436</v>
      </c>
      <c r="BU321" s="104">
        <v>54242</v>
      </c>
      <c r="BV321" s="104">
        <v>51654</v>
      </c>
      <c r="BW321" s="104">
        <v>49736</v>
      </c>
      <c r="BX321" s="104">
        <v>47787</v>
      </c>
      <c r="BY321" s="104">
        <v>47380</v>
      </c>
      <c r="BZ321" s="104">
        <v>45541</v>
      </c>
      <c r="CA321" s="104">
        <v>46558</v>
      </c>
      <c r="CB321" s="104">
        <v>45338</v>
      </c>
      <c r="CC321" s="104">
        <v>45278</v>
      </c>
      <c r="CD321" s="104">
        <v>44180</v>
      </c>
      <c r="CE321" s="104">
        <v>43340</v>
      </c>
      <c r="CF321" s="104">
        <v>41503</v>
      </c>
      <c r="CG321" s="104">
        <v>40088</v>
      </c>
      <c r="CH321" s="104">
        <v>38146</v>
      </c>
      <c r="CI321" s="104">
        <v>36020</v>
      </c>
      <c r="CJ321" s="104">
        <v>32717</v>
      </c>
      <c r="CK321" s="104">
        <v>29335</v>
      </c>
      <c r="CL321" s="104">
        <v>28179</v>
      </c>
      <c r="CM321" s="104">
        <v>26844</v>
      </c>
      <c r="CN321" s="104">
        <v>25056</v>
      </c>
      <c r="CO321" s="104">
        <v>24333</v>
      </c>
      <c r="CP321" s="104">
        <v>23443</v>
      </c>
      <c r="CQ321" s="104">
        <v>22166</v>
      </c>
      <c r="CR321" s="104">
        <v>20169</v>
      </c>
      <c r="CS321" s="104">
        <v>19237</v>
      </c>
      <c r="CT321" s="104">
        <v>17563</v>
      </c>
      <c r="CU321" s="104">
        <v>16301</v>
      </c>
      <c r="CV321" s="104">
        <v>14410</v>
      </c>
      <c r="CW321" s="104">
        <v>12865</v>
      </c>
      <c r="CX321" s="104">
        <v>11212</v>
      </c>
      <c r="CY321" s="104">
        <v>9980</v>
      </c>
      <c r="CZ321" s="104">
        <v>8675</v>
      </c>
      <c r="DA321" s="104">
        <v>7102</v>
      </c>
      <c r="DB321" s="104">
        <v>6066</v>
      </c>
      <c r="DC321" s="104">
        <v>4910</v>
      </c>
      <c r="DD321" s="104">
        <v>4118</v>
      </c>
      <c r="DE321" s="104">
        <v>3188</v>
      </c>
      <c r="DF321" s="104">
        <v>2079</v>
      </c>
      <c r="DG321" s="104">
        <v>1539</v>
      </c>
      <c r="DH321" s="104">
        <v>1142</v>
      </c>
      <c r="DI321" s="104">
        <v>869</v>
      </c>
      <c r="DJ321" s="104">
        <v>620</v>
      </c>
      <c r="DK321" s="104">
        <v>506</v>
      </c>
      <c r="DL321" s="104">
        <v>332</v>
      </c>
      <c r="DM321" s="44">
        <v>603</v>
      </c>
    </row>
    <row r="322" spans="1:117" s="44" customFormat="1" ht="1" hidden="1" customHeight="1">
      <c r="A322" s="94" t="s">
        <v>219</v>
      </c>
      <c r="B322" s="94"/>
      <c r="C322" s="101"/>
      <c r="D322" s="101"/>
      <c r="E322" s="101"/>
      <c r="F322" s="101"/>
      <c r="G322" s="101"/>
      <c r="H322" s="101"/>
      <c r="I322" s="101"/>
      <c r="J322" s="101"/>
      <c r="K322" s="101"/>
      <c r="L322" s="101"/>
      <c r="M322" s="101"/>
      <c r="N322" s="101"/>
      <c r="O322" s="101"/>
      <c r="P322" s="101"/>
      <c r="Q322" s="104">
        <v>41132</v>
      </c>
      <c r="R322" s="104">
        <v>41786</v>
      </c>
      <c r="S322" s="104">
        <v>42195</v>
      </c>
      <c r="T322" s="104">
        <v>41610</v>
      </c>
      <c r="U322" s="104">
        <v>41384</v>
      </c>
      <c r="V322" s="104">
        <v>40468</v>
      </c>
      <c r="W322" s="104">
        <v>40138</v>
      </c>
      <c r="X322" s="104">
        <v>40145</v>
      </c>
      <c r="Y322" s="104">
        <v>39859</v>
      </c>
      <c r="Z322" s="104">
        <v>39348</v>
      </c>
      <c r="AA322" s="104">
        <v>40006</v>
      </c>
      <c r="AB322" s="104">
        <v>40308</v>
      </c>
      <c r="AC322" s="104">
        <v>42788</v>
      </c>
      <c r="AD322" s="104">
        <v>42374</v>
      </c>
      <c r="AE322" s="104">
        <v>43148</v>
      </c>
      <c r="AF322" s="104">
        <v>43821</v>
      </c>
      <c r="AG322" s="104">
        <v>45074</v>
      </c>
      <c r="AH322" s="104">
        <v>44858</v>
      </c>
      <c r="AI322" s="104">
        <v>46009</v>
      </c>
      <c r="AJ322" s="104">
        <v>47154</v>
      </c>
      <c r="AK322" s="104">
        <v>49168</v>
      </c>
      <c r="AL322" s="104">
        <v>50238</v>
      </c>
      <c r="AM322" s="104">
        <v>50625</v>
      </c>
      <c r="AN322" s="104">
        <v>50863</v>
      </c>
      <c r="AO322" s="104">
        <v>52337</v>
      </c>
      <c r="AP322" s="104">
        <v>51601</v>
      </c>
      <c r="AQ322" s="104">
        <v>53108</v>
      </c>
      <c r="AR322" s="104">
        <v>53787</v>
      </c>
      <c r="AS322" s="104">
        <v>55381</v>
      </c>
      <c r="AT322" s="104">
        <v>55263</v>
      </c>
      <c r="AU322" s="104">
        <v>56630</v>
      </c>
      <c r="AV322" s="104">
        <v>56765</v>
      </c>
      <c r="AW322" s="104">
        <v>57549</v>
      </c>
      <c r="AX322" s="104">
        <v>55732</v>
      </c>
      <c r="AY322" s="104">
        <v>55285</v>
      </c>
      <c r="AZ322" s="104">
        <v>55368</v>
      </c>
      <c r="BA322" s="104">
        <v>54799</v>
      </c>
      <c r="BB322" s="104">
        <v>54856</v>
      </c>
      <c r="BC322" s="104">
        <v>56475</v>
      </c>
      <c r="BD322" s="104">
        <v>56691</v>
      </c>
      <c r="BE322" s="104">
        <v>58704</v>
      </c>
      <c r="BF322" s="104">
        <v>60532</v>
      </c>
      <c r="BG322" s="104">
        <v>61643</v>
      </c>
      <c r="BH322" s="104">
        <v>63205</v>
      </c>
      <c r="BI322" s="104">
        <v>64985</v>
      </c>
      <c r="BJ322" s="104">
        <v>65593</v>
      </c>
      <c r="BK322" s="104">
        <v>67638</v>
      </c>
      <c r="BL322" s="104">
        <v>68331</v>
      </c>
      <c r="BM322" s="104">
        <v>69329</v>
      </c>
      <c r="BN322" s="104">
        <v>67181</v>
      </c>
      <c r="BO322" s="104">
        <v>64694</v>
      </c>
      <c r="BP322" s="104">
        <v>62236</v>
      </c>
      <c r="BQ322" s="104">
        <v>60671</v>
      </c>
      <c r="BR322" s="104">
        <v>58765</v>
      </c>
      <c r="BS322" s="104">
        <v>56933</v>
      </c>
      <c r="BT322" s="104">
        <v>55372</v>
      </c>
      <c r="BU322" s="104">
        <v>54030</v>
      </c>
      <c r="BV322" s="104">
        <v>51501</v>
      </c>
      <c r="BW322" s="104">
        <v>49410</v>
      </c>
      <c r="BX322" s="104">
        <v>47401</v>
      </c>
      <c r="BY322" s="104">
        <v>46713</v>
      </c>
      <c r="BZ322" s="104">
        <v>44768</v>
      </c>
      <c r="CA322" s="104">
        <v>45726</v>
      </c>
      <c r="CB322" s="104">
        <v>44312</v>
      </c>
      <c r="CC322" s="104">
        <v>44470</v>
      </c>
      <c r="CD322" s="104">
        <v>43264</v>
      </c>
      <c r="CE322" s="104">
        <v>42565</v>
      </c>
      <c r="CF322" s="104">
        <v>40746</v>
      </c>
      <c r="CG322" s="104">
        <v>39475</v>
      </c>
      <c r="CH322" s="104">
        <v>37489</v>
      </c>
      <c r="CI322" s="104">
        <v>35525</v>
      </c>
      <c r="CJ322" s="104">
        <v>32358</v>
      </c>
      <c r="CK322" s="104">
        <v>29101</v>
      </c>
      <c r="CL322" s="104">
        <v>27983</v>
      </c>
      <c r="CM322" s="104">
        <v>26542</v>
      </c>
      <c r="CN322" s="104">
        <v>24939</v>
      </c>
      <c r="CO322" s="104">
        <v>24103</v>
      </c>
      <c r="CP322" s="104">
        <v>23293</v>
      </c>
      <c r="CQ322" s="104">
        <v>21882</v>
      </c>
      <c r="CR322" s="104">
        <v>19967</v>
      </c>
      <c r="CS322" s="104">
        <v>18971</v>
      </c>
      <c r="CT322" s="104">
        <v>17401</v>
      </c>
      <c r="CU322" s="104">
        <v>16088</v>
      </c>
      <c r="CV322" s="104">
        <v>14212</v>
      </c>
      <c r="CW322" s="104">
        <v>12710</v>
      </c>
      <c r="CX322" s="104">
        <v>11072</v>
      </c>
      <c r="CY322" s="104">
        <v>9802</v>
      </c>
      <c r="CZ322" s="104">
        <v>8496</v>
      </c>
      <c r="DA322" s="104">
        <v>6983</v>
      </c>
      <c r="DB322" s="104">
        <v>5869</v>
      </c>
      <c r="DC322" s="104">
        <v>4723</v>
      </c>
      <c r="DD322" s="104">
        <v>3885</v>
      </c>
      <c r="DE322" s="104">
        <v>2914</v>
      </c>
      <c r="DF322" s="104">
        <v>1870</v>
      </c>
      <c r="DG322" s="104">
        <v>1283</v>
      </c>
      <c r="DH322" s="104">
        <v>921</v>
      </c>
      <c r="DI322" s="104">
        <v>642</v>
      </c>
      <c r="DJ322" s="104">
        <v>415</v>
      </c>
      <c r="DK322" s="104">
        <v>319</v>
      </c>
      <c r="DL322" s="104">
        <v>205</v>
      </c>
      <c r="DM322" s="104">
        <v>242</v>
      </c>
    </row>
    <row r="323" spans="1:117" s="44" customFormat="1" ht="1" hidden="1" customHeight="1">
      <c r="A323" s="94" t="s">
        <v>220</v>
      </c>
      <c r="B323" s="94"/>
      <c r="C323" s="110"/>
      <c r="D323" s="101"/>
      <c r="E323" s="101"/>
      <c r="F323" s="101"/>
      <c r="G323" s="101"/>
      <c r="H323" s="101"/>
      <c r="I323" s="101"/>
      <c r="J323" s="101"/>
      <c r="K323" s="101"/>
      <c r="L323" s="101"/>
      <c r="M323" s="101"/>
      <c r="N323" s="101"/>
      <c r="O323" s="101"/>
      <c r="P323" s="101"/>
      <c r="Q323" s="109">
        <f t="shared" ref="Q323:CB323" si="557">Q322/Q321</f>
        <v>0.98870246622758517</v>
      </c>
      <c r="R323" s="109">
        <f t="shared" si="557"/>
        <v>1.004519448050387</v>
      </c>
      <c r="S323" s="109">
        <f t="shared" si="557"/>
        <v>1.0165510263081816</v>
      </c>
      <c r="T323" s="109">
        <f t="shared" si="557"/>
        <v>1.0075304486791448</v>
      </c>
      <c r="U323" s="109">
        <f t="shared" si="557"/>
        <v>1.0091443341705479</v>
      </c>
      <c r="V323" s="109">
        <f t="shared" si="557"/>
        <v>1.0072178804320773</v>
      </c>
      <c r="W323" s="109">
        <f t="shared" si="557"/>
        <v>1.0042282769146089</v>
      </c>
      <c r="X323" s="109">
        <f t="shared" si="557"/>
        <v>0.99766395785183526</v>
      </c>
      <c r="Y323" s="109">
        <f t="shared" si="557"/>
        <v>0.99070414833594311</v>
      </c>
      <c r="Z323" s="109">
        <f t="shared" si="557"/>
        <v>0.99143317879459791</v>
      </c>
      <c r="AA323" s="109">
        <f t="shared" si="557"/>
        <v>0.98816845745337778</v>
      </c>
      <c r="AB323" s="109">
        <f t="shared" si="557"/>
        <v>0.99185511454514141</v>
      </c>
      <c r="AC323" s="109">
        <f t="shared" si="557"/>
        <v>1.043864357160283</v>
      </c>
      <c r="AD323" s="109">
        <f t="shared" si="557"/>
        <v>0.99823317392635869</v>
      </c>
      <c r="AE323" s="109">
        <f t="shared" si="557"/>
        <v>1.0019273191686984</v>
      </c>
      <c r="AF323" s="109">
        <f t="shared" si="557"/>
        <v>1.0002054231717337</v>
      </c>
      <c r="AG323" s="109">
        <f t="shared" si="557"/>
        <v>0.99805145919135552</v>
      </c>
      <c r="AH323" s="109">
        <f t="shared" si="557"/>
        <v>0.99890885608034385</v>
      </c>
      <c r="AI323" s="109">
        <f t="shared" si="557"/>
        <v>1.0014801593347991</v>
      </c>
      <c r="AJ323" s="109">
        <f t="shared" si="557"/>
        <v>1.0112374008149261</v>
      </c>
      <c r="AK323" s="109">
        <f t="shared" si="557"/>
        <v>1.0122496036892925</v>
      </c>
      <c r="AL323" s="109">
        <f t="shared" si="557"/>
        <v>1.0164286003318093</v>
      </c>
      <c r="AM323" s="109">
        <f t="shared" si="557"/>
        <v>1.0164846197092603</v>
      </c>
      <c r="AN323" s="109">
        <f t="shared" si="557"/>
        <v>1.022680205086961</v>
      </c>
      <c r="AO323" s="109">
        <f t="shared" si="557"/>
        <v>1.0314131998502256</v>
      </c>
      <c r="AP323" s="109">
        <f t="shared" si="557"/>
        <v>1.0316073570571771</v>
      </c>
      <c r="AQ323" s="109">
        <f t="shared" si="557"/>
        <v>1.041844041196665</v>
      </c>
      <c r="AR323" s="109">
        <f t="shared" si="557"/>
        <v>1.0458496179198506</v>
      </c>
      <c r="AS323" s="109">
        <f t="shared" si="557"/>
        <v>1.0407810415139727</v>
      </c>
      <c r="AT323" s="109">
        <f t="shared" si="557"/>
        <v>1.0432492637619875</v>
      </c>
      <c r="AU323" s="109">
        <f t="shared" si="557"/>
        <v>1.0401513481742708</v>
      </c>
      <c r="AV323" s="109">
        <f t="shared" si="557"/>
        <v>1.0317344917210418</v>
      </c>
      <c r="AW323" s="109">
        <f t="shared" si="557"/>
        <v>1.0342169107736545</v>
      </c>
      <c r="AX323" s="109">
        <f t="shared" si="557"/>
        <v>1.0118373275236021</v>
      </c>
      <c r="AY323" s="109">
        <f t="shared" si="557"/>
        <v>1.00255694182504</v>
      </c>
      <c r="AZ323" s="109">
        <f t="shared" si="557"/>
        <v>1.001247762165681</v>
      </c>
      <c r="BA323" s="109">
        <f t="shared" si="557"/>
        <v>0.99567563639006484</v>
      </c>
      <c r="BB323" s="109">
        <f t="shared" si="557"/>
        <v>0.98862796691116839</v>
      </c>
      <c r="BC323" s="109">
        <f t="shared" si="557"/>
        <v>0.99218200983836968</v>
      </c>
      <c r="BD323" s="109">
        <f t="shared" si="557"/>
        <v>0.99148273811605858</v>
      </c>
      <c r="BE323" s="109">
        <f t="shared" si="557"/>
        <v>0.99543859054143424</v>
      </c>
      <c r="BF323" s="109">
        <f t="shared" si="557"/>
        <v>1.0000495630193791</v>
      </c>
      <c r="BG323" s="109">
        <f t="shared" si="557"/>
        <v>1.0029122738513601</v>
      </c>
      <c r="BH323" s="109">
        <f t="shared" si="557"/>
        <v>1.0053444463885222</v>
      </c>
      <c r="BI323" s="109">
        <f t="shared" si="557"/>
        <v>1.0089271852196864</v>
      </c>
      <c r="BJ323" s="109">
        <f t="shared" si="557"/>
        <v>1.0102576740031113</v>
      </c>
      <c r="BK323" s="109">
        <f t="shared" si="557"/>
        <v>1.0128329914197152</v>
      </c>
      <c r="BL323" s="109">
        <f t="shared" si="557"/>
        <v>1.0144753251380723</v>
      </c>
      <c r="BM323" s="109">
        <f t="shared" si="557"/>
        <v>1.0143826997922336</v>
      </c>
      <c r="BN323" s="109">
        <f t="shared" si="557"/>
        <v>1.0122803845342494</v>
      </c>
      <c r="BO323" s="109">
        <f t="shared" si="557"/>
        <v>1.0095030038230475</v>
      </c>
      <c r="BP323" s="109">
        <f t="shared" si="557"/>
        <v>1.0085237400745422</v>
      </c>
      <c r="BQ323" s="109">
        <f t="shared" si="557"/>
        <v>1.0068204447394624</v>
      </c>
      <c r="BR323" s="109">
        <f t="shared" si="557"/>
        <v>1.0041866028708133</v>
      </c>
      <c r="BS323" s="109">
        <f t="shared" si="557"/>
        <v>1.0032777063104656</v>
      </c>
      <c r="BT323" s="109">
        <f t="shared" si="557"/>
        <v>0.99884551554946244</v>
      </c>
      <c r="BU323" s="109">
        <f t="shared" si="557"/>
        <v>0.99609158954315846</v>
      </c>
      <c r="BV323" s="109">
        <f t="shared" si="557"/>
        <v>0.99703798350563366</v>
      </c>
      <c r="BW323" s="109">
        <f t="shared" si="557"/>
        <v>0.99344539166800705</v>
      </c>
      <c r="BX323" s="109">
        <f t="shared" si="557"/>
        <v>0.99192248937995686</v>
      </c>
      <c r="BY323" s="109">
        <f t="shared" si="557"/>
        <v>0.98592233009708741</v>
      </c>
      <c r="BZ323" s="109">
        <f t="shared" si="557"/>
        <v>0.98302628400781711</v>
      </c>
      <c r="CA323" s="109">
        <f t="shared" si="557"/>
        <v>0.98212981657287679</v>
      </c>
      <c r="CB323" s="109">
        <f t="shared" si="557"/>
        <v>0.97736997662005387</v>
      </c>
      <c r="CC323" s="109">
        <f t="shared" ref="CC323:DM323" si="558">CC322/CC321</f>
        <v>0.98215468881134327</v>
      </c>
      <c r="CD323" s="109">
        <f t="shared" si="558"/>
        <v>0.97926663648709822</v>
      </c>
      <c r="CE323" s="109">
        <f t="shared" si="558"/>
        <v>0.98211813567143513</v>
      </c>
      <c r="CF323" s="109">
        <f t="shared" si="558"/>
        <v>0.98176035467315614</v>
      </c>
      <c r="CG323" s="109">
        <f t="shared" si="558"/>
        <v>0.98470864098982236</v>
      </c>
      <c r="CH323" s="109">
        <f t="shared" si="558"/>
        <v>0.98277670004718709</v>
      </c>
      <c r="CI323" s="109">
        <f t="shared" si="558"/>
        <v>0.98625763464741811</v>
      </c>
      <c r="CJ323" s="109">
        <f t="shared" si="558"/>
        <v>0.9890271112877097</v>
      </c>
      <c r="CK323" s="109">
        <f t="shared" si="558"/>
        <v>0.99202318050110794</v>
      </c>
      <c r="CL323" s="109">
        <f t="shared" si="558"/>
        <v>0.99304446573689631</v>
      </c>
      <c r="CM323" s="109">
        <f t="shared" si="558"/>
        <v>0.98874981373863802</v>
      </c>
      <c r="CN323" s="109">
        <f t="shared" si="558"/>
        <v>0.99533045977011492</v>
      </c>
      <c r="CO323" s="109">
        <f t="shared" si="558"/>
        <v>0.99054781572350303</v>
      </c>
      <c r="CP323" s="109">
        <f t="shared" si="558"/>
        <v>0.99360150151431126</v>
      </c>
      <c r="CQ323" s="109">
        <f t="shared" si="558"/>
        <v>0.98718758458901024</v>
      </c>
      <c r="CR323" s="109">
        <f t="shared" si="558"/>
        <v>0.98998462987753488</v>
      </c>
      <c r="CS323" s="109">
        <f t="shared" si="558"/>
        <v>0.98617248011644232</v>
      </c>
      <c r="CT323" s="109">
        <f t="shared" si="558"/>
        <v>0.99077606331492341</v>
      </c>
      <c r="CU323" s="109">
        <f t="shared" si="558"/>
        <v>0.98693331697441877</v>
      </c>
      <c r="CV323" s="109">
        <f t="shared" si="558"/>
        <v>0.98625954198473287</v>
      </c>
      <c r="CW323" s="109">
        <f t="shared" si="558"/>
        <v>0.98795180722891562</v>
      </c>
      <c r="CX323" s="109">
        <f t="shared" si="558"/>
        <v>0.98751337852301102</v>
      </c>
      <c r="CY323" s="109">
        <f t="shared" si="558"/>
        <v>0.98216432865731462</v>
      </c>
      <c r="CZ323" s="109">
        <f t="shared" si="558"/>
        <v>0.97936599423631121</v>
      </c>
      <c r="DA323" s="109">
        <f t="shared" si="558"/>
        <v>0.98324415657561248</v>
      </c>
      <c r="DB323" s="109">
        <f t="shared" si="558"/>
        <v>0.96752390372568409</v>
      </c>
      <c r="DC323" s="109">
        <f t="shared" si="558"/>
        <v>0.96191446028513239</v>
      </c>
      <c r="DD323" s="109">
        <f t="shared" si="558"/>
        <v>0.9434191355026712</v>
      </c>
      <c r="DE323" s="109">
        <f t="shared" si="558"/>
        <v>0.91405269761606023</v>
      </c>
      <c r="DF323" s="109">
        <f t="shared" si="558"/>
        <v>0.89947089947089942</v>
      </c>
      <c r="DG323" s="109">
        <f t="shared" si="558"/>
        <v>0.83365821962313191</v>
      </c>
      <c r="DH323" s="109">
        <f t="shared" si="558"/>
        <v>0.80647985989492121</v>
      </c>
      <c r="DI323" s="109">
        <f t="shared" si="558"/>
        <v>0.73878020713463755</v>
      </c>
      <c r="DJ323" s="109">
        <f t="shared" si="558"/>
        <v>0.66935483870967738</v>
      </c>
      <c r="DK323" s="109">
        <f t="shared" si="558"/>
        <v>0.63043478260869568</v>
      </c>
      <c r="DL323" s="109">
        <f t="shared" si="558"/>
        <v>0.61746987951807231</v>
      </c>
      <c r="DM323" s="109">
        <f t="shared" si="558"/>
        <v>0.40132669983416253</v>
      </c>
    </row>
    <row r="324" spans="1:117" s="44" customFormat="1" ht="1" hidden="1" customHeight="1">
      <c r="A324" s="94">
        <v>2013</v>
      </c>
      <c r="B324" s="96">
        <f t="shared" ref="B324:B371" si="559">SUM(Q324:DL324)</f>
        <v>3989686</v>
      </c>
      <c r="C324" s="94"/>
      <c r="D324" s="101">
        <f t="shared" si="552"/>
        <v>2508480</v>
      </c>
      <c r="E324" s="101">
        <f t="shared" si="553"/>
        <v>2553091</v>
      </c>
      <c r="F324" s="101">
        <f t="shared" si="554"/>
        <v>2596692</v>
      </c>
      <c r="G324" s="101">
        <f t="shared" si="555"/>
        <v>2639468</v>
      </c>
      <c r="H324" s="101">
        <f t="shared" si="556"/>
        <v>2680403</v>
      </c>
      <c r="I324" s="101">
        <f>SUM(CD324:$DL324)</f>
        <v>638243</v>
      </c>
      <c r="J324" s="101">
        <f>SUM(CE324:$DL324)</f>
        <v>593632</v>
      </c>
      <c r="K324" s="101">
        <f>SUM(CF324:$DL324)</f>
        <v>550031</v>
      </c>
      <c r="L324" s="101">
        <f>SUM(CG324:$DL324)</f>
        <v>507255</v>
      </c>
      <c r="M324" s="101">
        <f>SUM(CH324:$DL324)</f>
        <v>466320</v>
      </c>
      <c r="N324" s="101"/>
      <c r="O324" s="101"/>
      <c r="P324" s="101"/>
      <c r="Q324" s="104">
        <v>41970</v>
      </c>
      <c r="R324" s="104">
        <v>41953</v>
      </c>
      <c r="S324" s="104">
        <v>41925</v>
      </c>
      <c r="T324" s="104">
        <v>41833</v>
      </c>
      <c r="U324" s="104">
        <v>41628</v>
      </c>
      <c r="V324" s="104">
        <v>41345</v>
      </c>
      <c r="W324" s="104">
        <v>40523</v>
      </c>
      <c r="X324" s="104">
        <v>40312</v>
      </c>
      <c r="Y324" s="104">
        <v>40570</v>
      </c>
      <c r="Z324" s="104">
        <v>40557</v>
      </c>
      <c r="AA324" s="104">
        <v>40010</v>
      </c>
      <c r="AB324" s="104">
        <v>40794</v>
      </c>
      <c r="AC324" s="104">
        <v>40940</v>
      </c>
      <c r="AD324" s="104">
        <v>41277</v>
      </c>
      <c r="AE324" s="104">
        <v>42732</v>
      </c>
      <c r="AF324" s="104">
        <v>43350</v>
      </c>
      <c r="AG324" s="104">
        <v>44110</v>
      </c>
      <c r="AH324" s="104">
        <v>45493</v>
      </c>
      <c r="AI324" s="104">
        <v>45285</v>
      </c>
      <c r="AJ324" s="104">
        <v>46356</v>
      </c>
      <c r="AK324" s="104">
        <v>47098</v>
      </c>
      <c r="AL324" s="104">
        <v>49092</v>
      </c>
      <c r="AM324" s="104">
        <v>50050</v>
      </c>
      <c r="AN324" s="104">
        <v>50557</v>
      </c>
      <c r="AO324" s="104">
        <v>50624</v>
      </c>
      <c r="AP324" s="104">
        <v>51718</v>
      </c>
      <c r="AQ324" s="104">
        <v>51086</v>
      </c>
      <c r="AR324" s="104">
        <v>52077</v>
      </c>
      <c r="AS324" s="104">
        <v>52520</v>
      </c>
      <c r="AT324" s="104">
        <v>54246</v>
      </c>
      <c r="AU324" s="104">
        <v>53985</v>
      </c>
      <c r="AV324" s="104">
        <v>55365</v>
      </c>
      <c r="AW324" s="104">
        <v>55874</v>
      </c>
      <c r="AX324" s="104">
        <v>56403</v>
      </c>
      <c r="AY324" s="104">
        <v>55798</v>
      </c>
      <c r="AZ324" s="104">
        <v>55797</v>
      </c>
      <c r="BA324" s="104">
        <v>55883</v>
      </c>
      <c r="BB324" s="104">
        <v>55568</v>
      </c>
      <c r="BC324" s="104">
        <v>55962</v>
      </c>
      <c r="BD324" s="104">
        <v>57331</v>
      </c>
      <c r="BE324" s="104">
        <v>57552</v>
      </c>
      <c r="BF324" s="104">
        <v>59283</v>
      </c>
      <c r="BG324" s="104">
        <v>60789</v>
      </c>
      <c r="BH324" s="104">
        <v>61681</v>
      </c>
      <c r="BI324" s="104">
        <v>63030</v>
      </c>
      <c r="BJ324" s="104">
        <v>64517</v>
      </c>
      <c r="BK324" s="104">
        <v>64992</v>
      </c>
      <c r="BL324" s="104">
        <v>66782</v>
      </c>
      <c r="BM324" s="104">
        <v>67319</v>
      </c>
      <c r="BN324" s="104">
        <v>68254</v>
      </c>
      <c r="BO324" s="104">
        <v>66258</v>
      </c>
      <c r="BP324" s="104">
        <v>63957</v>
      </c>
      <c r="BQ324" s="104">
        <v>61565</v>
      </c>
      <c r="BR324" s="104">
        <v>60079</v>
      </c>
      <c r="BS324" s="104">
        <v>58321</v>
      </c>
      <c r="BT324" s="104">
        <v>56524</v>
      </c>
      <c r="BU324" s="104">
        <v>55193</v>
      </c>
      <c r="BV324" s="104">
        <v>53960</v>
      </c>
      <c r="BW324" s="104">
        <v>51360</v>
      </c>
      <c r="BX324" s="104">
        <v>49422</v>
      </c>
      <c r="BY324" s="104">
        <v>47467</v>
      </c>
      <c r="BZ324" s="104">
        <v>47022</v>
      </c>
      <c r="CA324" s="104">
        <v>45170</v>
      </c>
      <c r="CB324" s="104">
        <v>46103</v>
      </c>
      <c r="CC324" s="104">
        <v>44846</v>
      </c>
      <c r="CD324" s="104">
        <v>44611</v>
      </c>
      <c r="CE324" s="104">
        <v>43601</v>
      </c>
      <c r="CF324" s="104">
        <v>42776</v>
      </c>
      <c r="CG324" s="104">
        <v>40935</v>
      </c>
      <c r="CH324" s="104">
        <v>39483</v>
      </c>
      <c r="CI324" s="104">
        <v>37524</v>
      </c>
      <c r="CJ324" s="104">
        <v>35376</v>
      </c>
      <c r="CK324" s="104">
        <v>32079</v>
      </c>
      <c r="CL324" s="104">
        <v>28696</v>
      </c>
      <c r="CM324" s="104">
        <v>27506</v>
      </c>
      <c r="CN324" s="104">
        <v>26139</v>
      </c>
      <c r="CO324" s="104">
        <v>24326</v>
      </c>
      <c r="CP324" s="104">
        <v>23547</v>
      </c>
      <c r="CQ324" s="104">
        <v>22595</v>
      </c>
      <c r="CR324" s="104">
        <v>21268</v>
      </c>
      <c r="CS324" s="104">
        <v>19250</v>
      </c>
      <c r="CT324" s="104">
        <v>18246</v>
      </c>
      <c r="CU324" s="104">
        <v>16541</v>
      </c>
      <c r="CV324" s="104">
        <v>15226</v>
      </c>
      <c r="CW324" s="104">
        <v>13335</v>
      </c>
      <c r="CX324" s="104">
        <v>11780</v>
      </c>
      <c r="CY324" s="104">
        <v>10144</v>
      </c>
      <c r="CZ324" s="104">
        <v>8910</v>
      </c>
      <c r="DA324" s="104">
        <v>7634</v>
      </c>
      <c r="DB324" s="104">
        <v>6151</v>
      </c>
      <c r="DC324" s="104">
        <v>5170</v>
      </c>
      <c r="DD324" s="104">
        <v>4115</v>
      </c>
      <c r="DE324" s="104">
        <v>3399</v>
      </c>
      <c r="DF324" s="104">
        <v>2594</v>
      </c>
      <c r="DG324" s="104">
        <v>1669</v>
      </c>
      <c r="DH324" s="104">
        <v>1219</v>
      </c>
      <c r="DI324" s="104">
        <v>890</v>
      </c>
      <c r="DJ324" s="104">
        <v>666</v>
      </c>
      <c r="DK324" s="104">
        <v>467</v>
      </c>
      <c r="DL324" s="104">
        <v>375</v>
      </c>
      <c r="DM324" s="44">
        <v>646</v>
      </c>
    </row>
    <row r="325" spans="1:117" s="44" customFormat="1" ht="1" hidden="1" customHeight="1">
      <c r="A325" s="94">
        <v>2014</v>
      </c>
      <c r="B325" s="96">
        <f t="shared" si="559"/>
        <v>4022913</v>
      </c>
      <c r="C325" s="94"/>
      <c r="D325" s="101">
        <f t="shared" si="552"/>
        <v>2520857</v>
      </c>
      <c r="E325" s="101">
        <f t="shared" si="553"/>
        <v>2565037</v>
      </c>
      <c r="F325" s="101">
        <f t="shared" si="554"/>
        <v>2609054</v>
      </c>
      <c r="G325" s="101">
        <f t="shared" si="555"/>
        <v>2652085</v>
      </c>
      <c r="H325" s="101">
        <f t="shared" si="556"/>
        <v>2694267</v>
      </c>
      <c r="I325" s="101">
        <f>SUM(CD325:$DL325)</f>
        <v>657269</v>
      </c>
      <c r="J325" s="101">
        <f>SUM(CE325:$DL325)</f>
        <v>613089</v>
      </c>
      <c r="K325" s="101">
        <f>SUM(CF325:$DL325)</f>
        <v>569072</v>
      </c>
      <c r="L325" s="101">
        <f>SUM(CG325:$DL325)</f>
        <v>526041</v>
      </c>
      <c r="M325" s="101">
        <f>SUM(CH325:$DL325)</f>
        <v>483859</v>
      </c>
      <c r="N325" s="101"/>
      <c r="O325" s="101"/>
      <c r="P325" s="101"/>
      <c r="Q325" s="104">
        <v>42288</v>
      </c>
      <c r="R325" s="104">
        <v>42293</v>
      </c>
      <c r="S325" s="104">
        <v>42254</v>
      </c>
      <c r="T325" s="104">
        <v>42226</v>
      </c>
      <c r="U325" s="104">
        <v>42139</v>
      </c>
      <c r="V325" s="104">
        <v>41939</v>
      </c>
      <c r="W325" s="104">
        <v>41663</v>
      </c>
      <c r="X325" s="104">
        <v>40845</v>
      </c>
      <c r="Y325" s="104">
        <v>40630</v>
      </c>
      <c r="Z325" s="104">
        <v>40876</v>
      </c>
      <c r="AA325" s="104">
        <v>40859</v>
      </c>
      <c r="AB325" s="104">
        <v>40308</v>
      </c>
      <c r="AC325" s="104">
        <v>41080</v>
      </c>
      <c r="AD325" s="104">
        <v>41220</v>
      </c>
      <c r="AE325" s="104">
        <v>41547</v>
      </c>
      <c r="AF325" s="104">
        <v>43008</v>
      </c>
      <c r="AG325" s="104">
        <v>43640</v>
      </c>
      <c r="AH325" s="104">
        <v>44433</v>
      </c>
      <c r="AI325" s="104">
        <v>45853</v>
      </c>
      <c r="AJ325" s="104">
        <v>45686</v>
      </c>
      <c r="AK325" s="104">
        <v>46794</v>
      </c>
      <c r="AL325" s="104">
        <v>47610</v>
      </c>
      <c r="AM325" s="104">
        <v>49674</v>
      </c>
      <c r="AN325" s="104">
        <v>50746</v>
      </c>
      <c r="AO325" s="104">
        <v>51371</v>
      </c>
      <c r="AP325" s="104">
        <v>51547</v>
      </c>
      <c r="AQ325" s="104">
        <v>52692</v>
      </c>
      <c r="AR325" s="104">
        <v>52112</v>
      </c>
      <c r="AS325" s="104">
        <v>53105</v>
      </c>
      <c r="AT325" s="104">
        <v>53510</v>
      </c>
      <c r="AU325" s="104">
        <v>55160</v>
      </c>
      <c r="AV325" s="104">
        <v>54862</v>
      </c>
      <c r="AW325" s="104">
        <v>56148</v>
      </c>
      <c r="AX325" s="104">
        <v>56585</v>
      </c>
      <c r="AY325" s="104">
        <v>57025</v>
      </c>
      <c r="AZ325" s="104">
        <v>56380</v>
      </c>
      <c r="BA325" s="104">
        <v>56319</v>
      </c>
      <c r="BB325" s="104">
        <v>56344</v>
      </c>
      <c r="BC325" s="104">
        <v>55983</v>
      </c>
      <c r="BD325" s="104">
        <v>56330</v>
      </c>
      <c r="BE325" s="104">
        <v>57642</v>
      </c>
      <c r="BF325" s="104">
        <v>57834</v>
      </c>
      <c r="BG325" s="104">
        <v>59508</v>
      </c>
      <c r="BH325" s="104">
        <v>60971</v>
      </c>
      <c r="BI325" s="104">
        <v>61824</v>
      </c>
      <c r="BJ325" s="104">
        <v>63121</v>
      </c>
      <c r="BK325" s="104">
        <v>64557</v>
      </c>
      <c r="BL325" s="104">
        <v>64992</v>
      </c>
      <c r="BM325" s="104">
        <v>66721</v>
      </c>
      <c r="BN325" s="104">
        <v>67221</v>
      </c>
      <c r="BO325" s="104">
        <v>68104</v>
      </c>
      <c r="BP325" s="104">
        <v>66092</v>
      </c>
      <c r="BQ325" s="104">
        <v>63770</v>
      </c>
      <c r="BR325" s="104">
        <v>61363</v>
      </c>
      <c r="BS325" s="104">
        <v>59843</v>
      </c>
      <c r="BT325" s="104">
        <v>58068</v>
      </c>
      <c r="BU325" s="104">
        <v>56253</v>
      </c>
      <c r="BV325" s="104">
        <v>54898</v>
      </c>
      <c r="BW325" s="104">
        <v>53633</v>
      </c>
      <c r="BX325" s="104">
        <v>51023</v>
      </c>
      <c r="BY325" s="104">
        <v>49066</v>
      </c>
      <c r="BZ325" s="104">
        <v>47106</v>
      </c>
      <c r="CA325" s="104">
        <v>46621</v>
      </c>
      <c r="CB325" s="104">
        <v>44746</v>
      </c>
      <c r="CC325" s="104">
        <v>45583</v>
      </c>
      <c r="CD325" s="104">
        <v>44180</v>
      </c>
      <c r="CE325" s="104">
        <v>44017</v>
      </c>
      <c r="CF325" s="104">
        <v>43031</v>
      </c>
      <c r="CG325" s="104">
        <v>42182</v>
      </c>
      <c r="CH325" s="104">
        <v>40333</v>
      </c>
      <c r="CI325" s="104">
        <v>38843</v>
      </c>
      <c r="CJ325" s="104">
        <v>36863</v>
      </c>
      <c r="CK325" s="104">
        <v>34692</v>
      </c>
      <c r="CL325" s="104">
        <v>31398</v>
      </c>
      <c r="CM325" s="104">
        <v>28018</v>
      </c>
      <c r="CN325" s="104">
        <v>26792</v>
      </c>
      <c r="CO325" s="104">
        <v>25388</v>
      </c>
      <c r="CP325" s="104">
        <v>23550</v>
      </c>
      <c r="CQ325" s="104">
        <v>22709</v>
      </c>
      <c r="CR325" s="104">
        <v>21693</v>
      </c>
      <c r="CS325" s="104">
        <v>20315</v>
      </c>
      <c r="CT325" s="104">
        <v>18276</v>
      </c>
      <c r="CU325" s="104">
        <v>17205</v>
      </c>
      <c r="CV325" s="104">
        <v>15474</v>
      </c>
      <c r="CW325" s="104">
        <v>14111</v>
      </c>
      <c r="CX325" s="104">
        <v>12232</v>
      </c>
      <c r="CY325" s="104">
        <v>10681</v>
      </c>
      <c r="CZ325" s="104">
        <v>9079</v>
      </c>
      <c r="DA325" s="104">
        <v>7862</v>
      </c>
      <c r="DB325" s="104">
        <v>6633</v>
      </c>
      <c r="DC325" s="104">
        <v>5260</v>
      </c>
      <c r="DD325" s="104">
        <v>4350</v>
      </c>
      <c r="DE325" s="104">
        <v>3410</v>
      </c>
      <c r="DF325" s="104">
        <v>2779</v>
      </c>
      <c r="DG325" s="104">
        <v>2095</v>
      </c>
      <c r="DH325" s="104">
        <v>1328</v>
      </c>
      <c r="DI325" s="104">
        <v>954</v>
      </c>
      <c r="DJ325" s="104">
        <v>686</v>
      </c>
      <c r="DK325" s="104">
        <v>503</v>
      </c>
      <c r="DL325" s="104">
        <v>347</v>
      </c>
      <c r="DM325" s="44">
        <v>713</v>
      </c>
    </row>
    <row r="326" spans="1:117" s="44" customFormat="1" ht="1" hidden="1" customHeight="1">
      <c r="A326" s="94">
        <v>2015</v>
      </c>
      <c r="B326" s="96">
        <f t="shared" si="559"/>
        <v>4055168</v>
      </c>
      <c r="C326" s="94"/>
      <c r="D326" s="101">
        <f t="shared" si="552"/>
        <v>2531254</v>
      </c>
      <c r="E326" s="101">
        <f t="shared" si="553"/>
        <v>2576146</v>
      </c>
      <c r="F326" s="101">
        <f t="shared" si="554"/>
        <v>2619738</v>
      </c>
      <c r="G326" s="101">
        <f t="shared" si="555"/>
        <v>2663176</v>
      </c>
      <c r="H326" s="101">
        <f t="shared" si="556"/>
        <v>2705611</v>
      </c>
      <c r="I326" s="101">
        <f>SUM(CD326:$DL326)</f>
        <v>676501</v>
      </c>
      <c r="J326" s="101">
        <f>SUM(CE326:$DL326)</f>
        <v>631609</v>
      </c>
      <c r="K326" s="101">
        <f>SUM(CF326:$DL326)</f>
        <v>588017</v>
      </c>
      <c r="L326" s="101">
        <f>SUM(CG326:$DL326)</f>
        <v>544579</v>
      </c>
      <c r="M326" s="101">
        <f>SUM(CH326:$DL326)</f>
        <v>502144</v>
      </c>
      <c r="N326" s="101"/>
      <c r="O326" s="101"/>
      <c r="P326" s="101"/>
      <c r="Q326" s="104">
        <v>42574</v>
      </c>
      <c r="R326" s="104">
        <v>42600</v>
      </c>
      <c r="S326" s="104">
        <v>42585</v>
      </c>
      <c r="T326" s="104">
        <v>42543</v>
      </c>
      <c r="U326" s="104">
        <v>42521</v>
      </c>
      <c r="V326" s="104">
        <v>42441</v>
      </c>
      <c r="W326" s="104">
        <v>42245</v>
      </c>
      <c r="X326" s="104">
        <v>41970</v>
      </c>
      <c r="Y326" s="104">
        <v>41154</v>
      </c>
      <c r="Z326" s="104">
        <v>40936</v>
      </c>
      <c r="AA326" s="104">
        <v>41168</v>
      </c>
      <c r="AB326" s="104">
        <v>41143</v>
      </c>
      <c r="AC326" s="104">
        <v>40590</v>
      </c>
      <c r="AD326" s="104">
        <v>41352</v>
      </c>
      <c r="AE326" s="104">
        <v>41490</v>
      </c>
      <c r="AF326" s="104">
        <v>41816</v>
      </c>
      <c r="AG326" s="104">
        <v>43295</v>
      </c>
      <c r="AH326" s="104">
        <v>43960</v>
      </c>
      <c r="AI326" s="104">
        <v>44791</v>
      </c>
      <c r="AJ326" s="104">
        <v>46239</v>
      </c>
      <c r="AK326" s="104">
        <v>46125</v>
      </c>
      <c r="AL326" s="104">
        <v>47297</v>
      </c>
      <c r="AM326" s="104">
        <v>48215</v>
      </c>
      <c r="AN326" s="104">
        <v>50362</v>
      </c>
      <c r="AO326" s="104">
        <v>51543</v>
      </c>
      <c r="AP326" s="104">
        <v>52265</v>
      </c>
      <c r="AQ326" s="104">
        <v>52516</v>
      </c>
      <c r="AR326" s="104">
        <v>53681</v>
      </c>
      <c r="AS326" s="104">
        <v>53120</v>
      </c>
      <c r="AT326" s="104">
        <v>54084</v>
      </c>
      <c r="AU326" s="104">
        <v>54433</v>
      </c>
      <c r="AV326" s="104">
        <v>55997</v>
      </c>
      <c r="AW326" s="104">
        <v>55647</v>
      </c>
      <c r="AX326" s="104">
        <v>56837</v>
      </c>
      <c r="AY326" s="104">
        <v>57203</v>
      </c>
      <c r="AZ326" s="104">
        <v>57557</v>
      </c>
      <c r="BA326" s="104">
        <v>56872</v>
      </c>
      <c r="BB326" s="104">
        <v>56758</v>
      </c>
      <c r="BC326" s="104">
        <v>56729</v>
      </c>
      <c r="BD326" s="104">
        <v>56327</v>
      </c>
      <c r="BE326" s="104">
        <v>56632</v>
      </c>
      <c r="BF326" s="104">
        <v>57894</v>
      </c>
      <c r="BG326" s="104">
        <v>58060</v>
      </c>
      <c r="BH326" s="104">
        <v>59681</v>
      </c>
      <c r="BI326" s="104">
        <v>61103</v>
      </c>
      <c r="BJ326" s="104">
        <v>61919</v>
      </c>
      <c r="BK326" s="104">
        <v>63168</v>
      </c>
      <c r="BL326" s="104">
        <v>64553</v>
      </c>
      <c r="BM326" s="104">
        <v>64949</v>
      </c>
      <c r="BN326" s="104">
        <v>66617</v>
      </c>
      <c r="BO326" s="104">
        <v>67078</v>
      </c>
      <c r="BP326" s="104">
        <v>67910</v>
      </c>
      <c r="BQ326" s="104">
        <v>65880</v>
      </c>
      <c r="BR326" s="104">
        <v>63539</v>
      </c>
      <c r="BS326" s="104">
        <v>61116</v>
      </c>
      <c r="BT326" s="104">
        <v>59564</v>
      </c>
      <c r="BU326" s="104">
        <v>57773</v>
      </c>
      <c r="BV326" s="104">
        <v>55941</v>
      </c>
      <c r="BW326" s="104">
        <v>54566</v>
      </c>
      <c r="BX326" s="104">
        <v>53269</v>
      </c>
      <c r="BY326" s="104">
        <v>50651</v>
      </c>
      <c r="BZ326" s="104">
        <v>48678</v>
      </c>
      <c r="CA326" s="104">
        <v>46710</v>
      </c>
      <c r="CB326" s="104">
        <v>46170</v>
      </c>
      <c r="CC326" s="104">
        <v>44265</v>
      </c>
      <c r="CD326" s="104">
        <v>44892</v>
      </c>
      <c r="CE326" s="104">
        <v>43592</v>
      </c>
      <c r="CF326" s="104">
        <v>43438</v>
      </c>
      <c r="CG326" s="104">
        <v>42435</v>
      </c>
      <c r="CH326" s="104">
        <v>41557</v>
      </c>
      <c r="CI326" s="104">
        <v>39693</v>
      </c>
      <c r="CJ326" s="104">
        <v>38165</v>
      </c>
      <c r="CK326" s="104">
        <v>36163</v>
      </c>
      <c r="CL326" s="104">
        <v>33968</v>
      </c>
      <c r="CM326" s="104">
        <v>30675</v>
      </c>
      <c r="CN326" s="104">
        <v>27297</v>
      </c>
      <c r="CO326" s="104">
        <v>26030</v>
      </c>
      <c r="CP326" s="104">
        <v>24588</v>
      </c>
      <c r="CQ326" s="104">
        <v>22723</v>
      </c>
      <c r="CR326" s="104">
        <v>21817</v>
      </c>
      <c r="CS326" s="104">
        <v>20736</v>
      </c>
      <c r="CT326" s="104">
        <v>19304</v>
      </c>
      <c r="CU326" s="104">
        <v>17252</v>
      </c>
      <c r="CV326" s="104">
        <v>16114</v>
      </c>
      <c r="CW326" s="104">
        <v>14364</v>
      </c>
      <c r="CX326" s="104">
        <v>12967</v>
      </c>
      <c r="CY326" s="104">
        <v>11112</v>
      </c>
      <c r="CZ326" s="104">
        <v>9581</v>
      </c>
      <c r="DA326" s="104">
        <v>8031</v>
      </c>
      <c r="DB326" s="104">
        <v>6850</v>
      </c>
      <c r="DC326" s="104">
        <v>5691</v>
      </c>
      <c r="DD326" s="104">
        <v>4442</v>
      </c>
      <c r="DE326" s="104">
        <v>3619</v>
      </c>
      <c r="DF326" s="104">
        <v>2799</v>
      </c>
      <c r="DG326" s="104">
        <v>2252</v>
      </c>
      <c r="DH326" s="104">
        <v>1675</v>
      </c>
      <c r="DI326" s="104">
        <v>1044</v>
      </c>
      <c r="DJ326" s="104">
        <v>739</v>
      </c>
      <c r="DK326" s="104">
        <v>521</v>
      </c>
      <c r="DL326" s="104">
        <v>375</v>
      </c>
      <c r="DM326" s="44">
        <v>743</v>
      </c>
    </row>
    <row r="327" spans="1:117" s="44" customFormat="1" ht="1" hidden="1" customHeight="1">
      <c r="A327" s="94">
        <v>2016</v>
      </c>
      <c r="B327" s="96">
        <f t="shared" si="559"/>
        <v>4087120</v>
      </c>
      <c r="C327" s="94"/>
      <c r="D327" s="101">
        <f t="shared" si="552"/>
        <v>2543515</v>
      </c>
      <c r="E327" s="101">
        <f t="shared" si="553"/>
        <v>2587134</v>
      </c>
      <c r="F327" s="101">
        <f t="shared" si="554"/>
        <v>2631419</v>
      </c>
      <c r="G327" s="101">
        <f t="shared" si="555"/>
        <v>2674440</v>
      </c>
      <c r="H327" s="101">
        <f t="shared" si="556"/>
        <v>2717277</v>
      </c>
      <c r="I327" s="101">
        <f>SUM(CD327:$DL327)</f>
        <v>693907</v>
      </c>
      <c r="J327" s="101">
        <f>SUM(CE327:$DL327)</f>
        <v>650288</v>
      </c>
      <c r="K327" s="101">
        <f>SUM(CF327:$DL327)</f>
        <v>606003</v>
      </c>
      <c r="L327" s="101">
        <f>SUM(CG327:$DL327)</f>
        <v>562982</v>
      </c>
      <c r="M327" s="101">
        <f>SUM(CH327:$DL327)</f>
        <v>520145</v>
      </c>
      <c r="N327" s="101"/>
      <c r="O327" s="101"/>
      <c r="P327" s="101"/>
      <c r="Q327" s="104">
        <v>42840</v>
      </c>
      <c r="R327" s="104">
        <v>42883</v>
      </c>
      <c r="S327" s="104">
        <v>42888</v>
      </c>
      <c r="T327" s="104">
        <v>42870</v>
      </c>
      <c r="U327" s="104">
        <v>42835</v>
      </c>
      <c r="V327" s="104">
        <v>42818</v>
      </c>
      <c r="W327" s="104">
        <v>42742</v>
      </c>
      <c r="X327" s="104">
        <v>42545</v>
      </c>
      <c r="Y327" s="104">
        <v>42270</v>
      </c>
      <c r="Z327" s="104">
        <v>41454</v>
      </c>
      <c r="AA327" s="104">
        <v>41231</v>
      </c>
      <c r="AB327" s="104">
        <v>41450</v>
      </c>
      <c r="AC327" s="104">
        <v>41415</v>
      </c>
      <c r="AD327" s="104">
        <v>40861</v>
      </c>
      <c r="AE327" s="104">
        <v>41618</v>
      </c>
      <c r="AF327" s="104">
        <v>41761</v>
      </c>
      <c r="AG327" s="104">
        <v>42100</v>
      </c>
      <c r="AH327" s="104">
        <v>43615</v>
      </c>
      <c r="AI327" s="104">
        <v>44320</v>
      </c>
      <c r="AJ327" s="104">
        <v>45182</v>
      </c>
      <c r="AK327" s="104">
        <v>46669</v>
      </c>
      <c r="AL327" s="104">
        <v>46641</v>
      </c>
      <c r="AM327" s="104">
        <v>47906</v>
      </c>
      <c r="AN327" s="104">
        <v>48944</v>
      </c>
      <c r="AO327" s="104">
        <v>51174</v>
      </c>
      <c r="AP327" s="104">
        <v>52445</v>
      </c>
      <c r="AQ327" s="104">
        <v>53233</v>
      </c>
      <c r="AR327" s="104">
        <v>53525</v>
      </c>
      <c r="AS327" s="104">
        <v>54678</v>
      </c>
      <c r="AT327" s="104">
        <v>54107</v>
      </c>
      <c r="AU327" s="104">
        <v>55021</v>
      </c>
      <c r="AV327" s="104">
        <v>55298</v>
      </c>
      <c r="AW327" s="104">
        <v>56769</v>
      </c>
      <c r="AX327" s="104">
        <v>56361</v>
      </c>
      <c r="AY327" s="104">
        <v>57457</v>
      </c>
      <c r="AZ327" s="104">
        <v>57753</v>
      </c>
      <c r="BA327" s="104">
        <v>58025</v>
      </c>
      <c r="BB327" s="104">
        <v>57304</v>
      </c>
      <c r="BC327" s="104">
        <v>57138</v>
      </c>
      <c r="BD327" s="104">
        <v>57062</v>
      </c>
      <c r="BE327" s="104">
        <v>56623</v>
      </c>
      <c r="BF327" s="104">
        <v>56891</v>
      </c>
      <c r="BG327" s="104">
        <v>58109</v>
      </c>
      <c r="BH327" s="104">
        <v>58246</v>
      </c>
      <c r="BI327" s="104">
        <v>59819</v>
      </c>
      <c r="BJ327" s="104">
        <v>61200</v>
      </c>
      <c r="BK327" s="104">
        <v>61978</v>
      </c>
      <c r="BL327" s="104">
        <v>63180</v>
      </c>
      <c r="BM327" s="104">
        <v>64513</v>
      </c>
      <c r="BN327" s="104">
        <v>64869</v>
      </c>
      <c r="BO327" s="104">
        <v>66475</v>
      </c>
      <c r="BP327" s="104">
        <v>66899</v>
      </c>
      <c r="BQ327" s="104">
        <v>67677</v>
      </c>
      <c r="BR327" s="104">
        <v>65631</v>
      </c>
      <c r="BS327" s="104">
        <v>63270</v>
      </c>
      <c r="BT327" s="104">
        <v>60835</v>
      </c>
      <c r="BU327" s="104">
        <v>59250</v>
      </c>
      <c r="BV327" s="104">
        <v>57443</v>
      </c>
      <c r="BW327" s="104">
        <v>55595</v>
      </c>
      <c r="BX327" s="104">
        <v>54201</v>
      </c>
      <c r="BY327" s="104">
        <v>52871</v>
      </c>
      <c r="BZ327" s="104">
        <v>50248</v>
      </c>
      <c r="CA327" s="104">
        <v>48257</v>
      </c>
      <c r="CB327" s="104">
        <v>46267</v>
      </c>
      <c r="CC327" s="104">
        <v>45658</v>
      </c>
      <c r="CD327" s="104">
        <v>43619</v>
      </c>
      <c r="CE327" s="104">
        <v>44285</v>
      </c>
      <c r="CF327" s="104">
        <v>43021</v>
      </c>
      <c r="CG327" s="104">
        <v>42837</v>
      </c>
      <c r="CH327" s="104">
        <v>41813</v>
      </c>
      <c r="CI327" s="104">
        <v>40900</v>
      </c>
      <c r="CJ327" s="104">
        <v>39019</v>
      </c>
      <c r="CK327" s="104">
        <v>37448</v>
      </c>
      <c r="CL327" s="104">
        <v>35421</v>
      </c>
      <c r="CM327" s="104">
        <v>33199</v>
      </c>
      <c r="CN327" s="104">
        <v>29905</v>
      </c>
      <c r="CO327" s="104">
        <v>26532</v>
      </c>
      <c r="CP327" s="104">
        <v>25221</v>
      </c>
      <c r="CQ327" s="104">
        <v>23739</v>
      </c>
      <c r="CR327" s="104">
        <v>21843</v>
      </c>
      <c r="CS327" s="104">
        <v>20870</v>
      </c>
      <c r="CT327" s="104">
        <v>19721</v>
      </c>
      <c r="CU327" s="104">
        <v>18241</v>
      </c>
      <c r="CV327" s="104">
        <v>16179</v>
      </c>
      <c r="CW327" s="104">
        <v>14979</v>
      </c>
      <c r="CX327" s="104">
        <v>13222</v>
      </c>
      <c r="CY327" s="104">
        <v>11803</v>
      </c>
      <c r="CZ327" s="104">
        <v>9990</v>
      </c>
      <c r="DA327" s="104">
        <v>8497</v>
      </c>
      <c r="DB327" s="104">
        <v>7019</v>
      </c>
      <c r="DC327" s="104">
        <v>5895</v>
      </c>
      <c r="DD327" s="104">
        <v>4822</v>
      </c>
      <c r="DE327" s="104">
        <v>3710</v>
      </c>
      <c r="DF327" s="104">
        <v>2983</v>
      </c>
      <c r="DG327" s="104">
        <v>2277</v>
      </c>
      <c r="DH327" s="104">
        <v>1807</v>
      </c>
      <c r="DI327" s="104">
        <v>1324</v>
      </c>
      <c r="DJ327" s="104">
        <v>811</v>
      </c>
      <c r="DK327" s="104">
        <v>564</v>
      </c>
      <c r="DL327" s="104">
        <v>391</v>
      </c>
      <c r="DM327" s="44">
        <v>790</v>
      </c>
    </row>
    <row r="328" spans="1:117" s="44" customFormat="1" ht="1" hidden="1" customHeight="1">
      <c r="A328" s="94">
        <v>2017</v>
      </c>
      <c r="B328" s="96">
        <f t="shared" si="559"/>
        <v>4119136</v>
      </c>
      <c r="C328" s="94"/>
      <c r="D328" s="101">
        <f t="shared" si="552"/>
        <v>2553750</v>
      </c>
      <c r="E328" s="101">
        <f t="shared" si="553"/>
        <v>2598730</v>
      </c>
      <c r="F328" s="101">
        <f t="shared" si="554"/>
        <v>2641783</v>
      </c>
      <c r="G328" s="101">
        <f t="shared" si="555"/>
        <v>2685483</v>
      </c>
      <c r="H328" s="101">
        <f t="shared" si="556"/>
        <v>2727914</v>
      </c>
      <c r="I328" s="101">
        <f>SUM(CD328:$DL328)</f>
        <v>712108</v>
      </c>
      <c r="J328" s="101">
        <f>SUM(CE328:$DL328)</f>
        <v>667128</v>
      </c>
      <c r="K328" s="101">
        <f>SUM(CF328:$DL328)</f>
        <v>624075</v>
      </c>
      <c r="L328" s="101">
        <f>SUM(CG328:$DL328)</f>
        <v>580375</v>
      </c>
      <c r="M328" s="101">
        <f>SUM(CH328:$DL328)</f>
        <v>537944</v>
      </c>
      <c r="N328" s="101"/>
      <c r="O328" s="101"/>
      <c r="P328" s="101"/>
      <c r="Q328" s="104">
        <v>43089</v>
      </c>
      <c r="R328" s="104">
        <v>43149</v>
      </c>
      <c r="S328" s="104">
        <v>43170</v>
      </c>
      <c r="T328" s="104">
        <v>43174</v>
      </c>
      <c r="U328" s="104">
        <v>43160</v>
      </c>
      <c r="V328" s="104">
        <v>43132</v>
      </c>
      <c r="W328" s="104">
        <v>43117</v>
      </c>
      <c r="X328" s="104">
        <v>43041</v>
      </c>
      <c r="Y328" s="104">
        <v>42841</v>
      </c>
      <c r="Z328" s="104">
        <v>42565</v>
      </c>
      <c r="AA328" s="104">
        <v>41746</v>
      </c>
      <c r="AB328" s="104">
        <v>41516</v>
      </c>
      <c r="AC328" s="104">
        <v>41722</v>
      </c>
      <c r="AD328" s="104">
        <v>41679</v>
      </c>
      <c r="AE328" s="104">
        <v>41128</v>
      </c>
      <c r="AF328" s="104">
        <v>41886</v>
      </c>
      <c r="AG328" s="104">
        <v>42049</v>
      </c>
      <c r="AH328" s="104">
        <v>42417</v>
      </c>
      <c r="AI328" s="104">
        <v>43978</v>
      </c>
      <c r="AJ328" s="104">
        <v>44719</v>
      </c>
      <c r="AK328" s="104">
        <v>45626</v>
      </c>
      <c r="AL328" s="104">
        <v>47185</v>
      </c>
      <c r="AM328" s="104">
        <v>47276</v>
      </c>
      <c r="AN328" s="104">
        <v>48657</v>
      </c>
      <c r="AO328" s="104">
        <v>49810</v>
      </c>
      <c r="AP328" s="104">
        <v>52104</v>
      </c>
      <c r="AQ328" s="104">
        <v>53436</v>
      </c>
      <c r="AR328" s="104">
        <v>54258</v>
      </c>
      <c r="AS328" s="104">
        <v>54559</v>
      </c>
      <c r="AT328" s="104">
        <v>55671</v>
      </c>
      <c r="AU328" s="104">
        <v>55069</v>
      </c>
      <c r="AV328" s="104">
        <v>55916</v>
      </c>
      <c r="AW328" s="104">
        <v>56112</v>
      </c>
      <c r="AX328" s="104">
        <v>57487</v>
      </c>
      <c r="AY328" s="104">
        <v>57018</v>
      </c>
      <c r="AZ328" s="104">
        <v>58020</v>
      </c>
      <c r="BA328" s="104">
        <v>58250</v>
      </c>
      <c r="BB328" s="104">
        <v>58447</v>
      </c>
      <c r="BC328" s="104">
        <v>57689</v>
      </c>
      <c r="BD328" s="104">
        <v>57476</v>
      </c>
      <c r="BE328" s="104">
        <v>57359</v>
      </c>
      <c r="BF328" s="104">
        <v>56884</v>
      </c>
      <c r="BG328" s="104">
        <v>57119</v>
      </c>
      <c r="BH328" s="104">
        <v>58293</v>
      </c>
      <c r="BI328" s="104">
        <v>58402</v>
      </c>
      <c r="BJ328" s="104">
        <v>59927</v>
      </c>
      <c r="BK328" s="104">
        <v>61270</v>
      </c>
      <c r="BL328" s="104">
        <v>62008</v>
      </c>
      <c r="BM328" s="104">
        <v>63162</v>
      </c>
      <c r="BN328" s="104">
        <v>64445</v>
      </c>
      <c r="BO328" s="104">
        <v>64758</v>
      </c>
      <c r="BP328" s="104">
        <v>66303</v>
      </c>
      <c r="BQ328" s="104">
        <v>66686</v>
      </c>
      <c r="BR328" s="104">
        <v>67412</v>
      </c>
      <c r="BS328" s="104">
        <v>65349</v>
      </c>
      <c r="BT328" s="104">
        <v>62967</v>
      </c>
      <c r="BU328" s="104">
        <v>60519</v>
      </c>
      <c r="BV328" s="104">
        <v>58906</v>
      </c>
      <c r="BW328" s="104">
        <v>57084</v>
      </c>
      <c r="BX328" s="104">
        <v>55217</v>
      </c>
      <c r="BY328" s="104">
        <v>53806</v>
      </c>
      <c r="BZ328" s="104">
        <v>52446</v>
      </c>
      <c r="CA328" s="104">
        <v>49810</v>
      </c>
      <c r="CB328" s="104">
        <v>47788</v>
      </c>
      <c r="CC328" s="104">
        <v>45764</v>
      </c>
      <c r="CD328" s="104">
        <v>44980</v>
      </c>
      <c r="CE328" s="104">
        <v>43053</v>
      </c>
      <c r="CF328" s="104">
        <v>43700</v>
      </c>
      <c r="CG328" s="104">
        <v>42431</v>
      </c>
      <c r="CH328" s="104">
        <v>42210</v>
      </c>
      <c r="CI328" s="104">
        <v>41156</v>
      </c>
      <c r="CJ328" s="104">
        <v>40205</v>
      </c>
      <c r="CK328" s="104">
        <v>38306</v>
      </c>
      <c r="CL328" s="104">
        <v>36687</v>
      </c>
      <c r="CM328" s="104">
        <v>34633</v>
      </c>
      <c r="CN328" s="104">
        <v>32381</v>
      </c>
      <c r="CO328" s="104">
        <v>29087</v>
      </c>
      <c r="CP328" s="104">
        <v>25716</v>
      </c>
      <c r="CQ328" s="104">
        <v>24359</v>
      </c>
      <c r="CR328" s="104">
        <v>22833</v>
      </c>
      <c r="CS328" s="104">
        <v>20906</v>
      </c>
      <c r="CT328" s="104">
        <v>19864</v>
      </c>
      <c r="CU328" s="104">
        <v>18650</v>
      </c>
      <c r="CV328" s="104">
        <v>17122</v>
      </c>
      <c r="CW328" s="104">
        <v>15057</v>
      </c>
      <c r="CX328" s="104">
        <v>13806</v>
      </c>
      <c r="CY328" s="104">
        <v>12055</v>
      </c>
      <c r="CZ328" s="104">
        <v>10630</v>
      </c>
      <c r="DA328" s="104">
        <v>8878</v>
      </c>
      <c r="DB328" s="104">
        <v>7443</v>
      </c>
      <c r="DC328" s="104">
        <v>6057</v>
      </c>
      <c r="DD328" s="104">
        <v>5010</v>
      </c>
      <c r="DE328" s="104">
        <v>4041</v>
      </c>
      <c r="DF328" s="104">
        <v>3068</v>
      </c>
      <c r="DG328" s="104">
        <v>2436</v>
      </c>
      <c r="DH328" s="104">
        <v>1835</v>
      </c>
      <c r="DI328" s="104">
        <v>1433</v>
      </c>
      <c r="DJ328" s="104">
        <v>1034</v>
      </c>
      <c r="DK328" s="104">
        <v>622</v>
      </c>
      <c r="DL328" s="104">
        <v>424</v>
      </c>
      <c r="DM328" s="44">
        <v>837</v>
      </c>
    </row>
    <row r="329" spans="1:117" s="44" customFormat="1" ht="1" hidden="1" customHeight="1">
      <c r="A329" s="94">
        <v>2018</v>
      </c>
      <c r="B329" s="96">
        <f t="shared" si="559"/>
        <v>4149765</v>
      </c>
      <c r="C329" s="94"/>
      <c r="D329" s="101">
        <f t="shared" si="552"/>
        <v>2562599</v>
      </c>
      <c r="E329" s="101">
        <f t="shared" si="553"/>
        <v>2607688</v>
      </c>
      <c r="F329" s="101">
        <f t="shared" si="554"/>
        <v>2652073</v>
      </c>
      <c r="G329" s="101">
        <f t="shared" si="555"/>
        <v>2694578</v>
      </c>
      <c r="H329" s="101">
        <f t="shared" si="556"/>
        <v>2737674</v>
      </c>
      <c r="I329" s="101">
        <f>SUM(CD329:$DL329)</f>
        <v>729817</v>
      </c>
      <c r="J329" s="101">
        <f>SUM(CE329:$DL329)</f>
        <v>684728</v>
      </c>
      <c r="K329" s="101">
        <f>SUM(CF329:$DL329)</f>
        <v>640343</v>
      </c>
      <c r="L329" s="101">
        <f>SUM(CG329:$DL329)</f>
        <v>597838</v>
      </c>
      <c r="M329" s="101">
        <f>SUM(CH329:$DL329)</f>
        <v>554742</v>
      </c>
      <c r="N329" s="101"/>
      <c r="O329" s="101"/>
      <c r="P329" s="101"/>
      <c r="Q329" s="104">
        <v>43299</v>
      </c>
      <c r="R329" s="104">
        <v>43385</v>
      </c>
      <c r="S329" s="104">
        <v>43424</v>
      </c>
      <c r="T329" s="104">
        <v>43443</v>
      </c>
      <c r="U329" s="104">
        <v>43452</v>
      </c>
      <c r="V329" s="104">
        <v>43444</v>
      </c>
      <c r="W329" s="104">
        <v>43421</v>
      </c>
      <c r="X329" s="104">
        <v>43407</v>
      </c>
      <c r="Y329" s="104">
        <v>43326</v>
      </c>
      <c r="Z329" s="104">
        <v>43125</v>
      </c>
      <c r="AA329" s="104">
        <v>42843</v>
      </c>
      <c r="AB329" s="104">
        <v>42019</v>
      </c>
      <c r="AC329" s="104">
        <v>41785</v>
      </c>
      <c r="AD329" s="104">
        <v>41980</v>
      </c>
      <c r="AE329" s="104">
        <v>41935</v>
      </c>
      <c r="AF329" s="104">
        <v>41392</v>
      </c>
      <c r="AG329" s="104">
        <v>42165</v>
      </c>
      <c r="AH329" s="104">
        <v>42366</v>
      </c>
      <c r="AI329" s="104">
        <v>42770</v>
      </c>
      <c r="AJ329" s="104">
        <v>44368</v>
      </c>
      <c r="AK329" s="104">
        <v>45155</v>
      </c>
      <c r="AL329" s="104">
        <v>46130</v>
      </c>
      <c r="AM329" s="104">
        <v>47784</v>
      </c>
      <c r="AN329" s="104">
        <v>48012</v>
      </c>
      <c r="AO329" s="104">
        <v>49497</v>
      </c>
      <c r="AP329" s="104">
        <v>50742</v>
      </c>
      <c r="AQ329" s="104">
        <v>53070</v>
      </c>
      <c r="AR329" s="104">
        <v>54427</v>
      </c>
      <c r="AS329" s="104">
        <v>55251</v>
      </c>
      <c r="AT329" s="104">
        <v>55533</v>
      </c>
      <c r="AU329" s="104">
        <v>56584</v>
      </c>
      <c r="AV329" s="104">
        <v>55935</v>
      </c>
      <c r="AW329" s="104">
        <v>56708</v>
      </c>
      <c r="AX329" s="104">
        <v>56820</v>
      </c>
      <c r="AY329" s="104">
        <v>58101</v>
      </c>
      <c r="AZ329" s="104">
        <v>57572</v>
      </c>
      <c r="BA329" s="104">
        <v>58490</v>
      </c>
      <c r="BB329" s="104">
        <v>58660</v>
      </c>
      <c r="BC329" s="104">
        <v>58789</v>
      </c>
      <c r="BD329" s="104">
        <v>58001</v>
      </c>
      <c r="BE329" s="104">
        <v>57749</v>
      </c>
      <c r="BF329" s="104">
        <v>57593</v>
      </c>
      <c r="BG329" s="104">
        <v>57090</v>
      </c>
      <c r="BH329" s="104">
        <v>57293</v>
      </c>
      <c r="BI329" s="104">
        <v>58426</v>
      </c>
      <c r="BJ329" s="104">
        <v>58509</v>
      </c>
      <c r="BK329" s="104">
        <v>59988</v>
      </c>
      <c r="BL329" s="104">
        <v>61291</v>
      </c>
      <c r="BM329" s="104">
        <v>61992</v>
      </c>
      <c r="BN329" s="104">
        <v>63098</v>
      </c>
      <c r="BO329" s="104">
        <v>64329</v>
      </c>
      <c r="BP329" s="104">
        <v>64600</v>
      </c>
      <c r="BQ329" s="104">
        <v>66086</v>
      </c>
      <c r="BR329" s="104">
        <v>66429</v>
      </c>
      <c r="BS329" s="104">
        <v>67103</v>
      </c>
      <c r="BT329" s="104">
        <v>65025</v>
      </c>
      <c r="BU329" s="104">
        <v>62624</v>
      </c>
      <c r="BV329" s="104">
        <v>60165</v>
      </c>
      <c r="BW329" s="104">
        <v>58521</v>
      </c>
      <c r="BX329" s="104">
        <v>56687</v>
      </c>
      <c r="BY329" s="104">
        <v>54805</v>
      </c>
      <c r="BZ329" s="104">
        <v>53377</v>
      </c>
      <c r="CA329" s="104">
        <v>51984</v>
      </c>
      <c r="CB329" s="104">
        <v>49323</v>
      </c>
      <c r="CC329" s="104">
        <v>47251</v>
      </c>
      <c r="CD329" s="104">
        <v>45089</v>
      </c>
      <c r="CE329" s="104">
        <v>44385</v>
      </c>
      <c r="CF329" s="104">
        <v>42505</v>
      </c>
      <c r="CG329" s="104">
        <v>43096</v>
      </c>
      <c r="CH329" s="104">
        <v>41814</v>
      </c>
      <c r="CI329" s="104">
        <v>41548</v>
      </c>
      <c r="CJ329" s="104">
        <v>40461</v>
      </c>
      <c r="CK329" s="104">
        <v>39468</v>
      </c>
      <c r="CL329" s="104">
        <v>37547</v>
      </c>
      <c r="CM329" s="104">
        <v>35879</v>
      </c>
      <c r="CN329" s="104">
        <v>33793</v>
      </c>
      <c r="CO329" s="104">
        <v>31511</v>
      </c>
      <c r="CP329" s="104">
        <v>28215</v>
      </c>
      <c r="CQ329" s="104">
        <v>24849</v>
      </c>
      <c r="CR329" s="104">
        <v>23442</v>
      </c>
      <c r="CS329" s="104">
        <v>21869</v>
      </c>
      <c r="CT329" s="104">
        <v>19912</v>
      </c>
      <c r="CU329" s="104">
        <v>18802</v>
      </c>
      <c r="CV329" s="104">
        <v>17525</v>
      </c>
      <c r="CW329" s="104">
        <v>15955</v>
      </c>
      <c r="CX329" s="104">
        <v>13898</v>
      </c>
      <c r="CY329" s="104">
        <v>12608</v>
      </c>
      <c r="CZ329" s="104">
        <v>10877</v>
      </c>
      <c r="DA329" s="104">
        <v>9466</v>
      </c>
      <c r="DB329" s="104">
        <v>7796</v>
      </c>
      <c r="DC329" s="104">
        <v>6440</v>
      </c>
      <c r="DD329" s="104">
        <v>5163</v>
      </c>
      <c r="DE329" s="104">
        <v>4212</v>
      </c>
      <c r="DF329" s="104">
        <v>3355</v>
      </c>
      <c r="DG329" s="104">
        <v>2515</v>
      </c>
      <c r="DH329" s="104">
        <v>1970</v>
      </c>
      <c r="DI329" s="104">
        <v>1461</v>
      </c>
      <c r="DJ329" s="104">
        <v>1123</v>
      </c>
      <c r="DK329" s="104">
        <v>798</v>
      </c>
      <c r="DL329" s="104">
        <v>470</v>
      </c>
      <c r="DM329" s="44">
        <v>899</v>
      </c>
    </row>
    <row r="330" spans="1:117" s="44" customFormat="1" ht="1" hidden="1" customHeight="1">
      <c r="A330" s="94">
        <v>2019</v>
      </c>
      <c r="B330" s="96">
        <f t="shared" si="559"/>
        <v>4179139</v>
      </c>
      <c r="C330" s="94"/>
      <c r="D330" s="101">
        <f t="shared" si="552"/>
        <v>2569039</v>
      </c>
      <c r="E330" s="101">
        <f t="shared" si="553"/>
        <v>2615573</v>
      </c>
      <c r="F330" s="101">
        <f t="shared" si="554"/>
        <v>2660072</v>
      </c>
      <c r="G330" s="101">
        <f t="shared" si="555"/>
        <v>2703882</v>
      </c>
      <c r="H330" s="101">
        <f t="shared" si="556"/>
        <v>2745818</v>
      </c>
      <c r="I330" s="101">
        <f>SUM(CD330:$DL330)</f>
        <v>748326</v>
      </c>
      <c r="J330" s="101">
        <f>SUM(CE330:$DL330)</f>
        <v>701792</v>
      </c>
      <c r="K330" s="101">
        <f>SUM(CF330:$DL330)</f>
        <v>657293</v>
      </c>
      <c r="L330" s="101">
        <f>SUM(CG330:$DL330)</f>
        <v>613483</v>
      </c>
      <c r="M330" s="101">
        <f>SUM(CH330:$DL330)</f>
        <v>571547</v>
      </c>
      <c r="N330" s="101"/>
      <c r="O330" s="101"/>
      <c r="P330" s="101"/>
      <c r="Q330" s="104">
        <v>43452</v>
      </c>
      <c r="R330" s="104">
        <v>43586</v>
      </c>
      <c r="S330" s="104">
        <v>43652</v>
      </c>
      <c r="T330" s="104">
        <v>43688</v>
      </c>
      <c r="U330" s="104">
        <v>43713</v>
      </c>
      <c r="V330" s="104">
        <v>43729</v>
      </c>
      <c r="W330" s="104">
        <v>43723</v>
      </c>
      <c r="X330" s="104">
        <v>43701</v>
      </c>
      <c r="Y330" s="104">
        <v>43685</v>
      </c>
      <c r="Z330" s="104">
        <v>43600</v>
      </c>
      <c r="AA330" s="104">
        <v>43396</v>
      </c>
      <c r="AB330" s="104">
        <v>43107</v>
      </c>
      <c r="AC330" s="104">
        <v>42278</v>
      </c>
      <c r="AD330" s="104">
        <v>42040</v>
      </c>
      <c r="AE330" s="104">
        <v>42228</v>
      </c>
      <c r="AF330" s="104">
        <v>42189</v>
      </c>
      <c r="AG330" s="104">
        <v>41668</v>
      </c>
      <c r="AH330" s="104">
        <v>42472</v>
      </c>
      <c r="AI330" s="104">
        <v>42717</v>
      </c>
      <c r="AJ330" s="104">
        <v>43150</v>
      </c>
      <c r="AK330" s="104">
        <v>44791</v>
      </c>
      <c r="AL330" s="104">
        <v>45651</v>
      </c>
      <c r="AM330" s="104">
        <v>46723</v>
      </c>
      <c r="AN330" s="104">
        <v>48484</v>
      </c>
      <c r="AO330" s="104">
        <v>48843</v>
      </c>
      <c r="AP330" s="104">
        <v>50410</v>
      </c>
      <c r="AQ330" s="104">
        <v>51714</v>
      </c>
      <c r="AR330" s="104">
        <v>54044</v>
      </c>
      <c r="AS330" s="104">
        <v>55394</v>
      </c>
      <c r="AT330" s="104">
        <v>56194</v>
      </c>
      <c r="AU330" s="104">
        <v>56434</v>
      </c>
      <c r="AV330" s="104">
        <v>57415</v>
      </c>
      <c r="AW330" s="104">
        <v>56706</v>
      </c>
      <c r="AX330" s="104">
        <v>57402</v>
      </c>
      <c r="AY330" s="104">
        <v>57433</v>
      </c>
      <c r="AZ330" s="104">
        <v>58628</v>
      </c>
      <c r="BA330" s="104">
        <v>58042</v>
      </c>
      <c r="BB330" s="104">
        <v>58882</v>
      </c>
      <c r="BC330" s="104">
        <v>59001</v>
      </c>
      <c r="BD330" s="104">
        <v>59069</v>
      </c>
      <c r="BE330" s="104">
        <v>58255</v>
      </c>
      <c r="BF330" s="104">
        <v>57967</v>
      </c>
      <c r="BG330" s="104">
        <v>57778</v>
      </c>
      <c r="BH330" s="104">
        <v>57247</v>
      </c>
      <c r="BI330" s="104">
        <v>57421</v>
      </c>
      <c r="BJ330" s="104">
        <v>58516</v>
      </c>
      <c r="BK330" s="104">
        <v>58572</v>
      </c>
      <c r="BL330" s="104">
        <v>60007</v>
      </c>
      <c r="BM330" s="104">
        <v>61270</v>
      </c>
      <c r="BN330" s="104">
        <v>61932</v>
      </c>
      <c r="BO330" s="104">
        <v>62991</v>
      </c>
      <c r="BP330" s="104">
        <v>64170</v>
      </c>
      <c r="BQ330" s="104">
        <v>64401</v>
      </c>
      <c r="BR330" s="104">
        <v>65827</v>
      </c>
      <c r="BS330" s="104">
        <v>66131</v>
      </c>
      <c r="BT330" s="104">
        <v>66752</v>
      </c>
      <c r="BU330" s="104">
        <v>64661</v>
      </c>
      <c r="BV330" s="104">
        <v>62243</v>
      </c>
      <c r="BW330" s="104">
        <v>59773</v>
      </c>
      <c r="BX330" s="104">
        <v>58101</v>
      </c>
      <c r="BY330" s="104">
        <v>56255</v>
      </c>
      <c r="BZ330" s="104">
        <v>54359</v>
      </c>
      <c r="CA330" s="104">
        <v>52911</v>
      </c>
      <c r="CB330" s="104">
        <v>51469</v>
      </c>
      <c r="CC330" s="104">
        <v>48770</v>
      </c>
      <c r="CD330" s="104">
        <v>46534</v>
      </c>
      <c r="CE330" s="104">
        <v>44499</v>
      </c>
      <c r="CF330" s="104">
        <v>43810</v>
      </c>
      <c r="CG330" s="104">
        <v>41936</v>
      </c>
      <c r="CH330" s="104">
        <v>42464</v>
      </c>
      <c r="CI330" s="104">
        <v>41163</v>
      </c>
      <c r="CJ330" s="104">
        <v>40848</v>
      </c>
      <c r="CK330" s="104">
        <v>39725</v>
      </c>
      <c r="CL330" s="104">
        <v>38687</v>
      </c>
      <c r="CM330" s="104">
        <v>36738</v>
      </c>
      <c r="CN330" s="104">
        <v>35020</v>
      </c>
      <c r="CO330" s="104">
        <v>32898</v>
      </c>
      <c r="CP330" s="104">
        <v>30582</v>
      </c>
      <c r="CQ330" s="104">
        <v>27284</v>
      </c>
      <c r="CR330" s="104">
        <v>23922</v>
      </c>
      <c r="CS330" s="104">
        <v>22464</v>
      </c>
      <c r="CT330" s="104">
        <v>20842</v>
      </c>
      <c r="CU330" s="104">
        <v>18861</v>
      </c>
      <c r="CV330" s="104">
        <v>17684</v>
      </c>
      <c r="CW330" s="104">
        <v>16347</v>
      </c>
      <c r="CX330" s="104">
        <v>14744</v>
      </c>
      <c r="CY330" s="104">
        <v>12710</v>
      </c>
      <c r="CZ330" s="104">
        <v>11395</v>
      </c>
      <c r="DA330" s="104">
        <v>9706</v>
      </c>
      <c r="DB330" s="104">
        <v>8331</v>
      </c>
      <c r="DC330" s="104">
        <v>6762</v>
      </c>
      <c r="DD330" s="104">
        <v>5505</v>
      </c>
      <c r="DE330" s="104">
        <v>4354</v>
      </c>
      <c r="DF330" s="104">
        <v>3507</v>
      </c>
      <c r="DG330" s="104">
        <v>2760</v>
      </c>
      <c r="DH330" s="104">
        <v>2041</v>
      </c>
      <c r="DI330" s="104">
        <v>1576</v>
      </c>
      <c r="DJ330" s="104">
        <v>1150</v>
      </c>
      <c r="DK330" s="104">
        <v>870</v>
      </c>
      <c r="DL330" s="104">
        <v>607</v>
      </c>
      <c r="DM330" s="44">
        <v>982</v>
      </c>
    </row>
    <row r="331" spans="1:117" s="44" customFormat="1" ht="1" hidden="1" customHeight="1">
      <c r="A331" s="94">
        <v>2020</v>
      </c>
      <c r="B331" s="96">
        <f t="shared" si="559"/>
        <v>4207221</v>
      </c>
      <c r="C331" s="94"/>
      <c r="D331" s="101">
        <f t="shared" si="552"/>
        <v>2572316</v>
      </c>
      <c r="E331" s="101">
        <f t="shared" si="553"/>
        <v>2620346</v>
      </c>
      <c r="F331" s="101">
        <f t="shared" si="554"/>
        <v>2666255</v>
      </c>
      <c r="G331" s="101">
        <f t="shared" si="555"/>
        <v>2710184</v>
      </c>
      <c r="H331" s="101">
        <f t="shared" si="556"/>
        <v>2753400</v>
      </c>
      <c r="I331" s="101">
        <f>SUM(CD331:$DL331)</f>
        <v>767554</v>
      </c>
      <c r="J331" s="101">
        <f>SUM(CE331:$DL331)</f>
        <v>719524</v>
      </c>
      <c r="K331" s="101">
        <f>SUM(CF331:$DL331)</f>
        <v>673615</v>
      </c>
      <c r="L331" s="101">
        <f>SUM(CG331:$DL331)</f>
        <v>629686</v>
      </c>
      <c r="M331" s="101">
        <f>SUM(CH331:$DL331)</f>
        <v>586470</v>
      </c>
      <c r="N331" s="101"/>
      <c r="O331" s="101"/>
      <c r="P331" s="101"/>
      <c r="Q331" s="104">
        <v>43543</v>
      </c>
      <c r="R331" s="104">
        <v>43729</v>
      </c>
      <c r="S331" s="104">
        <v>43843</v>
      </c>
      <c r="T331" s="104">
        <v>43907</v>
      </c>
      <c r="U331" s="104">
        <v>43948</v>
      </c>
      <c r="V331" s="104">
        <v>43979</v>
      </c>
      <c r="W331" s="104">
        <v>44000</v>
      </c>
      <c r="X331" s="104">
        <v>43995</v>
      </c>
      <c r="Y331" s="104">
        <v>43971</v>
      </c>
      <c r="Z331" s="104">
        <v>43951</v>
      </c>
      <c r="AA331" s="104">
        <v>43862</v>
      </c>
      <c r="AB331" s="104">
        <v>43651</v>
      </c>
      <c r="AC331" s="104">
        <v>43356</v>
      </c>
      <c r="AD331" s="104">
        <v>42526</v>
      </c>
      <c r="AE331" s="104">
        <v>42286</v>
      </c>
      <c r="AF331" s="104">
        <v>42476</v>
      </c>
      <c r="AG331" s="104">
        <v>42453</v>
      </c>
      <c r="AH331" s="104">
        <v>41969</v>
      </c>
      <c r="AI331" s="104">
        <v>42811</v>
      </c>
      <c r="AJ331" s="104">
        <v>43095</v>
      </c>
      <c r="AK331" s="104">
        <v>43566</v>
      </c>
      <c r="AL331" s="104">
        <v>45277</v>
      </c>
      <c r="AM331" s="104">
        <v>46236</v>
      </c>
      <c r="AN331" s="104">
        <v>47420</v>
      </c>
      <c r="AO331" s="104">
        <v>49284</v>
      </c>
      <c r="AP331" s="104">
        <v>49748</v>
      </c>
      <c r="AQ331" s="104">
        <v>51366</v>
      </c>
      <c r="AR331" s="104">
        <v>52696</v>
      </c>
      <c r="AS331" s="104">
        <v>54998</v>
      </c>
      <c r="AT331" s="104">
        <v>56317</v>
      </c>
      <c r="AU331" s="104">
        <v>57069</v>
      </c>
      <c r="AV331" s="104">
        <v>57256</v>
      </c>
      <c r="AW331" s="104">
        <v>58160</v>
      </c>
      <c r="AX331" s="104">
        <v>57389</v>
      </c>
      <c r="AY331" s="104">
        <v>58008</v>
      </c>
      <c r="AZ331" s="104">
        <v>57960</v>
      </c>
      <c r="BA331" s="104">
        <v>59074</v>
      </c>
      <c r="BB331" s="104">
        <v>58438</v>
      </c>
      <c r="BC331" s="104">
        <v>59209</v>
      </c>
      <c r="BD331" s="104">
        <v>59280</v>
      </c>
      <c r="BE331" s="104">
        <v>59296</v>
      </c>
      <c r="BF331" s="104">
        <v>58458</v>
      </c>
      <c r="BG331" s="104">
        <v>58140</v>
      </c>
      <c r="BH331" s="104">
        <v>57921</v>
      </c>
      <c r="BI331" s="104">
        <v>57361</v>
      </c>
      <c r="BJ331" s="104">
        <v>57509</v>
      </c>
      <c r="BK331" s="104">
        <v>58565</v>
      </c>
      <c r="BL331" s="104">
        <v>58595</v>
      </c>
      <c r="BM331" s="104">
        <v>59985</v>
      </c>
      <c r="BN331" s="104">
        <v>61207</v>
      </c>
      <c r="BO331" s="104">
        <v>61831</v>
      </c>
      <c r="BP331" s="104">
        <v>62842</v>
      </c>
      <c r="BQ331" s="104">
        <v>63970</v>
      </c>
      <c r="BR331" s="104">
        <v>64161</v>
      </c>
      <c r="BS331" s="104">
        <v>65531</v>
      </c>
      <c r="BT331" s="104">
        <v>65796</v>
      </c>
      <c r="BU331" s="104">
        <v>66367</v>
      </c>
      <c r="BV331" s="104">
        <v>64261</v>
      </c>
      <c r="BW331" s="104">
        <v>61828</v>
      </c>
      <c r="BX331" s="104">
        <v>59348</v>
      </c>
      <c r="BY331" s="104">
        <v>57646</v>
      </c>
      <c r="BZ331" s="104">
        <v>55790</v>
      </c>
      <c r="CA331" s="104">
        <v>53878</v>
      </c>
      <c r="CB331" s="104">
        <v>52393</v>
      </c>
      <c r="CC331" s="104">
        <v>50886</v>
      </c>
      <c r="CD331" s="104">
        <v>48030</v>
      </c>
      <c r="CE331" s="104">
        <v>45909</v>
      </c>
      <c r="CF331" s="104">
        <v>43929</v>
      </c>
      <c r="CG331" s="104">
        <v>43216</v>
      </c>
      <c r="CH331" s="104">
        <v>41339</v>
      </c>
      <c r="CI331" s="104">
        <v>41800</v>
      </c>
      <c r="CJ331" s="104">
        <v>40475</v>
      </c>
      <c r="CK331" s="104">
        <v>40108</v>
      </c>
      <c r="CL331" s="104">
        <v>38943</v>
      </c>
      <c r="CM331" s="104">
        <v>37854</v>
      </c>
      <c r="CN331" s="104">
        <v>35875</v>
      </c>
      <c r="CO331" s="104">
        <v>34103</v>
      </c>
      <c r="CP331" s="104">
        <v>31943</v>
      </c>
      <c r="CQ331" s="104">
        <v>29587</v>
      </c>
      <c r="CR331" s="104">
        <v>26289</v>
      </c>
      <c r="CS331" s="104">
        <v>22934</v>
      </c>
      <c r="CT331" s="104">
        <v>21422</v>
      </c>
      <c r="CU331" s="104">
        <v>19758</v>
      </c>
      <c r="CV331" s="104">
        <v>17753</v>
      </c>
      <c r="CW331" s="104">
        <v>16511</v>
      </c>
      <c r="CX331" s="104">
        <v>15124</v>
      </c>
      <c r="CY331" s="104">
        <v>13500</v>
      </c>
      <c r="CZ331" s="104">
        <v>11505</v>
      </c>
      <c r="DA331" s="104">
        <v>10185</v>
      </c>
      <c r="DB331" s="104">
        <v>8558</v>
      </c>
      <c r="DC331" s="104">
        <v>7242</v>
      </c>
      <c r="DD331" s="104">
        <v>5794</v>
      </c>
      <c r="DE331" s="104">
        <v>4654</v>
      </c>
      <c r="DF331" s="104">
        <v>3636</v>
      </c>
      <c r="DG331" s="104">
        <v>2893</v>
      </c>
      <c r="DH331" s="104">
        <v>2247</v>
      </c>
      <c r="DI331" s="104">
        <v>1636</v>
      </c>
      <c r="DJ331" s="104">
        <v>1245</v>
      </c>
      <c r="DK331" s="104">
        <v>893</v>
      </c>
      <c r="DL331" s="104">
        <v>664</v>
      </c>
      <c r="DM331" s="44">
        <v>1145</v>
      </c>
    </row>
    <row r="332" spans="1:117" s="44" customFormat="1" ht="1" hidden="1" customHeight="1">
      <c r="A332" s="94">
        <v>2021</v>
      </c>
      <c r="B332" s="96">
        <f t="shared" si="559"/>
        <v>4234342</v>
      </c>
      <c r="C332" s="94"/>
      <c r="D332" s="101">
        <f t="shared" si="552"/>
        <v>2573245</v>
      </c>
      <c r="E332" s="101">
        <f t="shared" si="553"/>
        <v>2623359</v>
      </c>
      <c r="F332" s="101">
        <f t="shared" si="554"/>
        <v>2670747</v>
      </c>
      <c r="G332" s="101">
        <f t="shared" si="555"/>
        <v>2716056</v>
      </c>
      <c r="H332" s="101">
        <f t="shared" si="556"/>
        <v>2759397</v>
      </c>
      <c r="I332" s="101">
        <f>SUM(CD332:$DL332)</f>
        <v>788180</v>
      </c>
      <c r="J332" s="101">
        <f>SUM(CE332:$DL332)</f>
        <v>738066</v>
      </c>
      <c r="K332" s="101">
        <f>SUM(CF332:$DL332)</f>
        <v>690678</v>
      </c>
      <c r="L332" s="101">
        <f>SUM(CG332:$DL332)</f>
        <v>645369</v>
      </c>
      <c r="M332" s="101">
        <f>SUM(CH332:$DL332)</f>
        <v>602028</v>
      </c>
      <c r="N332" s="101"/>
      <c r="O332" s="101"/>
      <c r="P332" s="101"/>
      <c r="Q332" s="104">
        <v>43574</v>
      </c>
      <c r="R332" s="104">
        <v>43815</v>
      </c>
      <c r="S332" s="104">
        <v>43982</v>
      </c>
      <c r="T332" s="104">
        <v>44093</v>
      </c>
      <c r="U332" s="104">
        <v>44164</v>
      </c>
      <c r="V332" s="104">
        <v>44211</v>
      </c>
      <c r="W332" s="104">
        <v>44245</v>
      </c>
      <c r="X332" s="104">
        <v>44266</v>
      </c>
      <c r="Y332" s="104">
        <v>44260</v>
      </c>
      <c r="Z332" s="104">
        <v>44233</v>
      </c>
      <c r="AA332" s="104">
        <v>44207</v>
      </c>
      <c r="AB332" s="104">
        <v>44112</v>
      </c>
      <c r="AC332" s="104">
        <v>43895</v>
      </c>
      <c r="AD332" s="104">
        <v>43596</v>
      </c>
      <c r="AE332" s="104">
        <v>42767</v>
      </c>
      <c r="AF332" s="104">
        <v>42532</v>
      </c>
      <c r="AG332" s="104">
        <v>42736</v>
      </c>
      <c r="AH332" s="104">
        <v>42745</v>
      </c>
      <c r="AI332" s="104">
        <v>42305</v>
      </c>
      <c r="AJ332" s="104">
        <v>43179</v>
      </c>
      <c r="AK332" s="104">
        <v>43510</v>
      </c>
      <c r="AL332" s="104">
        <v>44049</v>
      </c>
      <c r="AM332" s="104">
        <v>45858</v>
      </c>
      <c r="AN332" s="104">
        <v>46933</v>
      </c>
      <c r="AO332" s="104">
        <v>48223</v>
      </c>
      <c r="AP332" s="104">
        <v>50167</v>
      </c>
      <c r="AQ332" s="104">
        <v>50708</v>
      </c>
      <c r="AR332" s="104">
        <v>52343</v>
      </c>
      <c r="AS332" s="104">
        <v>53667</v>
      </c>
      <c r="AT332" s="104">
        <v>55919</v>
      </c>
      <c r="AU332" s="104">
        <v>57185</v>
      </c>
      <c r="AV332" s="104">
        <v>57876</v>
      </c>
      <c r="AW332" s="104">
        <v>58001</v>
      </c>
      <c r="AX332" s="104">
        <v>58823</v>
      </c>
      <c r="AY332" s="104">
        <v>57990</v>
      </c>
      <c r="AZ332" s="104">
        <v>58535</v>
      </c>
      <c r="BA332" s="104">
        <v>58413</v>
      </c>
      <c r="BB332" s="104">
        <v>59454</v>
      </c>
      <c r="BC332" s="104">
        <v>58771</v>
      </c>
      <c r="BD332" s="104">
        <v>59484</v>
      </c>
      <c r="BE332" s="104">
        <v>59510</v>
      </c>
      <c r="BF332" s="104">
        <v>59478</v>
      </c>
      <c r="BG332" s="104">
        <v>58623</v>
      </c>
      <c r="BH332" s="104">
        <v>58274</v>
      </c>
      <c r="BI332" s="104">
        <v>58024</v>
      </c>
      <c r="BJ332" s="104">
        <v>57442</v>
      </c>
      <c r="BK332" s="104">
        <v>57558</v>
      </c>
      <c r="BL332" s="104">
        <v>58578</v>
      </c>
      <c r="BM332" s="104">
        <v>58580</v>
      </c>
      <c r="BN332" s="104">
        <v>59924</v>
      </c>
      <c r="BO332" s="104">
        <v>61106</v>
      </c>
      <c r="BP332" s="104">
        <v>61691</v>
      </c>
      <c r="BQ332" s="104">
        <v>62654</v>
      </c>
      <c r="BR332" s="104">
        <v>63733</v>
      </c>
      <c r="BS332" s="104">
        <v>63884</v>
      </c>
      <c r="BT332" s="104">
        <v>65196</v>
      </c>
      <c r="BU332" s="104">
        <v>65427</v>
      </c>
      <c r="BV332" s="104">
        <v>65948</v>
      </c>
      <c r="BW332" s="104">
        <v>63826</v>
      </c>
      <c r="BX332" s="104">
        <v>61378</v>
      </c>
      <c r="BY332" s="104">
        <v>58892</v>
      </c>
      <c r="BZ332" s="104">
        <v>57161</v>
      </c>
      <c r="CA332" s="104">
        <v>55291</v>
      </c>
      <c r="CB332" s="104">
        <v>53346</v>
      </c>
      <c r="CC332" s="104">
        <v>51812</v>
      </c>
      <c r="CD332" s="104">
        <v>50114</v>
      </c>
      <c r="CE332" s="104">
        <v>47388</v>
      </c>
      <c r="CF332" s="104">
        <v>45309</v>
      </c>
      <c r="CG332" s="104">
        <v>43341</v>
      </c>
      <c r="CH332" s="104">
        <v>42595</v>
      </c>
      <c r="CI332" s="104">
        <v>40711</v>
      </c>
      <c r="CJ332" s="104">
        <v>41101</v>
      </c>
      <c r="CK332" s="104">
        <v>39749</v>
      </c>
      <c r="CL332" s="104">
        <v>39323</v>
      </c>
      <c r="CM332" s="104">
        <v>38112</v>
      </c>
      <c r="CN332" s="104">
        <v>36969</v>
      </c>
      <c r="CO332" s="104">
        <v>34952</v>
      </c>
      <c r="CP332" s="104">
        <v>33125</v>
      </c>
      <c r="CQ332" s="104">
        <v>30921</v>
      </c>
      <c r="CR332" s="104">
        <v>28525</v>
      </c>
      <c r="CS332" s="104">
        <v>25225</v>
      </c>
      <c r="CT332" s="104">
        <v>21884</v>
      </c>
      <c r="CU332" s="104">
        <v>20321</v>
      </c>
      <c r="CV332" s="104">
        <v>18613</v>
      </c>
      <c r="CW332" s="104">
        <v>16591</v>
      </c>
      <c r="CX332" s="104">
        <v>15292</v>
      </c>
      <c r="CY332" s="104">
        <v>13867</v>
      </c>
      <c r="CZ332" s="104">
        <v>12238</v>
      </c>
      <c r="DA332" s="104">
        <v>10302</v>
      </c>
      <c r="DB332" s="104">
        <v>8999</v>
      </c>
      <c r="DC332" s="104">
        <v>7455</v>
      </c>
      <c r="DD332" s="104">
        <v>6220</v>
      </c>
      <c r="DE332" s="104">
        <v>4911</v>
      </c>
      <c r="DF332" s="104">
        <v>3896</v>
      </c>
      <c r="DG332" s="104">
        <v>3009</v>
      </c>
      <c r="DH332" s="104">
        <v>2362</v>
      </c>
      <c r="DI332" s="104">
        <v>1808</v>
      </c>
      <c r="DJ332" s="104">
        <v>1296</v>
      </c>
      <c r="DK332" s="104">
        <v>972</v>
      </c>
      <c r="DL332" s="104">
        <v>684</v>
      </c>
      <c r="DM332" s="44">
        <v>1312</v>
      </c>
    </row>
    <row r="333" spans="1:117" s="44" customFormat="1" ht="1" hidden="1" customHeight="1">
      <c r="A333" s="94">
        <v>2022</v>
      </c>
      <c r="B333" s="96">
        <f t="shared" si="559"/>
        <v>4260493</v>
      </c>
      <c r="C333" s="94"/>
      <c r="D333" s="101">
        <f t="shared" si="552"/>
        <v>2573201</v>
      </c>
      <c r="E333" s="101">
        <f t="shared" si="553"/>
        <v>2624235</v>
      </c>
      <c r="F333" s="101">
        <f t="shared" si="554"/>
        <v>2673678</v>
      </c>
      <c r="G333" s="101">
        <f t="shared" si="555"/>
        <v>2720451</v>
      </c>
      <c r="H333" s="101">
        <f t="shared" si="556"/>
        <v>2765147</v>
      </c>
      <c r="I333" s="101">
        <f>SUM(CD333:$DL333)</f>
        <v>809025</v>
      </c>
      <c r="J333" s="101">
        <f>SUM(CE333:$DL333)</f>
        <v>757991</v>
      </c>
      <c r="K333" s="101">
        <f>SUM(CF333:$DL333)</f>
        <v>708548</v>
      </c>
      <c r="L333" s="101">
        <f>SUM(CG333:$DL333)</f>
        <v>661775</v>
      </c>
      <c r="M333" s="101">
        <f>SUM(CH333:$DL333)</f>
        <v>617079</v>
      </c>
      <c r="N333" s="101"/>
      <c r="O333" s="101"/>
      <c r="P333" s="101"/>
      <c r="Q333" s="104">
        <v>43542</v>
      </c>
      <c r="R333" s="104">
        <v>43844</v>
      </c>
      <c r="S333" s="104">
        <v>44063</v>
      </c>
      <c r="T333" s="104">
        <v>44226</v>
      </c>
      <c r="U333" s="104">
        <v>44342</v>
      </c>
      <c r="V333" s="104">
        <v>44421</v>
      </c>
      <c r="W333" s="104">
        <v>44472</v>
      </c>
      <c r="X333" s="104">
        <v>44506</v>
      </c>
      <c r="Y333" s="104">
        <v>44524</v>
      </c>
      <c r="Z333" s="104">
        <v>44516</v>
      </c>
      <c r="AA333" s="104">
        <v>44485</v>
      </c>
      <c r="AB333" s="104">
        <v>44453</v>
      </c>
      <c r="AC333" s="104">
        <v>44351</v>
      </c>
      <c r="AD333" s="104">
        <v>44131</v>
      </c>
      <c r="AE333" s="104">
        <v>43829</v>
      </c>
      <c r="AF333" s="104">
        <v>43008</v>
      </c>
      <c r="AG333" s="104">
        <v>42790</v>
      </c>
      <c r="AH333" s="104">
        <v>43023</v>
      </c>
      <c r="AI333" s="104">
        <v>43070</v>
      </c>
      <c r="AJ333" s="104">
        <v>42671</v>
      </c>
      <c r="AK333" s="104">
        <v>43583</v>
      </c>
      <c r="AL333" s="104">
        <v>43992</v>
      </c>
      <c r="AM333" s="104">
        <v>44629</v>
      </c>
      <c r="AN333" s="104">
        <v>46549</v>
      </c>
      <c r="AO333" s="104">
        <v>47737</v>
      </c>
      <c r="AP333" s="104">
        <v>49112</v>
      </c>
      <c r="AQ333" s="104">
        <v>51105</v>
      </c>
      <c r="AR333" s="104">
        <v>51690</v>
      </c>
      <c r="AS333" s="104">
        <v>53310</v>
      </c>
      <c r="AT333" s="104">
        <v>54604</v>
      </c>
      <c r="AU333" s="104">
        <v>56788</v>
      </c>
      <c r="AV333" s="104">
        <v>57986</v>
      </c>
      <c r="AW333" s="104">
        <v>58610</v>
      </c>
      <c r="AX333" s="104">
        <v>58667</v>
      </c>
      <c r="AY333" s="104">
        <v>59407</v>
      </c>
      <c r="AZ333" s="104">
        <v>58513</v>
      </c>
      <c r="BA333" s="104">
        <v>58989</v>
      </c>
      <c r="BB333" s="104">
        <v>58801</v>
      </c>
      <c r="BC333" s="104">
        <v>59776</v>
      </c>
      <c r="BD333" s="104">
        <v>59051</v>
      </c>
      <c r="BE333" s="104">
        <v>59709</v>
      </c>
      <c r="BF333" s="104">
        <v>59698</v>
      </c>
      <c r="BG333" s="104">
        <v>59624</v>
      </c>
      <c r="BH333" s="104">
        <v>58750</v>
      </c>
      <c r="BI333" s="104">
        <v>58374</v>
      </c>
      <c r="BJ333" s="104">
        <v>58094</v>
      </c>
      <c r="BK333" s="104">
        <v>57487</v>
      </c>
      <c r="BL333" s="104">
        <v>57573</v>
      </c>
      <c r="BM333" s="104">
        <v>58554</v>
      </c>
      <c r="BN333" s="104">
        <v>58528</v>
      </c>
      <c r="BO333" s="104">
        <v>59827</v>
      </c>
      <c r="BP333" s="104">
        <v>60967</v>
      </c>
      <c r="BQ333" s="104">
        <v>61515</v>
      </c>
      <c r="BR333" s="104">
        <v>62429</v>
      </c>
      <c r="BS333" s="104">
        <v>63461</v>
      </c>
      <c r="BT333" s="104">
        <v>63573</v>
      </c>
      <c r="BU333" s="104">
        <v>64829</v>
      </c>
      <c r="BV333" s="104">
        <v>65021</v>
      </c>
      <c r="BW333" s="104">
        <v>65495</v>
      </c>
      <c r="BX333" s="104">
        <v>63360</v>
      </c>
      <c r="BY333" s="104">
        <v>60897</v>
      </c>
      <c r="BZ333" s="104">
        <v>58403</v>
      </c>
      <c r="CA333" s="104">
        <v>56643</v>
      </c>
      <c r="CB333" s="104">
        <v>54742</v>
      </c>
      <c r="CC333" s="104">
        <v>52749</v>
      </c>
      <c r="CD333" s="104">
        <v>51034</v>
      </c>
      <c r="CE333" s="104">
        <v>49443</v>
      </c>
      <c r="CF333" s="104">
        <v>46773</v>
      </c>
      <c r="CG333" s="104">
        <v>44696</v>
      </c>
      <c r="CH333" s="104">
        <v>42726</v>
      </c>
      <c r="CI333" s="104">
        <v>41945</v>
      </c>
      <c r="CJ333" s="104">
        <v>40048</v>
      </c>
      <c r="CK333" s="104">
        <v>40361</v>
      </c>
      <c r="CL333" s="104">
        <v>38979</v>
      </c>
      <c r="CM333" s="104">
        <v>38489</v>
      </c>
      <c r="CN333" s="104">
        <v>37228</v>
      </c>
      <c r="CO333" s="104">
        <v>36024</v>
      </c>
      <c r="CP333" s="104">
        <v>33965</v>
      </c>
      <c r="CQ333" s="104">
        <v>32077</v>
      </c>
      <c r="CR333" s="104">
        <v>29826</v>
      </c>
      <c r="CS333" s="104">
        <v>27388</v>
      </c>
      <c r="CT333" s="104">
        <v>24092</v>
      </c>
      <c r="CU333" s="104">
        <v>20772</v>
      </c>
      <c r="CV333" s="104">
        <v>19157</v>
      </c>
      <c r="CW333" s="104">
        <v>17411</v>
      </c>
      <c r="CX333" s="104">
        <v>15381</v>
      </c>
      <c r="CY333" s="104">
        <v>14037</v>
      </c>
      <c r="CZ333" s="104">
        <v>12589</v>
      </c>
      <c r="DA333" s="104">
        <v>10977</v>
      </c>
      <c r="DB333" s="104">
        <v>9120</v>
      </c>
      <c r="DC333" s="104">
        <v>7856</v>
      </c>
      <c r="DD333" s="104">
        <v>6419</v>
      </c>
      <c r="DE333" s="104">
        <v>5286</v>
      </c>
      <c r="DF333" s="104">
        <v>4124</v>
      </c>
      <c r="DG333" s="104">
        <v>3233</v>
      </c>
      <c r="DH333" s="104">
        <v>2464</v>
      </c>
      <c r="DI333" s="104">
        <v>1906</v>
      </c>
      <c r="DJ333" s="104">
        <v>1437</v>
      </c>
      <c r="DK333" s="104">
        <v>1015</v>
      </c>
      <c r="DL333" s="104">
        <v>747</v>
      </c>
      <c r="DM333" s="44">
        <v>1449</v>
      </c>
    </row>
    <row r="334" spans="1:117" s="44" customFormat="1" ht="1" hidden="1" customHeight="1">
      <c r="A334" s="94">
        <v>2023</v>
      </c>
      <c r="B334" s="96">
        <f t="shared" si="559"/>
        <v>4285584</v>
      </c>
      <c r="C334" s="94"/>
      <c r="D334" s="101">
        <f t="shared" si="552"/>
        <v>2571607</v>
      </c>
      <c r="E334" s="101">
        <f t="shared" si="553"/>
        <v>2623557</v>
      </c>
      <c r="F334" s="101">
        <f t="shared" si="554"/>
        <v>2673919</v>
      </c>
      <c r="G334" s="101">
        <f t="shared" si="555"/>
        <v>2722721</v>
      </c>
      <c r="H334" s="101">
        <f t="shared" si="556"/>
        <v>2768863</v>
      </c>
      <c r="I334" s="101">
        <f>SUM(CD334:$DL334)</f>
        <v>830045</v>
      </c>
      <c r="J334" s="101">
        <f>SUM(CE334:$DL334)</f>
        <v>778095</v>
      </c>
      <c r="K334" s="101">
        <f>SUM(CF334:$DL334)</f>
        <v>727733</v>
      </c>
      <c r="L334" s="101">
        <f>SUM(CG334:$DL334)</f>
        <v>678931</v>
      </c>
      <c r="M334" s="101">
        <f>SUM(CH334:$DL334)</f>
        <v>632789</v>
      </c>
      <c r="N334" s="101"/>
      <c r="O334" s="101"/>
      <c r="P334" s="101"/>
      <c r="Q334" s="104">
        <v>43450</v>
      </c>
      <c r="R334" s="104">
        <v>43807</v>
      </c>
      <c r="S334" s="104">
        <v>44088</v>
      </c>
      <c r="T334" s="104">
        <v>44304</v>
      </c>
      <c r="U334" s="104">
        <v>44473</v>
      </c>
      <c r="V334" s="104">
        <v>44594</v>
      </c>
      <c r="W334" s="104">
        <v>44676</v>
      </c>
      <c r="X334" s="104">
        <v>44728</v>
      </c>
      <c r="Y334" s="104">
        <v>44760</v>
      </c>
      <c r="Z334" s="104">
        <v>44775</v>
      </c>
      <c r="AA334" s="104">
        <v>44763</v>
      </c>
      <c r="AB334" s="104">
        <v>44727</v>
      </c>
      <c r="AC334" s="104">
        <v>44687</v>
      </c>
      <c r="AD334" s="104">
        <v>44582</v>
      </c>
      <c r="AE334" s="104">
        <v>44360</v>
      </c>
      <c r="AF334" s="104">
        <v>44063</v>
      </c>
      <c r="AG334" s="104">
        <v>43260</v>
      </c>
      <c r="AH334" s="104">
        <v>43075</v>
      </c>
      <c r="AI334" s="104">
        <v>43341</v>
      </c>
      <c r="AJ334" s="104">
        <v>43419</v>
      </c>
      <c r="AK334" s="104">
        <v>43072</v>
      </c>
      <c r="AL334" s="104">
        <v>44052</v>
      </c>
      <c r="AM334" s="104">
        <v>44572</v>
      </c>
      <c r="AN334" s="104">
        <v>45322</v>
      </c>
      <c r="AO334" s="104">
        <v>47348</v>
      </c>
      <c r="AP334" s="104">
        <v>48626</v>
      </c>
      <c r="AQ334" s="104">
        <v>50057</v>
      </c>
      <c r="AR334" s="104">
        <v>52066</v>
      </c>
      <c r="AS334" s="104">
        <v>52659</v>
      </c>
      <c r="AT334" s="104">
        <v>54243</v>
      </c>
      <c r="AU334" s="104">
        <v>55485</v>
      </c>
      <c r="AV334" s="104">
        <v>57590</v>
      </c>
      <c r="AW334" s="104">
        <v>58713</v>
      </c>
      <c r="AX334" s="104">
        <v>59265</v>
      </c>
      <c r="AY334" s="104">
        <v>59255</v>
      </c>
      <c r="AZ334" s="104">
        <v>59917</v>
      </c>
      <c r="BA334" s="104">
        <v>58964</v>
      </c>
      <c r="BB334" s="104">
        <v>59377</v>
      </c>
      <c r="BC334" s="104">
        <v>59131</v>
      </c>
      <c r="BD334" s="104">
        <v>60044</v>
      </c>
      <c r="BE334" s="104">
        <v>59284</v>
      </c>
      <c r="BF334" s="104">
        <v>59895</v>
      </c>
      <c r="BG334" s="104">
        <v>59849</v>
      </c>
      <c r="BH334" s="104">
        <v>59736</v>
      </c>
      <c r="BI334" s="104">
        <v>58844</v>
      </c>
      <c r="BJ334" s="104">
        <v>58440</v>
      </c>
      <c r="BK334" s="104">
        <v>58131</v>
      </c>
      <c r="BL334" s="104">
        <v>57499</v>
      </c>
      <c r="BM334" s="104">
        <v>57552</v>
      </c>
      <c r="BN334" s="104">
        <v>58496</v>
      </c>
      <c r="BO334" s="104">
        <v>58439</v>
      </c>
      <c r="BP334" s="104">
        <v>59692</v>
      </c>
      <c r="BQ334" s="104">
        <v>60792</v>
      </c>
      <c r="BR334" s="104">
        <v>61300</v>
      </c>
      <c r="BS334" s="104">
        <v>62167</v>
      </c>
      <c r="BT334" s="104">
        <v>63153</v>
      </c>
      <c r="BU334" s="104">
        <v>63226</v>
      </c>
      <c r="BV334" s="104">
        <v>64429</v>
      </c>
      <c r="BW334" s="104">
        <v>64584</v>
      </c>
      <c r="BX334" s="104">
        <v>65008</v>
      </c>
      <c r="BY334" s="104">
        <v>62862</v>
      </c>
      <c r="BZ334" s="104">
        <v>60386</v>
      </c>
      <c r="CA334" s="104">
        <v>57880</v>
      </c>
      <c r="CB334" s="104">
        <v>56076</v>
      </c>
      <c r="CC334" s="104">
        <v>54129</v>
      </c>
      <c r="CD334" s="104">
        <v>51950</v>
      </c>
      <c r="CE334" s="104">
        <v>50362</v>
      </c>
      <c r="CF334" s="104">
        <v>48802</v>
      </c>
      <c r="CG334" s="104">
        <v>46142</v>
      </c>
      <c r="CH334" s="104">
        <v>44058</v>
      </c>
      <c r="CI334" s="104">
        <v>42083</v>
      </c>
      <c r="CJ334" s="104">
        <v>41260</v>
      </c>
      <c r="CK334" s="104">
        <v>39345</v>
      </c>
      <c r="CL334" s="104">
        <v>39580</v>
      </c>
      <c r="CM334" s="104">
        <v>38160</v>
      </c>
      <c r="CN334" s="104">
        <v>37601</v>
      </c>
      <c r="CO334" s="104">
        <v>36286</v>
      </c>
      <c r="CP334" s="104">
        <v>35015</v>
      </c>
      <c r="CQ334" s="104">
        <v>32910</v>
      </c>
      <c r="CR334" s="104">
        <v>30955</v>
      </c>
      <c r="CS334" s="104">
        <v>28656</v>
      </c>
      <c r="CT334" s="104">
        <v>26176</v>
      </c>
      <c r="CU334" s="104">
        <v>22890</v>
      </c>
      <c r="CV334" s="104">
        <v>19596</v>
      </c>
      <c r="CW334" s="104">
        <v>17934</v>
      </c>
      <c r="CX334" s="104">
        <v>16161</v>
      </c>
      <c r="CY334" s="104">
        <v>14135</v>
      </c>
      <c r="CZ334" s="104">
        <v>12760</v>
      </c>
      <c r="DA334" s="104">
        <v>11308</v>
      </c>
      <c r="DB334" s="104">
        <v>9734</v>
      </c>
      <c r="DC334" s="104">
        <v>7977</v>
      </c>
      <c r="DD334" s="104">
        <v>6779</v>
      </c>
      <c r="DE334" s="104">
        <v>5468</v>
      </c>
      <c r="DF334" s="104">
        <v>4451</v>
      </c>
      <c r="DG334" s="104">
        <v>3431</v>
      </c>
      <c r="DH334" s="104">
        <v>2656</v>
      </c>
      <c r="DI334" s="104">
        <v>1995</v>
      </c>
      <c r="DJ334" s="104">
        <v>1519</v>
      </c>
      <c r="DK334" s="104">
        <v>1127</v>
      </c>
      <c r="DL334" s="104">
        <v>783</v>
      </c>
      <c r="DM334" s="44">
        <v>1602</v>
      </c>
    </row>
    <row r="335" spans="1:117" s="44" customFormat="1" ht="1" hidden="1" customHeight="1">
      <c r="A335" s="94">
        <v>2024</v>
      </c>
      <c r="B335" s="96">
        <f t="shared" si="559"/>
        <v>4309601</v>
      </c>
      <c r="C335" s="94"/>
      <c r="D335" s="101">
        <f t="shared" si="552"/>
        <v>2569340</v>
      </c>
      <c r="E335" s="101">
        <f t="shared" si="553"/>
        <v>2622644</v>
      </c>
      <c r="F335" s="101">
        <f t="shared" si="554"/>
        <v>2673905</v>
      </c>
      <c r="G335" s="101">
        <f t="shared" si="555"/>
        <v>2723625</v>
      </c>
      <c r="H335" s="101">
        <f t="shared" si="556"/>
        <v>2771770</v>
      </c>
      <c r="I335" s="101">
        <f>SUM(CD335:$DL335)</f>
        <v>851645</v>
      </c>
      <c r="J335" s="101">
        <f>SUM(CE335:$DL335)</f>
        <v>798341</v>
      </c>
      <c r="K335" s="101">
        <f>SUM(CF335:$DL335)</f>
        <v>747080</v>
      </c>
      <c r="L335" s="101">
        <f>SUM(CG335:$DL335)</f>
        <v>697360</v>
      </c>
      <c r="M335" s="101">
        <f>SUM(CH335:$DL335)</f>
        <v>649215</v>
      </c>
      <c r="N335" s="101"/>
      <c r="O335" s="101"/>
      <c r="P335" s="101"/>
      <c r="Q335" s="104">
        <v>43293</v>
      </c>
      <c r="R335" s="104">
        <v>43713</v>
      </c>
      <c r="S335" s="104">
        <v>44048</v>
      </c>
      <c r="T335" s="104">
        <v>44326</v>
      </c>
      <c r="U335" s="104">
        <v>44546</v>
      </c>
      <c r="V335" s="104">
        <v>44722</v>
      </c>
      <c r="W335" s="104">
        <v>44845</v>
      </c>
      <c r="X335" s="104">
        <v>44929</v>
      </c>
      <c r="Y335" s="104">
        <v>44979</v>
      </c>
      <c r="Z335" s="104">
        <v>45008</v>
      </c>
      <c r="AA335" s="104">
        <v>45017</v>
      </c>
      <c r="AB335" s="104">
        <v>45001</v>
      </c>
      <c r="AC335" s="104">
        <v>44958</v>
      </c>
      <c r="AD335" s="104">
        <v>44914</v>
      </c>
      <c r="AE335" s="104">
        <v>44807</v>
      </c>
      <c r="AF335" s="104">
        <v>44590</v>
      </c>
      <c r="AG335" s="104">
        <v>44309</v>
      </c>
      <c r="AH335" s="104">
        <v>43538</v>
      </c>
      <c r="AI335" s="104">
        <v>43391</v>
      </c>
      <c r="AJ335" s="104">
        <v>43682</v>
      </c>
      <c r="AK335" s="104">
        <v>43799</v>
      </c>
      <c r="AL335" s="104">
        <v>43540</v>
      </c>
      <c r="AM335" s="104">
        <v>44620</v>
      </c>
      <c r="AN335" s="104">
        <v>45264</v>
      </c>
      <c r="AO335" s="104">
        <v>46127</v>
      </c>
      <c r="AP335" s="104">
        <v>48236</v>
      </c>
      <c r="AQ335" s="104">
        <v>49572</v>
      </c>
      <c r="AR335" s="104">
        <v>51026</v>
      </c>
      <c r="AS335" s="104">
        <v>53022</v>
      </c>
      <c r="AT335" s="104">
        <v>53596</v>
      </c>
      <c r="AU335" s="104">
        <v>55123</v>
      </c>
      <c r="AV335" s="104">
        <v>56302</v>
      </c>
      <c r="AW335" s="104">
        <v>58319</v>
      </c>
      <c r="AX335" s="104">
        <v>59365</v>
      </c>
      <c r="AY335" s="104">
        <v>59846</v>
      </c>
      <c r="AZ335" s="104">
        <v>59768</v>
      </c>
      <c r="BA335" s="104">
        <v>60358</v>
      </c>
      <c r="BB335" s="104">
        <v>59352</v>
      </c>
      <c r="BC335" s="104">
        <v>59708</v>
      </c>
      <c r="BD335" s="104">
        <v>59408</v>
      </c>
      <c r="BE335" s="104">
        <v>60268</v>
      </c>
      <c r="BF335" s="104">
        <v>59476</v>
      </c>
      <c r="BG335" s="104">
        <v>60044</v>
      </c>
      <c r="BH335" s="104">
        <v>59965</v>
      </c>
      <c r="BI335" s="104">
        <v>59818</v>
      </c>
      <c r="BJ335" s="104">
        <v>58907</v>
      </c>
      <c r="BK335" s="104">
        <v>58474</v>
      </c>
      <c r="BL335" s="104">
        <v>58135</v>
      </c>
      <c r="BM335" s="104">
        <v>57476</v>
      </c>
      <c r="BN335" s="104">
        <v>57498</v>
      </c>
      <c r="BO335" s="104">
        <v>58401</v>
      </c>
      <c r="BP335" s="104">
        <v>58314</v>
      </c>
      <c r="BQ335" s="104">
        <v>59523</v>
      </c>
      <c r="BR335" s="104">
        <v>60581</v>
      </c>
      <c r="BS335" s="104">
        <v>61051</v>
      </c>
      <c r="BT335" s="104">
        <v>61872</v>
      </c>
      <c r="BU335" s="104">
        <v>62811</v>
      </c>
      <c r="BV335" s="104">
        <v>62849</v>
      </c>
      <c r="BW335" s="104">
        <v>63996</v>
      </c>
      <c r="BX335" s="104">
        <v>64114</v>
      </c>
      <c r="BY335" s="104">
        <v>64492</v>
      </c>
      <c r="BZ335" s="104">
        <v>62333</v>
      </c>
      <c r="CA335" s="104">
        <v>59842</v>
      </c>
      <c r="CB335" s="104">
        <v>57308</v>
      </c>
      <c r="CC335" s="104">
        <v>55441</v>
      </c>
      <c r="CD335" s="104">
        <v>53304</v>
      </c>
      <c r="CE335" s="104">
        <v>51261</v>
      </c>
      <c r="CF335" s="104">
        <v>49720</v>
      </c>
      <c r="CG335" s="104">
        <v>48145</v>
      </c>
      <c r="CH335" s="104">
        <v>45486</v>
      </c>
      <c r="CI335" s="104">
        <v>43389</v>
      </c>
      <c r="CJ335" s="104">
        <v>41403</v>
      </c>
      <c r="CK335" s="104">
        <v>40534</v>
      </c>
      <c r="CL335" s="104">
        <v>38600</v>
      </c>
      <c r="CM335" s="104">
        <v>38751</v>
      </c>
      <c r="CN335" s="104">
        <v>37289</v>
      </c>
      <c r="CO335" s="104">
        <v>36655</v>
      </c>
      <c r="CP335" s="104">
        <v>35279</v>
      </c>
      <c r="CQ335" s="104">
        <v>33933</v>
      </c>
      <c r="CR335" s="104">
        <v>31777</v>
      </c>
      <c r="CS335" s="104">
        <v>29754</v>
      </c>
      <c r="CT335" s="104">
        <v>27404</v>
      </c>
      <c r="CU335" s="104">
        <v>24887</v>
      </c>
      <c r="CV335" s="104">
        <v>21615</v>
      </c>
      <c r="CW335" s="104">
        <v>18360</v>
      </c>
      <c r="CX335" s="104">
        <v>16662</v>
      </c>
      <c r="CY335" s="104">
        <v>14868</v>
      </c>
      <c r="CZ335" s="104">
        <v>12865</v>
      </c>
      <c r="DA335" s="104">
        <v>11479</v>
      </c>
      <c r="DB335" s="104">
        <v>10043</v>
      </c>
      <c r="DC335" s="104">
        <v>8530</v>
      </c>
      <c r="DD335" s="104">
        <v>6896</v>
      </c>
      <c r="DE335" s="104">
        <v>5787</v>
      </c>
      <c r="DF335" s="104">
        <v>4613</v>
      </c>
      <c r="DG335" s="104">
        <v>3712</v>
      </c>
      <c r="DH335" s="104">
        <v>2825</v>
      </c>
      <c r="DI335" s="104">
        <v>2156</v>
      </c>
      <c r="DJ335" s="104">
        <v>1596</v>
      </c>
      <c r="DK335" s="104">
        <v>1195</v>
      </c>
      <c r="DL335" s="104">
        <v>872</v>
      </c>
      <c r="DM335" s="44">
        <v>1746</v>
      </c>
    </row>
    <row r="336" spans="1:117" s="44" customFormat="1" ht="1" hidden="1" customHeight="1">
      <c r="A336" s="94">
        <v>2025</v>
      </c>
      <c r="B336" s="96">
        <f t="shared" si="559"/>
        <v>4332524</v>
      </c>
      <c r="C336" s="94"/>
      <c r="D336" s="101">
        <f t="shared" si="552"/>
        <v>2566025</v>
      </c>
      <c r="E336" s="101">
        <f t="shared" si="553"/>
        <v>2620611</v>
      </c>
      <c r="F336" s="101">
        <f t="shared" si="554"/>
        <v>2673209</v>
      </c>
      <c r="G336" s="101">
        <f t="shared" si="555"/>
        <v>2723814</v>
      </c>
      <c r="H336" s="101">
        <f t="shared" si="556"/>
        <v>2772875</v>
      </c>
      <c r="I336" s="101">
        <f>SUM(CD336:$DL336)</f>
        <v>873724</v>
      </c>
      <c r="J336" s="101">
        <f>SUM(CE336:$DL336)</f>
        <v>819138</v>
      </c>
      <c r="K336" s="101">
        <f>SUM(CF336:$DL336)</f>
        <v>766540</v>
      </c>
      <c r="L336" s="101">
        <f>SUM(CG336:$DL336)</f>
        <v>715935</v>
      </c>
      <c r="M336" s="101">
        <f>SUM(CH336:$DL336)</f>
        <v>666874</v>
      </c>
      <c r="N336" s="101"/>
      <c r="O336" s="101"/>
      <c r="P336" s="101"/>
      <c r="Q336" s="104">
        <v>43095</v>
      </c>
      <c r="R336" s="104">
        <v>43557</v>
      </c>
      <c r="S336" s="104">
        <v>43952</v>
      </c>
      <c r="T336" s="104">
        <v>44284</v>
      </c>
      <c r="U336" s="104">
        <v>44566</v>
      </c>
      <c r="V336" s="104">
        <v>44792</v>
      </c>
      <c r="W336" s="104">
        <v>44970</v>
      </c>
      <c r="X336" s="104">
        <v>45094</v>
      </c>
      <c r="Y336" s="104">
        <v>45176</v>
      </c>
      <c r="Z336" s="104">
        <v>45225</v>
      </c>
      <c r="AA336" s="104">
        <v>45248</v>
      </c>
      <c r="AB336" s="104">
        <v>45251</v>
      </c>
      <c r="AC336" s="104">
        <v>45228</v>
      </c>
      <c r="AD336" s="104">
        <v>45180</v>
      </c>
      <c r="AE336" s="104">
        <v>45134</v>
      </c>
      <c r="AF336" s="104">
        <v>45033</v>
      </c>
      <c r="AG336" s="104">
        <v>44831</v>
      </c>
      <c r="AH336" s="104">
        <v>44581</v>
      </c>
      <c r="AI336" s="104">
        <v>43847</v>
      </c>
      <c r="AJ336" s="104">
        <v>43731</v>
      </c>
      <c r="AK336" s="104">
        <v>44053</v>
      </c>
      <c r="AL336" s="104">
        <v>44242</v>
      </c>
      <c r="AM336" s="104">
        <v>44106</v>
      </c>
      <c r="AN336" s="104">
        <v>45302</v>
      </c>
      <c r="AO336" s="104">
        <v>46067</v>
      </c>
      <c r="AP336" s="104">
        <v>47022</v>
      </c>
      <c r="AQ336" s="104">
        <v>49181</v>
      </c>
      <c r="AR336" s="104">
        <v>50545</v>
      </c>
      <c r="AS336" s="104">
        <v>51992</v>
      </c>
      <c r="AT336" s="104">
        <v>53948</v>
      </c>
      <c r="AU336" s="104">
        <v>54484</v>
      </c>
      <c r="AV336" s="104">
        <v>55940</v>
      </c>
      <c r="AW336" s="104">
        <v>57047</v>
      </c>
      <c r="AX336" s="104">
        <v>58974</v>
      </c>
      <c r="AY336" s="104">
        <v>59944</v>
      </c>
      <c r="AZ336" s="104">
        <v>60355</v>
      </c>
      <c r="BA336" s="104">
        <v>60212</v>
      </c>
      <c r="BB336" s="104">
        <v>60738</v>
      </c>
      <c r="BC336" s="104">
        <v>59683</v>
      </c>
      <c r="BD336" s="104">
        <v>59989</v>
      </c>
      <c r="BE336" s="104">
        <v>59641</v>
      </c>
      <c r="BF336" s="104">
        <v>60454</v>
      </c>
      <c r="BG336" s="104">
        <v>59634</v>
      </c>
      <c r="BH336" s="104">
        <v>60161</v>
      </c>
      <c r="BI336" s="104">
        <v>60050</v>
      </c>
      <c r="BJ336" s="104">
        <v>59867</v>
      </c>
      <c r="BK336" s="104">
        <v>58939</v>
      </c>
      <c r="BL336" s="104">
        <v>58476</v>
      </c>
      <c r="BM336" s="104">
        <v>58105</v>
      </c>
      <c r="BN336" s="104">
        <v>57418</v>
      </c>
      <c r="BO336" s="104">
        <v>57408</v>
      </c>
      <c r="BP336" s="104">
        <v>58271</v>
      </c>
      <c r="BQ336" s="104">
        <v>58154</v>
      </c>
      <c r="BR336" s="104">
        <v>59319</v>
      </c>
      <c r="BS336" s="104">
        <v>60334</v>
      </c>
      <c r="BT336" s="104">
        <v>60768</v>
      </c>
      <c r="BU336" s="104">
        <v>61543</v>
      </c>
      <c r="BV336" s="104">
        <v>62438</v>
      </c>
      <c r="BW336" s="104">
        <v>62439</v>
      </c>
      <c r="BX336" s="104">
        <v>63531</v>
      </c>
      <c r="BY336" s="104">
        <v>63613</v>
      </c>
      <c r="BZ336" s="104">
        <v>63948</v>
      </c>
      <c r="CA336" s="104">
        <v>61773</v>
      </c>
      <c r="CB336" s="104">
        <v>59246</v>
      </c>
      <c r="CC336" s="104">
        <v>56671</v>
      </c>
      <c r="CD336" s="104">
        <v>54586</v>
      </c>
      <c r="CE336" s="104">
        <v>52598</v>
      </c>
      <c r="CF336" s="104">
        <v>50605</v>
      </c>
      <c r="CG336" s="104">
        <v>49061</v>
      </c>
      <c r="CH336" s="104">
        <v>47464</v>
      </c>
      <c r="CI336" s="104">
        <v>44802</v>
      </c>
      <c r="CJ336" s="104">
        <v>42687</v>
      </c>
      <c r="CK336" s="104">
        <v>40685</v>
      </c>
      <c r="CL336" s="104">
        <v>39767</v>
      </c>
      <c r="CM336" s="104">
        <v>37808</v>
      </c>
      <c r="CN336" s="104">
        <v>37870</v>
      </c>
      <c r="CO336" s="104">
        <v>36361</v>
      </c>
      <c r="CP336" s="104">
        <v>35646</v>
      </c>
      <c r="CQ336" s="104">
        <v>34200</v>
      </c>
      <c r="CR336" s="104">
        <v>32774</v>
      </c>
      <c r="CS336" s="104">
        <v>30563</v>
      </c>
      <c r="CT336" s="104">
        <v>28470</v>
      </c>
      <c r="CU336" s="104">
        <v>26074</v>
      </c>
      <c r="CV336" s="104">
        <v>23521</v>
      </c>
      <c r="CW336" s="104">
        <v>20273</v>
      </c>
      <c r="CX336" s="104">
        <v>17074</v>
      </c>
      <c r="CY336" s="104">
        <v>15346</v>
      </c>
      <c r="CZ336" s="104">
        <v>13549</v>
      </c>
      <c r="DA336" s="104">
        <v>11589</v>
      </c>
      <c r="DB336" s="104">
        <v>10211</v>
      </c>
      <c r="DC336" s="104">
        <v>8818</v>
      </c>
      <c r="DD336" s="104">
        <v>7391</v>
      </c>
      <c r="DE336" s="104">
        <v>5900</v>
      </c>
      <c r="DF336" s="104">
        <v>4894</v>
      </c>
      <c r="DG336" s="104">
        <v>3856</v>
      </c>
      <c r="DH336" s="104">
        <v>3067</v>
      </c>
      <c r="DI336" s="104">
        <v>2299</v>
      </c>
      <c r="DJ336" s="104">
        <v>1728</v>
      </c>
      <c r="DK336" s="104">
        <v>1259</v>
      </c>
      <c r="DL336" s="104">
        <v>928</v>
      </c>
      <c r="DM336" s="44">
        <v>1920</v>
      </c>
    </row>
    <row r="337" spans="1:117" s="44" customFormat="1" ht="1" hidden="1" customHeight="1">
      <c r="A337" s="94">
        <v>2026</v>
      </c>
      <c r="B337" s="96">
        <f t="shared" si="559"/>
        <v>4354266</v>
      </c>
      <c r="C337" s="94"/>
      <c r="D337" s="101">
        <f t="shared" si="552"/>
        <v>2561522</v>
      </c>
      <c r="E337" s="101">
        <f t="shared" si="553"/>
        <v>2617334</v>
      </c>
      <c r="F337" s="101">
        <f t="shared" si="554"/>
        <v>2671191</v>
      </c>
      <c r="G337" s="101">
        <f t="shared" si="555"/>
        <v>2723116</v>
      </c>
      <c r="H337" s="101">
        <f t="shared" si="556"/>
        <v>2773048</v>
      </c>
      <c r="I337" s="101">
        <f>SUM(CD337:$DL337)</f>
        <v>896181</v>
      </c>
      <c r="J337" s="101">
        <f>SUM(CE337:$DL337)</f>
        <v>840369</v>
      </c>
      <c r="K337" s="101">
        <f>SUM(CF337:$DL337)</f>
        <v>786512</v>
      </c>
      <c r="L337" s="101">
        <f>SUM(CG337:$DL337)</f>
        <v>734587</v>
      </c>
      <c r="M337" s="101">
        <f>SUM(CH337:$DL337)</f>
        <v>684655</v>
      </c>
      <c r="N337" s="101"/>
      <c r="O337" s="101"/>
      <c r="P337" s="101"/>
      <c r="Q337" s="104">
        <v>42845</v>
      </c>
      <c r="R337" s="104">
        <v>43355</v>
      </c>
      <c r="S337" s="104">
        <v>43795</v>
      </c>
      <c r="T337" s="104">
        <v>44187</v>
      </c>
      <c r="U337" s="104">
        <v>44523</v>
      </c>
      <c r="V337" s="104">
        <v>44809</v>
      </c>
      <c r="W337" s="104">
        <v>45037</v>
      </c>
      <c r="X337" s="104">
        <v>45216</v>
      </c>
      <c r="Y337" s="104">
        <v>45339</v>
      </c>
      <c r="Z337" s="104">
        <v>45417</v>
      </c>
      <c r="AA337" s="104">
        <v>45461</v>
      </c>
      <c r="AB337" s="104">
        <v>45479</v>
      </c>
      <c r="AC337" s="104">
        <v>45474</v>
      </c>
      <c r="AD337" s="104">
        <v>45448</v>
      </c>
      <c r="AE337" s="104">
        <v>45398</v>
      </c>
      <c r="AF337" s="104">
        <v>45357</v>
      </c>
      <c r="AG337" s="104">
        <v>45268</v>
      </c>
      <c r="AH337" s="104">
        <v>45096</v>
      </c>
      <c r="AI337" s="104">
        <v>44881</v>
      </c>
      <c r="AJ337" s="104">
        <v>44178</v>
      </c>
      <c r="AK337" s="104">
        <v>44101</v>
      </c>
      <c r="AL337" s="104">
        <v>44485</v>
      </c>
      <c r="AM337" s="104">
        <v>44781</v>
      </c>
      <c r="AN337" s="104">
        <v>44787</v>
      </c>
      <c r="AO337" s="104">
        <v>46095</v>
      </c>
      <c r="AP337" s="104">
        <v>46960</v>
      </c>
      <c r="AQ337" s="104">
        <v>47974</v>
      </c>
      <c r="AR337" s="104">
        <v>50150</v>
      </c>
      <c r="AS337" s="104">
        <v>51512</v>
      </c>
      <c r="AT337" s="104">
        <v>52925</v>
      </c>
      <c r="AU337" s="104">
        <v>54825</v>
      </c>
      <c r="AV337" s="104">
        <v>55308</v>
      </c>
      <c r="AW337" s="104">
        <v>56685</v>
      </c>
      <c r="AX337" s="104">
        <v>57717</v>
      </c>
      <c r="AY337" s="104">
        <v>59555</v>
      </c>
      <c r="AZ337" s="104">
        <v>60451</v>
      </c>
      <c r="BA337" s="104">
        <v>60795</v>
      </c>
      <c r="BB337" s="104">
        <v>60595</v>
      </c>
      <c r="BC337" s="104">
        <v>61061</v>
      </c>
      <c r="BD337" s="104">
        <v>59963</v>
      </c>
      <c r="BE337" s="104">
        <v>60223</v>
      </c>
      <c r="BF337" s="104">
        <v>59835</v>
      </c>
      <c r="BG337" s="104">
        <v>60604</v>
      </c>
      <c r="BH337" s="104">
        <v>59758</v>
      </c>
      <c r="BI337" s="104">
        <v>60246</v>
      </c>
      <c r="BJ337" s="104">
        <v>60106</v>
      </c>
      <c r="BK337" s="104">
        <v>59887</v>
      </c>
      <c r="BL337" s="104">
        <v>58939</v>
      </c>
      <c r="BM337" s="104">
        <v>58444</v>
      </c>
      <c r="BN337" s="104">
        <v>58041</v>
      </c>
      <c r="BO337" s="104">
        <v>57325</v>
      </c>
      <c r="BP337" s="104">
        <v>57283</v>
      </c>
      <c r="BQ337" s="104">
        <v>58105</v>
      </c>
      <c r="BR337" s="104">
        <v>57957</v>
      </c>
      <c r="BS337" s="104">
        <v>59082</v>
      </c>
      <c r="BT337" s="104">
        <v>60056</v>
      </c>
      <c r="BU337" s="104">
        <v>60452</v>
      </c>
      <c r="BV337" s="104">
        <v>61183</v>
      </c>
      <c r="BW337" s="104">
        <v>62034</v>
      </c>
      <c r="BX337" s="104">
        <v>61999</v>
      </c>
      <c r="BY337" s="104">
        <v>63038</v>
      </c>
      <c r="BZ337" s="104">
        <v>63086</v>
      </c>
      <c r="CA337" s="104">
        <v>63368</v>
      </c>
      <c r="CB337" s="104">
        <v>61162</v>
      </c>
      <c r="CC337" s="104">
        <v>58584</v>
      </c>
      <c r="CD337" s="104">
        <v>55812</v>
      </c>
      <c r="CE337" s="104">
        <v>53857</v>
      </c>
      <c r="CF337" s="104">
        <v>51925</v>
      </c>
      <c r="CG337" s="104">
        <v>49932</v>
      </c>
      <c r="CH337" s="104">
        <v>48376</v>
      </c>
      <c r="CI337" s="104">
        <v>46752</v>
      </c>
      <c r="CJ337" s="104">
        <v>44083</v>
      </c>
      <c r="CK337" s="104">
        <v>41946</v>
      </c>
      <c r="CL337" s="104">
        <v>39923</v>
      </c>
      <c r="CM337" s="104">
        <v>38952</v>
      </c>
      <c r="CN337" s="104">
        <v>36964</v>
      </c>
      <c r="CO337" s="104">
        <v>36932</v>
      </c>
      <c r="CP337" s="104">
        <v>35366</v>
      </c>
      <c r="CQ337" s="104">
        <v>34564</v>
      </c>
      <c r="CR337" s="104">
        <v>33043</v>
      </c>
      <c r="CS337" s="104">
        <v>31533</v>
      </c>
      <c r="CT337" s="104">
        <v>29262</v>
      </c>
      <c r="CU337" s="104">
        <v>27101</v>
      </c>
      <c r="CV337" s="104">
        <v>24660</v>
      </c>
      <c r="CW337" s="104">
        <v>22079</v>
      </c>
      <c r="CX337" s="104">
        <v>18870</v>
      </c>
      <c r="CY337" s="104">
        <v>15742</v>
      </c>
      <c r="CZ337" s="104">
        <v>14000</v>
      </c>
      <c r="DA337" s="104">
        <v>12220</v>
      </c>
      <c r="DB337" s="104">
        <v>10325</v>
      </c>
      <c r="DC337" s="104">
        <v>8980</v>
      </c>
      <c r="DD337" s="104">
        <v>7654</v>
      </c>
      <c r="DE337" s="104">
        <v>6338</v>
      </c>
      <c r="DF337" s="104">
        <v>5000</v>
      </c>
      <c r="DG337" s="104">
        <v>4100</v>
      </c>
      <c r="DH337" s="104">
        <v>3192</v>
      </c>
      <c r="DI337" s="104">
        <v>2503</v>
      </c>
      <c r="DJ337" s="104">
        <v>1848</v>
      </c>
      <c r="DK337" s="104">
        <v>1368</v>
      </c>
      <c r="DL337" s="104">
        <v>979</v>
      </c>
      <c r="DM337" s="44">
        <v>2096</v>
      </c>
    </row>
    <row r="338" spans="1:117" s="44" customFormat="1" ht="1" hidden="1" customHeight="1">
      <c r="A338" s="94">
        <v>2027</v>
      </c>
      <c r="B338" s="96">
        <f t="shared" si="559"/>
        <v>4374873</v>
      </c>
      <c r="C338" s="94"/>
      <c r="D338" s="101">
        <f t="shared" si="552"/>
        <v>2555622</v>
      </c>
      <c r="E338" s="101">
        <f t="shared" si="553"/>
        <v>2613316</v>
      </c>
      <c r="F338" s="101">
        <f t="shared" si="554"/>
        <v>2668393</v>
      </c>
      <c r="G338" s="101">
        <f t="shared" si="555"/>
        <v>2721557</v>
      </c>
      <c r="H338" s="101">
        <f t="shared" si="556"/>
        <v>2772793</v>
      </c>
      <c r="I338" s="101">
        <f>SUM(CD338:$DL338)</f>
        <v>919661</v>
      </c>
      <c r="J338" s="101">
        <f>SUM(CE338:$DL338)</f>
        <v>861967</v>
      </c>
      <c r="K338" s="101">
        <f>SUM(CF338:$DL338)</f>
        <v>806890</v>
      </c>
      <c r="L338" s="101">
        <f>SUM(CG338:$DL338)</f>
        <v>753726</v>
      </c>
      <c r="M338" s="101">
        <f>SUM(CH338:$DL338)</f>
        <v>702490</v>
      </c>
      <c r="N338" s="101"/>
      <c r="O338" s="101"/>
      <c r="P338" s="101"/>
      <c r="Q338" s="104">
        <v>42570</v>
      </c>
      <c r="R338" s="104">
        <v>43106</v>
      </c>
      <c r="S338" s="104">
        <v>43595</v>
      </c>
      <c r="T338" s="104">
        <v>44031</v>
      </c>
      <c r="U338" s="104">
        <v>44425</v>
      </c>
      <c r="V338" s="104">
        <v>44766</v>
      </c>
      <c r="W338" s="104">
        <v>45055</v>
      </c>
      <c r="X338" s="104">
        <v>45282</v>
      </c>
      <c r="Y338" s="104">
        <v>45459</v>
      </c>
      <c r="Z338" s="104">
        <v>45577</v>
      </c>
      <c r="AA338" s="104">
        <v>45651</v>
      </c>
      <c r="AB338" s="104">
        <v>45690</v>
      </c>
      <c r="AC338" s="104">
        <v>45701</v>
      </c>
      <c r="AD338" s="104">
        <v>45691</v>
      </c>
      <c r="AE338" s="104">
        <v>45663</v>
      </c>
      <c r="AF338" s="104">
        <v>45617</v>
      </c>
      <c r="AG338" s="104">
        <v>45590</v>
      </c>
      <c r="AH338" s="104">
        <v>45530</v>
      </c>
      <c r="AI338" s="104">
        <v>45390</v>
      </c>
      <c r="AJ338" s="104">
        <v>45201</v>
      </c>
      <c r="AK338" s="104">
        <v>44539</v>
      </c>
      <c r="AL338" s="104">
        <v>44537</v>
      </c>
      <c r="AM338" s="104">
        <v>45014</v>
      </c>
      <c r="AN338" s="104">
        <v>45439</v>
      </c>
      <c r="AO338" s="104">
        <v>45584</v>
      </c>
      <c r="AP338" s="104">
        <v>46980</v>
      </c>
      <c r="AQ338" s="104">
        <v>47912</v>
      </c>
      <c r="AR338" s="104">
        <v>48956</v>
      </c>
      <c r="AS338" s="104">
        <v>51120</v>
      </c>
      <c r="AT338" s="104">
        <v>52451</v>
      </c>
      <c r="AU338" s="104">
        <v>53813</v>
      </c>
      <c r="AV338" s="104">
        <v>55641</v>
      </c>
      <c r="AW338" s="104">
        <v>56061</v>
      </c>
      <c r="AX338" s="104">
        <v>57358</v>
      </c>
      <c r="AY338" s="104">
        <v>58313</v>
      </c>
      <c r="AZ338" s="104">
        <v>60066</v>
      </c>
      <c r="BA338" s="104">
        <v>60891</v>
      </c>
      <c r="BB338" s="104">
        <v>61175</v>
      </c>
      <c r="BC338" s="104">
        <v>60924</v>
      </c>
      <c r="BD338" s="104">
        <v>61335</v>
      </c>
      <c r="BE338" s="104">
        <v>60200</v>
      </c>
      <c r="BF338" s="104">
        <v>60421</v>
      </c>
      <c r="BG338" s="104">
        <v>59994</v>
      </c>
      <c r="BH338" s="104">
        <v>60722</v>
      </c>
      <c r="BI338" s="104">
        <v>59851</v>
      </c>
      <c r="BJ338" s="104">
        <v>60301</v>
      </c>
      <c r="BK338" s="104">
        <v>60132</v>
      </c>
      <c r="BL338" s="104">
        <v>59877</v>
      </c>
      <c r="BM338" s="104">
        <v>58904</v>
      </c>
      <c r="BN338" s="104">
        <v>58379</v>
      </c>
      <c r="BO338" s="104">
        <v>57942</v>
      </c>
      <c r="BP338" s="104">
        <v>57199</v>
      </c>
      <c r="BQ338" s="104">
        <v>57123</v>
      </c>
      <c r="BR338" s="104">
        <v>57905</v>
      </c>
      <c r="BS338" s="104">
        <v>57728</v>
      </c>
      <c r="BT338" s="104">
        <v>58810</v>
      </c>
      <c r="BU338" s="104">
        <v>59743</v>
      </c>
      <c r="BV338" s="104">
        <v>60103</v>
      </c>
      <c r="BW338" s="104">
        <v>60792</v>
      </c>
      <c r="BX338" s="104">
        <v>61599</v>
      </c>
      <c r="BY338" s="104">
        <v>61529</v>
      </c>
      <c r="BZ338" s="104">
        <v>62515</v>
      </c>
      <c r="CA338" s="104">
        <v>62523</v>
      </c>
      <c r="CB338" s="104">
        <v>62738</v>
      </c>
      <c r="CC338" s="104">
        <v>60483</v>
      </c>
      <c r="CD338" s="104">
        <v>57694</v>
      </c>
      <c r="CE338" s="104">
        <v>55077</v>
      </c>
      <c r="CF338" s="104">
        <v>53164</v>
      </c>
      <c r="CG338" s="104">
        <v>51236</v>
      </c>
      <c r="CH338" s="104">
        <v>49234</v>
      </c>
      <c r="CI338" s="104">
        <v>47659</v>
      </c>
      <c r="CJ338" s="104">
        <v>46005</v>
      </c>
      <c r="CK338" s="104">
        <v>43322</v>
      </c>
      <c r="CL338" s="104">
        <v>41160</v>
      </c>
      <c r="CM338" s="104">
        <v>39115</v>
      </c>
      <c r="CN338" s="104">
        <v>38085</v>
      </c>
      <c r="CO338" s="104">
        <v>36060</v>
      </c>
      <c r="CP338" s="104">
        <v>35927</v>
      </c>
      <c r="CQ338" s="104">
        <v>34302</v>
      </c>
      <c r="CR338" s="104">
        <v>33405</v>
      </c>
      <c r="CS338" s="104">
        <v>31802</v>
      </c>
      <c r="CT338" s="104">
        <v>30203</v>
      </c>
      <c r="CU338" s="104">
        <v>27876</v>
      </c>
      <c r="CV338" s="104">
        <v>25646</v>
      </c>
      <c r="CW338" s="104">
        <v>23165</v>
      </c>
      <c r="CX338" s="104">
        <v>20568</v>
      </c>
      <c r="CY338" s="104">
        <v>17414</v>
      </c>
      <c r="CZ338" s="104">
        <v>14377</v>
      </c>
      <c r="DA338" s="104">
        <v>12643</v>
      </c>
      <c r="DB338" s="104">
        <v>10901</v>
      </c>
      <c r="DC338" s="104">
        <v>9094</v>
      </c>
      <c r="DD338" s="104">
        <v>7809</v>
      </c>
      <c r="DE338" s="104">
        <v>6575</v>
      </c>
      <c r="DF338" s="104">
        <v>5382</v>
      </c>
      <c r="DG338" s="104">
        <v>4198</v>
      </c>
      <c r="DH338" s="104">
        <v>3401</v>
      </c>
      <c r="DI338" s="104">
        <v>2611</v>
      </c>
      <c r="DJ338" s="104">
        <v>2018</v>
      </c>
      <c r="DK338" s="104">
        <v>1466</v>
      </c>
      <c r="DL338" s="104">
        <v>1067</v>
      </c>
      <c r="DM338" s="44">
        <v>2272</v>
      </c>
    </row>
    <row r="339" spans="1:117" s="44" customFormat="1" ht="1" hidden="1" customHeight="1">
      <c r="A339" s="94">
        <v>2028</v>
      </c>
      <c r="B339" s="96">
        <f t="shared" si="559"/>
        <v>4394307</v>
      </c>
      <c r="C339" s="94"/>
      <c r="D339" s="101">
        <f t="shared" si="552"/>
        <v>2548944</v>
      </c>
      <c r="E339" s="101">
        <f t="shared" si="553"/>
        <v>2608511</v>
      </c>
      <c r="F339" s="101">
        <f t="shared" si="554"/>
        <v>2665445</v>
      </c>
      <c r="G339" s="101">
        <f t="shared" si="555"/>
        <v>2719825</v>
      </c>
      <c r="H339" s="101">
        <f t="shared" si="556"/>
        <v>2772282</v>
      </c>
      <c r="I339" s="101">
        <f>SUM(CD339:$DL339)</f>
        <v>944099</v>
      </c>
      <c r="J339" s="101">
        <f>SUM(CE339:$DL339)</f>
        <v>884532</v>
      </c>
      <c r="K339" s="101">
        <f>SUM(CF339:$DL339)</f>
        <v>827598</v>
      </c>
      <c r="L339" s="101">
        <f>SUM(CG339:$DL339)</f>
        <v>773218</v>
      </c>
      <c r="M339" s="101">
        <f>SUM(CH339:$DL339)</f>
        <v>720761</v>
      </c>
      <c r="N339" s="101"/>
      <c r="O339" s="101"/>
      <c r="P339" s="101"/>
      <c r="Q339" s="104">
        <v>42277</v>
      </c>
      <c r="R339" s="104">
        <v>42833</v>
      </c>
      <c r="S339" s="104">
        <v>43347</v>
      </c>
      <c r="T339" s="104">
        <v>43832</v>
      </c>
      <c r="U339" s="104">
        <v>44269</v>
      </c>
      <c r="V339" s="104">
        <v>44666</v>
      </c>
      <c r="W339" s="104">
        <v>45010</v>
      </c>
      <c r="X339" s="104">
        <v>45297</v>
      </c>
      <c r="Y339" s="104">
        <v>45523</v>
      </c>
      <c r="Z339" s="104">
        <v>45696</v>
      </c>
      <c r="AA339" s="104">
        <v>45810</v>
      </c>
      <c r="AB339" s="104">
        <v>45877</v>
      </c>
      <c r="AC339" s="104">
        <v>45911</v>
      </c>
      <c r="AD339" s="104">
        <v>45916</v>
      </c>
      <c r="AE339" s="104">
        <v>45904</v>
      </c>
      <c r="AF339" s="104">
        <v>45880</v>
      </c>
      <c r="AG339" s="104">
        <v>45848</v>
      </c>
      <c r="AH339" s="104">
        <v>45848</v>
      </c>
      <c r="AI339" s="104">
        <v>45818</v>
      </c>
      <c r="AJ339" s="104">
        <v>45702</v>
      </c>
      <c r="AK339" s="104">
        <v>45546</v>
      </c>
      <c r="AL339" s="104">
        <v>44962</v>
      </c>
      <c r="AM339" s="104">
        <v>45070</v>
      </c>
      <c r="AN339" s="104">
        <v>45661</v>
      </c>
      <c r="AO339" s="104">
        <v>46211</v>
      </c>
      <c r="AP339" s="104">
        <v>46474</v>
      </c>
      <c r="AQ339" s="104">
        <v>47928</v>
      </c>
      <c r="AR339" s="104">
        <v>48896</v>
      </c>
      <c r="AS339" s="104">
        <v>49937</v>
      </c>
      <c r="AT339" s="104">
        <v>52061</v>
      </c>
      <c r="AU339" s="104">
        <v>53344</v>
      </c>
      <c r="AV339" s="104">
        <v>54639</v>
      </c>
      <c r="AW339" s="104">
        <v>56389</v>
      </c>
      <c r="AX339" s="104">
        <v>56743</v>
      </c>
      <c r="AY339" s="104">
        <v>57959</v>
      </c>
      <c r="AZ339" s="104">
        <v>58839</v>
      </c>
      <c r="BA339" s="104">
        <v>60512</v>
      </c>
      <c r="BB339" s="104">
        <v>61274</v>
      </c>
      <c r="BC339" s="104">
        <v>61503</v>
      </c>
      <c r="BD339" s="104">
        <v>61204</v>
      </c>
      <c r="BE339" s="104">
        <v>61567</v>
      </c>
      <c r="BF339" s="104">
        <v>60399</v>
      </c>
      <c r="BG339" s="104">
        <v>60583</v>
      </c>
      <c r="BH339" s="104">
        <v>60121</v>
      </c>
      <c r="BI339" s="104">
        <v>60812</v>
      </c>
      <c r="BJ339" s="104">
        <v>59914</v>
      </c>
      <c r="BK339" s="104">
        <v>60327</v>
      </c>
      <c r="BL339" s="104">
        <v>60126</v>
      </c>
      <c r="BM339" s="104">
        <v>59834</v>
      </c>
      <c r="BN339" s="104">
        <v>58837</v>
      </c>
      <c r="BO339" s="104">
        <v>58280</v>
      </c>
      <c r="BP339" s="104">
        <v>57811</v>
      </c>
      <c r="BQ339" s="104">
        <v>57036</v>
      </c>
      <c r="BR339" s="104">
        <v>56928</v>
      </c>
      <c r="BS339" s="104">
        <v>57672</v>
      </c>
      <c r="BT339" s="104">
        <v>57465</v>
      </c>
      <c r="BU339" s="104">
        <v>58505</v>
      </c>
      <c r="BV339" s="104">
        <v>59400</v>
      </c>
      <c r="BW339" s="104">
        <v>59725</v>
      </c>
      <c r="BX339" s="104">
        <v>60372</v>
      </c>
      <c r="BY339" s="104">
        <v>61134</v>
      </c>
      <c r="BZ339" s="104">
        <v>61030</v>
      </c>
      <c r="CA339" s="104">
        <v>61961</v>
      </c>
      <c r="CB339" s="104">
        <v>61913</v>
      </c>
      <c r="CC339" s="104">
        <v>62040</v>
      </c>
      <c r="CD339" s="104">
        <v>59567</v>
      </c>
      <c r="CE339" s="104">
        <v>56934</v>
      </c>
      <c r="CF339" s="104">
        <v>54380</v>
      </c>
      <c r="CG339" s="104">
        <v>52457</v>
      </c>
      <c r="CH339" s="104">
        <v>50523</v>
      </c>
      <c r="CI339" s="104">
        <v>48503</v>
      </c>
      <c r="CJ339" s="104">
        <v>46904</v>
      </c>
      <c r="CK339" s="104">
        <v>45216</v>
      </c>
      <c r="CL339" s="104">
        <v>42516</v>
      </c>
      <c r="CM339" s="104">
        <v>40328</v>
      </c>
      <c r="CN339" s="104">
        <v>38253</v>
      </c>
      <c r="CO339" s="104">
        <v>37159</v>
      </c>
      <c r="CP339" s="104">
        <v>35094</v>
      </c>
      <c r="CQ339" s="104">
        <v>34852</v>
      </c>
      <c r="CR339" s="104">
        <v>33160</v>
      </c>
      <c r="CS339" s="104">
        <v>32160</v>
      </c>
      <c r="CT339" s="104">
        <v>30472</v>
      </c>
      <c r="CU339" s="104">
        <v>28784</v>
      </c>
      <c r="CV339" s="104">
        <v>26399</v>
      </c>
      <c r="CW339" s="104">
        <v>24106</v>
      </c>
      <c r="CX339" s="104">
        <v>21599</v>
      </c>
      <c r="CY339" s="104">
        <v>19000</v>
      </c>
      <c r="CZ339" s="104">
        <v>15921</v>
      </c>
      <c r="DA339" s="104">
        <v>12998</v>
      </c>
      <c r="DB339" s="104">
        <v>11293</v>
      </c>
      <c r="DC339" s="104">
        <v>9615</v>
      </c>
      <c r="DD339" s="104">
        <v>7921</v>
      </c>
      <c r="DE339" s="104">
        <v>6720</v>
      </c>
      <c r="DF339" s="104">
        <v>5595</v>
      </c>
      <c r="DG339" s="104">
        <v>4529</v>
      </c>
      <c r="DH339" s="104">
        <v>3490</v>
      </c>
      <c r="DI339" s="104">
        <v>2788</v>
      </c>
      <c r="DJ339" s="104">
        <v>2110</v>
      </c>
      <c r="DK339" s="104">
        <v>1605</v>
      </c>
      <c r="DL339" s="104">
        <v>1148</v>
      </c>
      <c r="DM339" s="44">
        <v>2471</v>
      </c>
    </row>
    <row r="340" spans="1:117" s="44" customFormat="1" ht="1" hidden="1" customHeight="1">
      <c r="A340" s="94">
        <v>2029</v>
      </c>
      <c r="B340" s="96">
        <f t="shared" si="559"/>
        <v>4412742</v>
      </c>
      <c r="C340" s="94"/>
      <c r="D340" s="101">
        <f t="shared" si="552"/>
        <v>2541403</v>
      </c>
      <c r="E340" s="101">
        <f t="shared" si="553"/>
        <v>2602501</v>
      </c>
      <c r="F340" s="101">
        <f t="shared" si="554"/>
        <v>2661290</v>
      </c>
      <c r="G340" s="101">
        <f t="shared" si="555"/>
        <v>2717505</v>
      </c>
      <c r="H340" s="101">
        <f t="shared" si="556"/>
        <v>2771174</v>
      </c>
      <c r="I340" s="101">
        <f>SUM(CD340:$DL340)</f>
        <v>969187</v>
      </c>
      <c r="J340" s="101">
        <f>SUM(CE340:$DL340)</f>
        <v>908089</v>
      </c>
      <c r="K340" s="101">
        <f>SUM(CF340:$DL340)</f>
        <v>849300</v>
      </c>
      <c r="L340" s="101">
        <f>SUM(CG340:$DL340)</f>
        <v>793085</v>
      </c>
      <c r="M340" s="101">
        <f>SUM(CH340:$DL340)</f>
        <v>739416</v>
      </c>
      <c r="N340" s="101"/>
      <c r="O340" s="101"/>
      <c r="P340" s="101"/>
      <c r="Q340" s="104">
        <v>41993</v>
      </c>
      <c r="R340" s="104">
        <v>42543</v>
      </c>
      <c r="S340" s="104">
        <v>43077</v>
      </c>
      <c r="T340" s="104">
        <v>43586</v>
      </c>
      <c r="U340" s="104">
        <v>44072</v>
      </c>
      <c r="V340" s="104">
        <v>44512</v>
      </c>
      <c r="W340" s="104">
        <v>44910</v>
      </c>
      <c r="X340" s="104">
        <v>45253</v>
      </c>
      <c r="Y340" s="104">
        <v>45538</v>
      </c>
      <c r="Z340" s="104">
        <v>45761</v>
      </c>
      <c r="AA340" s="104">
        <v>45929</v>
      </c>
      <c r="AB340" s="104">
        <v>46037</v>
      </c>
      <c r="AC340" s="104">
        <v>46097</v>
      </c>
      <c r="AD340" s="104">
        <v>46125</v>
      </c>
      <c r="AE340" s="104">
        <v>46128</v>
      </c>
      <c r="AF340" s="104">
        <v>46120</v>
      </c>
      <c r="AG340" s="104">
        <v>46110</v>
      </c>
      <c r="AH340" s="104">
        <v>46105</v>
      </c>
      <c r="AI340" s="104">
        <v>46132</v>
      </c>
      <c r="AJ340" s="104">
        <v>46124</v>
      </c>
      <c r="AK340" s="104">
        <v>46041</v>
      </c>
      <c r="AL340" s="104">
        <v>45954</v>
      </c>
      <c r="AM340" s="104">
        <v>45484</v>
      </c>
      <c r="AN340" s="104">
        <v>45724</v>
      </c>
      <c r="AO340" s="104">
        <v>46427</v>
      </c>
      <c r="AP340" s="104">
        <v>47084</v>
      </c>
      <c r="AQ340" s="104">
        <v>47429</v>
      </c>
      <c r="AR340" s="104">
        <v>48911</v>
      </c>
      <c r="AS340" s="104">
        <v>49881</v>
      </c>
      <c r="AT340" s="104">
        <v>50895</v>
      </c>
      <c r="AU340" s="104">
        <v>52962</v>
      </c>
      <c r="AV340" s="104">
        <v>54179</v>
      </c>
      <c r="AW340" s="104">
        <v>55401</v>
      </c>
      <c r="AX340" s="104">
        <v>57068</v>
      </c>
      <c r="AY340" s="104">
        <v>57353</v>
      </c>
      <c r="AZ340" s="104">
        <v>58491</v>
      </c>
      <c r="BA340" s="104">
        <v>59302</v>
      </c>
      <c r="BB340" s="104">
        <v>60903</v>
      </c>
      <c r="BC340" s="104">
        <v>61606</v>
      </c>
      <c r="BD340" s="104">
        <v>61784</v>
      </c>
      <c r="BE340" s="104">
        <v>61444</v>
      </c>
      <c r="BF340" s="104">
        <v>61763</v>
      </c>
      <c r="BG340" s="104">
        <v>60566</v>
      </c>
      <c r="BH340" s="104">
        <v>60715</v>
      </c>
      <c r="BI340" s="104">
        <v>60220</v>
      </c>
      <c r="BJ340" s="104">
        <v>60872</v>
      </c>
      <c r="BK340" s="104">
        <v>59949</v>
      </c>
      <c r="BL340" s="104">
        <v>60323</v>
      </c>
      <c r="BM340" s="104">
        <v>60089</v>
      </c>
      <c r="BN340" s="104">
        <v>59759</v>
      </c>
      <c r="BO340" s="104">
        <v>58737</v>
      </c>
      <c r="BP340" s="104">
        <v>58148</v>
      </c>
      <c r="BQ340" s="104">
        <v>57644</v>
      </c>
      <c r="BR340" s="104">
        <v>56841</v>
      </c>
      <c r="BS340" s="104">
        <v>56700</v>
      </c>
      <c r="BT340" s="104">
        <v>57407</v>
      </c>
      <c r="BU340" s="104">
        <v>57173</v>
      </c>
      <c r="BV340" s="104">
        <v>58170</v>
      </c>
      <c r="BW340" s="104">
        <v>59030</v>
      </c>
      <c r="BX340" s="104">
        <v>59316</v>
      </c>
      <c r="BY340" s="104">
        <v>59922</v>
      </c>
      <c r="BZ340" s="104">
        <v>60640</v>
      </c>
      <c r="CA340" s="104">
        <v>60501</v>
      </c>
      <c r="CB340" s="104">
        <v>61358</v>
      </c>
      <c r="CC340" s="104">
        <v>61237</v>
      </c>
      <c r="CD340" s="104">
        <v>61098</v>
      </c>
      <c r="CE340" s="104">
        <v>58789</v>
      </c>
      <c r="CF340" s="104">
        <v>56215</v>
      </c>
      <c r="CG340" s="104">
        <v>53669</v>
      </c>
      <c r="CH340" s="104">
        <v>51726</v>
      </c>
      <c r="CI340" s="104">
        <v>49777</v>
      </c>
      <c r="CJ340" s="104">
        <v>47739</v>
      </c>
      <c r="CK340" s="104">
        <v>46110</v>
      </c>
      <c r="CL340" s="104">
        <v>44382</v>
      </c>
      <c r="CM340" s="104">
        <v>41662</v>
      </c>
      <c r="CN340" s="104">
        <v>39441</v>
      </c>
      <c r="CO340" s="104">
        <v>37332</v>
      </c>
      <c r="CP340" s="104">
        <v>36169</v>
      </c>
      <c r="CQ340" s="104">
        <v>34060</v>
      </c>
      <c r="CR340" s="104">
        <v>33701</v>
      </c>
      <c r="CS340" s="104">
        <v>31937</v>
      </c>
      <c r="CT340" s="104">
        <v>30829</v>
      </c>
      <c r="CU340" s="104">
        <v>29055</v>
      </c>
      <c r="CV340" s="104">
        <v>27274</v>
      </c>
      <c r="CW340" s="104">
        <v>24836</v>
      </c>
      <c r="CX340" s="104">
        <v>22494</v>
      </c>
      <c r="CY340" s="104">
        <v>19971</v>
      </c>
      <c r="CZ340" s="104">
        <v>17390</v>
      </c>
      <c r="DA340" s="104">
        <v>14412</v>
      </c>
      <c r="DB340" s="104">
        <v>11627</v>
      </c>
      <c r="DC340" s="104">
        <v>9978</v>
      </c>
      <c r="DD340" s="104">
        <v>8389</v>
      </c>
      <c r="DE340" s="104">
        <v>6831</v>
      </c>
      <c r="DF340" s="104">
        <v>5730</v>
      </c>
      <c r="DG340" s="104">
        <v>4719</v>
      </c>
      <c r="DH340" s="104">
        <v>3775</v>
      </c>
      <c r="DI340" s="104">
        <v>2869</v>
      </c>
      <c r="DJ340" s="104">
        <v>2259</v>
      </c>
      <c r="DK340" s="104">
        <v>1683</v>
      </c>
      <c r="DL340" s="104">
        <v>1259</v>
      </c>
      <c r="DM340" s="44">
        <v>2686</v>
      </c>
    </row>
    <row r="341" spans="1:117" s="44" customFormat="1" ht="1" hidden="1" customHeight="1">
      <c r="A341" s="94">
        <v>2030</v>
      </c>
      <c r="B341" s="96">
        <f t="shared" si="559"/>
        <v>4430038</v>
      </c>
      <c r="C341" s="94"/>
      <c r="D341" s="101">
        <f t="shared" si="552"/>
        <v>2535203</v>
      </c>
      <c r="E341" s="101">
        <f t="shared" si="553"/>
        <v>2595519</v>
      </c>
      <c r="F341" s="101">
        <f t="shared" si="554"/>
        <v>2655818</v>
      </c>
      <c r="G341" s="101">
        <f t="shared" si="555"/>
        <v>2713868</v>
      </c>
      <c r="H341" s="101">
        <f t="shared" si="556"/>
        <v>2769346</v>
      </c>
      <c r="I341" s="101">
        <f>SUM(CD341:$DL341)</f>
        <v>992491</v>
      </c>
      <c r="J341" s="101">
        <f>SUM(CE341:$DL341)</f>
        <v>932175</v>
      </c>
      <c r="K341" s="101">
        <f>SUM(CF341:$DL341)</f>
        <v>871876</v>
      </c>
      <c r="L341" s="101">
        <f>SUM(CG341:$DL341)</f>
        <v>813826</v>
      </c>
      <c r="M341" s="101">
        <f>SUM(CH341:$DL341)</f>
        <v>758348</v>
      </c>
      <c r="N341" s="101"/>
      <c r="O341" s="101"/>
      <c r="P341" s="101"/>
      <c r="Q341" s="104">
        <v>41715</v>
      </c>
      <c r="R341" s="104">
        <v>42263</v>
      </c>
      <c r="S341" s="104">
        <v>42789</v>
      </c>
      <c r="T341" s="104">
        <v>43319</v>
      </c>
      <c r="U341" s="104">
        <v>43828</v>
      </c>
      <c r="V341" s="104">
        <v>44317</v>
      </c>
      <c r="W341" s="104">
        <v>44758</v>
      </c>
      <c r="X341" s="104">
        <v>45153</v>
      </c>
      <c r="Y341" s="104">
        <v>45495</v>
      </c>
      <c r="Z341" s="104">
        <v>45776</v>
      </c>
      <c r="AA341" s="104">
        <v>45994</v>
      </c>
      <c r="AB341" s="104">
        <v>46155</v>
      </c>
      <c r="AC341" s="104">
        <v>46256</v>
      </c>
      <c r="AD341" s="104">
        <v>46312</v>
      </c>
      <c r="AE341" s="104">
        <v>46337</v>
      </c>
      <c r="AF341" s="104">
        <v>46342</v>
      </c>
      <c r="AG341" s="104">
        <v>46348</v>
      </c>
      <c r="AH341" s="104">
        <v>46364</v>
      </c>
      <c r="AI341" s="104">
        <v>46388</v>
      </c>
      <c r="AJ341" s="104">
        <v>46435</v>
      </c>
      <c r="AK341" s="104">
        <v>46456</v>
      </c>
      <c r="AL341" s="104">
        <v>46439</v>
      </c>
      <c r="AM341" s="104">
        <v>46458</v>
      </c>
      <c r="AN341" s="104">
        <v>46127</v>
      </c>
      <c r="AO341" s="104">
        <v>46494</v>
      </c>
      <c r="AP341" s="104">
        <v>47292</v>
      </c>
      <c r="AQ341" s="104">
        <v>48022</v>
      </c>
      <c r="AR341" s="104">
        <v>48420</v>
      </c>
      <c r="AS341" s="104">
        <v>49896</v>
      </c>
      <c r="AT341" s="104">
        <v>50844</v>
      </c>
      <c r="AU341" s="104">
        <v>51808</v>
      </c>
      <c r="AV341" s="104">
        <v>53804</v>
      </c>
      <c r="AW341" s="104">
        <v>54948</v>
      </c>
      <c r="AX341" s="104">
        <v>56093</v>
      </c>
      <c r="AY341" s="104">
        <v>57676</v>
      </c>
      <c r="AZ341" s="104">
        <v>57895</v>
      </c>
      <c r="BA341" s="104">
        <v>58961</v>
      </c>
      <c r="BB341" s="104">
        <v>59705</v>
      </c>
      <c r="BC341" s="104">
        <v>61241</v>
      </c>
      <c r="BD341" s="104">
        <v>61891</v>
      </c>
      <c r="BE341" s="104">
        <v>62023</v>
      </c>
      <c r="BF341" s="104">
        <v>61644</v>
      </c>
      <c r="BG341" s="104">
        <v>61926</v>
      </c>
      <c r="BH341" s="104">
        <v>60699</v>
      </c>
      <c r="BI341" s="104">
        <v>60815</v>
      </c>
      <c r="BJ341" s="104">
        <v>60290</v>
      </c>
      <c r="BK341" s="104">
        <v>60903</v>
      </c>
      <c r="BL341" s="104">
        <v>59953</v>
      </c>
      <c r="BM341" s="104">
        <v>60288</v>
      </c>
      <c r="BN341" s="104">
        <v>60019</v>
      </c>
      <c r="BO341" s="104">
        <v>59650</v>
      </c>
      <c r="BP341" s="104">
        <v>58603</v>
      </c>
      <c r="BQ341" s="104">
        <v>57982</v>
      </c>
      <c r="BR341" s="104">
        <v>57444</v>
      </c>
      <c r="BS341" s="104">
        <v>56613</v>
      </c>
      <c r="BT341" s="104">
        <v>56441</v>
      </c>
      <c r="BU341" s="104">
        <v>57111</v>
      </c>
      <c r="BV341" s="104">
        <v>56848</v>
      </c>
      <c r="BW341" s="104">
        <v>57805</v>
      </c>
      <c r="BX341" s="104">
        <v>58628</v>
      </c>
      <c r="BY341" s="104">
        <v>58879</v>
      </c>
      <c r="BZ341" s="104">
        <v>59443</v>
      </c>
      <c r="CA341" s="104">
        <v>60117</v>
      </c>
      <c r="CB341" s="104">
        <v>59921</v>
      </c>
      <c r="CC341" s="104">
        <v>60688</v>
      </c>
      <c r="CD341" s="104">
        <v>60316</v>
      </c>
      <c r="CE341" s="104">
        <v>60299</v>
      </c>
      <c r="CF341" s="104">
        <v>58050</v>
      </c>
      <c r="CG341" s="104">
        <v>55478</v>
      </c>
      <c r="CH341" s="104">
        <v>52931</v>
      </c>
      <c r="CI341" s="104">
        <v>50963</v>
      </c>
      <c r="CJ341" s="104">
        <v>48993</v>
      </c>
      <c r="CK341" s="104">
        <v>46932</v>
      </c>
      <c r="CL341" s="104">
        <v>45269</v>
      </c>
      <c r="CM341" s="104">
        <v>43496</v>
      </c>
      <c r="CN341" s="104">
        <v>40754</v>
      </c>
      <c r="CO341" s="104">
        <v>38494</v>
      </c>
      <c r="CP341" s="104">
        <v>36346</v>
      </c>
      <c r="CQ341" s="104">
        <v>35110</v>
      </c>
      <c r="CR341" s="104">
        <v>32950</v>
      </c>
      <c r="CS341" s="104">
        <v>32466</v>
      </c>
      <c r="CT341" s="104">
        <v>30625</v>
      </c>
      <c r="CU341" s="104">
        <v>29406</v>
      </c>
      <c r="CV341" s="104">
        <v>27545</v>
      </c>
      <c r="CW341" s="104">
        <v>25672</v>
      </c>
      <c r="CX341" s="104">
        <v>23193</v>
      </c>
      <c r="CY341" s="104">
        <v>20814</v>
      </c>
      <c r="CZ341" s="104">
        <v>18293</v>
      </c>
      <c r="DA341" s="104">
        <v>15757</v>
      </c>
      <c r="DB341" s="104">
        <v>12905</v>
      </c>
      <c r="DC341" s="104">
        <v>10286</v>
      </c>
      <c r="DD341" s="104">
        <v>8718</v>
      </c>
      <c r="DE341" s="104">
        <v>7245</v>
      </c>
      <c r="DF341" s="104">
        <v>5835</v>
      </c>
      <c r="DG341" s="104">
        <v>4841</v>
      </c>
      <c r="DH341" s="104">
        <v>3941</v>
      </c>
      <c r="DI341" s="104">
        <v>3108</v>
      </c>
      <c r="DJ341" s="104">
        <v>2330</v>
      </c>
      <c r="DK341" s="104">
        <v>1806</v>
      </c>
      <c r="DL341" s="104">
        <v>1324</v>
      </c>
      <c r="DM341" s="44">
        <v>2936</v>
      </c>
    </row>
    <row r="342" spans="1:117" s="44" customFormat="1" ht="1" hidden="1" customHeight="1">
      <c r="A342" s="94">
        <v>2031</v>
      </c>
      <c r="B342" s="96">
        <f t="shared" si="559"/>
        <v>4446379</v>
      </c>
      <c r="C342" s="94"/>
      <c r="D342" s="101">
        <f t="shared" si="552"/>
        <v>2530021</v>
      </c>
      <c r="E342" s="101">
        <f t="shared" si="553"/>
        <v>2589793</v>
      </c>
      <c r="F342" s="101">
        <f t="shared" si="554"/>
        <v>2649330</v>
      </c>
      <c r="G342" s="101">
        <f t="shared" si="555"/>
        <v>2708873</v>
      </c>
      <c r="H342" s="101">
        <f t="shared" si="556"/>
        <v>2766168</v>
      </c>
      <c r="I342" s="101">
        <f>SUM(CD342:$DL342)</f>
        <v>1014351</v>
      </c>
      <c r="J342" s="101">
        <f>SUM(CE342:$DL342)</f>
        <v>954579</v>
      </c>
      <c r="K342" s="101">
        <f>SUM(CF342:$DL342)</f>
        <v>895042</v>
      </c>
      <c r="L342" s="101">
        <f>SUM(CG342:$DL342)</f>
        <v>835499</v>
      </c>
      <c r="M342" s="101">
        <f>SUM(CH342:$DL342)</f>
        <v>778204</v>
      </c>
      <c r="N342" s="101"/>
      <c r="O342" s="101"/>
      <c r="P342" s="101"/>
      <c r="Q342" s="104">
        <v>41478</v>
      </c>
      <c r="R342" s="104">
        <v>41989</v>
      </c>
      <c r="S342" s="104">
        <v>42512</v>
      </c>
      <c r="T342" s="104">
        <v>43034</v>
      </c>
      <c r="U342" s="104">
        <v>43563</v>
      </c>
      <c r="V342" s="104">
        <v>44075</v>
      </c>
      <c r="W342" s="104">
        <v>44565</v>
      </c>
      <c r="X342" s="104">
        <v>45004</v>
      </c>
      <c r="Y342" s="104">
        <v>45396</v>
      </c>
      <c r="Z342" s="104">
        <v>45734</v>
      </c>
      <c r="AA342" s="104">
        <v>46010</v>
      </c>
      <c r="AB342" s="104">
        <v>46220</v>
      </c>
      <c r="AC342" s="104">
        <v>46375</v>
      </c>
      <c r="AD342" s="104">
        <v>46470</v>
      </c>
      <c r="AE342" s="104">
        <v>46523</v>
      </c>
      <c r="AF342" s="104">
        <v>46552</v>
      </c>
      <c r="AG342" s="104">
        <v>46570</v>
      </c>
      <c r="AH342" s="104">
        <v>46602</v>
      </c>
      <c r="AI342" s="104">
        <v>46646</v>
      </c>
      <c r="AJ342" s="104">
        <v>46689</v>
      </c>
      <c r="AK342" s="104">
        <v>46764</v>
      </c>
      <c r="AL342" s="104">
        <v>46849</v>
      </c>
      <c r="AM342" s="104">
        <v>46935</v>
      </c>
      <c r="AN342" s="104">
        <v>47083</v>
      </c>
      <c r="AO342" s="104">
        <v>46889</v>
      </c>
      <c r="AP342" s="104">
        <v>47366</v>
      </c>
      <c r="AQ342" s="104">
        <v>48228</v>
      </c>
      <c r="AR342" s="104">
        <v>49000</v>
      </c>
      <c r="AS342" s="104">
        <v>49415</v>
      </c>
      <c r="AT342" s="104">
        <v>50860</v>
      </c>
      <c r="AU342" s="104">
        <v>51765</v>
      </c>
      <c r="AV342" s="104">
        <v>52665</v>
      </c>
      <c r="AW342" s="104">
        <v>54581</v>
      </c>
      <c r="AX342" s="104">
        <v>55649</v>
      </c>
      <c r="AY342" s="104">
        <v>56715</v>
      </c>
      <c r="AZ342" s="104">
        <v>58219</v>
      </c>
      <c r="BA342" s="104">
        <v>58375</v>
      </c>
      <c r="BB342" s="104">
        <v>59371</v>
      </c>
      <c r="BC342" s="104">
        <v>60057</v>
      </c>
      <c r="BD342" s="104">
        <v>61531</v>
      </c>
      <c r="BE342" s="104">
        <v>62133</v>
      </c>
      <c r="BF342" s="104">
        <v>62225</v>
      </c>
      <c r="BG342" s="104">
        <v>61814</v>
      </c>
      <c r="BH342" s="104">
        <v>62056</v>
      </c>
      <c r="BI342" s="104">
        <v>60803</v>
      </c>
      <c r="BJ342" s="104">
        <v>60887</v>
      </c>
      <c r="BK342" s="104">
        <v>60329</v>
      </c>
      <c r="BL342" s="104">
        <v>60902</v>
      </c>
      <c r="BM342" s="104">
        <v>59924</v>
      </c>
      <c r="BN342" s="104">
        <v>60220</v>
      </c>
      <c r="BO342" s="104">
        <v>59915</v>
      </c>
      <c r="BP342" s="104">
        <v>59508</v>
      </c>
      <c r="BQ342" s="104">
        <v>58434</v>
      </c>
      <c r="BR342" s="104">
        <v>57781</v>
      </c>
      <c r="BS342" s="104">
        <v>57212</v>
      </c>
      <c r="BT342" s="104">
        <v>56354</v>
      </c>
      <c r="BU342" s="104">
        <v>56152</v>
      </c>
      <c r="BV342" s="104">
        <v>56784</v>
      </c>
      <c r="BW342" s="104">
        <v>56496</v>
      </c>
      <c r="BX342" s="104">
        <v>57409</v>
      </c>
      <c r="BY342" s="104">
        <v>58198</v>
      </c>
      <c r="BZ342" s="104">
        <v>58413</v>
      </c>
      <c r="CA342" s="104">
        <v>58933</v>
      </c>
      <c r="CB342" s="104">
        <v>59544</v>
      </c>
      <c r="CC342" s="104">
        <v>59278</v>
      </c>
      <c r="CD342" s="104">
        <v>59772</v>
      </c>
      <c r="CE342" s="104">
        <v>59537</v>
      </c>
      <c r="CF342" s="104">
        <v>59543</v>
      </c>
      <c r="CG342" s="104">
        <v>57295</v>
      </c>
      <c r="CH342" s="104">
        <v>54716</v>
      </c>
      <c r="CI342" s="104">
        <v>52160</v>
      </c>
      <c r="CJ342" s="104">
        <v>50163</v>
      </c>
      <c r="CK342" s="104">
        <v>48168</v>
      </c>
      <c r="CL342" s="104">
        <v>46077</v>
      </c>
      <c r="CM342" s="104">
        <v>44375</v>
      </c>
      <c r="CN342" s="104">
        <v>42554</v>
      </c>
      <c r="CO342" s="104">
        <v>39785</v>
      </c>
      <c r="CP342" s="104">
        <v>37483</v>
      </c>
      <c r="CQ342" s="104">
        <v>35291</v>
      </c>
      <c r="CR342" s="104">
        <v>33971</v>
      </c>
      <c r="CS342" s="104">
        <v>31757</v>
      </c>
      <c r="CT342" s="104">
        <v>31142</v>
      </c>
      <c r="CU342" s="104">
        <v>29223</v>
      </c>
      <c r="CV342" s="104">
        <v>27889</v>
      </c>
      <c r="CW342" s="104">
        <v>25943</v>
      </c>
      <c r="CX342" s="104">
        <v>23990</v>
      </c>
      <c r="CY342" s="104">
        <v>21481</v>
      </c>
      <c r="CZ342" s="104">
        <v>19084</v>
      </c>
      <c r="DA342" s="104">
        <v>16592</v>
      </c>
      <c r="DB342" s="104">
        <v>14125</v>
      </c>
      <c r="DC342" s="104">
        <v>11431</v>
      </c>
      <c r="DD342" s="104">
        <v>9000</v>
      </c>
      <c r="DE342" s="104">
        <v>7541</v>
      </c>
      <c r="DF342" s="104">
        <v>6199</v>
      </c>
      <c r="DG342" s="104">
        <v>4939</v>
      </c>
      <c r="DH342" s="104">
        <v>4051</v>
      </c>
      <c r="DI342" s="104">
        <v>3253</v>
      </c>
      <c r="DJ342" s="104">
        <v>2530</v>
      </c>
      <c r="DK342" s="104">
        <v>1867</v>
      </c>
      <c r="DL342" s="104">
        <v>1424</v>
      </c>
      <c r="DM342" s="44">
        <v>3181</v>
      </c>
    </row>
    <row r="343" spans="1:117" s="44" customFormat="1" ht="1" hidden="1" customHeight="1">
      <c r="A343" s="94">
        <v>2032</v>
      </c>
      <c r="B343" s="96">
        <f t="shared" si="559"/>
        <v>4461778</v>
      </c>
      <c r="C343" s="94"/>
      <c r="D343" s="101">
        <f t="shared" si="552"/>
        <v>2526630</v>
      </c>
      <c r="E343" s="101">
        <f t="shared" si="553"/>
        <v>2585022</v>
      </c>
      <c r="F343" s="101">
        <f t="shared" si="554"/>
        <v>2644023</v>
      </c>
      <c r="G343" s="101">
        <f t="shared" si="555"/>
        <v>2702822</v>
      </c>
      <c r="H343" s="101">
        <f t="shared" si="556"/>
        <v>2761591</v>
      </c>
      <c r="I343" s="101">
        <f>SUM(CD343:$DL343)</f>
        <v>1033910</v>
      </c>
      <c r="J343" s="101">
        <f>SUM(CE343:$DL343)</f>
        <v>975518</v>
      </c>
      <c r="K343" s="101">
        <f>SUM(CF343:$DL343)</f>
        <v>916517</v>
      </c>
      <c r="L343" s="101">
        <f>SUM(CG343:$DL343)</f>
        <v>857718</v>
      </c>
      <c r="M343" s="101">
        <f>SUM(CH343:$DL343)</f>
        <v>798949</v>
      </c>
      <c r="N343" s="101"/>
      <c r="O343" s="101"/>
      <c r="P343" s="101"/>
      <c r="Q343" s="104">
        <v>41279</v>
      </c>
      <c r="R343" s="104">
        <v>41757</v>
      </c>
      <c r="S343" s="104">
        <v>42242</v>
      </c>
      <c r="T343" s="104">
        <v>42760</v>
      </c>
      <c r="U343" s="104">
        <v>43282</v>
      </c>
      <c r="V343" s="104">
        <v>43813</v>
      </c>
      <c r="W343" s="104">
        <v>44324</v>
      </c>
      <c r="X343" s="104">
        <v>44812</v>
      </c>
      <c r="Y343" s="104">
        <v>45250</v>
      </c>
      <c r="Z343" s="104">
        <v>45637</v>
      </c>
      <c r="AA343" s="104">
        <v>45968</v>
      </c>
      <c r="AB343" s="104">
        <v>46236</v>
      </c>
      <c r="AC343" s="104">
        <v>46440</v>
      </c>
      <c r="AD343" s="104">
        <v>46589</v>
      </c>
      <c r="AE343" s="104">
        <v>46681</v>
      </c>
      <c r="AF343" s="104">
        <v>46737</v>
      </c>
      <c r="AG343" s="104">
        <v>46781</v>
      </c>
      <c r="AH343" s="104">
        <v>46823</v>
      </c>
      <c r="AI343" s="104">
        <v>46882</v>
      </c>
      <c r="AJ343" s="104">
        <v>46945</v>
      </c>
      <c r="AK343" s="104">
        <v>47015</v>
      </c>
      <c r="AL343" s="104">
        <v>47154</v>
      </c>
      <c r="AM343" s="104">
        <v>47339</v>
      </c>
      <c r="AN343" s="104">
        <v>47552</v>
      </c>
      <c r="AO343" s="104">
        <v>47828</v>
      </c>
      <c r="AP343" s="104">
        <v>47754</v>
      </c>
      <c r="AQ343" s="104">
        <v>48307</v>
      </c>
      <c r="AR343" s="104">
        <v>49204</v>
      </c>
      <c r="AS343" s="104">
        <v>49983</v>
      </c>
      <c r="AT343" s="104">
        <v>50388</v>
      </c>
      <c r="AU343" s="104">
        <v>51782</v>
      </c>
      <c r="AV343" s="104">
        <v>52628</v>
      </c>
      <c r="AW343" s="104">
        <v>53455</v>
      </c>
      <c r="AX343" s="104">
        <v>55289</v>
      </c>
      <c r="AY343" s="104">
        <v>56278</v>
      </c>
      <c r="AZ343" s="104">
        <v>57271</v>
      </c>
      <c r="BA343" s="104">
        <v>58700</v>
      </c>
      <c r="BB343" s="104">
        <v>58794</v>
      </c>
      <c r="BC343" s="104">
        <v>59730</v>
      </c>
      <c r="BD343" s="104">
        <v>60361</v>
      </c>
      <c r="BE343" s="104">
        <v>61779</v>
      </c>
      <c r="BF343" s="104">
        <v>62339</v>
      </c>
      <c r="BG343" s="104">
        <v>62395</v>
      </c>
      <c r="BH343" s="104">
        <v>61950</v>
      </c>
      <c r="BI343" s="104">
        <v>62158</v>
      </c>
      <c r="BJ343" s="104">
        <v>60879</v>
      </c>
      <c r="BK343" s="104">
        <v>60929</v>
      </c>
      <c r="BL343" s="104">
        <v>60338</v>
      </c>
      <c r="BM343" s="104">
        <v>60871</v>
      </c>
      <c r="BN343" s="104">
        <v>59863</v>
      </c>
      <c r="BO343" s="104">
        <v>60117</v>
      </c>
      <c r="BP343" s="104">
        <v>59777</v>
      </c>
      <c r="BQ343" s="104">
        <v>59333</v>
      </c>
      <c r="BR343" s="104">
        <v>58229</v>
      </c>
      <c r="BS343" s="104">
        <v>57546</v>
      </c>
      <c r="BT343" s="104">
        <v>56949</v>
      </c>
      <c r="BU343" s="104">
        <v>56065</v>
      </c>
      <c r="BV343" s="104">
        <v>55832</v>
      </c>
      <c r="BW343" s="104">
        <v>56427</v>
      </c>
      <c r="BX343" s="104">
        <v>56115</v>
      </c>
      <c r="BY343" s="104">
        <v>56988</v>
      </c>
      <c r="BZ343" s="104">
        <v>57740</v>
      </c>
      <c r="CA343" s="104">
        <v>57918</v>
      </c>
      <c r="CB343" s="104">
        <v>58373</v>
      </c>
      <c r="CC343" s="104">
        <v>58908</v>
      </c>
      <c r="CD343" s="104">
        <v>58392</v>
      </c>
      <c r="CE343" s="104">
        <v>59001</v>
      </c>
      <c r="CF343" s="104">
        <v>58799</v>
      </c>
      <c r="CG343" s="104">
        <v>58769</v>
      </c>
      <c r="CH343" s="104">
        <v>56514</v>
      </c>
      <c r="CI343" s="104">
        <v>53921</v>
      </c>
      <c r="CJ343" s="104">
        <v>51350</v>
      </c>
      <c r="CK343" s="104">
        <v>49320</v>
      </c>
      <c r="CL343" s="104">
        <v>47295</v>
      </c>
      <c r="CM343" s="104">
        <v>45172</v>
      </c>
      <c r="CN343" s="104">
        <v>43425</v>
      </c>
      <c r="CO343" s="104">
        <v>41549</v>
      </c>
      <c r="CP343" s="104">
        <v>38748</v>
      </c>
      <c r="CQ343" s="104">
        <v>36400</v>
      </c>
      <c r="CR343" s="104">
        <v>34157</v>
      </c>
      <c r="CS343" s="104">
        <v>32751</v>
      </c>
      <c r="CT343" s="104">
        <v>30478</v>
      </c>
      <c r="CU343" s="104">
        <v>29728</v>
      </c>
      <c r="CV343" s="104">
        <v>27730</v>
      </c>
      <c r="CW343" s="104">
        <v>26282</v>
      </c>
      <c r="CX343" s="104">
        <v>24258</v>
      </c>
      <c r="CY343" s="104">
        <v>22233</v>
      </c>
      <c r="CZ343" s="104">
        <v>19715</v>
      </c>
      <c r="DA343" s="104">
        <v>17325</v>
      </c>
      <c r="DB343" s="104">
        <v>14890</v>
      </c>
      <c r="DC343" s="104">
        <v>12525</v>
      </c>
      <c r="DD343" s="104">
        <v>10014</v>
      </c>
      <c r="DE343" s="104">
        <v>7797</v>
      </c>
      <c r="DF343" s="104">
        <v>6464</v>
      </c>
      <c r="DG343" s="104">
        <v>5256</v>
      </c>
      <c r="DH343" s="104">
        <v>4139</v>
      </c>
      <c r="DI343" s="104">
        <v>3351</v>
      </c>
      <c r="DJ343" s="104">
        <v>2653</v>
      </c>
      <c r="DK343" s="104">
        <v>2033</v>
      </c>
      <c r="DL343" s="104">
        <v>1476</v>
      </c>
      <c r="DM343" s="44">
        <v>3446</v>
      </c>
    </row>
    <row r="344" spans="1:117" s="44" customFormat="1" ht="1" hidden="1" customHeight="1">
      <c r="A344" s="94">
        <v>2033</v>
      </c>
      <c r="B344" s="96">
        <f t="shared" si="559"/>
        <v>4476302</v>
      </c>
      <c r="C344" s="94"/>
      <c r="D344" s="101">
        <f t="shared" si="552"/>
        <v>2523982</v>
      </c>
      <c r="E344" s="101">
        <f t="shared" si="553"/>
        <v>2582010</v>
      </c>
      <c r="F344" s="101">
        <f t="shared" si="554"/>
        <v>2639658</v>
      </c>
      <c r="G344" s="101">
        <f t="shared" si="555"/>
        <v>2697929</v>
      </c>
      <c r="H344" s="101">
        <f t="shared" si="556"/>
        <v>2755974</v>
      </c>
      <c r="I344" s="101">
        <f>SUM(CD344:$DL344)</f>
        <v>1052232</v>
      </c>
      <c r="J344" s="101">
        <f>SUM(CE344:$DL344)</f>
        <v>994204</v>
      </c>
      <c r="K344" s="101">
        <f>SUM(CF344:$DL344)</f>
        <v>936556</v>
      </c>
      <c r="L344" s="101">
        <f>SUM(CG344:$DL344)</f>
        <v>878285</v>
      </c>
      <c r="M344" s="101">
        <f>SUM(CH344:$DL344)</f>
        <v>820240</v>
      </c>
      <c r="N344" s="101"/>
      <c r="O344" s="101"/>
      <c r="P344" s="101"/>
      <c r="Q344" s="104">
        <v>41127</v>
      </c>
      <c r="R344" s="104">
        <v>41560</v>
      </c>
      <c r="S344" s="104">
        <v>42013</v>
      </c>
      <c r="T344" s="104">
        <v>42492</v>
      </c>
      <c r="U344" s="104">
        <v>43011</v>
      </c>
      <c r="V344" s="104">
        <v>43534</v>
      </c>
      <c r="W344" s="104">
        <v>44066</v>
      </c>
      <c r="X344" s="104">
        <v>44574</v>
      </c>
      <c r="Y344" s="104">
        <v>45058</v>
      </c>
      <c r="Z344" s="104">
        <v>45492</v>
      </c>
      <c r="AA344" s="104">
        <v>45874</v>
      </c>
      <c r="AB344" s="104">
        <v>46197</v>
      </c>
      <c r="AC344" s="104">
        <v>46457</v>
      </c>
      <c r="AD344" s="104">
        <v>46655</v>
      </c>
      <c r="AE344" s="104">
        <v>46802</v>
      </c>
      <c r="AF344" s="104">
        <v>46895</v>
      </c>
      <c r="AG344" s="104">
        <v>46965</v>
      </c>
      <c r="AH344" s="104">
        <v>47033</v>
      </c>
      <c r="AI344" s="104">
        <v>47103</v>
      </c>
      <c r="AJ344" s="104">
        <v>47180</v>
      </c>
      <c r="AK344" s="104">
        <v>47269</v>
      </c>
      <c r="AL344" s="104">
        <v>47402</v>
      </c>
      <c r="AM344" s="104">
        <v>47641</v>
      </c>
      <c r="AN344" s="104">
        <v>47951</v>
      </c>
      <c r="AO344" s="104">
        <v>48289</v>
      </c>
      <c r="AP344" s="104">
        <v>48676</v>
      </c>
      <c r="AQ344" s="104">
        <v>48689</v>
      </c>
      <c r="AR344" s="104">
        <v>49288</v>
      </c>
      <c r="AS344" s="104">
        <v>50186</v>
      </c>
      <c r="AT344" s="104">
        <v>50947</v>
      </c>
      <c r="AU344" s="104">
        <v>51319</v>
      </c>
      <c r="AV344" s="104">
        <v>52648</v>
      </c>
      <c r="AW344" s="104">
        <v>53424</v>
      </c>
      <c r="AX344" s="104">
        <v>54176</v>
      </c>
      <c r="AY344" s="104">
        <v>55927</v>
      </c>
      <c r="AZ344" s="104">
        <v>56842</v>
      </c>
      <c r="BA344" s="104">
        <v>57762</v>
      </c>
      <c r="BB344" s="104">
        <v>59120</v>
      </c>
      <c r="BC344" s="104">
        <v>59160</v>
      </c>
      <c r="BD344" s="104">
        <v>60040</v>
      </c>
      <c r="BE344" s="104">
        <v>60622</v>
      </c>
      <c r="BF344" s="104">
        <v>61991</v>
      </c>
      <c r="BG344" s="104">
        <v>62512</v>
      </c>
      <c r="BH344" s="104">
        <v>62532</v>
      </c>
      <c r="BI344" s="104">
        <v>62058</v>
      </c>
      <c r="BJ344" s="104">
        <v>62233</v>
      </c>
      <c r="BK344" s="104">
        <v>60924</v>
      </c>
      <c r="BL344" s="104">
        <v>60939</v>
      </c>
      <c r="BM344" s="104">
        <v>60314</v>
      </c>
      <c r="BN344" s="104">
        <v>60807</v>
      </c>
      <c r="BO344" s="104">
        <v>59768</v>
      </c>
      <c r="BP344" s="104">
        <v>59980</v>
      </c>
      <c r="BQ344" s="104">
        <v>59606</v>
      </c>
      <c r="BR344" s="104">
        <v>59122</v>
      </c>
      <c r="BS344" s="104">
        <v>57994</v>
      </c>
      <c r="BT344" s="104">
        <v>57280</v>
      </c>
      <c r="BU344" s="104">
        <v>56654</v>
      </c>
      <c r="BV344" s="104">
        <v>55745</v>
      </c>
      <c r="BW344" s="104">
        <v>55483</v>
      </c>
      <c r="BX344" s="104">
        <v>56042</v>
      </c>
      <c r="BY344" s="104">
        <v>55705</v>
      </c>
      <c r="BZ344" s="104">
        <v>56540</v>
      </c>
      <c r="CA344" s="104">
        <v>57250</v>
      </c>
      <c r="CB344" s="104">
        <v>57374</v>
      </c>
      <c r="CC344" s="104">
        <v>57751</v>
      </c>
      <c r="CD344" s="104">
        <v>58028</v>
      </c>
      <c r="CE344" s="104">
        <v>57648</v>
      </c>
      <c r="CF344" s="104">
        <v>58271</v>
      </c>
      <c r="CG344" s="104">
        <v>58045</v>
      </c>
      <c r="CH344" s="104">
        <v>57968</v>
      </c>
      <c r="CI344" s="104">
        <v>55698</v>
      </c>
      <c r="CJ344" s="104">
        <v>53084</v>
      </c>
      <c r="CK344" s="104">
        <v>50496</v>
      </c>
      <c r="CL344" s="104">
        <v>48428</v>
      </c>
      <c r="CM344" s="104">
        <v>46369</v>
      </c>
      <c r="CN344" s="104">
        <v>44206</v>
      </c>
      <c r="CO344" s="104">
        <v>42410</v>
      </c>
      <c r="CP344" s="104">
        <v>40474</v>
      </c>
      <c r="CQ344" s="104">
        <v>37637</v>
      </c>
      <c r="CR344" s="104">
        <v>35236</v>
      </c>
      <c r="CS344" s="104">
        <v>32940</v>
      </c>
      <c r="CT344" s="104">
        <v>31440</v>
      </c>
      <c r="CU344" s="104">
        <v>29107</v>
      </c>
      <c r="CV344" s="104">
        <v>28219</v>
      </c>
      <c r="CW344" s="104">
        <v>26144</v>
      </c>
      <c r="CX344" s="104">
        <v>24589</v>
      </c>
      <c r="CY344" s="104">
        <v>22497</v>
      </c>
      <c r="CZ344" s="104">
        <v>20419</v>
      </c>
      <c r="DA344" s="104">
        <v>17915</v>
      </c>
      <c r="DB344" s="104">
        <v>15564</v>
      </c>
      <c r="DC344" s="104">
        <v>13217</v>
      </c>
      <c r="DD344" s="104">
        <v>10985</v>
      </c>
      <c r="DE344" s="104">
        <v>8686</v>
      </c>
      <c r="DF344" s="104">
        <v>6692</v>
      </c>
      <c r="DG344" s="104">
        <v>5490</v>
      </c>
      <c r="DH344" s="104">
        <v>4413</v>
      </c>
      <c r="DI344" s="104">
        <v>3431</v>
      </c>
      <c r="DJ344" s="104">
        <v>2739</v>
      </c>
      <c r="DK344" s="104">
        <v>2136</v>
      </c>
      <c r="DL344" s="104">
        <v>1611</v>
      </c>
      <c r="DM344" s="44">
        <v>3691</v>
      </c>
    </row>
    <row r="345" spans="1:117" s="44" customFormat="1" ht="1" hidden="1" customHeight="1">
      <c r="A345" s="94">
        <v>2034</v>
      </c>
      <c r="B345" s="96">
        <f t="shared" si="559"/>
        <v>4489983</v>
      </c>
      <c r="C345" s="94"/>
      <c r="D345" s="101">
        <f t="shared" si="552"/>
        <v>2522827</v>
      </c>
      <c r="E345" s="101">
        <f t="shared" si="553"/>
        <v>2579718</v>
      </c>
      <c r="F345" s="101">
        <f t="shared" si="554"/>
        <v>2637009</v>
      </c>
      <c r="G345" s="101">
        <f t="shared" si="555"/>
        <v>2693953</v>
      </c>
      <c r="H345" s="101">
        <f t="shared" si="556"/>
        <v>2751477</v>
      </c>
      <c r="I345" s="101">
        <f>SUM(CD345:$DL345)</f>
        <v>1068522</v>
      </c>
      <c r="J345" s="101">
        <f>SUM(CE345:$DL345)</f>
        <v>1011631</v>
      </c>
      <c r="K345" s="101">
        <f>SUM(CF345:$DL345)</f>
        <v>954340</v>
      </c>
      <c r="L345" s="101">
        <f>SUM(CG345:$DL345)</f>
        <v>897396</v>
      </c>
      <c r="M345" s="101">
        <f>SUM(CH345:$DL345)</f>
        <v>839872</v>
      </c>
      <c r="N345" s="101"/>
      <c r="O345" s="101"/>
      <c r="P345" s="101"/>
      <c r="Q345" s="104">
        <v>41033</v>
      </c>
      <c r="R345" s="104">
        <v>41411</v>
      </c>
      <c r="S345" s="104">
        <v>41818</v>
      </c>
      <c r="T345" s="104">
        <v>42266</v>
      </c>
      <c r="U345" s="104">
        <v>42747</v>
      </c>
      <c r="V345" s="104">
        <v>43267</v>
      </c>
      <c r="W345" s="104">
        <v>43789</v>
      </c>
      <c r="X345" s="104">
        <v>44318</v>
      </c>
      <c r="Y345" s="104">
        <v>44822</v>
      </c>
      <c r="Z345" s="104">
        <v>45302</v>
      </c>
      <c r="AA345" s="104">
        <v>45729</v>
      </c>
      <c r="AB345" s="104">
        <v>46103</v>
      </c>
      <c r="AC345" s="104">
        <v>46418</v>
      </c>
      <c r="AD345" s="104">
        <v>46672</v>
      </c>
      <c r="AE345" s="104">
        <v>46869</v>
      </c>
      <c r="AF345" s="104">
        <v>47017</v>
      </c>
      <c r="AG345" s="104">
        <v>47123</v>
      </c>
      <c r="AH345" s="104">
        <v>47218</v>
      </c>
      <c r="AI345" s="104">
        <v>47313</v>
      </c>
      <c r="AJ345" s="104">
        <v>47399</v>
      </c>
      <c r="AK345" s="104">
        <v>47502</v>
      </c>
      <c r="AL345" s="104">
        <v>47654</v>
      </c>
      <c r="AM345" s="104">
        <v>47886</v>
      </c>
      <c r="AN345" s="104">
        <v>48248</v>
      </c>
      <c r="AO345" s="104">
        <v>48683</v>
      </c>
      <c r="AP345" s="104">
        <v>49129</v>
      </c>
      <c r="AQ345" s="104">
        <v>49596</v>
      </c>
      <c r="AR345" s="104">
        <v>49664</v>
      </c>
      <c r="AS345" s="104">
        <v>50276</v>
      </c>
      <c r="AT345" s="104">
        <v>51148</v>
      </c>
      <c r="AU345" s="104">
        <v>51869</v>
      </c>
      <c r="AV345" s="104">
        <v>52193</v>
      </c>
      <c r="AW345" s="104">
        <v>53446</v>
      </c>
      <c r="AX345" s="104">
        <v>54150</v>
      </c>
      <c r="AY345" s="104">
        <v>54827</v>
      </c>
      <c r="AZ345" s="104">
        <v>56497</v>
      </c>
      <c r="BA345" s="104">
        <v>57341</v>
      </c>
      <c r="BB345" s="104">
        <v>58192</v>
      </c>
      <c r="BC345" s="104">
        <v>59487</v>
      </c>
      <c r="BD345" s="104">
        <v>59479</v>
      </c>
      <c r="BE345" s="104">
        <v>60307</v>
      </c>
      <c r="BF345" s="104">
        <v>60845</v>
      </c>
      <c r="BG345" s="104">
        <v>62169</v>
      </c>
      <c r="BH345" s="104">
        <v>62652</v>
      </c>
      <c r="BI345" s="104">
        <v>62640</v>
      </c>
      <c r="BJ345" s="104">
        <v>62137</v>
      </c>
      <c r="BK345" s="104">
        <v>62277</v>
      </c>
      <c r="BL345" s="104">
        <v>60938</v>
      </c>
      <c r="BM345" s="104">
        <v>60917</v>
      </c>
      <c r="BN345" s="104">
        <v>60258</v>
      </c>
      <c r="BO345" s="104">
        <v>60708</v>
      </c>
      <c r="BP345" s="104">
        <v>59639</v>
      </c>
      <c r="BQ345" s="104">
        <v>59810</v>
      </c>
      <c r="BR345" s="104">
        <v>59399</v>
      </c>
      <c r="BS345" s="104">
        <v>58879</v>
      </c>
      <c r="BT345" s="104">
        <v>57727</v>
      </c>
      <c r="BU345" s="104">
        <v>56986</v>
      </c>
      <c r="BV345" s="104">
        <v>56330</v>
      </c>
      <c r="BW345" s="104">
        <v>55395</v>
      </c>
      <c r="BX345" s="104">
        <v>55106</v>
      </c>
      <c r="BY345" s="104">
        <v>55630</v>
      </c>
      <c r="BZ345" s="104">
        <v>55268</v>
      </c>
      <c r="CA345" s="104">
        <v>56061</v>
      </c>
      <c r="CB345" s="104">
        <v>56715</v>
      </c>
      <c r="CC345" s="104">
        <v>56767</v>
      </c>
      <c r="CD345" s="104">
        <v>56891</v>
      </c>
      <c r="CE345" s="104">
        <v>57291</v>
      </c>
      <c r="CF345" s="104">
        <v>56944</v>
      </c>
      <c r="CG345" s="104">
        <v>57524</v>
      </c>
      <c r="CH345" s="104">
        <v>57262</v>
      </c>
      <c r="CI345" s="104">
        <v>57131</v>
      </c>
      <c r="CJ345" s="104">
        <v>54842</v>
      </c>
      <c r="CK345" s="104">
        <v>52204</v>
      </c>
      <c r="CL345" s="104">
        <v>49591</v>
      </c>
      <c r="CM345" s="104">
        <v>47482</v>
      </c>
      <c r="CN345" s="104">
        <v>45386</v>
      </c>
      <c r="CO345" s="104">
        <v>43177</v>
      </c>
      <c r="CP345" s="104">
        <v>41323</v>
      </c>
      <c r="CQ345" s="104">
        <v>39323</v>
      </c>
      <c r="CR345" s="104">
        <v>36444</v>
      </c>
      <c r="CS345" s="104">
        <v>33987</v>
      </c>
      <c r="CT345" s="104">
        <v>31633</v>
      </c>
      <c r="CU345" s="104">
        <v>30037</v>
      </c>
      <c r="CV345" s="104">
        <v>27645</v>
      </c>
      <c r="CW345" s="104">
        <v>26618</v>
      </c>
      <c r="CX345" s="104">
        <v>24474</v>
      </c>
      <c r="CY345" s="104">
        <v>22821</v>
      </c>
      <c r="CZ345" s="104">
        <v>20678</v>
      </c>
      <c r="DA345" s="104">
        <v>18572</v>
      </c>
      <c r="DB345" s="104">
        <v>16110</v>
      </c>
      <c r="DC345" s="104">
        <v>13832</v>
      </c>
      <c r="DD345" s="104">
        <v>11606</v>
      </c>
      <c r="DE345" s="104">
        <v>9540</v>
      </c>
      <c r="DF345" s="104">
        <v>7464</v>
      </c>
      <c r="DG345" s="104">
        <v>5692</v>
      </c>
      <c r="DH345" s="104">
        <v>4617</v>
      </c>
      <c r="DI345" s="104">
        <v>3664</v>
      </c>
      <c r="DJ345" s="104">
        <v>2811</v>
      </c>
      <c r="DK345" s="104">
        <v>2210</v>
      </c>
      <c r="DL345" s="104">
        <v>1696</v>
      </c>
      <c r="DM345" s="44">
        <v>3988</v>
      </c>
    </row>
    <row r="346" spans="1:117" s="44" customFormat="1" ht="1" hidden="1" customHeight="1">
      <c r="A346" s="94">
        <v>2035</v>
      </c>
      <c r="B346" s="96">
        <f t="shared" si="559"/>
        <v>4502972</v>
      </c>
      <c r="C346" s="94"/>
      <c r="D346" s="101">
        <f t="shared" si="552"/>
        <v>2522959</v>
      </c>
      <c r="E346" s="101">
        <f t="shared" si="553"/>
        <v>2578883</v>
      </c>
      <c r="F346" s="101">
        <f t="shared" si="554"/>
        <v>2635054</v>
      </c>
      <c r="G346" s="101">
        <f t="shared" si="555"/>
        <v>2691650</v>
      </c>
      <c r="H346" s="101">
        <f t="shared" si="556"/>
        <v>2747874</v>
      </c>
      <c r="I346" s="101">
        <f>SUM(CD346:$DL346)</f>
        <v>1083067</v>
      </c>
      <c r="J346" s="101">
        <f>SUM(CE346:$DL346)</f>
        <v>1027143</v>
      </c>
      <c r="K346" s="101">
        <f>SUM(CF346:$DL346)</f>
        <v>970972</v>
      </c>
      <c r="L346" s="101">
        <f>SUM(CG346:$DL346)</f>
        <v>914376</v>
      </c>
      <c r="M346" s="101">
        <f>SUM(CH346:$DL346)</f>
        <v>858152</v>
      </c>
      <c r="N346" s="101"/>
      <c r="O346" s="101"/>
      <c r="P346" s="101"/>
      <c r="Q346" s="104">
        <v>40993</v>
      </c>
      <c r="R346" s="104">
        <v>41318</v>
      </c>
      <c r="S346" s="104">
        <v>41672</v>
      </c>
      <c r="T346" s="104">
        <v>42074</v>
      </c>
      <c r="U346" s="104">
        <v>42523</v>
      </c>
      <c r="V346" s="104">
        <v>43004</v>
      </c>
      <c r="W346" s="104">
        <v>43523</v>
      </c>
      <c r="X346" s="104">
        <v>44043</v>
      </c>
      <c r="Y346" s="104">
        <v>44569</v>
      </c>
      <c r="Z346" s="104">
        <v>45068</v>
      </c>
      <c r="AA346" s="104">
        <v>45541</v>
      </c>
      <c r="AB346" s="104">
        <v>45961</v>
      </c>
      <c r="AC346" s="104">
        <v>46326</v>
      </c>
      <c r="AD346" s="104">
        <v>46634</v>
      </c>
      <c r="AE346" s="104">
        <v>46886</v>
      </c>
      <c r="AF346" s="104">
        <v>47084</v>
      </c>
      <c r="AG346" s="104">
        <v>47246</v>
      </c>
      <c r="AH346" s="104">
        <v>47375</v>
      </c>
      <c r="AI346" s="104">
        <v>47498</v>
      </c>
      <c r="AJ346" s="104">
        <v>47608</v>
      </c>
      <c r="AK346" s="104">
        <v>47720</v>
      </c>
      <c r="AL346" s="104">
        <v>47884</v>
      </c>
      <c r="AM346" s="104">
        <v>48135</v>
      </c>
      <c r="AN346" s="104">
        <v>48491</v>
      </c>
      <c r="AO346" s="104">
        <v>48977</v>
      </c>
      <c r="AP346" s="104">
        <v>49518</v>
      </c>
      <c r="AQ346" s="104">
        <v>50041</v>
      </c>
      <c r="AR346" s="104">
        <v>50557</v>
      </c>
      <c r="AS346" s="104">
        <v>50647</v>
      </c>
      <c r="AT346" s="104">
        <v>51244</v>
      </c>
      <c r="AU346" s="104">
        <v>52070</v>
      </c>
      <c r="AV346" s="104">
        <v>52736</v>
      </c>
      <c r="AW346" s="104">
        <v>52998</v>
      </c>
      <c r="AX346" s="104">
        <v>54176</v>
      </c>
      <c r="AY346" s="104">
        <v>54805</v>
      </c>
      <c r="AZ346" s="104">
        <v>55406</v>
      </c>
      <c r="BA346" s="104">
        <v>57002</v>
      </c>
      <c r="BB346" s="104">
        <v>57778</v>
      </c>
      <c r="BC346" s="104">
        <v>58569</v>
      </c>
      <c r="BD346" s="104">
        <v>59806</v>
      </c>
      <c r="BE346" s="104">
        <v>59753</v>
      </c>
      <c r="BF346" s="104">
        <v>60537</v>
      </c>
      <c r="BG346" s="104">
        <v>61035</v>
      </c>
      <c r="BH346" s="104">
        <v>62315</v>
      </c>
      <c r="BI346" s="104">
        <v>62763</v>
      </c>
      <c r="BJ346" s="104">
        <v>62719</v>
      </c>
      <c r="BK346" s="104">
        <v>62185</v>
      </c>
      <c r="BL346" s="104">
        <v>62289</v>
      </c>
      <c r="BM346" s="104">
        <v>60920</v>
      </c>
      <c r="BN346" s="104">
        <v>60862</v>
      </c>
      <c r="BO346" s="104">
        <v>60166</v>
      </c>
      <c r="BP346" s="104">
        <v>60575</v>
      </c>
      <c r="BQ346" s="104">
        <v>59476</v>
      </c>
      <c r="BR346" s="104">
        <v>59605</v>
      </c>
      <c r="BS346" s="104">
        <v>59160</v>
      </c>
      <c r="BT346" s="104">
        <v>58604</v>
      </c>
      <c r="BU346" s="104">
        <v>57430</v>
      </c>
      <c r="BV346" s="104">
        <v>56659</v>
      </c>
      <c r="BW346" s="104">
        <v>55977</v>
      </c>
      <c r="BX346" s="104">
        <v>55018</v>
      </c>
      <c r="BY346" s="104">
        <v>54702</v>
      </c>
      <c r="BZ346" s="104">
        <v>55193</v>
      </c>
      <c r="CA346" s="104">
        <v>54802</v>
      </c>
      <c r="CB346" s="104">
        <v>55537</v>
      </c>
      <c r="CC346" s="104">
        <v>56117</v>
      </c>
      <c r="CD346" s="104">
        <v>55924</v>
      </c>
      <c r="CE346" s="104">
        <v>56171</v>
      </c>
      <c r="CF346" s="104">
        <v>56596</v>
      </c>
      <c r="CG346" s="104">
        <v>56224</v>
      </c>
      <c r="CH346" s="104">
        <v>56751</v>
      </c>
      <c r="CI346" s="104">
        <v>56445</v>
      </c>
      <c r="CJ346" s="104">
        <v>56254</v>
      </c>
      <c r="CK346" s="104">
        <v>53939</v>
      </c>
      <c r="CL346" s="104">
        <v>51274</v>
      </c>
      <c r="CM346" s="104">
        <v>48633</v>
      </c>
      <c r="CN346" s="104">
        <v>46478</v>
      </c>
      <c r="CO346" s="104">
        <v>44336</v>
      </c>
      <c r="CP346" s="104">
        <v>42077</v>
      </c>
      <c r="CQ346" s="104">
        <v>40161</v>
      </c>
      <c r="CR346" s="104">
        <v>38087</v>
      </c>
      <c r="CS346" s="104">
        <v>35166</v>
      </c>
      <c r="CT346" s="104">
        <v>32647</v>
      </c>
      <c r="CU346" s="104">
        <v>30235</v>
      </c>
      <c r="CV346" s="104">
        <v>28541</v>
      </c>
      <c r="CW346" s="104">
        <v>26093</v>
      </c>
      <c r="CX346" s="104">
        <v>24934</v>
      </c>
      <c r="CY346" s="104">
        <v>22729</v>
      </c>
      <c r="CZ346" s="104">
        <v>20994</v>
      </c>
      <c r="DA346" s="104">
        <v>18827</v>
      </c>
      <c r="DB346" s="104">
        <v>16720</v>
      </c>
      <c r="DC346" s="104">
        <v>14332</v>
      </c>
      <c r="DD346" s="104">
        <v>12162</v>
      </c>
      <c r="DE346" s="104">
        <v>10093</v>
      </c>
      <c r="DF346" s="104">
        <v>8212</v>
      </c>
      <c r="DG346" s="104">
        <v>6357</v>
      </c>
      <c r="DH346" s="104">
        <v>4796</v>
      </c>
      <c r="DI346" s="104">
        <v>3840</v>
      </c>
      <c r="DJ346" s="104">
        <v>3006</v>
      </c>
      <c r="DK346" s="104">
        <v>2273</v>
      </c>
      <c r="DL346" s="104">
        <v>1760</v>
      </c>
      <c r="DM346" s="44">
        <v>4284</v>
      </c>
    </row>
    <row r="347" spans="1:117" s="44" customFormat="1" ht="1" hidden="1" customHeight="1">
      <c r="A347" s="94">
        <v>2036</v>
      </c>
      <c r="B347" s="96">
        <f t="shared" si="559"/>
        <v>4515325</v>
      </c>
      <c r="C347" s="94"/>
      <c r="D347" s="101">
        <f t="shared" si="552"/>
        <v>2524026</v>
      </c>
      <c r="E347" s="101">
        <f t="shared" si="553"/>
        <v>2579305</v>
      </c>
      <c r="F347" s="101">
        <f t="shared" si="554"/>
        <v>2634524</v>
      </c>
      <c r="G347" s="101">
        <f t="shared" si="555"/>
        <v>2690016</v>
      </c>
      <c r="H347" s="101">
        <f t="shared" si="556"/>
        <v>2745900</v>
      </c>
      <c r="I347" s="101">
        <f>SUM(CD347:$DL347)</f>
        <v>1096203</v>
      </c>
      <c r="J347" s="101">
        <f>SUM(CE347:$DL347)</f>
        <v>1040924</v>
      </c>
      <c r="K347" s="101">
        <f>SUM(CF347:$DL347)</f>
        <v>985705</v>
      </c>
      <c r="L347" s="101">
        <f>SUM(CG347:$DL347)</f>
        <v>930213</v>
      </c>
      <c r="M347" s="101">
        <f>SUM(CH347:$DL347)</f>
        <v>874329</v>
      </c>
      <c r="N347" s="101"/>
      <c r="O347" s="101"/>
      <c r="P347" s="101"/>
      <c r="Q347" s="104">
        <v>41012</v>
      </c>
      <c r="R347" s="104">
        <v>41280</v>
      </c>
      <c r="S347" s="104">
        <v>41581</v>
      </c>
      <c r="T347" s="104">
        <v>41930</v>
      </c>
      <c r="U347" s="104">
        <v>42333</v>
      </c>
      <c r="V347" s="104">
        <v>42783</v>
      </c>
      <c r="W347" s="104">
        <v>43264</v>
      </c>
      <c r="X347" s="104">
        <v>43779</v>
      </c>
      <c r="Y347" s="104">
        <v>44296</v>
      </c>
      <c r="Z347" s="104">
        <v>44817</v>
      </c>
      <c r="AA347" s="104">
        <v>45308</v>
      </c>
      <c r="AB347" s="104">
        <v>45774</v>
      </c>
      <c r="AC347" s="104">
        <v>46185</v>
      </c>
      <c r="AD347" s="104">
        <v>46544</v>
      </c>
      <c r="AE347" s="104">
        <v>46849</v>
      </c>
      <c r="AF347" s="104">
        <v>47102</v>
      </c>
      <c r="AG347" s="104">
        <v>47313</v>
      </c>
      <c r="AH347" s="104">
        <v>47498</v>
      </c>
      <c r="AI347" s="104">
        <v>47654</v>
      </c>
      <c r="AJ347" s="104">
        <v>47794</v>
      </c>
      <c r="AK347" s="104">
        <v>47929</v>
      </c>
      <c r="AL347" s="104">
        <v>48101</v>
      </c>
      <c r="AM347" s="104">
        <v>48365</v>
      </c>
      <c r="AN347" s="104">
        <v>48737</v>
      </c>
      <c r="AO347" s="104">
        <v>49217</v>
      </c>
      <c r="AP347" s="104">
        <v>49810</v>
      </c>
      <c r="AQ347" s="104">
        <v>50426</v>
      </c>
      <c r="AR347" s="104">
        <v>50997</v>
      </c>
      <c r="AS347" s="104">
        <v>51528</v>
      </c>
      <c r="AT347" s="104">
        <v>51610</v>
      </c>
      <c r="AU347" s="104">
        <v>52170</v>
      </c>
      <c r="AV347" s="104">
        <v>52936</v>
      </c>
      <c r="AW347" s="104">
        <v>53535</v>
      </c>
      <c r="AX347" s="104">
        <v>53734</v>
      </c>
      <c r="AY347" s="104">
        <v>54834</v>
      </c>
      <c r="AZ347" s="104">
        <v>55390</v>
      </c>
      <c r="BA347" s="104">
        <v>55920</v>
      </c>
      <c r="BB347" s="104">
        <v>57443</v>
      </c>
      <c r="BC347" s="104">
        <v>58160</v>
      </c>
      <c r="BD347" s="104">
        <v>58897</v>
      </c>
      <c r="BE347" s="104">
        <v>60082</v>
      </c>
      <c r="BF347" s="104">
        <v>59989</v>
      </c>
      <c r="BG347" s="104">
        <v>60731</v>
      </c>
      <c r="BH347" s="104">
        <v>61191</v>
      </c>
      <c r="BI347" s="104">
        <v>62431</v>
      </c>
      <c r="BJ347" s="104">
        <v>62844</v>
      </c>
      <c r="BK347" s="104">
        <v>62769</v>
      </c>
      <c r="BL347" s="104">
        <v>62202</v>
      </c>
      <c r="BM347" s="104">
        <v>62269</v>
      </c>
      <c r="BN347" s="104">
        <v>60869</v>
      </c>
      <c r="BO347" s="104">
        <v>60772</v>
      </c>
      <c r="BP347" s="104">
        <v>60042</v>
      </c>
      <c r="BQ347" s="104">
        <v>60409</v>
      </c>
      <c r="BR347" s="104">
        <v>59278</v>
      </c>
      <c r="BS347" s="104">
        <v>59367</v>
      </c>
      <c r="BT347" s="104">
        <v>58889</v>
      </c>
      <c r="BU347" s="104">
        <v>58299</v>
      </c>
      <c r="BV347" s="104">
        <v>57102</v>
      </c>
      <c r="BW347" s="104">
        <v>56304</v>
      </c>
      <c r="BX347" s="104">
        <v>55597</v>
      </c>
      <c r="BY347" s="104">
        <v>54614</v>
      </c>
      <c r="BZ347" s="104">
        <v>54272</v>
      </c>
      <c r="CA347" s="104">
        <v>54727</v>
      </c>
      <c r="CB347" s="104">
        <v>54290</v>
      </c>
      <c r="CC347" s="104">
        <v>54948</v>
      </c>
      <c r="CD347" s="104">
        <v>55279</v>
      </c>
      <c r="CE347" s="104">
        <v>55219</v>
      </c>
      <c r="CF347" s="104">
        <v>55492</v>
      </c>
      <c r="CG347" s="104">
        <v>55884</v>
      </c>
      <c r="CH347" s="104">
        <v>55477</v>
      </c>
      <c r="CI347" s="104">
        <v>55945</v>
      </c>
      <c r="CJ347" s="104">
        <v>55587</v>
      </c>
      <c r="CK347" s="104">
        <v>55331</v>
      </c>
      <c r="CL347" s="104">
        <v>52984</v>
      </c>
      <c r="CM347" s="104">
        <v>50288</v>
      </c>
      <c r="CN347" s="104">
        <v>47614</v>
      </c>
      <c r="CO347" s="104">
        <v>45408</v>
      </c>
      <c r="CP347" s="104">
        <v>43212</v>
      </c>
      <c r="CQ347" s="104">
        <v>40899</v>
      </c>
      <c r="CR347" s="104">
        <v>38912</v>
      </c>
      <c r="CS347" s="104">
        <v>36762</v>
      </c>
      <c r="CT347" s="104">
        <v>33791</v>
      </c>
      <c r="CU347" s="104">
        <v>31214</v>
      </c>
      <c r="CV347" s="104">
        <v>28743</v>
      </c>
      <c r="CW347" s="104">
        <v>26951</v>
      </c>
      <c r="CX347" s="104">
        <v>24457</v>
      </c>
      <c r="CY347" s="104">
        <v>23171</v>
      </c>
      <c r="CZ347" s="104">
        <v>20924</v>
      </c>
      <c r="DA347" s="104">
        <v>19129</v>
      </c>
      <c r="DB347" s="104">
        <v>16964</v>
      </c>
      <c r="DC347" s="104">
        <v>14892</v>
      </c>
      <c r="DD347" s="104">
        <v>12616</v>
      </c>
      <c r="DE347" s="104">
        <v>10589</v>
      </c>
      <c r="DF347" s="104">
        <v>8698</v>
      </c>
      <c r="DG347" s="104">
        <v>7005</v>
      </c>
      <c r="DH347" s="104">
        <v>5363</v>
      </c>
      <c r="DI347" s="104">
        <v>3996</v>
      </c>
      <c r="DJ347" s="104">
        <v>3158</v>
      </c>
      <c r="DK347" s="104">
        <v>2435</v>
      </c>
      <c r="DL347" s="104">
        <v>1814</v>
      </c>
      <c r="DM347" s="44">
        <v>4562</v>
      </c>
    </row>
    <row r="348" spans="1:117" s="44" customFormat="1" ht="1" hidden="1" customHeight="1">
      <c r="A348" s="94">
        <v>2037</v>
      </c>
      <c r="B348" s="96">
        <f t="shared" si="559"/>
        <v>4527081</v>
      </c>
      <c r="C348" s="94"/>
      <c r="D348" s="101">
        <f t="shared" si="552"/>
        <v>2526505</v>
      </c>
      <c r="E348" s="101">
        <f t="shared" si="553"/>
        <v>2580625</v>
      </c>
      <c r="F348" s="101">
        <f t="shared" si="554"/>
        <v>2635208</v>
      </c>
      <c r="G348" s="101">
        <f t="shared" si="555"/>
        <v>2689765</v>
      </c>
      <c r="H348" s="101">
        <f t="shared" si="556"/>
        <v>2744562</v>
      </c>
      <c r="I348" s="101">
        <f>SUM(CD348:$DL348)</f>
        <v>1107427</v>
      </c>
      <c r="J348" s="101">
        <f>SUM(CE348:$DL348)</f>
        <v>1053307</v>
      </c>
      <c r="K348" s="101">
        <f>SUM(CF348:$DL348)</f>
        <v>998724</v>
      </c>
      <c r="L348" s="101">
        <f>SUM(CG348:$DL348)</f>
        <v>944167</v>
      </c>
      <c r="M348" s="101">
        <f>SUM(CH348:$DL348)</f>
        <v>889370</v>
      </c>
      <c r="N348" s="101"/>
      <c r="O348" s="101"/>
      <c r="P348" s="101"/>
      <c r="Q348" s="104">
        <v>41074</v>
      </c>
      <c r="R348" s="104">
        <v>41299</v>
      </c>
      <c r="S348" s="104">
        <v>41544</v>
      </c>
      <c r="T348" s="104">
        <v>41841</v>
      </c>
      <c r="U348" s="104">
        <v>42191</v>
      </c>
      <c r="V348" s="104">
        <v>42595</v>
      </c>
      <c r="W348" s="104">
        <v>43045</v>
      </c>
      <c r="X348" s="104">
        <v>43522</v>
      </c>
      <c r="Y348" s="104">
        <v>44034</v>
      </c>
      <c r="Z348" s="104">
        <v>44545</v>
      </c>
      <c r="AA348" s="104">
        <v>45060</v>
      </c>
      <c r="AB348" s="104">
        <v>45543</v>
      </c>
      <c r="AC348" s="104">
        <v>46000</v>
      </c>
      <c r="AD348" s="104">
        <v>46404</v>
      </c>
      <c r="AE348" s="104">
        <v>46760</v>
      </c>
      <c r="AF348" s="104">
        <v>47066</v>
      </c>
      <c r="AG348" s="104">
        <v>47331</v>
      </c>
      <c r="AH348" s="104">
        <v>47567</v>
      </c>
      <c r="AI348" s="104">
        <v>47778</v>
      </c>
      <c r="AJ348" s="104">
        <v>47950</v>
      </c>
      <c r="AK348" s="104">
        <v>48114</v>
      </c>
      <c r="AL348" s="104">
        <v>48310</v>
      </c>
      <c r="AM348" s="104">
        <v>48580</v>
      </c>
      <c r="AN348" s="104">
        <v>48966</v>
      </c>
      <c r="AO348" s="104">
        <v>49461</v>
      </c>
      <c r="AP348" s="104">
        <v>50048</v>
      </c>
      <c r="AQ348" s="104">
        <v>50715</v>
      </c>
      <c r="AR348" s="104">
        <v>51378</v>
      </c>
      <c r="AS348" s="104">
        <v>51962</v>
      </c>
      <c r="AT348" s="104">
        <v>52480</v>
      </c>
      <c r="AU348" s="104">
        <v>52533</v>
      </c>
      <c r="AV348" s="104">
        <v>53040</v>
      </c>
      <c r="AW348" s="104">
        <v>53735</v>
      </c>
      <c r="AX348" s="104">
        <v>54266</v>
      </c>
      <c r="AY348" s="104">
        <v>54398</v>
      </c>
      <c r="AZ348" s="104">
        <v>55420</v>
      </c>
      <c r="BA348" s="104">
        <v>55908</v>
      </c>
      <c r="BB348" s="104">
        <v>56372</v>
      </c>
      <c r="BC348" s="104">
        <v>57831</v>
      </c>
      <c r="BD348" s="104">
        <v>58494</v>
      </c>
      <c r="BE348" s="104">
        <v>59180</v>
      </c>
      <c r="BF348" s="104">
        <v>60319</v>
      </c>
      <c r="BG348" s="104">
        <v>60190</v>
      </c>
      <c r="BH348" s="104">
        <v>60892</v>
      </c>
      <c r="BI348" s="104">
        <v>61318</v>
      </c>
      <c r="BJ348" s="104">
        <v>62518</v>
      </c>
      <c r="BK348" s="104">
        <v>62897</v>
      </c>
      <c r="BL348" s="104">
        <v>62785</v>
      </c>
      <c r="BM348" s="104">
        <v>62185</v>
      </c>
      <c r="BN348" s="104">
        <v>62214</v>
      </c>
      <c r="BO348" s="104">
        <v>60783</v>
      </c>
      <c r="BP348" s="104">
        <v>60649</v>
      </c>
      <c r="BQ348" s="104">
        <v>59881</v>
      </c>
      <c r="BR348" s="104">
        <v>60208</v>
      </c>
      <c r="BS348" s="104">
        <v>59046</v>
      </c>
      <c r="BT348" s="104">
        <v>59096</v>
      </c>
      <c r="BU348" s="104">
        <v>58587</v>
      </c>
      <c r="BV348" s="104">
        <v>57964</v>
      </c>
      <c r="BW348" s="104">
        <v>56745</v>
      </c>
      <c r="BX348" s="104">
        <v>55922</v>
      </c>
      <c r="BY348" s="104">
        <v>55189</v>
      </c>
      <c r="BZ348" s="104">
        <v>54185</v>
      </c>
      <c r="CA348" s="104">
        <v>53813</v>
      </c>
      <c r="CB348" s="104">
        <v>54212</v>
      </c>
      <c r="CC348" s="104">
        <v>53716</v>
      </c>
      <c r="CD348" s="104">
        <v>54120</v>
      </c>
      <c r="CE348" s="104">
        <v>54583</v>
      </c>
      <c r="CF348" s="104">
        <v>54557</v>
      </c>
      <c r="CG348" s="104">
        <v>54797</v>
      </c>
      <c r="CH348" s="104">
        <v>55145</v>
      </c>
      <c r="CI348" s="104">
        <v>54695</v>
      </c>
      <c r="CJ348" s="104">
        <v>55097</v>
      </c>
      <c r="CK348" s="104">
        <v>54683</v>
      </c>
      <c r="CL348" s="104">
        <v>54355</v>
      </c>
      <c r="CM348" s="104">
        <v>51972</v>
      </c>
      <c r="CN348" s="104">
        <v>49241</v>
      </c>
      <c r="CO348" s="104">
        <v>46527</v>
      </c>
      <c r="CP348" s="104">
        <v>44262</v>
      </c>
      <c r="CQ348" s="104">
        <v>42010</v>
      </c>
      <c r="CR348" s="104">
        <v>39633</v>
      </c>
      <c r="CS348" s="104">
        <v>37569</v>
      </c>
      <c r="CT348" s="104">
        <v>35337</v>
      </c>
      <c r="CU348" s="104">
        <v>32318</v>
      </c>
      <c r="CV348" s="104">
        <v>29682</v>
      </c>
      <c r="CW348" s="104">
        <v>27154</v>
      </c>
      <c r="CX348" s="104">
        <v>25273</v>
      </c>
      <c r="CY348" s="104">
        <v>22741</v>
      </c>
      <c r="CZ348" s="104">
        <v>21344</v>
      </c>
      <c r="DA348" s="104">
        <v>19080</v>
      </c>
      <c r="DB348" s="104">
        <v>17251</v>
      </c>
      <c r="DC348" s="104">
        <v>15124</v>
      </c>
      <c r="DD348" s="104">
        <v>13123</v>
      </c>
      <c r="DE348" s="104">
        <v>10996</v>
      </c>
      <c r="DF348" s="104">
        <v>9137</v>
      </c>
      <c r="DG348" s="104">
        <v>7428</v>
      </c>
      <c r="DH348" s="104">
        <v>5918</v>
      </c>
      <c r="DI348" s="104">
        <v>4474</v>
      </c>
      <c r="DJ348" s="104">
        <v>3291</v>
      </c>
      <c r="DK348" s="104">
        <v>2564</v>
      </c>
      <c r="DL348" s="104">
        <v>1946</v>
      </c>
      <c r="DM348" s="44">
        <v>4823</v>
      </c>
    </row>
    <row r="349" spans="1:117" s="44" customFormat="1" ht="1" hidden="1" customHeight="1">
      <c r="A349" s="94">
        <v>2038</v>
      </c>
      <c r="B349" s="96">
        <f t="shared" si="559"/>
        <v>4538308</v>
      </c>
      <c r="C349" s="94"/>
      <c r="D349" s="101">
        <f t="shared" si="552"/>
        <v>2530431</v>
      </c>
      <c r="E349" s="101">
        <f t="shared" si="553"/>
        <v>2583334</v>
      </c>
      <c r="F349" s="101">
        <f t="shared" si="554"/>
        <v>2636769</v>
      </c>
      <c r="G349" s="101">
        <f t="shared" si="555"/>
        <v>2690699</v>
      </c>
      <c r="H349" s="101">
        <f t="shared" si="556"/>
        <v>2744578</v>
      </c>
      <c r="I349" s="101">
        <f>SUM(CD349:$DL349)</f>
        <v>1116701</v>
      </c>
      <c r="J349" s="101">
        <f>SUM(CE349:$DL349)</f>
        <v>1063798</v>
      </c>
      <c r="K349" s="101">
        <f>SUM(CF349:$DL349)</f>
        <v>1010363</v>
      </c>
      <c r="L349" s="101">
        <f>SUM(CG349:$DL349)</f>
        <v>956433</v>
      </c>
      <c r="M349" s="101">
        <f>SUM(CH349:$DL349)</f>
        <v>902554</v>
      </c>
      <c r="N349" s="101"/>
      <c r="O349" s="101"/>
      <c r="P349" s="101"/>
      <c r="Q349" s="104">
        <v>41182</v>
      </c>
      <c r="R349" s="104">
        <v>41362</v>
      </c>
      <c r="S349" s="104">
        <v>41564</v>
      </c>
      <c r="T349" s="104">
        <v>41805</v>
      </c>
      <c r="U349" s="104">
        <v>42103</v>
      </c>
      <c r="V349" s="104">
        <v>42454</v>
      </c>
      <c r="W349" s="104">
        <v>42859</v>
      </c>
      <c r="X349" s="104">
        <v>43305</v>
      </c>
      <c r="Y349" s="104">
        <v>43779</v>
      </c>
      <c r="Z349" s="104">
        <v>44286</v>
      </c>
      <c r="AA349" s="104">
        <v>44789</v>
      </c>
      <c r="AB349" s="104">
        <v>45296</v>
      </c>
      <c r="AC349" s="104">
        <v>45769</v>
      </c>
      <c r="AD349" s="104">
        <v>46220</v>
      </c>
      <c r="AE349" s="104">
        <v>46620</v>
      </c>
      <c r="AF349" s="104">
        <v>46979</v>
      </c>
      <c r="AG349" s="104">
        <v>47297</v>
      </c>
      <c r="AH349" s="104">
        <v>47586</v>
      </c>
      <c r="AI349" s="104">
        <v>47847</v>
      </c>
      <c r="AJ349" s="104">
        <v>48074</v>
      </c>
      <c r="AK349" s="104">
        <v>48270</v>
      </c>
      <c r="AL349" s="104">
        <v>48494</v>
      </c>
      <c r="AM349" s="104">
        <v>48789</v>
      </c>
      <c r="AN349" s="104">
        <v>49179</v>
      </c>
      <c r="AO349" s="104">
        <v>49688</v>
      </c>
      <c r="AP349" s="104">
        <v>50289</v>
      </c>
      <c r="AQ349" s="104">
        <v>50952</v>
      </c>
      <c r="AR349" s="104">
        <v>51665</v>
      </c>
      <c r="AS349" s="104">
        <v>52340</v>
      </c>
      <c r="AT349" s="104">
        <v>52909</v>
      </c>
      <c r="AU349" s="104">
        <v>53393</v>
      </c>
      <c r="AV349" s="104">
        <v>53400</v>
      </c>
      <c r="AW349" s="104">
        <v>53844</v>
      </c>
      <c r="AX349" s="104">
        <v>54465</v>
      </c>
      <c r="AY349" s="104">
        <v>54925</v>
      </c>
      <c r="AZ349" s="104">
        <v>54990</v>
      </c>
      <c r="BA349" s="104">
        <v>55940</v>
      </c>
      <c r="BB349" s="104">
        <v>56364</v>
      </c>
      <c r="BC349" s="104">
        <v>56769</v>
      </c>
      <c r="BD349" s="104">
        <v>58169</v>
      </c>
      <c r="BE349" s="104">
        <v>58783</v>
      </c>
      <c r="BF349" s="104">
        <v>59425</v>
      </c>
      <c r="BG349" s="104">
        <v>60520</v>
      </c>
      <c r="BH349" s="104">
        <v>60357</v>
      </c>
      <c r="BI349" s="104">
        <v>61023</v>
      </c>
      <c r="BJ349" s="104">
        <v>61413</v>
      </c>
      <c r="BK349" s="104">
        <v>62575</v>
      </c>
      <c r="BL349" s="104">
        <v>62917</v>
      </c>
      <c r="BM349" s="104">
        <v>62771</v>
      </c>
      <c r="BN349" s="104">
        <v>62135</v>
      </c>
      <c r="BO349" s="104">
        <v>62126</v>
      </c>
      <c r="BP349" s="104">
        <v>60664</v>
      </c>
      <c r="BQ349" s="104">
        <v>60492</v>
      </c>
      <c r="BR349" s="104">
        <v>59686</v>
      </c>
      <c r="BS349" s="104">
        <v>59974</v>
      </c>
      <c r="BT349" s="104">
        <v>58782</v>
      </c>
      <c r="BU349" s="104">
        <v>58797</v>
      </c>
      <c r="BV349" s="104">
        <v>58255</v>
      </c>
      <c r="BW349" s="104">
        <v>57600</v>
      </c>
      <c r="BX349" s="104">
        <v>56360</v>
      </c>
      <c r="BY349" s="104">
        <v>55515</v>
      </c>
      <c r="BZ349" s="104">
        <v>54756</v>
      </c>
      <c r="CA349" s="104">
        <v>53729</v>
      </c>
      <c r="CB349" s="104">
        <v>53308</v>
      </c>
      <c r="CC349" s="104">
        <v>53634</v>
      </c>
      <c r="CD349" s="104">
        <v>52903</v>
      </c>
      <c r="CE349" s="104">
        <v>53435</v>
      </c>
      <c r="CF349" s="104">
        <v>53930</v>
      </c>
      <c r="CG349" s="104">
        <v>53879</v>
      </c>
      <c r="CH349" s="104">
        <v>54077</v>
      </c>
      <c r="CI349" s="104">
        <v>54373</v>
      </c>
      <c r="CJ349" s="104">
        <v>53874</v>
      </c>
      <c r="CK349" s="104">
        <v>54207</v>
      </c>
      <c r="CL349" s="104">
        <v>53728</v>
      </c>
      <c r="CM349" s="104">
        <v>53322</v>
      </c>
      <c r="CN349" s="104">
        <v>50898</v>
      </c>
      <c r="CO349" s="104">
        <v>48124</v>
      </c>
      <c r="CP349" s="104">
        <v>45366</v>
      </c>
      <c r="CQ349" s="104">
        <v>43037</v>
      </c>
      <c r="CR349" s="104">
        <v>40719</v>
      </c>
      <c r="CS349" s="104">
        <v>38273</v>
      </c>
      <c r="CT349" s="104">
        <v>36125</v>
      </c>
      <c r="CU349" s="104">
        <v>33811</v>
      </c>
      <c r="CV349" s="104">
        <v>30747</v>
      </c>
      <c r="CW349" s="104">
        <v>28053</v>
      </c>
      <c r="CX349" s="104">
        <v>25479</v>
      </c>
      <c r="CY349" s="104">
        <v>23515</v>
      </c>
      <c r="CZ349" s="104">
        <v>20965</v>
      </c>
      <c r="DA349" s="104">
        <v>19477</v>
      </c>
      <c r="DB349" s="104">
        <v>17223</v>
      </c>
      <c r="DC349" s="104">
        <v>15396</v>
      </c>
      <c r="DD349" s="104">
        <v>13341</v>
      </c>
      <c r="DE349" s="104">
        <v>11454</v>
      </c>
      <c r="DF349" s="104">
        <v>9500</v>
      </c>
      <c r="DG349" s="104">
        <v>7816</v>
      </c>
      <c r="DH349" s="104">
        <v>6285</v>
      </c>
      <c r="DI349" s="104">
        <v>4946</v>
      </c>
      <c r="DJ349" s="104">
        <v>3690</v>
      </c>
      <c r="DK349" s="104">
        <v>2678</v>
      </c>
      <c r="DL349" s="104">
        <v>2055</v>
      </c>
      <c r="DM349" s="44">
        <v>5133</v>
      </c>
    </row>
    <row r="350" spans="1:117" s="44" customFormat="1" ht="1" hidden="1" customHeight="1">
      <c r="A350" s="94">
        <v>2039</v>
      </c>
      <c r="B350" s="96">
        <f t="shared" si="559"/>
        <v>4549032</v>
      </c>
      <c r="C350" s="94"/>
      <c r="D350" s="101">
        <f t="shared" si="552"/>
        <v>2534608</v>
      </c>
      <c r="E350" s="101">
        <f t="shared" si="553"/>
        <v>2587424</v>
      </c>
      <c r="F350" s="101">
        <f t="shared" si="554"/>
        <v>2639658</v>
      </c>
      <c r="G350" s="101">
        <f t="shared" si="555"/>
        <v>2692451</v>
      </c>
      <c r="H350" s="101">
        <f t="shared" si="556"/>
        <v>2745712</v>
      </c>
      <c r="I350" s="101">
        <f>SUM(CD350:$DL350)</f>
        <v>1125177</v>
      </c>
      <c r="J350" s="101">
        <f>SUM(CE350:$DL350)</f>
        <v>1072361</v>
      </c>
      <c r="K350" s="101">
        <f>SUM(CF350:$DL350)</f>
        <v>1020127</v>
      </c>
      <c r="L350" s="101">
        <f>SUM(CG350:$DL350)</f>
        <v>967334</v>
      </c>
      <c r="M350" s="101">
        <f>SUM(CH350:$DL350)</f>
        <v>914073</v>
      </c>
      <c r="N350" s="101"/>
      <c r="O350" s="101"/>
      <c r="P350" s="101"/>
      <c r="Q350" s="104">
        <v>41326</v>
      </c>
      <c r="R350" s="104">
        <v>41470</v>
      </c>
      <c r="S350" s="104">
        <v>41628</v>
      </c>
      <c r="T350" s="104">
        <v>41825</v>
      </c>
      <c r="U350" s="104">
        <v>42068</v>
      </c>
      <c r="V350" s="104">
        <v>42367</v>
      </c>
      <c r="W350" s="104">
        <v>42720</v>
      </c>
      <c r="X350" s="104">
        <v>43121</v>
      </c>
      <c r="Y350" s="104">
        <v>43564</v>
      </c>
      <c r="Z350" s="104">
        <v>44032</v>
      </c>
      <c r="AA350" s="104">
        <v>44532</v>
      </c>
      <c r="AB350" s="104">
        <v>45028</v>
      </c>
      <c r="AC350" s="104">
        <v>45524</v>
      </c>
      <c r="AD350" s="104">
        <v>45990</v>
      </c>
      <c r="AE350" s="104">
        <v>46438</v>
      </c>
      <c r="AF350" s="104">
        <v>46839</v>
      </c>
      <c r="AG350" s="104">
        <v>47211</v>
      </c>
      <c r="AH350" s="104">
        <v>47553</v>
      </c>
      <c r="AI350" s="104">
        <v>47867</v>
      </c>
      <c r="AJ350" s="104">
        <v>48144</v>
      </c>
      <c r="AK350" s="104">
        <v>48395</v>
      </c>
      <c r="AL350" s="104">
        <v>48650</v>
      </c>
      <c r="AM350" s="104">
        <v>48972</v>
      </c>
      <c r="AN350" s="104">
        <v>49388</v>
      </c>
      <c r="AO350" s="104">
        <v>49900</v>
      </c>
      <c r="AP350" s="104">
        <v>50515</v>
      </c>
      <c r="AQ350" s="104">
        <v>51191</v>
      </c>
      <c r="AR350" s="104">
        <v>51901</v>
      </c>
      <c r="AS350" s="104">
        <v>52625</v>
      </c>
      <c r="AT350" s="104">
        <v>53284</v>
      </c>
      <c r="AU350" s="104">
        <v>53817</v>
      </c>
      <c r="AV350" s="104">
        <v>54251</v>
      </c>
      <c r="AW350" s="104">
        <v>54201</v>
      </c>
      <c r="AX350" s="104">
        <v>54577</v>
      </c>
      <c r="AY350" s="104">
        <v>55125</v>
      </c>
      <c r="AZ350" s="104">
        <v>55514</v>
      </c>
      <c r="BA350" s="104">
        <v>55516</v>
      </c>
      <c r="BB350" s="104">
        <v>56398</v>
      </c>
      <c r="BC350" s="104">
        <v>56764</v>
      </c>
      <c r="BD350" s="104">
        <v>57116</v>
      </c>
      <c r="BE350" s="104">
        <v>58463</v>
      </c>
      <c r="BF350" s="104">
        <v>59033</v>
      </c>
      <c r="BG350" s="104">
        <v>59634</v>
      </c>
      <c r="BH350" s="104">
        <v>60688</v>
      </c>
      <c r="BI350" s="104">
        <v>60493</v>
      </c>
      <c r="BJ350" s="104">
        <v>61122</v>
      </c>
      <c r="BK350" s="104">
        <v>61479</v>
      </c>
      <c r="BL350" s="104">
        <v>62599</v>
      </c>
      <c r="BM350" s="104">
        <v>62904</v>
      </c>
      <c r="BN350" s="104">
        <v>62723</v>
      </c>
      <c r="BO350" s="104">
        <v>62049</v>
      </c>
      <c r="BP350" s="104">
        <v>62003</v>
      </c>
      <c r="BQ350" s="104">
        <v>60508</v>
      </c>
      <c r="BR350" s="104">
        <v>60300</v>
      </c>
      <c r="BS350" s="104">
        <v>59459</v>
      </c>
      <c r="BT350" s="104">
        <v>59706</v>
      </c>
      <c r="BU350" s="104">
        <v>58488</v>
      </c>
      <c r="BV350" s="104">
        <v>58466</v>
      </c>
      <c r="BW350" s="104">
        <v>57895</v>
      </c>
      <c r="BX350" s="104">
        <v>57208</v>
      </c>
      <c r="BY350" s="104">
        <v>55950</v>
      </c>
      <c r="BZ350" s="104">
        <v>55081</v>
      </c>
      <c r="CA350" s="104">
        <v>54294</v>
      </c>
      <c r="CB350" s="104">
        <v>53223</v>
      </c>
      <c r="CC350" s="104">
        <v>52740</v>
      </c>
      <c r="CD350" s="104">
        <v>52816</v>
      </c>
      <c r="CE350" s="104">
        <v>52234</v>
      </c>
      <c r="CF350" s="104">
        <v>52793</v>
      </c>
      <c r="CG350" s="104">
        <v>53261</v>
      </c>
      <c r="CH350" s="104">
        <v>53175</v>
      </c>
      <c r="CI350" s="104">
        <v>53324</v>
      </c>
      <c r="CJ350" s="104">
        <v>53562</v>
      </c>
      <c r="CK350" s="104">
        <v>53010</v>
      </c>
      <c r="CL350" s="104">
        <v>53262</v>
      </c>
      <c r="CM350" s="104">
        <v>52715</v>
      </c>
      <c r="CN350" s="104">
        <v>52226</v>
      </c>
      <c r="CO350" s="104">
        <v>49752</v>
      </c>
      <c r="CP350" s="104">
        <v>46930</v>
      </c>
      <c r="CQ350" s="104">
        <v>44122</v>
      </c>
      <c r="CR350" s="104">
        <v>41720</v>
      </c>
      <c r="CS350" s="104">
        <v>39332</v>
      </c>
      <c r="CT350" s="104">
        <v>36812</v>
      </c>
      <c r="CU350" s="104">
        <v>34579</v>
      </c>
      <c r="CV350" s="104">
        <v>32180</v>
      </c>
      <c r="CW350" s="104">
        <v>29074</v>
      </c>
      <c r="CX350" s="104">
        <v>26332</v>
      </c>
      <c r="CY350" s="104">
        <v>23721</v>
      </c>
      <c r="CZ350" s="104">
        <v>21693</v>
      </c>
      <c r="DA350" s="104">
        <v>19147</v>
      </c>
      <c r="DB350" s="104">
        <v>17596</v>
      </c>
      <c r="DC350" s="104">
        <v>15386</v>
      </c>
      <c r="DD350" s="104">
        <v>13597</v>
      </c>
      <c r="DE350" s="104">
        <v>11656</v>
      </c>
      <c r="DF350" s="104">
        <v>9908</v>
      </c>
      <c r="DG350" s="104">
        <v>8137</v>
      </c>
      <c r="DH350" s="104">
        <v>6623</v>
      </c>
      <c r="DI350" s="104">
        <v>5261</v>
      </c>
      <c r="DJ350" s="104">
        <v>4085</v>
      </c>
      <c r="DK350" s="104">
        <v>3006</v>
      </c>
      <c r="DL350" s="104">
        <v>2150</v>
      </c>
      <c r="DM350" s="44">
        <v>5463</v>
      </c>
    </row>
    <row r="351" spans="1:117" s="44" customFormat="1" ht="1" hidden="1" customHeight="1">
      <c r="A351" s="94">
        <v>2040</v>
      </c>
      <c r="B351" s="96">
        <f t="shared" si="559"/>
        <v>4559320</v>
      </c>
      <c r="C351" s="94"/>
      <c r="D351" s="101">
        <f t="shared" si="552"/>
        <v>2539795</v>
      </c>
      <c r="E351" s="101">
        <f t="shared" si="553"/>
        <v>2591727</v>
      </c>
      <c r="F351" s="101">
        <f t="shared" si="554"/>
        <v>2643870</v>
      </c>
      <c r="G351" s="101">
        <f t="shared" si="555"/>
        <v>2695479</v>
      </c>
      <c r="H351" s="101">
        <f t="shared" si="556"/>
        <v>2747616</v>
      </c>
      <c r="I351" s="101">
        <f>SUM(CD351:$DL351)</f>
        <v>1132090</v>
      </c>
      <c r="J351" s="101">
        <f>SUM(CE351:$DL351)</f>
        <v>1080158</v>
      </c>
      <c r="K351" s="101">
        <f>SUM(CF351:$DL351)</f>
        <v>1028015</v>
      </c>
      <c r="L351" s="101">
        <f>SUM(CG351:$DL351)</f>
        <v>976406</v>
      </c>
      <c r="M351" s="101">
        <f>SUM(CH351:$DL351)</f>
        <v>924269</v>
      </c>
      <c r="N351" s="101"/>
      <c r="O351" s="101"/>
      <c r="P351" s="101"/>
      <c r="Q351" s="104">
        <v>41492</v>
      </c>
      <c r="R351" s="104">
        <v>41614</v>
      </c>
      <c r="S351" s="104">
        <v>41735</v>
      </c>
      <c r="T351" s="104">
        <v>41890</v>
      </c>
      <c r="U351" s="104">
        <v>42088</v>
      </c>
      <c r="V351" s="104">
        <v>42334</v>
      </c>
      <c r="W351" s="104">
        <v>42633</v>
      </c>
      <c r="X351" s="104">
        <v>42984</v>
      </c>
      <c r="Y351" s="104">
        <v>43382</v>
      </c>
      <c r="Z351" s="104">
        <v>43819</v>
      </c>
      <c r="AA351" s="104">
        <v>44279</v>
      </c>
      <c r="AB351" s="104">
        <v>44772</v>
      </c>
      <c r="AC351" s="104">
        <v>45259</v>
      </c>
      <c r="AD351" s="104">
        <v>45746</v>
      </c>
      <c r="AE351" s="104">
        <v>46209</v>
      </c>
      <c r="AF351" s="104">
        <v>46658</v>
      </c>
      <c r="AG351" s="104">
        <v>47073</v>
      </c>
      <c r="AH351" s="104">
        <v>47468</v>
      </c>
      <c r="AI351" s="104">
        <v>47835</v>
      </c>
      <c r="AJ351" s="104">
        <v>48165</v>
      </c>
      <c r="AK351" s="104">
        <v>48466</v>
      </c>
      <c r="AL351" s="104">
        <v>48775</v>
      </c>
      <c r="AM351" s="104">
        <v>49128</v>
      </c>
      <c r="AN351" s="104">
        <v>49570</v>
      </c>
      <c r="AO351" s="104">
        <v>50108</v>
      </c>
      <c r="AP351" s="104">
        <v>50726</v>
      </c>
      <c r="AQ351" s="104">
        <v>51416</v>
      </c>
      <c r="AR351" s="104">
        <v>52137</v>
      </c>
      <c r="AS351" s="104">
        <v>52859</v>
      </c>
      <c r="AT351" s="104">
        <v>53568</v>
      </c>
      <c r="AU351" s="104">
        <v>54191</v>
      </c>
      <c r="AV351" s="104">
        <v>54673</v>
      </c>
      <c r="AW351" s="104">
        <v>55044</v>
      </c>
      <c r="AX351" s="104">
        <v>54933</v>
      </c>
      <c r="AY351" s="104">
        <v>55240</v>
      </c>
      <c r="AZ351" s="104">
        <v>55715</v>
      </c>
      <c r="BA351" s="104">
        <v>56036</v>
      </c>
      <c r="BB351" s="104">
        <v>55980</v>
      </c>
      <c r="BC351" s="104">
        <v>56800</v>
      </c>
      <c r="BD351" s="104">
        <v>57114</v>
      </c>
      <c r="BE351" s="104">
        <v>57417</v>
      </c>
      <c r="BF351" s="104">
        <v>58718</v>
      </c>
      <c r="BG351" s="104">
        <v>59246</v>
      </c>
      <c r="BH351" s="104">
        <v>59808</v>
      </c>
      <c r="BI351" s="104">
        <v>60825</v>
      </c>
      <c r="BJ351" s="104">
        <v>60597</v>
      </c>
      <c r="BK351" s="104">
        <v>61191</v>
      </c>
      <c r="BL351" s="104">
        <v>61511</v>
      </c>
      <c r="BM351" s="104">
        <v>62591</v>
      </c>
      <c r="BN351" s="104">
        <v>62857</v>
      </c>
      <c r="BO351" s="104">
        <v>62638</v>
      </c>
      <c r="BP351" s="104">
        <v>61930</v>
      </c>
      <c r="BQ351" s="104">
        <v>61845</v>
      </c>
      <c r="BR351" s="104">
        <v>60318</v>
      </c>
      <c r="BS351" s="104">
        <v>60075</v>
      </c>
      <c r="BT351" s="104">
        <v>59200</v>
      </c>
      <c r="BU351" s="104">
        <v>59409</v>
      </c>
      <c r="BV351" s="104">
        <v>58164</v>
      </c>
      <c r="BW351" s="104">
        <v>58107</v>
      </c>
      <c r="BX351" s="104">
        <v>57506</v>
      </c>
      <c r="BY351" s="104">
        <v>56791</v>
      </c>
      <c r="BZ351" s="104">
        <v>55514</v>
      </c>
      <c r="CA351" s="104">
        <v>54618</v>
      </c>
      <c r="CB351" s="104">
        <v>53784</v>
      </c>
      <c r="CC351" s="104">
        <v>52656</v>
      </c>
      <c r="CD351" s="104">
        <v>51932</v>
      </c>
      <c r="CE351" s="104">
        <v>52143</v>
      </c>
      <c r="CF351" s="104">
        <v>51609</v>
      </c>
      <c r="CG351" s="104">
        <v>52137</v>
      </c>
      <c r="CH351" s="104">
        <v>52569</v>
      </c>
      <c r="CI351" s="104">
        <v>52440</v>
      </c>
      <c r="CJ351" s="104">
        <v>52533</v>
      </c>
      <c r="CK351" s="104">
        <v>52707</v>
      </c>
      <c r="CL351" s="104">
        <v>52094</v>
      </c>
      <c r="CM351" s="104">
        <v>52263</v>
      </c>
      <c r="CN351" s="104">
        <v>51639</v>
      </c>
      <c r="CO351" s="104">
        <v>51055</v>
      </c>
      <c r="CP351" s="104">
        <v>48527</v>
      </c>
      <c r="CQ351" s="104">
        <v>45651</v>
      </c>
      <c r="CR351" s="104">
        <v>42786</v>
      </c>
      <c r="CS351" s="104">
        <v>40308</v>
      </c>
      <c r="CT351" s="104">
        <v>37841</v>
      </c>
      <c r="CU351" s="104">
        <v>35245</v>
      </c>
      <c r="CV351" s="104">
        <v>32923</v>
      </c>
      <c r="CW351" s="104">
        <v>30443</v>
      </c>
      <c r="CX351" s="104">
        <v>27306</v>
      </c>
      <c r="CY351" s="104">
        <v>24528</v>
      </c>
      <c r="CZ351" s="104">
        <v>21897</v>
      </c>
      <c r="DA351" s="104">
        <v>19826</v>
      </c>
      <c r="DB351" s="104">
        <v>17312</v>
      </c>
      <c r="DC351" s="104">
        <v>15733</v>
      </c>
      <c r="DD351" s="104">
        <v>13601</v>
      </c>
      <c r="DE351" s="104">
        <v>11893</v>
      </c>
      <c r="DF351" s="104">
        <v>10095</v>
      </c>
      <c r="DG351" s="104">
        <v>8496</v>
      </c>
      <c r="DH351" s="104">
        <v>6903</v>
      </c>
      <c r="DI351" s="104">
        <v>5552</v>
      </c>
      <c r="DJ351" s="104">
        <v>4353</v>
      </c>
      <c r="DK351" s="104">
        <v>3333</v>
      </c>
      <c r="DL351" s="104">
        <v>2417</v>
      </c>
      <c r="DM351" s="44">
        <v>5798</v>
      </c>
    </row>
    <row r="352" spans="1:117" s="44" customFormat="1" ht="1" hidden="1" customHeight="1">
      <c r="A352" s="94">
        <v>2041</v>
      </c>
      <c r="B352" s="96">
        <f t="shared" si="559"/>
        <v>4569106</v>
      </c>
      <c r="C352" s="94"/>
      <c r="D352" s="101">
        <f t="shared" si="552"/>
        <v>2545131</v>
      </c>
      <c r="E352" s="101">
        <f t="shared" si="553"/>
        <v>2596978</v>
      </c>
      <c r="F352" s="101">
        <f t="shared" si="554"/>
        <v>2648247</v>
      </c>
      <c r="G352" s="101">
        <f t="shared" si="555"/>
        <v>2699764</v>
      </c>
      <c r="H352" s="101">
        <f t="shared" si="556"/>
        <v>2750735</v>
      </c>
      <c r="I352" s="101">
        <f>SUM(CD352:$DL352)</f>
        <v>1138171</v>
      </c>
      <c r="J352" s="101">
        <f>SUM(CE352:$DL352)</f>
        <v>1086324</v>
      </c>
      <c r="K352" s="101">
        <f>SUM(CF352:$DL352)</f>
        <v>1035055</v>
      </c>
      <c r="L352" s="101">
        <f>SUM(CG352:$DL352)</f>
        <v>983538</v>
      </c>
      <c r="M352" s="101">
        <f>SUM(CH352:$DL352)</f>
        <v>932567</v>
      </c>
      <c r="N352" s="101"/>
      <c r="O352" s="101"/>
      <c r="P352" s="101"/>
      <c r="Q352" s="104">
        <v>41676</v>
      </c>
      <c r="R352" s="104">
        <v>41779</v>
      </c>
      <c r="S352" s="104">
        <v>41878</v>
      </c>
      <c r="T352" s="104">
        <v>41996</v>
      </c>
      <c r="U352" s="104">
        <v>42154</v>
      </c>
      <c r="V352" s="104">
        <v>42354</v>
      </c>
      <c r="W352" s="104">
        <v>42601</v>
      </c>
      <c r="X352" s="104">
        <v>42897</v>
      </c>
      <c r="Y352" s="104">
        <v>43246</v>
      </c>
      <c r="Z352" s="104">
        <v>43638</v>
      </c>
      <c r="AA352" s="104">
        <v>44068</v>
      </c>
      <c r="AB352" s="104">
        <v>44521</v>
      </c>
      <c r="AC352" s="104">
        <v>45005</v>
      </c>
      <c r="AD352" s="104">
        <v>45483</v>
      </c>
      <c r="AE352" s="104">
        <v>45967</v>
      </c>
      <c r="AF352" s="104">
        <v>46430</v>
      </c>
      <c r="AG352" s="104">
        <v>46892</v>
      </c>
      <c r="AH352" s="104">
        <v>47332</v>
      </c>
      <c r="AI352" s="104">
        <v>47752</v>
      </c>
      <c r="AJ352" s="104">
        <v>48135</v>
      </c>
      <c r="AK352" s="104">
        <v>48491</v>
      </c>
      <c r="AL352" s="104">
        <v>48849</v>
      </c>
      <c r="AM352" s="104">
        <v>49254</v>
      </c>
      <c r="AN352" s="104">
        <v>49725</v>
      </c>
      <c r="AO352" s="104">
        <v>50291</v>
      </c>
      <c r="AP352" s="104">
        <v>50934</v>
      </c>
      <c r="AQ352" s="104">
        <v>51626</v>
      </c>
      <c r="AR352" s="104">
        <v>52361</v>
      </c>
      <c r="AS352" s="104">
        <v>53094</v>
      </c>
      <c r="AT352" s="104">
        <v>53801</v>
      </c>
      <c r="AU352" s="104">
        <v>54473</v>
      </c>
      <c r="AV352" s="104">
        <v>55045</v>
      </c>
      <c r="AW352" s="104">
        <v>55463</v>
      </c>
      <c r="AX352" s="104">
        <v>55770</v>
      </c>
      <c r="AY352" s="104">
        <v>55594</v>
      </c>
      <c r="AZ352" s="104">
        <v>55832</v>
      </c>
      <c r="BA352" s="104">
        <v>56238</v>
      </c>
      <c r="BB352" s="104">
        <v>56496</v>
      </c>
      <c r="BC352" s="104">
        <v>56387</v>
      </c>
      <c r="BD352" s="104">
        <v>57151</v>
      </c>
      <c r="BE352" s="104">
        <v>57418</v>
      </c>
      <c r="BF352" s="104">
        <v>57679</v>
      </c>
      <c r="BG352" s="104">
        <v>58934</v>
      </c>
      <c r="BH352" s="104">
        <v>59425</v>
      </c>
      <c r="BI352" s="104">
        <v>59951</v>
      </c>
      <c r="BJ352" s="104">
        <v>60930</v>
      </c>
      <c r="BK352" s="104">
        <v>60672</v>
      </c>
      <c r="BL352" s="104">
        <v>61226</v>
      </c>
      <c r="BM352" s="104">
        <v>61510</v>
      </c>
      <c r="BN352" s="104">
        <v>62549</v>
      </c>
      <c r="BO352" s="104">
        <v>62774</v>
      </c>
      <c r="BP352" s="104">
        <v>62518</v>
      </c>
      <c r="BQ352" s="104">
        <v>61776</v>
      </c>
      <c r="BR352" s="104">
        <v>61651</v>
      </c>
      <c r="BS352" s="104">
        <v>60094</v>
      </c>
      <c r="BT352" s="104">
        <v>59817</v>
      </c>
      <c r="BU352" s="104">
        <v>58911</v>
      </c>
      <c r="BV352" s="104">
        <v>59081</v>
      </c>
      <c r="BW352" s="104">
        <v>57812</v>
      </c>
      <c r="BX352" s="104">
        <v>57719</v>
      </c>
      <c r="BY352" s="104">
        <v>57092</v>
      </c>
      <c r="BZ352" s="104">
        <v>56349</v>
      </c>
      <c r="CA352" s="104">
        <v>55049</v>
      </c>
      <c r="CB352" s="104">
        <v>54108</v>
      </c>
      <c r="CC352" s="104">
        <v>53211</v>
      </c>
      <c r="CD352" s="104">
        <v>51847</v>
      </c>
      <c r="CE352" s="104">
        <v>51269</v>
      </c>
      <c r="CF352" s="104">
        <v>51517</v>
      </c>
      <c r="CG352" s="104">
        <v>50971</v>
      </c>
      <c r="CH352" s="104">
        <v>51459</v>
      </c>
      <c r="CI352" s="104">
        <v>51845</v>
      </c>
      <c r="CJ352" s="104">
        <v>51668</v>
      </c>
      <c r="CK352" s="104">
        <v>51700</v>
      </c>
      <c r="CL352" s="104">
        <v>51803</v>
      </c>
      <c r="CM352" s="104">
        <v>51125</v>
      </c>
      <c r="CN352" s="104">
        <v>51202</v>
      </c>
      <c r="CO352" s="104">
        <v>50492</v>
      </c>
      <c r="CP352" s="104">
        <v>49804</v>
      </c>
      <c r="CQ352" s="104">
        <v>47215</v>
      </c>
      <c r="CR352" s="104">
        <v>44278</v>
      </c>
      <c r="CS352" s="104">
        <v>41351</v>
      </c>
      <c r="CT352" s="104">
        <v>38790</v>
      </c>
      <c r="CU352" s="104">
        <v>36243</v>
      </c>
      <c r="CV352" s="104">
        <v>33570</v>
      </c>
      <c r="CW352" s="104">
        <v>31161</v>
      </c>
      <c r="CX352" s="104">
        <v>28607</v>
      </c>
      <c r="CY352" s="104">
        <v>25453</v>
      </c>
      <c r="CZ352" s="104">
        <v>22656</v>
      </c>
      <c r="DA352" s="104">
        <v>20029</v>
      </c>
      <c r="DB352" s="104">
        <v>17944</v>
      </c>
      <c r="DC352" s="104">
        <v>15495</v>
      </c>
      <c r="DD352" s="104">
        <v>13923</v>
      </c>
      <c r="DE352" s="104">
        <v>11912</v>
      </c>
      <c r="DF352" s="104">
        <v>10313</v>
      </c>
      <c r="DG352" s="104">
        <v>8669</v>
      </c>
      <c r="DH352" s="104">
        <v>7220</v>
      </c>
      <c r="DI352" s="104">
        <v>5793</v>
      </c>
      <c r="DJ352" s="104">
        <v>4602</v>
      </c>
      <c r="DK352" s="104">
        <v>3560</v>
      </c>
      <c r="DL352" s="104">
        <v>2685</v>
      </c>
      <c r="DM352" s="44">
        <v>6275</v>
      </c>
    </row>
    <row r="353" spans="1:117" s="44" customFormat="1" ht="1" hidden="1" customHeight="1">
      <c r="A353" s="94">
        <v>2042</v>
      </c>
      <c r="B353" s="96">
        <f t="shared" si="559"/>
        <v>4578423</v>
      </c>
      <c r="C353" s="94"/>
      <c r="D353" s="101">
        <f t="shared" si="552"/>
        <v>2549938</v>
      </c>
      <c r="E353" s="101">
        <f t="shared" si="553"/>
        <v>2602334</v>
      </c>
      <c r="F353" s="101">
        <f t="shared" si="554"/>
        <v>2653520</v>
      </c>
      <c r="G353" s="101">
        <f t="shared" si="555"/>
        <v>2704174</v>
      </c>
      <c r="H353" s="101">
        <f t="shared" si="556"/>
        <v>2755053</v>
      </c>
      <c r="I353" s="101">
        <f>SUM(CD353:$DL353)</f>
        <v>1144071</v>
      </c>
      <c r="J353" s="101">
        <f>SUM(CE353:$DL353)</f>
        <v>1091675</v>
      </c>
      <c r="K353" s="101">
        <f>SUM(CF353:$DL353)</f>
        <v>1040489</v>
      </c>
      <c r="L353" s="101">
        <f>SUM(CG353:$DL353)</f>
        <v>989835</v>
      </c>
      <c r="M353" s="101">
        <f>SUM(CH353:$DL353)</f>
        <v>938956</v>
      </c>
      <c r="N353" s="101"/>
      <c r="O353" s="101"/>
      <c r="P353" s="101"/>
      <c r="Q353" s="104">
        <v>41867</v>
      </c>
      <c r="R353" s="104">
        <v>41963</v>
      </c>
      <c r="S353" s="104">
        <v>42043</v>
      </c>
      <c r="T353" s="104">
        <v>42139</v>
      </c>
      <c r="U353" s="104">
        <v>42260</v>
      </c>
      <c r="V353" s="104">
        <v>42420</v>
      </c>
      <c r="W353" s="104">
        <v>42621</v>
      </c>
      <c r="X353" s="104">
        <v>42866</v>
      </c>
      <c r="Y353" s="104">
        <v>43161</v>
      </c>
      <c r="Z353" s="104">
        <v>43503</v>
      </c>
      <c r="AA353" s="104">
        <v>43888</v>
      </c>
      <c r="AB353" s="104">
        <v>44311</v>
      </c>
      <c r="AC353" s="104">
        <v>44755</v>
      </c>
      <c r="AD353" s="104">
        <v>45231</v>
      </c>
      <c r="AE353" s="104">
        <v>45705</v>
      </c>
      <c r="AF353" s="104">
        <v>46190</v>
      </c>
      <c r="AG353" s="104">
        <v>46666</v>
      </c>
      <c r="AH353" s="104">
        <v>47151</v>
      </c>
      <c r="AI353" s="104">
        <v>47619</v>
      </c>
      <c r="AJ353" s="104">
        <v>48055</v>
      </c>
      <c r="AK353" s="104">
        <v>48463</v>
      </c>
      <c r="AL353" s="104">
        <v>48876</v>
      </c>
      <c r="AM353" s="104">
        <v>49329</v>
      </c>
      <c r="AN353" s="104">
        <v>49853</v>
      </c>
      <c r="AO353" s="104">
        <v>50445</v>
      </c>
      <c r="AP353" s="104">
        <v>51115</v>
      </c>
      <c r="AQ353" s="104">
        <v>51834</v>
      </c>
      <c r="AR353" s="104">
        <v>52570</v>
      </c>
      <c r="AS353" s="104">
        <v>53317</v>
      </c>
      <c r="AT353" s="104">
        <v>54035</v>
      </c>
      <c r="AU353" s="104">
        <v>54705</v>
      </c>
      <c r="AV353" s="104">
        <v>55325</v>
      </c>
      <c r="AW353" s="104">
        <v>55833</v>
      </c>
      <c r="AX353" s="104">
        <v>56186</v>
      </c>
      <c r="AY353" s="104">
        <v>56425</v>
      </c>
      <c r="AZ353" s="104">
        <v>56185</v>
      </c>
      <c r="BA353" s="104">
        <v>56357</v>
      </c>
      <c r="BB353" s="104">
        <v>56699</v>
      </c>
      <c r="BC353" s="104">
        <v>56901</v>
      </c>
      <c r="BD353" s="104">
        <v>56743</v>
      </c>
      <c r="BE353" s="104">
        <v>57456</v>
      </c>
      <c r="BF353" s="104">
        <v>57682</v>
      </c>
      <c r="BG353" s="104">
        <v>57903</v>
      </c>
      <c r="BH353" s="104">
        <v>59115</v>
      </c>
      <c r="BI353" s="104">
        <v>59573</v>
      </c>
      <c r="BJ353" s="104">
        <v>60062</v>
      </c>
      <c r="BK353" s="104">
        <v>61005</v>
      </c>
      <c r="BL353" s="104">
        <v>60712</v>
      </c>
      <c r="BM353" s="104">
        <v>61229</v>
      </c>
      <c r="BN353" s="104">
        <v>61476</v>
      </c>
      <c r="BO353" s="104">
        <v>62470</v>
      </c>
      <c r="BP353" s="104">
        <v>62658</v>
      </c>
      <c r="BQ353" s="104">
        <v>62363</v>
      </c>
      <c r="BR353" s="104">
        <v>61587</v>
      </c>
      <c r="BS353" s="104">
        <v>61424</v>
      </c>
      <c r="BT353" s="104">
        <v>59841</v>
      </c>
      <c r="BU353" s="104">
        <v>59528</v>
      </c>
      <c r="BV353" s="104">
        <v>58593</v>
      </c>
      <c r="BW353" s="104">
        <v>58724</v>
      </c>
      <c r="BX353" s="104">
        <v>57432</v>
      </c>
      <c r="BY353" s="104">
        <v>57307</v>
      </c>
      <c r="BZ353" s="104">
        <v>56652</v>
      </c>
      <c r="CA353" s="104">
        <v>55879</v>
      </c>
      <c r="CB353" s="104">
        <v>54537</v>
      </c>
      <c r="CC353" s="104">
        <v>53534</v>
      </c>
      <c r="CD353" s="104">
        <v>52396</v>
      </c>
      <c r="CE353" s="104">
        <v>51186</v>
      </c>
      <c r="CF353" s="104">
        <v>50654</v>
      </c>
      <c r="CG353" s="104">
        <v>50879</v>
      </c>
      <c r="CH353" s="104">
        <v>50309</v>
      </c>
      <c r="CI353" s="104">
        <v>50751</v>
      </c>
      <c r="CJ353" s="104">
        <v>51085</v>
      </c>
      <c r="CK353" s="104">
        <v>50855</v>
      </c>
      <c r="CL353" s="104">
        <v>50818</v>
      </c>
      <c r="CM353" s="104">
        <v>50845</v>
      </c>
      <c r="CN353" s="104">
        <v>50095</v>
      </c>
      <c r="CO353" s="104">
        <v>50068</v>
      </c>
      <c r="CP353" s="104">
        <v>49265</v>
      </c>
      <c r="CQ353" s="104">
        <v>48465</v>
      </c>
      <c r="CR353" s="104">
        <v>45805</v>
      </c>
      <c r="CS353" s="104">
        <v>42801</v>
      </c>
      <c r="CT353" s="104">
        <v>39808</v>
      </c>
      <c r="CU353" s="104">
        <v>37164</v>
      </c>
      <c r="CV353" s="104">
        <v>34534</v>
      </c>
      <c r="CW353" s="104">
        <v>31786</v>
      </c>
      <c r="CX353" s="104">
        <v>29297</v>
      </c>
      <c r="CY353" s="104">
        <v>26681</v>
      </c>
      <c r="CZ353" s="104">
        <v>23526</v>
      </c>
      <c r="DA353" s="104">
        <v>20740</v>
      </c>
      <c r="DB353" s="104">
        <v>18142</v>
      </c>
      <c r="DC353" s="104">
        <v>16076</v>
      </c>
      <c r="DD353" s="104">
        <v>13726</v>
      </c>
      <c r="DE353" s="104">
        <v>12207</v>
      </c>
      <c r="DF353" s="104">
        <v>10342</v>
      </c>
      <c r="DG353" s="104">
        <v>8868</v>
      </c>
      <c r="DH353" s="104">
        <v>7377</v>
      </c>
      <c r="DI353" s="104">
        <v>6069</v>
      </c>
      <c r="DJ353" s="104">
        <v>4809</v>
      </c>
      <c r="DK353" s="104">
        <v>3768</v>
      </c>
      <c r="DL353" s="104">
        <v>2874</v>
      </c>
      <c r="DM353" s="44">
        <v>6862</v>
      </c>
    </row>
    <row r="354" spans="1:117" s="44" customFormat="1" ht="1" hidden="1" customHeight="1">
      <c r="A354" s="94">
        <v>2043</v>
      </c>
      <c r="B354" s="96">
        <f t="shared" si="559"/>
        <v>4587268</v>
      </c>
      <c r="C354" s="94"/>
      <c r="D354" s="101">
        <f t="shared" si="552"/>
        <v>2554385</v>
      </c>
      <c r="E354" s="101">
        <f t="shared" si="553"/>
        <v>2607101</v>
      </c>
      <c r="F354" s="101">
        <f t="shared" si="554"/>
        <v>2658830</v>
      </c>
      <c r="G354" s="101">
        <f t="shared" si="555"/>
        <v>2709401</v>
      </c>
      <c r="H354" s="101">
        <f t="shared" si="556"/>
        <v>2759428</v>
      </c>
      <c r="I354" s="101">
        <f>SUM(CD354:$DL354)</f>
        <v>1149581</v>
      </c>
      <c r="J354" s="101">
        <f>SUM(CE354:$DL354)</f>
        <v>1096865</v>
      </c>
      <c r="K354" s="101">
        <f>SUM(CF354:$DL354)</f>
        <v>1045136</v>
      </c>
      <c r="L354" s="101">
        <f>SUM(CG354:$DL354)</f>
        <v>994565</v>
      </c>
      <c r="M354" s="101">
        <f>SUM(CH354:$DL354)</f>
        <v>944538</v>
      </c>
      <c r="N354" s="101"/>
      <c r="O354" s="101"/>
      <c r="P354" s="101"/>
      <c r="Q354" s="104">
        <v>42056</v>
      </c>
      <c r="R354" s="104">
        <v>42154</v>
      </c>
      <c r="S354" s="104">
        <v>42226</v>
      </c>
      <c r="T354" s="104">
        <v>42303</v>
      </c>
      <c r="U354" s="104">
        <v>42403</v>
      </c>
      <c r="V354" s="104">
        <v>42526</v>
      </c>
      <c r="W354" s="104">
        <v>42688</v>
      </c>
      <c r="X354" s="104">
        <v>42886</v>
      </c>
      <c r="Y354" s="104">
        <v>43130</v>
      </c>
      <c r="Z354" s="104">
        <v>43420</v>
      </c>
      <c r="AA354" s="104">
        <v>43753</v>
      </c>
      <c r="AB354" s="104">
        <v>44131</v>
      </c>
      <c r="AC354" s="104">
        <v>44545</v>
      </c>
      <c r="AD354" s="104">
        <v>44982</v>
      </c>
      <c r="AE354" s="104">
        <v>45453</v>
      </c>
      <c r="AF354" s="104">
        <v>45928</v>
      </c>
      <c r="AG354" s="104">
        <v>46427</v>
      </c>
      <c r="AH354" s="104">
        <v>46928</v>
      </c>
      <c r="AI354" s="104">
        <v>47439</v>
      </c>
      <c r="AJ354" s="104">
        <v>47924</v>
      </c>
      <c r="AK354" s="104">
        <v>48385</v>
      </c>
      <c r="AL354" s="104">
        <v>48850</v>
      </c>
      <c r="AM354" s="104">
        <v>49358</v>
      </c>
      <c r="AN354" s="104">
        <v>49928</v>
      </c>
      <c r="AO354" s="104">
        <v>50574</v>
      </c>
      <c r="AP354" s="104">
        <v>51269</v>
      </c>
      <c r="AQ354" s="104">
        <v>52014</v>
      </c>
      <c r="AR354" s="104">
        <v>52777</v>
      </c>
      <c r="AS354" s="104">
        <v>53525</v>
      </c>
      <c r="AT354" s="104">
        <v>54256</v>
      </c>
      <c r="AU354" s="104">
        <v>54938</v>
      </c>
      <c r="AV354" s="104">
        <v>55556</v>
      </c>
      <c r="AW354" s="104">
        <v>56112</v>
      </c>
      <c r="AX354" s="104">
        <v>56555</v>
      </c>
      <c r="AY354" s="104">
        <v>56838</v>
      </c>
      <c r="AZ354" s="104">
        <v>57010</v>
      </c>
      <c r="BA354" s="104">
        <v>56709</v>
      </c>
      <c r="BB354" s="104">
        <v>56820</v>
      </c>
      <c r="BC354" s="104">
        <v>57104</v>
      </c>
      <c r="BD354" s="104">
        <v>57254</v>
      </c>
      <c r="BE354" s="104">
        <v>57054</v>
      </c>
      <c r="BF354" s="104">
        <v>57722</v>
      </c>
      <c r="BG354" s="104">
        <v>57910</v>
      </c>
      <c r="BH354" s="104">
        <v>58092</v>
      </c>
      <c r="BI354" s="104">
        <v>59266</v>
      </c>
      <c r="BJ354" s="104">
        <v>59688</v>
      </c>
      <c r="BK354" s="104">
        <v>60142</v>
      </c>
      <c r="BL354" s="104">
        <v>61047</v>
      </c>
      <c r="BM354" s="104">
        <v>60720</v>
      </c>
      <c r="BN354" s="104">
        <v>61198</v>
      </c>
      <c r="BO354" s="104">
        <v>61406</v>
      </c>
      <c r="BP354" s="104">
        <v>62358</v>
      </c>
      <c r="BQ354" s="104">
        <v>62507</v>
      </c>
      <c r="BR354" s="104">
        <v>62172</v>
      </c>
      <c r="BS354" s="104">
        <v>61364</v>
      </c>
      <c r="BT354" s="104">
        <v>61165</v>
      </c>
      <c r="BU354" s="104">
        <v>59555</v>
      </c>
      <c r="BV354" s="104">
        <v>59208</v>
      </c>
      <c r="BW354" s="104">
        <v>58244</v>
      </c>
      <c r="BX354" s="104">
        <v>58339</v>
      </c>
      <c r="BY354" s="104">
        <v>57024</v>
      </c>
      <c r="BZ354" s="104">
        <v>56869</v>
      </c>
      <c r="CA354" s="104">
        <v>56183</v>
      </c>
      <c r="CB354" s="104">
        <v>55359</v>
      </c>
      <c r="CC354" s="104">
        <v>53961</v>
      </c>
      <c r="CD354" s="104">
        <v>52716</v>
      </c>
      <c r="CE354" s="104">
        <v>51729</v>
      </c>
      <c r="CF354" s="104">
        <v>50571</v>
      </c>
      <c r="CG354" s="104">
        <v>50027</v>
      </c>
      <c r="CH354" s="104">
        <v>50219</v>
      </c>
      <c r="CI354" s="104">
        <v>49618</v>
      </c>
      <c r="CJ354" s="104">
        <v>50006</v>
      </c>
      <c r="CK354" s="104">
        <v>50281</v>
      </c>
      <c r="CL354" s="104">
        <v>49991</v>
      </c>
      <c r="CM354" s="104">
        <v>49882</v>
      </c>
      <c r="CN354" s="104">
        <v>49825</v>
      </c>
      <c r="CO354" s="104">
        <v>48993</v>
      </c>
      <c r="CP354" s="104">
        <v>48854</v>
      </c>
      <c r="CQ354" s="104">
        <v>47948</v>
      </c>
      <c r="CR354" s="104">
        <v>47024</v>
      </c>
      <c r="CS354" s="104">
        <v>44288</v>
      </c>
      <c r="CT354" s="104">
        <v>41210</v>
      </c>
      <c r="CU354" s="104">
        <v>38151</v>
      </c>
      <c r="CV354" s="104">
        <v>35421</v>
      </c>
      <c r="CW354" s="104">
        <v>32710</v>
      </c>
      <c r="CX354" s="104">
        <v>29895</v>
      </c>
      <c r="CY354" s="104">
        <v>27335</v>
      </c>
      <c r="CZ354" s="104">
        <v>24673</v>
      </c>
      <c r="DA354" s="104">
        <v>21547</v>
      </c>
      <c r="DB354" s="104">
        <v>18798</v>
      </c>
      <c r="DC354" s="104">
        <v>16264</v>
      </c>
      <c r="DD354" s="104">
        <v>14254</v>
      </c>
      <c r="DE354" s="104">
        <v>12045</v>
      </c>
      <c r="DF354" s="104">
        <v>10609</v>
      </c>
      <c r="DG354" s="104">
        <v>8901</v>
      </c>
      <c r="DH354" s="104">
        <v>7554</v>
      </c>
      <c r="DI354" s="104">
        <v>6209</v>
      </c>
      <c r="DJ354" s="104">
        <v>5044</v>
      </c>
      <c r="DK354" s="104">
        <v>3943</v>
      </c>
      <c r="DL354" s="104">
        <v>3046</v>
      </c>
      <c r="DM354" s="44">
        <v>7473</v>
      </c>
    </row>
    <row r="355" spans="1:117" s="44" customFormat="1" ht="1" hidden="1" customHeight="1">
      <c r="A355" s="94">
        <v>2044</v>
      </c>
      <c r="B355" s="96">
        <f t="shared" si="559"/>
        <v>4595783</v>
      </c>
      <c r="C355" s="94"/>
      <c r="D355" s="101">
        <f t="shared" si="552"/>
        <v>2558325</v>
      </c>
      <c r="E355" s="101">
        <f t="shared" si="553"/>
        <v>2611465</v>
      </c>
      <c r="F355" s="101">
        <f t="shared" si="554"/>
        <v>2663513</v>
      </c>
      <c r="G355" s="101">
        <f t="shared" si="555"/>
        <v>2714625</v>
      </c>
      <c r="H355" s="101">
        <f t="shared" si="556"/>
        <v>2764570</v>
      </c>
      <c r="I355" s="101">
        <f>SUM(CD355:$DL355)</f>
        <v>1154937</v>
      </c>
      <c r="J355" s="101">
        <f>SUM(CE355:$DL355)</f>
        <v>1101797</v>
      </c>
      <c r="K355" s="101">
        <f>SUM(CF355:$DL355)</f>
        <v>1049749</v>
      </c>
      <c r="L355" s="101">
        <f>SUM(CG355:$DL355)</f>
        <v>998637</v>
      </c>
      <c r="M355" s="101">
        <f>SUM(CH355:$DL355)</f>
        <v>948692</v>
      </c>
      <c r="N355" s="101"/>
      <c r="O355" s="101"/>
      <c r="P355" s="101"/>
      <c r="Q355" s="104">
        <v>42240</v>
      </c>
      <c r="R355" s="104">
        <v>42342</v>
      </c>
      <c r="S355" s="104">
        <v>42416</v>
      </c>
      <c r="T355" s="104">
        <v>42485</v>
      </c>
      <c r="U355" s="104">
        <v>42567</v>
      </c>
      <c r="V355" s="104">
        <v>42670</v>
      </c>
      <c r="W355" s="104">
        <v>42794</v>
      </c>
      <c r="X355" s="104">
        <v>42954</v>
      </c>
      <c r="Y355" s="104">
        <v>43151</v>
      </c>
      <c r="Z355" s="104">
        <v>43389</v>
      </c>
      <c r="AA355" s="104">
        <v>43672</v>
      </c>
      <c r="AB355" s="104">
        <v>43998</v>
      </c>
      <c r="AC355" s="104">
        <v>44367</v>
      </c>
      <c r="AD355" s="104">
        <v>44772</v>
      </c>
      <c r="AE355" s="104">
        <v>45206</v>
      </c>
      <c r="AF355" s="104">
        <v>45678</v>
      </c>
      <c r="AG355" s="104">
        <v>46166</v>
      </c>
      <c r="AH355" s="104">
        <v>46690</v>
      </c>
      <c r="AI355" s="104">
        <v>47218</v>
      </c>
      <c r="AJ355" s="104">
        <v>47746</v>
      </c>
      <c r="AK355" s="104">
        <v>48257</v>
      </c>
      <c r="AL355" s="104">
        <v>48775</v>
      </c>
      <c r="AM355" s="104">
        <v>49334</v>
      </c>
      <c r="AN355" s="104">
        <v>49960</v>
      </c>
      <c r="AO355" s="104">
        <v>50650</v>
      </c>
      <c r="AP355" s="104">
        <v>51398</v>
      </c>
      <c r="AQ355" s="104">
        <v>52168</v>
      </c>
      <c r="AR355" s="104">
        <v>52958</v>
      </c>
      <c r="AS355" s="104">
        <v>53731</v>
      </c>
      <c r="AT355" s="104">
        <v>54464</v>
      </c>
      <c r="AU355" s="104">
        <v>55158</v>
      </c>
      <c r="AV355" s="104">
        <v>55788</v>
      </c>
      <c r="AW355" s="104">
        <v>56342</v>
      </c>
      <c r="AX355" s="104">
        <v>56832</v>
      </c>
      <c r="AY355" s="104">
        <v>57207</v>
      </c>
      <c r="AZ355" s="104">
        <v>57421</v>
      </c>
      <c r="BA355" s="104">
        <v>57529</v>
      </c>
      <c r="BB355" s="104">
        <v>57170</v>
      </c>
      <c r="BC355" s="104">
        <v>57227</v>
      </c>
      <c r="BD355" s="104">
        <v>57457</v>
      </c>
      <c r="BE355" s="104">
        <v>57562</v>
      </c>
      <c r="BF355" s="104">
        <v>57323</v>
      </c>
      <c r="BG355" s="104">
        <v>57951</v>
      </c>
      <c r="BH355" s="104">
        <v>58100</v>
      </c>
      <c r="BI355" s="104">
        <v>58248</v>
      </c>
      <c r="BJ355" s="104">
        <v>59385</v>
      </c>
      <c r="BK355" s="104">
        <v>59773</v>
      </c>
      <c r="BL355" s="104">
        <v>60190</v>
      </c>
      <c r="BM355" s="104">
        <v>61054</v>
      </c>
      <c r="BN355" s="104">
        <v>60693</v>
      </c>
      <c r="BO355" s="104">
        <v>61132</v>
      </c>
      <c r="BP355" s="104">
        <v>61301</v>
      </c>
      <c r="BQ355" s="104">
        <v>62211</v>
      </c>
      <c r="BR355" s="104">
        <v>62320</v>
      </c>
      <c r="BS355" s="104">
        <v>61949</v>
      </c>
      <c r="BT355" s="104">
        <v>61107</v>
      </c>
      <c r="BU355" s="104">
        <v>60875</v>
      </c>
      <c r="BV355" s="104">
        <v>59238</v>
      </c>
      <c r="BW355" s="104">
        <v>58858</v>
      </c>
      <c r="BX355" s="104">
        <v>57867</v>
      </c>
      <c r="BY355" s="104">
        <v>57928</v>
      </c>
      <c r="BZ355" s="104">
        <v>56592</v>
      </c>
      <c r="CA355" s="104">
        <v>56401</v>
      </c>
      <c r="CB355" s="104">
        <v>55665</v>
      </c>
      <c r="CC355" s="104">
        <v>54776</v>
      </c>
      <c r="CD355" s="104">
        <v>53140</v>
      </c>
      <c r="CE355" s="104">
        <v>52048</v>
      </c>
      <c r="CF355" s="104">
        <v>51112</v>
      </c>
      <c r="CG355" s="104">
        <v>49945</v>
      </c>
      <c r="CH355" s="104">
        <v>49379</v>
      </c>
      <c r="CI355" s="104">
        <v>49529</v>
      </c>
      <c r="CJ355" s="104">
        <v>48891</v>
      </c>
      <c r="CK355" s="104">
        <v>49221</v>
      </c>
      <c r="CL355" s="104">
        <v>49430</v>
      </c>
      <c r="CM355" s="104">
        <v>49076</v>
      </c>
      <c r="CN355" s="104">
        <v>48887</v>
      </c>
      <c r="CO355" s="104">
        <v>48738</v>
      </c>
      <c r="CP355" s="104">
        <v>47816</v>
      </c>
      <c r="CQ355" s="104">
        <v>47556</v>
      </c>
      <c r="CR355" s="104">
        <v>46535</v>
      </c>
      <c r="CS355" s="104">
        <v>45477</v>
      </c>
      <c r="CT355" s="104">
        <v>42656</v>
      </c>
      <c r="CU355" s="104">
        <v>39505</v>
      </c>
      <c r="CV355" s="104">
        <v>36376</v>
      </c>
      <c r="CW355" s="104">
        <v>33564</v>
      </c>
      <c r="CX355" s="104">
        <v>30780</v>
      </c>
      <c r="CY355" s="104">
        <v>27909</v>
      </c>
      <c r="CZ355" s="104">
        <v>25297</v>
      </c>
      <c r="DA355" s="104">
        <v>22615</v>
      </c>
      <c r="DB355" s="104">
        <v>19545</v>
      </c>
      <c r="DC355" s="104">
        <v>16868</v>
      </c>
      <c r="DD355" s="104">
        <v>14434</v>
      </c>
      <c r="DE355" s="104">
        <v>12521</v>
      </c>
      <c r="DF355" s="104">
        <v>10480</v>
      </c>
      <c r="DG355" s="104">
        <v>9142</v>
      </c>
      <c r="DH355" s="104">
        <v>7593</v>
      </c>
      <c r="DI355" s="104">
        <v>6367</v>
      </c>
      <c r="DJ355" s="104">
        <v>5169</v>
      </c>
      <c r="DK355" s="104">
        <v>4143</v>
      </c>
      <c r="DL355" s="104">
        <v>3193</v>
      </c>
      <c r="DM355" s="44">
        <v>8090</v>
      </c>
    </row>
    <row r="356" spans="1:117" s="44" customFormat="1" ht="1" hidden="1" customHeight="1">
      <c r="A356" s="94">
        <v>2045</v>
      </c>
      <c r="B356" s="96">
        <f t="shared" si="559"/>
        <v>4603958</v>
      </c>
      <c r="C356" s="94"/>
      <c r="D356" s="101">
        <f t="shared" si="552"/>
        <v>2561340</v>
      </c>
      <c r="E356" s="101">
        <f t="shared" si="553"/>
        <v>2615285</v>
      </c>
      <c r="F356" s="101">
        <f t="shared" si="554"/>
        <v>2667755</v>
      </c>
      <c r="G356" s="101">
        <f t="shared" si="555"/>
        <v>2719183</v>
      </c>
      <c r="H356" s="101">
        <f t="shared" si="556"/>
        <v>2769664</v>
      </c>
      <c r="I356" s="101">
        <f>SUM(CD356:$DL356)</f>
        <v>1160516</v>
      </c>
      <c r="J356" s="101">
        <f>SUM(CE356:$DL356)</f>
        <v>1106571</v>
      </c>
      <c r="K356" s="101">
        <f>SUM(CF356:$DL356)</f>
        <v>1054101</v>
      </c>
      <c r="L356" s="101">
        <f>SUM(CG356:$DL356)</f>
        <v>1002673</v>
      </c>
      <c r="M356" s="101">
        <f>SUM(CH356:$DL356)</f>
        <v>952192</v>
      </c>
      <c r="N356" s="101"/>
      <c r="O356" s="101"/>
      <c r="P356" s="101"/>
      <c r="Q356" s="104">
        <v>42415</v>
      </c>
      <c r="R356" s="104">
        <v>42524</v>
      </c>
      <c r="S356" s="104">
        <v>42605</v>
      </c>
      <c r="T356" s="104">
        <v>42675</v>
      </c>
      <c r="U356" s="104">
        <v>42747</v>
      </c>
      <c r="V356" s="104">
        <v>42833</v>
      </c>
      <c r="W356" s="104">
        <v>42938</v>
      </c>
      <c r="X356" s="104">
        <v>43060</v>
      </c>
      <c r="Y356" s="104">
        <v>43219</v>
      </c>
      <c r="Z356" s="104">
        <v>43410</v>
      </c>
      <c r="AA356" s="104">
        <v>43641</v>
      </c>
      <c r="AB356" s="104">
        <v>43917</v>
      </c>
      <c r="AC356" s="104">
        <v>44235</v>
      </c>
      <c r="AD356" s="104">
        <v>44596</v>
      </c>
      <c r="AE356" s="104">
        <v>44996</v>
      </c>
      <c r="AF356" s="104">
        <v>45433</v>
      </c>
      <c r="AG356" s="104">
        <v>45917</v>
      </c>
      <c r="AH356" s="104">
        <v>46431</v>
      </c>
      <c r="AI356" s="104">
        <v>46982</v>
      </c>
      <c r="AJ356" s="104">
        <v>47528</v>
      </c>
      <c r="AK356" s="104">
        <v>48083</v>
      </c>
      <c r="AL356" s="104">
        <v>48651</v>
      </c>
      <c r="AM356" s="104">
        <v>49262</v>
      </c>
      <c r="AN356" s="104">
        <v>49938</v>
      </c>
      <c r="AO356" s="104">
        <v>50684</v>
      </c>
      <c r="AP356" s="104">
        <v>51475</v>
      </c>
      <c r="AQ356" s="104">
        <v>52298</v>
      </c>
      <c r="AR356" s="104">
        <v>53112</v>
      </c>
      <c r="AS356" s="104">
        <v>53912</v>
      </c>
      <c r="AT356" s="104">
        <v>54670</v>
      </c>
      <c r="AU356" s="104">
        <v>55365</v>
      </c>
      <c r="AV356" s="104">
        <v>56007</v>
      </c>
      <c r="AW356" s="104">
        <v>56574</v>
      </c>
      <c r="AX356" s="104">
        <v>57062</v>
      </c>
      <c r="AY356" s="104">
        <v>57481</v>
      </c>
      <c r="AZ356" s="104">
        <v>57789</v>
      </c>
      <c r="BA356" s="104">
        <v>57938</v>
      </c>
      <c r="BB356" s="104">
        <v>57986</v>
      </c>
      <c r="BC356" s="104">
        <v>57575</v>
      </c>
      <c r="BD356" s="104">
        <v>57582</v>
      </c>
      <c r="BE356" s="104">
        <v>57765</v>
      </c>
      <c r="BF356" s="104">
        <v>57828</v>
      </c>
      <c r="BG356" s="104">
        <v>57555</v>
      </c>
      <c r="BH356" s="104">
        <v>58143</v>
      </c>
      <c r="BI356" s="104">
        <v>58258</v>
      </c>
      <c r="BJ356" s="104">
        <v>58373</v>
      </c>
      <c r="BK356" s="104">
        <v>59473</v>
      </c>
      <c r="BL356" s="104">
        <v>59826</v>
      </c>
      <c r="BM356" s="104">
        <v>60203</v>
      </c>
      <c r="BN356" s="104">
        <v>61029</v>
      </c>
      <c r="BO356" s="104">
        <v>60631</v>
      </c>
      <c r="BP356" s="104">
        <v>61031</v>
      </c>
      <c r="BQ356" s="104">
        <v>61161</v>
      </c>
      <c r="BR356" s="104">
        <v>62028</v>
      </c>
      <c r="BS356" s="104">
        <v>62100</v>
      </c>
      <c r="BT356" s="104">
        <v>61694</v>
      </c>
      <c r="BU356" s="104">
        <v>60820</v>
      </c>
      <c r="BV356" s="104">
        <v>60554</v>
      </c>
      <c r="BW356" s="104">
        <v>58891</v>
      </c>
      <c r="BX356" s="104">
        <v>58481</v>
      </c>
      <c r="BY356" s="104">
        <v>57463</v>
      </c>
      <c r="BZ356" s="104">
        <v>57491</v>
      </c>
      <c r="CA356" s="104">
        <v>56130</v>
      </c>
      <c r="CB356" s="104">
        <v>55885</v>
      </c>
      <c r="CC356" s="104">
        <v>55083</v>
      </c>
      <c r="CD356" s="104">
        <v>53945</v>
      </c>
      <c r="CE356" s="104">
        <v>52470</v>
      </c>
      <c r="CF356" s="104">
        <v>51428</v>
      </c>
      <c r="CG356" s="104">
        <v>50481</v>
      </c>
      <c r="CH356" s="104">
        <v>49298</v>
      </c>
      <c r="CI356" s="104">
        <v>48701</v>
      </c>
      <c r="CJ356" s="104">
        <v>48804</v>
      </c>
      <c r="CK356" s="104">
        <v>48126</v>
      </c>
      <c r="CL356" s="104">
        <v>48391</v>
      </c>
      <c r="CM356" s="104">
        <v>48528</v>
      </c>
      <c r="CN356" s="104">
        <v>48102</v>
      </c>
      <c r="CO356" s="104">
        <v>47825</v>
      </c>
      <c r="CP356" s="104">
        <v>47573</v>
      </c>
      <c r="CQ356" s="104">
        <v>46555</v>
      </c>
      <c r="CR356" s="104">
        <v>46160</v>
      </c>
      <c r="CS356" s="104">
        <v>45014</v>
      </c>
      <c r="CT356" s="104">
        <v>43812</v>
      </c>
      <c r="CU356" s="104">
        <v>40906</v>
      </c>
      <c r="CV356" s="104">
        <v>37680</v>
      </c>
      <c r="CW356" s="104">
        <v>34483</v>
      </c>
      <c r="CX356" s="104">
        <v>31596</v>
      </c>
      <c r="CY356" s="104">
        <v>28750</v>
      </c>
      <c r="CZ356" s="104">
        <v>25843</v>
      </c>
      <c r="DA356" s="104">
        <v>23201</v>
      </c>
      <c r="DB356" s="104">
        <v>20529</v>
      </c>
      <c r="DC356" s="104">
        <v>17552</v>
      </c>
      <c r="DD356" s="104">
        <v>14983</v>
      </c>
      <c r="DE356" s="104">
        <v>12694</v>
      </c>
      <c r="DF356" s="104">
        <v>10906</v>
      </c>
      <c r="DG356" s="104">
        <v>9041</v>
      </c>
      <c r="DH356" s="104">
        <v>7808</v>
      </c>
      <c r="DI356" s="104">
        <v>6408</v>
      </c>
      <c r="DJ356" s="104">
        <v>5310</v>
      </c>
      <c r="DK356" s="104">
        <v>4253</v>
      </c>
      <c r="DL356" s="104">
        <v>3360</v>
      </c>
      <c r="DM356" s="44">
        <v>8691</v>
      </c>
    </row>
    <row r="357" spans="1:117" s="44" customFormat="1" ht="1" hidden="1" customHeight="1">
      <c r="A357" s="94">
        <v>2046</v>
      </c>
      <c r="B357" s="96">
        <f t="shared" si="559"/>
        <v>4611717</v>
      </c>
      <c r="C357" s="94"/>
      <c r="D357" s="101">
        <f t="shared" si="552"/>
        <v>2563889</v>
      </c>
      <c r="E357" s="101">
        <f t="shared" si="553"/>
        <v>2618146</v>
      </c>
      <c r="F357" s="101">
        <f t="shared" si="554"/>
        <v>2671411</v>
      </c>
      <c r="G357" s="101">
        <f t="shared" si="555"/>
        <v>2723258</v>
      </c>
      <c r="H357" s="101">
        <f t="shared" si="556"/>
        <v>2774055</v>
      </c>
      <c r="I357" s="101">
        <f>SUM(CD357:$DL357)</f>
        <v>1165771</v>
      </c>
      <c r="J357" s="101">
        <f>SUM(CE357:$DL357)</f>
        <v>1111514</v>
      </c>
      <c r="K357" s="101">
        <f>SUM(CF357:$DL357)</f>
        <v>1058249</v>
      </c>
      <c r="L357" s="101">
        <f>SUM(CG357:$DL357)</f>
        <v>1006402</v>
      </c>
      <c r="M357" s="101">
        <f>SUM(CH357:$DL357)</f>
        <v>955605</v>
      </c>
      <c r="N357" s="101"/>
      <c r="O357" s="101"/>
      <c r="P357" s="101"/>
      <c r="Q357" s="104">
        <v>42571</v>
      </c>
      <c r="R357" s="104">
        <v>42698</v>
      </c>
      <c r="S357" s="104">
        <v>42786</v>
      </c>
      <c r="T357" s="104">
        <v>42864</v>
      </c>
      <c r="U357" s="104">
        <v>42936</v>
      </c>
      <c r="V357" s="104">
        <v>43013</v>
      </c>
      <c r="W357" s="104">
        <v>43100</v>
      </c>
      <c r="X357" s="104">
        <v>43204</v>
      </c>
      <c r="Y357" s="104">
        <v>43323</v>
      </c>
      <c r="Z357" s="104">
        <v>43478</v>
      </c>
      <c r="AA357" s="104">
        <v>43662</v>
      </c>
      <c r="AB357" s="104">
        <v>43887</v>
      </c>
      <c r="AC357" s="104">
        <v>44154</v>
      </c>
      <c r="AD357" s="104">
        <v>44464</v>
      </c>
      <c r="AE357" s="104">
        <v>44821</v>
      </c>
      <c r="AF357" s="104">
        <v>45223</v>
      </c>
      <c r="AG357" s="104">
        <v>45672</v>
      </c>
      <c r="AH357" s="104">
        <v>46182</v>
      </c>
      <c r="AI357" s="104">
        <v>46724</v>
      </c>
      <c r="AJ357" s="104">
        <v>47295</v>
      </c>
      <c r="AK357" s="104">
        <v>47867</v>
      </c>
      <c r="AL357" s="104">
        <v>48480</v>
      </c>
      <c r="AM357" s="104">
        <v>49143</v>
      </c>
      <c r="AN357" s="104">
        <v>49870</v>
      </c>
      <c r="AO357" s="104">
        <v>50664</v>
      </c>
      <c r="AP357" s="104">
        <v>51511</v>
      </c>
      <c r="AQ357" s="104">
        <v>52376</v>
      </c>
      <c r="AR357" s="104">
        <v>53241</v>
      </c>
      <c r="AS357" s="104">
        <v>54066</v>
      </c>
      <c r="AT357" s="104">
        <v>54851</v>
      </c>
      <c r="AU357" s="104">
        <v>55571</v>
      </c>
      <c r="AV357" s="104">
        <v>56214</v>
      </c>
      <c r="AW357" s="104">
        <v>56791</v>
      </c>
      <c r="AX357" s="104">
        <v>57293</v>
      </c>
      <c r="AY357" s="104">
        <v>57711</v>
      </c>
      <c r="AZ357" s="104">
        <v>58061</v>
      </c>
      <c r="BA357" s="104">
        <v>58305</v>
      </c>
      <c r="BB357" s="104">
        <v>58394</v>
      </c>
      <c r="BC357" s="104">
        <v>58386</v>
      </c>
      <c r="BD357" s="104">
        <v>57929</v>
      </c>
      <c r="BE357" s="104">
        <v>57892</v>
      </c>
      <c r="BF357" s="104">
        <v>58032</v>
      </c>
      <c r="BG357" s="104">
        <v>58058</v>
      </c>
      <c r="BH357" s="104">
        <v>57750</v>
      </c>
      <c r="BI357" s="104">
        <v>58303</v>
      </c>
      <c r="BJ357" s="104">
        <v>58385</v>
      </c>
      <c r="BK357" s="104">
        <v>58466</v>
      </c>
      <c r="BL357" s="104">
        <v>59527</v>
      </c>
      <c r="BM357" s="104">
        <v>59844</v>
      </c>
      <c r="BN357" s="104">
        <v>60184</v>
      </c>
      <c r="BO357" s="104">
        <v>60967</v>
      </c>
      <c r="BP357" s="104">
        <v>60535</v>
      </c>
      <c r="BQ357" s="104">
        <v>60895</v>
      </c>
      <c r="BR357" s="104">
        <v>60986</v>
      </c>
      <c r="BS357" s="104">
        <v>61811</v>
      </c>
      <c r="BT357" s="104">
        <v>61845</v>
      </c>
      <c r="BU357" s="104">
        <v>61407</v>
      </c>
      <c r="BV357" s="104">
        <v>60502</v>
      </c>
      <c r="BW357" s="104">
        <v>60202</v>
      </c>
      <c r="BX357" s="104">
        <v>58517</v>
      </c>
      <c r="BY357" s="104">
        <v>58077</v>
      </c>
      <c r="BZ357" s="104">
        <v>57034</v>
      </c>
      <c r="CA357" s="104">
        <v>57025</v>
      </c>
      <c r="CB357" s="104">
        <v>55619</v>
      </c>
      <c r="CC357" s="104">
        <v>55302</v>
      </c>
      <c r="CD357" s="104">
        <v>54257</v>
      </c>
      <c r="CE357" s="104">
        <v>53265</v>
      </c>
      <c r="CF357" s="104">
        <v>51847</v>
      </c>
      <c r="CG357" s="104">
        <v>50797</v>
      </c>
      <c r="CH357" s="104">
        <v>49830</v>
      </c>
      <c r="CI357" s="104">
        <v>48622</v>
      </c>
      <c r="CJ357" s="104">
        <v>47990</v>
      </c>
      <c r="CK357" s="104">
        <v>48040</v>
      </c>
      <c r="CL357" s="104">
        <v>47315</v>
      </c>
      <c r="CM357" s="104">
        <v>47509</v>
      </c>
      <c r="CN357" s="104">
        <v>47568</v>
      </c>
      <c r="CO357" s="104">
        <v>47061</v>
      </c>
      <c r="CP357" s="104">
        <v>46687</v>
      </c>
      <c r="CQ357" s="104">
        <v>46324</v>
      </c>
      <c r="CR357" s="104">
        <v>45197</v>
      </c>
      <c r="CS357" s="104">
        <v>44658</v>
      </c>
      <c r="CT357" s="104">
        <v>43376</v>
      </c>
      <c r="CU357" s="104">
        <v>42023</v>
      </c>
      <c r="CV357" s="104">
        <v>39028</v>
      </c>
      <c r="CW357" s="104">
        <v>35730</v>
      </c>
      <c r="CX357" s="104">
        <v>32475</v>
      </c>
      <c r="CY357" s="104">
        <v>29524</v>
      </c>
      <c r="CZ357" s="104">
        <v>26632</v>
      </c>
      <c r="DA357" s="104">
        <v>23714</v>
      </c>
      <c r="DB357" s="104">
        <v>21075</v>
      </c>
      <c r="DC357" s="104">
        <v>18449</v>
      </c>
      <c r="DD357" s="104">
        <v>15603</v>
      </c>
      <c r="DE357" s="104">
        <v>13185</v>
      </c>
      <c r="DF357" s="104">
        <v>11066</v>
      </c>
      <c r="DG357" s="104">
        <v>9418</v>
      </c>
      <c r="DH357" s="104">
        <v>7729</v>
      </c>
      <c r="DI357" s="104">
        <v>6598</v>
      </c>
      <c r="DJ357" s="104">
        <v>5350</v>
      </c>
      <c r="DK357" s="104">
        <v>4375</v>
      </c>
      <c r="DL357" s="104">
        <v>3454</v>
      </c>
      <c r="DM357" s="44">
        <v>9291</v>
      </c>
    </row>
    <row r="358" spans="1:117" s="44" customFormat="1" ht="1" hidden="1" customHeight="1">
      <c r="A358" s="94">
        <v>2047</v>
      </c>
      <c r="B358" s="96">
        <f t="shared" si="559"/>
        <v>4619205</v>
      </c>
      <c r="C358" s="94"/>
      <c r="D358" s="101">
        <f t="shared" si="552"/>
        <v>2566045</v>
      </c>
      <c r="E358" s="101">
        <f t="shared" si="553"/>
        <v>2620524</v>
      </c>
      <c r="F358" s="101">
        <f t="shared" si="554"/>
        <v>2674105</v>
      </c>
      <c r="G358" s="101">
        <f t="shared" si="555"/>
        <v>2726740</v>
      </c>
      <c r="H358" s="101">
        <f t="shared" si="556"/>
        <v>2777952</v>
      </c>
      <c r="I358" s="101">
        <f>SUM(CD358:$DL358)</f>
        <v>1170776</v>
      </c>
      <c r="J358" s="101">
        <f>SUM(CE358:$DL358)</f>
        <v>1116297</v>
      </c>
      <c r="K358" s="101">
        <f>SUM(CF358:$DL358)</f>
        <v>1062716</v>
      </c>
      <c r="L358" s="101">
        <f>SUM(CG358:$DL358)</f>
        <v>1010081</v>
      </c>
      <c r="M358" s="101">
        <f>SUM(CH358:$DL358)</f>
        <v>958869</v>
      </c>
      <c r="N358" s="101"/>
      <c r="O358" s="101"/>
      <c r="P358" s="101"/>
      <c r="Q358" s="104">
        <v>42708</v>
      </c>
      <c r="R358" s="104">
        <v>42853</v>
      </c>
      <c r="S358" s="104">
        <v>42958</v>
      </c>
      <c r="T358" s="104">
        <v>43044</v>
      </c>
      <c r="U358" s="104">
        <v>43124</v>
      </c>
      <c r="V358" s="104">
        <v>43201</v>
      </c>
      <c r="W358" s="104">
        <v>43279</v>
      </c>
      <c r="X358" s="104">
        <v>43365</v>
      </c>
      <c r="Y358" s="104">
        <v>43467</v>
      </c>
      <c r="Z358" s="104">
        <v>43582</v>
      </c>
      <c r="AA358" s="104">
        <v>43730</v>
      </c>
      <c r="AB358" s="104">
        <v>43908</v>
      </c>
      <c r="AC358" s="104">
        <v>44124</v>
      </c>
      <c r="AD358" s="104">
        <v>44384</v>
      </c>
      <c r="AE358" s="104">
        <v>44690</v>
      </c>
      <c r="AF358" s="104">
        <v>45048</v>
      </c>
      <c r="AG358" s="104">
        <v>45464</v>
      </c>
      <c r="AH358" s="104">
        <v>45939</v>
      </c>
      <c r="AI358" s="104">
        <v>46477</v>
      </c>
      <c r="AJ358" s="104">
        <v>47039</v>
      </c>
      <c r="AK358" s="104">
        <v>47638</v>
      </c>
      <c r="AL358" s="104">
        <v>48267</v>
      </c>
      <c r="AM358" s="104">
        <v>48974</v>
      </c>
      <c r="AN358" s="104">
        <v>49754</v>
      </c>
      <c r="AO358" s="104">
        <v>50599</v>
      </c>
      <c r="AP358" s="104">
        <v>51493</v>
      </c>
      <c r="AQ358" s="104">
        <v>52413</v>
      </c>
      <c r="AR358" s="104">
        <v>53320</v>
      </c>
      <c r="AS358" s="104">
        <v>54194</v>
      </c>
      <c r="AT358" s="104">
        <v>55005</v>
      </c>
      <c r="AU358" s="104">
        <v>55750</v>
      </c>
      <c r="AV358" s="104">
        <v>56419</v>
      </c>
      <c r="AW358" s="104">
        <v>56999</v>
      </c>
      <c r="AX358" s="104">
        <v>57509</v>
      </c>
      <c r="AY358" s="104">
        <v>57942</v>
      </c>
      <c r="AZ358" s="104">
        <v>58291</v>
      </c>
      <c r="BA358" s="104">
        <v>58576</v>
      </c>
      <c r="BB358" s="104">
        <v>58758</v>
      </c>
      <c r="BC358" s="104">
        <v>58792</v>
      </c>
      <c r="BD358" s="104">
        <v>58736</v>
      </c>
      <c r="BE358" s="104">
        <v>58237</v>
      </c>
      <c r="BF358" s="104">
        <v>58160</v>
      </c>
      <c r="BG358" s="104">
        <v>58262</v>
      </c>
      <c r="BH358" s="104">
        <v>58251</v>
      </c>
      <c r="BI358" s="104">
        <v>57913</v>
      </c>
      <c r="BJ358" s="104">
        <v>58432</v>
      </c>
      <c r="BK358" s="104">
        <v>58480</v>
      </c>
      <c r="BL358" s="104">
        <v>58525</v>
      </c>
      <c r="BM358" s="104">
        <v>59547</v>
      </c>
      <c r="BN358" s="104">
        <v>59827</v>
      </c>
      <c r="BO358" s="104">
        <v>60129</v>
      </c>
      <c r="BP358" s="104">
        <v>60872</v>
      </c>
      <c r="BQ358" s="104">
        <v>60405</v>
      </c>
      <c r="BR358" s="104">
        <v>60723</v>
      </c>
      <c r="BS358" s="104">
        <v>60777</v>
      </c>
      <c r="BT358" s="104">
        <v>61561</v>
      </c>
      <c r="BU358" s="104">
        <v>61560</v>
      </c>
      <c r="BV358" s="104">
        <v>61088</v>
      </c>
      <c r="BW358" s="104">
        <v>60154</v>
      </c>
      <c r="BX358" s="104">
        <v>59822</v>
      </c>
      <c r="BY358" s="104">
        <v>58115</v>
      </c>
      <c r="BZ358" s="104">
        <v>57647</v>
      </c>
      <c r="CA358" s="104">
        <v>56575</v>
      </c>
      <c r="CB358" s="104">
        <v>56510</v>
      </c>
      <c r="CC358" s="104">
        <v>55044</v>
      </c>
      <c r="CD358" s="104">
        <v>54479</v>
      </c>
      <c r="CE358" s="104">
        <v>53581</v>
      </c>
      <c r="CF358" s="104">
        <v>52635</v>
      </c>
      <c r="CG358" s="104">
        <v>51212</v>
      </c>
      <c r="CH358" s="104">
        <v>50146</v>
      </c>
      <c r="CI358" s="104">
        <v>49151</v>
      </c>
      <c r="CJ358" s="104">
        <v>47913</v>
      </c>
      <c r="CK358" s="104">
        <v>47240</v>
      </c>
      <c r="CL358" s="104">
        <v>47232</v>
      </c>
      <c r="CM358" s="104">
        <v>46454</v>
      </c>
      <c r="CN358" s="104">
        <v>46571</v>
      </c>
      <c r="CO358" s="104">
        <v>46543</v>
      </c>
      <c r="CP358" s="104">
        <v>45947</v>
      </c>
      <c r="CQ358" s="104">
        <v>45469</v>
      </c>
      <c r="CR358" s="104">
        <v>44981</v>
      </c>
      <c r="CS358" s="104">
        <v>43736</v>
      </c>
      <c r="CT358" s="104">
        <v>43042</v>
      </c>
      <c r="CU358" s="104">
        <v>41619</v>
      </c>
      <c r="CV358" s="104">
        <v>40107</v>
      </c>
      <c r="CW358" s="104">
        <v>37025</v>
      </c>
      <c r="CX358" s="104">
        <v>33665</v>
      </c>
      <c r="CY358" s="104">
        <v>30362</v>
      </c>
      <c r="CZ358" s="104">
        <v>27366</v>
      </c>
      <c r="DA358" s="104">
        <v>24456</v>
      </c>
      <c r="DB358" s="104">
        <v>21557</v>
      </c>
      <c r="DC358" s="104">
        <v>18956</v>
      </c>
      <c r="DD358" s="104">
        <v>16417</v>
      </c>
      <c r="DE358" s="104">
        <v>13746</v>
      </c>
      <c r="DF358" s="104">
        <v>11507</v>
      </c>
      <c r="DG358" s="104">
        <v>9568</v>
      </c>
      <c r="DH358" s="104">
        <v>8062</v>
      </c>
      <c r="DI358" s="104">
        <v>6540</v>
      </c>
      <c r="DJ358" s="104">
        <v>5517</v>
      </c>
      <c r="DK358" s="104">
        <v>4414</v>
      </c>
      <c r="DL358" s="104">
        <v>3560</v>
      </c>
      <c r="DM358" s="44">
        <v>9840</v>
      </c>
    </row>
    <row r="359" spans="1:117" s="44" customFormat="1" ht="1" hidden="1" customHeight="1">
      <c r="A359" s="94">
        <v>2048</v>
      </c>
      <c r="B359" s="96">
        <f t="shared" si="559"/>
        <v>4626330</v>
      </c>
      <c r="C359" s="94"/>
      <c r="D359" s="101">
        <f t="shared" si="552"/>
        <v>2568253</v>
      </c>
      <c r="E359" s="101">
        <f t="shared" si="553"/>
        <v>2622482</v>
      </c>
      <c r="F359" s="101">
        <f t="shared" si="554"/>
        <v>2676285</v>
      </c>
      <c r="G359" s="101">
        <f t="shared" si="555"/>
        <v>2729238</v>
      </c>
      <c r="H359" s="101">
        <f t="shared" si="556"/>
        <v>2781231</v>
      </c>
      <c r="I359" s="101">
        <f>SUM(CD359:$DL359)</f>
        <v>1174997</v>
      </c>
      <c r="J359" s="101">
        <f>SUM(CE359:$DL359)</f>
        <v>1120768</v>
      </c>
      <c r="K359" s="101">
        <f>SUM(CF359:$DL359)</f>
        <v>1066965</v>
      </c>
      <c r="L359" s="101">
        <f>SUM(CG359:$DL359)</f>
        <v>1014012</v>
      </c>
      <c r="M359" s="101">
        <f>SUM(CH359:$DL359)</f>
        <v>962019</v>
      </c>
      <c r="N359" s="101"/>
      <c r="O359" s="101"/>
      <c r="P359" s="101"/>
      <c r="Q359" s="104">
        <v>42823</v>
      </c>
      <c r="R359" s="104">
        <v>42989</v>
      </c>
      <c r="S359" s="104">
        <v>43112</v>
      </c>
      <c r="T359" s="104">
        <v>43214</v>
      </c>
      <c r="U359" s="104">
        <v>43304</v>
      </c>
      <c r="V359" s="104">
        <v>43387</v>
      </c>
      <c r="W359" s="104">
        <v>43466</v>
      </c>
      <c r="X359" s="104">
        <v>43544</v>
      </c>
      <c r="Y359" s="104">
        <v>43628</v>
      </c>
      <c r="Z359" s="104">
        <v>43725</v>
      </c>
      <c r="AA359" s="104">
        <v>43834</v>
      </c>
      <c r="AB359" s="104">
        <v>43976</v>
      </c>
      <c r="AC359" s="104">
        <v>44145</v>
      </c>
      <c r="AD359" s="104">
        <v>44354</v>
      </c>
      <c r="AE359" s="104">
        <v>44611</v>
      </c>
      <c r="AF359" s="104">
        <v>44919</v>
      </c>
      <c r="AG359" s="104">
        <v>45289</v>
      </c>
      <c r="AH359" s="104">
        <v>45731</v>
      </c>
      <c r="AI359" s="104">
        <v>46235</v>
      </c>
      <c r="AJ359" s="104">
        <v>46794</v>
      </c>
      <c r="AK359" s="104">
        <v>47386</v>
      </c>
      <c r="AL359" s="104">
        <v>48043</v>
      </c>
      <c r="AM359" s="104">
        <v>48767</v>
      </c>
      <c r="AN359" s="104">
        <v>49590</v>
      </c>
      <c r="AO359" s="104">
        <v>50486</v>
      </c>
      <c r="AP359" s="104">
        <v>51431</v>
      </c>
      <c r="AQ359" s="104">
        <v>52397</v>
      </c>
      <c r="AR359" s="104">
        <v>53359</v>
      </c>
      <c r="AS359" s="104">
        <v>54273</v>
      </c>
      <c r="AT359" s="104">
        <v>55132</v>
      </c>
      <c r="AU359" s="104">
        <v>55904</v>
      </c>
      <c r="AV359" s="104">
        <v>56598</v>
      </c>
      <c r="AW359" s="104">
        <v>57205</v>
      </c>
      <c r="AX359" s="104">
        <v>57715</v>
      </c>
      <c r="AY359" s="104">
        <v>58156</v>
      </c>
      <c r="AZ359" s="104">
        <v>58522</v>
      </c>
      <c r="BA359" s="104">
        <v>58804</v>
      </c>
      <c r="BB359" s="104">
        <v>59029</v>
      </c>
      <c r="BC359" s="104">
        <v>59155</v>
      </c>
      <c r="BD359" s="104">
        <v>59139</v>
      </c>
      <c r="BE359" s="104">
        <v>59039</v>
      </c>
      <c r="BF359" s="104">
        <v>58504</v>
      </c>
      <c r="BG359" s="104">
        <v>58390</v>
      </c>
      <c r="BH359" s="104">
        <v>58454</v>
      </c>
      <c r="BI359" s="104">
        <v>58411</v>
      </c>
      <c r="BJ359" s="104">
        <v>58044</v>
      </c>
      <c r="BK359" s="104">
        <v>58528</v>
      </c>
      <c r="BL359" s="104">
        <v>58541</v>
      </c>
      <c r="BM359" s="104">
        <v>58550</v>
      </c>
      <c r="BN359" s="104">
        <v>59533</v>
      </c>
      <c r="BO359" s="104">
        <v>59774</v>
      </c>
      <c r="BP359" s="104">
        <v>60039</v>
      </c>
      <c r="BQ359" s="104">
        <v>60740</v>
      </c>
      <c r="BR359" s="104">
        <v>60237</v>
      </c>
      <c r="BS359" s="104">
        <v>60518</v>
      </c>
      <c r="BT359" s="104">
        <v>60535</v>
      </c>
      <c r="BU359" s="104">
        <v>61280</v>
      </c>
      <c r="BV359" s="104">
        <v>61242</v>
      </c>
      <c r="BW359" s="104">
        <v>60740</v>
      </c>
      <c r="BX359" s="104">
        <v>59778</v>
      </c>
      <c r="BY359" s="104">
        <v>59416</v>
      </c>
      <c r="BZ359" s="104">
        <v>57687</v>
      </c>
      <c r="CA359" s="104">
        <v>57188</v>
      </c>
      <c r="CB359" s="104">
        <v>56066</v>
      </c>
      <c r="CC359" s="104">
        <v>55928</v>
      </c>
      <c r="CD359" s="104">
        <v>54229</v>
      </c>
      <c r="CE359" s="104">
        <v>53803</v>
      </c>
      <c r="CF359" s="104">
        <v>52953</v>
      </c>
      <c r="CG359" s="104">
        <v>51993</v>
      </c>
      <c r="CH359" s="104">
        <v>50557</v>
      </c>
      <c r="CI359" s="104">
        <v>49466</v>
      </c>
      <c r="CJ359" s="104">
        <v>48438</v>
      </c>
      <c r="CK359" s="104">
        <v>47166</v>
      </c>
      <c r="CL359" s="104">
        <v>46446</v>
      </c>
      <c r="CM359" s="104">
        <v>46374</v>
      </c>
      <c r="CN359" s="104">
        <v>45539</v>
      </c>
      <c r="CO359" s="104">
        <v>45569</v>
      </c>
      <c r="CP359" s="104">
        <v>45446</v>
      </c>
      <c r="CQ359" s="104">
        <v>44753</v>
      </c>
      <c r="CR359" s="104">
        <v>44156</v>
      </c>
      <c r="CS359" s="104">
        <v>43534</v>
      </c>
      <c r="CT359" s="104">
        <v>42162</v>
      </c>
      <c r="CU359" s="104">
        <v>41307</v>
      </c>
      <c r="CV359" s="104">
        <v>39733</v>
      </c>
      <c r="CW359" s="104">
        <v>38059</v>
      </c>
      <c r="CX359" s="104">
        <v>34898</v>
      </c>
      <c r="CY359" s="104">
        <v>31487</v>
      </c>
      <c r="CZ359" s="104">
        <v>28157</v>
      </c>
      <c r="DA359" s="104">
        <v>25143</v>
      </c>
      <c r="DB359" s="104">
        <v>22245</v>
      </c>
      <c r="DC359" s="104">
        <v>19403</v>
      </c>
      <c r="DD359" s="104">
        <v>16881</v>
      </c>
      <c r="DE359" s="104">
        <v>14474</v>
      </c>
      <c r="DF359" s="104">
        <v>12007</v>
      </c>
      <c r="DG359" s="104">
        <v>9959</v>
      </c>
      <c r="DH359" s="104">
        <v>8199</v>
      </c>
      <c r="DI359" s="104">
        <v>6830</v>
      </c>
      <c r="DJ359" s="104">
        <v>5474</v>
      </c>
      <c r="DK359" s="104">
        <v>4559</v>
      </c>
      <c r="DL359" s="104">
        <v>3598</v>
      </c>
      <c r="DM359" s="44">
        <v>10357</v>
      </c>
    </row>
    <row r="360" spans="1:117" s="44" customFormat="1" ht="1" hidden="1" customHeight="1">
      <c r="A360" s="94">
        <v>2049</v>
      </c>
      <c r="B360" s="96">
        <f t="shared" si="559"/>
        <v>4633197</v>
      </c>
      <c r="C360" s="94"/>
      <c r="D360" s="101">
        <f t="shared" si="552"/>
        <v>2569402</v>
      </c>
      <c r="E360" s="101">
        <f t="shared" si="553"/>
        <v>2624510</v>
      </c>
      <c r="F360" s="101">
        <f t="shared" si="554"/>
        <v>2678070</v>
      </c>
      <c r="G360" s="101">
        <f t="shared" si="555"/>
        <v>2731245</v>
      </c>
      <c r="H360" s="101">
        <f t="shared" si="556"/>
        <v>2783557</v>
      </c>
      <c r="I360" s="101">
        <f>SUM(CD360:$DL360)</f>
        <v>1179671</v>
      </c>
      <c r="J360" s="101">
        <f>SUM(CE360:$DL360)</f>
        <v>1124563</v>
      </c>
      <c r="K360" s="101">
        <f>SUM(CF360:$DL360)</f>
        <v>1071003</v>
      </c>
      <c r="L360" s="101">
        <f>SUM(CG360:$DL360)</f>
        <v>1017828</v>
      </c>
      <c r="M360" s="101">
        <f>SUM(CH360:$DL360)</f>
        <v>965516</v>
      </c>
      <c r="N360" s="101"/>
      <c r="O360" s="101"/>
      <c r="P360" s="101"/>
      <c r="Q360" s="104">
        <v>42921</v>
      </c>
      <c r="R360" s="104">
        <v>43104</v>
      </c>
      <c r="S360" s="104">
        <v>43247</v>
      </c>
      <c r="T360" s="104">
        <v>43367</v>
      </c>
      <c r="U360" s="104">
        <v>43473</v>
      </c>
      <c r="V360" s="104">
        <v>43566</v>
      </c>
      <c r="W360" s="104">
        <v>43651</v>
      </c>
      <c r="X360" s="104">
        <v>43730</v>
      </c>
      <c r="Y360" s="104">
        <v>43807</v>
      </c>
      <c r="Z360" s="104">
        <v>43886</v>
      </c>
      <c r="AA360" s="104">
        <v>43978</v>
      </c>
      <c r="AB360" s="104">
        <v>44079</v>
      </c>
      <c r="AC360" s="104">
        <v>44213</v>
      </c>
      <c r="AD360" s="104">
        <v>44375</v>
      </c>
      <c r="AE360" s="104">
        <v>44581</v>
      </c>
      <c r="AF360" s="104">
        <v>44841</v>
      </c>
      <c r="AG360" s="104">
        <v>45162</v>
      </c>
      <c r="AH360" s="104">
        <v>45559</v>
      </c>
      <c r="AI360" s="104">
        <v>46030</v>
      </c>
      <c r="AJ360" s="104">
        <v>46554</v>
      </c>
      <c r="AK360" s="104">
        <v>47144</v>
      </c>
      <c r="AL360" s="104">
        <v>47795</v>
      </c>
      <c r="AM360" s="104">
        <v>48548</v>
      </c>
      <c r="AN360" s="104">
        <v>49387</v>
      </c>
      <c r="AO360" s="104">
        <v>50327</v>
      </c>
      <c r="AP360" s="104">
        <v>51322</v>
      </c>
      <c r="AQ360" s="104">
        <v>52337</v>
      </c>
      <c r="AR360" s="104">
        <v>53344</v>
      </c>
      <c r="AS360" s="104">
        <v>54313</v>
      </c>
      <c r="AT360" s="104">
        <v>55211</v>
      </c>
      <c r="AU360" s="104">
        <v>56031</v>
      </c>
      <c r="AV360" s="104">
        <v>56749</v>
      </c>
      <c r="AW360" s="104">
        <v>57383</v>
      </c>
      <c r="AX360" s="104">
        <v>57921</v>
      </c>
      <c r="AY360" s="104">
        <v>58361</v>
      </c>
      <c r="AZ360" s="104">
        <v>58735</v>
      </c>
      <c r="BA360" s="104">
        <v>59035</v>
      </c>
      <c r="BB360" s="104">
        <v>59256</v>
      </c>
      <c r="BC360" s="104">
        <v>59424</v>
      </c>
      <c r="BD360" s="104">
        <v>59502</v>
      </c>
      <c r="BE360" s="104">
        <v>59441</v>
      </c>
      <c r="BF360" s="104">
        <v>59302</v>
      </c>
      <c r="BG360" s="104">
        <v>58733</v>
      </c>
      <c r="BH360" s="104">
        <v>58583</v>
      </c>
      <c r="BI360" s="104">
        <v>58613</v>
      </c>
      <c r="BJ360" s="104">
        <v>58540</v>
      </c>
      <c r="BK360" s="104">
        <v>58143</v>
      </c>
      <c r="BL360" s="104">
        <v>58590</v>
      </c>
      <c r="BM360" s="104">
        <v>58568</v>
      </c>
      <c r="BN360" s="104">
        <v>58540</v>
      </c>
      <c r="BO360" s="104">
        <v>59483</v>
      </c>
      <c r="BP360" s="104">
        <v>59687</v>
      </c>
      <c r="BQ360" s="104">
        <v>59913</v>
      </c>
      <c r="BR360" s="104">
        <v>60572</v>
      </c>
      <c r="BS360" s="104">
        <v>60036</v>
      </c>
      <c r="BT360" s="104">
        <v>60280</v>
      </c>
      <c r="BU360" s="104">
        <v>60263</v>
      </c>
      <c r="BV360" s="104">
        <v>60968</v>
      </c>
      <c r="BW360" s="104">
        <v>60896</v>
      </c>
      <c r="BX360" s="104">
        <v>60363</v>
      </c>
      <c r="BY360" s="104">
        <v>59376</v>
      </c>
      <c r="BZ360" s="104">
        <v>58982</v>
      </c>
      <c r="CA360" s="104">
        <v>57232</v>
      </c>
      <c r="CB360" s="104">
        <v>56680</v>
      </c>
      <c r="CC360" s="104">
        <v>55493</v>
      </c>
      <c r="CD360" s="104">
        <v>55108</v>
      </c>
      <c r="CE360" s="104">
        <v>53560</v>
      </c>
      <c r="CF360" s="104">
        <v>53175</v>
      </c>
      <c r="CG360" s="104">
        <v>52312</v>
      </c>
      <c r="CH360" s="104">
        <v>51330</v>
      </c>
      <c r="CI360" s="104">
        <v>49874</v>
      </c>
      <c r="CJ360" s="104">
        <v>48753</v>
      </c>
      <c r="CK360" s="104">
        <v>47687</v>
      </c>
      <c r="CL360" s="104">
        <v>46374</v>
      </c>
      <c r="CM360" s="104">
        <v>45604</v>
      </c>
      <c r="CN360" s="104">
        <v>45463</v>
      </c>
      <c r="CO360" s="104">
        <v>44562</v>
      </c>
      <c r="CP360" s="104">
        <v>44496</v>
      </c>
      <c r="CQ360" s="104">
        <v>44270</v>
      </c>
      <c r="CR360" s="104">
        <v>43468</v>
      </c>
      <c r="CS360" s="104">
        <v>42743</v>
      </c>
      <c r="CT360" s="104">
        <v>41978</v>
      </c>
      <c r="CU360" s="104">
        <v>40472</v>
      </c>
      <c r="CV360" s="104">
        <v>39445</v>
      </c>
      <c r="CW360" s="104">
        <v>37717</v>
      </c>
      <c r="CX360" s="104">
        <v>35885</v>
      </c>
      <c r="CY360" s="104">
        <v>32655</v>
      </c>
      <c r="CZ360" s="104">
        <v>29216</v>
      </c>
      <c r="DA360" s="104">
        <v>25884</v>
      </c>
      <c r="DB360" s="104">
        <v>22885</v>
      </c>
      <c r="DC360" s="104">
        <v>20038</v>
      </c>
      <c r="DD360" s="104">
        <v>17292</v>
      </c>
      <c r="DE360" s="104">
        <v>14897</v>
      </c>
      <c r="DF360" s="104">
        <v>12654</v>
      </c>
      <c r="DG360" s="104">
        <v>10401</v>
      </c>
      <c r="DH360" s="104">
        <v>8545</v>
      </c>
      <c r="DI360" s="104">
        <v>6954</v>
      </c>
      <c r="DJ360" s="104">
        <v>5724</v>
      </c>
      <c r="DK360" s="104">
        <v>4530</v>
      </c>
      <c r="DL360" s="104">
        <v>3720</v>
      </c>
      <c r="DM360" s="44">
        <v>10796</v>
      </c>
    </row>
    <row r="361" spans="1:117" s="44" customFormat="1" ht="1" hidden="1" customHeight="1">
      <c r="A361" s="94">
        <v>2050</v>
      </c>
      <c r="B361" s="96">
        <f t="shared" si="559"/>
        <v>4639738</v>
      </c>
      <c r="C361" s="94"/>
      <c r="D361" s="101">
        <f t="shared" si="552"/>
        <v>2570793</v>
      </c>
      <c r="E361" s="101">
        <f t="shared" si="553"/>
        <v>2625476</v>
      </c>
      <c r="F361" s="101">
        <f t="shared" si="554"/>
        <v>2679910</v>
      </c>
      <c r="G361" s="101">
        <f t="shared" si="555"/>
        <v>2732849</v>
      </c>
      <c r="H361" s="101">
        <f t="shared" si="556"/>
        <v>2785384</v>
      </c>
      <c r="I361" s="101">
        <f>SUM(CD361:$DL361)</f>
        <v>1183464</v>
      </c>
      <c r="J361" s="101">
        <f>SUM(CE361:$DL361)</f>
        <v>1128781</v>
      </c>
      <c r="K361" s="101">
        <f>SUM(CF361:$DL361)</f>
        <v>1074347</v>
      </c>
      <c r="L361" s="101">
        <f>SUM(CG361:$DL361)</f>
        <v>1021408</v>
      </c>
      <c r="M361" s="101">
        <f>SUM(CH361:$DL361)</f>
        <v>968873</v>
      </c>
      <c r="N361" s="101"/>
      <c r="O361" s="101"/>
      <c r="P361" s="101"/>
      <c r="Q361" s="104">
        <v>42996</v>
      </c>
      <c r="R361" s="104">
        <v>43202</v>
      </c>
      <c r="S361" s="104">
        <v>43361</v>
      </c>
      <c r="T361" s="104">
        <v>43502</v>
      </c>
      <c r="U361" s="104">
        <v>43626</v>
      </c>
      <c r="V361" s="104">
        <v>43735</v>
      </c>
      <c r="W361" s="104">
        <v>43830</v>
      </c>
      <c r="X361" s="104">
        <v>43914</v>
      </c>
      <c r="Y361" s="104">
        <v>43992</v>
      </c>
      <c r="Z361" s="104">
        <v>44064</v>
      </c>
      <c r="AA361" s="104">
        <v>44138</v>
      </c>
      <c r="AB361" s="104">
        <v>44223</v>
      </c>
      <c r="AC361" s="104">
        <v>44316</v>
      </c>
      <c r="AD361" s="104">
        <v>44443</v>
      </c>
      <c r="AE361" s="104">
        <v>44602</v>
      </c>
      <c r="AF361" s="104">
        <v>44810</v>
      </c>
      <c r="AG361" s="104">
        <v>45084</v>
      </c>
      <c r="AH361" s="104">
        <v>45432</v>
      </c>
      <c r="AI361" s="104">
        <v>45859</v>
      </c>
      <c r="AJ361" s="104">
        <v>46352</v>
      </c>
      <c r="AK361" s="104">
        <v>46907</v>
      </c>
      <c r="AL361" s="104">
        <v>47557</v>
      </c>
      <c r="AM361" s="104">
        <v>48304</v>
      </c>
      <c r="AN361" s="104">
        <v>49173</v>
      </c>
      <c r="AO361" s="104">
        <v>50129</v>
      </c>
      <c r="AP361" s="104">
        <v>51165</v>
      </c>
      <c r="AQ361" s="104">
        <v>52231</v>
      </c>
      <c r="AR361" s="104">
        <v>53286</v>
      </c>
      <c r="AS361" s="104">
        <v>54300</v>
      </c>
      <c r="AT361" s="104">
        <v>55251</v>
      </c>
      <c r="AU361" s="104">
        <v>56110</v>
      </c>
      <c r="AV361" s="104">
        <v>56876</v>
      </c>
      <c r="AW361" s="104">
        <v>57532</v>
      </c>
      <c r="AX361" s="104">
        <v>58097</v>
      </c>
      <c r="AY361" s="104">
        <v>58566</v>
      </c>
      <c r="AZ361" s="104">
        <v>58939</v>
      </c>
      <c r="BA361" s="104">
        <v>59247</v>
      </c>
      <c r="BB361" s="104">
        <v>59486</v>
      </c>
      <c r="BC361" s="104">
        <v>59651</v>
      </c>
      <c r="BD361" s="104">
        <v>59769</v>
      </c>
      <c r="BE361" s="104">
        <v>59803</v>
      </c>
      <c r="BF361" s="104">
        <v>59702</v>
      </c>
      <c r="BG361" s="104">
        <v>59528</v>
      </c>
      <c r="BH361" s="104">
        <v>58925</v>
      </c>
      <c r="BI361" s="104">
        <v>58743</v>
      </c>
      <c r="BJ361" s="104">
        <v>58741</v>
      </c>
      <c r="BK361" s="104">
        <v>58635</v>
      </c>
      <c r="BL361" s="104">
        <v>58207</v>
      </c>
      <c r="BM361" s="104">
        <v>58618</v>
      </c>
      <c r="BN361" s="104">
        <v>58560</v>
      </c>
      <c r="BO361" s="104">
        <v>58495</v>
      </c>
      <c r="BP361" s="104">
        <v>59399</v>
      </c>
      <c r="BQ361" s="104">
        <v>59563</v>
      </c>
      <c r="BR361" s="104">
        <v>59752</v>
      </c>
      <c r="BS361" s="104">
        <v>60371</v>
      </c>
      <c r="BT361" s="104">
        <v>59803</v>
      </c>
      <c r="BU361" s="104">
        <v>60010</v>
      </c>
      <c r="BV361" s="104">
        <v>59959</v>
      </c>
      <c r="BW361" s="104">
        <v>60626</v>
      </c>
      <c r="BX361" s="104">
        <v>60520</v>
      </c>
      <c r="BY361" s="104">
        <v>59959</v>
      </c>
      <c r="BZ361" s="104">
        <v>58946</v>
      </c>
      <c r="CA361" s="104">
        <v>58520</v>
      </c>
      <c r="CB361" s="104">
        <v>56726</v>
      </c>
      <c r="CC361" s="104">
        <v>56106</v>
      </c>
      <c r="CD361" s="104">
        <v>54683</v>
      </c>
      <c r="CE361" s="104">
        <v>54434</v>
      </c>
      <c r="CF361" s="104">
        <v>52939</v>
      </c>
      <c r="CG361" s="104">
        <v>52535</v>
      </c>
      <c r="CH361" s="104">
        <v>51653</v>
      </c>
      <c r="CI361" s="104">
        <v>50639</v>
      </c>
      <c r="CJ361" s="104">
        <v>49157</v>
      </c>
      <c r="CK361" s="104">
        <v>48000</v>
      </c>
      <c r="CL361" s="104">
        <v>46892</v>
      </c>
      <c r="CM361" s="104">
        <v>45536</v>
      </c>
      <c r="CN361" s="104">
        <v>44709</v>
      </c>
      <c r="CO361" s="104">
        <v>44490</v>
      </c>
      <c r="CP361" s="104">
        <v>43515</v>
      </c>
      <c r="CQ361" s="104">
        <v>43348</v>
      </c>
      <c r="CR361" s="104">
        <v>43005</v>
      </c>
      <c r="CS361" s="104">
        <v>42086</v>
      </c>
      <c r="CT361" s="104">
        <v>41225</v>
      </c>
      <c r="CU361" s="104">
        <v>40304</v>
      </c>
      <c r="CV361" s="104">
        <v>38660</v>
      </c>
      <c r="CW361" s="104">
        <v>37457</v>
      </c>
      <c r="CX361" s="104">
        <v>35578</v>
      </c>
      <c r="CY361" s="104">
        <v>33594</v>
      </c>
      <c r="CZ361" s="104">
        <v>30315</v>
      </c>
      <c r="DA361" s="104">
        <v>26874</v>
      </c>
      <c r="DB361" s="104">
        <v>23576</v>
      </c>
      <c r="DC361" s="104">
        <v>20630</v>
      </c>
      <c r="DD361" s="104">
        <v>17874</v>
      </c>
      <c r="DE361" s="104">
        <v>15274</v>
      </c>
      <c r="DF361" s="104">
        <v>13036</v>
      </c>
      <c r="DG361" s="104">
        <v>10974</v>
      </c>
      <c r="DH361" s="104">
        <v>8933</v>
      </c>
      <c r="DI361" s="104">
        <v>7255</v>
      </c>
      <c r="DJ361" s="104">
        <v>5837</v>
      </c>
      <c r="DK361" s="104">
        <v>4742</v>
      </c>
      <c r="DL361" s="104">
        <v>3705</v>
      </c>
      <c r="DM361" s="44">
        <v>11245</v>
      </c>
    </row>
    <row r="362" spans="1:117" s="44" customFormat="1" ht="1" hidden="1" customHeight="1">
      <c r="A362" s="94">
        <v>2051</v>
      </c>
      <c r="B362" s="96">
        <f t="shared" si="559"/>
        <v>4646092</v>
      </c>
      <c r="C362" s="94"/>
      <c r="D362" s="101">
        <f t="shared" si="552"/>
        <v>2571426</v>
      </c>
      <c r="E362" s="101">
        <f t="shared" si="553"/>
        <v>2626724</v>
      </c>
      <c r="F362" s="101">
        <f t="shared" si="554"/>
        <v>2680741</v>
      </c>
      <c r="G362" s="101">
        <f t="shared" si="555"/>
        <v>2734548</v>
      </c>
      <c r="H362" s="101">
        <f t="shared" si="556"/>
        <v>2786854</v>
      </c>
      <c r="I362" s="101">
        <f>SUM(CD362:$DL362)</f>
        <v>1187574</v>
      </c>
      <c r="J362" s="101">
        <f>SUM(CE362:$DL362)</f>
        <v>1132276</v>
      </c>
      <c r="K362" s="101">
        <f>SUM(CF362:$DL362)</f>
        <v>1078259</v>
      </c>
      <c r="L362" s="101">
        <f>SUM(CG362:$DL362)</f>
        <v>1024452</v>
      </c>
      <c r="M362" s="101">
        <f>SUM(CH362:$DL362)</f>
        <v>972146</v>
      </c>
      <c r="N362" s="101"/>
      <c r="O362" s="101"/>
      <c r="P362" s="101"/>
      <c r="Q362" s="104">
        <v>43051</v>
      </c>
      <c r="R362" s="104">
        <v>43277</v>
      </c>
      <c r="S362" s="104">
        <v>43459</v>
      </c>
      <c r="T362" s="104">
        <v>43616</v>
      </c>
      <c r="U362" s="104">
        <v>43759</v>
      </c>
      <c r="V362" s="104">
        <v>43887</v>
      </c>
      <c r="W362" s="104">
        <v>43998</v>
      </c>
      <c r="X362" s="104">
        <v>44092</v>
      </c>
      <c r="Y362" s="104">
        <v>44176</v>
      </c>
      <c r="Z362" s="104">
        <v>44249</v>
      </c>
      <c r="AA362" s="104">
        <v>44316</v>
      </c>
      <c r="AB362" s="104">
        <v>44383</v>
      </c>
      <c r="AC362" s="104">
        <v>44460</v>
      </c>
      <c r="AD362" s="104">
        <v>44545</v>
      </c>
      <c r="AE362" s="104">
        <v>44670</v>
      </c>
      <c r="AF362" s="104">
        <v>44831</v>
      </c>
      <c r="AG362" s="104">
        <v>45054</v>
      </c>
      <c r="AH362" s="104">
        <v>45354</v>
      </c>
      <c r="AI362" s="104">
        <v>45732</v>
      </c>
      <c r="AJ362" s="104">
        <v>46183</v>
      </c>
      <c r="AK362" s="104">
        <v>46707</v>
      </c>
      <c r="AL362" s="104">
        <v>47323</v>
      </c>
      <c r="AM362" s="104">
        <v>48070</v>
      </c>
      <c r="AN362" s="104">
        <v>48932</v>
      </c>
      <c r="AO362" s="104">
        <v>49919</v>
      </c>
      <c r="AP362" s="104">
        <v>50971</v>
      </c>
      <c r="AQ362" s="104">
        <v>52077</v>
      </c>
      <c r="AR362" s="104">
        <v>53182</v>
      </c>
      <c r="AS362" s="104">
        <v>54244</v>
      </c>
      <c r="AT362" s="104">
        <v>55240</v>
      </c>
      <c r="AU362" s="104">
        <v>56150</v>
      </c>
      <c r="AV362" s="104">
        <v>56955</v>
      </c>
      <c r="AW362" s="104">
        <v>57659</v>
      </c>
      <c r="AX362" s="104">
        <v>58246</v>
      </c>
      <c r="AY362" s="104">
        <v>58742</v>
      </c>
      <c r="AZ362" s="104">
        <v>59143</v>
      </c>
      <c r="BA362" s="104">
        <v>59450</v>
      </c>
      <c r="BB362" s="104">
        <v>59697</v>
      </c>
      <c r="BC362" s="104">
        <v>59882</v>
      </c>
      <c r="BD362" s="104">
        <v>59996</v>
      </c>
      <c r="BE362" s="104">
        <v>60068</v>
      </c>
      <c r="BF362" s="104">
        <v>60063</v>
      </c>
      <c r="BG362" s="104">
        <v>59926</v>
      </c>
      <c r="BH362" s="104">
        <v>59716</v>
      </c>
      <c r="BI362" s="104">
        <v>59084</v>
      </c>
      <c r="BJ362" s="104">
        <v>58872</v>
      </c>
      <c r="BK362" s="104">
        <v>58837</v>
      </c>
      <c r="BL362" s="104">
        <v>58696</v>
      </c>
      <c r="BM362" s="104">
        <v>58237</v>
      </c>
      <c r="BN362" s="104">
        <v>58611</v>
      </c>
      <c r="BO362" s="104">
        <v>58516</v>
      </c>
      <c r="BP362" s="104">
        <v>58416</v>
      </c>
      <c r="BQ362" s="104">
        <v>59278</v>
      </c>
      <c r="BR362" s="104">
        <v>59405</v>
      </c>
      <c r="BS362" s="104">
        <v>59556</v>
      </c>
      <c r="BT362" s="104">
        <v>60138</v>
      </c>
      <c r="BU362" s="104">
        <v>59538</v>
      </c>
      <c r="BV362" s="104">
        <v>59710</v>
      </c>
      <c r="BW362" s="104">
        <v>59624</v>
      </c>
      <c r="BX362" s="104">
        <v>60255</v>
      </c>
      <c r="BY362" s="104">
        <v>60117</v>
      </c>
      <c r="BZ362" s="104">
        <v>59528</v>
      </c>
      <c r="CA362" s="104">
        <v>58487</v>
      </c>
      <c r="CB362" s="104">
        <v>58008</v>
      </c>
      <c r="CC362" s="104">
        <v>56155</v>
      </c>
      <c r="CD362" s="104">
        <v>55298</v>
      </c>
      <c r="CE362" s="104">
        <v>54017</v>
      </c>
      <c r="CF362" s="104">
        <v>53807</v>
      </c>
      <c r="CG362" s="104">
        <v>52306</v>
      </c>
      <c r="CH362" s="104">
        <v>51876</v>
      </c>
      <c r="CI362" s="104">
        <v>50964</v>
      </c>
      <c r="CJ362" s="104">
        <v>49913</v>
      </c>
      <c r="CK362" s="104">
        <v>48402</v>
      </c>
      <c r="CL362" s="104">
        <v>47204</v>
      </c>
      <c r="CM362" s="104">
        <v>46050</v>
      </c>
      <c r="CN362" s="104">
        <v>44646</v>
      </c>
      <c r="CO362" s="104">
        <v>43756</v>
      </c>
      <c r="CP362" s="104">
        <v>43451</v>
      </c>
      <c r="CQ362" s="104">
        <v>42396</v>
      </c>
      <c r="CR362" s="104">
        <v>42114</v>
      </c>
      <c r="CS362" s="104">
        <v>41644</v>
      </c>
      <c r="CT362" s="104">
        <v>40598</v>
      </c>
      <c r="CU362" s="104">
        <v>39592</v>
      </c>
      <c r="CV362" s="104">
        <v>38509</v>
      </c>
      <c r="CW362" s="104">
        <v>36723</v>
      </c>
      <c r="CX362" s="104">
        <v>35345</v>
      </c>
      <c r="CY362" s="104">
        <v>33322</v>
      </c>
      <c r="CZ362" s="104">
        <v>31202</v>
      </c>
      <c r="DA362" s="104">
        <v>27901</v>
      </c>
      <c r="DB362" s="104">
        <v>24493</v>
      </c>
      <c r="DC362" s="104">
        <v>21269</v>
      </c>
      <c r="DD362" s="104">
        <v>18418</v>
      </c>
      <c r="DE362" s="104">
        <v>15802</v>
      </c>
      <c r="DF362" s="104">
        <v>13380</v>
      </c>
      <c r="DG362" s="104">
        <v>11319</v>
      </c>
      <c r="DH362" s="104">
        <v>9436</v>
      </c>
      <c r="DI362" s="104">
        <v>7596</v>
      </c>
      <c r="DJ362" s="104">
        <v>6097</v>
      </c>
      <c r="DK362" s="104">
        <v>4846</v>
      </c>
      <c r="DL362" s="104">
        <v>3882</v>
      </c>
      <c r="DM362" s="44">
        <v>11591</v>
      </c>
    </row>
    <row r="363" spans="1:117" s="44" customFormat="1" ht="1" hidden="1" customHeight="1">
      <c r="A363" s="94">
        <v>2052</v>
      </c>
      <c r="B363" s="96">
        <f t="shared" si="559"/>
        <v>4652030</v>
      </c>
      <c r="C363" s="94"/>
      <c r="D363" s="101">
        <f t="shared" si="552"/>
        <v>2571896</v>
      </c>
      <c r="E363" s="101">
        <f t="shared" si="553"/>
        <v>2627246</v>
      </c>
      <c r="F363" s="101">
        <f t="shared" si="554"/>
        <v>2681878</v>
      </c>
      <c r="G363" s="101">
        <f t="shared" si="555"/>
        <v>2735275</v>
      </c>
      <c r="H363" s="101">
        <f t="shared" si="556"/>
        <v>2788442</v>
      </c>
      <c r="I363" s="101">
        <f>SUM(CD363:$DL363)</f>
        <v>1191237</v>
      </c>
      <c r="J363" s="101">
        <f>SUM(CE363:$DL363)</f>
        <v>1135887</v>
      </c>
      <c r="K363" s="101">
        <f>SUM(CF363:$DL363)</f>
        <v>1081255</v>
      </c>
      <c r="L363" s="101">
        <f>SUM(CG363:$DL363)</f>
        <v>1027858</v>
      </c>
      <c r="M363" s="101">
        <f>SUM(CH363:$DL363)</f>
        <v>974691</v>
      </c>
      <c r="N363" s="101"/>
      <c r="O363" s="101"/>
      <c r="P363" s="101"/>
      <c r="Q363" s="104">
        <v>43084</v>
      </c>
      <c r="R363" s="104">
        <v>43332</v>
      </c>
      <c r="S363" s="104">
        <v>43533</v>
      </c>
      <c r="T363" s="104">
        <v>43713</v>
      </c>
      <c r="U363" s="104">
        <v>43873</v>
      </c>
      <c r="V363" s="104">
        <v>44019</v>
      </c>
      <c r="W363" s="104">
        <v>44149</v>
      </c>
      <c r="X363" s="104">
        <v>44260</v>
      </c>
      <c r="Y363" s="104">
        <v>44353</v>
      </c>
      <c r="Z363" s="104">
        <v>44432</v>
      </c>
      <c r="AA363" s="104">
        <v>44500</v>
      </c>
      <c r="AB363" s="104">
        <v>44559</v>
      </c>
      <c r="AC363" s="104">
        <v>44620</v>
      </c>
      <c r="AD363" s="104">
        <v>44688</v>
      </c>
      <c r="AE363" s="104">
        <v>44772</v>
      </c>
      <c r="AF363" s="104">
        <v>44899</v>
      </c>
      <c r="AG363" s="104">
        <v>45075</v>
      </c>
      <c r="AH363" s="104">
        <v>45324</v>
      </c>
      <c r="AI363" s="104">
        <v>45656</v>
      </c>
      <c r="AJ363" s="104">
        <v>46056</v>
      </c>
      <c r="AK363" s="104">
        <v>46539</v>
      </c>
      <c r="AL363" s="104">
        <v>47126</v>
      </c>
      <c r="AM363" s="104">
        <v>47841</v>
      </c>
      <c r="AN363" s="104">
        <v>48703</v>
      </c>
      <c r="AO363" s="104">
        <v>49684</v>
      </c>
      <c r="AP363" s="104">
        <v>50766</v>
      </c>
      <c r="AQ363" s="104">
        <v>51887</v>
      </c>
      <c r="AR363" s="104">
        <v>53031</v>
      </c>
      <c r="AS363" s="104">
        <v>54142</v>
      </c>
      <c r="AT363" s="104">
        <v>55184</v>
      </c>
      <c r="AU363" s="104">
        <v>56140</v>
      </c>
      <c r="AV363" s="104">
        <v>56996</v>
      </c>
      <c r="AW363" s="104">
        <v>57738</v>
      </c>
      <c r="AX363" s="104">
        <v>58373</v>
      </c>
      <c r="AY363" s="104">
        <v>58891</v>
      </c>
      <c r="AZ363" s="104">
        <v>59318</v>
      </c>
      <c r="BA363" s="104">
        <v>59652</v>
      </c>
      <c r="BB363" s="104">
        <v>59899</v>
      </c>
      <c r="BC363" s="104">
        <v>60093</v>
      </c>
      <c r="BD363" s="104">
        <v>60225</v>
      </c>
      <c r="BE363" s="104">
        <v>60294</v>
      </c>
      <c r="BF363" s="104">
        <v>60326</v>
      </c>
      <c r="BG363" s="104">
        <v>60286</v>
      </c>
      <c r="BH363" s="104">
        <v>60113</v>
      </c>
      <c r="BI363" s="104">
        <v>59872</v>
      </c>
      <c r="BJ363" s="104">
        <v>59212</v>
      </c>
      <c r="BK363" s="104">
        <v>58968</v>
      </c>
      <c r="BL363" s="104">
        <v>58898</v>
      </c>
      <c r="BM363" s="104">
        <v>58724</v>
      </c>
      <c r="BN363" s="104">
        <v>58233</v>
      </c>
      <c r="BO363" s="104">
        <v>58568</v>
      </c>
      <c r="BP363" s="104">
        <v>58439</v>
      </c>
      <c r="BQ363" s="104">
        <v>58301</v>
      </c>
      <c r="BR363" s="104">
        <v>59122</v>
      </c>
      <c r="BS363" s="104">
        <v>59212</v>
      </c>
      <c r="BT363" s="104">
        <v>59327</v>
      </c>
      <c r="BU363" s="104">
        <v>59872</v>
      </c>
      <c r="BV363" s="104">
        <v>59242</v>
      </c>
      <c r="BW363" s="104">
        <v>59379</v>
      </c>
      <c r="BX363" s="104">
        <v>59262</v>
      </c>
      <c r="BY363" s="104">
        <v>59855</v>
      </c>
      <c r="BZ363" s="104">
        <v>59688</v>
      </c>
      <c r="CA363" s="104">
        <v>59067</v>
      </c>
      <c r="CB363" s="104">
        <v>57978</v>
      </c>
      <c r="CC363" s="104">
        <v>57430</v>
      </c>
      <c r="CD363" s="104">
        <v>55350</v>
      </c>
      <c r="CE363" s="104">
        <v>54632</v>
      </c>
      <c r="CF363" s="104">
        <v>53397</v>
      </c>
      <c r="CG363" s="104">
        <v>53167</v>
      </c>
      <c r="CH363" s="104">
        <v>51653</v>
      </c>
      <c r="CI363" s="104">
        <v>51188</v>
      </c>
      <c r="CJ363" s="104">
        <v>50242</v>
      </c>
      <c r="CK363" s="104">
        <v>49150</v>
      </c>
      <c r="CL363" s="104">
        <v>47603</v>
      </c>
      <c r="CM363" s="104">
        <v>46359</v>
      </c>
      <c r="CN363" s="104">
        <v>45153</v>
      </c>
      <c r="CO363" s="104">
        <v>43696</v>
      </c>
      <c r="CP363" s="104">
        <v>42736</v>
      </c>
      <c r="CQ363" s="104">
        <v>42337</v>
      </c>
      <c r="CR363" s="104">
        <v>41191</v>
      </c>
      <c r="CS363" s="104">
        <v>40782</v>
      </c>
      <c r="CT363" s="104">
        <v>40177</v>
      </c>
      <c r="CU363" s="104">
        <v>38997</v>
      </c>
      <c r="CV363" s="104">
        <v>37838</v>
      </c>
      <c r="CW363" s="104">
        <v>36590</v>
      </c>
      <c r="CX363" s="104">
        <v>34663</v>
      </c>
      <c r="CY363" s="104">
        <v>33116</v>
      </c>
      <c r="CZ363" s="104">
        <v>30963</v>
      </c>
      <c r="DA363" s="104">
        <v>28731</v>
      </c>
      <c r="DB363" s="104">
        <v>25442</v>
      </c>
      <c r="DC363" s="104">
        <v>22108</v>
      </c>
      <c r="DD363" s="104">
        <v>18999</v>
      </c>
      <c r="DE363" s="104">
        <v>16294</v>
      </c>
      <c r="DF363" s="104">
        <v>13853</v>
      </c>
      <c r="DG363" s="104">
        <v>11626</v>
      </c>
      <c r="DH363" s="104">
        <v>9742</v>
      </c>
      <c r="DI363" s="104">
        <v>8032</v>
      </c>
      <c r="DJ363" s="104">
        <v>6391</v>
      </c>
      <c r="DK363" s="104">
        <v>5066</v>
      </c>
      <c r="DL363" s="104">
        <v>3973</v>
      </c>
      <c r="DM363" s="44">
        <v>12013</v>
      </c>
    </row>
    <row r="364" spans="1:117" s="44" customFormat="1" ht="1" hidden="1" customHeight="1">
      <c r="A364" s="94">
        <v>2053</v>
      </c>
      <c r="B364" s="96">
        <f t="shared" si="559"/>
        <v>4657715</v>
      </c>
      <c r="C364" s="94"/>
      <c r="D364" s="101">
        <f t="shared" si="552"/>
        <v>2571032</v>
      </c>
      <c r="E364" s="101">
        <f t="shared" si="553"/>
        <v>2627650</v>
      </c>
      <c r="F364" s="101">
        <f t="shared" si="554"/>
        <v>2682337</v>
      </c>
      <c r="G364" s="101">
        <f t="shared" si="555"/>
        <v>2736348</v>
      </c>
      <c r="H364" s="101">
        <f t="shared" si="556"/>
        <v>2789115</v>
      </c>
      <c r="I364" s="101">
        <f>SUM(CD364:$DL364)</f>
        <v>1195850</v>
      </c>
      <c r="J364" s="101">
        <f>SUM(CE364:$DL364)</f>
        <v>1139232</v>
      </c>
      <c r="K364" s="101">
        <f>SUM(CF364:$DL364)</f>
        <v>1084545</v>
      </c>
      <c r="L364" s="101">
        <f>SUM(CG364:$DL364)</f>
        <v>1030534</v>
      </c>
      <c r="M364" s="101">
        <f>SUM(CH364:$DL364)</f>
        <v>977767</v>
      </c>
      <c r="N364" s="101"/>
      <c r="O364" s="101"/>
      <c r="P364" s="101"/>
      <c r="Q364" s="104">
        <v>43094</v>
      </c>
      <c r="R364" s="104">
        <v>43365</v>
      </c>
      <c r="S364" s="104">
        <v>43588</v>
      </c>
      <c r="T364" s="104">
        <v>43787</v>
      </c>
      <c r="U364" s="104">
        <v>43969</v>
      </c>
      <c r="V364" s="104">
        <v>44132</v>
      </c>
      <c r="W364" s="104">
        <v>44280</v>
      </c>
      <c r="X364" s="104">
        <v>44410</v>
      </c>
      <c r="Y364" s="104">
        <v>44520</v>
      </c>
      <c r="Z364" s="104">
        <v>44608</v>
      </c>
      <c r="AA364" s="104">
        <v>44682</v>
      </c>
      <c r="AB364" s="104">
        <v>44743</v>
      </c>
      <c r="AC364" s="104">
        <v>44796</v>
      </c>
      <c r="AD364" s="104">
        <v>44848</v>
      </c>
      <c r="AE364" s="104">
        <v>44915</v>
      </c>
      <c r="AF364" s="104">
        <v>45001</v>
      </c>
      <c r="AG364" s="104">
        <v>45143</v>
      </c>
      <c r="AH364" s="104">
        <v>45345</v>
      </c>
      <c r="AI364" s="104">
        <v>45626</v>
      </c>
      <c r="AJ364" s="104">
        <v>45981</v>
      </c>
      <c r="AK364" s="104">
        <v>46414</v>
      </c>
      <c r="AL364" s="104">
        <v>46960</v>
      </c>
      <c r="AM364" s="104">
        <v>47646</v>
      </c>
      <c r="AN364" s="104">
        <v>48479</v>
      </c>
      <c r="AO364" s="104">
        <v>49458</v>
      </c>
      <c r="AP364" s="104">
        <v>50535</v>
      </c>
      <c r="AQ364" s="104">
        <v>51686</v>
      </c>
      <c r="AR364" s="104">
        <v>52844</v>
      </c>
      <c r="AS364" s="104">
        <v>53994</v>
      </c>
      <c r="AT364" s="104">
        <v>55084</v>
      </c>
      <c r="AU364" s="104">
        <v>56086</v>
      </c>
      <c r="AV364" s="104">
        <v>56987</v>
      </c>
      <c r="AW364" s="104">
        <v>57779</v>
      </c>
      <c r="AX364" s="104">
        <v>58451</v>
      </c>
      <c r="AY364" s="104">
        <v>59017</v>
      </c>
      <c r="AZ364" s="104">
        <v>59465</v>
      </c>
      <c r="BA364" s="104">
        <v>59827</v>
      </c>
      <c r="BB364" s="104">
        <v>60101</v>
      </c>
      <c r="BC364" s="104">
        <v>60293</v>
      </c>
      <c r="BD364" s="104">
        <v>60436</v>
      </c>
      <c r="BE364" s="104">
        <v>60523</v>
      </c>
      <c r="BF364" s="104">
        <v>60551</v>
      </c>
      <c r="BG364" s="104">
        <v>60548</v>
      </c>
      <c r="BH364" s="104">
        <v>60473</v>
      </c>
      <c r="BI364" s="104">
        <v>60268</v>
      </c>
      <c r="BJ364" s="104">
        <v>59997</v>
      </c>
      <c r="BK364" s="104">
        <v>59307</v>
      </c>
      <c r="BL364" s="104">
        <v>59029</v>
      </c>
      <c r="BM364" s="104">
        <v>58926</v>
      </c>
      <c r="BN364" s="104">
        <v>58717</v>
      </c>
      <c r="BO364" s="104">
        <v>58193</v>
      </c>
      <c r="BP364" s="104">
        <v>58489</v>
      </c>
      <c r="BQ364" s="104">
        <v>58326</v>
      </c>
      <c r="BR364" s="104">
        <v>58150</v>
      </c>
      <c r="BS364" s="104">
        <v>58933</v>
      </c>
      <c r="BT364" s="104">
        <v>58987</v>
      </c>
      <c r="BU364" s="104">
        <v>59068</v>
      </c>
      <c r="BV364" s="104">
        <v>59575</v>
      </c>
      <c r="BW364" s="104">
        <v>58917</v>
      </c>
      <c r="BX364" s="104">
        <v>59021</v>
      </c>
      <c r="BY364" s="104">
        <v>58872</v>
      </c>
      <c r="BZ364" s="104">
        <v>59430</v>
      </c>
      <c r="CA364" s="104">
        <v>59228</v>
      </c>
      <c r="CB364" s="104">
        <v>58558</v>
      </c>
      <c r="CC364" s="104">
        <v>57404</v>
      </c>
      <c r="CD364" s="104">
        <v>56618</v>
      </c>
      <c r="CE364" s="104">
        <v>54687</v>
      </c>
      <c r="CF364" s="104">
        <v>54011</v>
      </c>
      <c r="CG364" s="104">
        <v>52767</v>
      </c>
      <c r="CH364" s="104">
        <v>52508</v>
      </c>
      <c r="CI364" s="104">
        <v>50971</v>
      </c>
      <c r="CJ364" s="104">
        <v>50464</v>
      </c>
      <c r="CK364" s="104">
        <v>49480</v>
      </c>
      <c r="CL364" s="104">
        <v>48342</v>
      </c>
      <c r="CM364" s="104">
        <v>46756</v>
      </c>
      <c r="CN364" s="104">
        <v>45462</v>
      </c>
      <c r="CO364" s="104">
        <v>44198</v>
      </c>
      <c r="CP364" s="104">
        <v>42680</v>
      </c>
      <c r="CQ364" s="104">
        <v>41644</v>
      </c>
      <c r="CR364" s="104">
        <v>41139</v>
      </c>
      <c r="CS364" s="104">
        <v>39895</v>
      </c>
      <c r="CT364" s="104">
        <v>39349</v>
      </c>
      <c r="CU364" s="104">
        <v>38599</v>
      </c>
      <c r="CV364" s="104">
        <v>37279</v>
      </c>
      <c r="CW364" s="104">
        <v>35962</v>
      </c>
      <c r="CX364" s="104">
        <v>34551</v>
      </c>
      <c r="CY364" s="104">
        <v>32490</v>
      </c>
      <c r="CZ364" s="104">
        <v>30785</v>
      </c>
      <c r="DA364" s="104">
        <v>28526</v>
      </c>
      <c r="DB364" s="104">
        <v>26215</v>
      </c>
      <c r="DC364" s="104">
        <v>22981</v>
      </c>
      <c r="DD364" s="104">
        <v>19764</v>
      </c>
      <c r="DE364" s="104">
        <v>16821</v>
      </c>
      <c r="DF364" s="104">
        <v>14297</v>
      </c>
      <c r="DG364" s="104">
        <v>12048</v>
      </c>
      <c r="DH364" s="104">
        <v>10017</v>
      </c>
      <c r="DI364" s="104">
        <v>8301</v>
      </c>
      <c r="DJ364" s="104">
        <v>6767</v>
      </c>
      <c r="DK364" s="104">
        <v>5317</v>
      </c>
      <c r="DL364" s="104">
        <v>4159</v>
      </c>
      <c r="DM364" s="44">
        <v>12431</v>
      </c>
    </row>
    <row r="365" spans="1:117" s="44" customFormat="1" ht="1" hidden="1" customHeight="1">
      <c r="A365" s="94">
        <v>2054</v>
      </c>
      <c r="B365" s="96">
        <f t="shared" si="559"/>
        <v>4663114</v>
      </c>
      <c r="C365" s="94"/>
      <c r="D365" s="101">
        <f t="shared" si="552"/>
        <v>2570186</v>
      </c>
      <c r="E365" s="101">
        <f t="shared" si="553"/>
        <v>2626784</v>
      </c>
      <c r="F365" s="101">
        <f t="shared" si="554"/>
        <v>2682730</v>
      </c>
      <c r="G365" s="101">
        <f t="shared" si="555"/>
        <v>2736800</v>
      </c>
      <c r="H365" s="101">
        <f t="shared" si="556"/>
        <v>2790180</v>
      </c>
      <c r="I365" s="101">
        <f>SUM(CD365:$DL365)</f>
        <v>1200102</v>
      </c>
      <c r="J365" s="101">
        <f>SUM(CE365:$DL365)</f>
        <v>1143504</v>
      </c>
      <c r="K365" s="101">
        <f>SUM(CF365:$DL365)</f>
        <v>1087558</v>
      </c>
      <c r="L365" s="101">
        <f>SUM(CG365:$DL365)</f>
        <v>1033488</v>
      </c>
      <c r="M365" s="101">
        <f>SUM(CH365:$DL365)</f>
        <v>980108</v>
      </c>
      <c r="N365" s="101"/>
      <c r="O365" s="101"/>
      <c r="P365" s="101"/>
      <c r="Q365" s="104">
        <v>43087</v>
      </c>
      <c r="R365" s="104">
        <v>43374</v>
      </c>
      <c r="S365" s="104">
        <v>43620</v>
      </c>
      <c r="T365" s="104">
        <v>43841</v>
      </c>
      <c r="U365" s="104">
        <v>44042</v>
      </c>
      <c r="V365" s="104">
        <v>44228</v>
      </c>
      <c r="W365" s="104">
        <v>44394</v>
      </c>
      <c r="X365" s="104">
        <v>44540</v>
      </c>
      <c r="Y365" s="104">
        <v>44669</v>
      </c>
      <c r="Z365" s="104">
        <v>44775</v>
      </c>
      <c r="AA365" s="104">
        <v>44857</v>
      </c>
      <c r="AB365" s="104">
        <v>44925</v>
      </c>
      <c r="AC365" s="104">
        <v>44978</v>
      </c>
      <c r="AD365" s="104">
        <v>45025</v>
      </c>
      <c r="AE365" s="104">
        <v>45075</v>
      </c>
      <c r="AF365" s="104">
        <v>45143</v>
      </c>
      <c r="AG365" s="104">
        <v>45244</v>
      </c>
      <c r="AH365" s="104">
        <v>45412</v>
      </c>
      <c r="AI365" s="104">
        <v>45646</v>
      </c>
      <c r="AJ365" s="104">
        <v>45951</v>
      </c>
      <c r="AK365" s="104">
        <v>46339</v>
      </c>
      <c r="AL365" s="104">
        <v>46836</v>
      </c>
      <c r="AM365" s="104">
        <v>47482</v>
      </c>
      <c r="AN365" s="104">
        <v>48286</v>
      </c>
      <c r="AO365" s="104">
        <v>49237</v>
      </c>
      <c r="AP365" s="104">
        <v>50314</v>
      </c>
      <c r="AQ365" s="104">
        <v>51459</v>
      </c>
      <c r="AR365" s="104">
        <v>52647</v>
      </c>
      <c r="AS365" s="104">
        <v>53810</v>
      </c>
      <c r="AT365" s="104">
        <v>54941</v>
      </c>
      <c r="AU365" s="104">
        <v>55988</v>
      </c>
      <c r="AV365" s="104">
        <v>56935</v>
      </c>
      <c r="AW365" s="104">
        <v>57771</v>
      </c>
      <c r="AX365" s="104">
        <v>58492</v>
      </c>
      <c r="AY365" s="104">
        <v>59094</v>
      </c>
      <c r="AZ365" s="104">
        <v>59591</v>
      </c>
      <c r="BA365" s="104">
        <v>59974</v>
      </c>
      <c r="BB365" s="104">
        <v>60274</v>
      </c>
      <c r="BC365" s="104">
        <v>60494</v>
      </c>
      <c r="BD365" s="104">
        <v>60635</v>
      </c>
      <c r="BE365" s="104">
        <v>60733</v>
      </c>
      <c r="BF365" s="104">
        <v>60780</v>
      </c>
      <c r="BG365" s="104">
        <v>60773</v>
      </c>
      <c r="BH365" s="104">
        <v>60734</v>
      </c>
      <c r="BI365" s="104">
        <v>60627</v>
      </c>
      <c r="BJ365" s="104">
        <v>60391</v>
      </c>
      <c r="BK365" s="104">
        <v>60089</v>
      </c>
      <c r="BL365" s="104">
        <v>59367</v>
      </c>
      <c r="BM365" s="104">
        <v>59058</v>
      </c>
      <c r="BN365" s="104">
        <v>58919</v>
      </c>
      <c r="BO365" s="104">
        <v>58675</v>
      </c>
      <c r="BP365" s="104">
        <v>58120</v>
      </c>
      <c r="BQ365" s="104">
        <v>58378</v>
      </c>
      <c r="BR365" s="104">
        <v>58177</v>
      </c>
      <c r="BS365" s="104">
        <v>57965</v>
      </c>
      <c r="BT365" s="104">
        <v>58712</v>
      </c>
      <c r="BU365" s="104">
        <v>58732</v>
      </c>
      <c r="BV365" s="104">
        <v>58778</v>
      </c>
      <c r="BW365" s="104">
        <v>59249</v>
      </c>
      <c r="BX365" s="104">
        <v>58563</v>
      </c>
      <c r="BY365" s="104">
        <v>58634</v>
      </c>
      <c r="BZ365" s="104">
        <v>58456</v>
      </c>
      <c r="CA365" s="104">
        <v>58976</v>
      </c>
      <c r="CB365" s="104">
        <v>58719</v>
      </c>
      <c r="CC365" s="104">
        <v>57982</v>
      </c>
      <c r="CD365" s="104">
        <v>56598</v>
      </c>
      <c r="CE365" s="104">
        <v>55946</v>
      </c>
      <c r="CF365" s="104">
        <v>54070</v>
      </c>
      <c r="CG365" s="104">
        <v>53380</v>
      </c>
      <c r="CH365" s="104">
        <v>52116</v>
      </c>
      <c r="CI365" s="104">
        <v>51818</v>
      </c>
      <c r="CJ365" s="104">
        <v>50255</v>
      </c>
      <c r="CK365" s="104">
        <v>49702</v>
      </c>
      <c r="CL365" s="104">
        <v>48672</v>
      </c>
      <c r="CM365" s="104">
        <v>47486</v>
      </c>
      <c r="CN365" s="104">
        <v>45856</v>
      </c>
      <c r="CO365" s="104">
        <v>44505</v>
      </c>
      <c r="CP365" s="104">
        <v>43175</v>
      </c>
      <c r="CQ365" s="104">
        <v>41592</v>
      </c>
      <c r="CR365" s="104">
        <v>40470</v>
      </c>
      <c r="CS365" s="104">
        <v>39850</v>
      </c>
      <c r="CT365" s="104">
        <v>38502</v>
      </c>
      <c r="CU365" s="104">
        <v>37812</v>
      </c>
      <c r="CV365" s="104">
        <v>36908</v>
      </c>
      <c r="CW365" s="104">
        <v>35442</v>
      </c>
      <c r="CX365" s="104">
        <v>33969</v>
      </c>
      <c r="CY365" s="104">
        <v>32399</v>
      </c>
      <c r="CZ365" s="104">
        <v>30218</v>
      </c>
      <c r="DA365" s="104">
        <v>28378</v>
      </c>
      <c r="DB365" s="104">
        <v>26044</v>
      </c>
      <c r="DC365" s="104">
        <v>23694</v>
      </c>
      <c r="DD365" s="104">
        <v>20559</v>
      </c>
      <c r="DE365" s="104">
        <v>17514</v>
      </c>
      <c r="DF365" s="104">
        <v>14774</v>
      </c>
      <c r="DG365" s="104">
        <v>12447</v>
      </c>
      <c r="DH365" s="104">
        <v>10391</v>
      </c>
      <c r="DI365" s="104">
        <v>8547</v>
      </c>
      <c r="DJ365" s="104">
        <v>7002</v>
      </c>
      <c r="DK365" s="104">
        <v>5639</v>
      </c>
      <c r="DL365" s="104">
        <v>4372</v>
      </c>
      <c r="DM365" s="44">
        <v>12923</v>
      </c>
    </row>
    <row r="366" spans="1:117" s="44" customFormat="1" ht="1" hidden="1" customHeight="1">
      <c r="A366" s="94">
        <v>2055</v>
      </c>
      <c r="B366" s="96">
        <f t="shared" si="559"/>
        <v>4668190</v>
      </c>
      <c r="C366" s="94"/>
      <c r="D366" s="101">
        <f t="shared" si="552"/>
        <v>2568797</v>
      </c>
      <c r="E366" s="101">
        <f t="shared" si="553"/>
        <v>2625971</v>
      </c>
      <c r="F366" s="101">
        <f t="shared" si="554"/>
        <v>2681901</v>
      </c>
      <c r="G366" s="101">
        <f t="shared" si="555"/>
        <v>2737221</v>
      </c>
      <c r="H366" s="101">
        <f t="shared" si="556"/>
        <v>2790661</v>
      </c>
      <c r="I366" s="101">
        <f>SUM(CD366:$DL366)</f>
        <v>1204580</v>
      </c>
      <c r="J366" s="101">
        <f>SUM(CE366:$DL366)</f>
        <v>1147406</v>
      </c>
      <c r="K366" s="101">
        <f>SUM(CF366:$DL366)</f>
        <v>1091476</v>
      </c>
      <c r="L366" s="101">
        <f>SUM(CG366:$DL366)</f>
        <v>1036156</v>
      </c>
      <c r="M366" s="101">
        <f>SUM(CH366:$DL366)</f>
        <v>982716</v>
      </c>
      <c r="N366" s="101"/>
      <c r="O366" s="101"/>
      <c r="P366" s="101"/>
      <c r="Q366" s="104">
        <v>43056</v>
      </c>
      <c r="R366" s="104">
        <v>43368</v>
      </c>
      <c r="S366" s="104">
        <v>43629</v>
      </c>
      <c r="T366" s="104">
        <v>43873</v>
      </c>
      <c r="U366" s="104">
        <v>44096</v>
      </c>
      <c r="V366" s="104">
        <v>44300</v>
      </c>
      <c r="W366" s="104">
        <v>44489</v>
      </c>
      <c r="X366" s="104">
        <v>44654</v>
      </c>
      <c r="Y366" s="104">
        <v>44798</v>
      </c>
      <c r="Z366" s="104">
        <v>44923</v>
      </c>
      <c r="AA366" s="104">
        <v>45023</v>
      </c>
      <c r="AB366" s="104">
        <v>45100</v>
      </c>
      <c r="AC366" s="104">
        <v>45160</v>
      </c>
      <c r="AD366" s="104">
        <v>45206</v>
      </c>
      <c r="AE366" s="104">
        <v>45251</v>
      </c>
      <c r="AF366" s="104">
        <v>45303</v>
      </c>
      <c r="AG366" s="104">
        <v>45386</v>
      </c>
      <c r="AH366" s="104">
        <v>45513</v>
      </c>
      <c r="AI366" s="104">
        <v>45713</v>
      </c>
      <c r="AJ366" s="104">
        <v>45972</v>
      </c>
      <c r="AK366" s="104">
        <v>46309</v>
      </c>
      <c r="AL366" s="104">
        <v>46761</v>
      </c>
      <c r="AM366" s="104">
        <v>47361</v>
      </c>
      <c r="AN366" s="104">
        <v>48125</v>
      </c>
      <c r="AO366" s="104">
        <v>49048</v>
      </c>
      <c r="AP366" s="104">
        <v>50097</v>
      </c>
      <c r="AQ366" s="104">
        <v>51242</v>
      </c>
      <c r="AR366" s="104">
        <v>52424</v>
      </c>
      <c r="AS366" s="104">
        <v>53616</v>
      </c>
      <c r="AT366" s="104">
        <v>54759</v>
      </c>
      <c r="AU366" s="104">
        <v>55847</v>
      </c>
      <c r="AV366" s="104">
        <v>56838</v>
      </c>
      <c r="AW366" s="104">
        <v>57720</v>
      </c>
      <c r="AX366" s="104">
        <v>58485</v>
      </c>
      <c r="AY366" s="104">
        <v>59135</v>
      </c>
      <c r="AZ366" s="104">
        <v>59668</v>
      </c>
      <c r="BA366" s="104">
        <v>60099</v>
      </c>
      <c r="BB366" s="104">
        <v>60421</v>
      </c>
      <c r="BC366" s="104">
        <v>60666</v>
      </c>
      <c r="BD366" s="104">
        <v>60835</v>
      </c>
      <c r="BE366" s="104">
        <v>60931</v>
      </c>
      <c r="BF366" s="104">
        <v>60989</v>
      </c>
      <c r="BG366" s="104">
        <v>61001</v>
      </c>
      <c r="BH366" s="104">
        <v>60958</v>
      </c>
      <c r="BI366" s="104">
        <v>60887</v>
      </c>
      <c r="BJ366" s="104">
        <v>60748</v>
      </c>
      <c r="BK366" s="104">
        <v>60482</v>
      </c>
      <c r="BL366" s="104">
        <v>60147</v>
      </c>
      <c r="BM366" s="104">
        <v>59395</v>
      </c>
      <c r="BN366" s="104">
        <v>59052</v>
      </c>
      <c r="BO366" s="104">
        <v>58876</v>
      </c>
      <c r="BP366" s="104">
        <v>58598</v>
      </c>
      <c r="BQ366" s="104">
        <v>58011</v>
      </c>
      <c r="BR366" s="104">
        <v>58230</v>
      </c>
      <c r="BS366" s="104">
        <v>57995</v>
      </c>
      <c r="BT366" s="104">
        <v>57750</v>
      </c>
      <c r="BU366" s="104">
        <v>58460</v>
      </c>
      <c r="BV366" s="104">
        <v>58444</v>
      </c>
      <c r="BW366" s="104">
        <v>58460</v>
      </c>
      <c r="BX366" s="104">
        <v>58895</v>
      </c>
      <c r="BY366" s="104">
        <v>58182</v>
      </c>
      <c r="BZ366" s="104">
        <v>58222</v>
      </c>
      <c r="CA366" s="104">
        <v>58011</v>
      </c>
      <c r="CB366" s="104">
        <v>58472</v>
      </c>
      <c r="CC366" s="104">
        <v>58145</v>
      </c>
      <c r="CD366" s="104">
        <v>57174</v>
      </c>
      <c r="CE366" s="104">
        <v>55930</v>
      </c>
      <c r="CF366" s="104">
        <v>55320</v>
      </c>
      <c r="CG366" s="104">
        <v>53440</v>
      </c>
      <c r="CH366" s="104">
        <v>52726</v>
      </c>
      <c r="CI366" s="104">
        <v>51436</v>
      </c>
      <c r="CJ366" s="104">
        <v>51094</v>
      </c>
      <c r="CK366" s="104">
        <v>49501</v>
      </c>
      <c r="CL366" s="104">
        <v>48896</v>
      </c>
      <c r="CM366" s="104">
        <v>47817</v>
      </c>
      <c r="CN366" s="104">
        <v>46575</v>
      </c>
      <c r="CO366" s="104">
        <v>44895</v>
      </c>
      <c r="CP366" s="104">
        <v>43481</v>
      </c>
      <c r="CQ366" s="104">
        <v>42080</v>
      </c>
      <c r="CR366" s="104">
        <v>40423</v>
      </c>
      <c r="CS366" s="104">
        <v>39206</v>
      </c>
      <c r="CT366" s="104">
        <v>38461</v>
      </c>
      <c r="CU366" s="104">
        <v>37003</v>
      </c>
      <c r="CV366" s="104">
        <v>36160</v>
      </c>
      <c r="CW366" s="104">
        <v>35097</v>
      </c>
      <c r="CX366" s="104">
        <v>33489</v>
      </c>
      <c r="CY366" s="104">
        <v>31862</v>
      </c>
      <c r="CZ366" s="104">
        <v>30145</v>
      </c>
      <c r="DA366" s="104">
        <v>27869</v>
      </c>
      <c r="DB366" s="104">
        <v>25922</v>
      </c>
      <c r="DC366" s="104">
        <v>23552</v>
      </c>
      <c r="DD366" s="104">
        <v>21211</v>
      </c>
      <c r="DE366" s="104">
        <v>18231</v>
      </c>
      <c r="DF366" s="104">
        <v>15393</v>
      </c>
      <c r="DG366" s="104">
        <v>12872</v>
      </c>
      <c r="DH366" s="104">
        <v>10744</v>
      </c>
      <c r="DI366" s="104">
        <v>8874</v>
      </c>
      <c r="DJ366" s="104">
        <v>7217</v>
      </c>
      <c r="DK366" s="104">
        <v>5841</v>
      </c>
      <c r="DL366" s="104">
        <v>4643</v>
      </c>
      <c r="DM366" s="44">
        <v>13494</v>
      </c>
    </row>
    <row r="367" spans="1:117" s="44" customFormat="1" ht="1" hidden="1" customHeight="1">
      <c r="A367" s="94">
        <v>2056</v>
      </c>
      <c r="B367" s="96">
        <f t="shared" si="559"/>
        <v>4672989</v>
      </c>
      <c r="C367" s="94"/>
      <c r="D367" s="101">
        <f t="shared" si="552"/>
        <v>2567323</v>
      </c>
      <c r="E367" s="101">
        <f t="shared" si="553"/>
        <v>2624661</v>
      </c>
      <c r="F367" s="101">
        <f t="shared" si="554"/>
        <v>2681166</v>
      </c>
      <c r="G367" s="101">
        <f t="shared" si="555"/>
        <v>2736474</v>
      </c>
      <c r="H367" s="101">
        <f t="shared" si="556"/>
        <v>2791155</v>
      </c>
      <c r="I367" s="101">
        <f>SUM(CD367:$DL367)</f>
        <v>1208933</v>
      </c>
      <c r="J367" s="101">
        <f>SUM(CE367:$DL367)</f>
        <v>1151595</v>
      </c>
      <c r="K367" s="101">
        <f>SUM(CF367:$DL367)</f>
        <v>1095090</v>
      </c>
      <c r="L367" s="101">
        <f>SUM(CG367:$DL367)</f>
        <v>1039782</v>
      </c>
      <c r="M367" s="101">
        <f>SUM(CH367:$DL367)</f>
        <v>985101</v>
      </c>
      <c r="N367" s="101"/>
      <c r="O367" s="101"/>
      <c r="P367" s="101"/>
      <c r="Q367" s="104">
        <v>43018</v>
      </c>
      <c r="R367" s="104">
        <v>43337</v>
      </c>
      <c r="S367" s="104">
        <v>43623</v>
      </c>
      <c r="T367" s="104">
        <v>43882</v>
      </c>
      <c r="U367" s="104">
        <v>44128</v>
      </c>
      <c r="V367" s="104">
        <v>44353</v>
      </c>
      <c r="W367" s="104">
        <v>44560</v>
      </c>
      <c r="X367" s="104">
        <v>44748</v>
      </c>
      <c r="Y367" s="104">
        <v>44912</v>
      </c>
      <c r="Z367" s="104">
        <v>45052</v>
      </c>
      <c r="AA367" s="104">
        <v>45171</v>
      </c>
      <c r="AB367" s="104">
        <v>45265</v>
      </c>
      <c r="AC367" s="104">
        <v>45334</v>
      </c>
      <c r="AD367" s="104">
        <v>45388</v>
      </c>
      <c r="AE367" s="104">
        <v>45431</v>
      </c>
      <c r="AF367" s="104">
        <v>45479</v>
      </c>
      <c r="AG367" s="104">
        <v>45546</v>
      </c>
      <c r="AH367" s="104">
        <v>45655</v>
      </c>
      <c r="AI367" s="104">
        <v>45814</v>
      </c>
      <c r="AJ367" s="104">
        <v>46037</v>
      </c>
      <c r="AK367" s="104">
        <v>46329</v>
      </c>
      <c r="AL367" s="104">
        <v>46732</v>
      </c>
      <c r="AM367" s="104">
        <v>47286</v>
      </c>
      <c r="AN367" s="104">
        <v>48005</v>
      </c>
      <c r="AO367" s="104">
        <v>48889</v>
      </c>
      <c r="AP367" s="104">
        <v>49910</v>
      </c>
      <c r="AQ367" s="104">
        <v>51029</v>
      </c>
      <c r="AR367" s="104">
        <v>52211</v>
      </c>
      <c r="AS367" s="104">
        <v>53397</v>
      </c>
      <c r="AT367" s="104">
        <v>54568</v>
      </c>
      <c r="AU367" s="104">
        <v>55668</v>
      </c>
      <c r="AV367" s="104">
        <v>56699</v>
      </c>
      <c r="AW367" s="104">
        <v>57623</v>
      </c>
      <c r="AX367" s="104">
        <v>58435</v>
      </c>
      <c r="AY367" s="104">
        <v>59128</v>
      </c>
      <c r="AZ367" s="104">
        <v>59709</v>
      </c>
      <c r="BA367" s="104">
        <v>60175</v>
      </c>
      <c r="BB367" s="104">
        <v>60545</v>
      </c>
      <c r="BC367" s="104">
        <v>60813</v>
      </c>
      <c r="BD367" s="104">
        <v>61007</v>
      </c>
      <c r="BE367" s="104">
        <v>61131</v>
      </c>
      <c r="BF367" s="104">
        <v>61186</v>
      </c>
      <c r="BG367" s="104">
        <v>61209</v>
      </c>
      <c r="BH367" s="104">
        <v>61186</v>
      </c>
      <c r="BI367" s="104">
        <v>61110</v>
      </c>
      <c r="BJ367" s="104">
        <v>61008</v>
      </c>
      <c r="BK367" s="104">
        <v>60838</v>
      </c>
      <c r="BL367" s="104">
        <v>60538</v>
      </c>
      <c r="BM367" s="104">
        <v>60171</v>
      </c>
      <c r="BN367" s="104">
        <v>59388</v>
      </c>
      <c r="BO367" s="104">
        <v>59010</v>
      </c>
      <c r="BP367" s="104">
        <v>58799</v>
      </c>
      <c r="BQ367" s="104">
        <v>58485</v>
      </c>
      <c r="BR367" s="104">
        <v>57865</v>
      </c>
      <c r="BS367" s="104">
        <v>58049</v>
      </c>
      <c r="BT367" s="104">
        <v>57780</v>
      </c>
      <c r="BU367" s="104">
        <v>57504</v>
      </c>
      <c r="BV367" s="104">
        <v>58177</v>
      </c>
      <c r="BW367" s="104">
        <v>58129</v>
      </c>
      <c r="BX367" s="104">
        <v>58112</v>
      </c>
      <c r="BY367" s="104">
        <v>58513</v>
      </c>
      <c r="BZ367" s="104">
        <v>57774</v>
      </c>
      <c r="CA367" s="104">
        <v>57781</v>
      </c>
      <c r="CB367" s="104">
        <v>57518</v>
      </c>
      <c r="CC367" s="104">
        <v>57904</v>
      </c>
      <c r="CD367" s="104">
        <v>57338</v>
      </c>
      <c r="CE367" s="104">
        <v>56505</v>
      </c>
      <c r="CF367" s="104">
        <v>55308</v>
      </c>
      <c r="CG367" s="104">
        <v>54681</v>
      </c>
      <c r="CH367" s="104">
        <v>52789</v>
      </c>
      <c r="CI367" s="104">
        <v>52045</v>
      </c>
      <c r="CJ367" s="104">
        <v>50722</v>
      </c>
      <c r="CK367" s="104">
        <v>50333</v>
      </c>
      <c r="CL367" s="104">
        <v>48701</v>
      </c>
      <c r="CM367" s="104">
        <v>48041</v>
      </c>
      <c r="CN367" s="104">
        <v>46907</v>
      </c>
      <c r="CO367" s="104">
        <v>45604</v>
      </c>
      <c r="CP367" s="104">
        <v>43868</v>
      </c>
      <c r="CQ367" s="104">
        <v>42385</v>
      </c>
      <c r="CR367" s="104">
        <v>40903</v>
      </c>
      <c r="CS367" s="104">
        <v>39166</v>
      </c>
      <c r="CT367" s="104">
        <v>37845</v>
      </c>
      <c r="CU367" s="104">
        <v>36969</v>
      </c>
      <c r="CV367" s="104">
        <v>35394</v>
      </c>
      <c r="CW367" s="104">
        <v>34394</v>
      </c>
      <c r="CX367" s="104">
        <v>33173</v>
      </c>
      <c r="CY367" s="104">
        <v>31424</v>
      </c>
      <c r="CZ367" s="104">
        <v>29658</v>
      </c>
      <c r="DA367" s="104">
        <v>27815</v>
      </c>
      <c r="DB367" s="104">
        <v>25472</v>
      </c>
      <c r="DC367" s="104">
        <v>23458</v>
      </c>
      <c r="DD367" s="104">
        <v>21098</v>
      </c>
      <c r="DE367" s="104">
        <v>18823</v>
      </c>
      <c r="DF367" s="104">
        <v>16037</v>
      </c>
      <c r="DG367" s="104">
        <v>13424</v>
      </c>
      <c r="DH367" s="104">
        <v>11122</v>
      </c>
      <c r="DI367" s="104">
        <v>9186</v>
      </c>
      <c r="DJ367" s="104">
        <v>7502</v>
      </c>
      <c r="DK367" s="104">
        <v>6027</v>
      </c>
      <c r="DL367" s="104">
        <v>4816</v>
      </c>
      <c r="DM367" s="44">
        <v>14179</v>
      </c>
    </row>
    <row r="368" spans="1:117" s="44" customFormat="1" ht="1" hidden="1" customHeight="1">
      <c r="A368" s="94">
        <v>2057</v>
      </c>
      <c r="B368" s="96">
        <f t="shared" si="559"/>
        <v>4677599</v>
      </c>
      <c r="C368" s="94"/>
      <c r="D368" s="101">
        <f t="shared" si="552"/>
        <v>2566215</v>
      </c>
      <c r="E368" s="101">
        <f t="shared" si="553"/>
        <v>2623320</v>
      </c>
      <c r="F368" s="101">
        <f t="shared" si="554"/>
        <v>2679990</v>
      </c>
      <c r="G368" s="101">
        <f t="shared" si="555"/>
        <v>2735870</v>
      </c>
      <c r="H368" s="101">
        <f t="shared" si="556"/>
        <v>2790544</v>
      </c>
      <c r="I368" s="101">
        <f>SUM(CD368:$DL368)</f>
        <v>1212868</v>
      </c>
      <c r="J368" s="101">
        <f>SUM(CE368:$DL368)</f>
        <v>1155763</v>
      </c>
      <c r="K368" s="101">
        <f>SUM(CF368:$DL368)</f>
        <v>1099093</v>
      </c>
      <c r="L368" s="101">
        <f>SUM(CG368:$DL368)</f>
        <v>1043213</v>
      </c>
      <c r="M368" s="101">
        <f>SUM(CH368:$DL368)</f>
        <v>988539</v>
      </c>
      <c r="N368" s="101"/>
      <c r="O368" s="101"/>
      <c r="P368" s="101"/>
      <c r="Q368" s="104">
        <v>42958</v>
      </c>
      <c r="R368" s="104">
        <v>43300</v>
      </c>
      <c r="S368" s="104">
        <v>43592</v>
      </c>
      <c r="T368" s="104">
        <v>43876</v>
      </c>
      <c r="U368" s="104">
        <v>44137</v>
      </c>
      <c r="V368" s="104">
        <v>44385</v>
      </c>
      <c r="W368" s="104">
        <v>44612</v>
      </c>
      <c r="X368" s="104">
        <v>44819</v>
      </c>
      <c r="Y368" s="104">
        <v>45005</v>
      </c>
      <c r="Z368" s="104">
        <v>45165</v>
      </c>
      <c r="AA368" s="104">
        <v>45299</v>
      </c>
      <c r="AB368" s="104">
        <v>45412</v>
      </c>
      <c r="AC368" s="104">
        <v>45499</v>
      </c>
      <c r="AD368" s="104">
        <v>45561</v>
      </c>
      <c r="AE368" s="104">
        <v>45612</v>
      </c>
      <c r="AF368" s="104">
        <v>45658</v>
      </c>
      <c r="AG368" s="104">
        <v>45720</v>
      </c>
      <c r="AH368" s="104">
        <v>45815</v>
      </c>
      <c r="AI368" s="104">
        <v>45954</v>
      </c>
      <c r="AJ368" s="104">
        <v>46137</v>
      </c>
      <c r="AK368" s="104">
        <v>46394</v>
      </c>
      <c r="AL368" s="104">
        <v>46752</v>
      </c>
      <c r="AM368" s="104">
        <v>47257</v>
      </c>
      <c r="AN368" s="104">
        <v>47931</v>
      </c>
      <c r="AO368" s="104">
        <v>48772</v>
      </c>
      <c r="AP368" s="104">
        <v>49754</v>
      </c>
      <c r="AQ368" s="104">
        <v>50845</v>
      </c>
      <c r="AR368" s="104">
        <v>52001</v>
      </c>
      <c r="AS368" s="104">
        <v>53188</v>
      </c>
      <c r="AT368" s="104">
        <v>54353</v>
      </c>
      <c r="AU368" s="104">
        <v>55480</v>
      </c>
      <c r="AV368" s="104">
        <v>56523</v>
      </c>
      <c r="AW368" s="104">
        <v>57486</v>
      </c>
      <c r="AX368" s="104">
        <v>58339</v>
      </c>
      <c r="AY368" s="104">
        <v>59079</v>
      </c>
      <c r="AZ368" s="104">
        <v>59703</v>
      </c>
      <c r="BA368" s="104">
        <v>60217</v>
      </c>
      <c r="BB368" s="104">
        <v>60621</v>
      </c>
      <c r="BC368" s="104">
        <v>60937</v>
      </c>
      <c r="BD368" s="104">
        <v>61153</v>
      </c>
      <c r="BE368" s="104">
        <v>61301</v>
      </c>
      <c r="BF368" s="104">
        <v>61387</v>
      </c>
      <c r="BG368" s="104">
        <v>61406</v>
      </c>
      <c r="BH368" s="104">
        <v>61392</v>
      </c>
      <c r="BI368" s="104">
        <v>61337</v>
      </c>
      <c r="BJ368" s="104">
        <v>61231</v>
      </c>
      <c r="BK368" s="104">
        <v>61097</v>
      </c>
      <c r="BL368" s="104">
        <v>60893</v>
      </c>
      <c r="BM368" s="104">
        <v>60561</v>
      </c>
      <c r="BN368" s="104">
        <v>60161</v>
      </c>
      <c r="BO368" s="104">
        <v>59345</v>
      </c>
      <c r="BP368" s="104">
        <v>58934</v>
      </c>
      <c r="BQ368" s="104">
        <v>58687</v>
      </c>
      <c r="BR368" s="104">
        <v>58338</v>
      </c>
      <c r="BS368" s="104">
        <v>57686</v>
      </c>
      <c r="BT368" s="104">
        <v>57835</v>
      </c>
      <c r="BU368" s="104">
        <v>57535</v>
      </c>
      <c r="BV368" s="104">
        <v>57227</v>
      </c>
      <c r="BW368" s="104">
        <v>57865</v>
      </c>
      <c r="BX368" s="104">
        <v>57785</v>
      </c>
      <c r="BY368" s="104">
        <v>57737</v>
      </c>
      <c r="BZ368" s="104">
        <v>58105</v>
      </c>
      <c r="CA368" s="104">
        <v>57337</v>
      </c>
      <c r="CB368" s="104">
        <v>57290</v>
      </c>
      <c r="CC368" s="104">
        <v>56958</v>
      </c>
      <c r="CD368" s="104">
        <v>57105</v>
      </c>
      <c r="CE368" s="104">
        <v>56670</v>
      </c>
      <c r="CF368" s="104">
        <v>55880</v>
      </c>
      <c r="CG368" s="104">
        <v>54674</v>
      </c>
      <c r="CH368" s="104">
        <v>54020</v>
      </c>
      <c r="CI368" s="104">
        <v>52108</v>
      </c>
      <c r="CJ368" s="104">
        <v>51329</v>
      </c>
      <c r="CK368" s="104">
        <v>49969</v>
      </c>
      <c r="CL368" s="104">
        <v>49526</v>
      </c>
      <c r="CM368" s="104">
        <v>47853</v>
      </c>
      <c r="CN368" s="104">
        <v>47131</v>
      </c>
      <c r="CO368" s="104">
        <v>45935</v>
      </c>
      <c r="CP368" s="104">
        <v>44565</v>
      </c>
      <c r="CQ368" s="104">
        <v>42767</v>
      </c>
      <c r="CR368" s="104">
        <v>41206</v>
      </c>
      <c r="CS368" s="104">
        <v>39637</v>
      </c>
      <c r="CT368" s="104">
        <v>37811</v>
      </c>
      <c r="CU368" s="104">
        <v>36383</v>
      </c>
      <c r="CV368" s="104">
        <v>35368</v>
      </c>
      <c r="CW368" s="104">
        <v>33673</v>
      </c>
      <c r="CX368" s="104">
        <v>32515</v>
      </c>
      <c r="CY368" s="104">
        <v>31136</v>
      </c>
      <c r="CZ368" s="104">
        <v>29261</v>
      </c>
      <c r="DA368" s="104">
        <v>27377</v>
      </c>
      <c r="DB368" s="104">
        <v>25433</v>
      </c>
      <c r="DC368" s="104">
        <v>23062</v>
      </c>
      <c r="DD368" s="104">
        <v>21025</v>
      </c>
      <c r="DE368" s="104">
        <v>18735</v>
      </c>
      <c r="DF368" s="104">
        <v>16570</v>
      </c>
      <c r="DG368" s="104">
        <v>13996</v>
      </c>
      <c r="DH368" s="104">
        <v>11608</v>
      </c>
      <c r="DI368" s="104">
        <v>9517</v>
      </c>
      <c r="DJ368" s="104">
        <v>7774</v>
      </c>
      <c r="DK368" s="104">
        <v>6273</v>
      </c>
      <c r="DL368" s="104">
        <v>4976</v>
      </c>
      <c r="DM368" s="44">
        <v>14874</v>
      </c>
    </row>
    <row r="369" spans="1:117" s="44" customFormat="1" ht="1" hidden="1" customHeight="1">
      <c r="A369" s="94">
        <v>2058</v>
      </c>
      <c r="B369" s="96">
        <f t="shared" si="559"/>
        <v>4682126</v>
      </c>
      <c r="C369" s="94"/>
      <c r="D369" s="101">
        <f t="shared" si="552"/>
        <v>2566187</v>
      </c>
      <c r="E369" s="101">
        <f t="shared" si="553"/>
        <v>2622357</v>
      </c>
      <c r="F369" s="101">
        <f t="shared" si="554"/>
        <v>2678800</v>
      </c>
      <c r="G369" s="101">
        <f t="shared" si="555"/>
        <v>2734847</v>
      </c>
      <c r="H369" s="101">
        <f t="shared" si="556"/>
        <v>2790090</v>
      </c>
      <c r="I369" s="101">
        <f>SUM(CD369:$DL369)</f>
        <v>1215807</v>
      </c>
      <c r="J369" s="101">
        <f>SUM(CE369:$DL369)</f>
        <v>1159637</v>
      </c>
      <c r="K369" s="101">
        <f>SUM(CF369:$DL369)</f>
        <v>1103194</v>
      </c>
      <c r="L369" s="101">
        <f>SUM(CG369:$DL369)</f>
        <v>1047147</v>
      </c>
      <c r="M369" s="101">
        <f>SUM(CH369:$DL369)</f>
        <v>991904</v>
      </c>
      <c r="N369" s="101"/>
      <c r="O369" s="101"/>
      <c r="P369" s="101"/>
      <c r="Q369" s="104">
        <v>42894</v>
      </c>
      <c r="R369" s="104">
        <v>43240</v>
      </c>
      <c r="S369" s="104">
        <v>43555</v>
      </c>
      <c r="T369" s="104">
        <v>43845</v>
      </c>
      <c r="U369" s="104">
        <v>44131</v>
      </c>
      <c r="V369" s="104">
        <v>44394</v>
      </c>
      <c r="W369" s="104">
        <v>44644</v>
      </c>
      <c r="X369" s="104">
        <v>44870</v>
      </c>
      <c r="Y369" s="104">
        <v>45076</v>
      </c>
      <c r="Z369" s="104">
        <v>45258</v>
      </c>
      <c r="AA369" s="104">
        <v>45412</v>
      </c>
      <c r="AB369" s="104">
        <v>45540</v>
      </c>
      <c r="AC369" s="104">
        <v>45645</v>
      </c>
      <c r="AD369" s="104">
        <v>45727</v>
      </c>
      <c r="AE369" s="104">
        <v>45785</v>
      </c>
      <c r="AF369" s="104">
        <v>45838</v>
      </c>
      <c r="AG369" s="104">
        <v>45899</v>
      </c>
      <c r="AH369" s="104">
        <v>45989</v>
      </c>
      <c r="AI369" s="104">
        <v>46114</v>
      </c>
      <c r="AJ369" s="104">
        <v>46276</v>
      </c>
      <c r="AK369" s="104">
        <v>46493</v>
      </c>
      <c r="AL369" s="104">
        <v>46817</v>
      </c>
      <c r="AM369" s="104">
        <v>47277</v>
      </c>
      <c r="AN369" s="104">
        <v>47901</v>
      </c>
      <c r="AO369" s="104">
        <v>48698</v>
      </c>
      <c r="AP369" s="104">
        <v>49638</v>
      </c>
      <c r="AQ369" s="104">
        <v>50693</v>
      </c>
      <c r="AR369" s="104">
        <v>51820</v>
      </c>
      <c r="AS369" s="104">
        <v>52981</v>
      </c>
      <c r="AT369" s="104">
        <v>54146</v>
      </c>
      <c r="AU369" s="104">
        <v>55268</v>
      </c>
      <c r="AV369" s="104">
        <v>56337</v>
      </c>
      <c r="AW369" s="104">
        <v>57313</v>
      </c>
      <c r="AX369" s="104">
        <v>58203</v>
      </c>
      <c r="AY369" s="104">
        <v>58984</v>
      </c>
      <c r="AZ369" s="104">
        <v>59654</v>
      </c>
      <c r="BA369" s="104">
        <v>60211</v>
      </c>
      <c r="BB369" s="104">
        <v>60662</v>
      </c>
      <c r="BC369" s="104">
        <v>61013</v>
      </c>
      <c r="BD369" s="104">
        <v>61276</v>
      </c>
      <c r="BE369" s="104">
        <v>61448</v>
      </c>
      <c r="BF369" s="104">
        <v>61556</v>
      </c>
      <c r="BG369" s="104">
        <v>61605</v>
      </c>
      <c r="BH369" s="104">
        <v>61588</v>
      </c>
      <c r="BI369" s="104">
        <v>61543</v>
      </c>
      <c r="BJ369" s="104">
        <v>61457</v>
      </c>
      <c r="BK369" s="104">
        <v>61320</v>
      </c>
      <c r="BL369" s="104">
        <v>61152</v>
      </c>
      <c r="BM369" s="104">
        <v>60915</v>
      </c>
      <c r="BN369" s="104">
        <v>60549</v>
      </c>
      <c r="BO369" s="104">
        <v>60113</v>
      </c>
      <c r="BP369" s="104">
        <v>59268</v>
      </c>
      <c r="BQ369" s="104">
        <v>58821</v>
      </c>
      <c r="BR369" s="104">
        <v>58539</v>
      </c>
      <c r="BS369" s="104">
        <v>58157</v>
      </c>
      <c r="BT369" s="104">
        <v>57474</v>
      </c>
      <c r="BU369" s="104">
        <v>57590</v>
      </c>
      <c r="BV369" s="104">
        <v>57258</v>
      </c>
      <c r="BW369" s="104">
        <v>56922</v>
      </c>
      <c r="BX369" s="104">
        <v>57523</v>
      </c>
      <c r="BY369" s="104">
        <v>57414</v>
      </c>
      <c r="BZ369" s="104">
        <v>57336</v>
      </c>
      <c r="CA369" s="104">
        <v>57668</v>
      </c>
      <c r="CB369" s="104">
        <v>56852</v>
      </c>
      <c r="CC369" s="104">
        <v>56734</v>
      </c>
      <c r="CD369" s="104">
        <v>56170</v>
      </c>
      <c r="CE369" s="104">
        <v>56443</v>
      </c>
      <c r="CF369" s="104">
        <v>56047</v>
      </c>
      <c r="CG369" s="104">
        <v>55243</v>
      </c>
      <c r="CH369" s="104">
        <v>54017</v>
      </c>
      <c r="CI369" s="104">
        <v>53330</v>
      </c>
      <c r="CJ369" s="104">
        <v>51394</v>
      </c>
      <c r="CK369" s="104">
        <v>50573</v>
      </c>
      <c r="CL369" s="104">
        <v>49172</v>
      </c>
      <c r="CM369" s="104">
        <v>48670</v>
      </c>
      <c r="CN369" s="104">
        <v>46953</v>
      </c>
      <c r="CO369" s="104">
        <v>46160</v>
      </c>
      <c r="CP369" s="104">
        <v>44896</v>
      </c>
      <c r="CQ369" s="104">
        <v>43452</v>
      </c>
      <c r="CR369" s="104">
        <v>41582</v>
      </c>
      <c r="CS369" s="104">
        <v>39937</v>
      </c>
      <c r="CT369" s="104">
        <v>38275</v>
      </c>
      <c r="CU369" s="104">
        <v>36358</v>
      </c>
      <c r="CV369" s="104">
        <v>34816</v>
      </c>
      <c r="CW369" s="104">
        <v>33656</v>
      </c>
      <c r="CX369" s="104">
        <v>31843</v>
      </c>
      <c r="CY369" s="104">
        <v>30531</v>
      </c>
      <c r="CZ369" s="104">
        <v>29006</v>
      </c>
      <c r="DA369" s="104">
        <v>27023</v>
      </c>
      <c r="DB369" s="104">
        <v>25047</v>
      </c>
      <c r="DC369" s="104">
        <v>23044</v>
      </c>
      <c r="DD369" s="104">
        <v>20685</v>
      </c>
      <c r="DE369" s="104">
        <v>18685</v>
      </c>
      <c r="DF369" s="104">
        <v>16505</v>
      </c>
      <c r="DG369" s="104">
        <v>14474</v>
      </c>
      <c r="DH369" s="104">
        <v>12116</v>
      </c>
      <c r="DI369" s="104">
        <v>9943</v>
      </c>
      <c r="DJ369" s="104">
        <v>8064</v>
      </c>
      <c r="DK369" s="104">
        <v>6510</v>
      </c>
      <c r="DL369" s="104">
        <v>5187</v>
      </c>
      <c r="DM369" s="44">
        <v>15574</v>
      </c>
    </row>
    <row r="370" spans="1:117" s="44" customFormat="1" ht="1" hidden="1" customHeight="1">
      <c r="A370" s="94">
        <v>2059</v>
      </c>
      <c r="B370" s="96">
        <f t="shared" si="559"/>
        <v>4686504</v>
      </c>
      <c r="C370" s="94"/>
      <c r="D370" s="101">
        <f t="shared" si="552"/>
        <v>2566569</v>
      </c>
      <c r="E370" s="101">
        <f t="shared" si="553"/>
        <v>2622519</v>
      </c>
      <c r="F370" s="101">
        <f t="shared" si="554"/>
        <v>2678038</v>
      </c>
      <c r="G370" s="101">
        <f t="shared" si="555"/>
        <v>2733861</v>
      </c>
      <c r="H370" s="101">
        <f t="shared" si="556"/>
        <v>2789271</v>
      </c>
      <c r="I370" s="101">
        <f>SUM(CD370:$DL370)</f>
        <v>1218399</v>
      </c>
      <c r="J370" s="101">
        <f>SUM(CE370:$DL370)</f>
        <v>1162449</v>
      </c>
      <c r="K370" s="101">
        <f>SUM(CF370:$DL370)</f>
        <v>1106930</v>
      </c>
      <c r="L370" s="101">
        <f>SUM(CG370:$DL370)</f>
        <v>1051107</v>
      </c>
      <c r="M370" s="101">
        <f>SUM(CH370:$DL370)</f>
        <v>995697</v>
      </c>
      <c r="N370" s="101"/>
      <c r="O370" s="101"/>
      <c r="P370" s="101"/>
      <c r="Q370" s="104">
        <v>42826</v>
      </c>
      <c r="R370" s="104">
        <v>43176</v>
      </c>
      <c r="S370" s="104">
        <v>43496</v>
      </c>
      <c r="T370" s="104">
        <v>43808</v>
      </c>
      <c r="U370" s="104">
        <v>44100</v>
      </c>
      <c r="V370" s="104">
        <v>44388</v>
      </c>
      <c r="W370" s="104">
        <v>44653</v>
      </c>
      <c r="X370" s="104">
        <v>44901</v>
      </c>
      <c r="Y370" s="104">
        <v>45127</v>
      </c>
      <c r="Z370" s="104">
        <v>45329</v>
      </c>
      <c r="AA370" s="104">
        <v>45505</v>
      </c>
      <c r="AB370" s="104">
        <v>45653</v>
      </c>
      <c r="AC370" s="104">
        <v>45773</v>
      </c>
      <c r="AD370" s="104">
        <v>45872</v>
      </c>
      <c r="AE370" s="104">
        <v>45951</v>
      </c>
      <c r="AF370" s="104">
        <v>46011</v>
      </c>
      <c r="AG370" s="104">
        <v>46079</v>
      </c>
      <c r="AH370" s="104">
        <v>46167</v>
      </c>
      <c r="AI370" s="104">
        <v>46287</v>
      </c>
      <c r="AJ370" s="104">
        <v>46434</v>
      </c>
      <c r="AK370" s="104">
        <v>46630</v>
      </c>
      <c r="AL370" s="104">
        <v>46915</v>
      </c>
      <c r="AM370" s="104">
        <v>47340</v>
      </c>
      <c r="AN370" s="104">
        <v>47922</v>
      </c>
      <c r="AO370" s="104">
        <v>48668</v>
      </c>
      <c r="AP370" s="104">
        <v>49565</v>
      </c>
      <c r="AQ370" s="104">
        <v>50577</v>
      </c>
      <c r="AR370" s="104">
        <v>51671</v>
      </c>
      <c r="AS370" s="104">
        <v>52803</v>
      </c>
      <c r="AT370" s="104">
        <v>53943</v>
      </c>
      <c r="AU370" s="104">
        <v>55064</v>
      </c>
      <c r="AV370" s="104">
        <v>56128</v>
      </c>
      <c r="AW370" s="104">
        <v>57129</v>
      </c>
      <c r="AX370" s="104">
        <v>58033</v>
      </c>
      <c r="AY370" s="104">
        <v>58850</v>
      </c>
      <c r="AZ370" s="104">
        <v>59562</v>
      </c>
      <c r="BA370" s="104">
        <v>60164</v>
      </c>
      <c r="BB370" s="104">
        <v>60657</v>
      </c>
      <c r="BC370" s="104">
        <v>61054</v>
      </c>
      <c r="BD370" s="104">
        <v>61352</v>
      </c>
      <c r="BE370" s="104">
        <v>61571</v>
      </c>
      <c r="BF370" s="104">
        <v>61703</v>
      </c>
      <c r="BG370" s="104">
        <v>61773</v>
      </c>
      <c r="BH370" s="104">
        <v>61786</v>
      </c>
      <c r="BI370" s="104">
        <v>61738</v>
      </c>
      <c r="BJ370" s="104">
        <v>61662</v>
      </c>
      <c r="BK370" s="104">
        <v>61545</v>
      </c>
      <c r="BL370" s="104">
        <v>61375</v>
      </c>
      <c r="BM370" s="104">
        <v>61173</v>
      </c>
      <c r="BN370" s="104">
        <v>60902</v>
      </c>
      <c r="BO370" s="104">
        <v>60501</v>
      </c>
      <c r="BP370" s="104">
        <v>60033</v>
      </c>
      <c r="BQ370" s="104">
        <v>59154</v>
      </c>
      <c r="BR370" s="104">
        <v>58674</v>
      </c>
      <c r="BS370" s="104">
        <v>58357</v>
      </c>
      <c r="BT370" s="104">
        <v>57943</v>
      </c>
      <c r="BU370" s="104">
        <v>57232</v>
      </c>
      <c r="BV370" s="104">
        <v>57314</v>
      </c>
      <c r="BW370" s="104">
        <v>56953</v>
      </c>
      <c r="BX370" s="104">
        <v>56588</v>
      </c>
      <c r="BY370" s="104">
        <v>57155</v>
      </c>
      <c r="BZ370" s="104">
        <v>57017</v>
      </c>
      <c r="CA370" s="104">
        <v>56906</v>
      </c>
      <c r="CB370" s="104">
        <v>57183</v>
      </c>
      <c r="CC370" s="104">
        <v>56304</v>
      </c>
      <c r="CD370" s="104">
        <v>55950</v>
      </c>
      <c r="CE370" s="104">
        <v>55519</v>
      </c>
      <c r="CF370" s="104">
        <v>55823</v>
      </c>
      <c r="CG370" s="104">
        <v>55410</v>
      </c>
      <c r="CH370" s="104">
        <v>54584</v>
      </c>
      <c r="CI370" s="104">
        <v>53331</v>
      </c>
      <c r="CJ370" s="104">
        <v>52606</v>
      </c>
      <c r="CK370" s="104">
        <v>50641</v>
      </c>
      <c r="CL370" s="104">
        <v>49771</v>
      </c>
      <c r="CM370" s="104">
        <v>48325</v>
      </c>
      <c r="CN370" s="104">
        <v>47760</v>
      </c>
      <c r="CO370" s="104">
        <v>45990</v>
      </c>
      <c r="CP370" s="104">
        <v>45121</v>
      </c>
      <c r="CQ370" s="104">
        <v>43782</v>
      </c>
      <c r="CR370" s="104">
        <v>42254</v>
      </c>
      <c r="CS370" s="104">
        <v>40307</v>
      </c>
      <c r="CT370" s="104">
        <v>38570</v>
      </c>
      <c r="CU370" s="104">
        <v>36810</v>
      </c>
      <c r="CV370" s="104">
        <v>34797</v>
      </c>
      <c r="CW370" s="104">
        <v>33138</v>
      </c>
      <c r="CX370" s="104">
        <v>31834</v>
      </c>
      <c r="CY370" s="104">
        <v>29908</v>
      </c>
      <c r="CZ370" s="104">
        <v>28450</v>
      </c>
      <c r="DA370" s="104">
        <v>26798</v>
      </c>
      <c r="DB370" s="104">
        <v>24735</v>
      </c>
      <c r="DC370" s="104">
        <v>22704</v>
      </c>
      <c r="DD370" s="104">
        <v>20680</v>
      </c>
      <c r="DE370" s="104">
        <v>18393</v>
      </c>
      <c r="DF370" s="104">
        <v>16472</v>
      </c>
      <c r="DG370" s="104">
        <v>14427</v>
      </c>
      <c r="DH370" s="104">
        <v>12538</v>
      </c>
      <c r="DI370" s="104">
        <v>10388</v>
      </c>
      <c r="DJ370" s="104">
        <v>8432</v>
      </c>
      <c r="DK370" s="104">
        <v>6761</v>
      </c>
      <c r="DL370" s="104">
        <v>5390</v>
      </c>
      <c r="DM370" s="44">
        <v>16313</v>
      </c>
    </row>
    <row r="371" spans="1:117" s="44" customFormat="1" ht="1" hidden="1" customHeight="1">
      <c r="A371" s="94">
        <v>2060</v>
      </c>
      <c r="B371" s="96">
        <f t="shared" si="559"/>
        <v>4690761</v>
      </c>
      <c r="C371" s="94"/>
      <c r="D371" s="101">
        <f t="shared" si="552"/>
        <v>2567571</v>
      </c>
      <c r="E371" s="101">
        <f t="shared" si="553"/>
        <v>2623097</v>
      </c>
      <c r="F371" s="101">
        <f t="shared" si="554"/>
        <v>2678400</v>
      </c>
      <c r="G371" s="101">
        <f t="shared" si="555"/>
        <v>2733311</v>
      </c>
      <c r="H371" s="101">
        <f t="shared" si="556"/>
        <v>2788504</v>
      </c>
      <c r="I371" s="101">
        <f>SUM(CD371:$DL371)</f>
        <v>1220496</v>
      </c>
      <c r="J371" s="101">
        <f>SUM(CE371:$DL371)</f>
        <v>1164970</v>
      </c>
      <c r="K371" s="101">
        <f>SUM(CF371:$DL371)</f>
        <v>1109667</v>
      </c>
      <c r="L371" s="101">
        <f>SUM(CG371:$DL371)</f>
        <v>1054756</v>
      </c>
      <c r="M371" s="101">
        <f>SUM(CH371:$DL371)</f>
        <v>999563</v>
      </c>
      <c r="N371" s="101"/>
      <c r="O371" s="101"/>
      <c r="P371" s="101"/>
      <c r="Q371" s="104">
        <v>42746</v>
      </c>
      <c r="R371" s="104">
        <v>43109</v>
      </c>
      <c r="S371" s="104">
        <v>43432</v>
      </c>
      <c r="T371" s="104">
        <v>43749</v>
      </c>
      <c r="U371" s="104">
        <v>44063</v>
      </c>
      <c r="V371" s="104">
        <v>44357</v>
      </c>
      <c r="W371" s="104">
        <v>44647</v>
      </c>
      <c r="X371" s="104">
        <v>44910</v>
      </c>
      <c r="Y371" s="104">
        <v>45157</v>
      </c>
      <c r="Z371" s="104">
        <v>45379</v>
      </c>
      <c r="AA371" s="104">
        <v>45575</v>
      </c>
      <c r="AB371" s="104">
        <v>45745</v>
      </c>
      <c r="AC371" s="104">
        <v>45886</v>
      </c>
      <c r="AD371" s="104">
        <v>46000</v>
      </c>
      <c r="AE371" s="104">
        <v>46095</v>
      </c>
      <c r="AF371" s="104">
        <v>46176</v>
      </c>
      <c r="AG371" s="104">
        <v>46251</v>
      </c>
      <c r="AH371" s="104">
        <v>46347</v>
      </c>
      <c r="AI371" s="104">
        <v>46464</v>
      </c>
      <c r="AJ371" s="104">
        <v>46606</v>
      </c>
      <c r="AK371" s="104">
        <v>46786</v>
      </c>
      <c r="AL371" s="104">
        <v>47049</v>
      </c>
      <c r="AM371" s="104">
        <v>47436</v>
      </c>
      <c r="AN371" s="104">
        <v>47983</v>
      </c>
      <c r="AO371" s="104">
        <v>48689</v>
      </c>
      <c r="AP371" s="104">
        <v>49536</v>
      </c>
      <c r="AQ371" s="104">
        <v>50505</v>
      </c>
      <c r="AR371" s="104">
        <v>51556</v>
      </c>
      <c r="AS371" s="104">
        <v>52656</v>
      </c>
      <c r="AT371" s="104">
        <v>53768</v>
      </c>
      <c r="AU371" s="104">
        <v>54863</v>
      </c>
      <c r="AV371" s="104">
        <v>55926</v>
      </c>
      <c r="AW371" s="104">
        <v>56923</v>
      </c>
      <c r="AX371" s="104">
        <v>57851</v>
      </c>
      <c r="AY371" s="104">
        <v>58683</v>
      </c>
      <c r="AZ371" s="104">
        <v>59429</v>
      </c>
      <c r="BA371" s="104">
        <v>60072</v>
      </c>
      <c r="BB371" s="104">
        <v>60611</v>
      </c>
      <c r="BC371" s="104">
        <v>61049</v>
      </c>
      <c r="BD371" s="104">
        <v>61395</v>
      </c>
      <c r="BE371" s="104">
        <v>61646</v>
      </c>
      <c r="BF371" s="104">
        <v>61825</v>
      </c>
      <c r="BG371" s="104">
        <v>61920</v>
      </c>
      <c r="BH371" s="104">
        <v>61955</v>
      </c>
      <c r="BI371" s="104">
        <v>61935</v>
      </c>
      <c r="BJ371" s="104">
        <v>61857</v>
      </c>
      <c r="BK371" s="104">
        <v>61750</v>
      </c>
      <c r="BL371" s="104">
        <v>61599</v>
      </c>
      <c r="BM371" s="104">
        <v>61395</v>
      </c>
      <c r="BN371" s="104">
        <v>61160</v>
      </c>
      <c r="BO371" s="104">
        <v>60853</v>
      </c>
      <c r="BP371" s="104">
        <v>60419</v>
      </c>
      <c r="BQ371" s="104">
        <v>59916</v>
      </c>
      <c r="BR371" s="104">
        <v>59005</v>
      </c>
      <c r="BS371" s="104">
        <v>58493</v>
      </c>
      <c r="BT371" s="104">
        <v>58143</v>
      </c>
      <c r="BU371" s="104">
        <v>57699</v>
      </c>
      <c r="BV371" s="104">
        <v>56960</v>
      </c>
      <c r="BW371" s="104">
        <v>57010</v>
      </c>
      <c r="BX371" s="104">
        <v>56621</v>
      </c>
      <c r="BY371" s="104">
        <v>56227</v>
      </c>
      <c r="BZ371" s="104">
        <v>56762</v>
      </c>
      <c r="CA371" s="104">
        <v>56592</v>
      </c>
      <c r="CB371" s="104">
        <v>56429</v>
      </c>
      <c r="CC371" s="104">
        <v>56634</v>
      </c>
      <c r="CD371" s="104">
        <v>55526</v>
      </c>
      <c r="CE371" s="104">
        <v>55303</v>
      </c>
      <c r="CF371" s="104">
        <v>54911</v>
      </c>
      <c r="CG371" s="104">
        <v>55193</v>
      </c>
      <c r="CH371" s="104">
        <v>54752</v>
      </c>
      <c r="CI371" s="104">
        <v>53895</v>
      </c>
      <c r="CJ371" s="104">
        <v>52610</v>
      </c>
      <c r="CK371" s="104">
        <v>51842</v>
      </c>
      <c r="CL371" s="104">
        <v>49842</v>
      </c>
      <c r="CM371" s="104">
        <v>48921</v>
      </c>
      <c r="CN371" s="104">
        <v>47425</v>
      </c>
      <c r="CO371" s="104">
        <v>46786</v>
      </c>
      <c r="CP371" s="104">
        <v>44959</v>
      </c>
      <c r="CQ371" s="104">
        <v>44006</v>
      </c>
      <c r="CR371" s="104">
        <v>42581</v>
      </c>
      <c r="CS371" s="104">
        <v>40965</v>
      </c>
      <c r="CT371" s="104">
        <v>38933</v>
      </c>
      <c r="CU371" s="104">
        <v>37100</v>
      </c>
      <c r="CV371" s="104">
        <v>35237</v>
      </c>
      <c r="CW371" s="104">
        <v>33126</v>
      </c>
      <c r="CX371" s="104">
        <v>31350</v>
      </c>
      <c r="CY371" s="104">
        <v>29907</v>
      </c>
      <c r="CZ371" s="104">
        <v>27878</v>
      </c>
      <c r="DA371" s="104">
        <v>26295</v>
      </c>
      <c r="DB371" s="104">
        <v>24541</v>
      </c>
      <c r="DC371" s="104">
        <v>22433</v>
      </c>
      <c r="DD371" s="104">
        <v>20386</v>
      </c>
      <c r="DE371" s="104">
        <v>18399</v>
      </c>
      <c r="DF371" s="104">
        <v>16225</v>
      </c>
      <c r="DG371" s="104">
        <v>14408</v>
      </c>
      <c r="DH371" s="104">
        <v>12506</v>
      </c>
      <c r="DI371" s="104">
        <v>10759</v>
      </c>
      <c r="DJ371" s="104">
        <v>8818</v>
      </c>
      <c r="DK371" s="104">
        <v>7075</v>
      </c>
      <c r="DL371" s="104">
        <v>5603</v>
      </c>
      <c r="DM371" s="44">
        <v>17077</v>
      </c>
    </row>
    <row r="372" spans="1:117" s="44" customFormat="1" ht="1" hidden="1" customHeight="1">
      <c r="Q372" s="109"/>
      <c r="R372" s="109"/>
      <c r="S372" s="109"/>
      <c r="T372" s="109"/>
      <c r="U372" s="109"/>
      <c r="V372" s="109"/>
      <c r="W372" s="109"/>
      <c r="X372" s="109"/>
      <c r="Y372" s="109"/>
      <c r="Z372" s="109"/>
      <c r="AA372" s="109"/>
      <c r="AB372" s="109"/>
      <c r="AC372" s="109"/>
      <c r="AD372" s="109"/>
      <c r="AE372" s="109"/>
      <c r="AF372" s="109"/>
      <c r="AG372" s="109"/>
      <c r="AH372" s="109"/>
      <c r="AI372" s="109"/>
      <c r="AJ372" s="109"/>
      <c r="AK372" s="109"/>
      <c r="AL372" s="109"/>
      <c r="AM372" s="109"/>
      <c r="AN372" s="109"/>
      <c r="AO372" s="109"/>
      <c r="AP372" s="109"/>
      <c r="AQ372" s="109"/>
      <c r="AR372" s="109"/>
      <c r="AS372" s="109"/>
      <c r="AT372" s="109"/>
      <c r="AU372" s="109"/>
      <c r="AV372" s="109"/>
      <c r="AW372" s="109"/>
      <c r="AX372" s="109"/>
      <c r="AY372" s="109"/>
      <c r="AZ372" s="109"/>
      <c r="BA372" s="109"/>
      <c r="BB372" s="109"/>
      <c r="BC372" s="109"/>
      <c r="BD372" s="109"/>
      <c r="BE372" s="109"/>
      <c r="BF372" s="109"/>
      <c r="BG372" s="109"/>
      <c r="BH372" s="109"/>
      <c r="BI372" s="109"/>
      <c r="BJ372" s="109"/>
      <c r="BK372" s="109"/>
      <c r="BL372" s="109"/>
      <c r="BM372" s="109"/>
      <c r="BN372" s="109"/>
      <c r="BO372" s="109"/>
      <c r="BP372" s="109"/>
      <c r="BQ372" s="109"/>
      <c r="BR372" s="109"/>
      <c r="BS372" s="109"/>
      <c r="BT372" s="109"/>
      <c r="BU372" s="109"/>
      <c r="BV372" s="109"/>
      <c r="BW372" s="109"/>
      <c r="BX372" s="109"/>
      <c r="BY372" s="109"/>
      <c r="BZ372" s="109"/>
      <c r="CA372" s="109"/>
      <c r="CB372" s="109"/>
      <c r="CC372" s="109"/>
      <c r="CD372" s="109"/>
      <c r="CE372" s="109"/>
      <c r="CF372" s="109"/>
      <c r="CG372" s="109"/>
      <c r="CH372" s="109"/>
      <c r="CI372" s="109"/>
      <c r="CJ372" s="109"/>
      <c r="CK372" s="109"/>
      <c r="CL372" s="109"/>
      <c r="CM372" s="109"/>
      <c r="CN372" s="109"/>
      <c r="CO372" s="109"/>
      <c r="CP372" s="109"/>
      <c r="CQ372" s="109"/>
      <c r="CR372" s="109"/>
      <c r="CS372" s="109"/>
      <c r="CT372" s="109"/>
      <c r="CU372" s="109"/>
      <c r="CV372" s="109"/>
      <c r="CW372" s="109"/>
      <c r="CX372" s="109"/>
      <c r="CY372" s="109"/>
      <c r="CZ372" s="109"/>
      <c r="DA372" s="109"/>
      <c r="DB372" s="109"/>
      <c r="DC372" s="109"/>
      <c r="DD372" s="109"/>
      <c r="DE372" s="109"/>
      <c r="DF372" s="109"/>
      <c r="DG372" s="109"/>
      <c r="DH372" s="109"/>
      <c r="DI372" s="109"/>
      <c r="DJ372" s="109"/>
      <c r="DK372" s="109"/>
      <c r="DL372" s="109"/>
    </row>
    <row r="373" spans="1:117" s="44" customFormat="1" ht="1" hidden="1" customHeight="1">
      <c r="A373" s="111" t="s">
        <v>222</v>
      </c>
      <c r="B373" s="111"/>
      <c r="C373" s="111"/>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09"/>
      <c r="AL373" s="109"/>
      <c r="AM373" s="109"/>
      <c r="AN373" s="109"/>
      <c r="AO373" s="109"/>
      <c r="AP373" s="109"/>
      <c r="AQ373" s="109"/>
      <c r="AR373" s="109"/>
      <c r="AS373" s="109"/>
      <c r="AT373" s="109"/>
      <c r="AU373" s="109"/>
      <c r="AV373" s="109"/>
      <c r="AW373" s="109"/>
      <c r="AX373" s="109"/>
      <c r="AY373" s="109"/>
      <c r="AZ373" s="109"/>
      <c r="BA373" s="109"/>
      <c r="BB373" s="109"/>
      <c r="BC373" s="109"/>
      <c r="BD373" s="109"/>
      <c r="BE373" s="109"/>
      <c r="BF373" s="109"/>
      <c r="BG373" s="109"/>
      <c r="BH373" s="109"/>
      <c r="BI373" s="109"/>
      <c r="BJ373" s="109"/>
      <c r="BK373" s="109"/>
      <c r="BL373" s="109"/>
      <c r="BM373" s="109"/>
      <c r="BN373" s="109"/>
      <c r="BO373" s="109"/>
      <c r="BP373" s="109"/>
      <c r="BQ373" s="109"/>
      <c r="BR373" s="109"/>
      <c r="BS373" s="109"/>
      <c r="BT373" s="109"/>
      <c r="BU373" s="109"/>
      <c r="BV373" s="109"/>
      <c r="BW373" s="109"/>
      <c r="BX373" s="109"/>
      <c r="BY373" s="109"/>
      <c r="BZ373" s="109"/>
      <c r="CA373" s="109"/>
      <c r="CB373" s="109"/>
      <c r="CC373" s="109"/>
      <c r="CD373" s="109"/>
      <c r="CE373" s="109"/>
      <c r="CF373" s="109"/>
      <c r="CG373" s="109"/>
      <c r="CH373" s="109"/>
      <c r="CI373" s="109"/>
      <c r="CJ373" s="109"/>
      <c r="CK373" s="109"/>
      <c r="CL373" s="109"/>
      <c r="CM373" s="109"/>
      <c r="CN373" s="109"/>
      <c r="CO373" s="109"/>
      <c r="CP373" s="109"/>
      <c r="CQ373" s="109"/>
      <c r="CR373" s="109"/>
      <c r="CS373" s="109"/>
      <c r="CT373" s="109"/>
      <c r="CU373" s="109"/>
      <c r="CV373" s="109"/>
      <c r="CW373" s="109"/>
      <c r="CX373" s="109"/>
      <c r="CY373" s="109"/>
      <c r="CZ373" s="109"/>
      <c r="DA373" s="109"/>
      <c r="DB373" s="109"/>
      <c r="DC373" s="109"/>
      <c r="DD373" s="109"/>
      <c r="DE373" s="109"/>
      <c r="DF373" s="109"/>
      <c r="DG373" s="109"/>
      <c r="DH373" s="109"/>
      <c r="DI373" s="109"/>
      <c r="DJ373" s="109"/>
      <c r="DK373" s="109"/>
      <c r="DL373" s="109"/>
    </row>
    <row r="374" spans="1:117" s="44" customFormat="1" ht="1" hidden="1" customHeight="1">
      <c r="A374" s="94">
        <v>2013</v>
      </c>
      <c r="B374" s="96">
        <f t="shared" ref="B374:B421" si="560">SUM(Q374:DL374)</f>
        <v>4003645.8371162675</v>
      </c>
      <c r="C374" s="94"/>
      <c r="D374" s="101">
        <f t="shared" ref="D374:D421" si="561">SUM(AK374:CC374)</f>
        <v>2530812.5970445587</v>
      </c>
      <c r="E374" s="101">
        <f t="shared" ref="E374:E421" si="562">SUM(AK374:CD374)</f>
        <v>2574498.6609648848</v>
      </c>
      <c r="F374" s="101">
        <f t="shared" ref="F374:F421" si="563">SUM(AK374:CE374)</f>
        <v>2617319.993798295</v>
      </c>
      <c r="G374" s="101">
        <f t="shared" ref="G374:G421" si="564">SUM(AK374:CF374)</f>
        <v>2659315.7747297939</v>
      </c>
      <c r="H374" s="101">
        <f t="shared" ref="H374:H421" si="565">SUM(AK374:CG374)</f>
        <v>2699624.8229487124</v>
      </c>
      <c r="I374" s="101">
        <f>SUM(CD374:$DL374)</f>
        <v>627653.3331012798</v>
      </c>
      <c r="J374" s="101">
        <f>SUM(CE374:$DL374)</f>
        <v>583967.26918095374</v>
      </c>
      <c r="K374" s="101">
        <f>SUM(CF374:$DL374)</f>
        <v>541145.93634754349</v>
      </c>
      <c r="L374" s="101">
        <f>SUM(CG374:$DL374)</f>
        <v>499150.15541604476</v>
      </c>
      <c r="M374" s="101">
        <f>SUM(CH374:$DL374)</f>
        <v>458841.10719712637</v>
      </c>
      <c r="N374" s="101"/>
      <c r="O374" s="101"/>
      <c r="P374" s="101"/>
      <c r="Q374" s="113">
        <f>Q324*Q$323</f>
        <v>41495.842507571753</v>
      </c>
      <c r="R374" s="113">
        <f t="shared" ref="R374:CC374" si="566">R324*R$323</f>
        <v>42142.604404057885</v>
      </c>
      <c r="S374" s="113">
        <f t="shared" si="566"/>
        <v>42618.901777970517</v>
      </c>
      <c r="T374" s="113">
        <f t="shared" si="566"/>
        <v>42148.021259594665</v>
      </c>
      <c r="U374" s="113">
        <f t="shared" si="566"/>
        <v>42008.660342851566</v>
      </c>
      <c r="V374" s="113">
        <f t="shared" si="566"/>
        <v>41643.423266464233</v>
      </c>
      <c r="W374" s="113">
        <f t="shared" si="566"/>
        <v>40694.3424654107</v>
      </c>
      <c r="X374" s="113">
        <f t="shared" si="566"/>
        <v>40217.829468923184</v>
      </c>
      <c r="Y374" s="113">
        <f t="shared" si="566"/>
        <v>40192.867297989214</v>
      </c>
      <c r="Z374" s="113">
        <f t="shared" si="566"/>
        <v>40209.555432372508</v>
      </c>
      <c r="AA374" s="113">
        <f t="shared" si="566"/>
        <v>39536.619982709642</v>
      </c>
      <c r="AB374" s="113">
        <f t="shared" si="566"/>
        <v>40461.737542754498</v>
      </c>
      <c r="AC374" s="113">
        <f t="shared" si="566"/>
        <v>42735.80678214199</v>
      </c>
      <c r="AD374" s="113">
        <f t="shared" si="566"/>
        <v>41204.070720158306</v>
      </c>
      <c r="AE374" s="113">
        <f t="shared" si="566"/>
        <v>42814.358202716816</v>
      </c>
      <c r="AF374" s="113">
        <f t="shared" si="566"/>
        <v>43358.905094494658</v>
      </c>
      <c r="AG374" s="113">
        <f t="shared" si="566"/>
        <v>44024.04986493069</v>
      </c>
      <c r="AH374" s="113">
        <f t="shared" si="566"/>
        <v>45443.360589663083</v>
      </c>
      <c r="AI374" s="113">
        <f t="shared" si="566"/>
        <v>45352.029015476379</v>
      </c>
      <c r="AJ374" s="113">
        <f t="shared" si="566"/>
        <v>46876.920952176712</v>
      </c>
      <c r="AK374" s="113">
        <f t="shared" si="566"/>
        <v>47674.931834558301</v>
      </c>
      <c r="AL374" s="113">
        <f t="shared" si="566"/>
        <v>49898.512847489183</v>
      </c>
      <c r="AM374" s="113">
        <f t="shared" si="566"/>
        <v>50875.055216448476</v>
      </c>
      <c r="AN374" s="113">
        <f t="shared" si="566"/>
        <v>51703.643128581491</v>
      </c>
      <c r="AO374" s="113">
        <f t="shared" si="566"/>
        <v>52214.261829217823</v>
      </c>
      <c r="AP374" s="113">
        <f t="shared" si="566"/>
        <v>53352.669292283084</v>
      </c>
      <c r="AQ374" s="113">
        <f t="shared" si="566"/>
        <v>53223.644688572829</v>
      </c>
      <c r="AR374" s="113">
        <f t="shared" si="566"/>
        <v>54464.710552412063</v>
      </c>
      <c r="AS374" s="113">
        <f t="shared" si="566"/>
        <v>54661.820300313841</v>
      </c>
      <c r="AT374" s="113">
        <f t="shared" si="566"/>
        <v>56592.099562032774</v>
      </c>
      <c r="AU374" s="113">
        <f t="shared" si="566"/>
        <v>56152.570531188008</v>
      </c>
      <c r="AV374" s="113">
        <f t="shared" si="566"/>
        <v>57121.980134135483</v>
      </c>
      <c r="AW374" s="113">
        <f t="shared" si="566"/>
        <v>57785.835672567169</v>
      </c>
      <c r="AX374" s="113">
        <f t="shared" si="566"/>
        <v>57070.660784313732</v>
      </c>
      <c r="AY374" s="113">
        <f t="shared" si="566"/>
        <v>55940.672239953579</v>
      </c>
      <c r="AZ374" s="113">
        <f t="shared" si="566"/>
        <v>55866.621385558501</v>
      </c>
      <c r="BA374" s="113">
        <f t="shared" si="566"/>
        <v>55641.341588385993</v>
      </c>
      <c r="BB374" s="113">
        <f t="shared" si="566"/>
        <v>54936.078865319803</v>
      </c>
      <c r="BC374" s="113">
        <f t="shared" si="566"/>
        <v>55524.489634574842</v>
      </c>
      <c r="BD374" s="113">
        <f t="shared" si="566"/>
        <v>56842.696858931755</v>
      </c>
      <c r="BE374" s="113">
        <f t="shared" si="566"/>
        <v>57289.481762840624</v>
      </c>
      <c r="BF374" s="113">
        <f t="shared" si="566"/>
        <v>59285.938244477853</v>
      </c>
      <c r="BG374" s="113">
        <f t="shared" si="566"/>
        <v>60966.034215150328</v>
      </c>
      <c r="BH374" s="113">
        <f t="shared" si="566"/>
        <v>62010.650797690432</v>
      </c>
      <c r="BI374" s="113">
        <f t="shared" si="566"/>
        <v>63592.680484396835</v>
      </c>
      <c r="BJ374" s="113">
        <f t="shared" si="566"/>
        <v>65178.794353658734</v>
      </c>
      <c r="BK374" s="113">
        <f t="shared" si="566"/>
        <v>65826.041778350133</v>
      </c>
      <c r="BL374" s="113">
        <f t="shared" si="566"/>
        <v>67748.691163370735</v>
      </c>
      <c r="BM374" s="113">
        <f t="shared" si="566"/>
        <v>68287.228967313378</v>
      </c>
      <c r="BN374" s="113">
        <f t="shared" si="566"/>
        <v>69092.18536600066</v>
      </c>
      <c r="BO374" s="113">
        <f t="shared" si="566"/>
        <v>66887.650027307478</v>
      </c>
      <c r="BP374" s="113">
        <f t="shared" si="566"/>
        <v>64502.152843947493</v>
      </c>
      <c r="BQ374" s="113">
        <f t="shared" si="566"/>
        <v>61984.900680385006</v>
      </c>
      <c r="BR374" s="113">
        <f t="shared" si="566"/>
        <v>60330.52691387559</v>
      </c>
      <c r="BS374" s="113">
        <f t="shared" si="566"/>
        <v>58512.159109732667</v>
      </c>
      <c r="BT374" s="113">
        <f t="shared" si="566"/>
        <v>56458.743920917812</v>
      </c>
      <c r="BU374" s="113">
        <f t="shared" si="566"/>
        <v>54977.283101655543</v>
      </c>
      <c r="BV374" s="113">
        <f t="shared" si="566"/>
        <v>53800.169589963989</v>
      </c>
      <c r="BW374" s="113">
        <f t="shared" si="566"/>
        <v>51023.355316068839</v>
      </c>
      <c r="BX374" s="113">
        <f t="shared" si="566"/>
        <v>49022.79327013623</v>
      </c>
      <c r="BY374" s="113">
        <f t="shared" si="566"/>
        <v>46798.775242718446</v>
      </c>
      <c r="BZ374" s="113">
        <f t="shared" si="566"/>
        <v>46223.861926615573</v>
      </c>
      <c r="CA374" s="113">
        <f t="shared" si="566"/>
        <v>44362.803814596846</v>
      </c>
      <c r="CB374" s="113">
        <f t="shared" si="566"/>
        <v>45059.688032114347</v>
      </c>
      <c r="CC374" s="113">
        <f t="shared" si="566"/>
        <v>44045.709174433498</v>
      </c>
      <c r="CD374" s="113">
        <f t="shared" ref="CD374:DM374" si="567">CD324*CD$323</f>
        <v>43686.063920325942</v>
      </c>
      <c r="CE374" s="113">
        <f t="shared" si="567"/>
        <v>42821.332833410241</v>
      </c>
      <c r="CF374" s="113">
        <f t="shared" si="567"/>
        <v>41995.780931498928</v>
      </c>
      <c r="CG374" s="113">
        <f t="shared" si="567"/>
        <v>40309.048218918375</v>
      </c>
      <c r="CH374" s="113">
        <f t="shared" si="567"/>
        <v>38802.97244796309</v>
      </c>
      <c r="CI374" s="113">
        <f t="shared" si="567"/>
        <v>37008.331482509719</v>
      </c>
      <c r="CJ374" s="113">
        <f t="shared" si="567"/>
        <v>34987.823088914018</v>
      </c>
      <c r="CK374" s="113">
        <f t="shared" si="567"/>
        <v>31823.111607295043</v>
      </c>
      <c r="CL374" s="113">
        <f t="shared" si="567"/>
        <v>28496.403988785976</v>
      </c>
      <c r="CM374" s="113">
        <f t="shared" si="567"/>
        <v>27196.552376694977</v>
      </c>
      <c r="CN374" s="113">
        <f t="shared" si="567"/>
        <v>26016.942887931033</v>
      </c>
      <c r="CO374" s="113">
        <f t="shared" si="567"/>
        <v>24096.066165289936</v>
      </c>
      <c r="CP374" s="113">
        <f t="shared" si="567"/>
        <v>23396.334556157486</v>
      </c>
      <c r="CQ374" s="113">
        <f t="shared" si="567"/>
        <v>22305.503473788685</v>
      </c>
      <c r="CR374" s="113">
        <f t="shared" si="567"/>
        <v>21054.993108235412</v>
      </c>
      <c r="CS374" s="113">
        <f t="shared" si="567"/>
        <v>18983.820242241516</v>
      </c>
      <c r="CT374" s="113">
        <f t="shared" si="567"/>
        <v>18077.700051244094</v>
      </c>
      <c r="CU374" s="113">
        <f t="shared" si="567"/>
        <v>16324.86399607386</v>
      </c>
      <c r="CV374" s="113">
        <f t="shared" si="567"/>
        <v>15016.787786259543</v>
      </c>
      <c r="CW374" s="113">
        <f t="shared" si="567"/>
        <v>13174.337349397591</v>
      </c>
      <c r="CX374" s="113">
        <f t="shared" si="567"/>
        <v>11632.90759900107</v>
      </c>
      <c r="CY374" s="113">
        <f t="shared" si="567"/>
        <v>9963.0749498997993</v>
      </c>
      <c r="CZ374" s="113">
        <f t="shared" si="567"/>
        <v>8726.1510086455328</v>
      </c>
      <c r="DA374" s="113">
        <f t="shared" si="567"/>
        <v>7506.0858912982258</v>
      </c>
      <c r="DB374" s="113">
        <f t="shared" si="567"/>
        <v>5951.2395318166828</v>
      </c>
      <c r="DC374" s="113">
        <f t="shared" si="567"/>
        <v>4973.0977596741341</v>
      </c>
      <c r="DD374" s="113">
        <f t="shared" si="567"/>
        <v>3882.1697425934922</v>
      </c>
      <c r="DE374" s="113">
        <f t="shared" si="567"/>
        <v>3106.8651191969889</v>
      </c>
      <c r="DF374" s="113">
        <f t="shared" si="567"/>
        <v>2333.2275132275131</v>
      </c>
      <c r="DG374" s="113">
        <f t="shared" si="567"/>
        <v>1391.3755685510071</v>
      </c>
      <c r="DH374" s="113">
        <f t="shared" si="567"/>
        <v>983.09894921190892</v>
      </c>
      <c r="DI374" s="113">
        <f t="shared" si="567"/>
        <v>657.51438434982742</v>
      </c>
      <c r="DJ374" s="113">
        <f t="shared" si="567"/>
        <v>445.79032258064512</v>
      </c>
      <c r="DK374" s="113">
        <f t="shared" si="567"/>
        <v>294.41304347826087</v>
      </c>
      <c r="DL374" s="113">
        <f t="shared" si="567"/>
        <v>231.5512048192771</v>
      </c>
      <c r="DM374" s="113">
        <f t="shared" si="567"/>
        <v>259.25704809286901</v>
      </c>
    </row>
    <row r="375" spans="1:117" s="44" customFormat="1" ht="1" hidden="1" customHeight="1">
      <c r="A375" s="94">
        <v>2014</v>
      </c>
      <c r="B375" s="96">
        <f t="shared" si="560"/>
        <v>4036516.9224975673</v>
      </c>
      <c r="C375" s="94"/>
      <c r="D375" s="101">
        <f t="shared" si="561"/>
        <v>2543189.1961236317</v>
      </c>
      <c r="E375" s="101">
        <f t="shared" si="562"/>
        <v>2586453.1961236317</v>
      </c>
      <c r="F375" s="101">
        <f t="shared" si="563"/>
        <v>2629683.0901014814</v>
      </c>
      <c r="G375" s="101">
        <f t="shared" si="564"/>
        <v>2671929.2199234222</v>
      </c>
      <c r="H375" s="101">
        <f t="shared" si="565"/>
        <v>2713466.1998176547</v>
      </c>
      <c r="I375" s="101">
        <f>SUM(CD375:$DL375)</f>
        <v>646315.04079448211</v>
      </c>
      <c r="J375" s="101">
        <f>SUM(CE375:$DL375)</f>
        <v>603051.04079448211</v>
      </c>
      <c r="K375" s="101">
        <f>SUM(CF375:$DL375)</f>
        <v>559821.14681663259</v>
      </c>
      <c r="L375" s="101">
        <f>SUM(CG375:$DL375)</f>
        <v>517575.01699469192</v>
      </c>
      <c r="M375" s="101">
        <f>SUM(CH375:$DL375)</f>
        <v>476038.03710045922</v>
      </c>
      <c r="N375" s="101"/>
      <c r="O375" s="101"/>
      <c r="P375" s="101"/>
      <c r="Q375" s="113">
        <f t="shared" ref="Q375:CB375" si="568">Q325*Q$323</f>
        <v>41810.249891832122</v>
      </c>
      <c r="R375" s="113">
        <f t="shared" si="568"/>
        <v>42484.141016395013</v>
      </c>
      <c r="S375" s="113">
        <f t="shared" si="568"/>
        <v>42953.347065625909</v>
      </c>
      <c r="T375" s="113">
        <f t="shared" si="568"/>
        <v>42543.980725925569</v>
      </c>
      <c r="U375" s="113">
        <f t="shared" si="568"/>
        <v>42524.333097612718</v>
      </c>
      <c r="V375" s="113">
        <f t="shared" si="568"/>
        <v>42241.710687440886</v>
      </c>
      <c r="W375" s="113">
        <f t="shared" si="568"/>
        <v>41839.162701093352</v>
      </c>
      <c r="X375" s="113">
        <f t="shared" si="568"/>
        <v>40749.584358458211</v>
      </c>
      <c r="Y375" s="113">
        <f t="shared" si="568"/>
        <v>40252.309546889366</v>
      </c>
      <c r="Z375" s="113">
        <f t="shared" si="568"/>
        <v>40525.822616407982</v>
      </c>
      <c r="AA375" s="113">
        <f t="shared" si="568"/>
        <v>40375.575003087564</v>
      </c>
      <c r="AB375" s="113">
        <f t="shared" si="568"/>
        <v>39979.695957085562</v>
      </c>
      <c r="AC375" s="113">
        <f t="shared" si="568"/>
        <v>42881.947792144427</v>
      </c>
      <c r="AD375" s="113">
        <f t="shared" si="568"/>
        <v>41147.171429244503</v>
      </c>
      <c r="AE375" s="113">
        <f t="shared" si="568"/>
        <v>41627.074329501913</v>
      </c>
      <c r="AF375" s="113">
        <f t="shared" si="568"/>
        <v>43016.834839769923</v>
      </c>
      <c r="AG375" s="113">
        <f t="shared" si="568"/>
        <v>43554.965679110755</v>
      </c>
      <c r="AH375" s="113">
        <f t="shared" si="568"/>
        <v>44384.517202217918</v>
      </c>
      <c r="AI375" s="113">
        <f t="shared" si="568"/>
        <v>45920.86974597854</v>
      </c>
      <c r="AJ375" s="113">
        <f t="shared" si="568"/>
        <v>46199.391893630716</v>
      </c>
      <c r="AK375" s="113">
        <f t="shared" si="568"/>
        <v>47367.207955036756</v>
      </c>
      <c r="AL375" s="113">
        <f t="shared" si="568"/>
        <v>48392.165661797437</v>
      </c>
      <c r="AM375" s="113">
        <f t="shared" si="568"/>
        <v>50492.856999437798</v>
      </c>
      <c r="AN375" s="113">
        <f t="shared" si="568"/>
        <v>51896.929687342927</v>
      </c>
      <c r="AO375" s="113">
        <f t="shared" si="568"/>
        <v>52984.727489505938</v>
      </c>
      <c r="AP375" s="113">
        <f t="shared" si="568"/>
        <v>53176.264434226308</v>
      </c>
      <c r="AQ375" s="113">
        <f t="shared" si="568"/>
        <v>54896.846218734667</v>
      </c>
      <c r="AR375" s="113">
        <f t="shared" si="568"/>
        <v>54501.315289039259</v>
      </c>
      <c r="AS375" s="113">
        <f t="shared" si="568"/>
        <v>55270.677209599518</v>
      </c>
      <c r="AT375" s="113">
        <f t="shared" si="568"/>
        <v>55824.268103903945</v>
      </c>
      <c r="AU375" s="113">
        <f t="shared" si="568"/>
        <v>57374.748365292777</v>
      </c>
      <c r="AV375" s="113">
        <f t="shared" si="568"/>
        <v>56603.017684799794</v>
      </c>
      <c r="AW375" s="113">
        <f t="shared" si="568"/>
        <v>58069.211106119154</v>
      </c>
      <c r="AX375" s="113">
        <f t="shared" si="568"/>
        <v>57254.815177923025</v>
      </c>
      <c r="AY375" s="113">
        <f t="shared" si="568"/>
        <v>57170.809607572904</v>
      </c>
      <c r="AZ375" s="113">
        <f t="shared" si="568"/>
        <v>56450.348830901094</v>
      </c>
      <c r="BA375" s="113">
        <f t="shared" si="568"/>
        <v>56075.456165852062</v>
      </c>
      <c r="BB375" s="113">
        <f t="shared" si="568"/>
        <v>55703.254167642874</v>
      </c>
      <c r="BC375" s="113">
        <f t="shared" si="568"/>
        <v>55545.325456781451</v>
      </c>
      <c r="BD375" s="113">
        <f t="shared" si="568"/>
        <v>55850.222638077583</v>
      </c>
      <c r="BE375" s="113">
        <f t="shared" si="568"/>
        <v>57379.071235989351</v>
      </c>
      <c r="BF375" s="113">
        <f t="shared" si="568"/>
        <v>57836.866427662768</v>
      </c>
      <c r="BG375" s="113">
        <f t="shared" si="568"/>
        <v>59681.303592346732</v>
      </c>
      <c r="BH375" s="113">
        <f t="shared" si="568"/>
        <v>61296.856240754583</v>
      </c>
      <c r="BI375" s="113">
        <f t="shared" si="568"/>
        <v>62375.91429902189</v>
      </c>
      <c r="BJ375" s="113">
        <f t="shared" si="568"/>
        <v>63768.474640750384</v>
      </c>
      <c r="BK375" s="113">
        <f t="shared" si="568"/>
        <v>65385.459427082555</v>
      </c>
      <c r="BL375" s="113">
        <f t="shared" si="568"/>
        <v>65932.780331373593</v>
      </c>
      <c r="BM375" s="113">
        <f t="shared" si="568"/>
        <v>67680.628112837614</v>
      </c>
      <c r="BN375" s="113">
        <f t="shared" si="568"/>
        <v>68046.499728776776</v>
      </c>
      <c r="BO375" s="113">
        <f t="shared" si="568"/>
        <v>68751.192572364831</v>
      </c>
      <c r="BP375" s="113">
        <f t="shared" si="568"/>
        <v>66655.351029006633</v>
      </c>
      <c r="BQ375" s="113">
        <f t="shared" si="568"/>
        <v>64204.939761035515</v>
      </c>
      <c r="BR375" s="113">
        <f t="shared" si="568"/>
        <v>61619.902511961714</v>
      </c>
      <c r="BS375" s="113">
        <f t="shared" si="568"/>
        <v>60039.147778737199</v>
      </c>
      <c r="BT375" s="113">
        <f t="shared" si="568"/>
        <v>58000.961396926185</v>
      </c>
      <c r="BU375" s="113">
        <f t="shared" si="568"/>
        <v>56033.140186571291</v>
      </c>
      <c r="BV375" s="113">
        <f t="shared" si="568"/>
        <v>54735.391218492274</v>
      </c>
      <c r="BW375" s="113">
        <f t="shared" si="568"/>
        <v>53281.456691330219</v>
      </c>
      <c r="BX375" s="113">
        <f t="shared" si="568"/>
        <v>50610.861175633538</v>
      </c>
      <c r="BY375" s="113">
        <f t="shared" si="568"/>
        <v>48375.26504854369</v>
      </c>
      <c r="BZ375" s="113">
        <f t="shared" si="568"/>
        <v>46306.436134472235</v>
      </c>
      <c r="CA375" s="113">
        <f t="shared" si="568"/>
        <v>45787.874178444086</v>
      </c>
      <c r="CB375" s="113">
        <f t="shared" si="568"/>
        <v>43733.396973840929</v>
      </c>
      <c r="CC375" s="113">
        <f t="shared" ref="CC375:DM375" si="569">CC325*CC$323</f>
        <v>44769.55718008746</v>
      </c>
      <c r="CD375" s="113">
        <f t="shared" si="569"/>
        <v>43264</v>
      </c>
      <c r="CE375" s="113">
        <f t="shared" si="569"/>
        <v>43229.893977849562</v>
      </c>
      <c r="CF375" s="113">
        <f t="shared" si="569"/>
        <v>42246.12982194058</v>
      </c>
      <c r="CG375" s="113">
        <f t="shared" si="569"/>
        <v>41536.979894232689</v>
      </c>
      <c r="CH375" s="113">
        <f t="shared" si="569"/>
        <v>39638.332643003196</v>
      </c>
      <c r="CI375" s="113">
        <f t="shared" si="569"/>
        <v>38309.205302609662</v>
      </c>
      <c r="CJ375" s="113">
        <f t="shared" si="569"/>
        <v>36458.506403398846</v>
      </c>
      <c r="CK375" s="113">
        <f t="shared" si="569"/>
        <v>34415.268177944439</v>
      </c>
      <c r="CL375" s="113">
        <f t="shared" si="569"/>
        <v>31179.610135207069</v>
      </c>
      <c r="CM375" s="113">
        <f t="shared" si="569"/>
        <v>27702.792281329159</v>
      </c>
      <c r="CN375" s="113">
        <f t="shared" si="569"/>
        <v>26666.893678160919</v>
      </c>
      <c r="CO375" s="113">
        <f t="shared" si="569"/>
        <v>25148.027945588296</v>
      </c>
      <c r="CP375" s="113">
        <f t="shared" si="569"/>
        <v>23399.315360662029</v>
      </c>
      <c r="CQ375" s="113">
        <f t="shared" si="569"/>
        <v>22418.042858431832</v>
      </c>
      <c r="CR375" s="113">
        <f t="shared" si="569"/>
        <v>21475.736575933362</v>
      </c>
      <c r="CS375" s="113">
        <f t="shared" si="569"/>
        <v>20034.093933565524</v>
      </c>
      <c r="CT375" s="113">
        <f t="shared" si="569"/>
        <v>18107.423333143539</v>
      </c>
      <c r="CU375" s="113">
        <f t="shared" si="569"/>
        <v>16980.187718544876</v>
      </c>
      <c r="CV375" s="113">
        <f t="shared" si="569"/>
        <v>15261.380152671756</v>
      </c>
      <c r="CW375" s="113">
        <f t="shared" si="569"/>
        <v>13940.987951807228</v>
      </c>
      <c r="CX375" s="113">
        <f t="shared" si="569"/>
        <v>12079.26364609347</v>
      </c>
      <c r="CY375" s="113">
        <f t="shared" si="569"/>
        <v>10490.497194388778</v>
      </c>
      <c r="CZ375" s="113">
        <f t="shared" si="569"/>
        <v>8891.6638616714699</v>
      </c>
      <c r="DA375" s="113">
        <f t="shared" si="569"/>
        <v>7730.2655589974656</v>
      </c>
      <c r="DB375" s="113">
        <f t="shared" si="569"/>
        <v>6417.5860534124622</v>
      </c>
      <c r="DC375" s="113">
        <f t="shared" si="569"/>
        <v>5059.6700610997959</v>
      </c>
      <c r="DD375" s="113">
        <f t="shared" si="569"/>
        <v>4103.8732394366198</v>
      </c>
      <c r="DE375" s="113">
        <f t="shared" si="569"/>
        <v>3116.9196988707654</v>
      </c>
      <c r="DF375" s="113">
        <f t="shared" si="569"/>
        <v>2499.6296296296296</v>
      </c>
      <c r="DG375" s="113">
        <f t="shared" si="569"/>
        <v>1746.5139701104613</v>
      </c>
      <c r="DH375" s="113">
        <f t="shared" si="569"/>
        <v>1071.0052539404553</v>
      </c>
      <c r="DI375" s="113">
        <f t="shared" si="569"/>
        <v>704.79631760644418</v>
      </c>
      <c r="DJ375" s="113">
        <f t="shared" si="569"/>
        <v>459.17741935483866</v>
      </c>
      <c r="DK375" s="113">
        <f t="shared" si="569"/>
        <v>317.10869565217394</v>
      </c>
      <c r="DL375" s="113">
        <f t="shared" si="569"/>
        <v>214.26204819277109</v>
      </c>
      <c r="DM375" s="113">
        <f t="shared" si="569"/>
        <v>286.14593698175787</v>
      </c>
    </row>
    <row r="376" spans="1:117" s="44" customFormat="1" ht="1" hidden="1" customHeight="1">
      <c r="A376" s="94">
        <v>2015</v>
      </c>
      <c r="B376" s="96">
        <f t="shared" si="560"/>
        <v>4068263.6463309024</v>
      </c>
      <c r="C376" s="94"/>
      <c r="D376" s="101">
        <f t="shared" si="561"/>
        <v>2553496.6557902596</v>
      </c>
      <c r="E376" s="101">
        <f t="shared" si="562"/>
        <v>2597457.8936354383</v>
      </c>
      <c r="F376" s="101">
        <f t="shared" si="563"/>
        <v>2640270.3874056274</v>
      </c>
      <c r="G376" s="101">
        <f t="shared" si="564"/>
        <v>2682916.0936919199</v>
      </c>
      <c r="H376" s="101">
        <f t="shared" si="565"/>
        <v>2724702.2048723232</v>
      </c>
      <c r="I376" s="101">
        <f>SUM(CD376:$DL376)</f>
        <v>665147.42645009933</v>
      </c>
      <c r="J376" s="101">
        <f>SUM(CE376:$DL376)</f>
        <v>621186.1886049204</v>
      </c>
      <c r="K376" s="101">
        <f>SUM(CF376:$DL376)</f>
        <v>578373.69483473105</v>
      </c>
      <c r="L376" s="101">
        <f>SUM(CG376:$DL376)</f>
        <v>535727.98854843853</v>
      </c>
      <c r="M376" s="101">
        <f>SUM(CH376:$DL376)</f>
        <v>493941.87736803549</v>
      </c>
      <c r="N376" s="101"/>
      <c r="O376" s="101"/>
      <c r="P376" s="101"/>
      <c r="Q376" s="113">
        <f t="shared" ref="Q376:CB376" si="570">Q326*Q$323</f>
        <v>42093.018797173208</v>
      </c>
      <c r="R376" s="113">
        <f t="shared" si="570"/>
        <v>42792.528486946481</v>
      </c>
      <c r="S376" s="113">
        <f t="shared" si="570"/>
        <v>43289.825455333914</v>
      </c>
      <c r="T376" s="113">
        <f t="shared" si="570"/>
        <v>42863.367878156852</v>
      </c>
      <c r="U376" s="113">
        <f t="shared" si="570"/>
        <v>42909.826233265871</v>
      </c>
      <c r="V376" s="113">
        <f t="shared" si="570"/>
        <v>42747.334063417795</v>
      </c>
      <c r="W376" s="113">
        <f t="shared" si="570"/>
        <v>42423.623558257656</v>
      </c>
      <c r="X376" s="113">
        <f t="shared" si="570"/>
        <v>41871.956311041526</v>
      </c>
      <c r="Y376" s="113">
        <f t="shared" si="570"/>
        <v>40771.438520617405</v>
      </c>
      <c r="Z376" s="113">
        <f t="shared" si="570"/>
        <v>40585.308607135659</v>
      </c>
      <c r="AA376" s="113">
        <f t="shared" si="570"/>
        <v>40680.91905644066</v>
      </c>
      <c r="AB376" s="113">
        <f t="shared" si="570"/>
        <v>40807.89497773075</v>
      </c>
      <c r="AC376" s="113">
        <f t="shared" si="570"/>
        <v>42370.454257135891</v>
      </c>
      <c r="AD376" s="113">
        <f t="shared" si="570"/>
        <v>41278.938208202788</v>
      </c>
      <c r="AE376" s="113">
        <f t="shared" si="570"/>
        <v>41569.964472309293</v>
      </c>
      <c r="AF376" s="113">
        <f t="shared" si="570"/>
        <v>41824.589975349212</v>
      </c>
      <c r="AG376" s="113">
        <f t="shared" si="570"/>
        <v>43210.637925689734</v>
      </c>
      <c r="AH376" s="113">
        <f t="shared" si="570"/>
        <v>43912.033313291919</v>
      </c>
      <c r="AI376" s="113">
        <f t="shared" si="570"/>
        <v>44857.297816764985</v>
      </c>
      <c r="AJ376" s="113">
        <f t="shared" si="570"/>
        <v>46758.60617628137</v>
      </c>
      <c r="AK376" s="113">
        <f t="shared" si="570"/>
        <v>46690.012970168616</v>
      </c>
      <c r="AL376" s="113">
        <f t="shared" si="570"/>
        <v>48074.023509893581</v>
      </c>
      <c r="AM376" s="113">
        <f t="shared" si="570"/>
        <v>49009.805939281985</v>
      </c>
      <c r="AN376" s="113">
        <f t="shared" si="570"/>
        <v>51504.220488589533</v>
      </c>
      <c r="AO376" s="113">
        <f t="shared" si="570"/>
        <v>53162.130559880177</v>
      </c>
      <c r="AP376" s="113">
        <f t="shared" si="570"/>
        <v>53916.95851659336</v>
      </c>
      <c r="AQ376" s="113">
        <f t="shared" si="570"/>
        <v>54713.481667484055</v>
      </c>
      <c r="AR376" s="113">
        <f t="shared" si="570"/>
        <v>56142.2533395555</v>
      </c>
      <c r="AS376" s="113">
        <f t="shared" si="570"/>
        <v>55286.28892522223</v>
      </c>
      <c r="AT376" s="113">
        <f t="shared" si="570"/>
        <v>56423.093181303331</v>
      </c>
      <c r="AU376" s="113">
        <f t="shared" si="570"/>
        <v>56618.558335170084</v>
      </c>
      <c r="AV376" s="113">
        <f t="shared" si="570"/>
        <v>57774.036332903175</v>
      </c>
      <c r="AW376" s="113">
        <f t="shared" si="570"/>
        <v>57551.068433821551</v>
      </c>
      <c r="AX376" s="113">
        <f t="shared" si="570"/>
        <v>57509.798184458974</v>
      </c>
      <c r="AY376" s="113">
        <f t="shared" si="570"/>
        <v>57349.264743217762</v>
      </c>
      <c r="AZ376" s="113">
        <f t="shared" si="570"/>
        <v>57628.817446970104</v>
      </c>
      <c r="BA376" s="113">
        <f t="shared" si="570"/>
        <v>56626.064792775767</v>
      </c>
      <c r="BB376" s="113">
        <f t="shared" si="570"/>
        <v>56112.546145944092</v>
      </c>
      <c r="BC376" s="113">
        <f t="shared" si="570"/>
        <v>56285.49323612087</v>
      </c>
      <c r="BD376" s="113">
        <f t="shared" si="570"/>
        <v>55847.248189863232</v>
      </c>
      <c r="BE376" s="113">
        <f t="shared" si="570"/>
        <v>56373.678259542503</v>
      </c>
      <c r="BF376" s="113">
        <f t="shared" si="570"/>
        <v>57896.869401443932</v>
      </c>
      <c r="BG376" s="113">
        <f t="shared" si="570"/>
        <v>58229.086619809968</v>
      </c>
      <c r="BH376" s="113">
        <f t="shared" si="570"/>
        <v>59999.961904913391</v>
      </c>
      <c r="BI376" s="113">
        <f t="shared" si="570"/>
        <v>61648.477798478496</v>
      </c>
      <c r="BJ376" s="113">
        <f t="shared" si="570"/>
        <v>62554.144916598649</v>
      </c>
      <c r="BK376" s="113">
        <f t="shared" si="570"/>
        <v>63978.634402000571</v>
      </c>
      <c r="BL376" s="113">
        <f t="shared" si="570"/>
        <v>65487.42566363798</v>
      </c>
      <c r="BM376" s="113">
        <f t="shared" si="570"/>
        <v>65883.141968805779</v>
      </c>
      <c r="BN376" s="113">
        <f t="shared" si="570"/>
        <v>67435.082376518098</v>
      </c>
      <c r="BO376" s="113">
        <f t="shared" si="570"/>
        <v>67715.442490442379</v>
      </c>
      <c r="BP376" s="113">
        <f t="shared" si="570"/>
        <v>68488.847188462154</v>
      </c>
      <c r="BQ376" s="113">
        <f t="shared" si="570"/>
        <v>66329.330899435779</v>
      </c>
      <c r="BR376" s="113">
        <f t="shared" si="570"/>
        <v>63805.012559808609</v>
      </c>
      <c r="BS376" s="113">
        <f t="shared" si="570"/>
        <v>61316.320298870422</v>
      </c>
      <c r="BT376" s="113">
        <f t="shared" si="570"/>
        <v>59495.234288188178</v>
      </c>
      <c r="BU376" s="113">
        <f t="shared" si="570"/>
        <v>57547.199402676895</v>
      </c>
      <c r="BV376" s="113">
        <f t="shared" si="570"/>
        <v>55775.30183528865</v>
      </c>
      <c r="BW376" s="113">
        <f t="shared" si="570"/>
        <v>54208.341241756476</v>
      </c>
      <c r="BX376" s="113">
        <f t="shared" si="570"/>
        <v>52838.719086780919</v>
      </c>
      <c r="BY376" s="113">
        <f t="shared" si="570"/>
        <v>49937.951941747575</v>
      </c>
      <c r="BZ376" s="113">
        <f t="shared" si="570"/>
        <v>47851.75345293252</v>
      </c>
      <c r="CA376" s="113">
        <f t="shared" si="570"/>
        <v>45875.283732119075</v>
      </c>
      <c r="CB376" s="113">
        <f t="shared" si="570"/>
        <v>45125.17182054789</v>
      </c>
      <c r="CC376" s="113">
        <f t="shared" ref="CC376:DM376" si="571">CC326*CC$323</f>
        <v>43475.077300234108</v>
      </c>
      <c r="CD376" s="113">
        <f t="shared" si="571"/>
        <v>43961.23784517881</v>
      </c>
      <c r="CE376" s="113">
        <f t="shared" si="571"/>
        <v>42812.493770189198</v>
      </c>
      <c r="CF376" s="113">
        <f t="shared" si="571"/>
        <v>42645.70628629256</v>
      </c>
      <c r="CG376" s="113">
        <f t="shared" si="571"/>
        <v>41786.11118040311</v>
      </c>
      <c r="CH376" s="113">
        <f t="shared" si="571"/>
        <v>40841.251323860954</v>
      </c>
      <c r="CI376" s="113">
        <f t="shared" si="571"/>
        <v>39147.52429205997</v>
      </c>
      <c r="CJ376" s="113">
        <f t="shared" si="571"/>
        <v>37746.219702295442</v>
      </c>
      <c r="CK376" s="113">
        <f t="shared" si="571"/>
        <v>35874.534276461563</v>
      </c>
      <c r="CL376" s="113">
        <f t="shared" si="571"/>
        <v>33731.734412150894</v>
      </c>
      <c r="CM376" s="113">
        <f t="shared" si="571"/>
        <v>30329.90053643272</v>
      </c>
      <c r="CN376" s="113">
        <f t="shared" si="571"/>
        <v>27169.535560344826</v>
      </c>
      <c r="CO376" s="113">
        <f t="shared" si="571"/>
        <v>25783.959643282786</v>
      </c>
      <c r="CP376" s="113">
        <f t="shared" si="571"/>
        <v>24430.673719233884</v>
      </c>
      <c r="CQ376" s="113">
        <f t="shared" si="571"/>
        <v>22431.863484616078</v>
      </c>
      <c r="CR376" s="113">
        <f t="shared" si="571"/>
        <v>21598.494670038177</v>
      </c>
      <c r="CS376" s="113">
        <f t="shared" si="571"/>
        <v>20449.272547694549</v>
      </c>
      <c r="CT376" s="113">
        <f t="shared" si="571"/>
        <v>19125.941126231282</v>
      </c>
      <c r="CU376" s="113">
        <f t="shared" si="571"/>
        <v>17026.573584442674</v>
      </c>
      <c r="CV376" s="113">
        <f t="shared" si="571"/>
        <v>15892.586259541986</v>
      </c>
      <c r="CW376" s="113">
        <f t="shared" si="571"/>
        <v>14190.939759036144</v>
      </c>
      <c r="CX376" s="113">
        <f t="shared" si="571"/>
        <v>12805.085979307883</v>
      </c>
      <c r="CY376" s="113">
        <f t="shared" si="571"/>
        <v>10913.81002004008</v>
      </c>
      <c r="CZ376" s="113">
        <f t="shared" si="571"/>
        <v>9383.3055907780981</v>
      </c>
      <c r="DA376" s="113">
        <f t="shared" si="571"/>
        <v>7896.4338214587442</v>
      </c>
      <c r="DB376" s="113">
        <f t="shared" si="571"/>
        <v>6627.5387405209358</v>
      </c>
      <c r="DC376" s="113">
        <f t="shared" si="571"/>
        <v>5474.2551934826888</v>
      </c>
      <c r="DD376" s="113">
        <f t="shared" si="571"/>
        <v>4190.6677999028652</v>
      </c>
      <c r="DE376" s="113">
        <f t="shared" si="571"/>
        <v>3307.9567126725219</v>
      </c>
      <c r="DF376" s="113">
        <f t="shared" si="571"/>
        <v>2517.6190476190477</v>
      </c>
      <c r="DG376" s="113">
        <f t="shared" si="571"/>
        <v>1877.398310591293</v>
      </c>
      <c r="DH376" s="113">
        <f t="shared" si="571"/>
        <v>1350.853765323993</v>
      </c>
      <c r="DI376" s="113">
        <f t="shared" si="571"/>
        <v>771.28653624856156</v>
      </c>
      <c r="DJ376" s="113">
        <f t="shared" si="571"/>
        <v>494.65322580645159</v>
      </c>
      <c r="DK376" s="113">
        <f t="shared" si="571"/>
        <v>328.45652173913044</v>
      </c>
      <c r="DL376" s="113">
        <f t="shared" si="571"/>
        <v>231.5512048192771</v>
      </c>
      <c r="DM376" s="113">
        <f t="shared" si="571"/>
        <v>298.18573797678278</v>
      </c>
    </row>
    <row r="377" spans="1:117" s="44" customFormat="1" ht="1" hidden="1" customHeight="1">
      <c r="A377" s="94">
        <v>2016</v>
      </c>
      <c r="B377" s="96">
        <f t="shared" si="560"/>
        <v>4099711.2254601913</v>
      </c>
      <c r="C377" s="94"/>
      <c r="D377" s="101">
        <f t="shared" si="561"/>
        <v>2565598.1010665549</v>
      </c>
      <c r="E377" s="101">
        <f t="shared" si="562"/>
        <v>2608312.7324834857</v>
      </c>
      <c r="F377" s="101">
        <f t="shared" si="563"/>
        <v>2651805.8341216953</v>
      </c>
      <c r="G377" s="101">
        <f t="shared" si="564"/>
        <v>2694042.1463400889</v>
      </c>
      <c r="H377" s="101">
        <f t="shared" si="565"/>
        <v>2736224.11039417</v>
      </c>
      <c r="I377" s="101">
        <f>SUM(CD377:$DL377)</f>
        <v>682187.09511715302</v>
      </c>
      <c r="J377" s="101">
        <f>SUM(CE377:$DL377)</f>
        <v>639472.46370022232</v>
      </c>
      <c r="K377" s="101">
        <f>SUM(CF377:$DL377)</f>
        <v>595979.36206201266</v>
      </c>
      <c r="L377" s="101">
        <f>SUM(CG377:$DL377)</f>
        <v>553743.04984361876</v>
      </c>
      <c r="M377" s="101">
        <f>SUM(CH377:$DL377)</f>
        <v>511561.08578953735</v>
      </c>
      <c r="N377" s="101"/>
      <c r="O377" s="101"/>
      <c r="P377" s="101"/>
      <c r="Q377" s="113">
        <f t="shared" ref="Q377:CB377" si="572">Q327*Q$323</f>
        <v>42356.013653189751</v>
      </c>
      <c r="R377" s="113">
        <f t="shared" si="572"/>
        <v>43076.807490744744</v>
      </c>
      <c r="S377" s="113">
        <f t="shared" si="572"/>
        <v>43597.840416305291</v>
      </c>
      <c r="T377" s="113">
        <f t="shared" si="572"/>
        <v>43192.83033487494</v>
      </c>
      <c r="U377" s="113">
        <f t="shared" si="572"/>
        <v>43226.697554195423</v>
      </c>
      <c r="V377" s="113">
        <f t="shared" si="572"/>
        <v>43127.055204340686</v>
      </c>
      <c r="W377" s="113">
        <f t="shared" si="572"/>
        <v>42922.725011884213</v>
      </c>
      <c r="X377" s="113">
        <f t="shared" si="572"/>
        <v>42445.613086806334</v>
      </c>
      <c r="Y377" s="113">
        <f t="shared" si="572"/>
        <v>41877.064350160319</v>
      </c>
      <c r="Z377" s="113">
        <f t="shared" si="572"/>
        <v>41098.870993751261</v>
      </c>
      <c r="AA377" s="113">
        <f t="shared" si="572"/>
        <v>40743.173669260221</v>
      </c>
      <c r="AB377" s="113">
        <f t="shared" si="572"/>
        <v>41112.394497896108</v>
      </c>
      <c r="AC377" s="113">
        <f t="shared" si="572"/>
        <v>43231.642351793125</v>
      </c>
      <c r="AD377" s="113">
        <f t="shared" si="572"/>
        <v>40788.805719804943</v>
      </c>
      <c r="AE377" s="113">
        <f t="shared" si="572"/>
        <v>41698.211169162889</v>
      </c>
      <c r="AF377" s="113">
        <f t="shared" si="572"/>
        <v>41769.578677074773</v>
      </c>
      <c r="AG377" s="113">
        <f t="shared" si="572"/>
        <v>42017.966431956069</v>
      </c>
      <c r="AH377" s="113">
        <f t="shared" si="572"/>
        <v>43567.409757944195</v>
      </c>
      <c r="AI377" s="113">
        <f t="shared" si="572"/>
        <v>44385.600661718294</v>
      </c>
      <c r="AJ377" s="113">
        <f t="shared" si="572"/>
        <v>45689.728243619989</v>
      </c>
      <c r="AK377" s="113">
        <f t="shared" si="572"/>
        <v>47240.676754575594</v>
      </c>
      <c r="AL377" s="113">
        <f t="shared" si="572"/>
        <v>47407.246348075918</v>
      </c>
      <c r="AM377" s="113">
        <f t="shared" si="572"/>
        <v>48695.712191791827</v>
      </c>
      <c r="AN377" s="113">
        <f t="shared" si="572"/>
        <v>50054.059957776219</v>
      </c>
      <c r="AO377" s="113">
        <f t="shared" si="572"/>
        <v>52781.539089135447</v>
      </c>
      <c r="AP377" s="113">
        <f t="shared" si="572"/>
        <v>54102.647840863654</v>
      </c>
      <c r="AQ377" s="113">
        <f t="shared" si="572"/>
        <v>55460.483845022063</v>
      </c>
      <c r="AR377" s="113">
        <f t="shared" si="572"/>
        <v>55979.100799160005</v>
      </c>
      <c r="AS377" s="113">
        <f t="shared" si="572"/>
        <v>56907.825787900998</v>
      </c>
      <c r="AT377" s="113">
        <f t="shared" si="572"/>
        <v>56447.087914369855</v>
      </c>
      <c r="AU377" s="113">
        <f t="shared" si="572"/>
        <v>57230.167327896554</v>
      </c>
      <c r="AV377" s="113">
        <f t="shared" si="572"/>
        <v>57052.853923190167</v>
      </c>
      <c r="AW377" s="113">
        <f t="shared" si="572"/>
        <v>58711.459807709594</v>
      </c>
      <c r="AX377" s="113">
        <f t="shared" si="572"/>
        <v>57028.163616557737</v>
      </c>
      <c r="AY377" s="113">
        <f t="shared" si="572"/>
        <v>57603.914206441324</v>
      </c>
      <c r="AZ377" s="113">
        <f t="shared" si="572"/>
        <v>57825.062008354573</v>
      </c>
      <c r="BA377" s="113">
        <f t="shared" si="572"/>
        <v>57774.078801533513</v>
      </c>
      <c r="BB377" s="113">
        <f t="shared" si="572"/>
        <v>56652.337015877594</v>
      </c>
      <c r="BC377" s="113">
        <f t="shared" si="572"/>
        <v>56691.295678144765</v>
      </c>
      <c r="BD377" s="113">
        <f t="shared" si="572"/>
        <v>56575.988002378537</v>
      </c>
      <c r="BE377" s="113">
        <f t="shared" si="572"/>
        <v>56364.719312227629</v>
      </c>
      <c r="BF377" s="113">
        <f t="shared" si="572"/>
        <v>56893.819689735494</v>
      </c>
      <c r="BG377" s="113">
        <f t="shared" si="572"/>
        <v>58278.229321228682</v>
      </c>
      <c r="BH377" s="113">
        <f t="shared" si="572"/>
        <v>58557.292624345864</v>
      </c>
      <c r="BI377" s="113">
        <f t="shared" si="572"/>
        <v>60353.015292656419</v>
      </c>
      <c r="BJ377" s="113">
        <f t="shared" si="572"/>
        <v>61827.769648990412</v>
      </c>
      <c r="BK377" s="113">
        <f t="shared" si="572"/>
        <v>62773.363142211107</v>
      </c>
      <c r="BL377" s="113">
        <f t="shared" si="572"/>
        <v>64094.551042223407</v>
      </c>
      <c r="BM377" s="113">
        <f t="shared" si="572"/>
        <v>65440.871111696368</v>
      </c>
      <c r="BN377" s="113">
        <f t="shared" si="572"/>
        <v>65665.616264352226</v>
      </c>
      <c r="BO377" s="113">
        <f t="shared" si="572"/>
        <v>67106.712179137074</v>
      </c>
      <c r="BP377" s="113">
        <f t="shared" si="572"/>
        <v>67469.2296872468</v>
      </c>
      <c r="BQ377" s="113">
        <f t="shared" si="572"/>
        <v>68138.587238632594</v>
      </c>
      <c r="BR377" s="113">
        <f t="shared" si="572"/>
        <v>65905.770933014341</v>
      </c>
      <c r="BS377" s="113">
        <f t="shared" si="572"/>
        <v>63477.380478263163</v>
      </c>
      <c r="BT377" s="113">
        <f t="shared" si="572"/>
        <v>60764.766938451547</v>
      </c>
      <c r="BU377" s="113">
        <f t="shared" si="572"/>
        <v>59018.426680432138</v>
      </c>
      <c r="BV377" s="113">
        <f t="shared" si="572"/>
        <v>57272.852886514112</v>
      </c>
      <c r="BW377" s="113">
        <f t="shared" si="572"/>
        <v>55230.596549782851</v>
      </c>
      <c r="BX377" s="113">
        <f t="shared" si="572"/>
        <v>53763.190846883044</v>
      </c>
      <c r="BY377" s="113">
        <f t="shared" si="572"/>
        <v>52126.699514563108</v>
      </c>
      <c r="BZ377" s="113">
        <f t="shared" si="572"/>
        <v>49395.104718824798</v>
      </c>
      <c r="CA377" s="113">
        <f t="shared" si="572"/>
        <v>47394.638558357314</v>
      </c>
      <c r="CB377" s="113">
        <f t="shared" si="572"/>
        <v>45219.976708280032</v>
      </c>
      <c r="CC377" s="113">
        <f t="shared" ref="CC377:DM377" si="573">CC327*CC$323</f>
        <v>44843.218781748314</v>
      </c>
      <c r="CD377" s="113">
        <f t="shared" si="573"/>
        <v>42714.631416930737</v>
      </c>
      <c r="CE377" s="113">
        <f t="shared" si="573"/>
        <v>43493.101638209504</v>
      </c>
      <c r="CF377" s="113">
        <f t="shared" si="573"/>
        <v>42236.312218393854</v>
      </c>
      <c r="CG377" s="113">
        <f t="shared" si="573"/>
        <v>42181.964054081021</v>
      </c>
      <c r="CH377" s="113">
        <f t="shared" si="573"/>
        <v>41092.842159073036</v>
      </c>
      <c r="CI377" s="113">
        <f t="shared" si="573"/>
        <v>40337.9372570794</v>
      </c>
      <c r="CJ377" s="113">
        <f t="shared" si="573"/>
        <v>38590.848855335142</v>
      </c>
      <c r="CK377" s="113">
        <f t="shared" si="573"/>
        <v>37149.284063405488</v>
      </c>
      <c r="CL377" s="113">
        <f t="shared" si="573"/>
        <v>35174.628020866607</v>
      </c>
      <c r="CM377" s="113">
        <f t="shared" si="573"/>
        <v>32825.505066309044</v>
      </c>
      <c r="CN377" s="113">
        <f t="shared" si="573"/>
        <v>29765.357399425287</v>
      </c>
      <c r="CO377" s="113">
        <f t="shared" si="573"/>
        <v>26281.214646775981</v>
      </c>
      <c r="CP377" s="113">
        <f t="shared" si="573"/>
        <v>25059.623469692444</v>
      </c>
      <c r="CQ377" s="113">
        <f t="shared" si="573"/>
        <v>23434.846070558513</v>
      </c>
      <c r="CR377" s="113">
        <f t="shared" si="573"/>
        <v>21624.234270414996</v>
      </c>
      <c r="CS377" s="113">
        <f t="shared" si="573"/>
        <v>20581.419660030151</v>
      </c>
      <c r="CT377" s="113">
        <f t="shared" si="573"/>
        <v>19539.094744633603</v>
      </c>
      <c r="CU377" s="113">
        <f t="shared" si="573"/>
        <v>18002.650634930375</v>
      </c>
      <c r="CV377" s="113">
        <f t="shared" si="573"/>
        <v>15956.693129770993</v>
      </c>
      <c r="CW377" s="113">
        <f t="shared" si="573"/>
        <v>14798.530120481928</v>
      </c>
      <c r="CX377" s="113">
        <f t="shared" si="573"/>
        <v>13056.901890831252</v>
      </c>
      <c r="CY377" s="113">
        <f t="shared" si="573"/>
        <v>11592.485571142284</v>
      </c>
      <c r="CZ377" s="113">
        <f t="shared" si="573"/>
        <v>9783.8662824207495</v>
      </c>
      <c r="DA377" s="113">
        <f t="shared" si="573"/>
        <v>8354.6255984229792</v>
      </c>
      <c r="DB377" s="113">
        <f t="shared" si="573"/>
        <v>6791.0502802505762</v>
      </c>
      <c r="DC377" s="113">
        <f t="shared" si="573"/>
        <v>5670.4857433808556</v>
      </c>
      <c r="DD377" s="113">
        <f t="shared" si="573"/>
        <v>4549.1670713938802</v>
      </c>
      <c r="DE377" s="113">
        <f t="shared" si="573"/>
        <v>3391.1355081555835</v>
      </c>
      <c r="DF377" s="113">
        <f t="shared" si="573"/>
        <v>2683.1216931216932</v>
      </c>
      <c r="DG377" s="113">
        <f t="shared" si="573"/>
        <v>1898.2397660818713</v>
      </c>
      <c r="DH377" s="113">
        <f t="shared" si="573"/>
        <v>1457.3091068301226</v>
      </c>
      <c r="DI377" s="113">
        <f t="shared" si="573"/>
        <v>978.14499424626013</v>
      </c>
      <c r="DJ377" s="113">
        <f t="shared" si="573"/>
        <v>542.8467741935483</v>
      </c>
      <c r="DK377" s="113">
        <f t="shared" si="573"/>
        <v>355.56521739130437</v>
      </c>
      <c r="DL377" s="113">
        <f t="shared" si="573"/>
        <v>241.43072289156626</v>
      </c>
      <c r="DM377" s="113">
        <f t="shared" si="573"/>
        <v>317.04809286898842</v>
      </c>
    </row>
    <row r="378" spans="1:117" s="44" customFormat="1" ht="1" hidden="1" customHeight="1">
      <c r="A378" s="94">
        <v>2017</v>
      </c>
      <c r="B378" s="96">
        <f t="shared" si="560"/>
        <v>4131090.9853819432</v>
      </c>
      <c r="C378" s="94"/>
      <c r="D378" s="101">
        <f t="shared" si="561"/>
        <v>2575612.8982305895</v>
      </c>
      <c r="E378" s="101">
        <f t="shared" si="562"/>
        <v>2619660.311539779</v>
      </c>
      <c r="F378" s="101">
        <f t="shared" si="563"/>
        <v>2661943.4436348411</v>
      </c>
      <c r="G378" s="101">
        <f t="shared" si="564"/>
        <v>2704846.3711340581</v>
      </c>
      <c r="H378" s="101">
        <f t="shared" si="565"/>
        <v>2746628.5434798971</v>
      </c>
      <c r="I378" s="101">
        <f>SUM(CD378:$DL378)</f>
        <v>699975.70354794373</v>
      </c>
      <c r="J378" s="101">
        <f>SUM(CE378:$DL378)</f>
        <v>655928.29023875401</v>
      </c>
      <c r="K378" s="101">
        <f>SUM(CF378:$DL378)</f>
        <v>613645.15814369183</v>
      </c>
      <c r="L378" s="101">
        <f>SUM(CG378:$DL378)</f>
        <v>570742.23064447497</v>
      </c>
      <c r="M378" s="101">
        <f>SUM(CH378:$DL378)</f>
        <v>528960.05829863576</v>
      </c>
      <c r="N378" s="101"/>
      <c r="O378" s="101"/>
      <c r="P378" s="101"/>
      <c r="Q378" s="113">
        <f t="shared" ref="Q378:CB378" si="574">Q328*Q$323</f>
        <v>42602.200567280415</v>
      </c>
      <c r="R378" s="113">
        <f t="shared" si="574"/>
        <v>43344.009663926146</v>
      </c>
      <c r="S378" s="113">
        <f t="shared" si="574"/>
        <v>43884.507805724199</v>
      </c>
      <c r="T378" s="113">
        <f t="shared" si="574"/>
        <v>43499.119591273397</v>
      </c>
      <c r="U378" s="113">
        <f t="shared" si="574"/>
        <v>43554.669462800848</v>
      </c>
      <c r="V378" s="113">
        <f t="shared" si="574"/>
        <v>43443.321618796355</v>
      </c>
      <c r="W378" s="113">
        <f t="shared" si="574"/>
        <v>43299.31061572719</v>
      </c>
      <c r="X378" s="113">
        <f t="shared" si="574"/>
        <v>42940.454409900842</v>
      </c>
      <c r="Y378" s="113">
        <f t="shared" si="574"/>
        <v>42442.756418860139</v>
      </c>
      <c r="Z378" s="113">
        <f t="shared" si="574"/>
        <v>42200.35325539206</v>
      </c>
      <c r="AA378" s="113">
        <f t="shared" si="574"/>
        <v>41252.080424848711</v>
      </c>
      <c r="AB378" s="113">
        <f t="shared" si="574"/>
        <v>41177.85693545609</v>
      </c>
      <c r="AC378" s="113">
        <f t="shared" si="574"/>
        <v>43552.108709441331</v>
      </c>
      <c r="AD378" s="113">
        <f t="shared" si="574"/>
        <v>41605.360456076705</v>
      </c>
      <c r="AE378" s="113">
        <f t="shared" si="574"/>
        <v>41207.266782770224</v>
      </c>
      <c r="AF378" s="113">
        <f t="shared" si="574"/>
        <v>41894.604354971234</v>
      </c>
      <c r="AG378" s="113">
        <f t="shared" si="574"/>
        <v>41967.065807537307</v>
      </c>
      <c r="AH378" s="113">
        <f t="shared" si="574"/>
        <v>42370.716948359943</v>
      </c>
      <c r="AI378" s="113">
        <f t="shared" si="574"/>
        <v>44043.094447225791</v>
      </c>
      <c r="AJ378" s="113">
        <f t="shared" si="574"/>
        <v>45221.525327042677</v>
      </c>
      <c r="AK378" s="113">
        <f t="shared" si="574"/>
        <v>46184.90041792766</v>
      </c>
      <c r="AL378" s="113">
        <f t="shared" si="574"/>
        <v>47960.183506656424</v>
      </c>
      <c r="AM378" s="113">
        <f t="shared" si="574"/>
        <v>48055.326881374989</v>
      </c>
      <c r="AN378" s="113">
        <f t="shared" si="574"/>
        <v>49760.550738916259</v>
      </c>
      <c r="AO378" s="113">
        <f t="shared" si="574"/>
        <v>51374.69148453974</v>
      </c>
      <c r="AP378" s="113">
        <f t="shared" si="574"/>
        <v>53750.869732107152</v>
      </c>
      <c r="AQ378" s="113">
        <f t="shared" si="574"/>
        <v>55671.978185384985</v>
      </c>
      <c r="AR378" s="113">
        <f t="shared" si="574"/>
        <v>56745.708569095259</v>
      </c>
      <c r="AS378" s="113">
        <f t="shared" si="574"/>
        <v>56783.972843960837</v>
      </c>
      <c r="AT378" s="113">
        <f t="shared" si="574"/>
        <v>58078.729762893607</v>
      </c>
      <c r="AU378" s="113">
        <f t="shared" si="574"/>
        <v>57280.094592608919</v>
      </c>
      <c r="AV378" s="113">
        <f t="shared" si="574"/>
        <v>57690.465839073775</v>
      </c>
      <c r="AW378" s="113">
        <f t="shared" si="574"/>
        <v>58031.979297331301</v>
      </c>
      <c r="AX378" s="113">
        <f t="shared" si="574"/>
        <v>58167.492447349316</v>
      </c>
      <c r="AY378" s="113">
        <f t="shared" si="574"/>
        <v>57163.791708980127</v>
      </c>
      <c r="AZ378" s="113">
        <f t="shared" si="574"/>
        <v>58092.395160852815</v>
      </c>
      <c r="BA378" s="113">
        <f t="shared" si="574"/>
        <v>57998.105819721277</v>
      </c>
      <c r="BB378" s="113">
        <f t="shared" si="574"/>
        <v>57782.338782057057</v>
      </c>
      <c r="BC378" s="113">
        <f t="shared" si="574"/>
        <v>57237.987965565706</v>
      </c>
      <c r="BD378" s="113">
        <f t="shared" si="574"/>
        <v>56986.46185595858</v>
      </c>
      <c r="BE378" s="113">
        <f t="shared" si="574"/>
        <v>57097.362114866126</v>
      </c>
      <c r="BF378" s="113">
        <f t="shared" si="574"/>
        <v>56886.819342794362</v>
      </c>
      <c r="BG378" s="113">
        <f t="shared" si="574"/>
        <v>57285.346170115838</v>
      </c>
      <c r="BH378" s="113">
        <f t="shared" si="574"/>
        <v>58604.54381332612</v>
      </c>
      <c r="BI378" s="113">
        <f t="shared" si="574"/>
        <v>58923.365471200123</v>
      </c>
      <c r="BJ378" s="113">
        <f t="shared" si="574"/>
        <v>60541.711629984449</v>
      </c>
      <c r="BK378" s="113">
        <f t="shared" si="574"/>
        <v>62056.277384285946</v>
      </c>
      <c r="BL378" s="113">
        <f t="shared" si="574"/>
        <v>62905.585961161582</v>
      </c>
      <c r="BM378" s="113">
        <f t="shared" si="574"/>
        <v>64070.440084277063</v>
      </c>
      <c r="BN378" s="113">
        <f t="shared" si="574"/>
        <v>65236.409381309706</v>
      </c>
      <c r="BO378" s="113">
        <f t="shared" si="574"/>
        <v>65373.395521572907</v>
      </c>
      <c r="BP378" s="113">
        <f t="shared" si="574"/>
        <v>66868.149538162368</v>
      </c>
      <c r="BQ378" s="113">
        <f t="shared" si="574"/>
        <v>67140.82817789579</v>
      </c>
      <c r="BR378" s="113">
        <f t="shared" si="574"/>
        <v>67694.227272727265</v>
      </c>
      <c r="BS378" s="113">
        <f t="shared" si="574"/>
        <v>65563.194829682616</v>
      </c>
      <c r="BT378" s="113">
        <f t="shared" si="574"/>
        <v>62894.305577603001</v>
      </c>
      <c r="BU378" s="113">
        <f t="shared" si="574"/>
        <v>60282.466907562404</v>
      </c>
      <c r="BV378" s="113">
        <f t="shared" si="574"/>
        <v>58731.519456382855</v>
      </c>
      <c r="BW378" s="113">
        <f t="shared" si="574"/>
        <v>56709.836737976511</v>
      </c>
      <c r="BX378" s="113">
        <f t="shared" si="574"/>
        <v>54770.984096093081</v>
      </c>
      <c r="BY378" s="113">
        <f t="shared" si="574"/>
        <v>53048.536893203884</v>
      </c>
      <c r="BZ378" s="113">
        <f t="shared" si="574"/>
        <v>51555.796491073976</v>
      </c>
      <c r="CA378" s="113">
        <f t="shared" si="574"/>
        <v>48919.886163494994</v>
      </c>
      <c r="CB378" s="113">
        <f t="shared" si="574"/>
        <v>46706.556442719135</v>
      </c>
      <c r="CC378" s="113">
        <f t="shared" ref="CC378:DM378" si="575">CC328*CC$323</f>
        <v>44947.327178762316</v>
      </c>
      <c r="CD378" s="113">
        <f t="shared" si="575"/>
        <v>44047.41330918968</v>
      </c>
      <c r="CE378" s="113">
        <f t="shared" si="575"/>
        <v>42283.132095062298</v>
      </c>
      <c r="CF378" s="113">
        <f t="shared" si="575"/>
        <v>42902.927499216923</v>
      </c>
      <c r="CG378" s="113">
        <f t="shared" si="575"/>
        <v>41782.17234583915</v>
      </c>
      <c r="CH378" s="113">
        <f t="shared" si="575"/>
        <v>41483.004508991769</v>
      </c>
      <c r="CI378" s="113">
        <f t="shared" si="575"/>
        <v>40590.419211549139</v>
      </c>
      <c r="CJ378" s="113">
        <f t="shared" si="575"/>
        <v>39763.835009322371</v>
      </c>
      <c r="CK378" s="113">
        <f t="shared" si="575"/>
        <v>38000.439952275439</v>
      </c>
      <c r="CL378" s="113">
        <f t="shared" si="575"/>
        <v>36431.822314489516</v>
      </c>
      <c r="CM378" s="113">
        <f t="shared" si="575"/>
        <v>34243.372299210248</v>
      </c>
      <c r="CN378" s="113">
        <f t="shared" si="575"/>
        <v>32229.795617816089</v>
      </c>
      <c r="CO378" s="113">
        <f t="shared" si="575"/>
        <v>28812.064315949534</v>
      </c>
      <c r="CP378" s="113">
        <f t="shared" si="575"/>
        <v>25551.45621294203</v>
      </c>
      <c r="CQ378" s="113">
        <f t="shared" si="575"/>
        <v>24046.902373003701</v>
      </c>
      <c r="CR378" s="113">
        <f t="shared" si="575"/>
        <v>22604.319053993753</v>
      </c>
      <c r="CS378" s="113">
        <f t="shared" si="575"/>
        <v>20616.921869314345</v>
      </c>
      <c r="CT378" s="113">
        <f t="shared" si="575"/>
        <v>19680.775721687638</v>
      </c>
      <c r="CU378" s="113">
        <f t="shared" si="575"/>
        <v>18406.306361572912</v>
      </c>
      <c r="CV378" s="113">
        <f t="shared" si="575"/>
        <v>16886.735877862597</v>
      </c>
      <c r="CW378" s="113">
        <f t="shared" si="575"/>
        <v>14875.590361445782</v>
      </c>
      <c r="CX378" s="113">
        <f t="shared" si="575"/>
        <v>13633.609703888691</v>
      </c>
      <c r="CY378" s="113">
        <f t="shared" si="575"/>
        <v>11839.990981963927</v>
      </c>
      <c r="CZ378" s="113">
        <f t="shared" si="575"/>
        <v>10410.660518731987</v>
      </c>
      <c r="DA378" s="113">
        <f t="shared" si="575"/>
        <v>8729.241622078287</v>
      </c>
      <c r="DB378" s="113">
        <f t="shared" si="575"/>
        <v>7201.2804154302667</v>
      </c>
      <c r="DC378" s="113">
        <f t="shared" si="575"/>
        <v>5826.3158859470468</v>
      </c>
      <c r="DD378" s="113">
        <f t="shared" si="575"/>
        <v>4726.5298688683824</v>
      </c>
      <c r="DE378" s="113">
        <f t="shared" si="575"/>
        <v>3693.6869510664992</v>
      </c>
      <c r="DF378" s="113">
        <f t="shared" si="575"/>
        <v>2759.5767195767194</v>
      </c>
      <c r="DG378" s="113">
        <f t="shared" si="575"/>
        <v>2030.7914230019494</v>
      </c>
      <c r="DH378" s="113">
        <f t="shared" si="575"/>
        <v>1479.8905429071804</v>
      </c>
      <c r="DI378" s="113">
        <f t="shared" si="575"/>
        <v>1058.6720368239355</v>
      </c>
      <c r="DJ378" s="113">
        <f t="shared" si="575"/>
        <v>692.11290322580646</v>
      </c>
      <c r="DK378" s="113">
        <f t="shared" si="575"/>
        <v>392.13043478260869</v>
      </c>
      <c r="DL378" s="113">
        <f t="shared" si="575"/>
        <v>261.80722891566268</v>
      </c>
      <c r="DM378" s="113">
        <f t="shared" si="575"/>
        <v>335.91044776119401</v>
      </c>
    </row>
    <row r="379" spans="1:117" s="44" customFormat="1" ht="1" hidden="1" customHeight="1">
      <c r="A379" s="94">
        <v>2018</v>
      </c>
      <c r="B379" s="96">
        <f t="shared" si="560"/>
        <v>4161027.4151086505</v>
      </c>
      <c r="C379" s="94"/>
      <c r="D379" s="101">
        <f t="shared" si="561"/>
        <v>2584185.5854146611</v>
      </c>
      <c r="E379" s="101">
        <f t="shared" si="562"/>
        <v>2628339.7387872278</v>
      </c>
      <c r="F379" s="101">
        <f t="shared" si="563"/>
        <v>2671931.0522390045</v>
      </c>
      <c r="G379" s="101">
        <f t="shared" si="564"/>
        <v>2713660.776114387</v>
      </c>
      <c r="H379" s="101">
        <f t="shared" si="565"/>
        <v>2756097.7797064842</v>
      </c>
      <c r="I379" s="101">
        <f>SUM(CD379:$DL379)</f>
        <v>717286.76902519551</v>
      </c>
      <c r="J379" s="101">
        <f>SUM(CE379:$DL379)</f>
        <v>673132.61565262859</v>
      </c>
      <c r="K379" s="101">
        <f>SUM(CF379:$DL379)</f>
        <v>629541.30220085208</v>
      </c>
      <c r="L379" s="101">
        <f>SUM(CG379:$DL379)</f>
        <v>587811.57832546963</v>
      </c>
      <c r="M379" s="101">
        <f>SUM(CH379:$DL379)</f>
        <v>545374.5747333722</v>
      </c>
      <c r="N379" s="101"/>
      <c r="O379" s="101"/>
      <c r="P379" s="101"/>
      <c r="Q379" s="113">
        <f t="shared" ref="Q379:CB379" si="576">Q329*Q$323</f>
        <v>42809.828085188208</v>
      </c>
      <c r="R379" s="113">
        <f t="shared" si="576"/>
        <v>43581.07625366604</v>
      </c>
      <c r="S379" s="113">
        <f t="shared" si="576"/>
        <v>44142.711766406479</v>
      </c>
      <c r="T379" s="113">
        <f t="shared" si="576"/>
        <v>43770.145281968085</v>
      </c>
      <c r="U379" s="113">
        <f t="shared" si="576"/>
        <v>43849.33960837865</v>
      </c>
      <c r="V379" s="113">
        <f t="shared" si="576"/>
        <v>43757.573597491166</v>
      </c>
      <c r="W379" s="113">
        <f t="shared" si="576"/>
        <v>43604.596011909234</v>
      </c>
      <c r="X379" s="113">
        <f t="shared" si="576"/>
        <v>43305.599418474616</v>
      </c>
      <c r="Y379" s="113">
        <f t="shared" si="576"/>
        <v>42923.247930803074</v>
      </c>
      <c r="Z379" s="113">
        <f t="shared" si="576"/>
        <v>42755.555835517036</v>
      </c>
      <c r="AA379" s="113">
        <f t="shared" si="576"/>
        <v>42336.101222675061</v>
      </c>
      <c r="AB379" s="113">
        <f t="shared" si="576"/>
        <v>41676.760058072294</v>
      </c>
      <c r="AC379" s="113">
        <f t="shared" si="576"/>
        <v>43617.872163942426</v>
      </c>
      <c r="AD379" s="113">
        <f t="shared" si="576"/>
        <v>41905.828641428539</v>
      </c>
      <c r="AE379" s="113">
        <f t="shared" si="576"/>
        <v>42015.822129339365</v>
      </c>
      <c r="AF379" s="113">
        <f t="shared" si="576"/>
        <v>41400.502875924401</v>
      </c>
      <c r="AG379" s="113">
        <f t="shared" si="576"/>
        <v>42082.839776803507</v>
      </c>
      <c r="AH379" s="113">
        <f t="shared" si="576"/>
        <v>42319.772596699848</v>
      </c>
      <c r="AI379" s="113">
        <f t="shared" si="576"/>
        <v>42833.306414749357</v>
      </c>
      <c r="AJ379" s="113">
        <f t="shared" si="576"/>
        <v>44866.580999356644</v>
      </c>
      <c r="AK379" s="113">
        <f t="shared" si="576"/>
        <v>45708.130854590003</v>
      </c>
      <c r="AL379" s="113">
        <f t="shared" si="576"/>
        <v>46887.85133330636</v>
      </c>
      <c r="AM379" s="113">
        <f t="shared" si="576"/>
        <v>48571.701068187293</v>
      </c>
      <c r="AN379" s="113">
        <f t="shared" si="576"/>
        <v>49100.92200663517</v>
      </c>
      <c r="AO379" s="113">
        <f t="shared" si="576"/>
        <v>51051.859152986617</v>
      </c>
      <c r="AP379" s="113">
        <f t="shared" si="576"/>
        <v>52345.820511795282</v>
      </c>
      <c r="AQ379" s="113">
        <f t="shared" si="576"/>
        <v>55290.663266307012</v>
      </c>
      <c r="AR379" s="113">
        <f t="shared" si="576"/>
        <v>56922.457154523712</v>
      </c>
      <c r="AS379" s="113">
        <f t="shared" si="576"/>
        <v>57504.193324688502</v>
      </c>
      <c r="AT379" s="113">
        <f t="shared" si="576"/>
        <v>57934.76136449445</v>
      </c>
      <c r="AU379" s="113">
        <f t="shared" si="576"/>
        <v>58855.92388509294</v>
      </c>
      <c r="AV379" s="113">
        <f t="shared" si="576"/>
        <v>57710.068794416475</v>
      </c>
      <c r="AW379" s="113">
        <f t="shared" si="576"/>
        <v>58648.372576152404</v>
      </c>
      <c r="AX379" s="113">
        <f t="shared" si="576"/>
        <v>57492.596949891071</v>
      </c>
      <c r="AY379" s="113">
        <f t="shared" si="576"/>
        <v>58249.560876976648</v>
      </c>
      <c r="AZ379" s="113">
        <f t="shared" si="576"/>
        <v>57643.836163402586</v>
      </c>
      <c r="BA379" s="113">
        <f t="shared" si="576"/>
        <v>58237.06797245489</v>
      </c>
      <c r="BB379" s="113">
        <f t="shared" si="576"/>
        <v>57992.916539009137</v>
      </c>
      <c r="BC379" s="113">
        <f t="shared" si="576"/>
        <v>58329.388176387918</v>
      </c>
      <c r="BD379" s="113">
        <f t="shared" si="576"/>
        <v>57506.990293469513</v>
      </c>
      <c r="BE379" s="113">
        <f t="shared" si="576"/>
        <v>57485.58316517729</v>
      </c>
      <c r="BF379" s="113">
        <f t="shared" si="576"/>
        <v>57595.854482975097</v>
      </c>
      <c r="BG379" s="113">
        <f t="shared" si="576"/>
        <v>57256.261714174143</v>
      </c>
      <c r="BH379" s="113">
        <f t="shared" si="576"/>
        <v>57599.199366937602</v>
      </c>
      <c r="BI379" s="113">
        <f t="shared" si="576"/>
        <v>58947.579723645395</v>
      </c>
      <c r="BJ379" s="113">
        <f t="shared" si="576"/>
        <v>59109.166248248039</v>
      </c>
      <c r="BK379" s="113">
        <f t="shared" si="576"/>
        <v>60757.825489285875</v>
      </c>
      <c r="BL379" s="113">
        <f t="shared" si="576"/>
        <v>62178.207153037583</v>
      </c>
      <c r="BM379" s="113">
        <f t="shared" si="576"/>
        <v>62883.612325520146</v>
      </c>
      <c r="BN379" s="113">
        <f t="shared" si="576"/>
        <v>63872.867703342068</v>
      </c>
      <c r="BO379" s="113">
        <f t="shared" si="576"/>
        <v>64940.318732932821</v>
      </c>
      <c r="BP379" s="113">
        <f t="shared" si="576"/>
        <v>65150.63360881542</v>
      </c>
      <c r="BQ379" s="113">
        <f t="shared" si="576"/>
        <v>66536.735911052107</v>
      </c>
      <c r="BR379" s="113">
        <f t="shared" si="576"/>
        <v>66707.111842105252</v>
      </c>
      <c r="BS379" s="113">
        <f t="shared" si="576"/>
        <v>67322.943926551176</v>
      </c>
      <c r="BT379" s="113">
        <f t="shared" si="576"/>
        <v>64949.929648603793</v>
      </c>
      <c r="BU379" s="113">
        <f t="shared" si="576"/>
        <v>62379.239703550753</v>
      </c>
      <c r="BV379" s="113">
        <f t="shared" si="576"/>
        <v>59986.790277616448</v>
      </c>
      <c r="BW379" s="113">
        <f t="shared" si="576"/>
        <v>58137.417765803439</v>
      </c>
      <c r="BX379" s="113">
        <f t="shared" si="576"/>
        <v>56229.110155481612</v>
      </c>
      <c r="BY379" s="113">
        <f t="shared" si="576"/>
        <v>54033.473300970873</v>
      </c>
      <c r="BZ379" s="113">
        <f t="shared" si="576"/>
        <v>52470.993961485256</v>
      </c>
      <c r="CA379" s="113">
        <f t="shared" si="576"/>
        <v>51055.03638472443</v>
      </c>
      <c r="CB379" s="113">
        <f t="shared" si="576"/>
        <v>48206.819356830914</v>
      </c>
      <c r="CC379" s="113">
        <f t="shared" ref="CC379:DM379" si="577">CC329*CC$323</f>
        <v>46407.791201024782</v>
      </c>
      <c r="CD379" s="113">
        <f t="shared" si="577"/>
        <v>44154.153372566769</v>
      </c>
      <c r="CE379" s="113">
        <f t="shared" si="577"/>
        <v>43591.313451776645</v>
      </c>
      <c r="CF379" s="113">
        <f t="shared" si="577"/>
        <v>41729.7238753825</v>
      </c>
      <c r="CG379" s="113">
        <f t="shared" si="577"/>
        <v>42437.003592097382</v>
      </c>
      <c r="CH379" s="113">
        <f t="shared" si="577"/>
        <v>41093.824935773082</v>
      </c>
      <c r="CI379" s="113">
        <f t="shared" si="577"/>
        <v>40977.032204330928</v>
      </c>
      <c r="CJ379" s="113">
        <f t="shared" si="577"/>
        <v>40017.025949812021</v>
      </c>
      <c r="CK379" s="113">
        <f t="shared" si="577"/>
        <v>39153.170888017725</v>
      </c>
      <c r="CL379" s="113">
        <f t="shared" si="577"/>
        <v>37285.840555023249</v>
      </c>
      <c r="CM379" s="113">
        <f t="shared" si="577"/>
        <v>35475.35456712859</v>
      </c>
      <c r="CN379" s="113">
        <f t="shared" si="577"/>
        <v>33635.20222701149</v>
      </c>
      <c r="CO379" s="113">
        <f t="shared" si="577"/>
        <v>31213.152221263303</v>
      </c>
      <c r="CP379" s="113">
        <f t="shared" si="577"/>
        <v>28034.466365226293</v>
      </c>
      <c r="CQ379" s="113">
        <f t="shared" si="577"/>
        <v>24530.624289452317</v>
      </c>
      <c r="CR379" s="113">
        <f t="shared" si="577"/>
        <v>23207.219693589173</v>
      </c>
      <c r="CS379" s="113">
        <f t="shared" si="577"/>
        <v>21566.605967666477</v>
      </c>
      <c r="CT379" s="113">
        <f t="shared" si="577"/>
        <v>19728.332972726756</v>
      </c>
      <c r="CU379" s="113">
        <f t="shared" si="577"/>
        <v>18556.320225753021</v>
      </c>
      <c r="CV379" s="113">
        <f t="shared" si="577"/>
        <v>17284.198473282442</v>
      </c>
      <c r="CW379" s="113">
        <f t="shared" si="577"/>
        <v>15762.771084337348</v>
      </c>
      <c r="CX379" s="113">
        <f t="shared" si="577"/>
        <v>13724.460934712808</v>
      </c>
      <c r="CY379" s="113">
        <f t="shared" si="577"/>
        <v>12383.127855711422</v>
      </c>
      <c r="CZ379" s="113">
        <f t="shared" si="577"/>
        <v>10652.563919308357</v>
      </c>
      <c r="DA379" s="113">
        <f t="shared" si="577"/>
        <v>9307.3891861447482</v>
      </c>
      <c r="DB379" s="113">
        <f t="shared" si="577"/>
        <v>7542.8163534454334</v>
      </c>
      <c r="DC379" s="113">
        <f t="shared" si="577"/>
        <v>6194.7291242362526</v>
      </c>
      <c r="DD379" s="113">
        <f t="shared" si="577"/>
        <v>4870.8729966002911</v>
      </c>
      <c r="DE379" s="113">
        <f t="shared" si="577"/>
        <v>3849.9899623588458</v>
      </c>
      <c r="DF379" s="113">
        <f t="shared" si="577"/>
        <v>3017.7248677248676</v>
      </c>
      <c r="DG379" s="113">
        <f t="shared" si="577"/>
        <v>2096.650422352177</v>
      </c>
      <c r="DH379" s="113">
        <f t="shared" si="577"/>
        <v>1588.7653239929948</v>
      </c>
      <c r="DI379" s="113">
        <f t="shared" si="577"/>
        <v>1079.3578826237056</v>
      </c>
      <c r="DJ379" s="113">
        <f t="shared" si="577"/>
        <v>751.68548387096769</v>
      </c>
      <c r="DK379" s="113">
        <f t="shared" si="577"/>
        <v>503.08695652173913</v>
      </c>
      <c r="DL379" s="113">
        <f t="shared" si="577"/>
        <v>290.21084337349396</v>
      </c>
      <c r="DM379" s="113">
        <f t="shared" si="577"/>
        <v>360.79270315091213</v>
      </c>
    </row>
    <row r="380" spans="1:117" s="44" customFormat="1" ht="1" hidden="1" customHeight="1">
      <c r="A380" s="94">
        <v>2019</v>
      </c>
      <c r="B380" s="96">
        <f t="shared" si="560"/>
        <v>4189635.8696626672</v>
      </c>
      <c r="C380" s="94"/>
      <c r="D380" s="101">
        <f t="shared" si="561"/>
        <v>2590302.0589357833</v>
      </c>
      <c r="E380" s="101">
        <f t="shared" si="562"/>
        <v>2635871.2525980738</v>
      </c>
      <c r="F380" s="101">
        <f t="shared" si="563"/>
        <v>2679574.5275173169</v>
      </c>
      <c r="G380" s="101">
        <f t="shared" si="564"/>
        <v>2722585.448655548</v>
      </c>
      <c r="H380" s="101">
        <f t="shared" si="565"/>
        <v>2763880.1902240971</v>
      </c>
      <c r="I380" s="101">
        <f>SUM(CD380:$DL380)</f>
        <v>735357.39389042731</v>
      </c>
      <c r="J380" s="101">
        <f>SUM(CE380:$DL380)</f>
        <v>689788.20022813673</v>
      </c>
      <c r="K380" s="101">
        <f>SUM(CF380:$DL380)</f>
        <v>646084.92530889355</v>
      </c>
      <c r="L380" s="101">
        <f>SUM(CG380:$DL380)</f>
        <v>603074.00417066249</v>
      </c>
      <c r="M380" s="101">
        <f>SUM(CH380:$DL380)</f>
        <v>561779.2626021133</v>
      </c>
      <c r="N380" s="101"/>
      <c r="O380" s="101"/>
      <c r="P380" s="101"/>
      <c r="Q380" s="113">
        <f t="shared" ref="Q380:CB380" si="578">Q330*Q$323</f>
        <v>42961.099562521034</v>
      </c>
      <c r="R380" s="113">
        <f t="shared" si="578"/>
        <v>43782.984662724164</v>
      </c>
      <c r="S380" s="113">
        <f t="shared" si="578"/>
        <v>44374.485400404745</v>
      </c>
      <c r="T380" s="113">
        <f t="shared" si="578"/>
        <v>44016.990241894477</v>
      </c>
      <c r="U380" s="113">
        <f t="shared" si="578"/>
        <v>44112.726279597162</v>
      </c>
      <c r="V380" s="113">
        <f t="shared" si="578"/>
        <v>44044.630693414307</v>
      </c>
      <c r="W380" s="113">
        <f t="shared" si="578"/>
        <v>43907.872951537443</v>
      </c>
      <c r="X380" s="113">
        <f t="shared" si="578"/>
        <v>43598.912622083051</v>
      </c>
      <c r="Y380" s="113">
        <f t="shared" si="578"/>
        <v>43278.910720055675</v>
      </c>
      <c r="Z380" s="113">
        <f t="shared" si="578"/>
        <v>43226.486595444469</v>
      </c>
      <c r="AA380" s="113">
        <f t="shared" si="578"/>
        <v>42882.558379646784</v>
      </c>
      <c r="AB380" s="113">
        <f t="shared" si="578"/>
        <v>42755.898422697413</v>
      </c>
      <c r="AC380" s="113">
        <f t="shared" si="578"/>
        <v>44132.497292022446</v>
      </c>
      <c r="AD380" s="113">
        <f t="shared" si="578"/>
        <v>41965.722631864119</v>
      </c>
      <c r="AE380" s="113">
        <f t="shared" si="578"/>
        <v>42309.386833855795</v>
      </c>
      <c r="AF380" s="113">
        <f t="shared" si="578"/>
        <v>42197.666598192271</v>
      </c>
      <c r="AG380" s="113">
        <f t="shared" si="578"/>
        <v>41586.808201585402</v>
      </c>
      <c r="AH380" s="113">
        <f t="shared" si="578"/>
        <v>42425.656935444364</v>
      </c>
      <c r="AI380" s="113">
        <f t="shared" si="578"/>
        <v>42780.227966304614</v>
      </c>
      <c r="AJ380" s="113">
        <f t="shared" si="578"/>
        <v>43634.893845164057</v>
      </c>
      <c r="AK380" s="113">
        <f t="shared" si="578"/>
        <v>45339.671998847101</v>
      </c>
      <c r="AL380" s="113">
        <f t="shared" si="578"/>
        <v>46400.982033747423</v>
      </c>
      <c r="AM380" s="113">
        <f t="shared" si="578"/>
        <v>47493.21088667577</v>
      </c>
      <c r="AN380" s="113">
        <f t="shared" si="578"/>
        <v>49583.627063436215</v>
      </c>
      <c r="AO380" s="113">
        <f t="shared" si="578"/>
        <v>50377.314920284567</v>
      </c>
      <c r="AP380" s="113">
        <f t="shared" si="578"/>
        <v>52003.326869252298</v>
      </c>
      <c r="AQ380" s="113">
        <f t="shared" si="578"/>
        <v>53877.922746444332</v>
      </c>
      <c r="AR380" s="113">
        <f t="shared" si="578"/>
        <v>56521.896750860411</v>
      </c>
      <c r="AS380" s="113">
        <f t="shared" si="578"/>
        <v>57653.025013625003</v>
      </c>
      <c r="AT380" s="113">
        <f t="shared" si="578"/>
        <v>58624.349127841124</v>
      </c>
      <c r="AU380" s="113">
        <f t="shared" si="578"/>
        <v>58699.901182866801</v>
      </c>
      <c r="AV380" s="113">
        <f t="shared" si="578"/>
        <v>59237.035842163619</v>
      </c>
      <c r="AW380" s="113">
        <f t="shared" si="578"/>
        <v>58646.304142330853</v>
      </c>
      <c r="AX380" s="113">
        <f t="shared" si="578"/>
        <v>58081.486274509807</v>
      </c>
      <c r="AY380" s="113">
        <f t="shared" si="578"/>
        <v>57579.85283983752</v>
      </c>
      <c r="AZ380" s="113">
        <f t="shared" si="578"/>
        <v>58701.153800249544</v>
      </c>
      <c r="BA380" s="113">
        <f t="shared" si="578"/>
        <v>57791.005287352142</v>
      </c>
      <c r="BB380" s="113">
        <f t="shared" si="578"/>
        <v>58212.391947663418</v>
      </c>
      <c r="BC380" s="113">
        <f t="shared" si="578"/>
        <v>58539.73076247365</v>
      </c>
      <c r="BD380" s="113">
        <f t="shared" si="578"/>
        <v>58565.893857777468</v>
      </c>
      <c r="BE380" s="113">
        <f t="shared" si="578"/>
        <v>57989.275091991251</v>
      </c>
      <c r="BF380" s="113">
        <f t="shared" si="578"/>
        <v>57969.87301954435</v>
      </c>
      <c r="BG380" s="113">
        <f t="shared" si="578"/>
        <v>57946.265358583878</v>
      </c>
      <c r="BH380" s="113">
        <f t="shared" si="578"/>
        <v>57552.953522403732</v>
      </c>
      <c r="BI380" s="113">
        <f t="shared" si="578"/>
        <v>57933.607902499614</v>
      </c>
      <c r="BJ380" s="113">
        <f t="shared" si="578"/>
        <v>59116.238051966058</v>
      </c>
      <c r="BK380" s="113">
        <f t="shared" si="578"/>
        <v>59323.653973435554</v>
      </c>
      <c r="BL380" s="113">
        <f t="shared" si="578"/>
        <v>60875.620835560301</v>
      </c>
      <c r="BM380" s="113">
        <f t="shared" si="578"/>
        <v>62151.22801627015</v>
      </c>
      <c r="BN380" s="113">
        <f t="shared" si="578"/>
        <v>62692.548774975134</v>
      </c>
      <c r="BO380" s="113">
        <f t="shared" si="578"/>
        <v>63589.603713817582</v>
      </c>
      <c r="BP380" s="113">
        <f t="shared" si="578"/>
        <v>64716.96840058337</v>
      </c>
      <c r="BQ380" s="113">
        <f t="shared" si="578"/>
        <v>64840.243461666119</v>
      </c>
      <c r="BR380" s="113">
        <f t="shared" si="578"/>
        <v>66102.591507177029</v>
      </c>
      <c r="BS380" s="113">
        <f t="shared" si="578"/>
        <v>66347.757996017404</v>
      </c>
      <c r="BT380" s="113">
        <f t="shared" si="578"/>
        <v>66674.935853957722</v>
      </c>
      <c r="BU380" s="113">
        <f t="shared" si="578"/>
        <v>64408.278271450166</v>
      </c>
      <c r="BV380" s="113">
        <f t="shared" si="578"/>
        <v>62058.635207341154</v>
      </c>
      <c r="BW380" s="113">
        <f t="shared" si="578"/>
        <v>59381.211396171784</v>
      </c>
      <c r="BX380" s="113">
        <f t="shared" si="578"/>
        <v>57631.688555464876</v>
      </c>
      <c r="BY380" s="113">
        <f t="shared" si="578"/>
        <v>55463.060679611655</v>
      </c>
      <c r="BZ380" s="113">
        <f t="shared" si="578"/>
        <v>53436.325772380929</v>
      </c>
      <c r="CA380" s="113">
        <f t="shared" si="578"/>
        <v>51965.470724687482</v>
      </c>
      <c r="CB380" s="113">
        <f t="shared" si="578"/>
        <v>50304.255326657556</v>
      </c>
      <c r="CC380" s="113">
        <f t="shared" ref="CC380:DM380" si="579">CC330*CC$323</f>
        <v>47899.684173329209</v>
      </c>
      <c r="CD380" s="113">
        <f t="shared" si="579"/>
        <v>45569.193662290629</v>
      </c>
      <c r="CE380" s="113">
        <f t="shared" si="579"/>
        <v>43703.274919243195</v>
      </c>
      <c r="CF380" s="113">
        <f t="shared" si="579"/>
        <v>43010.921138230973</v>
      </c>
      <c r="CG380" s="113">
        <f t="shared" si="579"/>
        <v>41294.741568549187</v>
      </c>
      <c r="CH380" s="113">
        <f t="shared" si="579"/>
        <v>41732.629790803752</v>
      </c>
      <c r="CI380" s="113">
        <f t="shared" si="579"/>
        <v>40597.323014991671</v>
      </c>
      <c r="CJ380" s="113">
        <f t="shared" si="579"/>
        <v>40399.779441880368</v>
      </c>
      <c r="CK380" s="113">
        <f t="shared" si="579"/>
        <v>39408.120845406513</v>
      </c>
      <c r="CL380" s="113">
        <f t="shared" si="579"/>
        <v>38417.911245963311</v>
      </c>
      <c r="CM380" s="113">
        <f t="shared" si="579"/>
        <v>36324.690657130086</v>
      </c>
      <c r="CN380" s="113">
        <f t="shared" si="579"/>
        <v>34856.472701149425</v>
      </c>
      <c r="CO380" s="113">
        <f t="shared" si="579"/>
        <v>32587.042041671804</v>
      </c>
      <c r="CP380" s="113">
        <f t="shared" si="579"/>
        <v>30386.321119310665</v>
      </c>
      <c r="CQ380" s="113">
        <f t="shared" si="579"/>
        <v>26934.426057926554</v>
      </c>
      <c r="CR380" s="113">
        <f t="shared" si="579"/>
        <v>23682.412315930389</v>
      </c>
      <c r="CS380" s="113">
        <f t="shared" si="579"/>
        <v>22153.378593335761</v>
      </c>
      <c r="CT380" s="113">
        <f t="shared" si="579"/>
        <v>20649.754711609632</v>
      </c>
      <c r="CU380" s="113">
        <f t="shared" si="579"/>
        <v>18614.549291454514</v>
      </c>
      <c r="CV380" s="113">
        <f t="shared" si="579"/>
        <v>17441.013740458016</v>
      </c>
      <c r="CW380" s="113">
        <f t="shared" si="579"/>
        <v>16150.048192771084</v>
      </c>
      <c r="CX380" s="113">
        <f t="shared" si="579"/>
        <v>14559.897252943274</v>
      </c>
      <c r="CY380" s="113">
        <f t="shared" si="579"/>
        <v>12483.308617234468</v>
      </c>
      <c r="CZ380" s="113">
        <f t="shared" si="579"/>
        <v>11159.875504322767</v>
      </c>
      <c r="DA380" s="113">
        <f t="shared" si="579"/>
        <v>9543.3677837228952</v>
      </c>
      <c r="DB380" s="113">
        <f t="shared" si="579"/>
        <v>8060.4416419386744</v>
      </c>
      <c r="DC380" s="113">
        <f t="shared" si="579"/>
        <v>6504.4655804480653</v>
      </c>
      <c r="DD380" s="113">
        <f t="shared" si="579"/>
        <v>5193.5223409422051</v>
      </c>
      <c r="DE380" s="113">
        <f t="shared" si="579"/>
        <v>3979.7854454203261</v>
      </c>
      <c r="DF380" s="113">
        <f t="shared" si="579"/>
        <v>3154.4444444444443</v>
      </c>
      <c r="DG380" s="113">
        <f t="shared" si="579"/>
        <v>2300.8966861598442</v>
      </c>
      <c r="DH380" s="113">
        <f t="shared" si="579"/>
        <v>1646.0253940455341</v>
      </c>
      <c r="DI380" s="113">
        <f t="shared" si="579"/>
        <v>1164.3176064441889</v>
      </c>
      <c r="DJ380" s="113">
        <f t="shared" si="579"/>
        <v>769.75806451612902</v>
      </c>
      <c r="DK380" s="113">
        <f t="shared" si="579"/>
        <v>548.47826086956525</v>
      </c>
      <c r="DL380" s="113">
        <f t="shared" si="579"/>
        <v>374.8042168674699</v>
      </c>
      <c r="DM380" s="113">
        <f t="shared" si="579"/>
        <v>394.10281923714763</v>
      </c>
    </row>
    <row r="381" spans="1:117" s="44" customFormat="1" ht="1" hidden="1" customHeight="1">
      <c r="A381" s="94">
        <v>2020</v>
      </c>
      <c r="B381" s="96">
        <f t="shared" si="560"/>
        <v>4216994.8442685977</v>
      </c>
      <c r="C381" s="94"/>
      <c r="D381" s="101">
        <f t="shared" si="561"/>
        <v>2593251.3518838468</v>
      </c>
      <c r="E381" s="101">
        <f t="shared" si="562"/>
        <v>2640285.5284343222</v>
      </c>
      <c r="F381" s="101">
        <f t="shared" si="563"/>
        <v>2685373.5899248621</v>
      </c>
      <c r="G381" s="101">
        <f t="shared" si="564"/>
        <v>2728501.340545299</v>
      </c>
      <c r="H381" s="101">
        <f t="shared" si="565"/>
        <v>2771056.5091743153</v>
      </c>
      <c r="I381" s="101">
        <f>SUM(CD381:$DL381)</f>
        <v>754151.68082859705</v>
      </c>
      <c r="J381" s="101">
        <f>SUM(CE381:$DL381)</f>
        <v>707117.50427812163</v>
      </c>
      <c r="K381" s="101">
        <f>SUM(CF381:$DL381)</f>
        <v>662029.44278758171</v>
      </c>
      <c r="L381" s="101">
        <f>SUM(CG381:$DL381)</f>
        <v>618901.69216714485</v>
      </c>
      <c r="M381" s="101">
        <f>SUM(CH381:$DL381)</f>
        <v>576346.52353812847</v>
      </c>
      <c r="N381" s="101"/>
      <c r="O381" s="101"/>
      <c r="P381" s="101"/>
      <c r="Q381" s="113">
        <f t="shared" ref="Q381:CB381" si="580">Q331*Q$323</f>
        <v>43051.071486947738</v>
      </c>
      <c r="R381" s="113">
        <f t="shared" si="580"/>
        <v>43926.630943795368</v>
      </c>
      <c r="S381" s="113">
        <f t="shared" si="580"/>
        <v>44568.64664642961</v>
      </c>
      <c r="T381" s="113">
        <f t="shared" si="580"/>
        <v>44237.639410155207</v>
      </c>
      <c r="U381" s="113">
        <f t="shared" si="580"/>
        <v>44349.875198127243</v>
      </c>
      <c r="V381" s="113">
        <f t="shared" si="580"/>
        <v>44296.435163522328</v>
      </c>
      <c r="W381" s="113">
        <f t="shared" si="580"/>
        <v>44186.04418424279</v>
      </c>
      <c r="X381" s="113">
        <f t="shared" si="580"/>
        <v>43892.225825691494</v>
      </c>
      <c r="Y381" s="113">
        <f t="shared" si="580"/>
        <v>43562.252106479755</v>
      </c>
      <c r="Z381" s="113">
        <f t="shared" si="580"/>
        <v>43574.479641201375</v>
      </c>
      <c r="AA381" s="113">
        <f t="shared" si="580"/>
        <v>43343.044880820053</v>
      </c>
      <c r="AB381" s="113">
        <f t="shared" si="580"/>
        <v>43295.467605009966</v>
      </c>
      <c r="AC381" s="113">
        <f t="shared" si="580"/>
        <v>45257.78306904123</v>
      </c>
      <c r="AD381" s="113">
        <f t="shared" si="580"/>
        <v>42450.863954392327</v>
      </c>
      <c r="AE381" s="113">
        <f t="shared" si="580"/>
        <v>42367.498618367579</v>
      </c>
      <c r="AF381" s="113">
        <f t="shared" si="580"/>
        <v>42484.725554642559</v>
      </c>
      <c r="AG381" s="113">
        <f t="shared" si="580"/>
        <v>42370.278597050616</v>
      </c>
      <c r="AH381" s="113">
        <f t="shared" si="580"/>
        <v>41923.205780835953</v>
      </c>
      <c r="AI381" s="113">
        <f t="shared" si="580"/>
        <v>42874.367101282085</v>
      </c>
      <c r="AJ381" s="113">
        <f t="shared" si="580"/>
        <v>43579.275788119237</v>
      </c>
      <c r="AK381" s="113">
        <f t="shared" si="580"/>
        <v>44099.66623432772</v>
      </c>
      <c r="AL381" s="113">
        <f t="shared" si="580"/>
        <v>46020.83773722333</v>
      </c>
      <c r="AM381" s="113">
        <f t="shared" si="580"/>
        <v>46998.182876877356</v>
      </c>
      <c r="AN381" s="113">
        <f t="shared" si="580"/>
        <v>48495.495325223688</v>
      </c>
      <c r="AO381" s="113">
        <f t="shared" si="580"/>
        <v>50832.168141418522</v>
      </c>
      <c r="AP381" s="113">
        <f t="shared" si="580"/>
        <v>51320.402798880445</v>
      </c>
      <c r="AQ381" s="113">
        <f t="shared" si="580"/>
        <v>53515.361020107892</v>
      </c>
      <c r="AR381" s="113">
        <f t="shared" si="580"/>
        <v>55112.09146590445</v>
      </c>
      <c r="AS381" s="113">
        <f t="shared" si="580"/>
        <v>57240.875721185468</v>
      </c>
      <c r="AT381" s="113">
        <f t="shared" si="580"/>
        <v>58752.668787283845</v>
      </c>
      <c r="AU381" s="113">
        <f t="shared" si="580"/>
        <v>59360.397288957458</v>
      </c>
      <c r="AV381" s="113">
        <f t="shared" si="580"/>
        <v>59072.990057979972</v>
      </c>
      <c r="AW381" s="113">
        <f t="shared" si="580"/>
        <v>60150.055530595746</v>
      </c>
      <c r="AX381" s="113">
        <f t="shared" si="580"/>
        <v>58068.332389251998</v>
      </c>
      <c r="AY381" s="113">
        <f t="shared" si="580"/>
        <v>58156.323081386916</v>
      </c>
      <c r="AZ381" s="113">
        <f t="shared" si="580"/>
        <v>58032.320295122874</v>
      </c>
      <c r="BA381" s="113">
        <f t="shared" si="580"/>
        <v>58818.542544106691</v>
      </c>
      <c r="BB381" s="113">
        <f t="shared" si="580"/>
        <v>57773.441130354855</v>
      </c>
      <c r="BC381" s="113">
        <f t="shared" si="580"/>
        <v>58746.104620520033</v>
      </c>
      <c r="BD381" s="113">
        <f t="shared" si="580"/>
        <v>58775.096715519954</v>
      </c>
      <c r="BE381" s="113">
        <f t="shared" si="580"/>
        <v>59025.526664744888</v>
      </c>
      <c r="BF381" s="113">
        <f t="shared" si="580"/>
        <v>58460.897354986861</v>
      </c>
      <c r="BG381" s="113">
        <f t="shared" si="580"/>
        <v>58309.319601718074</v>
      </c>
      <c r="BH381" s="113">
        <f t="shared" si="580"/>
        <v>58230.555679269593</v>
      </c>
      <c r="BI381" s="113">
        <f t="shared" si="580"/>
        <v>57873.072271386431</v>
      </c>
      <c r="BJ381" s="113">
        <f t="shared" si="580"/>
        <v>58098.908574244924</v>
      </c>
      <c r="BK381" s="113">
        <f t="shared" si="580"/>
        <v>59316.564142495619</v>
      </c>
      <c r="BL381" s="113">
        <f t="shared" si="580"/>
        <v>59443.181676465341</v>
      </c>
      <c r="BM381" s="113">
        <f t="shared" si="580"/>
        <v>60847.746247037132</v>
      </c>
      <c r="BN381" s="113">
        <f t="shared" si="580"/>
        <v>61958.645496187804</v>
      </c>
      <c r="BO381" s="113">
        <f t="shared" si="580"/>
        <v>62418.580229382846</v>
      </c>
      <c r="BP381" s="113">
        <f t="shared" si="580"/>
        <v>63377.648873764381</v>
      </c>
      <c r="BQ381" s="113">
        <f t="shared" si="580"/>
        <v>64406.303849983407</v>
      </c>
      <c r="BR381" s="113">
        <f t="shared" si="580"/>
        <v>64429.616626794254</v>
      </c>
      <c r="BS381" s="113">
        <f t="shared" si="580"/>
        <v>65745.79137223112</v>
      </c>
      <c r="BT381" s="113">
        <f t="shared" si="580"/>
        <v>65720.039541092425</v>
      </c>
      <c r="BU381" s="113">
        <f t="shared" si="580"/>
        <v>66107.610523210795</v>
      </c>
      <c r="BV381" s="113">
        <f t="shared" si="580"/>
        <v>64070.657858055522</v>
      </c>
      <c r="BW381" s="113">
        <f t="shared" si="580"/>
        <v>61422.74167604954</v>
      </c>
      <c r="BX381" s="113">
        <f t="shared" si="580"/>
        <v>58868.615899721677</v>
      </c>
      <c r="BY381" s="113">
        <f t="shared" si="580"/>
        <v>56834.478640776702</v>
      </c>
      <c r="BZ381" s="113">
        <f t="shared" si="580"/>
        <v>54843.03638479612</v>
      </c>
      <c r="CA381" s="113">
        <f t="shared" si="580"/>
        <v>52915.190257313458</v>
      </c>
      <c r="CB381" s="113">
        <f t="shared" si="580"/>
        <v>51207.345185054481</v>
      </c>
      <c r="CC381" s="113">
        <f t="shared" ref="CC381:DM381" si="581">CC331*CC$323</f>
        <v>49977.923494854011</v>
      </c>
      <c r="CD381" s="113">
        <f t="shared" si="581"/>
        <v>47034.176550475328</v>
      </c>
      <c r="CE381" s="113">
        <f t="shared" si="581"/>
        <v>45088.061490539912</v>
      </c>
      <c r="CF381" s="113">
        <f t="shared" si="581"/>
        <v>43127.750620437073</v>
      </c>
      <c r="CG381" s="113">
        <f t="shared" si="581"/>
        <v>42555.16862901616</v>
      </c>
      <c r="CH381" s="113">
        <f t="shared" si="581"/>
        <v>40627.006003250666</v>
      </c>
      <c r="CI381" s="113">
        <f t="shared" si="581"/>
        <v>41225.569128262076</v>
      </c>
      <c r="CJ381" s="113">
        <f t="shared" si="581"/>
        <v>40030.872329370053</v>
      </c>
      <c r="CK381" s="113">
        <f t="shared" si="581"/>
        <v>39788.065723538435</v>
      </c>
      <c r="CL381" s="113">
        <f t="shared" si="581"/>
        <v>38672.130629191954</v>
      </c>
      <c r="CM381" s="113">
        <f t="shared" si="581"/>
        <v>37428.135449262401</v>
      </c>
      <c r="CN381" s="113">
        <f t="shared" si="581"/>
        <v>35707.480244252874</v>
      </c>
      <c r="CO381" s="113">
        <f t="shared" si="581"/>
        <v>33780.652159618621</v>
      </c>
      <c r="CP381" s="113">
        <f t="shared" si="581"/>
        <v>31738.612762871646</v>
      </c>
      <c r="CQ381" s="113">
        <f t="shared" si="581"/>
        <v>29207.919065235044</v>
      </c>
      <c r="CR381" s="113">
        <f t="shared" si="581"/>
        <v>26025.705934850514</v>
      </c>
      <c r="CS381" s="113">
        <f t="shared" si="581"/>
        <v>22616.879658990489</v>
      </c>
      <c r="CT381" s="113">
        <f t="shared" si="581"/>
        <v>21224.404828332288</v>
      </c>
      <c r="CU381" s="113">
        <f t="shared" si="581"/>
        <v>19499.828476780567</v>
      </c>
      <c r="CV381" s="113">
        <f t="shared" si="581"/>
        <v>17509.065648854961</v>
      </c>
      <c r="CW381" s="113">
        <f t="shared" si="581"/>
        <v>16312.072289156626</v>
      </c>
      <c r="CX381" s="113">
        <f t="shared" si="581"/>
        <v>14935.152336782019</v>
      </c>
      <c r="CY381" s="113">
        <f t="shared" si="581"/>
        <v>13259.218436873747</v>
      </c>
      <c r="CZ381" s="113">
        <f t="shared" si="581"/>
        <v>11267.60576368876</v>
      </c>
      <c r="DA381" s="113">
        <f t="shared" si="581"/>
        <v>10014.341734722613</v>
      </c>
      <c r="DB381" s="113">
        <f t="shared" si="581"/>
        <v>8280.0695680844037</v>
      </c>
      <c r="DC381" s="113">
        <f t="shared" si="581"/>
        <v>6966.1845213849292</v>
      </c>
      <c r="DD381" s="113">
        <f t="shared" si="581"/>
        <v>5466.1704711024768</v>
      </c>
      <c r="DE381" s="113">
        <f t="shared" si="581"/>
        <v>4254.0012547051447</v>
      </c>
      <c r="DF381" s="113">
        <f t="shared" si="581"/>
        <v>3270.4761904761904</v>
      </c>
      <c r="DG381" s="113">
        <f t="shared" si="581"/>
        <v>2411.7732293697204</v>
      </c>
      <c r="DH381" s="113">
        <f t="shared" si="581"/>
        <v>1812.160245183888</v>
      </c>
      <c r="DI381" s="113">
        <f t="shared" si="581"/>
        <v>1208.6444188722671</v>
      </c>
      <c r="DJ381" s="113">
        <f t="shared" si="581"/>
        <v>833.3467741935483</v>
      </c>
      <c r="DK381" s="113">
        <f t="shared" si="581"/>
        <v>562.97826086956525</v>
      </c>
      <c r="DL381" s="113">
        <f t="shared" si="581"/>
        <v>410</v>
      </c>
      <c r="DM381" s="113">
        <f t="shared" si="581"/>
        <v>459.51907131011609</v>
      </c>
    </row>
    <row r="382" spans="1:117" s="44" customFormat="1" ht="1" hidden="1" customHeight="1">
      <c r="A382" s="94">
        <v>2021</v>
      </c>
      <c r="B382" s="96">
        <f t="shared" si="560"/>
        <v>4243289.7069086321</v>
      </c>
      <c r="C382" s="94"/>
      <c r="D382" s="101">
        <f t="shared" si="561"/>
        <v>2593827.7709884169</v>
      </c>
      <c r="E382" s="101">
        <f t="shared" si="562"/>
        <v>2642902.7392093311</v>
      </c>
      <c r="F382" s="101">
        <f t="shared" si="563"/>
        <v>2689443.3534225291</v>
      </c>
      <c r="G382" s="101">
        <f t="shared" si="564"/>
        <v>2733925.9333324153</v>
      </c>
      <c r="H382" s="101">
        <f t="shared" si="565"/>
        <v>2776604.1905415552</v>
      </c>
      <c r="I382" s="101">
        <f>SUM(CD382:$DL382)</f>
        <v>774287.78334804473</v>
      </c>
      <c r="J382" s="101">
        <f>SUM(CE382:$DL382)</f>
        <v>725212.81512713036</v>
      </c>
      <c r="K382" s="101">
        <f>SUM(CF382:$DL382)</f>
        <v>678672.20091393241</v>
      </c>
      <c r="L382" s="101">
        <f>SUM(CG382:$DL382)</f>
        <v>634189.62100404641</v>
      </c>
      <c r="M382" s="101">
        <f>SUM(CH382:$DL382)</f>
        <v>591511.36379490641</v>
      </c>
      <c r="N382" s="101"/>
      <c r="O382" s="101"/>
      <c r="P382" s="101"/>
      <c r="Q382" s="113">
        <f t="shared" ref="Q382:CB382" si="582">Q332*Q$323</f>
        <v>43081.721263400796</v>
      </c>
      <c r="R382" s="113">
        <f t="shared" si="582"/>
        <v>44013.019616327707</v>
      </c>
      <c r="S382" s="113">
        <f t="shared" si="582"/>
        <v>44709.947239086447</v>
      </c>
      <c r="T382" s="113">
        <f t="shared" si="582"/>
        <v>44425.040073609533</v>
      </c>
      <c r="U382" s="113">
        <f t="shared" si="582"/>
        <v>44567.85037430808</v>
      </c>
      <c r="V382" s="113">
        <f t="shared" si="582"/>
        <v>44530.10971178257</v>
      </c>
      <c r="W382" s="113">
        <f t="shared" si="582"/>
        <v>44432.080112086871</v>
      </c>
      <c r="X382" s="113">
        <f t="shared" si="582"/>
        <v>44162.59275826934</v>
      </c>
      <c r="Y382" s="113">
        <f t="shared" si="582"/>
        <v>43848.565605348842</v>
      </c>
      <c r="Z382" s="113">
        <f t="shared" si="582"/>
        <v>43854.063797621449</v>
      </c>
      <c r="AA382" s="113">
        <f t="shared" si="582"/>
        <v>43683.962998641473</v>
      </c>
      <c r="AB382" s="113">
        <f t="shared" si="582"/>
        <v>43752.712812815276</v>
      </c>
      <c r="AC382" s="113">
        <f t="shared" si="582"/>
        <v>45820.425957550622</v>
      </c>
      <c r="AD382" s="113">
        <f t="shared" si="582"/>
        <v>43518.973450493533</v>
      </c>
      <c r="AE382" s="113">
        <f t="shared" si="582"/>
        <v>42849.425658887725</v>
      </c>
      <c r="AF382" s="113">
        <f t="shared" si="582"/>
        <v>42540.737058340179</v>
      </c>
      <c r="AG382" s="113">
        <f t="shared" si="582"/>
        <v>42652.72716000177</v>
      </c>
      <c r="AH382" s="113">
        <f t="shared" si="582"/>
        <v>42698.359053154301</v>
      </c>
      <c r="AI382" s="113">
        <f t="shared" si="582"/>
        <v>42367.618140658677</v>
      </c>
      <c r="AJ382" s="113">
        <f t="shared" si="582"/>
        <v>43664.219729787692</v>
      </c>
      <c r="AK382" s="113">
        <f t="shared" si="582"/>
        <v>44042.980256521114</v>
      </c>
      <c r="AL382" s="113">
        <f t="shared" si="582"/>
        <v>44772.663416015865</v>
      </c>
      <c r="AM382" s="113">
        <f t="shared" si="582"/>
        <v>46613.951690627262</v>
      </c>
      <c r="AN382" s="113">
        <f t="shared" si="582"/>
        <v>47997.45006534634</v>
      </c>
      <c r="AO382" s="113">
        <f t="shared" si="582"/>
        <v>49737.838736377431</v>
      </c>
      <c r="AP382" s="113">
        <f t="shared" si="582"/>
        <v>51752.646281487403</v>
      </c>
      <c r="AQ382" s="113">
        <f t="shared" si="582"/>
        <v>52829.827641000484</v>
      </c>
      <c r="AR382" s="113">
        <f t="shared" si="582"/>
        <v>54742.906550778745</v>
      </c>
      <c r="AS382" s="113">
        <f t="shared" si="582"/>
        <v>55855.596154930368</v>
      </c>
      <c r="AT382" s="113">
        <f t="shared" si="582"/>
        <v>58337.455580306574</v>
      </c>
      <c r="AU382" s="113">
        <f t="shared" si="582"/>
        <v>59481.054845345672</v>
      </c>
      <c r="AV382" s="113">
        <f t="shared" si="582"/>
        <v>59712.665442847014</v>
      </c>
      <c r="AW382" s="113">
        <f t="shared" si="582"/>
        <v>59985.615041782738</v>
      </c>
      <c r="AX382" s="113">
        <f t="shared" si="582"/>
        <v>59519.307116920849</v>
      </c>
      <c r="AY382" s="113">
        <f t="shared" si="582"/>
        <v>58138.277056434068</v>
      </c>
      <c r="AZ382" s="113">
        <f t="shared" si="582"/>
        <v>58608.03775836814</v>
      </c>
      <c r="BA382" s="113">
        <f t="shared" si="582"/>
        <v>58160.400948452858</v>
      </c>
      <c r="BB382" s="113">
        <f t="shared" si="582"/>
        <v>58777.887144736604</v>
      </c>
      <c r="BC382" s="113">
        <f t="shared" si="582"/>
        <v>58311.528900210826</v>
      </c>
      <c r="BD382" s="113">
        <f t="shared" si="582"/>
        <v>58977.359194095632</v>
      </c>
      <c r="BE382" s="113">
        <f t="shared" si="582"/>
        <v>59238.55052312075</v>
      </c>
      <c r="BF382" s="113">
        <f t="shared" si="582"/>
        <v>59480.94790926663</v>
      </c>
      <c r="BG382" s="113">
        <f t="shared" si="582"/>
        <v>58793.726229988279</v>
      </c>
      <c r="BH382" s="113">
        <f t="shared" si="582"/>
        <v>58585.442268844738</v>
      </c>
      <c r="BI382" s="113">
        <f t="shared" si="582"/>
        <v>58541.99099518708</v>
      </c>
      <c r="BJ382" s="113">
        <f t="shared" si="582"/>
        <v>58031.221310086716</v>
      </c>
      <c r="BK382" s="113">
        <f t="shared" si="582"/>
        <v>58296.641320135968</v>
      </c>
      <c r="BL382" s="113">
        <f t="shared" si="582"/>
        <v>59425.935595937997</v>
      </c>
      <c r="BM382" s="113">
        <f t="shared" si="582"/>
        <v>59422.538553829043</v>
      </c>
      <c r="BN382" s="113">
        <f t="shared" si="582"/>
        <v>60659.88976283036</v>
      </c>
      <c r="BO382" s="113">
        <f t="shared" si="582"/>
        <v>61686.690551611136</v>
      </c>
      <c r="BP382" s="113">
        <f t="shared" si="582"/>
        <v>62216.838048938582</v>
      </c>
      <c r="BQ382" s="113">
        <f t="shared" si="582"/>
        <v>63081.328144706276</v>
      </c>
      <c r="BR382" s="113">
        <f t="shared" si="582"/>
        <v>63999.824760765543</v>
      </c>
      <c r="BS382" s="113">
        <f t="shared" si="582"/>
        <v>64093.392989937791</v>
      </c>
      <c r="BT382" s="113">
        <f t="shared" si="582"/>
        <v>65120.732231762755</v>
      </c>
      <c r="BU382" s="113">
        <f t="shared" si="582"/>
        <v>65171.284429040228</v>
      </c>
      <c r="BV382" s="113">
        <f t="shared" si="582"/>
        <v>65752.660936229528</v>
      </c>
      <c r="BW382" s="113">
        <f t="shared" si="582"/>
        <v>63407.645568602216</v>
      </c>
      <c r="BX382" s="113">
        <f t="shared" si="582"/>
        <v>60882.218553162995</v>
      </c>
      <c r="BY382" s="113">
        <f t="shared" si="582"/>
        <v>58062.93786407767</v>
      </c>
      <c r="BZ382" s="113">
        <f t="shared" si="582"/>
        <v>56190.765420170836</v>
      </c>
      <c r="CA382" s="113">
        <f t="shared" si="582"/>
        <v>54302.939688130929</v>
      </c>
      <c r="CB382" s="113">
        <f t="shared" si="582"/>
        <v>52138.778772773396</v>
      </c>
      <c r="CC382" s="113">
        <f t="shared" ref="CC382:DM382" si="583">CC332*CC$323</f>
        <v>50887.398736693314</v>
      </c>
      <c r="CD382" s="113">
        <f t="shared" si="583"/>
        <v>49074.968220914438</v>
      </c>
      <c r="CE382" s="113">
        <f t="shared" si="583"/>
        <v>46540.614213197965</v>
      </c>
      <c r="CF382" s="113">
        <f t="shared" si="583"/>
        <v>44482.57990988603</v>
      </c>
      <c r="CG382" s="113">
        <f t="shared" si="583"/>
        <v>42678.257209139891</v>
      </c>
      <c r="CH382" s="113">
        <f t="shared" si="583"/>
        <v>41861.373538509935</v>
      </c>
      <c r="CI382" s="113">
        <f t="shared" si="583"/>
        <v>40151.534564131041</v>
      </c>
      <c r="CJ382" s="113">
        <f t="shared" si="583"/>
        <v>40650.003301036159</v>
      </c>
      <c r="CK382" s="113">
        <f t="shared" si="583"/>
        <v>39431.92940173854</v>
      </c>
      <c r="CL382" s="113">
        <f t="shared" si="583"/>
        <v>39049.487526171972</v>
      </c>
      <c r="CM382" s="113">
        <f t="shared" si="583"/>
        <v>37683.232901206975</v>
      </c>
      <c r="CN382" s="113">
        <f t="shared" si="583"/>
        <v>36796.371767241377</v>
      </c>
      <c r="CO382" s="113">
        <f t="shared" si="583"/>
        <v>34621.627255167878</v>
      </c>
      <c r="CP382" s="113">
        <f t="shared" si="583"/>
        <v>32913.04973766156</v>
      </c>
      <c r="CQ382" s="113">
        <f t="shared" si="583"/>
        <v>30524.827303076785</v>
      </c>
      <c r="CR382" s="113">
        <f t="shared" si="583"/>
        <v>28239.311567256682</v>
      </c>
      <c r="CS382" s="113">
        <f t="shared" si="583"/>
        <v>24876.200810937258</v>
      </c>
      <c r="CT382" s="113">
        <f t="shared" si="583"/>
        <v>21682.143369583784</v>
      </c>
      <c r="CU382" s="113">
        <f t="shared" si="583"/>
        <v>20055.471934237165</v>
      </c>
      <c r="CV382" s="113">
        <f t="shared" si="583"/>
        <v>18357.248854961832</v>
      </c>
      <c r="CW382" s="113">
        <f t="shared" si="583"/>
        <v>16391.108433734938</v>
      </c>
      <c r="CX382" s="113">
        <f t="shared" si="583"/>
        <v>15101.054584373884</v>
      </c>
      <c r="CY382" s="113">
        <f t="shared" si="583"/>
        <v>13619.672745490981</v>
      </c>
      <c r="CZ382" s="113">
        <f t="shared" si="583"/>
        <v>11985.481037463976</v>
      </c>
      <c r="DA382" s="113">
        <f t="shared" si="583"/>
        <v>10129.38130104196</v>
      </c>
      <c r="DB382" s="113">
        <f t="shared" si="583"/>
        <v>8706.7476096274313</v>
      </c>
      <c r="DC382" s="113">
        <f t="shared" si="583"/>
        <v>7171.0723014256619</v>
      </c>
      <c r="DD382" s="113">
        <f t="shared" si="583"/>
        <v>5868.0670228266144</v>
      </c>
      <c r="DE382" s="113">
        <f t="shared" si="583"/>
        <v>4488.9127979924715</v>
      </c>
      <c r="DF382" s="113">
        <f t="shared" si="583"/>
        <v>3504.338624338624</v>
      </c>
      <c r="DG382" s="113">
        <f t="shared" si="583"/>
        <v>2508.4775828460038</v>
      </c>
      <c r="DH382" s="113">
        <f t="shared" si="583"/>
        <v>1904.9054290718038</v>
      </c>
      <c r="DI382" s="113">
        <f t="shared" si="583"/>
        <v>1335.7146144994247</v>
      </c>
      <c r="DJ382" s="113">
        <f t="shared" si="583"/>
        <v>867.48387096774184</v>
      </c>
      <c r="DK382" s="113">
        <f t="shared" si="583"/>
        <v>612.78260869565224</v>
      </c>
      <c r="DL382" s="113">
        <f t="shared" si="583"/>
        <v>422.34939759036143</v>
      </c>
      <c r="DM382" s="113">
        <f t="shared" si="583"/>
        <v>526.54063018242118</v>
      </c>
    </row>
    <row r="383" spans="1:117" s="44" customFormat="1" ht="1" hidden="1" customHeight="1">
      <c r="A383" s="94">
        <v>2022</v>
      </c>
      <c r="B383" s="96">
        <f t="shared" si="560"/>
        <v>4268594.328029722</v>
      </c>
      <c r="C383" s="94"/>
      <c r="D383" s="101">
        <f t="shared" si="561"/>
        <v>2593438.9781508846</v>
      </c>
      <c r="E383" s="101">
        <f t="shared" si="562"/>
        <v>2643414.871677367</v>
      </c>
      <c r="F383" s="101">
        <f t="shared" si="563"/>
        <v>2691973.7386593698</v>
      </c>
      <c r="G383" s="101">
        <f t="shared" si="564"/>
        <v>2737893.6157284975</v>
      </c>
      <c r="H383" s="101">
        <f t="shared" si="565"/>
        <v>2781906.1531461785</v>
      </c>
      <c r="I383" s="101">
        <f>SUM(CD383:$DL383)</f>
        <v>794619.54836131132</v>
      </c>
      <c r="J383" s="101">
        <f>SUM(CE383:$DL383)</f>
        <v>744643.65483482869</v>
      </c>
      <c r="K383" s="101">
        <f>SUM(CF383:$DL383)</f>
        <v>696084.78785282595</v>
      </c>
      <c r="L383" s="101">
        <f>SUM(CG383:$DL383)</f>
        <v>650164.91078369832</v>
      </c>
      <c r="M383" s="101">
        <f>SUM(CH383:$DL383)</f>
        <v>606152.37336601724</v>
      </c>
      <c r="N383" s="101"/>
      <c r="O383" s="101"/>
      <c r="P383" s="101"/>
      <c r="Q383" s="113">
        <f t="shared" ref="Q383:CB383" si="584">Q333*Q$323</f>
        <v>43050.082784481514</v>
      </c>
      <c r="R383" s="113">
        <f t="shared" si="584"/>
        <v>44042.150680321167</v>
      </c>
      <c r="S383" s="113">
        <f t="shared" si="584"/>
        <v>44792.287872217406</v>
      </c>
      <c r="T383" s="113">
        <f t="shared" si="584"/>
        <v>44559.041623283854</v>
      </c>
      <c r="U383" s="113">
        <f t="shared" si="584"/>
        <v>44747.478065790434</v>
      </c>
      <c r="V383" s="113">
        <f t="shared" si="584"/>
        <v>44741.625466673308</v>
      </c>
      <c r="W383" s="113">
        <f t="shared" si="584"/>
        <v>44660.039930946485</v>
      </c>
      <c r="X383" s="113">
        <f t="shared" si="584"/>
        <v>44402.032108153777</v>
      </c>
      <c r="Y383" s="113">
        <f t="shared" si="584"/>
        <v>44110.111500509534</v>
      </c>
      <c r="Z383" s="113">
        <f t="shared" si="584"/>
        <v>44134.639387220319</v>
      </c>
      <c r="AA383" s="113">
        <f t="shared" si="584"/>
        <v>43958.67382981351</v>
      </c>
      <c r="AB383" s="113">
        <f t="shared" si="584"/>
        <v>44090.935406875171</v>
      </c>
      <c r="AC383" s="113">
        <f t="shared" si="584"/>
        <v>46296.428104415711</v>
      </c>
      <c r="AD383" s="113">
        <f t="shared" si="584"/>
        <v>44053.028198544132</v>
      </c>
      <c r="AE383" s="113">
        <f t="shared" si="584"/>
        <v>43913.472471844878</v>
      </c>
      <c r="AF383" s="113">
        <f t="shared" si="584"/>
        <v>43016.834839769923</v>
      </c>
      <c r="AG383" s="113">
        <f t="shared" si="584"/>
        <v>42706.621938798104</v>
      </c>
      <c r="AH383" s="113">
        <f t="shared" si="584"/>
        <v>42976.055715144634</v>
      </c>
      <c r="AI383" s="113">
        <f t="shared" si="584"/>
        <v>43133.750462549797</v>
      </c>
      <c r="AJ383" s="113">
        <f t="shared" si="584"/>
        <v>43150.511130173712</v>
      </c>
      <c r="AK383" s="113">
        <f t="shared" si="584"/>
        <v>44116.874477590434</v>
      </c>
      <c r="AL383" s="113">
        <f t="shared" si="584"/>
        <v>44714.726985796951</v>
      </c>
      <c r="AM383" s="113">
        <f t="shared" si="584"/>
        <v>45364.692093004574</v>
      </c>
      <c r="AN383" s="113">
        <f t="shared" si="584"/>
        <v>47604.740866592947</v>
      </c>
      <c r="AO383" s="113">
        <f t="shared" si="584"/>
        <v>49236.571921250223</v>
      </c>
      <c r="AP383" s="113">
        <f t="shared" si="584"/>
        <v>50664.300519792079</v>
      </c>
      <c r="AQ383" s="113">
        <f t="shared" si="584"/>
        <v>53243.439725355565</v>
      </c>
      <c r="AR383" s="113">
        <f t="shared" si="584"/>
        <v>54059.966750277083</v>
      </c>
      <c r="AS383" s="113">
        <f t="shared" si="584"/>
        <v>55484.037323109886</v>
      </c>
      <c r="AT383" s="113">
        <f t="shared" si="584"/>
        <v>56965.58279845956</v>
      </c>
      <c r="AU383" s="113">
        <f t="shared" si="584"/>
        <v>59068.114760120487</v>
      </c>
      <c r="AV383" s="113">
        <f t="shared" si="584"/>
        <v>59826.156236936331</v>
      </c>
      <c r="AW383" s="113">
        <f t="shared" si="584"/>
        <v>60615.453140443889</v>
      </c>
      <c r="AX383" s="113">
        <f t="shared" si="584"/>
        <v>59361.460493827166</v>
      </c>
      <c r="AY383" s="113">
        <f t="shared" si="584"/>
        <v>59558.900243000149</v>
      </c>
      <c r="AZ383" s="113">
        <f t="shared" si="584"/>
        <v>58586.010307600496</v>
      </c>
      <c r="BA383" s="113">
        <f t="shared" si="584"/>
        <v>58733.910115013532</v>
      </c>
      <c r="BB383" s="113">
        <f t="shared" si="584"/>
        <v>58132.313082343615</v>
      </c>
      <c r="BC383" s="113">
        <f t="shared" si="584"/>
        <v>59308.671820098389</v>
      </c>
      <c r="BD383" s="113">
        <f t="shared" si="584"/>
        <v>58548.047168491372</v>
      </c>
      <c r="BE383" s="113">
        <f t="shared" si="584"/>
        <v>59436.642802638497</v>
      </c>
      <c r="BF383" s="113">
        <f t="shared" si="584"/>
        <v>59700.958813130892</v>
      </c>
      <c r="BG383" s="113">
        <f t="shared" si="584"/>
        <v>59797.641416113489</v>
      </c>
      <c r="BH383" s="113">
        <f t="shared" si="584"/>
        <v>59063.98622532568</v>
      </c>
      <c r="BI383" s="113">
        <f t="shared" si="584"/>
        <v>58895.115510013973</v>
      </c>
      <c r="BJ383" s="113">
        <f t="shared" si="584"/>
        <v>58689.909313536744</v>
      </c>
      <c r="BK383" s="113">
        <f t="shared" si="584"/>
        <v>58224.730177745165</v>
      </c>
      <c r="BL383" s="113">
        <f t="shared" si="584"/>
        <v>58406.387894174237</v>
      </c>
      <c r="BM383" s="113">
        <f t="shared" si="584"/>
        <v>59396.164603634446</v>
      </c>
      <c r="BN383" s="113">
        <f t="shared" si="584"/>
        <v>59246.746346020547</v>
      </c>
      <c r="BO383" s="113">
        <f t="shared" si="584"/>
        <v>60395.53620972146</v>
      </c>
      <c r="BP383" s="113">
        <f t="shared" si="584"/>
        <v>61486.666861124613</v>
      </c>
      <c r="BQ383" s="113">
        <f t="shared" si="584"/>
        <v>61934.559658148028</v>
      </c>
      <c r="BR383" s="113">
        <f t="shared" si="584"/>
        <v>62690.365430622005</v>
      </c>
      <c r="BS383" s="113">
        <f t="shared" si="584"/>
        <v>63669.006520168463</v>
      </c>
      <c r="BT383" s="113">
        <f t="shared" si="584"/>
        <v>63499.605960025976</v>
      </c>
      <c r="BU383" s="113">
        <f t="shared" si="584"/>
        <v>64575.621658493423</v>
      </c>
      <c r="BV383" s="113">
        <f t="shared" si="584"/>
        <v>64828.40672551981</v>
      </c>
      <c r="BW383" s="113">
        <f t="shared" si="584"/>
        <v>65065.70592729612</v>
      </c>
      <c r="BX383" s="113">
        <f t="shared" si="584"/>
        <v>62848.208927114065</v>
      </c>
      <c r="BY383" s="113">
        <f t="shared" si="584"/>
        <v>60039.712135922331</v>
      </c>
      <c r="BZ383" s="113">
        <f t="shared" si="584"/>
        <v>57411.684064908542</v>
      </c>
      <c r="CA383" s="113">
        <f t="shared" si="584"/>
        <v>55630.779200137462</v>
      </c>
      <c r="CB383" s="113">
        <f t="shared" si="584"/>
        <v>53503.18726013499</v>
      </c>
      <c r="CC383" s="113">
        <f t="shared" ref="CC383:DM383" si="585">CC333*CC$323</f>
        <v>51807.677680109548</v>
      </c>
      <c r="CD383" s="113">
        <f t="shared" si="585"/>
        <v>49975.89352648257</v>
      </c>
      <c r="CE383" s="113">
        <f t="shared" si="585"/>
        <v>48558.866982002764</v>
      </c>
      <c r="CF383" s="113">
        <f t="shared" si="585"/>
        <v>45919.877069127535</v>
      </c>
      <c r="CG383" s="113">
        <f t="shared" si="585"/>
        <v>44012.537417681102</v>
      </c>
      <c r="CH383" s="113">
        <f t="shared" si="585"/>
        <v>41990.117286216118</v>
      </c>
      <c r="CI383" s="113">
        <f t="shared" si="585"/>
        <v>41368.57648528595</v>
      </c>
      <c r="CJ383" s="113">
        <f t="shared" si="585"/>
        <v>39608.557752850196</v>
      </c>
      <c r="CK383" s="113">
        <f t="shared" si="585"/>
        <v>40039.04758820522</v>
      </c>
      <c r="CL383" s="113">
        <f t="shared" si="585"/>
        <v>38707.880229958479</v>
      </c>
      <c r="CM383" s="113">
        <f t="shared" si="585"/>
        <v>38055.99158098644</v>
      </c>
      <c r="CN383" s="113">
        <f t="shared" si="585"/>
        <v>37054.162356321838</v>
      </c>
      <c r="CO383" s="113">
        <f t="shared" si="585"/>
        <v>35683.494513623475</v>
      </c>
      <c r="CP383" s="113">
        <f t="shared" si="585"/>
        <v>33747.67499893358</v>
      </c>
      <c r="CQ383" s="113">
        <f t="shared" si="585"/>
        <v>31666.01615086168</v>
      </c>
      <c r="CR383" s="113">
        <f t="shared" si="585"/>
        <v>29527.281570727355</v>
      </c>
      <c r="CS383" s="113">
        <f t="shared" si="585"/>
        <v>27009.291885429124</v>
      </c>
      <c r="CT383" s="113">
        <f t="shared" si="585"/>
        <v>23869.776917383133</v>
      </c>
      <c r="CU383" s="113">
        <f t="shared" si="585"/>
        <v>20500.578860192625</v>
      </c>
      <c r="CV383" s="113">
        <f t="shared" si="585"/>
        <v>18893.774045801529</v>
      </c>
      <c r="CW383" s="113">
        <f t="shared" si="585"/>
        <v>17201.22891566265</v>
      </c>
      <c r="CX383" s="113">
        <f t="shared" si="585"/>
        <v>15188.943275062433</v>
      </c>
      <c r="CY383" s="113">
        <f t="shared" si="585"/>
        <v>13786.640681362725</v>
      </c>
      <c r="CZ383" s="113">
        <f t="shared" si="585"/>
        <v>12329.238501440921</v>
      </c>
      <c r="DA383" s="113">
        <f t="shared" si="585"/>
        <v>10793.071106730498</v>
      </c>
      <c r="DB383" s="113">
        <f t="shared" si="585"/>
        <v>8823.8180019782394</v>
      </c>
      <c r="DC383" s="113">
        <f t="shared" si="585"/>
        <v>7556.8</v>
      </c>
      <c r="DD383" s="113">
        <f t="shared" si="585"/>
        <v>6055.8074307916468</v>
      </c>
      <c r="DE383" s="113">
        <f t="shared" si="585"/>
        <v>4831.6825595984947</v>
      </c>
      <c r="DF383" s="113">
        <f t="shared" si="585"/>
        <v>3709.4179894179892</v>
      </c>
      <c r="DG383" s="113">
        <f t="shared" si="585"/>
        <v>2695.2170240415853</v>
      </c>
      <c r="DH383" s="113">
        <f t="shared" si="585"/>
        <v>1987.1663747810858</v>
      </c>
      <c r="DI383" s="113">
        <f t="shared" si="585"/>
        <v>1408.1150747986192</v>
      </c>
      <c r="DJ383" s="113">
        <f t="shared" si="585"/>
        <v>961.86290322580635</v>
      </c>
      <c r="DK383" s="113">
        <f t="shared" si="585"/>
        <v>639.89130434782612</v>
      </c>
      <c r="DL383" s="113">
        <f t="shared" si="585"/>
        <v>461.25</v>
      </c>
      <c r="DM383" s="113">
        <f t="shared" si="585"/>
        <v>581.52238805970148</v>
      </c>
    </row>
    <row r="384" spans="1:117" s="44" customFormat="1" ht="1" hidden="1" customHeight="1">
      <c r="A384" s="94">
        <v>2023</v>
      </c>
      <c r="B384" s="96">
        <f t="shared" si="560"/>
        <v>4292818.5246416396</v>
      </c>
      <c r="C384" s="94"/>
      <c r="D384" s="101">
        <f t="shared" si="561"/>
        <v>2591484.7766769323</v>
      </c>
      <c r="E384" s="101">
        <f t="shared" si="562"/>
        <v>2642357.6784424372</v>
      </c>
      <c r="F384" s="101">
        <f t="shared" si="563"/>
        <v>2691819.1119911219</v>
      </c>
      <c r="G384" s="101">
        <f t="shared" si="564"/>
        <v>2739730.9808198814</v>
      </c>
      <c r="H384" s="101">
        <f t="shared" si="565"/>
        <v>2785167.4069324336</v>
      </c>
      <c r="I384" s="101">
        <f>SUM(CD384:$DL384)</f>
        <v>815115.20021120296</v>
      </c>
      <c r="J384" s="101">
        <f>SUM(CE384:$DL384)</f>
        <v>764242.29844569822</v>
      </c>
      <c r="K384" s="101">
        <f>SUM(CF384:$DL384)</f>
        <v>714780.86489701341</v>
      </c>
      <c r="L384" s="101">
        <f>SUM(CG384:$DL384)</f>
        <v>666868.996068254</v>
      </c>
      <c r="M384" s="101">
        <f>SUM(CH384:$DL384)</f>
        <v>621432.56995570159</v>
      </c>
      <c r="N384" s="101"/>
      <c r="O384" s="101"/>
      <c r="P384" s="101"/>
      <c r="Q384" s="113">
        <f t="shared" ref="Q384:CB384" si="586">Q334*Q$323</f>
        <v>42959.122157588579</v>
      </c>
      <c r="R384" s="113">
        <f t="shared" si="586"/>
        <v>44004.9834607433</v>
      </c>
      <c r="S384" s="113">
        <f t="shared" si="586"/>
        <v>44817.70164787511</v>
      </c>
      <c r="T384" s="113">
        <f t="shared" si="586"/>
        <v>44637.62899828083</v>
      </c>
      <c r="U384" s="113">
        <f t="shared" si="586"/>
        <v>44879.67597356678</v>
      </c>
      <c r="V384" s="113">
        <f t="shared" si="586"/>
        <v>44915.874159988052</v>
      </c>
      <c r="W384" s="113">
        <f t="shared" si="586"/>
        <v>44864.90249943707</v>
      </c>
      <c r="X384" s="113">
        <f t="shared" si="586"/>
        <v>44623.513506796888</v>
      </c>
      <c r="Y384" s="113">
        <f t="shared" si="586"/>
        <v>44343.917679516817</v>
      </c>
      <c r="Z384" s="113">
        <f t="shared" si="586"/>
        <v>44391.420580528124</v>
      </c>
      <c r="AA384" s="113">
        <f t="shared" si="586"/>
        <v>44233.384660985546</v>
      </c>
      <c r="AB384" s="113">
        <f t="shared" si="586"/>
        <v>44362.703708260538</v>
      </c>
      <c r="AC384" s="113">
        <f t="shared" si="586"/>
        <v>46647.166528421571</v>
      </c>
      <c r="AD384" s="113">
        <f t="shared" si="586"/>
        <v>44503.231359984922</v>
      </c>
      <c r="AE384" s="113">
        <f t="shared" si="586"/>
        <v>44445.495878323462</v>
      </c>
      <c r="AF384" s="113">
        <f t="shared" si="586"/>
        <v>44072.051561216103</v>
      </c>
      <c r="AG384" s="113">
        <f t="shared" si="586"/>
        <v>43175.706124618038</v>
      </c>
      <c r="AH384" s="113">
        <f t="shared" si="586"/>
        <v>43027.998975660812</v>
      </c>
      <c r="AI384" s="113">
        <f t="shared" si="586"/>
        <v>43405.151585729524</v>
      </c>
      <c r="AJ384" s="113">
        <f t="shared" si="586"/>
        <v>43906.916705983276</v>
      </c>
      <c r="AK384" s="113">
        <f t="shared" si="586"/>
        <v>43599.614930105206</v>
      </c>
      <c r="AL384" s="113">
        <f t="shared" si="586"/>
        <v>44775.712701816861</v>
      </c>
      <c r="AM384" s="113">
        <f t="shared" si="586"/>
        <v>45306.752469681152</v>
      </c>
      <c r="AN384" s="113">
        <f t="shared" si="586"/>
        <v>46349.912254951247</v>
      </c>
      <c r="AO384" s="113">
        <f t="shared" si="586"/>
        <v>48835.352186508484</v>
      </c>
      <c r="AP384" s="113">
        <f t="shared" si="586"/>
        <v>50162.939344262297</v>
      </c>
      <c r="AQ384" s="113">
        <f t="shared" si="586"/>
        <v>52151.587170181461</v>
      </c>
      <c r="AR384" s="113">
        <f t="shared" si="586"/>
        <v>54453.206206614945</v>
      </c>
      <c r="AS384" s="113">
        <f t="shared" si="586"/>
        <v>54806.488865084284</v>
      </c>
      <c r="AT384" s="113">
        <f t="shared" si="586"/>
        <v>56588.969814241485</v>
      </c>
      <c r="AU384" s="113">
        <f t="shared" si="586"/>
        <v>57712.797553449418</v>
      </c>
      <c r="AV384" s="113">
        <f t="shared" si="586"/>
        <v>59417.589378214798</v>
      </c>
      <c r="AW384" s="113">
        <f t="shared" si="586"/>
        <v>60721.977482253576</v>
      </c>
      <c r="AX384" s="113">
        <f t="shared" si="586"/>
        <v>59966.53921568628</v>
      </c>
      <c r="AY384" s="113">
        <f t="shared" si="586"/>
        <v>59406.511587842746</v>
      </c>
      <c r="AZ384" s="113">
        <f t="shared" si="586"/>
        <v>59991.76216568111</v>
      </c>
      <c r="BA384" s="113">
        <f t="shared" si="586"/>
        <v>58709.018224103784</v>
      </c>
      <c r="BB384" s="113">
        <f t="shared" si="586"/>
        <v>58701.762791284447</v>
      </c>
      <c r="BC384" s="113">
        <f t="shared" si="586"/>
        <v>58668.714423752637</v>
      </c>
      <c r="BD384" s="113">
        <f t="shared" si="586"/>
        <v>59532.589527440621</v>
      </c>
      <c r="BE384" s="113">
        <f t="shared" si="586"/>
        <v>59013.58140165839</v>
      </c>
      <c r="BF384" s="113">
        <f t="shared" si="586"/>
        <v>59897.968577045707</v>
      </c>
      <c r="BG384" s="113">
        <f t="shared" si="586"/>
        <v>60023.296677730046</v>
      </c>
      <c r="BH384" s="113">
        <f t="shared" si="586"/>
        <v>60055.25584946476</v>
      </c>
      <c r="BI384" s="113">
        <f t="shared" si="586"/>
        <v>59369.311287067227</v>
      </c>
      <c r="BJ384" s="113">
        <f t="shared" si="586"/>
        <v>59039.458468741825</v>
      </c>
      <c r="BK384" s="113">
        <f t="shared" si="586"/>
        <v>58876.994624219464</v>
      </c>
      <c r="BL384" s="113">
        <f t="shared" si="586"/>
        <v>58331.316720114017</v>
      </c>
      <c r="BM384" s="113">
        <f t="shared" si="586"/>
        <v>58379.753138442626</v>
      </c>
      <c r="BN384" s="113">
        <f t="shared" si="586"/>
        <v>59214.35337371545</v>
      </c>
      <c r="BO384" s="113">
        <f t="shared" si="586"/>
        <v>58994.346040415068</v>
      </c>
      <c r="BP384" s="113">
        <f t="shared" si="586"/>
        <v>60200.799092529567</v>
      </c>
      <c r="BQ384" s="113">
        <f t="shared" si="586"/>
        <v>61206.6284766014</v>
      </c>
      <c r="BR384" s="113">
        <f t="shared" si="586"/>
        <v>61556.638755980857</v>
      </c>
      <c r="BS384" s="113">
        <f t="shared" si="586"/>
        <v>62370.765168202721</v>
      </c>
      <c r="BT384" s="113">
        <f t="shared" si="586"/>
        <v>63080.0908434952</v>
      </c>
      <c r="BU384" s="113">
        <f t="shared" si="586"/>
        <v>62978.886840455736</v>
      </c>
      <c r="BV384" s="113">
        <f t="shared" si="586"/>
        <v>64238.160239284472</v>
      </c>
      <c r="BW384" s="113">
        <f t="shared" si="586"/>
        <v>64160.677175486569</v>
      </c>
      <c r="BX384" s="113">
        <f t="shared" si="586"/>
        <v>64482.897189612238</v>
      </c>
      <c r="BY384" s="113">
        <f t="shared" si="586"/>
        <v>61977.049514563107</v>
      </c>
      <c r="BZ384" s="113">
        <f t="shared" si="586"/>
        <v>59361.025186096042</v>
      </c>
      <c r="CA384" s="113">
        <f t="shared" si="586"/>
        <v>56845.673783238111</v>
      </c>
      <c r="CB384" s="113">
        <f t="shared" si="586"/>
        <v>54806.99880894614</v>
      </c>
      <c r="CC384" s="113">
        <f t="shared" ref="CC384:DM384" si="587">CC334*CC$323</f>
        <v>53163.051150669198</v>
      </c>
      <c r="CD384" s="113">
        <f t="shared" si="587"/>
        <v>50872.90176550475</v>
      </c>
      <c r="CE384" s="113">
        <f t="shared" si="587"/>
        <v>49461.433548684814</v>
      </c>
      <c r="CF384" s="113">
        <f t="shared" si="587"/>
        <v>47911.868828759369</v>
      </c>
      <c r="CG384" s="113">
        <f t="shared" si="587"/>
        <v>45436.426112552384</v>
      </c>
      <c r="CH384" s="113">
        <f t="shared" si="587"/>
        <v>43299.17585067897</v>
      </c>
      <c r="CI384" s="113">
        <f t="shared" si="587"/>
        <v>41504.6800388673</v>
      </c>
      <c r="CJ384" s="113">
        <f t="shared" si="587"/>
        <v>40807.258611730904</v>
      </c>
      <c r="CK384" s="113">
        <f t="shared" si="587"/>
        <v>39031.152036816093</v>
      </c>
      <c r="CL384" s="113">
        <f t="shared" si="587"/>
        <v>39304.699953866359</v>
      </c>
      <c r="CM384" s="113">
        <f t="shared" si="587"/>
        <v>37730.69289226643</v>
      </c>
      <c r="CN384" s="113">
        <f t="shared" si="587"/>
        <v>37425.420617816089</v>
      </c>
      <c r="CO384" s="113">
        <f t="shared" si="587"/>
        <v>35943.018041343028</v>
      </c>
      <c r="CP384" s="113">
        <f t="shared" si="587"/>
        <v>34790.956575523611</v>
      </c>
      <c r="CQ384" s="113">
        <f t="shared" si="587"/>
        <v>32488.343408824327</v>
      </c>
      <c r="CR384" s="113">
        <f t="shared" si="587"/>
        <v>30644.974217859093</v>
      </c>
      <c r="CS384" s="113">
        <f t="shared" si="587"/>
        <v>28259.75859021677</v>
      </c>
      <c r="CT384" s="113">
        <f t="shared" si="587"/>
        <v>25934.554233331433</v>
      </c>
      <c r="CU384" s="113">
        <f t="shared" si="587"/>
        <v>22590.903625544444</v>
      </c>
      <c r="CV384" s="113">
        <f t="shared" si="587"/>
        <v>19326.741984732824</v>
      </c>
      <c r="CW384" s="113">
        <f t="shared" si="587"/>
        <v>17717.927710843374</v>
      </c>
      <c r="CX384" s="113">
        <f t="shared" si="587"/>
        <v>15959.203710310381</v>
      </c>
      <c r="CY384" s="113">
        <f t="shared" si="587"/>
        <v>13882.892785571143</v>
      </c>
      <c r="CZ384" s="113">
        <f t="shared" si="587"/>
        <v>12496.71008645533</v>
      </c>
      <c r="DA384" s="113">
        <f t="shared" si="587"/>
        <v>11118.524922557026</v>
      </c>
      <c r="DB384" s="113">
        <f t="shared" si="587"/>
        <v>9417.8776788658088</v>
      </c>
      <c r="DC384" s="113">
        <f t="shared" si="587"/>
        <v>7673.1916496945014</v>
      </c>
      <c r="DD384" s="113">
        <f t="shared" si="587"/>
        <v>6395.4383195726077</v>
      </c>
      <c r="DE384" s="113">
        <f t="shared" si="587"/>
        <v>4998.0401505646178</v>
      </c>
      <c r="DF384" s="113">
        <f t="shared" si="587"/>
        <v>4003.5449735449733</v>
      </c>
      <c r="DG384" s="113">
        <f t="shared" si="587"/>
        <v>2860.2813515269654</v>
      </c>
      <c r="DH384" s="113">
        <f t="shared" si="587"/>
        <v>2142.0105078809106</v>
      </c>
      <c r="DI384" s="113">
        <f t="shared" si="587"/>
        <v>1473.8665132336018</v>
      </c>
      <c r="DJ384" s="113">
        <f t="shared" si="587"/>
        <v>1016.7499999999999</v>
      </c>
      <c r="DK384" s="113">
        <f t="shared" si="587"/>
        <v>710.5</v>
      </c>
      <c r="DL384" s="113">
        <f t="shared" si="587"/>
        <v>483.47891566265059</v>
      </c>
      <c r="DM384" s="113">
        <f t="shared" si="587"/>
        <v>642.92537313432831</v>
      </c>
    </row>
    <row r="385" spans="1:117" s="44" customFormat="1" ht="1" hidden="1" customHeight="1">
      <c r="A385" s="94">
        <v>2024</v>
      </c>
      <c r="B385" s="96">
        <f t="shared" si="560"/>
        <v>4315931.3043843498</v>
      </c>
      <c r="C385" s="94"/>
      <c r="D385" s="101">
        <f t="shared" si="561"/>
        <v>2588874.7925846539</v>
      </c>
      <c r="E385" s="101">
        <f t="shared" si="562"/>
        <v>2641073.6213759622</v>
      </c>
      <c r="F385" s="101">
        <f t="shared" si="563"/>
        <v>2691417.9791286155</v>
      </c>
      <c r="G385" s="101">
        <f t="shared" si="564"/>
        <v>2740231.1039629648</v>
      </c>
      <c r="H385" s="101">
        <f t="shared" si="565"/>
        <v>2787639.9014834198</v>
      </c>
      <c r="I385" s="101">
        <f>SUM(CD385:$DL385)</f>
        <v>836147.7931948941</v>
      </c>
      <c r="J385" s="101">
        <f>SUM(CE385:$DL385)</f>
        <v>783948.96440358565</v>
      </c>
      <c r="K385" s="101">
        <f>SUM(CF385:$DL385)</f>
        <v>733604.60665093234</v>
      </c>
      <c r="L385" s="101">
        <f>SUM(CG385:$DL385)</f>
        <v>684791.48181658285</v>
      </c>
      <c r="M385" s="101">
        <f>SUM(CH385:$DL385)</f>
        <v>637382.68429612787</v>
      </c>
      <c r="N385" s="101"/>
      <c r="O385" s="101"/>
      <c r="P385" s="101"/>
      <c r="Q385" s="113">
        <f t="shared" ref="Q385:CB385" si="588">Q335*Q$323</f>
        <v>42803.895870390843</v>
      </c>
      <c r="R385" s="113">
        <f t="shared" si="588"/>
        <v>43910.558632626562</v>
      </c>
      <c r="S385" s="113">
        <f t="shared" si="588"/>
        <v>44777.039606822786</v>
      </c>
      <c r="T385" s="113">
        <f t="shared" si="588"/>
        <v>44659.794668151771</v>
      </c>
      <c r="U385" s="113">
        <f t="shared" si="588"/>
        <v>44953.343509961225</v>
      </c>
      <c r="V385" s="113">
        <f t="shared" si="588"/>
        <v>45044.798048683362</v>
      </c>
      <c r="W385" s="113">
        <f t="shared" si="588"/>
        <v>45034.617078235635</v>
      </c>
      <c r="X385" s="113">
        <f t="shared" si="588"/>
        <v>44824.043962325108</v>
      </c>
      <c r="Y385" s="113">
        <f t="shared" si="588"/>
        <v>44560.881888002383</v>
      </c>
      <c r="Z385" s="113">
        <f t="shared" si="588"/>
        <v>44622.424511187266</v>
      </c>
      <c r="AA385" s="113">
        <f t="shared" si="588"/>
        <v>44484.379449178705</v>
      </c>
      <c r="AB385" s="113">
        <f t="shared" si="588"/>
        <v>44634.472009645906</v>
      </c>
      <c r="AC385" s="113">
        <f t="shared" si="588"/>
        <v>46930.053769212005</v>
      </c>
      <c r="AD385" s="113">
        <f t="shared" si="588"/>
        <v>44834.644773728476</v>
      </c>
      <c r="AE385" s="113">
        <f t="shared" si="588"/>
        <v>44893.35738999187</v>
      </c>
      <c r="AF385" s="113">
        <f t="shared" si="588"/>
        <v>44599.159819227607</v>
      </c>
      <c r="AG385" s="113">
        <f t="shared" si="588"/>
        <v>44222.66210530977</v>
      </c>
      <c r="AH385" s="113">
        <f t="shared" si="588"/>
        <v>43490.493776026007</v>
      </c>
      <c r="AI385" s="113">
        <f t="shared" si="588"/>
        <v>43455.225593696268</v>
      </c>
      <c r="AJ385" s="113">
        <f t="shared" si="588"/>
        <v>44172.872142397602</v>
      </c>
      <c r="AK385" s="113">
        <f t="shared" si="588"/>
        <v>44335.520391987324</v>
      </c>
      <c r="AL385" s="113">
        <f t="shared" si="588"/>
        <v>44255.301258446976</v>
      </c>
      <c r="AM385" s="113">
        <f t="shared" si="588"/>
        <v>45355.543731427191</v>
      </c>
      <c r="AN385" s="113">
        <f t="shared" si="588"/>
        <v>46290.5968030562</v>
      </c>
      <c r="AO385" s="113">
        <f t="shared" si="588"/>
        <v>47575.99666949136</v>
      </c>
      <c r="AP385" s="113">
        <f t="shared" si="588"/>
        <v>49760.612475009992</v>
      </c>
      <c r="AQ385" s="113">
        <f t="shared" si="588"/>
        <v>51646.292810201077</v>
      </c>
      <c r="AR385" s="113">
        <f t="shared" si="588"/>
        <v>53365.522603978301</v>
      </c>
      <c r="AS385" s="113">
        <f t="shared" si="588"/>
        <v>55184.292383153857</v>
      </c>
      <c r="AT385" s="113">
        <f t="shared" si="588"/>
        <v>55913.987540587477</v>
      </c>
      <c r="AU385" s="113">
        <f t="shared" si="588"/>
        <v>57336.262765410327</v>
      </c>
      <c r="AV385" s="113">
        <f t="shared" si="588"/>
        <v>58088.715352878098</v>
      </c>
      <c r="AW385" s="113">
        <f t="shared" si="588"/>
        <v>60314.496019408754</v>
      </c>
      <c r="AX385" s="113">
        <f t="shared" si="588"/>
        <v>60067.722948438641</v>
      </c>
      <c r="AY385" s="113">
        <f t="shared" si="588"/>
        <v>59999.02274046134</v>
      </c>
      <c r="AZ385" s="113">
        <f t="shared" si="588"/>
        <v>59842.576249118421</v>
      </c>
      <c r="BA385" s="113">
        <f t="shared" si="588"/>
        <v>60096.990061231532</v>
      </c>
      <c r="BB385" s="113">
        <f t="shared" si="588"/>
        <v>58677.047092111665</v>
      </c>
      <c r="BC385" s="113">
        <f t="shared" si="588"/>
        <v>59241.203443429375</v>
      </c>
      <c r="BD385" s="113">
        <f t="shared" si="588"/>
        <v>58902.006505998805</v>
      </c>
      <c r="BE385" s="113">
        <f t="shared" si="588"/>
        <v>59993.092974751162</v>
      </c>
      <c r="BF385" s="113">
        <f t="shared" si="588"/>
        <v>59478.947810140591</v>
      </c>
      <c r="BG385" s="113">
        <f t="shared" si="588"/>
        <v>60218.86457113106</v>
      </c>
      <c r="BH385" s="113">
        <f t="shared" si="588"/>
        <v>60285.479727687729</v>
      </c>
      <c r="BI385" s="113">
        <f t="shared" si="588"/>
        <v>60352.006365471199</v>
      </c>
      <c r="BJ385" s="113">
        <f t="shared" si="588"/>
        <v>59511.248802501279</v>
      </c>
      <c r="BK385" s="113">
        <f t="shared" si="588"/>
        <v>59224.396340276428</v>
      </c>
      <c r="BL385" s="113">
        <f t="shared" si="588"/>
        <v>58976.523026901828</v>
      </c>
      <c r="BM385" s="113">
        <f t="shared" si="588"/>
        <v>58302.66005325842</v>
      </c>
      <c r="BN385" s="113">
        <f t="shared" si="588"/>
        <v>58204.097549950275</v>
      </c>
      <c r="BO385" s="113">
        <f t="shared" si="588"/>
        <v>58955.984926269797</v>
      </c>
      <c r="BP385" s="113">
        <f t="shared" si="588"/>
        <v>58811.053378706849</v>
      </c>
      <c r="BQ385" s="113">
        <f t="shared" si="588"/>
        <v>59928.973332227019</v>
      </c>
      <c r="BR385" s="113">
        <f t="shared" si="588"/>
        <v>60834.628588516738</v>
      </c>
      <c r="BS385" s="113">
        <f t="shared" si="588"/>
        <v>61251.107247960237</v>
      </c>
      <c r="BT385" s="113">
        <f t="shared" si="588"/>
        <v>61800.569738076338</v>
      </c>
      <c r="BU385" s="113">
        <f t="shared" si="588"/>
        <v>62565.508830795327</v>
      </c>
      <c r="BV385" s="113">
        <f t="shared" si="588"/>
        <v>62662.840225345572</v>
      </c>
      <c r="BW385" s="113">
        <f t="shared" si="588"/>
        <v>63576.531285185782</v>
      </c>
      <c r="BX385" s="113">
        <f t="shared" si="588"/>
        <v>63596.118484106555</v>
      </c>
      <c r="BY385" s="113">
        <f t="shared" si="588"/>
        <v>63584.102912621362</v>
      </c>
      <c r="BZ385" s="113">
        <f t="shared" si="588"/>
        <v>61274.977361059267</v>
      </c>
      <c r="CA385" s="113">
        <f t="shared" si="588"/>
        <v>58772.612483354096</v>
      </c>
      <c r="CB385" s="113">
        <f t="shared" si="588"/>
        <v>56011.11862014205</v>
      </c>
      <c r="CC385" s="113">
        <f t="shared" ref="CC385:DM385" si="589">CC335*CC$323</f>
        <v>54451.638102389683</v>
      </c>
      <c r="CD385" s="113">
        <f t="shared" si="589"/>
        <v>52198.828791308282</v>
      </c>
      <c r="CE385" s="113">
        <f t="shared" si="589"/>
        <v>50344.357752653435</v>
      </c>
      <c r="CF385" s="113">
        <f t="shared" si="589"/>
        <v>48813.124834349321</v>
      </c>
      <c r="CG385" s="113">
        <f t="shared" si="589"/>
        <v>47408.797520454995</v>
      </c>
      <c r="CH385" s="113">
        <f t="shared" si="589"/>
        <v>44702.580978346356</v>
      </c>
      <c r="CI385" s="113">
        <f t="shared" si="589"/>
        <v>42792.732509716821</v>
      </c>
      <c r="CJ385" s="113">
        <f t="shared" si="589"/>
        <v>40948.689488645046</v>
      </c>
      <c r="CK385" s="113">
        <f t="shared" si="589"/>
        <v>40210.667598431908</v>
      </c>
      <c r="CL385" s="113">
        <f t="shared" si="589"/>
        <v>38331.516377444197</v>
      </c>
      <c r="CM385" s="113">
        <f t="shared" si="589"/>
        <v>38315.044032185964</v>
      </c>
      <c r="CN385" s="113">
        <f t="shared" si="589"/>
        <v>37114.877514367814</v>
      </c>
      <c r="CO385" s="113">
        <f t="shared" si="589"/>
        <v>36308.530185345</v>
      </c>
      <c r="CP385" s="113">
        <f t="shared" si="589"/>
        <v>35053.267371923386</v>
      </c>
      <c r="CQ385" s="113">
        <f t="shared" si="589"/>
        <v>33498.236307858882</v>
      </c>
      <c r="CR385" s="113">
        <f t="shared" si="589"/>
        <v>31458.741583618426</v>
      </c>
      <c r="CS385" s="113">
        <f t="shared" si="589"/>
        <v>29342.575973384624</v>
      </c>
      <c r="CT385" s="113">
        <f t="shared" si="589"/>
        <v>27151.22723908216</v>
      </c>
      <c r="CU385" s="113">
        <f t="shared" si="589"/>
        <v>24561.809459542361</v>
      </c>
      <c r="CV385" s="113">
        <f t="shared" si="589"/>
        <v>21318</v>
      </c>
      <c r="CW385" s="113">
        <f t="shared" si="589"/>
        <v>18138.795180722889</v>
      </c>
      <c r="CX385" s="113">
        <f t="shared" si="589"/>
        <v>16453.947912950411</v>
      </c>
      <c r="CY385" s="113">
        <f t="shared" si="589"/>
        <v>14602.819238476954</v>
      </c>
      <c r="CZ385" s="113">
        <f t="shared" si="589"/>
        <v>12599.543515850144</v>
      </c>
      <c r="DA385" s="113">
        <f t="shared" si="589"/>
        <v>11286.659673331456</v>
      </c>
      <c r="DB385" s="113">
        <f t="shared" si="589"/>
        <v>9716.8425651170455</v>
      </c>
      <c r="DC385" s="113">
        <f t="shared" si="589"/>
        <v>8205.1303462321794</v>
      </c>
      <c r="DD385" s="113">
        <f t="shared" si="589"/>
        <v>6505.8183584264207</v>
      </c>
      <c r="DE385" s="113">
        <f t="shared" si="589"/>
        <v>5289.6229611041408</v>
      </c>
      <c r="DF385" s="113">
        <f t="shared" si="589"/>
        <v>4149.2592592592591</v>
      </c>
      <c r="DG385" s="113">
        <f t="shared" si="589"/>
        <v>3094.5393112410657</v>
      </c>
      <c r="DH385" s="113">
        <f t="shared" si="589"/>
        <v>2278.3056042031526</v>
      </c>
      <c r="DI385" s="113">
        <f t="shared" si="589"/>
        <v>1592.8101265822786</v>
      </c>
      <c r="DJ385" s="113">
        <f t="shared" si="589"/>
        <v>1068.2903225806451</v>
      </c>
      <c r="DK385" s="113">
        <f t="shared" si="589"/>
        <v>753.36956521739137</v>
      </c>
      <c r="DL385" s="113">
        <f t="shared" si="589"/>
        <v>538.43373493975901</v>
      </c>
      <c r="DM385" s="113">
        <f t="shared" si="589"/>
        <v>700.71641791044772</v>
      </c>
    </row>
    <row r="386" spans="1:117" s="44" customFormat="1" ht="1" hidden="1" customHeight="1">
      <c r="A386" s="94">
        <v>2025</v>
      </c>
      <c r="B386" s="96">
        <f t="shared" si="560"/>
        <v>4338011.4782633977</v>
      </c>
      <c r="C386" s="94"/>
      <c r="D386" s="101">
        <f t="shared" si="561"/>
        <v>2585271.0613657963</v>
      </c>
      <c r="E386" s="101">
        <f t="shared" si="562"/>
        <v>2638725.3099850812</v>
      </c>
      <c r="F386" s="101">
        <f t="shared" si="563"/>
        <v>2690382.7596851275</v>
      </c>
      <c r="G386" s="101">
        <f t="shared" si="564"/>
        <v>2740064.7424333626</v>
      </c>
      <c r="H386" s="101">
        <f t="shared" si="565"/>
        <v>2788375.5330689643</v>
      </c>
      <c r="I386" s="101">
        <f>SUM(CD386:$DL386)</f>
        <v>857669.5349366602</v>
      </c>
      <c r="J386" s="101">
        <f>SUM(CE386:$DL386)</f>
        <v>804215.28631737537</v>
      </c>
      <c r="K386" s="101">
        <f>SUM(CF386:$DL386)</f>
        <v>752557.83661732927</v>
      </c>
      <c r="L386" s="101">
        <f>SUM(CG386:$DL386)</f>
        <v>702875.85386909416</v>
      </c>
      <c r="M386" s="101">
        <f>SUM(CH386:$DL386)</f>
        <v>654565.06323349255</v>
      </c>
      <c r="N386" s="101"/>
      <c r="O386" s="101"/>
      <c r="P386" s="101"/>
      <c r="Q386" s="113">
        <f t="shared" ref="Q386:CB386" si="590">Q336*Q$323</f>
        <v>42608.132782077781</v>
      </c>
      <c r="R386" s="113">
        <f t="shared" si="590"/>
        <v>43753.853598730704</v>
      </c>
      <c r="S386" s="113">
        <f t="shared" si="590"/>
        <v>44679.450708297198</v>
      </c>
      <c r="T386" s="113">
        <f t="shared" si="590"/>
        <v>44617.478389307245</v>
      </c>
      <c r="U386" s="113">
        <f t="shared" si="590"/>
        <v>44973.526396644636</v>
      </c>
      <c r="V386" s="113">
        <f t="shared" si="590"/>
        <v>45115.303300313608</v>
      </c>
      <c r="W386" s="113">
        <f t="shared" si="590"/>
        <v>45160.145612849963</v>
      </c>
      <c r="X386" s="113">
        <f t="shared" si="590"/>
        <v>44988.658515370662</v>
      </c>
      <c r="Y386" s="113">
        <f t="shared" si="590"/>
        <v>44756.050605224569</v>
      </c>
      <c r="Z386" s="113">
        <f t="shared" si="590"/>
        <v>44837.565510985689</v>
      </c>
      <c r="AA386" s="113">
        <f t="shared" si="590"/>
        <v>44712.646362850435</v>
      </c>
      <c r="AB386" s="113">
        <f t="shared" si="590"/>
        <v>44882.435788282193</v>
      </c>
      <c r="AC386" s="113">
        <f t="shared" si="590"/>
        <v>47211.897145645278</v>
      </c>
      <c r="AD386" s="113">
        <f t="shared" si="590"/>
        <v>45100.174797992884</v>
      </c>
      <c r="AE386" s="113">
        <f t="shared" si="590"/>
        <v>45220.98762336003</v>
      </c>
      <c r="AF386" s="113">
        <f t="shared" si="590"/>
        <v>45042.25082169268</v>
      </c>
      <c r="AG386" s="113">
        <f t="shared" si="590"/>
        <v>44743.644967007662</v>
      </c>
      <c r="AH386" s="113">
        <f t="shared" si="590"/>
        <v>44532.355712917808</v>
      </c>
      <c r="AI386" s="113">
        <f t="shared" si="590"/>
        <v>43911.900546352932</v>
      </c>
      <c r="AJ386" s="113">
        <f t="shared" si="590"/>
        <v>44222.422775037536</v>
      </c>
      <c r="AK386" s="113">
        <f t="shared" si="590"/>
        <v>44592.631791324406</v>
      </c>
      <c r="AL386" s="113">
        <f t="shared" si="590"/>
        <v>44968.834135879908</v>
      </c>
      <c r="AM386" s="113">
        <f t="shared" si="590"/>
        <v>44833.070636896635</v>
      </c>
      <c r="AN386" s="113">
        <f t="shared" si="590"/>
        <v>46329.458650849505</v>
      </c>
      <c r="AO386" s="113">
        <f t="shared" si="590"/>
        <v>47514.111877500342</v>
      </c>
      <c r="AP386" s="113">
        <f t="shared" si="590"/>
        <v>48508.241143542582</v>
      </c>
      <c r="AQ386" s="113">
        <f t="shared" si="590"/>
        <v>51238.931790093178</v>
      </c>
      <c r="AR386" s="113">
        <f t="shared" si="590"/>
        <v>52862.468937758851</v>
      </c>
      <c r="AS386" s="113">
        <f t="shared" si="590"/>
        <v>54112.287910394465</v>
      </c>
      <c r="AT386" s="113">
        <f t="shared" si="590"/>
        <v>56281.211281431701</v>
      </c>
      <c r="AU386" s="113">
        <f t="shared" si="590"/>
        <v>56671.606053926967</v>
      </c>
      <c r="AV386" s="113">
        <f t="shared" si="590"/>
        <v>57715.227466875076</v>
      </c>
      <c r="AW386" s="113">
        <f t="shared" si="590"/>
        <v>58998.972108904672</v>
      </c>
      <c r="AX386" s="113">
        <f t="shared" si="590"/>
        <v>59672.094553376912</v>
      </c>
      <c r="AY386" s="113">
        <f t="shared" si="590"/>
        <v>60097.273320760192</v>
      </c>
      <c r="AZ386" s="113">
        <f t="shared" si="590"/>
        <v>60430.308685509677</v>
      </c>
      <c r="BA386" s="113">
        <f t="shared" si="590"/>
        <v>59951.621418318588</v>
      </c>
      <c r="BB386" s="113">
        <f t="shared" si="590"/>
        <v>60047.285454250545</v>
      </c>
      <c r="BC386" s="113">
        <f t="shared" si="590"/>
        <v>59216.398893183417</v>
      </c>
      <c r="BD386" s="113">
        <f t="shared" si="590"/>
        <v>59478.05797684424</v>
      </c>
      <c r="BE386" s="113">
        <f t="shared" si="590"/>
        <v>59368.952978481677</v>
      </c>
      <c r="BF386" s="113">
        <f t="shared" si="590"/>
        <v>60456.996282773543</v>
      </c>
      <c r="BG386" s="113">
        <f t="shared" si="590"/>
        <v>59807.670538852006</v>
      </c>
      <c r="BH386" s="113">
        <f t="shared" si="590"/>
        <v>60482.527239179879</v>
      </c>
      <c r="BI386" s="113">
        <f t="shared" si="590"/>
        <v>60586.077472442164</v>
      </c>
      <c r="BJ386" s="113">
        <f t="shared" si="590"/>
        <v>60481.09616954426</v>
      </c>
      <c r="BK386" s="113">
        <f t="shared" si="590"/>
        <v>59695.363681286595</v>
      </c>
      <c r="BL386" s="113">
        <f t="shared" si="590"/>
        <v>59322.459112773911</v>
      </c>
      <c r="BM386" s="113">
        <f t="shared" si="590"/>
        <v>58940.706771427736</v>
      </c>
      <c r="BN386" s="113">
        <f t="shared" si="590"/>
        <v>58123.115119187532</v>
      </c>
      <c r="BO386" s="113">
        <f t="shared" si="590"/>
        <v>57953.548443473512</v>
      </c>
      <c r="BP386" s="113">
        <f t="shared" si="590"/>
        <v>58767.686857883644</v>
      </c>
      <c r="BQ386" s="113">
        <f t="shared" si="590"/>
        <v>58550.636143378695</v>
      </c>
      <c r="BR386" s="113">
        <f t="shared" si="590"/>
        <v>59567.345095693774</v>
      </c>
      <c r="BS386" s="113">
        <f t="shared" si="590"/>
        <v>60531.757132535633</v>
      </c>
      <c r="BT386" s="113">
        <f t="shared" si="590"/>
        <v>60697.844288909735</v>
      </c>
      <c r="BU386" s="113">
        <f t="shared" si="590"/>
        <v>61302.464695254603</v>
      </c>
      <c r="BV386" s="113">
        <f t="shared" si="590"/>
        <v>62253.057614124751</v>
      </c>
      <c r="BW386" s="113">
        <f t="shared" si="590"/>
        <v>62029.736810358692</v>
      </c>
      <c r="BX386" s="113">
        <f t="shared" si="590"/>
        <v>63017.827672798041</v>
      </c>
      <c r="BY386" s="113">
        <f t="shared" si="590"/>
        <v>62717.477184466021</v>
      </c>
      <c r="BZ386" s="113">
        <f t="shared" si="590"/>
        <v>62862.564809731892</v>
      </c>
      <c r="CA386" s="113">
        <f t="shared" si="590"/>
        <v>60669.105159156315</v>
      </c>
      <c r="CB386" s="113">
        <f t="shared" si="590"/>
        <v>57905.26163483171</v>
      </c>
      <c r="CC386" s="113">
        <f t="shared" ref="CC386:DM386" si="591">CC336*CC$323</f>
        <v>55659.688369627635</v>
      </c>
      <c r="CD386" s="113">
        <f t="shared" si="591"/>
        <v>53454.248619284743</v>
      </c>
      <c r="CE386" s="113">
        <f t="shared" si="591"/>
        <v>51657.449700046142</v>
      </c>
      <c r="CF386" s="113">
        <f t="shared" si="591"/>
        <v>49681.982748235067</v>
      </c>
      <c r="CG386" s="113">
        <f t="shared" si="591"/>
        <v>48310.790635601676</v>
      </c>
      <c r="CH386" s="113">
        <f t="shared" si="591"/>
        <v>46646.513291039686</v>
      </c>
      <c r="CI386" s="113">
        <f t="shared" si="591"/>
        <v>44186.314547473623</v>
      </c>
      <c r="CJ386" s="113">
        <f t="shared" si="591"/>
        <v>42218.600299538462</v>
      </c>
      <c r="CK386" s="113">
        <f t="shared" si="591"/>
        <v>40360.463098687578</v>
      </c>
      <c r="CL386" s="113">
        <f t="shared" si="591"/>
        <v>39490.399268959154</v>
      </c>
      <c r="CM386" s="113">
        <f t="shared" si="591"/>
        <v>37382.652957830425</v>
      </c>
      <c r="CN386" s="113">
        <f t="shared" si="591"/>
        <v>37693.164511494251</v>
      </c>
      <c r="CO386" s="113">
        <f t="shared" si="591"/>
        <v>36017.309127522291</v>
      </c>
      <c r="CP386" s="113">
        <f t="shared" si="591"/>
        <v>35417.91912297914</v>
      </c>
      <c r="CQ386" s="113">
        <f t="shared" si="591"/>
        <v>33761.815392944147</v>
      </c>
      <c r="CR386" s="113">
        <f t="shared" si="591"/>
        <v>32445.756259606329</v>
      </c>
      <c r="CS386" s="113">
        <f t="shared" si="591"/>
        <v>30140.389509798828</v>
      </c>
      <c r="CT386" s="113">
        <f t="shared" si="591"/>
        <v>28207.394522575869</v>
      </c>
      <c r="CU386" s="113">
        <f t="shared" si="591"/>
        <v>25733.299306790996</v>
      </c>
      <c r="CV386" s="113">
        <f t="shared" si="591"/>
        <v>23197.810687022902</v>
      </c>
      <c r="CW386" s="113">
        <f t="shared" si="591"/>
        <v>20028.746987951807</v>
      </c>
      <c r="CX386" s="113">
        <f t="shared" si="591"/>
        <v>16860.803424901889</v>
      </c>
      <c r="CY386" s="113">
        <f t="shared" si="591"/>
        <v>15072.29378757515</v>
      </c>
      <c r="CZ386" s="113">
        <f t="shared" si="591"/>
        <v>13269.42985590778</v>
      </c>
      <c r="DA386" s="113">
        <f t="shared" si="591"/>
        <v>11394.816530554774</v>
      </c>
      <c r="DB386" s="113">
        <f t="shared" si="591"/>
        <v>9879.3865809429608</v>
      </c>
      <c r="DC386" s="113">
        <f t="shared" si="591"/>
        <v>8482.1617107942966</v>
      </c>
      <c r="DD386" s="113">
        <f t="shared" si="591"/>
        <v>6972.8108305002424</v>
      </c>
      <c r="DE386" s="113">
        <f t="shared" si="591"/>
        <v>5392.9109159347554</v>
      </c>
      <c r="DF386" s="113">
        <f t="shared" si="591"/>
        <v>4402.0105820105819</v>
      </c>
      <c r="DG386" s="113">
        <f t="shared" si="591"/>
        <v>3214.5860948667969</v>
      </c>
      <c r="DH386" s="113">
        <f t="shared" si="591"/>
        <v>2473.4737302977233</v>
      </c>
      <c r="DI386" s="113">
        <f t="shared" si="591"/>
        <v>1698.4556962025317</v>
      </c>
      <c r="DJ386" s="113">
        <f t="shared" si="591"/>
        <v>1156.6451612903224</v>
      </c>
      <c r="DK386" s="113">
        <f t="shared" si="591"/>
        <v>793.71739130434787</v>
      </c>
      <c r="DL386" s="113">
        <f t="shared" si="591"/>
        <v>573.01204819277109</v>
      </c>
      <c r="DM386" s="113">
        <f t="shared" si="591"/>
        <v>770.54726368159209</v>
      </c>
    </row>
    <row r="387" spans="1:117" s="44" customFormat="1" ht="1" hidden="1" customHeight="1">
      <c r="A387" s="94">
        <v>2026</v>
      </c>
      <c r="B387" s="96">
        <f t="shared" si="560"/>
        <v>4358954.2312237695</v>
      </c>
      <c r="C387" s="94"/>
      <c r="D387" s="101">
        <f t="shared" si="561"/>
        <v>2580547.4103503092</v>
      </c>
      <c r="E387" s="101">
        <f t="shared" si="562"/>
        <v>2635202.239865927</v>
      </c>
      <c r="F387" s="101">
        <f t="shared" si="563"/>
        <v>2688096.1762987836</v>
      </c>
      <c r="G387" s="101">
        <f t="shared" si="564"/>
        <v>2739074.0827151872</v>
      </c>
      <c r="H387" s="101">
        <f t="shared" si="565"/>
        <v>2788242.5545770912</v>
      </c>
      <c r="I387" s="101">
        <f>SUM(CD387:$DL387)</f>
        <v>879541.13318985666</v>
      </c>
      <c r="J387" s="101">
        <f>SUM(CE387:$DL387)</f>
        <v>824886.30367423885</v>
      </c>
      <c r="K387" s="101">
        <f>SUM(CF387:$DL387)</f>
        <v>771992.36724138237</v>
      </c>
      <c r="L387" s="101">
        <f>SUM(CG387:$DL387)</f>
        <v>721014.46082497854</v>
      </c>
      <c r="M387" s="101">
        <f>SUM(CH387:$DL387)</f>
        <v>671845.98896307487</v>
      </c>
      <c r="N387" s="101"/>
      <c r="O387" s="101"/>
      <c r="P387" s="101"/>
      <c r="Q387" s="113">
        <f t="shared" ref="Q387:CB387" si="592">Q337*Q$323</f>
        <v>42360.957165520886</v>
      </c>
      <c r="R387" s="113">
        <f t="shared" si="592"/>
        <v>43550.940670224525</v>
      </c>
      <c r="S387" s="113">
        <f t="shared" si="592"/>
        <v>44519.852197166816</v>
      </c>
      <c r="T387" s="113">
        <f t="shared" si="592"/>
        <v>44519.747935785366</v>
      </c>
      <c r="U387" s="113">
        <f t="shared" si="592"/>
        <v>44930.133190275308</v>
      </c>
      <c r="V387" s="113">
        <f t="shared" si="592"/>
        <v>45132.426004280947</v>
      </c>
      <c r="W387" s="113">
        <f t="shared" si="592"/>
        <v>45227.428907403242</v>
      </c>
      <c r="X387" s="113">
        <f t="shared" si="592"/>
        <v>45110.373518228582</v>
      </c>
      <c r="Y387" s="113">
        <f t="shared" si="592"/>
        <v>44917.535381403322</v>
      </c>
      <c r="Z387" s="113">
        <f t="shared" si="592"/>
        <v>45027.920681314252</v>
      </c>
      <c r="AA387" s="113">
        <f t="shared" si="592"/>
        <v>44923.126244288011</v>
      </c>
      <c r="AB387" s="113">
        <f t="shared" si="592"/>
        <v>45108.578754398484</v>
      </c>
      <c r="AC387" s="113">
        <f t="shared" si="592"/>
        <v>47468.687777506711</v>
      </c>
      <c r="AD387" s="113">
        <f t="shared" si="592"/>
        <v>45367.701288605153</v>
      </c>
      <c r="AE387" s="113">
        <f t="shared" si="592"/>
        <v>45485.496435620567</v>
      </c>
      <c r="AF387" s="113">
        <f t="shared" si="592"/>
        <v>45366.317378800326</v>
      </c>
      <c r="AG387" s="113">
        <f t="shared" si="592"/>
        <v>45179.793454674284</v>
      </c>
      <c r="AH387" s="113">
        <f t="shared" si="592"/>
        <v>45046.793773799189</v>
      </c>
      <c r="AI387" s="113">
        <f t="shared" si="592"/>
        <v>44947.431031105116</v>
      </c>
      <c r="AJ387" s="113">
        <f t="shared" si="592"/>
        <v>44674.445893201802</v>
      </c>
      <c r="AK387" s="113">
        <f t="shared" si="592"/>
        <v>44641.219772301491</v>
      </c>
      <c r="AL387" s="113">
        <f t="shared" si="592"/>
        <v>45215.826285760537</v>
      </c>
      <c r="AM387" s="113">
        <f t="shared" si="592"/>
        <v>45519.197755200388</v>
      </c>
      <c r="AN387" s="113">
        <f t="shared" si="592"/>
        <v>45802.778345229723</v>
      </c>
      <c r="AO387" s="113">
        <f t="shared" si="592"/>
        <v>47542.991447096152</v>
      </c>
      <c r="AP387" s="113">
        <f t="shared" si="592"/>
        <v>48444.281487405038</v>
      </c>
      <c r="AQ387" s="113">
        <f t="shared" si="592"/>
        <v>49981.426032368807</v>
      </c>
      <c r="AR387" s="113">
        <f t="shared" si="592"/>
        <v>52449.358338680511</v>
      </c>
      <c r="AS387" s="113">
        <f t="shared" si="592"/>
        <v>53612.713010467756</v>
      </c>
      <c r="AT387" s="113">
        <f t="shared" si="592"/>
        <v>55213.967284603183</v>
      </c>
      <c r="AU387" s="113">
        <f t="shared" si="592"/>
        <v>57026.297663654397</v>
      </c>
      <c r="AV387" s="113">
        <f t="shared" si="592"/>
        <v>57063.171268107384</v>
      </c>
      <c r="AW387" s="113">
        <f t="shared" si="592"/>
        <v>58624.585587204609</v>
      </c>
      <c r="AX387" s="113">
        <f t="shared" si="592"/>
        <v>58400.215032679742</v>
      </c>
      <c r="AY387" s="113">
        <f t="shared" si="592"/>
        <v>59707.278670390253</v>
      </c>
      <c r="AZ387" s="113">
        <f t="shared" si="592"/>
        <v>60526.42847067758</v>
      </c>
      <c r="BA387" s="113">
        <f t="shared" si="592"/>
        <v>60532.100314333991</v>
      </c>
      <c r="BB387" s="113">
        <f t="shared" si="592"/>
        <v>59905.91165498225</v>
      </c>
      <c r="BC387" s="113">
        <f t="shared" si="592"/>
        <v>60583.62570274069</v>
      </c>
      <c r="BD387" s="113">
        <f t="shared" si="592"/>
        <v>59452.279425653222</v>
      </c>
      <c r="BE387" s="113">
        <f t="shared" si="592"/>
        <v>59948.298238176794</v>
      </c>
      <c r="BF387" s="113">
        <f t="shared" si="592"/>
        <v>59837.965603264551</v>
      </c>
      <c r="BG387" s="113">
        <f t="shared" si="592"/>
        <v>60780.495444487824</v>
      </c>
      <c r="BH387" s="113">
        <f t="shared" si="592"/>
        <v>60077.373427285311</v>
      </c>
      <c r="BI387" s="113">
        <f t="shared" si="592"/>
        <v>60783.827200745225</v>
      </c>
      <c r="BJ387" s="113">
        <f t="shared" si="592"/>
        <v>60722.547753631006</v>
      </c>
      <c r="BK387" s="113">
        <f t="shared" si="592"/>
        <v>60655.529357152482</v>
      </c>
      <c r="BL387" s="113">
        <f t="shared" si="592"/>
        <v>59792.161188312843</v>
      </c>
      <c r="BM387" s="113">
        <f t="shared" si="592"/>
        <v>59284.582506657302</v>
      </c>
      <c r="BN387" s="113">
        <f t="shared" si="592"/>
        <v>58753.765798752371</v>
      </c>
      <c r="BO387" s="113">
        <f t="shared" si="592"/>
        <v>57869.759694156193</v>
      </c>
      <c r="BP387" s="113">
        <f t="shared" si="592"/>
        <v>57771.265402689998</v>
      </c>
      <c r="BQ387" s="113">
        <f t="shared" si="592"/>
        <v>58501.301941586462</v>
      </c>
      <c r="BR387" s="113">
        <f t="shared" si="592"/>
        <v>58199.642942583727</v>
      </c>
      <c r="BS387" s="113">
        <f t="shared" si="592"/>
        <v>59275.653444234929</v>
      </c>
      <c r="BT387" s="113">
        <f t="shared" si="592"/>
        <v>59986.666281838516</v>
      </c>
      <c r="BU387" s="113">
        <f t="shared" si="592"/>
        <v>60215.728771063019</v>
      </c>
      <c r="BV387" s="113">
        <f t="shared" si="592"/>
        <v>61001.774944825185</v>
      </c>
      <c r="BW387" s="113">
        <f t="shared" si="592"/>
        <v>61627.391426733149</v>
      </c>
      <c r="BX387" s="113">
        <f t="shared" si="592"/>
        <v>61498.202419067944</v>
      </c>
      <c r="BY387" s="113">
        <f t="shared" si="592"/>
        <v>62150.571844660197</v>
      </c>
      <c r="BZ387" s="113">
        <f t="shared" si="592"/>
        <v>62015.196152917153</v>
      </c>
      <c r="CA387" s="113">
        <f t="shared" si="592"/>
        <v>62235.602216590058</v>
      </c>
      <c r="CB387" s="113">
        <f t="shared" si="592"/>
        <v>59777.902510035732</v>
      </c>
      <c r="CC387" s="113">
        <f t="shared" ref="CC387:DM387" si="593">CC337*CC$323</f>
        <v>57538.550289323735</v>
      </c>
      <c r="CD387" s="113">
        <f t="shared" si="593"/>
        <v>54654.829515617923</v>
      </c>
      <c r="CE387" s="113">
        <f t="shared" si="593"/>
        <v>52893.936432856484</v>
      </c>
      <c r="CF387" s="113">
        <f t="shared" si="593"/>
        <v>50977.906416403632</v>
      </c>
      <c r="CG387" s="113">
        <f t="shared" si="593"/>
        <v>49168.47186190381</v>
      </c>
      <c r="CH387" s="113">
        <f t="shared" si="593"/>
        <v>47542.805641482722</v>
      </c>
      <c r="CI387" s="113">
        <f t="shared" si="593"/>
        <v>46109.516935036088</v>
      </c>
      <c r="CJ387" s="113">
        <f t="shared" si="593"/>
        <v>43599.282146896105</v>
      </c>
      <c r="CK387" s="113">
        <f t="shared" si="593"/>
        <v>41611.404329299476</v>
      </c>
      <c r="CL387" s="113">
        <f t="shared" si="593"/>
        <v>39645.314205614108</v>
      </c>
      <c r="CM387" s="113">
        <f t="shared" si="593"/>
        <v>38513.782744747426</v>
      </c>
      <c r="CN387" s="113">
        <f t="shared" si="593"/>
        <v>36791.395114942527</v>
      </c>
      <c r="CO387" s="113">
        <f t="shared" si="593"/>
        <v>36582.911930300412</v>
      </c>
      <c r="CP387" s="113">
        <f t="shared" si="593"/>
        <v>35139.71070255513</v>
      </c>
      <c r="CQ387" s="113">
        <f t="shared" si="593"/>
        <v>34121.151673734552</v>
      </c>
      <c r="CR387" s="113">
        <f t="shared" si="593"/>
        <v>32712.062125043387</v>
      </c>
      <c r="CS387" s="113">
        <f t="shared" si="593"/>
        <v>31096.976815511774</v>
      </c>
      <c r="CT387" s="113">
        <f t="shared" si="593"/>
        <v>28992.089164721288</v>
      </c>
      <c r="CU387" s="113">
        <f t="shared" si="593"/>
        <v>26746.879823323725</v>
      </c>
      <c r="CV387" s="113">
        <f t="shared" si="593"/>
        <v>24321.160305343514</v>
      </c>
      <c r="CW387" s="113">
        <f t="shared" si="593"/>
        <v>21812.987951807227</v>
      </c>
      <c r="CX387" s="113">
        <f t="shared" si="593"/>
        <v>18634.377452729219</v>
      </c>
      <c r="CY387" s="113">
        <f t="shared" si="593"/>
        <v>15461.230861723447</v>
      </c>
      <c r="CZ387" s="113">
        <f t="shared" si="593"/>
        <v>13711.123919308357</v>
      </c>
      <c r="DA387" s="113">
        <f t="shared" si="593"/>
        <v>12015.243593353984</v>
      </c>
      <c r="DB387" s="113">
        <f t="shared" si="593"/>
        <v>9989.6843059676885</v>
      </c>
      <c r="DC387" s="113">
        <f t="shared" si="593"/>
        <v>8637.9918533604887</v>
      </c>
      <c r="DD387" s="113">
        <f t="shared" si="593"/>
        <v>7220.9300631374454</v>
      </c>
      <c r="DE387" s="113">
        <f t="shared" si="593"/>
        <v>5793.2659974905901</v>
      </c>
      <c r="DF387" s="113">
        <f t="shared" si="593"/>
        <v>4497.3544973544967</v>
      </c>
      <c r="DG387" s="113">
        <f t="shared" si="593"/>
        <v>3417.9987004548407</v>
      </c>
      <c r="DH387" s="113">
        <f t="shared" si="593"/>
        <v>2574.2837127845887</v>
      </c>
      <c r="DI387" s="113">
        <f t="shared" si="593"/>
        <v>1849.1668584579977</v>
      </c>
      <c r="DJ387" s="113">
        <f t="shared" si="593"/>
        <v>1236.9677419354839</v>
      </c>
      <c r="DK387" s="113">
        <f t="shared" si="593"/>
        <v>862.43478260869574</v>
      </c>
      <c r="DL387" s="113">
        <f t="shared" si="593"/>
        <v>604.50301204819277</v>
      </c>
      <c r="DM387" s="113">
        <f t="shared" si="593"/>
        <v>841.18076285240465</v>
      </c>
    </row>
    <row r="388" spans="1:117" s="44" customFormat="1" ht="1" hidden="1" customHeight="1">
      <c r="A388" s="94">
        <v>2027</v>
      </c>
      <c r="B388" s="96">
        <f t="shared" si="560"/>
        <v>4378838.7562557766</v>
      </c>
      <c r="C388" s="94"/>
      <c r="D388" s="101">
        <f t="shared" si="561"/>
        <v>2574504.5940365484</v>
      </c>
      <c r="E388" s="101">
        <f t="shared" si="562"/>
        <v>2631002.4033620348</v>
      </c>
      <c r="F388" s="101">
        <f t="shared" si="563"/>
        <v>2685094.5239204103</v>
      </c>
      <c r="G388" s="101">
        <f t="shared" si="564"/>
        <v>2737288.8314162539</v>
      </c>
      <c r="H388" s="101">
        <f t="shared" si="565"/>
        <v>2787741.3633460086</v>
      </c>
      <c r="I388" s="101">
        <f>SUM(CD388:$DL388)</f>
        <v>902430.47505709494</v>
      </c>
      <c r="J388" s="101">
        <f>SUM(CE388:$DL388)</f>
        <v>845932.66573160805</v>
      </c>
      <c r="K388" s="101">
        <f>SUM(CF388:$DL388)</f>
        <v>791840.54517323256</v>
      </c>
      <c r="L388" s="101">
        <f>SUM(CG388:$DL388)</f>
        <v>739646.23767738894</v>
      </c>
      <c r="M388" s="101">
        <f>SUM(CH388:$DL388)</f>
        <v>689193.70574763429</v>
      </c>
      <c r="N388" s="101"/>
      <c r="O388" s="101"/>
      <c r="P388" s="101"/>
      <c r="Q388" s="113">
        <f t="shared" ref="Q388:CB388" si="594">Q338*Q$323</f>
        <v>42089.063987308298</v>
      </c>
      <c r="R388" s="113">
        <f t="shared" si="594"/>
        <v>43300.815327659977</v>
      </c>
      <c r="S388" s="113">
        <f t="shared" si="594"/>
        <v>44316.541991905178</v>
      </c>
      <c r="T388" s="113">
        <f t="shared" si="594"/>
        <v>44362.573185791422</v>
      </c>
      <c r="U388" s="113">
        <f t="shared" si="594"/>
        <v>44831.237045526592</v>
      </c>
      <c r="V388" s="113">
        <f t="shared" si="594"/>
        <v>45089.115635422371</v>
      </c>
      <c r="W388" s="113">
        <f t="shared" si="594"/>
        <v>45245.505016387702</v>
      </c>
      <c r="X388" s="113">
        <f t="shared" si="594"/>
        <v>45176.219339446805</v>
      </c>
      <c r="Y388" s="113">
        <f t="shared" si="594"/>
        <v>45036.41987920364</v>
      </c>
      <c r="Z388" s="113">
        <f t="shared" si="594"/>
        <v>45186.54998992139</v>
      </c>
      <c r="AA388" s="113">
        <f t="shared" si="594"/>
        <v>45110.878251204151</v>
      </c>
      <c r="AB388" s="113">
        <f t="shared" si="594"/>
        <v>45317.860183567514</v>
      </c>
      <c r="AC388" s="113">
        <f t="shared" si="594"/>
        <v>47705.644986582098</v>
      </c>
      <c r="AD388" s="113">
        <f t="shared" si="594"/>
        <v>45610.271949869253</v>
      </c>
      <c r="AE388" s="113">
        <f t="shared" si="594"/>
        <v>45751.007175200277</v>
      </c>
      <c r="AF388" s="113">
        <f t="shared" si="594"/>
        <v>45626.370788824977</v>
      </c>
      <c r="AG388" s="113">
        <f t="shared" si="594"/>
        <v>45501.166024533901</v>
      </c>
      <c r="AH388" s="113">
        <f t="shared" si="594"/>
        <v>45480.320217338056</v>
      </c>
      <c r="AI388" s="113">
        <f t="shared" si="594"/>
        <v>45457.18443220653</v>
      </c>
      <c r="AJ388" s="113">
        <f t="shared" si="594"/>
        <v>45708.941754235471</v>
      </c>
      <c r="AK388" s="113">
        <f t="shared" si="594"/>
        <v>45084.585098717398</v>
      </c>
      <c r="AL388" s="113">
        <f t="shared" si="594"/>
        <v>45268.680572977792</v>
      </c>
      <c r="AM388" s="113">
        <f t="shared" si="594"/>
        <v>45756.038671592643</v>
      </c>
      <c r="AN388" s="113">
        <f t="shared" si="594"/>
        <v>46469.565838946422</v>
      </c>
      <c r="AO388" s="113">
        <f t="shared" si="594"/>
        <v>47015.939301972685</v>
      </c>
      <c r="AP388" s="113">
        <f t="shared" si="594"/>
        <v>48464.913634546181</v>
      </c>
      <c r="AQ388" s="113">
        <f t="shared" si="594"/>
        <v>49916.831701814612</v>
      </c>
      <c r="AR388" s="113">
        <f t="shared" si="594"/>
        <v>51200.613894884205</v>
      </c>
      <c r="AS388" s="113">
        <f t="shared" si="594"/>
        <v>53204.726842194279</v>
      </c>
      <c r="AT388" s="113">
        <f t="shared" si="594"/>
        <v>54719.467133580001</v>
      </c>
      <c r="AU388" s="113">
        <f t="shared" si="594"/>
        <v>55973.664499302031</v>
      </c>
      <c r="AV388" s="113">
        <f t="shared" si="594"/>
        <v>57406.738853850489</v>
      </c>
      <c r="AW388" s="113">
        <f t="shared" si="594"/>
        <v>57979.234234881849</v>
      </c>
      <c r="AX388" s="113">
        <f t="shared" si="594"/>
        <v>58036.965432098768</v>
      </c>
      <c r="AY388" s="113">
        <f t="shared" si="594"/>
        <v>58462.102948643558</v>
      </c>
      <c r="AZ388" s="113">
        <f t="shared" si="594"/>
        <v>60140.948082243798</v>
      </c>
      <c r="BA388" s="113">
        <f t="shared" si="594"/>
        <v>60627.685175427439</v>
      </c>
      <c r="BB388" s="113">
        <f t="shared" si="594"/>
        <v>60479.315875790729</v>
      </c>
      <c r="BC388" s="113">
        <f t="shared" si="594"/>
        <v>60447.696767392838</v>
      </c>
      <c r="BD388" s="113">
        <f t="shared" si="594"/>
        <v>60812.59374234845</v>
      </c>
      <c r="BE388" s="113">
        <f t="shared" si="594"/>
        <v>59925.403150594342</v>
      </c>
      <c r="BF388" s="113">
        <f t="shared" si="594"/>
        <v>60423.994647193904</v>
      </c>
      <c r="BG388" s="113">
        <f t="shared" si="594"/>
        <v>60168.718957438497</v>
      </c>
      <c r="BH388" s="113">
        <f t="shared" si="594"/>
        <v>61046.525473603841</v>
      </c>
      <c r="BI388" s="113">
        <f t="shared" si="594"/>
        <v>60385.300962583453</v>
      </c>
      <c r="BJ388" s="113">
        <f t="shared" si="594"/>
        <v>60919.548000061615</v>
      </c>
      <c r="BK388" s="113">
        <f t="shared" si="594"/>
        <v>60903.673440050312</v>
      </c>
      <c r="BL388" s="113">
        <f t="shared" si="594"/>
        <v>60743.739043292349</v>
      </c>
      <c r="BM388" s="113">
        <f t="shared" si="594"/>
        <v>59751.198548561726</v>
      </c>
      <c r="BN388" s="113">
        <f t="shared" si="594"/>
        <v>59095.916568724948</v>
      </c>
      <c r="BO388" s="113">
        <f t="shared" si="594"/>
        <v>58492.623047515015</v>
      </c>
      <c r="BP388" s="113">
        <f t="shared" si="594"/>
        <v>57686.549408523737</v>
      </c>
      <c r="BQ388" s="113">
        <f t="shared" si="594"/>
        <v>57512.604264852314</v>
      </c>
      <c r="BR388" s="113">
        <f t="shared" si="594"/>
        <v>58147.425239234442</v>
      </c>
      <c r="BS388" s="113">
        <f t="shared" si="594"/>
        <v>57917.215429890559</v>
      </c>
      <c r="BT388" s="113">
        <f t="shared" si="594"/>
        <v>58742.104769463884</v>
      </c>
      <c r="BU388" s="113">
        <f t="shared" si="594"/>
        <v>59509.499834076916</v>
      </c>
      <c r="BV388" s="113">
        <f t="shared" si="594"/>
        <v>59924.973922639103</v>
      </c>
      <c r="BW388" s="113">
        <f t="shared" si="594"/>
        <v>60393.532250281482</v>
      </c>
      <c r="BX388" s="113">
        <f t="shared" si="594"/>
        <v>61101.433423315961</v>
      </c>
      <c r="BY388" s="113">
        <f t="shared" si="594"/>
        <v>60662.815048543693</v>
      </c>
      <c r="BZ388" s="113">
        <f t="shared" si="594"/>
        <v>61453.888144748686</v>
      </c>
      <c r="CA388" s="113">
        <f t="shared" si="594"/>
        <v>61405.702521585976</v>
      </c>
      <c r="CB388" s="113">
        <f t="shared" si="594"/>
        <v>61318.23759318894</v>
      </c>
      <c r="CC388" s="113">
        <f t="shared" ref="CC388:DM388" si="595">CC338*CC$323</f>
        <v>59403.662043376477</v>
      </c>
      <c r="CD388" s="113">
        <f t="shared" si="595"/>
        <v>56497.809325486647</v>
      </c>
      <c r="CE388" s="113">
        <f t="shared" si="595"/>
        <v>54092.120558375631</v>
      </c>
      <c r="CF388" s="113">
        <f t="shared" si="595"/>
        <v>52194.30749584367</v>
      </c>
      <c r="CG388" s="113">
        <f t="shared" si="595"/>
        <v>50452.531929754536</v>
      </c>
      <c r="CH388" s="113">
        <f t="shared" si="595"/>
        <v>48386.028050123212</v>
      </c>
      <c r="CI388" s="113">
        <f t="shared" si="595"/>
        <v>47004.052609661303</v>
      </c>
      <c r="CJ388" s="113">
        <f t="shared" si="595"/>
        <v>45500.192254791087</v>
      </c>
      <c r="CK388" s="113">
        <f t="shared" si="595"/>
        <v>42976.428225668998</v>
      </c>
      <c r="CL388" s="113">
        <f t="shared" si="595"/>
        <v>40873.710209730649</v>
      </c>
      <c r="CM388" s="113">
        <f t="shared" si="595"/>
        <v>38674.948964386829</v>
      </c>
      <c r="CN388" s="113">
        <f t="shared" si="595"/>
        <v>37907.160560344826</v>
      </c>
      <c r="CO388" s="113">
        <f t="shared" si="595"/>
        <v>35719.154234989517</v>
      </c>
      <c r="CP388" s="113">
        <f t="shared" si="595"/>
        <v>35697.12114490466</v>
      </c>
      <c r="CQ388" s="113">
        <f t="shared" si="595"/>
        <v>33862.50852657223</v>
      </c>
      <c r="CR388" s="113">
        <f t="shared" si="595"/>
        <v>33070.436561059054</v>
      </c>
      <c r="CS388" s="113">
        <f t="shared" si="595"/>
        <v>31362.257212663098</v>
      </c>
      <c r="CT388" s="113">
        <f t="shared" si="595"/>
        <v>29924.409440300631</v>
      </c>
      <c r="CU388" s="113">
        <f t="shared" si="595"/>
        <v>27511.753143978898</v>
      </c>
      <c r="CV388" s="113">
        <f t="shared" si="595"/>
        <v>25293.61221374046</v>
      </c>
      <c r="CW388" s="113">
        <f t="shared" si="595"/>
        <v>22885.903614457831</v>
      </c>
      <c r="CX388" s="113">
        <f t="shared" si="595"/>
        <v>20311.17516946129</v>
      </c>
      <c r="CY388" s="113">
        <f t="shared" si="595"/>
        <v>17103.409619238479</v>
      </c>
      <c r="CZ388" s="113">
        <f t="shared" si="595"/>
        <v>14080.344899135447</v>
      </c>
      <c r="DA388" s="113">
        <f t="shared" si="595"/>
        <v>12431.155871585468</v>
      </c>
      <c r="DB388" s="113">
        <f t="shared" si="595"/>
        <v>10546.978074513681</v>
      </c>
      <c r="DC388" s="113">
        <f t="shared" si="595"/>
        <v>8747.6501018329946</v>
      </c>
      <c r="DD388" s="113">
        <f t="shared" si="595"/>
        <v>7367.1600291403593</v>
      </c>
      <c r="DE388" s="113">
        <f t="shared" si="595"/>
        <v>6009.8964868255962</v>
      </c>
      <c r="DF388" s="113">
        <f t="shared" si="595"/>
        <v>4840.9523809523807</v>
      </c>
      <c r="DG388" s="113">
        <f t="shared" si="595"/>
        <v>3499.6972059779077</v>
      </c>
      <c r="DH388" s="113">
        <f t="shared" si="595"/>
        <v>2742.8380035026271</v>
      </c>
      <c r="DI388" s="113">
        <f t="shared" si="595"/>
        <v>1928.9551208285386</v>
      </c>
      <c r="DJ388" s="113">
        <f t="shared" si="595"/>
        <v>1350.758064516129</v>
      </c>
      <c r="DK388" s="113">
        <f t="shared" si="595"/>
        <v>924.21739130434787</v>
      </c>
      <c r="DL388" s="113">
        <f t="shared" si="595"/>
        <v>658.84036144578317</v>
      </c>
      <c r="DM388" s="113">
        <f t="shared" si="595"/>
        <v>911.81426202321722</v>
      </c>
    </row>
    <row r="389" spans="1:117" s="44" customFormat="1" ht="1" hidden="1" customHeight="1">
      <c r="A389" s="94">
        <v>2028</v>
      </c>
      <c r="B389" s="96">
        <f t="shared" si="560"/>
        <v>4397639.7648148509</v>
      </c>
      <c r="C389" s="94"/>
      <c r="D389" s="101">
        <f t="shared" si="561"/>
        <v>2567818.9774952382</v>
      </c>
      <c r="E389" s="101">
        <f t="shared" si="562"/>
        <v>2626150.9532308653</v>
      </c>
      <c r="F389" s="101">
        <f t="shared" si="563"/>
        <v>2682066.8671671827</v>
      </c>
      <c r="G389" s="101">
        <f t="shared" si="564"/>
        <v>2735454.9952543089</v>
      </c>
      <c r="H389" s="101">
        <f t="shared" si="565"/>
        <v>2787109.8564347122</v>
      </c>
      <c r="I389" s="101">
        <f>SUM(CD389:$DL389)</f>
        <v>926239.27308749279</v>
      </c>
      <c r="J389" s="101">
        <f>SUM(CE389:$DL389)</f>
        <v>867907.29735186591</v>
      </c>
      <c r="K389" s="101">
        <f>SUM(CF389:$DL389)</f>
        <v>811991.38341554848</v>
      </c>
      <c r="L389" s="101">
        <f>SUM(CG389:$DL389)</f>
        <v>758603.25532842218</v>
      </c>
      <c r="M389" s="101">
        <f>SUM(CH389:$DL389)</f>
        <v>706948.39414801914</v>
      </c>
      <c r="N389" s="101"/>
      <c r="O389" s="101"/>
      <c r="P389" s="101"/>
      <c r="Q389" s="113">
        <f t="shared" ref="Q389:CB389" si="596">Q339*Q$323</f>
        <v>41799.374164703615</v>
      </c>
      <c r="R389" s="113">
        <f t="shared" si="596"/>
        <v>43026.581518342224</v>
      </c>
      <c r="S389" s="113">
        <f t="shared" si="596"/>
        <v>44064.437337380747</v>
      </c>
      <c r="T389" s="113">
        <f t="shared" si="596"/>
        <v>44162.074626504276</v>
      </c>
      <c r="U389" s="113">
        <f t="shared" si="596"/>
        <v>44673.810529395989</v>
      </c>
      <c r="V389" s="113">
        <f t="shared" si="596"/>
        <v>44988.393847379164</v>
      </c>
      <c r="W389" s="113">
        <f t="shared" si="596"/>
        <v>45200.314743926545</v>
      </c>
      <c r="X389" s="113">
        <f t="shared" si="596"/>
        <v>45191.18429881458</v>
      </c>
      <c r="Y389" s="113">
        <f t="shared" si="596"/>
        <v>45099.824944697139</v>
      </c>
      <c r="Z389" s="113">
        <f t="shared" si="596"/>
        <v>45304.530538197949</v>
      </c>
      <c r="AA389" s="113">
        <f t="shared" si="596"/>
        <v>45267.997035939239</v>
      </c>
      <c r="AB389" s="113">
        <f t="shared" si="596"/>
        <v>45503.33708998745</v>
      </c>
      <c r="AC389" s="113">
        <f t="shared" si="596"/>
        <v>47924.856501585753</v>
      </c>
      <c r="AD389" s="113">
        <f t="shared" si="596"/>
        <v>45834.874414002683</v>
      </c>
      <c r="AE389" s="113">
        <f t="shared" si="596"/>
        <v>45992.471659119932</v>
      </c>
      <c r="AF389" s="113">
        <f t="shared" si="596"/>
        <v>45889.424815119142</v>
      </c>
      <c r="AG389" s="113">
        <f t="shared" si="596"/>
        <v>45758.663301005268</v>
      </c>
      <c r="AH389" s="113">
        <f t="shared" si="596"/>
        <v>45797.973233571603</v>
      </c>
      <c r="AI389" s="113">
        <f t="shared" si="596"/>
        <v>45885.817940401823</v>
      </c>
      <c r="AJ389" s="113">
        <f t="shared" si="596"/>
        <v>46215.571692043755</v>
      </c>
      <c r="AK389" s="113">
        <f t="shared" si="596"/>
        <v>46103.920449632518</v>
      </c>
      <c r="AL389" s="113">
        <f t="shared" si="596"/>
        <v>45700.662728118805</v>
      </c>
      <c r="AM389" s="113">
        <f t="shared" si="596"/>
        <v>45812.961810296365</v>
      </c>
      <c r="AN389" s="113">
        <f t="shared" si="596"/>
        <v>46696.600844475724</v>
      </c>
      <c r="AO389" s="113">
        <f t="shared" si="596"/>
        <v>47662.635378278777</v>
      </c>
      <c r="AP389" s="113">
        <f t="shared" si="596"/>
        <v>47942.920311875248</v>
      </c>
      <c r="AQ389" s="113">
        <f t="shared" si="596"/>
        <v>49933.50120647376</v>
      </c>
      <c r="AR389" s="113">
        <f t="shared" si="596"/>
        <v>51137.86291780902</v>
      </c>
      <c r="AS389" s="113">
        <f t="shared" si="596"/>
        <v>51973.482870083251</v>
      </c>
      <c r="AT389" s="113">
        <f t="shared" si="596"/>
        <v>54312.599920712826</v>
      </c>
      <c r="AU389" s="113">
        <f t="shared" si="596"/>
        <v>55485.833517008301</v>
      </c>
      <c r="AV389" s="113">
        <f t="shared" si="596"/>
        <v>56372.940893146006</v>
      </c>
      <c r="AW389" s="113">
        <f t="shared" si="596"/>
        <v>58318.457381615604</v>
      </c>
      <c r="AX389" s="113">
        <f t="shared" si="596"/>
        <v>57414.685475671751</v>
      </c>
      <c r="AY389" s="113">
        <f t="shared" si="596"/>
        <v>58107.197791237493</v>
      </c>
      <c r="AZ389" s="113">
        <f t="shared" si="596"/>
        <v>58912.417078066508</v>
      </c>
      <c r="BA389" s="113">
        <f t="shared" si="596"/>
        <v>60250.324109235604</v>
      </c>
      <c r="BB389" s="113">
        <f t="shared" si="596"/>
        <v>60577.190044514929</v>
      </c>
      <c r="BC389" s="113">
        <f t="shared" si="596"/>
        <v>61022.170151089253</v>
      </c>
      <c r="BD389" s="113">
        <f t="shared" si="596"/>
        <v>60682.709503655249</v>
      </c>
      <c r="BE389" s="113">
        <f t="shared" si="596"/>
        <v>61286.167703864485</v>
      </c>
      <c r="BF389" s="113">
        <f t="shared" si="596"/>
        <v>60401.99355680748</v>
      </c>
      <c r="BG389" s="113">
        <f t="shared" si="596"/>
        <v>60759.434286736949</v>
      </c>
      <c r="BH389" s="113">
        <f t="shared" si="596"/>
        <v>60442.313461324338</v>
      </c>
      <c r="BI389" s="113">
        <f t="shared" si="596"/>
        <v>61354.879987579567</v>
      </c>
      <c r="BJ389" s="113">
        <f t="shared" si="596"/>
        <v>60528.578280222413</v>
      </c>
      <c r="BK389" s="113">
        <f t="shared" si="596"/>
        <v>61101.175873377157</v>
      </c>
      <c r="BL389" s="113">
        <f t="shared" si="596"/>
        <v>60996.343399251731</v>
      </c>
      <c r="BM389" s="113">
        <f t="shared" si="596"/>
        <v>60694.574459368509</v>
      </c>
      <c r="BN389" s="113">
        <f t="shared" si="596"/>
        <v>59559.540984841631</v>
      </c>
      <c r="BO389" s="113">
        <f t="shared" si="596"/>
        <v>58833.835062807208</v>
      </c>
      <c r="BP389" s="113">
        <f t="shared" si="596"/>
        <v>58303.76593744936</v>
      </c>
      <c r="BQ389" s="113">
        <f t="shared" si="596"/>
        <v>57425.01088615998</v>
      </c>
      <c r="BR389" s="113">
        <f t="shared" si="596"/>
        <v>57166.334928229662</v>
      </c>
      <c r="BS389" s="113">
        <f t="shared" si="596"/>
        <v>57861.031878337177</v>
      </c>
      <c r="BT389" s="113">
        <f t="shared" si="596"/>
        <v>57398.657551049859</v>
      </c>
      <c r="BU389" s="113">
        <f t="shared" si="596"/>
        <v>58276.338446222486</v>
      </c>
      <c r="BV389" s="113">
        <f t="shared" si="596"/>
        <v>59224.056220234641</v>
      </c>
      <c r="BW389" s="113">
        <f t="shared" si="596"/>
        <v>59333.526017371718</v>
      </c>
      <c r="BX389" s="113">
        <f t="shared" si="596"/>
        <v>59884.344528846756</v>
      </c>
      <c r="BY389" s="113">
        <f t="shared" si="596"/>
        <v>60273.375728155341</v>
      </c>
      <c r="BZ389" s="113">
        <f t="shared" si="596"/>
        <v>59994.094112997082</v>
      </c>
      <c r="CA389" s="113">
        <f t="shared" si="596"/>
        <v>60853.745564672019</v>
      </c>
      <c r="CB389" s="113">
        <f t="shared" si="596"/>
        <v>60511.907362477396</v>
      </c>
      <c r="CC389" s="113">
        <f t="shared" ref="CC389:DM389" si="597">CC339*CC$323</f>
        <v>60932.876893855733</v>
      </c>
      <c r="CD389" s="113">
        <f t="shared" si="597"/>
        <v>58331.975735626977</v>
      </c>
      <c r="CE389" s="113">
        <f t="shared" si="597"/>
        <v>55915.913936317491</v>
      </c>
      <c r="CF389" s="113">
        <f t="shared" si="597"/>
        <v>53388.128087126228</v>
      </c>
      <c r="CG389" s="113">
        <f t="shared" si="597"/>
        <v>51654.86118040311</v>
      </c>
      <c r="CH389" s="113">
        <f t="shared" si="597"/>
        <v>49652.827216484031</v>
      </c>
      <c r="CI389" s="113">
        <f t="shared" si="597"/>
        <v>47836.454053303722</v>
      </c>
      <c r="CJ389" s="113">
        <f t="shared" si="597"/>
        <v>46389.327627838735</v>
      </c>
      <c r="CK389" s="113">
        <f t="shared" si="597"/>
        <v>44855.320129538093</v>
      </c>
      <c r="CL389" s="113">
        <f t="shared" si="597"/>
        <v>42220.278505269882</v>
      </c>
      <c r="CM389" s="113">
        <f t="shared" si="597"/>
        <v>39874.302488451794</v>
      </c>
      <c r="CN389" s="113">
        <f t="shared" si="597"/>
        <v>38074.376077586203</v>
      </c>
      <c r="CO389" s="113">
        <f t="shared" si="597"/>
        <v>36807.766284469646</v>
      </c>
      <c r="CP389" s="113">
        <f t="shared" si="597"/>
        <v>34869.451094143238</v>
      </c>
      <c r="CQ389" s="113">
        <f t="shared" si="597"/>
        <v>34405.461698096187</v>
      </c>
      <c r="CR389" s="113">
        <f t="shared" si="597"/>
        <v>32827.890326739056</v>
      </c>
      <c r="CS389" s="113">
        <f t="shared" si="597"/>
        <v>31715.306960544785</v>
      </c>
      <c r="CT389" s="113">
        <f t="shared" si="597"/>
        <v>30190.928201332346</v>
      </c>
      <c r="CU389" s="113">
        <f t="shared" si="597"/>
        <v>28407.888595791668</v>
      </c>
      <c r="CV389" s="113">
        <f t="shared" si="597"/>
        <v>26036.265648854962</v>
      </c>
      <c r="CW389" s="113">
        <f t="shared" si="597"/>
        <v>23815.566265060239</v>
      </c>
      <c r="CX389" s="113">
        <f t="shared" si="597"/>
        <v>21329.301462718515</v>
      </c>
      <c r="CY389" s="113">
        <f t="shared" si="597"/>
        <v>18661.122244488979</v>
      </c>
      <c r="CZ389" s="113">
        <f t="shared" si="597"/>
        <v>15592.485994236311</v>
      </c>
      <c r="DA389" s="113">
        <f t="shared" si="597"/>
        <v>12780.207547169812</v>
      </c>
      <c r="DB389" s="113">
        <f t="shared" si="597"/>
        <v>10926.24744477415</v>
      </c>
      <c r="DC389" s="113">
        <f t="shared" si="597"/>
        <v>9248.8075356415484</v>
      </c>
      <c r="DD389" s="113">
        <f t="shared" si="597"/>
        <v>7472.8229723166587</v>
      </c>
      <c r="DE389" s="113">
        <f t="shared" si="597"/>
        <v>6142.4341279799246</v>
      </c>
      <c r="DF389" s="113">
        <f t="shared" si="597"/>
        <v>5032.539682539682</v>
      </c>
      <c r="DG389" s="113">
        <f t="shared" si="597"/>
        <v>3775.6380766731645</v>
      </c>
      <c r="DH389" s="113">
        <f t="shared" si="597"/>
        <v>2814.6147110332749</v>
      </c>
      <c r="DI389" s="113">
        <f t="shared" si="597"/>
        <v>2059.7192174913694</v>
      </c>
      <c r="DJ389" s="113">
        <f t="shared" si="597"/>
        <v>1412.3387096774193</v>
      </c>
      <c r="DK389" s="113">
        <f t="shared" si="597"/>
        <v>1011.8478260869566</v>
      </c>
      <c r="DL389" s="113">
        <f t="shared" si="597"/>
        <v>708.85542168674704</v>
      </c>
      <c r="DM389" s="113">
        <f t="shared" si="597"/>
        <v>991.67827529021565</v>
      </c>
    </row>
    <row r="390" spans="1:117" s="44" customFormat="1" ht="1" hidden="1" customHeight="1">
      <c r="A390" s="94">
        <v>2029</v>
      </c>
      <c r="B390" s="96">
        <f t="shared" si="560"/>
        <v>4415511.1958406754</v>
      </c>
      <c r="C390" s="94"/>
      <c r="D390" s="101">
        <f t="shared" si="561"/>
        <v>2560331.3422523402</v>
      </c>
      <c r="E390" s="101">
        <f t="shared" si="562"/>
        <v>2620162.5752084288</v>
      </c>
      <c r="F390" s="101">
        <f t="shared" si="563"/>
        <v>2677900.3182864166</v>
      </c>
      <c r="G390" s="101">
        <f t="shared" si="564"/>
        <v>2733089.9766243682</v>
      </c>
      <c r="H390" s="101">
        <f t="shared" si="565"/>
        <v>2785938.3046776508</v>
      </c>
      <c r="I390" s="101">
        <f>SUM(CD390:$DL390)</f>
        <v>950708.71667334542</v>
      </c>
      <c r="J390" s="101">
        <f>SUM(CE390:$DL390)</f>
        <v>890877.48371725681</v>
      </c>
      <c r="K390" s="101">
        <f>SUM(CF390:$DL390)</f>
        <v>833139.74063926865</v>
      </c>
      <c r="L390" s="101">
        <f>SUM(CG390:$DL390)</f>
        <v>777950.08230131725</v>
      </c>
      <c r="M390" s="101">
        <f>SUM(CH390:$DL390)</f>
        <v>725101.75424803456</v>
      </c>
      <c r="N390" s="101"/>
      <c r="O390" s="101"/>
      <c r="P390" s="101"/>
      <c r="Q390" s="113">
        <f t="shared" ref="Q390:CB390" si="598">Q340*Q$323</f>
        <v>41518.582664294983</v>
      </c>
      <c r="R390" s="113">
        <f t="shared" si="598"/>
        <v>42735.270878407609</v>
      </c>
      <c r="S390" s="113">
        <f t="shared" si="598"/>
        <v>43789.968560277543</v>
      </c>
      <c r="T390" s="113">
        <f t="shared" si="598"/>
        <v>43914.222136129203</v>
      </c>
      <c r="U390" s="113">
        <f t="shared" si="598"/>
        <v>44475.00909556439</v>
      </c>
      <c r="V390" s="113">
        <f t="shared" si="598"/>
        <v>44833.282293792625</v>
      </c>
      <c r="W390" s="113">
        <f t="shared" si="598"/>
        <v>45099.891916235087</v>
      </c>
      <c r="X390" s="113">
        <f t="shared" si="598"/>
        <v>45147.2870846691</v>
      </c>
      <c r="Y390" s="113">
        <f t="shared" si="598"/>
        <v>45114.685506922178</v>
      </c>
      <c r="Z390" s="113">
        <f t="shared" si="598"/>
        <v>45368.973694819593</v>
      </c>
      <c r="AA390" s="113">
        <f t="shared" si="598"/>
        <v>45385.589082376187</v>
      </c>
      <c r="AB390" s="113">
        <f t="shared" si="598"/>
        <v>45662.033908314676</v>
      </c>
      <c r="AC390" s="113">
        <f t="shared" si="598"/>
        <v>48119.015272017568</v>
      </c>
      <c r="AD390" s="113">
        <f t="shared" si="598"/>
        <v>46043.505147353295</v>
      </c>
      <c r="AE390" s="113">
        <f t="shared" si="598"/>
        <v>46216.903378613715</v>
      </c>
      <c r="AF390" s="113">
        <f t="shared" si="598"/>
        <v>46129.474116680358</v>
      </c>
      <c r="AG390" s="113">
        <f t="shared" si="598"/>
        <v>46020.152783313402</v>
      </c>
      <c r="AH390" s="113">
        <f t="shared" si="598"/>
        <v>46054.692809584252</v>
      </c>
      <c r="AI390" s="113">
        <f t="shared" si="598"/>
        <v>46200.282710432948</v>
      </c>
      <c r="AJ390" s="113">
        <f t="shared" si="598"/>
        <v>46642.313875187654</v>
      </c>
      <c r="AK390" s="113">
        <f t="shared" si="598"/>
        <v>46604.984003458718</v>
      </c>
      <c r="AL390" s="113">
        <f t="shared" si="598"/>
        <v>46708.959899647962</v>
      </c>
      <c r="AM390" s="113">
        <f t="shared" si="598"/>
        <v>46233.786442855999</v>
      </c>
      <c r="AN390" s="113">
        <f t="shared" si="598"/>
        <v>46761.029697396203</v>
      </c>
      <c r="AO390" s="113">
        <f t="shared" si="598"/>
        <v>47885.420629446424</v>
      </c>
      <c r="AP390" s="113">
        <f t="shared" si="598"/>
        <v>48572.200799680126</v>
      </c>
      <c r="AQ390" s="113">
        <f t="shared" si="598"/>
        <v>49413.62102991662</v>
      </c>
      <c r="AR390" s="113">
        <f t="shared" si="598"/>
        <v>51153.550662077818</v>
      </c>
      <c r="AS390" s="113">
        <f t="shared" si="598"/>
        <v>51915.199131758469</v>
      </c>
      <c r="AT390" s="113">
        <f t="shared" si="598"/>
        <v>53096.171279166352</v>
      </c>
      <c r="AU390" s="113">
        <f t="shared" si="598"/>
        <v>55088.495702005726</v>
      </c>
      <c r="AV390" s="113">
        <f t="shared" si="598"/>
        <v>55898.343026954324</v>
      </c>
      <c r="AW390" s="113">
        <f t="shared" si="598"/>
        <v>57296.651073771231</v>
      </c>
      <c r="AX390" s="113">
        <f t="shared" si="598"/>
        <v>57743.532607116926</v>
      </c>
      <c r="AY390" s="113">
        <f t="shared" si="598"/>
        <v>57499.648284491515</v>
      </c>
      <c r="AZ390" s="113">
        <f t="shared" si="598"/>
        <v>58563.982856832845</v>
      </c>
      <c r="BA390" s="113">
        <f t="shared" si="598"/>
        <v>59045.556589203625</v>
      </c>
      <c r="BB390" s="113">
        <f t="shared" si="598"/>
        <v>60210.40906879089</v>
      </c>
      <c r="BC390" s="113">
        <f t="shared" si="598"/>
        <v>61124.364898102605</v>
      </c>
      <c r="BD390" s="113">
        <f t="shared" si="598"/>
        <v>61257.769491762563</v>
      </c>
      <c r="BE390" s="113">
        <f t="shared" si="598"/>
        <v>61163.728757227887</v>
      </c>
      <c r="BF390" s="113">
        <f t="shared" si="598"/>
        <v>61766.061160765908</v>
      </c>
      <c r="BG390" s="113">
        <f t="shared" si="598"/>
        <v>60742.384778081476</v>
      </c>
      <c r="BH390" s="113">
        <f t="shared" si="598"/>
        <v>61039.488062479126</v>
      </c>
      <c r="BI390" s="113">
        <f t="shared" si="598"/>
        <v>60757.595093929514</v>
      </c>
      <c r="BJ390" s="113">
        <f t="shared" si="598"/>
        <v>61496.405131917389</v>
      </c>
      <c r="BK390" s="113">
        <f t="shared" si="598"/>
        <v>60718.325002620506</v>
      </c>
      <c r="BL390" s="113">
        <f t="shared" si="598"/>
        <v>61196.195038303929</v>
      </c>
      <c r="BM390" s="113">
        <f t="shared" si="598"/>
        <v>60953.242047815525</v>
      </c>
      <c r="BN390" s="113">
        <f t="shared" si="598"/>
        <v>60492.863499382212</v>
      </c>
      <c r="BO390" s="113">
        <f t="shared" si="598"/>
        <v>59295.17793555434</v>
      </c>
      <c r="BP390" s="113">
        <f t="shared" si="598"/>
        <v>58643.638437854475</v>
      </c>
      <c r="BQ390" s="113">
        <f t="shared" si="598"/>
        <v>58037.157716561574</v>
      </c>
      <c r="BR390" s="113">
        <f t="shared" si="598"/>
        <v>57078.970693779898</v>
      </c>
      <c r="BS390" s="113">
        <f t="shared" si="598"/>
        <v>56885.845947803406</v>
      </c>
      <c r="BT390" s="113">
        <f t="shared" si="598"/>
        <v>57340.724511147993</v>
      </c>
      <c r="BU390" s="113">
        <f t="shared" si="598"/>
        <v>56949.544448950997</v>
      </c>
      <c r="BV390" s="113">
        <f t="shared" si="598"/>
        <v>57997.699500522707</v>
      </c>
      <c r="BW390" s="113">
        <f t="shared" si="598"/>
        <v>58643.081470162455</v>
      </c>
      <c r="BX390" s="113">
        <f t="shared" si="598"/>
        <v>58836.874380061519</v>
      </c>
      <c r="BY390" s="113">
        <f t="shared" si="598"/>
        <v>59078.43786407767</v>
      </c>
      <c r="BZ390" s="113">
        <f t="shared" si="598"/>
        <v>59610.713862234028</v>
      </c>
      <c r="CA390" s="113">
        <f t="shared" si="598"/>
        <v>59419.836032475621</v>
      </c>
      <c r="CB390" s="113">
        <f t="shared" si="598"/>
        <v>59969.467025453268</v>
      </c>
      <c r="CC390" s="113">
        <f t="shared" ref="CC390:DM390" si="599">CC340*CC$323</f>
        <v>60144.206678740229</v>
      </c>
      <c r="CD390" s="113">
        <f t="shared" si="599"/>
        <v>59831.23295608873</v>
      </c>
      <c r="CE390" s="113">
        <f t="shared" si="599"/>
        <v>57737.743077988001</v>
      </c>
      <c r="CF390" s="113">
        <f t="shared" si="599"/>
        <v>55189.65833795147</v>
      </c>
      <c r="CG390" s="113">
        <f t="shared" si="599"/>
        <v>52848.328053282778</v>
      </c>
      <c r="CH390" s="113">
        <f t="shared" si="599"/>
        <v>50835.107586640799</v>
      </c>
      <c r="CI390" s="113">
        <f t="shared" si="599"/>
        <v>49092.946279844531</v>
      </c>
      <c r="CJ390" s="113">
        <f t="shared" si="599"/>
        <v>47215.165265763972</v>
      </c>
      <c r="CK390" s="113">
        <f t="shared" si="599"/>
        <v>45742.188852906089</v>
      </c>
      <c r="CL390" s="113">
        <f t="shared" si="599"/>
        <v>44073.299478334935</v>
      </c>
      <c r="CM390" s="113">
        <f t="shared" si="599"/>
        <v>41193.294739979137</v>
      </c>
      <c r="CN390" s="113">
        <f t="shared" si="599"/>
        <v>39256.828663793101</v>
      </c>
      <c r="CO390" s="113">
        <f t="shared" si="599"/>
        <v>36979.131056589817</v>
      </c>
      <c r="CP390" s="113">
        <f t="shared" si="599"/>
        <v>35937.572708271124</v>
      </c>
      <c r="CQ390" s="113">
        <f t="shared" si="599"/>
        <v>33623.609131101686</v>
      </c>
      <c r="CR390" s="113">
        <f t="shared" si="599"/>
        <v>33363.472011502803</v>
      </c>
      <c r="CS390" s="113">
        <f t="shared" si="599"/>
        <v>31495.390497478817</v>
      </c>
      <c r="CT390" s="113">
        <f t="shared" si="599"/>
        <v>30544.635255935773</v>
      </c>
      <c r="CU390" s="113">
        <f t="shared" si="599"/>
        <v>28675.347524691737</v>
      </c>
      <c r="CV390" s="113">
        <f t="shared" si="599"/>
        <v>26899.242748091605</v>
      </c>
      <c r="CW390" s="113">
        <f t="shared" si="599"/>
        <v>24536.77108433735</v>
      </c>
      <c r="CX390" s="113">
        <f t="shared" si="599"/>
        <v>22213.12593649661</v>
      </c>
      <c r="CY390" s="113">
        <f t="shared" si="599"/>
        <v>19614.80380761523</v>
      </c>
      <c r="CZ390" s="113">
        <f t="shared" si="599"/>
        <v>17031.174639769451</v>
      </c>
      <c r="DA390" s="113">
        <f t="shared" si="599"/>
        <v>14170.514784567727</v>
      </c>
      <c r="DB390" s="113">
        <f t="shared" si="599"/>
        <v>11249.400428618528</v>
      </c>
      <c r="DC390" s="113">
        <f t="shared" si="599"/>
        <v>9597.9824847250511</v>
      </c>
      <c r="DD390" s="113">
        <f t="shared" si="599"/>
        <v>7914.3431277319087</v>
      </c>
      <c r="DE390" s="113">
        <f t="shared" si="599"/>
        <v>6243.8939774153077</v>
      </c>
      <c r="DF390" s="113">
        <f t="shared" si="599"/>
        <v>5153.9682539682535</v>
      </c>
      <c r="DG390" s="113">
        <f t="shared" si="599"/>
        <v>3934.0331384015594</v>
      </c>
      <c r="DH390" s="113">
        <f t="shared" si="599"/>
        <v>3044.4614711033278</v>
      </c>
      <c r="DI390" s="113">
        <f t="shared" si="599"/>
        <v>2119.560414269275</v>
      </c>
      <c r="DJ390" s="113">
        <f t="shared" si="599"/>
        <v>1512.0725806451612</v>
      </c>
      <c r="DK390" s="113">
        <f t="shared" si="599"/>
        <v>1061.0217391304348</v>
      </c>
      <c r="DL390" s="113">
        <f t="shared" si="599"/>
        <v>777.39457831325308</v>
      </c>
      <c r="DM390" s="113">
        <f t="shared" si="599"/>
        <v>1077.9635157545606</v>
      </c>
    </row>
    <row r="391" spans="1:117" s="44" customFormat="1" ht="1" hidden="1" customHeight="1">
      <c r="A391" s="94">
        <v>2030</v>
      </c>
      <c r="B391" s="96">
        <f t="shared" si="560"/>
        <v>4432324.4845166374</v>
      </c>
      <c r="C391" s="94"/>
      <c r="D391" s="101">
        <f t="shared" si="561"/>
        <v>2554244.4724189206</v>
      </c>
      <c r="E391" s="101">
        <f t="shared" si="562"/>
        <v>2613309.9188652765</v>
      </c>
      <c r="F391" s="101">
        <f t="shared" si="563"/>
        <v>2672530.6603281284</v>
      </c>
      <c r="G391" s="101">
        <f t="shared" si="564"/>
        <v>2729521.848916905</v>
      </c>
      <c r="H391" s="101">
        <f t="shared" si="565"/>
        <v>2784151.5149017381</v>
      </c>
      <c r="I391" s="101">
        <f>SUM(CD391:$DL391)</f>
        <v>973417.06412129698</v>
      </c>
      <c r="J391" s="101">
        <f>SUM(CE391:$DL391)</f>
        <v>914351.61767494108</v>
      </c>
      <c r="K391" s="101">
        <f>SUM(CF391:$DL391)</f>
        <v>855130.87621208932</v>
      </c>
      <c r="L391" s="101">
        <f>SUM(CG391:$DL391)</f>
        <v>798139.6876233127</v>
      </c>
      <c r="M391" s="101">
        <f>SUM(CH391:$DL391)</f>
        <v>743510.02163847932</v>
      </c>
      <c r="N391" s="101"/>
      <c r="O391" s="101"/>
      <c r="P391" s="101"/>
      <c r="Q391" s="113">
        <f t="shared" ref="Q391:CB391" si="600">Q341*Q$323</f>
        <v>41243.723378683717</v>
      </c>
      <c r="R391" s="113">
        <f t="shared" si="600"/>
        <v>42454.005432953505</v>
      </c>
      <c r="S391" s="113">
        <f t="shared" si="600"/>
        <v>43497.201864700786</v>
      </c>
      <c r="T391" s="113">
        <f t="shared" si="600"/>
        <v>43645.211506331871</v>
      </c>
      <c r="U391" s="113">
        <f t="shared" si="600"/>
        <v>44228.777878026776</v>
      </c>
      <c r="V391" s="113">
        <f t="shared" si="600"/>
        <v>44636.874807108368</v>
      </c>
      <c r="W391" s="113">
        <f t="shared" si="600"/>
        <v>44947.249218144068</v>
      </c>
      <c r="X391" s="113">
        <f t="shared" si="600"/>
        <v>45047.520688883917</v>
      </c>
      <c r="Y391" s="113">
        <f t="shared" si="600"/>
        <v>45072.085228543729</v>
      </c>
      <c r="Z391" s="113">
        <f t="shared" si="600"/>
        <v>45383.845192501511</v>
      </c>
      <c r="AA391" s="113">
        <f t="shared" si="600"/>
        <v>45449.820032110656</v>
      </c>
      <c r="AB391" s="113">
        <f t="shared" si="600"/>
        <v>45779.072811831</v>
      </c>
      <c r="AC391" s="113">
        <f t="shared" si="600"/>
        <v>48284.989704806052</v>
      </c>
      <c r="AD391" s="113">
        <f t="shared" si="600"/>
        <v>46230.174750877522</v>
      </c>
      <c r="AE391" s="113">
        <f t="shared" si="600"/>
        <v>46426.306188319977</v>
      </c>
      <c r="AF391" s="113">
        <f t="shared" si="600"/>
        <v>46351.519720624485</v>
      </c>
      <c r="AG391" s="113">
        <f t="shared" si="600"/>
        <v>46257.689030600945</v>
      </c>
      <c r="AH391" s="113">
        <f t="shared" si="600"/>
        <v>46313.41020330906</v>
      </c>
      <c r="AI391" s="113">
        <f t="shared" si="600"/>
        <v>46456.661631222662</v>
      </c>
      <c r="AJ391" s="113">
        <f t="shared" si="600"/>
        <v>46956.80870684109</v>
      </c>
      <c r="AK391" s="113">
        <f t="shared" si="600"/>
        <v>47025.067588989776</v>
      </c>
      <c r="AL391" s="113">
        <f t="shared" si="600"/>
        <v>47201.927770808892</v>
      </c>
      <c r="AM391" s="113">
        <f t="shared" si="600"/>
        <v>47223.842462452812</v>
      </c>
      <c r="AN391" s="113">
        <f t="shared" si="600"/>
        <v>47173.169820046249</v>
      </c>
      <c r="AO391" s="113">
        <f t="shared" si="600"/>
        <v>47954.525313836391</v>
      </c>
      <c r="AP391" s="113">
        <f t="shared" si="600"/>
        <v>48786.775129948022</v>
      </c>
      <c r="AQ391" s="113">
        <f t="shared" si="600"/>
        <v>50031.434546346245</v>
      </c>
      <c r="AR391" s="113">
        <f t="shared" si="600"/>
        <v>50640.038499679169</v>
      </c>
      <c r="AS391" s="113">
        <f t="shared" si="600"/>
        <v>51930.810847381181</v>
      </c>
      <c r="AT391" s="113">
        <f t="shared" si="600"/>
        <v>53042.965566714491</v>
      </c>
      <c r="AU391" s="113">
        <f t="shared" si="600"/>
        <v>53888.161046212619</v>
      </c>
      <c r="AV391" s="113">
        <f t="shared" si="600"/>
        <v>55511.442592558931</v>
      </c>
      <c r="AW391" s="113">
        <f t="shared" si="600"/>
        <v>56828.150813190769</v>
      </c>
      <c r="AX391" s="113">
        <f t="shared" si="600"/>
        <v>56756.991212781417</v>
      </c>
      <c r="AY391" s="113">
        <f t="shared" si="600"/>
        <v>57823.474176701005</v>
      </c>
      <c r="AZ391" s="113">
        <f t="shared" si="600"/>
        <v>57967.239190582099</v>
      </c>
      <c r="BA391" s="113">
        <f t="shared" si="600"/>
        <v>58706.031197194614</v>
      </c>
      <c r="BB391" s="113">
        <f t="shared" si="600"/>
        <v>59026.032764431307</v>
      </c>
      <c r="BC391" s="113">
        <f t="shared" si="600"/>
        <v>60762.218464511599</v>
      </c>
      <c r="BD391" s="113">
        <f t="shared" si="600"/>
        <v>61363.858144740982</v>
      </c>
      <c r="BE391" s="113">
        <f t="shared" si="600"/>
        <v>61740.087701151373</v>
      </c>
      <c r="BF391" s="113">
        <f t="shared" si="600"/>
        <v>61647.055262766604</v>
      </c>
      <c r="BG391" s="113">
        <f t="shared" si="600"/>
        <v>62106.345470519322</v>
      </c>
      <c r="BH391" s="113">
        <f t="shared" si="600"/>
        <v>61023.402551336905</v>
      </c>
      <c r="BI391" s="113">
        <f t="shared" si="600"/>
        <v>61357.906769135225</v>
      </c>
      <c r="BJ391" s="113">
        <f t="shared" si="600"/>
        <v>60908.435165647577</v>
      </c>
      <c r="BK391" s="113">
        <f t="shared" si="600"/>
        <v>61684.567676434912</v>
      </c>
      <c r="BL391" s="113">
        <f t="shared" si="600"/>
        <v>60820.839168002844</v>
      </c>
      <c r="BM391" s="113">
        <f t="shared" si="600"/>
        <v>61155.104205074182</v>
      </c>
      <c r="BN391" s="113">
        <f t="shared" si="600"/>
        <v>60756.056399361114</v>
      </c>
      <c r="BO391" s="113">
        <f t="shared" si="600"/>
        <v>60216.854178044785</v>
      </c>
      <c r="BP391" s="113">
        <f t="shared" si="600"/>
        <v>59102.516739588391</v>
      </c>
      <c r="BQ391" s="113">
        <f t="shared" si="600"/>
        <v>58377.46302688351</v>
      </c>
      <c r="BR391" s="113">
        <f t="shared" si="600"/>
        <v>57684.495215310999</v>
      </c>
      <c r="BS391" s="113">
        <f t="shared" si="600"/>
        <v>56798.560787354392</v>
      </c>
      <c r="BT391" s="113">
        <f t="shared" si="600"/>
        <v>56375.83974312721</v>
      </c>
      <c r="BU391" s="113">
        <f t="shared" si="600"/>
        <v>56887.786770399325</v>
      </c>
      <c r="BV391" s="113">
        <f t="shared" si="600"/>
        <v>56679.615286328262</v>
      </c>
      <c r="BW391" s="113">
        <f t="shared" si="600"/>
        <v>57426.110865369148</v>
      </c>
      <c r="BX391" s="113">
        <f t="shared" si="600"/>
        <v>58154.431707368109</v>
      </c>
      <c r="BY391" s="113">
        <f t="shared" si="600"/>
        <v>58050.120873786407</v>
      </c>
      <c r="BZ391" s="113">
        <f t="shared" si="600"/>
        <v>58434.031400276675</v>
      </c>
      <c r="CA391" s="113">
        <f t="shared" si="600"/>
        <v>59042.698182911634</v>
      </c>
      <c r="CB391" s="113">
        <f t="shared" si="600"/>
        <v>58564.986369050246</v>
      </c>
      <c r="CC391" s="113">
        <f t="shared" ref="CC391:DM391" si="601">CC341*CC$323</f>
        <v>59605.003754582802</v>
      </c>
      <c r="CD391" s="113">
        <f t="shared" si="601"/>
        <v>59065.446446355818</v>
      </c>
      <c r="CE391" s="113">
        <f t="shared" si="601"/>
        <v>59220.741462851867</v>
      </c>
      <c r="CF391" s="113">
        <f t="shared" si="601"/>
        <v>56991.188588776713</v>
      </c>
      <c r="CG391" s="113">
        <f t="shared" si="601"/>
        <v>54629.665984833366</v>
      </c>
      <c r="CH391" s="113">
        <f t="shared" si="601"/>
        <v>52019.353510197659</v>
      </c>
      <c r="CI391" s="113">
        <f t="shared" si="601"/>
        <v>50262.647834536372</v>
      </c>
      <c r="CJ391" s="113">
        <f t="shared" si="601"/>
        <v>48455.40526331876</v>
      </c>
      <c r="CK391" s="113">
        <f t="shared" si="601"/>
        <v>46557.631907277995</v>
      </c>
      <c r="CL391" s="113">
        <f t="shared" si="601"/>
        <v>44954.129919443556</v>
      </c>
      <c r="CM391" s="113">
        <f t="shared" si="601"/>
        <v>43006.661898375802</v>
      </c>
      <c r="CN391" s="113">
        <f t="shared" si="601"/>
        <v>40563.697557471263</v>
      </c>
      <c r="CO391" s="113">
        <f t="shared" si="601"/>
        <v>38130.147618460527</v>
      </c>
      <c r="CP391" s="113">
        <f t="shared" si="601"/>
        <v>36113.440174039155</v>
      </c>
      <c r="CQ391" s="113">
        <f t="shared" si="601"/>
        <v>34660.156094920152</v>
      </c>
      <c r="CR391" s="113">
        <f t="shared" si="601"/>
        <v>32619.993554464774</v>
      </c>
      <c r="CS391" s="113">
        <f t="shared" si="601"/>
        <v>32017.075739460415</v>
      </c>
      <c r="CT391" s="113">
        <f t="shared" si="601"/>
        <v>30342.51693901953</v>
      </c>
      <c r="CU391" s="113">
        <f t="shared" si="601"/>
        <v>29021.761118949758</v>
      </c>
      <c r="CV391" s="113">
        <f t="shared" si="601"/>
        <v>27166.519083969466</v>
      </c>
      <c r="CW391" s="113">
        <f t="shared" si="601"/>
        <v>25362.69879518072</v>
      </c>
      <c r="CX391" s="113">
        <f t="shared" si="601"/>
        <v>22903.397788084196</v>
      </c>
      <c r="CY391" s="113">
        <f t="shared" si="601"/>
        <v>20442.768336673347</v>
      </c>
      <c r="CZ391" s="113">
        <f t="shared" si="601"/>
        <v>17915.542132564842</v>
      </c>
      <c r="DA391" s="113">
        <f t="shared" si="601"/>
        <v>15492.978175161927</v>
      </c>
      <c r="DB391" s="113">
        <f t="shared" si="601"/>
        <v>12485.895977579954</v>
      </c>
      <c r="DC391" s="113">
        <f t="shared" si="601"/>
        <v>9894.2521384928714</v>
      </c>
      <c r="DD391" s="113">
        <f t="shared" si="601"/>
        <v>8224.7280233122874</v>
      </c>
      <c r="DE391" s="113">
        <f t="shared" si="601"/>
        <v>6622.3117942283561</v>
      </c>
      <c r="DF391" s="113">
        <f t="shared" si="601"/>
        <v>5248.4126984126979</v>
      </c>
      <c r="DG391" s="113">
        <f t="shared" si="601"/>
        <v>4035.7394411955815</v>
      </c>
      <c r="DH391" s="113">
        <f t="shared" si="601"/>
        <v>3178.3371278458844</v>
      </c>
      <c r="DI391" s="113">
        <f t="shared" si="601"/>
        <v>2296.1288837744537</v>
      </c>
      <c r="DJ391" s="113">
        <f t="shared" si="601"/>
        <v>1559.5967741935483</v>
      </c>
      <c r="DK391" s="113">
        <f t="shared" si="601"/>
        <v>1138.5652173913045</v>
      </c>
      <c r="DL391" s="113">
        <f t="shared" si="601"/>
        <v>817.53012048192772</v>
      </c>
      <c r="DM391" s="113">
        <f t="shared" si="601"/>
        <v>1178.2951907131012</v>
      </c>
    </row>
    <row r="392" spans="1:117" s="44" customFormat="1" ht="1" hidden="1" customHeight="1">
      <c r="A392" s="94">
        <v>2031</v>
      </c>
      <c r="B392" s="96">
        <f t="shared" si="560"/>
        <v>4448260.8848057948</v>
      </c>
      <c r="C392" s="94"/>
      <c r="D392" s="101">
        <f t="shared" si="561"/>
        <v>2549231.6287174746</v>
      </c>
      <c r="E392" s="101">
        <f t="shared" si="562"/>
        <v>2607764.3541135816</v>
      </c>
      <c r="F392" s="101">
        <f t="shared" si="563"/>
        <v>2666236.7215570519</v>
      </c>
      <c r="G392" s="101">
        <f t="shared" si="564"/>
        <v>2724693.6783553557</v>
      </c>
      <c r="H392" s="101">
        <f t="shared" si="565"/>
        <v>2781112.5599408676</v>
      </c>
      <c r="I392" s="101">
        <f>SUM(CD392:$DL392)</f>
        <v>994704.79009371914</v>
      </c>
      <c r="J392" s="101">
        <f>SUM(CE392:$DL392)</f>
        <v>936172.06469761231</v>
      </c>
      <c r="K392" s="101">
        <f>SUM(CF392:$DL392)</f>
        <v>877699.69725414203</v>
      </c>
      <c r="L392" s="101">
        <f>SUM(CG392:$DL392)</f>
        <v>819242.74045583815</v>
      </c>
      <c r="M392" s="101">
        <f>SUM(CH392:$DL392)</f>
        <v>762823.85887032631</v>
      </c>
      <c r="N392" s="101"/>
      <c r="O392" s="101"/>
      <c r="P392" s="101"/>
      <c r="Q392" s="113">
        <f t="shared" ref="Q392:CB392" si="602">Q342*Q$323</f>
        <v>41009.400894187776</v>
      </c>
      <c r="R392" s="113">
        <f t="shared" si="602"/>
        <v>42178.767104187697</v>
      </c>
      <c r="S392" s="113">
        <f t="shared" si="602"/>
        <v>43215.617230413416</v>
      </c>
      <c r="T392" s="113">
        <f t="shared" si="602"/>
        <v>43358.065328458317</v>
      </c>
      <c r="U392" s="113">
        <f t="shared" si="602"/>
        <v>43961.354629471578</v>
      </c>
      <c r="V392" s="113">
        <f t="shared" si="602"/>
        <v>44393.128080043803</v>
      </c>
      <c r="W392" s="113">
        <f t="shared" si="602"/>
        <v>44753.433160699547</v>
      </c>
      <c r="X392" s="113">
        <f t="shared" si="602"/>
        <v>44898.868759163997</v>
      </c>
      <c r="Y392" s="113">
        <f t="shared" si="602"/>
        <v>44974.005517858473</v>
      </c>
      <c r="Z392" s="113">
        <f t="shared" si="602"/>
        <v>45342.204998992143</v>
      </c>
      <c r="AA392" s="113">
        <f t="shared" si="602"/>
        <v>45465.630727429911</v>
      </c>
      <c r="AB392" s="113">
        <f t="shared" si="602"/>
        <v>45843.543394276436</v>
      </c>
      <c r="AC392" s="113">
        <f t="shared" si="602"/>
        <v>48409.209563308126</v>
      </c>
      <c r="AD392" s="113">
        <f t="shared" si="602"/>
        <v>46387.895592357891</v>
      </c>
      <c r="AE392" s="113">
        <f t="shared" si="602"/>
        <v>46612.664669685357</v>
      </c>
      <c r="AF392" s="113">
        <f t="shared" si="602"/>
        <v>46561.562859490543</v>
      </c>
      <c r="AG392" s="113">
        <f t="shared" si="602"/>
        <v>46479.256454541428</v>
      </c>
      <c r="AH392" s="113">
        <f t="shared" si="602"/>
        <v>46551.150511056185</v>
      </c>
      <c r="AI392" s="113">
        <f t="shared" si="602"/>
        <v>46715.043512331038</v>
      </c>
      <c r="AJ392" s="113">
        <f t="shared" si="602"/>
        <v>47213.663006648087</v>
      </c>
      <c r="AK392" s="113">
        <f t="shared" si="602"/>
        <v>47336.840466926078</v>
      </c>
      <c r="AL392" s="113">
        <f t="shared" si="602"/>
        <v>47618.66349694493</v>
      </c>
      <c r="AM392" s="113">
        <f t="shared" si="602"/>
        <v>47708.705626054129</v>
      </c>
      <c r="AN392" s="113">
        <f t="shared" si="602"/>
        <v>48150.852096109382</v>
      </c>
      <c r="AO392" s="113">
        <f t="shared" si="602"/>
        <v>48361.933527777226</v>
      </c>
      <c r="AP392" s="113">
        <f t="shared" si="602"/>
        <v>48863.114074370249</v>
      </c>
      <c r="AQ392" s="113">
        <f t="shared" si="602"/>
        <v>50246.054418832755</v>
      </c>
      <c r="AR392" s="113">
        <f t="shared" si="602"/>
        <v>51246.63127807268</v>
      </c>
      <c r="AS392" s="113">
        <f t="shared" si="602"/>
        <v>51430.195166412959</v>
      </c>
      <c r="AT392" s="113">
        <f t="shared" si="602"/>
        <v>53059.657554934682</v>
      </c>
      <c r="AU392" s="113">
        <f t="shared" si="602"/>
        <v>53843.434538241127</v>
      </c>
      <c r="AV392" s="113">
        <f t="shared" si="602"/>
        <v>54336.297006488669</v>
      </c>
      <c r="AW392" s="113">
        <f t="shared" si="602"/>
        <v>56448.593206936835</v>
      </c>
      <c r="AX392" s="113">
        <f t="shared" si="602"/>
        <v>56307.735439360935</v>
      </c>
      <c r="AY392" s="113">
        <f t="shared" si="602"/>
        <v>56860.016955607141</v>
      </c>
      <c r="AZ392" s="113">
        <f t="shared" si="602"/>
        <v>58291.643465523783</v>
      </c>
      <c r="BA392" s="113">
        <f t="shared" si="602"/>
        <v>58122.565274270033</v>
      </c>
      <c r="BB392" s="113">
        <f t="shared" si="602"/>
        <v>58695.831023482977</v>
      </c>
      <c r="BC392" s="113">
        <f t="shared" si="602"/>
        <v>59587.474964862966</v>
      </c>
      <c r="BD392" s="113">
        <f t="shared" si="602"/>
        <v>61006.924359019198</v>
      </c>
      <c r="BE392" s="113">
        <f t="shared" si="602"/>
        <v>61849.585946110936</v>
      </c>
      <c r="BF392" s="113">
        <f t="shared" si="602"/>
        <v>62228.084058880864</v>
      </c>
      <c r="BG392" s="113">
        <f t="shared" si="602"/>
        <v>61994.019295847967</v>
      </c>
      <c r="BH392" s="113">
        <f t="shared" si="602"/>
        <v>62387.654965086134</v>
      </c>
      <c r="BI392" s="113">
        <f t="shared" si="602"/>
        <v>61345.799642912592</v>
      </c>
      <c r="BJ392" s="113">
        <f t="shared" si="602"/>
        <v>61511.558997027438</v>
      </c>
      <c r="BK392" s="113">
        <f t="shared" si="602"/>
        <v>61103.201539359994</v>
      </c>
      <c r="BL392" s="113">
        <f t="shared" si="602"/>
        <v>61783.576251558879</v>
      </c>
      <c r="BM392" s="113">
        <f t="shared" si="602"/>
        <v>60785.868902349808</v>
      </c>
      <c r="BN392" s="113">
        <f t="shared" si="602"/>
        <v>60959.524756652499</v>
      </c>
      <c r="BO392" s="113">
        <f t="shared" si="602"/>
        <v>60484.372474057891</v>
      </c>
      <c r="BP392" s="113">
        <f t="shared" si="602"/>
        <v>60015.230724355853</v>
      </c>
      <c r="BQ392" s="113">
        <f t="shared" si="602"/>
        <v>58832.545867905748</v>
      </c>
      <c r="BR392" s="113">
        <f t="shared" si="602"/>
        <v>58022.90610047846</v>
      </c>
      <c r="BS392" s="113">
        <f t="shared" si="602"/>
        <v>57399.524133434359</v>
      </c>
      <c r="BT392" s="113">
        <f t="shared" si="602"/>
        <v>56288.940183274404</v>
      </c>
      <c r="BU392" s="113">
        <f t="shared" si="602"/>
        <v>55932.534936027434</v>
      </c>
      <c r="BV392" s="113">
        <f t="shared" si="602"/>
        <v>56615.804855383903</v>
      </c>
      <c r="BW392" s="113">
        <f t="shared" si="602"/>
        <v>56125.690847675723</v>
      </c>
      <c r="BX392" s="113">
        <f t="shared" si="602"/>
        <v>56945.278192813945</v>
      </c>
      <c r="BY392" s="113">
        <f t="shared" si="602"/>
        <v>57378.707766990294</v>
      </c>
      <c r="BZ392" s="113">
        <f t="shared" si="602"/>
        <v>57421.51432774862</v>
      </c>
      <c r="CA392" s="113">
        <f t="shared" si="602"/>
        <v>57879.856480089351</v>
      </c>
      <c r="CB392" s="113">
        <f t="shared" si="602"/>
        <v>58196.517887864487</v>
      </c>
      <c r="CC392" s="113">
        <f t="shared" ref="CC392:DM392" si="603">CC342*CC$323</f>
        <v>58220.165643358807</v>
      </c>
      <c r="CD392" s="113">
        <f t="shared" si="603"/>
        <v>58532.725396106835</v>
      </c>
      <c r="CE392" s="113">
        <f t="shared" si="603"/>
        <v>58472.367443470233</v>
      </c>
      <c r="CF392" s="113">
        <f t="shared" si="603"/>
        <v>58456.956798303734</v>
      </c>
      <c r="CG392" s="113">
        <f t="shared" si="603"/>
        <v>56418.881585511874</v>
      </c>
      <c r="CH392" s="113">
        <f t="shared" si="603"/>
        <v>53773.609919781891</v>
      </c>
      <c r="CI392" s="113">
        <f t="shared" si="603"/>
        <v>51443.198223209329</v>
      </c>
      <c r="CJ392" s="113">
        <f t="shared" si="603"/>
        <v>49612.566983525379</v>
      </c>
      <c r="CK392" s="113">
        <f t="shared" si="603"/>
        <v>47783.772558377364</v>
      </c>
      <c r="CL392" s="113">
        <f t="shared" si="603"/>
        <v>45756.509847758971</v>
      </c>
      <c r="CM392" s="113">
        <f t="shared" si="603"/>
        <v>43875.77298465206</v>
      </c>
      <c r="CN392" s="113">
        <f t="shared" si="603"/>
        <v>42355.292385057473</v>
      </c>
      <c r="CO392" s="113">
        <f t="shared" si="603"/>
        <v>39408.944848559571</v>
      </c>
      <c r="CP392" s="113">
        <f t="shared" si="603"/>
        <v>37243.16508126093</v>
      </c>
      <c r="CQ392" s="113">
        <f t="shared" si="603"/>
        <v>34838.837047730762</v>
      </c>
      <c r="CR392" s="113">
        <f t="shared" si="603"/>
        <v>33630.767861569737</v>
      </c>
      <c r="CS392" s="113">
        <f t="shared" si="603"/>
        <v>31317.879451057859</v>
      </c>
      <c r="CT392" s="113">
        <f t="shared" si="603"/>
        <v>30854.748163753346</v>
      </c>
      <c r="CU392" s="113">
        <f t="shared" si="603"/>
        <v>28841.152321943438</v>
      </c>
      <c r="CV392" s="113">
        <f t="shared" si="603"/>
        <v>27505.792366412214</v>
      </c>
      <c r="CW392" s="113">
        <f t="shared" si="603"/>
        <v>25630.433734939757</v>
      </c>
      <c r="CX392" s="113">
        <f t="shared" si="603"/>
        <v>23690.445950767033</v>
      </c>
      <c r="CY392" s="113">
        <f t="shared" si="603"/>
        <v>21097.871943887774</v>
      </c>
      <c r="CZ392" s="113">
        <f t="shared" si="603"/>
        <v>18690.220634005764</v>
      </c>
      <c r="DA392" s="113">
        <f t="shared" si="603"/>
        <v>16313.987045902562</v>
      </c>
      <c r="DB392" s="113">
        <f t="shared" si="603"/>
        <v>13666.275140125288</v>
      </c>
      <c r="DC392" s="113">
        <f t="shared" si="603"/>
        <v>10995.644195519348</v>
      </c>
      <c r="DD392" s="113">
        <f t="shared" si="603"/>
        <v>8490.7722195240403</v>
      </c>
      <c r="DE392" s="113">
        <f t="shared" si="603"/>
        <v>6892.87139272271</v>
      </c>
      <c r="DF392" s="113">
        <f t="shared" si="603"/>
        <v>5575.8201058201057</v>
      </c>
      <c r="DG392" s="113">
        <f t="shared" si="603"/>
        <v>4117.4379467186482</v>
      </c>
      <c r="DH392" s="113">
        <f t="shared" si="603"/>
        <v>3267.049912434326</v>
      </c>
      <c r="DI392" s="113">
        <f t="shared" si="603"/>
        <v>2403.2520138089758</v>
      </c>
      <c r="DJ392" s="113">
        <f t="shared" si="603"/>
        <v>1693.4677419354837</v>
      </c>
      <c r="DK392" s="113">
        <f t="shared" si="603"/>
        <v>1177.0217391304348</v>
      </c>
      <c r="DL392" s="113">
        <f t="shared" si="603"/>
        <v>879.27710843373495</v>
      </c>
      <c r="DM392" s="113">
        <f t="shared" si="603"/>
        <v>1276.6202321724711</v>
      </c>
    </row>
    <row r="393" spans="1:117" s="44" customFormat="1" ht="1" hidden="1" customHeight="1">
      <c r="A393" s="94">
        <v>2032</v>
      </c>
      <c r="B393" s="96">
        <f t="shared" si="560"/>
        <v>4463283.7313449131</v>
      </c>
      <c r="C393" s="94"/>
      <c r="D393" s="101">
        <f t="shared" si="561"/>
        <v>2546025.1991116167</v>
      </c>
      <c r="E393" s="101">
        <f t="shared" si="562"/>
        <v>2603206.5365493712</v>
      </c>
      <c r="F393" s="101">
        <f t="shared" si="563"/>
        <v>2661152.4886721214</v>
      </c>
      <c r="G393" s="101">
        <f t="shared" si="564"/>
        <v>2718879.0157665485</v>
      </c>
      <c r="H393" s="101">
        <f t="shared" si="565"/>
        <v>2776749.3578888793</v>
      </c>
      <c r="I393" s="101">
        <f>SUM(CD393:$DL393)</f>
        <v>1013705.3177581395</v>
      </c>
      <c r="J393" s="101">
        <f>SUM(CE393:$DL393)</f>
        <v>956523.98032038484</v>
      </c>
      <c r="K393" s="101">
        <f>SUM(CF393:$DL393)</f>
        <v>898578.0281976345</v>
      </c>
      <c r="L393" s="101">
        <f>SUM(CG393:$DL393)</f>
        <v>840851.50110320747</v>
      </c>
      <c r="M393" s="101">
        <f>SUM(CH393:$DL393)</f>
        <v>782981.15898087656</v>
      </c>
      <c r="N393" s="101"/>
      <c r="O393" s="101"/>
      <c r="P393" s="101"/>
      <c r="Q393" s="113">
        <f t="shared" ref="Q393:CB393" si="604">Q343*Q$323</f>
        <v>40812.64910340849</v>
      </c>
      <c r="R393" s="113">
        <f t="shared" si="604"/>
        <v>41945.718592240009</v>
      </c>
      <c r="S393" s="113">
        <f t="shared" si="604"/>
        <v>42941.148453310205</v>
      </c>
      <c r="T393" s="113">
        <f t="shared" si="604"/>
        <v>43082.001985520234</v>
      </c>
      <c r="U393" s="113">
        <f t="shared" si="604"/>
        <v>43677.785071569655</v>
      </c>
      <c r="V393" s="113">
        <f t="shared" si="604"/>
        <v>44129.2369953706</v>
      </c>
      <c r="W393" s="113">
        <f t="shared" si="604"/>
        <v>44511.414145963128</v>
      </c>
      <c r="X393" s="113">
        <f t="shared" si="604"/>
        <v>44707.317279256444</v>
      </c>
      <c r="Y393" s="113">
        <f t="shared" si="604"/>
        <v>44829.362712201422</v>
      </c>
      <c r="Z393" s="113">
        <f t="shared" si="604"/>
        <v>45246.035980649067</v>
      </c>
      <c r="AA393" s="113">
        <f t="shared" si="604"/>
        <v>45424.12765221687</v>
      </c>
      <c r="AB393" s="113">
        <f t="shared" si="604"/>
        <v>45859.413076109158</v>
      </c>
      <c r="AC393" s="113">
        <f t="shared" si="604"/>
        <v>48477.060746523544</v>
      </c>
      <c r="AD393" s="113">
        <f t="shared" si="604"/>
        <v>46506.685340055126</v>
      </c>
      <c r="AE393" s="113">
        <f t="shared" si="604"/>
        <v>46770.969186114009</v>
      </c>
      <c r="AF393" s="113">
        <f t="shared" si="604"/>
        <v>46746.600862777319</v>
      </c>
      <c r="AG393" s="113">
        <f t="shared" si="604"/>
        <v>46689.8453124308</v>
      </c>
      <c r="AH393" s="113">
        <f t="shared" si="604"/>
        <v>46771.909368249937</v>
      </c>
      <c r="AI393" s="113">
        <f t="shared" si="604"/>
        <v>46951.392829934048</v>
      </c>
      <c r="AJ393" s="113">
        <f t="shared" si="604"/>
        <v>47472.539781256703</v>
      </c>
      <c r="AK393" s="113">
        <f t="shared" si="604"/>
        <v>47590.915117452088</v>
      </c>
      <c r="AL393" s="113">
        <f t="shared" si="604"/>
        <v>47928.67422004613</v>
      </c>
      <c r="AM393" s="113">
        <f t="shared" si="604"/>
        <v>48119.365412416671</v>
      </c>
      <c r="AN393" s="113">
        <f t="shared" si="604"/>
        <v>48630.489112295167</v>
      </c>
      <c r="AO393" s="113">
        <f t="shared" si="604"/>
        <v>49330.430522436589</v>
      </c>
      <c r="AP393" s="113">
        <f t="shared" si="604"/>
        <v>49263.377728908432</v>
      </c>
      <c r="AQ393" s="113">
        <f t="shared" si="604"/>
        <v>50328.360098087294</v>
      </c>
      <c r="AR393" s="113">
        <f t="shared" si="604"/>
        <v>51459.984600128329</v>
      </c>
      <c r="AS393" s="113">
        <f t="shared" si="604"/>
        <v>52021.358797992893</v>
      </c>
      <c r="AT393" s="113">
        <f t="shared" si="604"/>
        <v>52567.243902439026</v>
      </c>
      <c r="AU393" s="113">
        <f t="shared" si="604"/>
        <v>53861.117111160092</v>
      </c>
      <c r="AV393" s="113">
        <f t="shared" si="604"/>
        <v>54298.122830294989</v>
      </c>
      <c r="AW393" s="113">
        <f t="shared" si="604"/>
        <v>55284.064965405705</v>
      </c>
      <c r="AX393" s="113">
        <f t="shared" si="604"/>
        <v>55943.474001452436</v>
      </c>
      <c r="AY393" s="113">
        <f t="shared" si="604"/>
        <v>56421.899572029601</v>
      </c>
      <c r="AZ393" s="113">
        <f t="shared" si="604"/>
        <v>57342.460586990717</v>
      </c>
      <c r="BA393" s="113">
        <f t="shared" si="604"/>
        <v>58446.159856096805</v>
      </c>
      <c r="BB393" s="113">
        <f t="shared" si="604"/>
        <v>58125.392686575236</v>
      </c>
      <c r="BC393" s="113">
        <f t="shared" si="604"/>
        <v>59263.031447645822</v>
      </c>
      <c r="BD393" s="113">
        <f t="shared" si="604"/>
        <v>59846.889555423411</v>
      </c>
      <c r="BE393" s="113">
        <f t="shared" si="604"/>
        <v>61497.200685059266</v>
      </c>
      <c r="BF393" s="113">
        <f t="shared" si="604"/>
        <v>62342.089709065076</v>
      </c>
      <c r="BG393" s="113">
        <f t="shared" si="604"/>
        <v>62576.711326955614</v>
      </c>
      <c r="BH393" s="113">
        <f t="shared" si="604"/>
        <v>62281.088453768949</v>
      </c>
      <c r="BI393" s="113">
        <f t="shared" si="604"/>
        <v>62712.895978885266</v>
      </c>
      <c r="BJ393" s="113">
        <f t="shared" si="604"/>
        <v>61503.476935635415</v>
      </c>
      <c r="BK393" s="113">
        <f t="shared" si="604"/>
        <v>61710.901334211827</v>
      </c>
      <c r="BL393" s="113">
        <f t="shared" si="604"/>
        <v>61211.412168181007</v>
      </c>
      <c r="BM393" s="113">
        <f t="shared" si="604"/>
        <v>61746.489319053049</v>
      </c>
      <c r="BN393" s="113">
        <f t="shared" si="604"/>
        <v>60598.14065937377</v>
      </c>
      <c r="BO393" s="113">
        <f t="shared" si="604"/>
        <v>60688.292080830142</v>
      </c>
      <c r="BP393" s="113">
        <f t="shared" si="604"/>
        <v>60286.523610435906</v>
      </c>
      <c r="BQ393" s="113">
        <f t="shared" si="604"/>
        <v>59737.677447726521</v>
      </c>
      <c r="BR393" s="113">
        <f t="shared" si="604"/>
        <v>58472.781698564584</v>
      </c>
      <c r="BS393" s="113">
        <f t="shared" si="604"/>
        <v>57734.618887342054</v>
      </c>
      <c r="BT393" s="113">
        <f t="shared" si="604"/>
        <v>56883.253265026338</v>
      </c>
      <c r="BU393" s="113">
        <f t="shared" si="604"/>
        <v>55845.874967737182</v>
      </c>
      <c r="BV393" s="113">
        <f t="shared" si="604"/>
        <v>55666.624695086539</v>
      </c>
      <c r="BW393" s="113">
        <f t="shared" si="604"/>
        <v>56057.143115650637</v>
      </c>
      <c r="BX393" s="113">
        <f t="shared" si="604"/>
        <v>55661.730491556278</v>
      </c>
      <c r="BY393" s="113">
        <f t="shared" si="604"/>
        <v>56185.741747572814</v>
      </c>
      <c r="BZ393" s="113">
        <f t="shared" si="604"/>
        <v>56759.937638611358</v>
      </c>
      <c r="CA393" s="113">
        <f t="shared" si="604"/>
        <v>56882.99471626788</v>
      </c>
      <c r="CB393" s="113">
        <f t="shared" si="604"/>
        <v>57052.017645242406</v>
      </c>
      <c r="CC393" s="113">
        <f t="shared" ref="CC393:DM393" si="605">CC343*CC$323</f>
        <v>57856.76840849861</v>
      </c>
      <c r="CD393" s="113">
        <f t="shared" si="605"/>
        <v>57181.337437754642</v>
      </c>
      <c r="CE393" s="113">
        <f t="shared" si="605"/>
        <v>57945.952122750343</v>
      </c>
      <c r="CF393" s="113">
        <f t="shared" si="605"/>
        <v>57726.527094426907</v>
      </c>
      <c r="CG393" s="113">
        <f t="shared" si="605"/>
        <v>57870.342122330869</v>
      </c>
      <c r="CH393" s="113">
        <f t="shared" si="605"/>
        <v>55540.642426466729</v>
      </c>
      <c r="CI393" s="113">
        <f t="shared" si="605"/>
        <v>53179.997917823435</v>
      </c>
      <c r="CJ393" s="113">
        <f t="shared" si="605"/>
        <v>50786.54216462389</v>
      </c>
      <c r="CK393" s="113">
        <f t="shared" si="605"/>
        <v>48926.583262314642</v>
      </c>
      <c r="CL393" s="113">
        <f t="shared" si="605"/>
        <v>46966.038007026509</v>
      </c>
      <c r="CM393" s="113">
        <f t="shared" si="605"/>
        <v>44663.806586201754</v>
      </c>
      <c r="CN393" s="113">
        <f t="shared" si="605"/>
        <v>43222.225215517239</v>
      </c>
      <c r="CO393" s="113">
        <f t="shared" si="605"/>
        <v>41156.271195495829</v>
      </c>
      <c r="CP393" s="113">
        <f t="shared" si="605"/>
        <v>38500.07098067653</v>
      </c>
      <c r="CQ393" s="113">
        <f t="shared" si="605"/>
        <v>35933.628079039976</v>
      </c>
      <c r="CR393" s="113">
        <f t="shared" si="605"/>
        <v>33814.905002726962</v>
      </c>
      <c r="CS393" s="113">
        <f t="shared" si="605"/>
        <v>32298.134896293603</v>
      </c>
      <c r="CT393" s="113">
        <f t="shared" si="605"/>
        <v>30196.872857712235</v>
      </c>
      <c r="CU393" s="113">
        <f t="shared" si="605"/>
        <v>29339.55364701552</v>
      </c>
      <c r="CV393" s="113">
        <f t="shared" si="605"/>
        <v>27348.977099236643</v>
      </c>
      <c r="CW393" s="113">
        <f t="shared" si="605"/>
        <v>25965.349397590362</v>
      </c>
      <c r="CX393" s="113">
        <f t="shared" si="605"/>
        <v>23955.099536211201</v>
      </c>
      <c r="CY393" s="113">
        <f t="shared" si="605"/>
        <v>21836.459519038075</v>
      </c>
      <c r="CZ393" s="113">
        <f t="shared" si="605"/>
        <v>19308.200576368876</v>
      </c>
      <c r="DA393" s="113">
        <f t="shared" si="605"/>
        <v>17034.705012672486</v>
      </c>
      <c r="DB393" s="113">
        <f t="shared" si="605"/>
        <v>14406.430926475436</v>
      </c>
      <c r="DC393" s="113">
        <f t="shared" si="605"/>
        <v>12047.978615071283</v>
      </c>
      <c r="DD393" s="113">
        <f t="shared" si="605"/>
        <v>9447.3992229237501</v>
      </c>
      <c r="DE393" s="113">
        <f t="shared" si="605"/>
        <v>7126.8688833124215</v>
      </c>
      <c r="DF393" s="113">
        <f t="shared" si="605"/>
        <v>5814.1798941798943</v>
      </c>
      <c r="DG393" s="113">
        <f t="shared" si="605"/>
        <v>4381.707602339181</v>
      </c>
      <c r="DH393" s="113">
        <f t="shared" si="605"/>
        <v>3338.020140105079</v>
      </c>
      <c r="DI393" s="113">
        <f t="shared" si="605"/>
        <v>2475.6524741081703</v>
      </c>
      <c r="DJ393" s="113">
        <f t="shared" si="605"/>
        <v>1775.7983870967741</v>
      </c>
      <c r="DK393" s="113">
        <f t="shared" si="605"/>
        <v>1281.6739130434783</v>
      </c>
      <c r="DL393" s="113">
        <f t="shared" si="605"/>
        <v>911.38554216867476</v>
      </c>
      <c r="DM393" s="113">
        <f t="shared" si="605"/>
        <v>1382.9718076285242</v>
      </c>
    </row>
    <row r="394" spans="1:117" s="44" customFormat="1" ht="1" hidden="1" customHeight="1">
      <c r="A394" s="94">
        <v>2033</v>
      </c>
      <c r="B394" s="96">
        <f t="shared" si="560"/>
        <v>4477462.4351699529</v>
      </c>
      <c r="C394" s="94"/>
      <c r="D394" s="101">
        <f t="shared" si="561"/>
        <v>2543605.6221766886</v>
      </c>
      <c r="E394" s="101">
        <f t="shared" si="562"/>
        <v>2600430.5065587619</v>
      </c>
      <c r="F394" s="101">
        <f t="shared" si="563"/>
        <v>2657047.6528439489</v>
      </c>
      <c r="G394" s="101">
        <f t="shared" si="564"/>
        <v>2714255.8104711082</v>
      </c>
      <c r="H394" s="101">
        <f t="shared" si="565"/>
        <v>2771413.2235373626</v>
      </c>
      <c r="I394" s="101">
        <f>SUM(CD394:$DL394)</f>
        <v>1031455.8750032908</v>
      </c>
      <c r="J394" s="101">
        <f>SUM(CE394:$DL394)</f>
        <v>974630.99062121741</v>
      </c>
      <c r="K394" s="101">
        <f>SUM(CF394:$DL394)</f>
        <v>918013.84433603054</v>
      </c>
      <c r="L394" s="101">
        <f>SUM(CG394:$DL394)</f>
        <v>860805.68670887104</v>
      </c>
      <c r="M394" s="101">
        <f>SUM(CH394:$DL394)</f>
        <v>803648.27364261681</v>
      </c>
      <c r="N394" s="101"/>
      <c r="O394" s="101"/>
      <c r="P394" s="101"/>
      <c r="Q394" s="113">
        <f t="shared" ref="Q394:CB394" si="606">Q344*Q$323</f>
        <v>40662.366328541895</v>
      </c>
      <c r="R394" s="113">
        <f t="shared" si="606"/>
        <v>41747.828260974085</v>
      </c>
      <c r="S394" s="113">
        <f t="shared" si="606"/>
        <v>42708.358268285636</v>
      </c>
      <c r="T394" s="113">
        <f t="shared" si="606"/>
        <v>42811.983825274219</v>
      </c>
      <c r="U394" s="113">
        <f t="shared" si="606"/>
        <v>43404.306957009438</v>
      </c>
      <c r="V394" s="113">
        <f t="shared" si="606"/>
        <v>43848.22320673005</v>
      </c>
      <c r="W394" s="113">
        <f t="shared" si="606"/>
        <v>44252.323250519155</v>
      </c>
      <c r="X394" s="113">
        <f t="shared" si="606"/>
        <v>44469.873257287705</v>
      </c>
      <c r="Y394" s="113">
        <f t="shared" si="606"/>
        <v>44639.147515720928</v>
      </c>
      <c r="Z394" s="113">
        <f t="shared" si="606"/>
        <v>45102.278169723846</v>
      </c>
      <c r="AA394" s="113">
        <f t="shared" si="606"/>
        <v>45331.23981721625</v>
      </c>
      <c r="AB394" s="113">
        <f t="shared" si="606"/>
        <v>45820.730726641901</v>
      </c>
      <c r="AC394" s="113">
        <f t="shared" si="606"/>
        <v>48494.806440595268</v>
      </c>
      <c r="AD394" s="113">
        <f t="shared" si="606"/>
        <v>46572.568729534265</v>
      </c>
      <c r="AE394" s="113">
        <f t="shared" si="606"/>
        <v>46892.202391733423</v>
      </c>
      <c r="AF394" s="113">
        <f t="shared" si="606"/>
        <v>46904.633319638451</v>
      </c>
      <c r="AG394" s="113">
        <f t="shared" si="606"/>
        <v>46873.486780922009</v>
      </c>
      <c r="AH394" s="113">
        <f t="shared" si="606"/>
        <v>46981.680228026809</v>
      </c>
      <c r="AI394" s="113">
        <f t="shared" si="606"/>
        <v>47172.719945147037</v>
      </c>
      <c r="AJ394" s="113">
        <f t="shared" si="606"/>
        <v>47710.18057044821</v>
      </c>
      <c r="AK394" s="113">
        <f t="shared" si="606"/>
        <v>47848.02651678917</v>
      </c>
      <c r="AL394" s="113">
        <f t="shared" si="606"/>
        <v>48180.748512928425</v>
      </c>
      <c r="AM394" s="113">
        <f t="shared" si="606"/>
        <v>48426.343767568869</v>
      </c>
      <c r="AN394" s="113">
        <f t="shared" si="606"/>
        <v>49038.53851412487</v>
      </c>
      <c r="AO394" s="113">
        <f t="shared" si="606"/>
        <v>49805.912007567546</v>
      </c>
      <c r="AP394" s="113">
        <f t="shared" si="606"/>
        <v>50214.51971211515</v>
      </c>
      <c r="AQ394" s="113">
        <f t="shared" si="606"/>
        <v>50726.344521824423</v>
      </c>
      <c r="AR394" s="113">
        <f t="shared" si="606"/>
        <v>51547.8359680336</v>
      </c>
      <c r="AS394" s="113">
        <f t="shared" si="606"/>
        <v>52232.637349420234</v>
      </c>
      <c r="AT394" s="113">
        <f t="shared" si="606"/>
        <v>53150.420240881976</v>
      </c>
      <c r="AU394" s="113">
        <f t="shared" si="606"/>
        <v>53379.527036955405</v>
      </c>
      <c r="AV394" s="113">
        <f t="shared" si="606"/>
        <v>54318.757520129409</v>
      </c>
      <c r="AW394" s="113">
        <f t="shared" si="606"/>
        <v>55252.004241171722</v>
      </c>
      <c r="AX394" s="113">
        <f t="shared" si="606"/>
        <v>54817.299055918666</v>
      </c>
      <c r="AY394" s="113">
        <f t="shared" si="606"/>
        <v>56070.002085449007</v>
      </c>
      <c r="AZ394" s="113">
        <f t="shared" si="606"/>
        <v>56912.92529702164</v>
      </c>
      <c r="BA394" s="113">
        <f t="shared" si="606"/>
        <v>57512.216109162924</v>
      </c>
      <c r="BB394" s="113">
        <f t="shared" si="606"/>
        <v>58447.685403788273</v>
      </c>
      <c r="BC394" s="113">
        <f t="shared" si="606"/>
        <v>58697.48770203795</v>
      </c>
      <c r="BD394" s="113">
        <f t="shared" si="606"/>
        <v>59528.623596488156</v>
      </c>
      <c r="BE394" s="113">
        <f t="shared" si="606"/>
        <v>60345.478235802824</v>
      </c>
      <c r="BF394" s="113">
        <f t="shared" si="606"/>
        <v>61994.072461134332</v>
      </c>
      <c r="BG394" s="113">
        <f t="shared" si="606"/>
        <v>62694.052062996219</v>
      </c>
      <c r="BH394" s="113">
        <f t="shared" si="606"/>
        <v>62866.198921567069</v>
      </c>
      <c r="BI394" s="113">
        <f t="shared" si="606"/>
        <v>62612.003260363301</v>
      </c>
      <c r="BJ394" s="113">
        <f t="shared" si="606"/>
        <v>62871.365826235626</v>
      </c>
      <c r="BK394" s="113">
        <f t="shared" si="606"/>
        <v>61705.83716925473</v>
      </c>
      <c r="BL394" s="113">
        <f t="shared" si="606"/>
        <v>61821.111838588986</v>
      </c>
      <c r="BM394" s="113">
        <f t="shared" si="606"/>
        <v>61181.478155268778</v>
      </c>
      <c r="BN394" s="113">
        <f t="shared" si="606"/>
        <v>61553.7333423741</v>
      </c>
      <c r="BO394" s="113">
        <f t="shared" si="606"/>
        <v>60335.975532495904</v>
      </c>
      <c r="BP394" s="113">
        <f t="shared" si="606"/>
        <v>60491.253929671038</v>
      </c>
      <c r="BQ394" s="113">
        <f t="shared" si="606"/>
        <v>60012.539429140394</v>
      </c>
      <c r="BR394" s="113">
        <f t="shared" si="606"/>
        <v>59369.520334928224</v>
      </c>
      <c r="BS394" s="113">
        <f t="shared" si="606"/>
        <v>58184.087299769148</v>
      </c>
      <c r="BT394" s="113">
        <f t="shared" si="606"/>
        <v>57213.871130673208</v>
      </c>
      <c r="BU394" s="113">
        <f t="shared" si="606"/>
        <v>56432.572913978096</v>
      </c>
      <c r="BV394" s="113">
        <f t="shared" si="606"/>
        <v>55579.882390521547</v>
      </c>
      <c r="BW394" s="113">
        <f t="shared" si="606"/>
        <v>55119.330665916037</v>
      </c>
      <c r="BX394" s="113">
        <f t="shared" si="606"/>
        <v>55589.320149831539</v>
      </c>
      <c r="BY394" s="113">
        <f t="shared" si="606"/>
        <v>54920.803398058255</v>
      </c>
      <c r="BZ394" s="113">
        <f t="shared" si="606"/>
        <v>55580.306097801978</v>
      </c>
      <c r="CA394" s="113">
        <f t="shared" si="606"/>
        <v>56226.931998797198</v>
      </c>
      <c r="CB394" s="113">
        <f t="shared" si="606"/>
        <v>56075.62503859897</v>
      </c>
      <c r="CC394" s="113">
        <f t="shared" ref="CC394:DM394" si="607">CC344*CC$323</f>
        <v>56720.415433543887</v>
      </c>
      <c r="CD394" s="113">
        <f t="shared" si="607"/>
        <v>56824.884382073338</v>
      </c>
      <c r="CE394" s="113">
        <f t="shared" si="607"/>
        <v>56617.146285186893</v>
      </c>
      <c r="CF394" s="113">
        <f t="shared" si="607"/>
        <v>57208.157627159482</v>
      </c>
      <c r="CG394" s="113">
        <f t="shared" si="607"/>
        <v>57157.413066254237</v>
      </c>
      <c r="CH394" s="113">
        <f t="shared" si="607"/>
        <v>56969.599748335342</v>
      </c>
      <c r="CI394" s="113">
        <f t="shared" si="607"/>
        <v>54932.57773459189</v>
      </c>
      <c r="CJ394" s="113">
        <f t="shared" si="607"/>
        <v>52501.515175596782</v>
      </c>
      <c r="CK394" s="113">
        <f t="shared" si="607"/>
        <v>50093.202522583946</v>
      </c>
      <c r="CL394" s="113">
        <f t="shared" si="607"/>
        <v>48091.157386706414</v>
      </c>
      <c r="CM394" s="113">
        <f t="shared" si="607"/>
        <v>45847.340113246908</v>
      </c>
      <c r="CN394" s="113">
        <f t="shared" si="607"/>
        <v>43999.5783045977</v>
      </c>
      <c r="CO394" s="113">
        <f t="shared" si="607"/>
        <v>42009.132864833766</v>
      </c>
      <c r="CP394" s="113">
        <f t="shared" si="607"/>
        <v>40215.027172290233</v>
      </c>
      <c r="CQ394" s="113">
        <f t="shared" si="607"/>
        <v>37154.77912117658</v>
      </c>
      <c r="CR394" s="113">
        <f t="shared" si="607"/>
        <v>34883.098418364818</v>
      </c>
      <c r="CS394" s="113">
        <f t="shared" si="607"/>
        <v>32484.521495035609</v>
      </c>
      <c r="CT394" s="113">
        <f t="shared" si="607"/>
        <v>31149.999430621192</v>
      </c>
      <c r="CU394" s="113">
        <f t="shared" si="607"/>
        <v>28726.668057174407</v>
      </c>
      <c r="CV394" s="113">
        <f t="shared" si="607"/>
        <v>27831.258015267176</v>
      </c>
      <c r="CW394" s="113">
        <f t="shared" si="607"/>
        <v>25829.01204819277</v>
      </c>
      <c r="CX394" s="113">
        <f t="shared" si="607"/>
        <v>24281.966464502319</v>
      </c>
      <c r="CY394" s="113">
        <f t="shared" si="607"/>
        <v>22095.750901803607</v>
      </c>
      <c r="CZ394" s="113">
        <f t="shared" si="607"/>
        <v>19997.674236311239</v>
      </c>
      <c r="DA394" s="113">
        <f t="shared" si="607"/>
        <v>17614.819065052099</v>
      </c>
      <c r="DB394" s="113">
        <f t="shared" si="607"/>
        <v>15058.542037586547</v>
      </c>
      <c r="DC394" s="113">
        <f t="shared" si="607"/>
        <v>12713.623421588594</v>
      </c>
      <c r="DD394" s="113">
        <f t="shared" si="607"/>
        <v>10363.459203496843</v>
      </c>
      <c r="DE394" s="113">
        <f t="shared" si="607"/>
        <v>7939.4617314930993</v>
      </c>
      <c r="DF394" s="113">
        <f t="shared" si="607"/>
        <v>6019.2592592592591</v>
      </c>
      <c r="DG394" s="113">
        <f t="shared" si="607"/>
        <v>4576.7836257309946</v>
      </c>
      <c r="DH394" s="113">
        <f t="shared" si="607"/>
        <v>3558.9956217162871</v>
      </c>
      <c r="DI394" s="113">
        <f t="shared" si="607"/>
        <v>2534.7548906789416</v>
      </c>
      <c r="DJ394" s="113">
        <f t="shared" si="607"/>
        <v>1833.3629032258063</v>
      </c>
      <c r="DK394" s="113">
        <f t="shared" si="607"/>
        <v>1346.608695652174</v>
      </c>
      <c r="DL394" s="113">
        <f t="shared" si="607"/>
        <v>994.74397590361446</v>
      </c>
      <c r="DM394" s="113">
        <f t="shared" si="607"/>
        <v>1481.2968490878939</v>
      </c>
    </row>
    <row r="395" spans="1:117" s="44" customFormat="1" ht="1" hidden="1" customHeight="1">
      <c r="A395" s="94">
        <v>2034</v>
      </c>
      <c r="B395" s="96">
        <f t="shared" si="560"/>
        <v>4490846.7044305019</v>
      </c>
      <c r="C395" s="94"/>
      <c r="D395" s="101">
        <f t="shared" si="561"/>
        <v>2542699.0316167194</v>
      </c>
      <c r="E395" s="101">
        <f t="shared" si="562"/>
        <v>2598410.4898331068</v>
      </c>
      <c r="F395" s="101">
        <f t="shared" si="563"/>
        <v>2654677.019943859</v>
      </c>
      <c r="G395" s="101">
        <f t="shared" si="564"/>
        <v>2710582.3815803672</v>
      </c>
      <c r="H395" s="101">
        <f t="shared" si="565"/>
        <v>2767226.761444666</v>
      </c>
      <c r="I395" s="101">
        <f>SUM(CD395:$DL395)</f>
        <v>1047203.2118200095</v>
      </c>
      <c r="J395" s="101">
        <f>SUM(CE395:$DL395)</f>
        <v>991491.75360362208</v>
      </c>
      <c r="K395" s="101">
        <f>SUM(CF395:$DL395)</f>
        <v>935225.22349286987</v>
      </c>
      <c r="L395" s="101">
        <f>SUM(CG395:$DL395)</f>
        <v>879319.86185636162</v>
      </c>
      <c r="M395" s="101">
        <f>SUM(CH395:$DL395)</f>
        <v>822675.48199206311</v>
      </c>
      <c r="N395" s="101"/>
      <c r="O395" s="101"/>
      <c r="P395" s="101"/>
      <c r="Q395" s="113">
        <f t="shared" ref="Q395:CB395" si="608">Q345*Q$323</f>
        <v>40569.428296716505</v>
      </c>
      <c r="R395" s="113">
        <f t="shared" si="608"/>
        <v>41598.154863214571</v>
      </c>
      <c r="S395" s="113">
        <f t="shared" si="608"/>
        <v>42510.130818155536</v>
      </c>
      <c r="T395" s="113">
        <f t="shared" si="608"/>
        <v>42584.281943872731</v>
      </c>
      <c r="U395" s="113">
        <f t="shared" si="608"/>
        <v>43137.892852788413</v>
      </c>
      <c r="V395" s="113">
        <f t="shared" si="608"/>
        <v>43579.296032654689</v>
      </c>
      <c r="W395" s="113">
        <f t="shared" si="608"/>
        <v>43974.152017813809</v>
      </c>
      <c r="X395" s="113">
        <f t="shared" si="608"/>
        <v>44214.471284077634</v>
      </c>
      <c r="Y395" s="113">
        <f t="shared" si="608"/>
        <v>44405.341336713645</v>
      </c>
      <c r="Z395" s="113">
        <f t="shared" si="608"/>
        <v>44913.905865752873</v>
      </c>
      <c r="AA395" s="113">
        <f t="shared" si="608"/>
        <v>45187.955390885516</v>
      </c>
      <c r="AB395" s="113">
        <f t="shared" si="608"/>
        <v>45727.496345874657</v>
      </c>
      <c r="AC395" s="113">
        <f t="shared" si="608"/>
        <v>48454.09573066602</v>
      </c>
      <c r="AD395" s="113">
        <f t="shared" si="608"/>
        <v>46589.538693491013</v>
      </c>
      <c r="AE395" s="113">
        <f t="shared" si="608"/>
        <v>46959.331522117725</v>
      </c>
      <c r="AF395" s="113">
        <f t="shared" si="608"/>
        <v>47026.658381265399</v>
      </c>
      <c r="AG395" s="113">
        <f t="shared" si="608"/>
        <v>47031.17891147425</v>
      </c>
      <c r="AH395" s="113">
        <f t="shared" si="608"/>
        <v>47166.47836640168</v>
      </c>
      <c r="AI395" s="113">
        <f t="shared" si="608"/>
        <v>47383.030778607346</v>
      </c>
      <c r="AJ395" s="113">
        <f t="shared" si="608"/>
        <v>47931.641561226679</v>
      </c>
      <c r="AK395" s="113">
        <f t="shared" si="608"/>
        <v>48083.880674448774</v>
      </c>
      <c r="AL395" s="113">
        <f t="shared" si="608"/>
        <v>48436.888520212036</v>
      </c>
      <c r="AM395" s="113">
        <f t="shared" si="608"/>
        <v>48675.382499397638</v>
      </c>
      <c r="AN395" s="113">
        <f t="shared" si="608"/>
        <v>49342.274535035693</v>
      </c>
      <c r="AO395" s="113">
        <f t="shared" si="608"/>
        <v>50212.288808308534</v>
      </c>
      <c r="AP395" s="113">
        <f t="shared" si="608"/>
        <v>50681.837844862057</v>
      </c>
      <c r="AQ395" s="113">
        <f t="shared" si="608"/>
        <v>51671.297067189793</v>
      </c>
      <c r="AR395" s="113">
        <f t="shared" si="608"/>
        <v>51941.075424371462</v>
      </c>
      <c r="AS395" s="113">
        <f t="shared" si="608"/>
        <v>52326.307643156491</v>
      </c>
      <c r="AT395" s="113">
        <f t="shared" si="608"/>
        <v>53360.113342898134</v>
      </c>
      <c r="AU395" s="113">
        <f t="shared" si="608"/>
        <v>53951.610278451255</v>
      </c>
      <c r="AV395" s="113">
        <f t="shared" si="608"/>
        <v>53849.318326396336</v>
      </c>
      <c r="AW395" s="113">
        <f t="shared" si="608"/>
        <v>55274.757013208742</v>
      </c>
      <c r="AX395" s="113">
        <f t="shared" si="608"/>
        <v>54790.991285403055</v>
      </c>
      <c r="AY395" s="113">
        <f t="shared" si="608"/>
        <v>54967.189449441466</v>
      </c>
      <c r="AZ395" s="113">
        <f t="shared" si="608"/>
        <v>56567.494819074484</v>
      </c>
      <c r="BA395" s="113">
        <f t="shared" si="608"/>
        <v>57093.036666242711</v>
      </c>
      <c r="BB395" s="113">
        <f t="shared" si="608"/>
        <v>57530.238650494714</v>
      </c>
      <c r="BC395" s="113">
        <f t="shared" si="608"/>
        <v>59021.931219255101</v>
      </c>
      <c r="BD395" s="113">
        <f t="shared" si="608"/>
        <v>58972.401780405045</v>
      </c>
      <c r="BE395" s="113">
        <f t="shared" si="608"/>
        <v>60031.915079782273</v>
      </c>
      <c r="BF395" s="113">
        <f t="shared" si="608"/>
        <v>60848.01566191412</v>
      </c>
      <c r="BG395" s="113">
        <f t="shared" si="608"/>
        <v>62350.053153065201</v>
      </c>
      <c r="BH395" s="113">
        <f t="shared" si="608"/>
        <v>62986.840255133691</v>
      </c>
      <c r="BI395" s="113">
        <f t="shared" si="608"/>
        <v>63199.198882161152</v>
      </c>
      <c r="BJ395" s="113">
        <f t="shared" si="608"/>
        <v>62774.381089531329</v>
      </c>
      <c r="BK395" s="113">
        <f t="shared" si="608"/>
        <v>63076.200206645604</v>
      </c>
      <c r="BL395" s="113">
        <f t="shared" si="608"/>
        <v>61820.097363263849</v>
      </c>
      <c r="BM395" s="113">
        <f t="shared" si="608"/>
        <v>61793.150923243498</v>
      </c>
      <c r="BN395" s="113">
        <f t="shared" si="608"/>
        <v>60997.991411264804</v>
      </c>
      <c r="BO395" s="113">
        <f t="shared" si="608"/>
        <v>61284.908356089567</v>
      </c>
      <c r="BP395" s="113">
        <f t="shared" si="608"/>
        <v>60147.347334305618</v>
      </c>
      <c r="BQ395" s="113">
        <f t="shared" si="608"/>
        <v>60217.930799867245</v>
      </c>
      <c r="BR395" s="113">
        <f t="shared" si="608"/>
        <v>59647.680023923436</v>
      </c>
      <c r="BS395" s="113">
        <f t="shared" si="608"/>
        <v>59071.988069853905</v>
      </c>
      <c r="BT395" s="113">
        <f t="shared" si="608"/>
        <v>57660.355076123815</v>
      </c>
      <c r="BU395" s="113">
        <f t="shared" si="608"/>
        <v>56763.275321706431</v>
      </c>
      <c r="BV395" s="113">
        <f t="shared" si="608"/>
        <v>56163.149610872344</v>
      </c>
      <c r="BW395" s="113">
        <f t="shared" si="608"/>
        <v>55031.907471449253</v>
      </c>
      <c r="BX395" s="113">
        <f t="shared" si="608"/>
        <v>54660.8806997719</v>
      </c>
      <c r="BY395" s="113">
        <f t="shared" si="608"/>
        <v>54846.859223300969</v>
      </c>
      <c r="BZ395" s="113">
        <f t="shared" si="608"/>
        <v>54329.896664544038</v>
      </c>
      <c r="CA395" s="113">
        <f t="shared" si="608"/>
        <v>55059.179646892044</v>
      </c>
      <c r="CB395" s="113">
        <f t="shared" si="608"/>
        <v>55431.538224006355</v>
      </c>
      <c r="CC395" s="113">
        <f t="shared" ref="CC395:DM395" si="609">CC345*CC$323</f>
        <v>55753.97521975352</v>
      </c>
      <c r="CD395" s="113">
        <f t="shared" si="609"/>
        <v>55711.458216387502</v>
      </c>
      <c r="CE395" s="113">
        <f t="shared" si="609"/>
        <v>56266.530110752188</v>
      </c>
      <c r="CF395" s="113">
        <f t="shared" si="609"/>
        <v>55905.361636508205</v>
      </c>
      <c r="CG395" s="113">
        <f t="shared" si="609"/>
        <v>56644.379864298542</v>
      </c>
      <c r="CH395" s="113">
        <f t="shared" si="609"/>
        <v>56275.759398102025</v>
      </c>
      <c r="CI395" s="113">
        <f t="shared" si="609"/>
        <v>56345.884925041646</v>
      </c>
      <c r="CJ395" s="113">
        <f t="shared" si="609"/>
        <v>54240.224837240574</v>
      </c>
      <c r="CK395" s="113">
        <f t="shared" si="609"/>
        <v>51787.578114879841</v>
      </c>
      <c r="CL395" s="113">
        <f t="shared" si="609"/>
        <v>49246.068100358425</v>
      </c>
      <c r="CM395" s="113">
        <f t="shared" si="609"/>
        <v>46947.818655938012</v>
      </c>
      <c r="CN395" s="113">
        <f t="shared" si="609"/>
        <v>45174.068247126437</v>
      </c>
      <c r="CO395" s="113">
        <f t="shared" si="609"/>
        <v>42768.883039493689</v>
      </c>
      <c r="CP395" s="113">
        <f t="shared" si="609"/>
        <v>41058.594847075881</v>
      </c>
      <c r="CQ395" s="113">
        <f t="shared" si="609"/>
        <v>38819.177388793651</v>
      </c>
      <c r="CR395" s="113">
        <f t="shared" si="609"/>
        <v>36078.999851256878</v>
      </c>
      <c r="CS395" s="113">
        <f t="shared" si="609"/>
        <v>33517.044081717526</v>
      </c>
      <c r="CT395" s="113">
        <f t="shared" si="609"/>
        <v>31341.219210840973</v>
      </c>
      <c r="CU395" s="113">
        <f t="shared" si="609"/>
        <v>29644.516041960618</v>
      </c>
      <c r="CV395" s="113">
        <f t="shared" si="609"/>
        <v>27265.145038167939</v>
      </c>
      <c r="CW395" s="113">
        <f t="shared" si="609"/>
        <v>26297.301204819276</v>
      </c>
      <c r="CX395" s="113">
        <f t="shared" si="609"/>
        <v>24168.40242597217</v>
      </c>
      <c r="CY395" s="113">
        <f t="shared" si="609"/>
        <v>22413.972144288578</v>
      </c>
      <c r="CZ395" s="113">
        <f t="shared" si="609"/>
        <v>20251.330028818444</v>
      </c>
      <c r="DA395" s="113">
        <f t="shared" si="609"/>
        <v>18260.810475922273</v>
      </c>
      <c r="DB395" s="113">
        <f t="shared" si="609"/>
        <v>15586.81008902077</v>
      </c>
      <c r="DC395" s="113">
        <f t="shared" si="609"/>
        <v>13305.200814663951</v>
      </c>
      <c r="DD395" s="113">
        <f t="shared" si="609"/>
        <v>10949.322486644001</v>
      </c>
      <c r="DE395" s="113">
        <f t="shared" si="609"/>
        <v>8720.0627352572137</v>
      </c>
      <c r="DF395" s="113">
        <f t="shared" si="609"/>
        <v>6713.6507936507933</v>
      </c>
      <c r="DG395" s="113">
        <f t="shared" si="609"/>
        <v>4745.1825860948666</v>
      </c>
      <c r="DH395" s="113">
        <f t="shared" si="609"/>
        <v>3723.5175131348515</v>
      </c>
      <c r="DI395" s="113">
        <f t="shared" si="609"/>
        <v>2706.8906789413118</v>
      </c>
      <c r="DJ395" s="113">
        <f t="shared" si="609"/>
        <v>1881.5564516129032</v>
      </c>
      <c r="DK395" s="113">
        <f t="shared" si="609"/>
        <v>1393.2608695652175</v>
      </c>
      <c r="DL395" s="113">
        <f t="shared" si="609"/>
        <v>1047.2289156626507</v>
      </c>
      <c r="DM395" s="113">
        <f t="shared" si="609"/>
        <v>1600.4908789386402</v>
      </c>
    </row>
    <row r="396" spans="1:117" s="44" customFormat="1" ht="1" hidden="1" customHeight="1">
      <c r="A396" s="94">
        <v>2035</v>
      </c>
      <c r="B396" s="96">
        <f t="shared" si="560"/>
        <v>4503507.0924601918</v>
      </c>
      <c r="C396" s="94"/>
      <c r="D396" s="101">
        <f t="shared" si="561"/>
        <v>2543067.8145917221</v>
      </c>
      <c r="E396" s="101">
        <f t="shared" si="562"/>
        <v>2597832.3219706267</v>
      </c>
      <c r="F396" s="101">
        <f t="shared" si="563"/>
        <v>2652998.8797694268</v>
      </c>
      <c r="G396" s="101">
        <f t="shared" si="564"/>
        <v>2708562.5888025085</v>
      </c>
      <c r="H396" s="101">
        <f t="shared" si="565"/>
        <v>2763926.8474335205</v>
      </c>
      <c r="I396" s="101">
        <f>SUM(CD396:$DL396)</f>
        <v>1061185.0495186751</v>
      </c>
      <c r="J396" s="101">
        <f>SUM(CE396:$DL396)</f>
        <v>1006420.5421397708</v>
      </c>
      <c r="K396" s="101">
        <f>SUM(CF396:$DL396)</f>
        <v>951253.98434097052</v>
      </c>
      <c r="L396" s="101">
        <f>SUM(CG396:$DL396)</f>
        <v>895690.27530788875</v>
      </c>
      <c r="M396" s="101">
        <f>SUM(CH396:$DL396)</f>
        <v>840326.01667687704</v>
      </c>
      <c r="N396" s="101"/>
      <c r="O396" s="101"/>
      <c r="P396" s="101"/>
      <c r="Q396" s="113">
        <f t="shared" ref="Q396:CB396" si="610">Q346*Q$323</f>
        <v>40529.880198067396</v>
      </c>
      <c r="R396" s="113">
        <f t="shared" si="610"/>
        <v>41504.734554545888</v>
      </c>
      <c r="S396" s="113">
        <f t="shared" si="610"/>
        <v>42361.714368314548</v>
      </c>
      <c r="T396" s="113">
        <f t="shared" si="610"/>
        <v>42390.836097726336</v>
      </c>
      <c r="U396" s="113">
        <f t="shared" si="610"/>
        <v>42911.84452193421</v>
      </c>
      <c r="V396" s="113">
        <f t="shared" si="610"/>
        <v>43314.397730101053</v>
      </c>
      <c r="W396" s="113">
        <f t="shared" si="610"/>
        <v>43707.027296154527</v>
      </c>
      <c r="X396" s="113">
        <f t="shared" si="610"/>
        <v>43940.113695668377</v>
      </c>
      <c r="Y396" s="113">
        <f t="shared" si="610"/>
        <v>44154.693187184646</v>
      </c>
      <c r="Z396" s="113">
        <f t="shared" si="610"/>
        <v>44681.910501914936</v>
      </c>
      <c r="AA396" s="113">
        <f t="shared" si="610"/>
        <v>45002.179720884276</v>
      </c>
      <c r="AB396" s="113">
        <f t="shared" si="610"/>
        <v>45586.652919609245</v>
      </c>
      <c r="AC396" s="113">
        <f t="shared" si="610"/>
        <v>48358.06020980727</v>
      </c>
      <c r="AD396" s="113">
        <f t="shared" si="610"/>
        <v>46551.605832881811</v>
      </c>
      <c r="AE396" s="113">
        <f t="shared" si="610"/>
        <v>46976.36428654359</v>
      </c>
      <c r="AF396" s="113">
        <f t="shared" si="610"/>
        <v>47093.672144617907</v>
      </c>
      <c r="AG396" s="113">
        <f t="shared" si="610"/>
        <v>47153.93924095478</v>
      </c>
      <c r="AH396" s="113">
        <f t="shared" si="610"/>
        <v>47323.30705680629</v>
      </c>
      <c r="AI396" s="113">
        <f t="shared" si="610"/>
        <v>47568.304608084283</v>
      </c>
      <c r="AJ396" s="113">
        <f t="shared" si="610"/>
        <v>48142.990177997002</v>
      </c>
      <c r="AK396" s="113">
        <f t="shared" si="610"/>
        <v>48304.551088053042</v>
      </c>
      <c r="AL396" s="113">
        <f t="shared" si="610"/>
        <v>48670.667098288352</v>
      </c>
      <c r="AM396" s="113">
        <f t="shared" si="610"/>
        <v>48928.487169705244</v>
      </c>
      <c r="AN396" s="113">
        <f t="shared" si="610"/>
        <v>49590.785824871826</v>
      </c>
      <c r="AO396" s="113">
        <f t="shared" si="610"/>
        <v>50515.524289064502</v>
      </c>
      <c r="AP396" s="113">
        <f t="shared" si="610"/>
        <v>51083.133106757297</v>
      </c>
      <c r="AQ396" s="113">
        <f t="shared" si="610"/>
        <v>52134.917665522313</v>
      </c>
      <c r="AR396" s="113">
        <f t="shared" si="610"/>
        <v>52875.01913317389</v>
      </c>
      <c r="AS396" s="113">
        <f t="shared" si="610"/>
        <v>52712.437409558173</v>
      </c>
      <c r="AT396" s="113">
        <f t="shared" si="610"/>
        <v>53460.265272219287</v>
      </c>
      <c r="AU396" s="113">
        <f t="shared" si="610"/>
        <v>54160.680699434277</v>
      </c>
      <c r="AV396" s="113">
        <f t="shared" si="610"/>
        <v>54409.550155400859</v>
      </c>
      <c r="AW396" s="113">
        <f t="shared" si="610"/>
        <v>54811.427837182142</v>
      </c>
      <c r="AX396" s="113">
        <f t="shared" si="610"/>
        <v>54817.299055918666</v>
      </c>
      <c r="AY396" s="113">
        <f t="shared" si="610"/>
        <v>54945.133196721312</v>
      </c>
      <c r="AZ396" s="113">
        <f t="shared" si="610"/>
        <v>55475.133510551721</v>
      </c>
      <c r="BA396" s="113">
        <f t="shared" si="610"/>
        <v>56755.502625506473</v>
      </c>
      <c r="BB396" s="113">
        <f t="shared" si="610"/>
        <v>57120.946672193488</v>
      </c>
      <c r="BC396" s="113">
        <f t="shared" si="610"/>
        <v>58111.108134223476</v>
      </c>
      <c r="BD396" s="113">
        <f t="shared" si="610"/>
        <v>59296.616635769002</v>
      </c>
      <c r="BE396" s="113">
        <f t="shared" si="610"/>
        <v>59480.44210062232</v>
      </c>
      <c r="BF396" s="113">
        <f t="shared" si="610"/>
        <v>60540.000396504154</v>
      </c>
      <c r="BG396" s="113">
        <f t="shared" si="610"/>
        <v>61212.750634517761</v>
      </c>
      <c r="BH396" s="113">
        <f t="shared" si="610"/>
        <v>62648.03917670076</v>
      </c>
      <c r="BI396" s="113">
        <f t="shared" si="610"/>
        <v>63323.296925943177</v>
      </c>
      <c r="BJ396" s="113">
        <f t="shared" si="610"/>
        <v>63362.351055801133</v>
      </c>
      <c r="BK396" s="113">
        <f t="shared" si="610"/>
        <v>62983.01957143499</v>
      </c>
      <c r="BL396" s="113">
        <f t="shared" si="610"/>
        <v>63190.653527525385</v>
      </c>
      <c r="BM396" s="113">
        <f t="shared" si="610"/>
        <v>61796.19407134287</v>
      </c>
      <c r="BN396" s="113">
        <f t="shared" si="610"/>
        <v>61609.40876352349</v>
      </c>
      <c r="BO396" s="113">
        <f t="shared" si="610"/>
        <v>60737.757728017474</v>
      </c>
      <c r="BP396" s="113">
        <f t="shared" si="610"/>
        <v>61091.325555015392</v>
      </c>
      <c r="BQ396" s="113">
        <f t="shared" si="610"/>
        <v>59881.652771324269</v>
      </c>
      <c r="BR396" s="113">
        <f t="shared" si="610"/>
        <v>59854.542464114827</v>
      </c>
      <c r="BS396" s="113">
        <f t="shared" si="610"/>
        <v>59353.909105327148</v>
      </c>
      <c r="BT396" s="113">
        <f t="shared" si="610"/>
        <v>58536.342593260699</v>
      </c>
      <c r="BU396" s="113">
        <f t="shared" si="610"/>
        <v>57205.539987463591</v>
      </c>
      <c r="BV396" s="113">
        <f t="shared" si="610"/>
        <v>56491.175107445699</v>
      </c>
      <c r="BW396" s="113">
        <f t="shared" si="610"/>
        <v>55610.092689400029</v>
      </c>
      <c r="BX396" s="113">
        <f t="shared" si="610"/>
        <v>54573.591520706468</v>
      </c>
      <c r="BY396" s="113">
        <f t="shared" si="610"/>
        <v>53931.923300970877</v>
      </c>
      <c r="BZ396" s="113">
        <f t="shared" si="610"/>
        <v>54256.16969324345</v>
      </c>
      <c r="CA396" s="113">
        <f t="shared" si="610"/>
        <v>53822.678207826793</v>
      </c>
      <c r="CB396" s="113">
        <f t="shared" si="610"/>
        <v>54280.196391547928</v>
      </c>
      <c r="CC396" s="113">
        <f t="shared" ref="CC396:DM396" si="611">CC346*CC$323</f>
        <v>55115.574672026152</v>
      </c>
      <c r="CD396" s="113">
        <f t="shared" si="611"/>
        <v>54764.507378904484</v>
      </c>
      <c r="CE396" s="113">
        <f t="shared" si="611"/>
        <v>55166.557798800182</v>
      </c>
      <c r="CF396" s="113">
        <f t="shared" si="611"/>
        <v>55563.709033081948</v>
      </c>
      <c r="CG396" s="113">
        <f t="shared" si="611"/>
        <v>55364.258631011769</v>
      </c>
      <c r="CH396" s="113">
        <f t="shared" si="611"/>
        <v>55773.560504377914</v>
      </c>
      <c r="CI396" s="113">
        <f t="shared" si="611"/>
        <v>55669.312187673517</v>
      </c>
      <c r="CJ396" s="113">
        <f t="shared" si="611"/>
        <v>55636.731118378819</v>
      </c>
      <c r="CK396" s="113">
        <f t="shared" si="611"/>
        <v>53508.738333049259</v>
      </c>
      <c r="CL396" s="113">
        <f t="shared" si="611"/>
        <v>50917.361936193622</v>
      </c>
      <c r="CM396" s="113">
        <f t="shared" si="611"/>
        <v>48085.869691551183</v>
      </c>
      <c r="CN396" s="113">
        <f t="shared" si="611"/>
        <v>46260.969109195401</v>
      </c>
      <c r="CO396" s="113">
        <f t="shared" si="611"/>
        <v>43916.927957917229</v>
      </c>
      <c r="CP396" s="113">
        <f t="shared" si="611"/>
        <v>41807.770379217676</v>
      </c>
      <c r="CQ396" s="113">
        <f t="shared" si="611"/>
        <v>39646.440584679243</v>
      </c>
      <c r="CR396" s="113">
        <f t="shared" si="611"/>
        <v>37705.544598145672</v>
      </c>
      <c r="CS396" s="113">
        <f t="shared" si="611"/>
        <v>34679.741435774813</v>
      </c>
      <c r="CT396" s="113">
        <f t="shared" si="611"/>
        <v>32345.866139042304</v>
      </c>
      <c r="CU396" s="113">
        <f t="shared" si="611"/>
        <v>29839.928838721553</v>
      </c>
      <c r="CV396" s="113">
        <f t="shared" si="611"/>
        <v>28148.833587786259</v>
      </c>
      <c r="CW396" s="113">
        <f t="shared" si="611"/>
        <v>25778.626506024095</v>
      </c>
      <c r="CX396" s="113">
        <f t="shared" si="611"/>
        <v>24622.658580092757</v>
      </c>
      <c r="CY396" s="113">
        <f t="shared" si="611"/>
        <v>22323.613026052106</v>
      </c>
      <c r="CZ396" s="113">
        <f t="shared" si="611"/>
        <v>20560.809682997118</v>
      </c>
      <c r="DA396" s="113">
        <f t="shared" si="611"/>
        <v>18511.537735849055</v>
      </c>
      <c r="DB396" s="113">
        <f t="shared" si="611"/>
        <v>16176.999670293439</v>
      </c>
      <c r="DC396" s="113">
        <f t="shared" si="611"/>
        <v>13786.158044806518</v>
      </c>
      <c r="DD396" s="113">
        <f t="shared" si="611"/>
        <v>11473.863525983486</v>
      </c>
      <c r="DE396" s="113">
        <f t="shared" si="611"/>
        <v>9225.5338770388953</v>
      </c>
      <c r="DF396" s="113">
        <f t="shared" si="611"/>
        <v>7386.4550264550262</v>
      </c>
      <c r="DG396" s="113">
        <f t="shared" si="611"/>
        <v>5299.5653021442495</v>
      </c>
      <c r="DH396" s="113">
        <f t="shared" si="611"/>
        <v>3867.877408056042</v>
      </c>
      <c r="DI396" s="113">
        <f t="shared" si="611"/>
        <v>2836.9159953970084</v>
      </c>
      <c r="DJ396" s="113">
        <f t="shared" si="611"/>
        <v>2012.0806451612902</v>
      </c>
      <c r="DK396" s="113">
        <f t="shared" si="611"/>
        <v>1432.9782608695652</v>
      </c>
      <c r="DL396" s="113">
        <f t="shared" si="611"/>
        <v>1086.7469879518073</v>
      </c>
      <c r="DM396" s="113">
        <f t="shared" si="611"/>
        <v>1719.2835820895523</v>
      </c>
    </row>
    <row r="397" spans="1:117" s="44" customFormat="1" ht="1" hidden="1" customHeight="1">
      <c r="A397" s="94">
        <v>2036</v>
      </c>
      <c r="B397" s="96">
        <f t="shared" si="560"/>
        <v>4515509.756806382</v>
      </c>
      <c r="C397" s="94"/>
      <c r="D397" s="101">
        <f t="shared" si="561"/>
        <v>2544376.0519646048</v>
      </c>
      <c r="E397" s="101">
        <f t="shared" si="562"/>
        <v>2598508.9323629751</v>
      </c>
      <c r="F397" s="101">
        <f t="shared" si="563"/>
        <v>2652740.513696616</v>
      </c>
      <c r="G397" s="101">
        <f t="shared" si="564"/>
        <v>2707220.3592981389</v>
      </c>
      <c r="H397" s="101">
        <f t="shared" si="565"/>
        <v>2762249.8169912142</v>
      </c>
      <c r="I397" s="101">
        <f>SUM(CD397:$DL397)</f>
        <v>1073731.3336879236</v>
      </c>
      <c r="J397" s="101">
        <f>SUM(CE397:$DL397)</f>
        <v>1019598.4532895538</v>
      </c>
      <c r="K397" s="101">
        <f>SUM(CF397:$DL397)</f>
        <v>965366.87195591279</v>
      </c>
      <c r="L397" s="101">
        <f>SUM(CG397:$DL397)</f>
        <v>910887.02635438996</v>
      </c>
      <c r="M397" s="101">
        <f>SUM(CH397:$DL397)</f>
        <v>855857.5686613149</v>
      </c>
      <c r="N397" s="101"/>
      <c r="O397" s="101"/>
      <c r="P397" s="101"/>
      <c r="Q397" s="113">
        <f t="shared" ref="Q397:CB397" si="612">Q347*Q$323</f>
        <v>40548.665544925723</v>
      </c>
      <c r="R397" s="113">
        <f t="shared" si="612"/>
        <v>41466.562815519974</v>
      </c>
      <c r="S397" s="113">
        <f t="shared" si="612"/>
        <v>42269.208224920498</v>
      </c>
      <c r="T397" s="113">
        <f t="shared" si="612"/>
        <v>42245.751713116537</v>
      </c>
      <c r="U397" s="113">
        <f t="shared" si="612"/>
        <v>42720.107098441804</v>
      </c>
      <c r="V397" s="113">
        <f t="shared" si="612"/>
        <v>43091.80257852556</v>
      </c>
      <c r="W397" s="113">
        <f t="shared" si="612"/>
        <v>43446.932172433641</v>
      </c>
      <c r="X397" s="113">
        <f t="shared" si="612"/>
        <v>43676.730410795499</v>
      </c>
      <c r="Y397" s="113">
        <f t="shared" si="612"/>
        <v>43884.230954688937</v>
      </c>
      <c r="Z397" s="113">
        <f t="shared" si="612"/>
        <v>44433.060774037498</v>
      </c>
      <c r="AA397" s="113">
        <f t="shared" si="612"/>
        <v>44771.936470297638</v>
      </c>
      <c r="AB397" s="113">
        <f t="shared" si="612"/>
        <v>45401.176013189302</v>
      </c>
      <c r="AC397" s="113">
        <f t="shared" si="612"/>
        <v>48210.875335447672</v>
      </c>
      <c r="AD397" s="113">
        <f t="shared" si="612"/>
        <v>46461.764847228442</v>
      </c>
      <c r="AE397" s="113">
        <f t="shared" si="612"/>
        <v>46939.292975734352</v>
      </c>
      <c r="AF397" s="113">
        <f t="shared" si="612"/>
        <v>47111.675842234996</v>
      </c>
      <c r="AG397" s="113">
        <f t="shared" si="612"/>
        <v>47220.808688720601</v>
      </c>
      <c r="AH397" s="113">
        <f t="shared" si="612"/>
        <v>47446.172846104171</v>
      </c>
      <c r="AI397" s="113">
        <f t="shared" si="612"/>
        <v>47724.535512940514</v>
      </c>
      <c r="AJ397" s="113">
        <f t="shared" si="612"/>
        <v>48331.080334548577</v>
      </c>
      <c r="AK397" s="113">
        <f t="shared" si="612"/>
        <v>48516.111255224103</v>
      </c>
      <c r="AL397" s="113">
        <f t="shared" si="612"/>
        <v>48891.23210456036</v>
      </c>
      <c r="AM397" s="113">
        <f t="shared" si="612"/>
        <v>49162.278632238376</v>
      </c>
      <c r="AN397" s="113">
        <f t="shared" si="612"/>
        <v>49842.365155323219</v>
      </c>
      <c r="AO397" s="113">
        <f t="shared" si="612"/>
        <v>50763.063457028555</v>
      </c>
      <c r="AP397" s="113">
        <f t="shared" si="612"/>
        <v>51384.362455017988</v>
      </c>
      <c r="AQ397" s="113">
        <f t="shared" si="612"/>
        <v>52536.027621383029</v>
      </c>
      <c r="AR397" s="113">
        <f t="shared" si="612"/>
        <v>53335.192965058624</v>
      </c>
      <c r="AS397" s="113">
        <f t="shared" si="612"/>
        <v>53629.365507131981</v>
      </c>
      <c r="AT397" s="113">
        <f t="shared" si="612"/>
        <v>53842.094502756176</v>
      </c>
      <c r="AU397" s="113">
        <f t="shared" si="612"/>
        <v>54264.69583425171</v>
      </c>
      <c r="AV397" s="113">
        <f t="shared" si="612"/>
        <v>54615.897053745066</v>
      </c>
      <c r="AW397" s="113">
        <f t="shared" si="612"/>
        <v>55366.802318267597</v>
      </c>
      <c r="AX397" s="113">
        <f t="shared" si="612"/>
        <v>54370.066957153234</v>
      </c>
      <c r="AY397" s="113">
        <f t="shared" si="612"/>
        <v>54974.207348034244</v>
      </c>
      <c r="AZ397" s="113">
        <f t="shared" si="612"/>
        <v>55459.113546357068</v>
      </c>
      <c r="BA397" s="113">
        <f t="shared" si="612"/>
        <v>55678.181586932427</v>
      </c>
      <c r="BB397" s="113">
        <f t="shared" si="612"/>
        <v>56789.756303278249</v>
      </c>
      <c r="BC397" s="113">
        <f t="shared" si="612"/>
        <v>57705.305692199581</v>
      </c>
      <c r="BD397" s="113">
        <f t="shared" si="612"/>
        <v>58395.358826821503</v>
      </c>
      <c r="BE397" s="113">
        <f t="shared" si="612"/>
        <v>59807.94139691045</v>
      </c>
      <c r="BF397" s="113">
        <f t="shared" si="612"/>
        <v>59991.973235969534</v>
      </c>
      <c r="BG397" s="113">
        <f t="shared" si="612"/>
        <v>60907.865303266946</v>
      </c>
      <c r="BH397" s="113">
        <f t="shared" si="612"/>
        <v>61518.032018960061</v>
      </c>
      <c r="BI397" s="113">
        <f t="shared" si="612"/>
        <v>62988.33310045024</v>
      </c>
      <c r="BJ397" s="113">
        <f t="shared" si="612"/>
        <v>63488.633265051525</v>
      </c>
      <c r="BK397" s="113">
        <f t="shared" si="612"/>
        <v>63574.514038424102</v>
      </c>
      <c r="BL397" s="113">
        <f t="shared" si="612"/>
        <v>63102.394174238369</v>
      </c>
      <c r="BM397" s="113">
        <f t="shared" si="612"/>
        <v>63164.596333362591</v>
      </c>
      <c r="BN397" s="113">
        <f t="shared" si="612"/>
        <v>61616.494726215227</v>
      </c>
      <c r="BO397" s="113">
        <f t="shared" si="612"/>
        <v>61349.516548334243</v>
      </c>
      <c r="BP397" s="113">
        <f t="shared" si="612"/>
        <v>60553.782401555662</v>
      </c>
      <c r="BQ397" s="113">
        <f t="shared" si="612"/>
        <v>60821.016246266183</v>
      </c>
      <c r="BR397" s="113">
        <f t="shared" si="612"/>
        <v>59526.17344497607</v>
      </c>
      <c r="BS397" s="113">
        <f t="shared" si="612"/>
        <v>59561.587590533411</v>
      </c>
      <c r="BT397" s="113">
        <f t="shared" si="612"/>
        <v>58821.01356519229</v>
      </c>
      <c r="BU397" s="113">
        <f t="shared" si="612"/>
        <v>58071.143578776595</v>
      </c>
      <c r="BV397" s="113">
        <f t="shared" si="612"/>
        <v>56932.862934138691</v>
      </c>
      <c r="BW397" s="113">
        <f t="shared" si="612"/>
        <v>55934.949332475466</v>
      </c>
      <c r="BX397" s="113">
        <f t="shared" si="612"/>
        <v>55147.914642057462</v>
      </c>
      <c r="BY397" s="113">
        <f t="shared" si="612"/>
        <v>53845.162135922328</v>
      </c>
      <c r="BZ397" s="113">
        <f t="shared" si="612"/>
        <v>53350.802485672248</v>
      </c>
      <c r="CA397" s="113">
        <f t="shared" si="612"/>
        <v>53749.018471583826</v>
      </c>
      <c r="CB397" s="113">
        <f t="shared" si="612"/>
        <v>53061.416030702727</v>
      </c>
      <c r="CC397" s="113">
        <f t="shared" ref="CC397:DM397" si="613">CC347*CC$323</f>
        <v>53967.435840805687</v>
      </c>
      <c r="CD397" s="113">
        <f t="shared" si="613"/>
        <v>54132.880398370304</v>
      </c>
      <c r="CE397" s="113">
        <f t="shared" si="613"/>
        <v>54231.581333640977</v>
      </c>
      <c r="CF397" s="113">
        <f t="shared" si="613"/>
        <v>54479.845601522778</v>
      </c>
      <c r="CG397" s="113">
        <f t="shared" si="613"/>
        <v>55029.45769307523</v>
      </c>
      <c r="CH397" s="113">
        <f t="shared" si="613"/>
        <v>54521.502988517801</v>
      </c>
      <c r="CI397" s="113">
        <f t="shared" si="613"/>
        <v>55176.183370349805</v>
      </c>
      <c r="CJ397" s="113">
        <f t="shared" si="613"/>
        <v>54977.050035149921</v>
      </c>
      <c r="CK397" s="113">
        <f t="shared" si="613"/>
        <v>54889.634600306803</v>
      </c>
      <c r="CL397" s="113">
        <f t="shared" si="613"/>
        <v>52615.467972603714</v>
      </c>
      <c r="CM397" s="113">
        <f t="shared" si="613"/>
        <v>49722.250633288626</v>
      </c>
      <c r="CN397" s="113">
        <f t="shared" si="613"/>
        <v>47391.664511494251</v>
      </c>
      <c r="CO397" s="113">
        <f t="shared" si="613"/>
        <v>44978.795216372826</v>
      </c>
      <c r="CP397" s="113">
        <f t="shared" si="613"/>
        <v>42935.50808343642</v>
      </c>
      <c r="CQ397" s="113">
        <f t="shared" si="613"/>
        <v>40374.985022105931</v>
      </c>
      <c r="CR397" s="113">
        <f t="shared" si="613"/>
        <v>38522.281917794637</v>
      </c>
      <c r="CS397" s="113">
        <f t="shared" si="613"/>
        <v>36253.672714040651</v>
      </c>
      <c r="CT397" s="113">
        <f t="shared" si="613"/>
        <v>33479.313955474579</v>
      </c>
      <c r="CU397" s="113">
        <f t="shared" si="613"/>
        <v>30806.136556039506</v>
      </c>
      <c r="CV397" s="113">
        <f t="shared" si="613"/>
        <v>28348.058015267176</v>
      </c>
      <c r="CW397" s="113">
        <f t="shared" si="613"/>
        <v>26626.289156626506</v>
      </c>
      <c r="CX397" s="113">
        <f t="shared" si="613"/>
        <v>24151.61469853728</v>
      </c>
      <c r="CY397" s="113">
        <f t="shared" si="613"/>
        <v>22757.729659318637</v>
      </c>
      <c r="CZ397" s="113">
        <f t="shared" si="613"/>
        <v>20492.254063400575</v>
      </c>
      <c r="DA397" s="113">
        <f t="shared" si="613"/>
        <v>18808.477471134891</v>
      </c>
      <c r="DB397" s="113">
        <f t="shared" si="613"/>
        <v>16413.075502802505</v>
      </c>
      <c r="DC397" s="113">
        <f t="shared" si="613"/>
        <v>14324.830142566192</v>
      </c>
      <c r="DD397" s="113">
        <f t="shared" si="613"/>
        <v>11902.175813501701</v>
      </c>
      <c r="DE397" s="113">
        <f t="shared" si="613"/>
        <v>9678.9040150564615</v>
      </c>
      <c r="DF397" s="113">
        <f t="shared" si="613"/>
        <v>7823.5978835978831</v>
      </c>
      <c r="DG397" s="113">
        <f t="shared" si="613"/>
        <v>5839.7758284600386</v>
      </c>
      <c r="DH397" s="113">
        <f t="shared" si="613"/>
        <v>4325.1514886164623</v>
      </c>
      <c r="DI397" s="113">
        <f t="shared" si="613"/>
        <v>2952.1657077100117</v>
      </c>
      <c r="DJ397" s="113">
        <f t="shared" si="613"/>
        <v>2113.822580645161</v>
      </c>
      <c r="DK397" s="113">
        <f t="shared" si="613"/>
        <v>1535.108695652174</v>
      </c>
      <c r="DL397" s="113">
        <f t="shared" si="613"/>
        <v>1120.0903614457832</v>
      </c>
      <c r="DM397" s="113">
        <f t="shared" si="613"/>
        <v>1830.8524046434495</v>
      </c>
    </row>
    <row r="398" spans="1:117" s="44" customFormat="1" ht="1" hidden="1" customHeight="1">
      <c r="A398" s="94">
        <v>2037</v>
      </c>
      <c r="B398" s="96">
        <f t="shared" si="560"/>
        <v>4526859.9499386251</v>
      </c>
      <c r="C398" s="94"/>
      <c r="D398" s="101">
        <f t="shared" si="561"/>
        <v>2547059.3581486954</v>
      </c>
      <c r="E398" s="101">
        <f t="shared" si="562"/>
        <v>2600057.2685153773</v>
      </c>
      <c r="F398" s="101">
        <f t="shared" si="563"/>
        <v>2653664.2227147315</v>
      </c>
      <c r="G398" s="101">
        <f t="shared" si="564"/>
        <v>2707226.1223846348</v>
      </c>
      <c r="H398" s="101">
        <f t="shared" si="565"/>
        <v>2761185.2017849539</v>
      </c>
      <c r="I398" s="101">
        <f>SUM(CD398:$DL398)</f>
        <v>1084346.7377841999</v>
      </c>
      <c r="J398" s="101">
        <f>SUM(CE398:$DL398)</f>
        <v>1031348.8274175184</v>
      </c>
      <c r="K398" s="101">
        <f>SUM(CF398:$DL398)</f>
        <v>977741.87321816443</v>
      </c>
      <c r="L398" s="101">
        <f>SUM(CG398:$DL398)</f>
        <v>924179.97354826098</v>
      </c>
      <c r="M398" s="101">
        <f>SUM(CH398:$DL398)</f>
        <v>870220.89414794173</v>
      </c>
      <c r="N398" s="101"/>
      <c r="O398" s="101"/>
      <c r="P398" s="101"/>
      <c r="Q398" s="113">
        <f t="shared" ref="Q398:CB398" si="614">Q348*Q$323</f>
        <v>40609.965097831831</v>
      </c>
      <c r="R398" s="113">
        <f t="shared" si="614"/>
        <v>41485.648685032931</v>
      </c>
      <c r="S398" s="113">
        <f t="shared" si="614"/>
        <v>42231.595836947097</v>
      </c>
      <c r="T398" s="113">
        <f t="shared" si="614"/>
        <v>42156.081503184098</v>
      </c>
      <c r="U398" s="113">
        <f t="shared" si="614"/>
        <v>42576.808602989586</v>
      </c>
      <c r="V398" s="113">
        <f t="shared" si="614"/>
        <v>42902.445617004334</v>
      </c>
      <c r="W398" s="113">
        <f t="shared" si="614"/>
        <v>43227.006179789343</v>
      </c>
      <c r="X398" s="113">
        <f t="shared" si="614"/>
        <v>43420.330773627575</v>
      </c>
      <c r="Y398" s="113">
        <f t="shared" si="614"/>
        <v>43624.666467824922</v>
      </c>
      <c r="Z398" s="113">
        <f t="shared" si="614"/>
        <v>44163.390949405366</v>
      </c>
      <c r="AA398" s="113">
        <f t="shared" si="614"/>
        <v>44526.870692849203</v>
      </c>
      <c r="AB398" s="113">
        <f t="shared" si="614"/>
        <v>45172.057481729375</v>
      </c>
      <c r="AC398" s="113">
        <f t="shared" si="614"/>
        <v>48017.760429373018</v>
      </c>
      <c r="AD398" s="113">
        <f t="shared" si="614"/>
        <v>46322.012202878752</v>
      </c>
      <c r="AE398" s="113">
        <f t="shared" si="614"/>
        <v>46850.121444328339</v>
      </c>
      <c r="AF398" s="113">
        <f t="shared" si="614"/>
        <v>47075.668447000819</v>
      </c>
      <c r="AG398" s="113">
        <f t="shared" si="614"/>
        <v>47238.77361498605</v>
      </c>
      <c r="AH398" s="113">
        <f t="shared" si="614"/>
        <v>47515.097557173714</v>
      </c>
      <c r="AI398" s="113">
        <f t="shared" si="614"/>
        <v>47848.719052698027</v>
      </c>
      <c r="AJ398" s="113">
        <f t="shared" si="614"/>
        <v>48488.833369075706</v>
      </c>
      <c r="AK398" s="113">
        <f t="shared" si="614"/>
        <v>48703.377431906621</v>
      </c>
      <c r="AL398" s="113">
        <f t="shared" si="614"/>
        <v>49103.665682029707</v>
      </c>
      <c r="AM398" s="113">
        <f t="shared" si="614"/>
        <v>49380.822825475865</v>
      </c>
      <c r="AN398" s="113">
        <f t="shared" si="614"/>
        <v>50076.558922288132</v>
      </c>
      <c r="AO398" s="113">
        <f t="shared" si="614"/>
        <v>51014.728277792012</v>
      </c>
      <c r="AP398" s="113">
        <f t="shared" si="614"/>
        <v>51629.885005997603</v>
      </c>
      <c r="AQ398" s="113">
        <f t="shared" si="614"/>
        <v>52837.120549288862</v>
      </c>
      <c r="AR398" s="113">
        <f t="shared" si="614"/>
        <v>53733.661669486086</v>
      </c>
      <c r="AS398" s="113">
        <f t="shared" si="614"/>
        <v>54081.064479149049</v>
      </c>
      <c r="AT398" s="113">
        <f t="shared" si="614"/>
        <v>54749.721362229102</v>
      </c>
      <c r="AU398" s="113">
        <f t="shared" si="614"/>
        <v>54642.270773638971</v>
      </c>
      <c r="AV398" s="113">
        <f t="shared" si="614"/>
        <v>54723.197440884054</v>
      </c>
      <c r="AW398" s="113">
        <f t="shared" si="614"/>
        <v>55573.645700422327</v>
      </c>
      <c r="AX398" s="113">
        <f t="shared" si="614"/>
        <v>54908.364415395794</v>
      </c>
      <c r="AY398" s="113">
        <f t="shared" si="614"/>
        <v>54537.092521398525</v>
      </c>
      <c r="AZ398" s="113">
        <f t="shared" si="614"/>
        <v>55489.150979222039</v>
      </c>
      <c r="BA398" s="113">
        <f t="shared" si="614"/>
        <v>55666.233479295748</v>
      </c>
      <c r="BB398" s="113">
        <f t="shared" si="614"/>
        <v>55730.935750716388</v>
      </c>
      <c r="BC398" s="113">
        <f t="shared" si="614"/>
        <v>57378.87781096276</v>
      </c>
      <c r="BD398" s="113">
        <f t="shared" si="614"/>
        <v>57995.791283360733</v>
      </c>
      <c r="BE398" s="113">
        <f t="shared" si="614"/>
        <v>58910.055788242076</v>
      </c>
      <c r="BF398" s="113">
        <f t="shared" si="614"/>
        <v>60321.989591765931</v>
      </c>
      <c r="BG398" s="113">
        <f t="shared" si="614"/>
        <v>60365.28976311336</v>
      </c>
      <c r="BH398" s="113">
        <f t="shared" si="614"/>
        <v>61217.434029489894</v>
      </c>
      <c r="BI398" s="113">
        <f t="shared" si="614"/>
        <v>61865.397143300732</v>
      </c>
      <c r="BJ398" s="113">
        <f t="shared" si="614"/>
        <v>63159.289263326515</v>
      </c>
      <c r="BK398" s="113">
        <f t="shared" si="614"/>
        <v>63704.156661325826</v>
      </c>
      <c r="BL398" s="113">
        <f t="shared" si="614"/>
        <v>63693.833288793867</v>
      </c>
      <c r="BM398" s="113">
        <f t="shared" si="614"/>
        <v>63079.38818658005</v>
      </c>
      <c r="BN398" s="113">
        <f t="shared" si="614"/>
        <v>62978.011843413791</v>
      </c>
      <c r="BO398" s="113">
        <f t="shared" si="614"/>
        <v>61360.621081376295</v>
      </c>
      <c r="BP398" s="113">
        <f t="shared" si="614"/>
        <v>61165.956311780908</v>
      </c>
      <c r="BQ398" s="113">
        <f t="shared" si="614"/>
        <v>60289.41505144375</v>
      </c>
      <c r="BR398" s="113">
        <f t="shared" si="614"/>
        <v>60460.066985645928</v>
      </c>
      <c r="BS398" s="113">
        <f t="shared" si="614"/>
        <v>59239.535446807757</v>
      </c>
      <c r="BT398" s="113">
        <f t="shared" si="614"/>
        <v>59027.774586911029</v>
      </c>
      <c r="BU398" s="113">
        <f t="shared" si="614"/>
        <v>58358.017956565025</v>
      </c>
      <c r="BV398" s="113">
        <f t="shared" si="614"/>
        <v>57792.309675920551</v>
      </c>
      <c r="BW398" s="113">
        <f t="shared" si="614"/>
        <v>56373.05875020106</v>
      </c>
      <c r="BX398" s="113">
        <f t="shared" si="614"/>
        <v>55470.289451105949</v>
      </c>
      <c r="BY398" s="113">
        <f t="shared" si="614"/>
        <v>54412.067475728159</v>
      </c>
      <c r="BZ398" s="113">
        <f t="shared" si="614"/>
        <v>53265.279198963573</v>
      </c>
      <c r="CA398" s="113">
        <f t="shared" si="614"/>
        <v>52851.351819236217</v>
      </c>
      <c r="CB398" s="113">
        <f t="shared" si="614"/>
        <v>52985.181172526361</v>
      </c>
      <c r="CC398" s="113">
        <f t="shared" ref="CC398:DM398" si="615">CC348*CC$323</f>
        <v>52757.421264190118</v>
      </c>
      <c r="CD398" s="113">
        <f t="shared" si="615"/>
        <v>52997.910366681754</v>
      </c>
      <c r="CE398" s="113">
        <f t="shared" si="615"/>
        <v>53606.954199353946</v>
      </c>
      <c r="CF398" s="113">
        <f t="shared" si="615"/>
        <v>53561.899669903381</v>
      </c>
      <c r="CG398" s="113">
        <f t="shared" si="615"/>
        <v>53959.079400319293</v>
      </c>
      <c r="CH398" s="113">
        <f t="shared" si="615"/>
        <v>54195.221124102129</v>
      </c>
      <c r="CI398" s="113">
        <f t="shared" si="615"/>
        <v>53943.361327040533</v>
      </c>
      <c r="CJ398" s="113">
        <f t="shared" si="615"/>
        <v>54492.426750618943</v>
      </c>
      <c r="CK398" s="113">
        <f t="shared" si="615"/>
        <v>54246.803579342086</v>
      </c>
      <c r="CL398" s="113">
        <f t="shared" si="615"/>
        <v>53976.931935128996</v>
      </c>
      <c r="CM398" s="113">
        <f t="shared" si="615"/>
        <v>51387.305319624495</v>
      </c>
      <c r="CN398" s="113">
        <f t="shared" si="615"/>
        <v>49011.067169540227</v>
      </c>
      <c r="CO398" s="113">
        <f t="shared" si="615"/>
        <v>46087.218222167423</v>
      </c>
      <c r="CP398" s="113">
        <f t="shared" si="615"/>
        <v>43978.789660026443</v>
      </c>
      <c r="CQ398" s="113">
        <f t="shared" si="615"/>
        <v>41471.750428584317</v>
      </c>
      <c r="CR398" s="113">
        <f t="shared" si="615"/>
        <v>39236.06083593634</v>
      </c>
      <c r="CS398" s="113">
        <f t="shared" si="615"/>
        <v>37049.513905494619</v>
      </c>
      <c r="CT398" s="113">
        <f t="shared" si="615"/>
        <v>35011.053749359446</v>
      </c>
      <c r="CU398" s="113">
        <f t="shared" si="615"/>
        <v>31895.710937979267</v>
      </c>
      <c r="CV398" s="113">
        <f t="shared" si="615"/>
        <v>29274.155725190842</v>
      </c>
      <c r="CW398" s="113">
        <f t="shared" si="615"/>
        <v>26826.843373493975</v>
      </c>
      <c r="CX398" s="113">
        <f t="shared" si="615"/>
        <v>24957.425615412056</v>
      </c>
      <c r="CY398" s="113">
        <f t="shared" si="615"/>
        <v>22335.398997995992</v>
      </c>
      <c r="CZ398" s="113">
        <f t="shared" si="615"/>
        <v>20903.587780979826</v>
      </c>
      <c r="DA398" s="113">
        <f t="shared" si="615"/>
        <v>18760.298507462685</v>
      </c>
      <c r="DB398" s="113">
        <f t="shared" si="615"/>
        <v>16690.754863171776</v>
      </c>
      <c r="DC398" s="113">
        <f t="shared" si="615"/>
        <v>14547.994297352343</v>
      </c>
      <c r="DD398" s="113">
        <f t="shared" si="615"/>
        <v>12380.489315201554</v>
      </c>
      <c r="DE398" s="113">
        <f t="shared" si="615"/>
        <v>10050.923462986199</v>
      </c>
      <c r="DF398" s="113">
        <f t="shared" si="615"/>
        <v>8218.4656084656071</v>
      </c>
      <c r="DG398" s="113">
        <f t="shared" si="615"/>
        <v>6192.4132553606241</v>
      </c>
      <c r="DH398" s="113">
        <f t="shared" si="615"/>
        <v>4772.7478108581436</v>
      </c>
      <c r="DI398" s="113">
        <f t="shared" si="615"/>
        <v>3305.3026467203686</v>
      </c>
      <c r="DJ398" s="113">
        <f t="shared" si="615"/>
        <v>2202.8467741935483</v>
      </c>
      <c r="DK398" s="113">
        <f t="shared" si="615"/>
        <v>1616.4347826086957</v>
      </c>
      <c r="DL398" s="113">
        <f t="shared" si="615"/>
        <v>1201.5963855421687</v>
      </c>
      <c r="DM398" s="113">
        <f t="shared" si="615"/>
        <v>1935.598673300166</v>
      </c>
    </row>
    <row r="399" spans="1:117" s="44" customFormat="1" ht="1" hidden="1" customHeight="1">
      <c r="A399" s="94">
        <v>2038</v>
      </c>
      <c r="B399" s="96">
        <f t="shared" si="560"/>
        <v>4537638.9071637522</v>
      </c>
      <c r="C399" s="94"/>
      <c r="D399" s="101">
        <f t="shared" si="561"/>
        <v>2551141.9645703612</v>
      </c>
      <c r="E399" s="101">
        <f t="shared" si="562"/>
        <v>2602948.1074404381</v>
      </c>
      <c r="F399" s="101">
        <f t="shared" si="563"/>
        <v>2655427.5900200414</v>
      </c>
      <c r="G399" s="101">
        <f t="shared" si="564"/>
        <v>2708373.9259475647</v>
      </c>
      <c r="H399" s="101">
        <f t="shared" si="565"/>
        <v>2761429.0428154552</v>
      </c>
      <c r="I399" s="101">
        <f>SUM(CD399:$DL399)</f>
        <v>1093017.8128286698</v>
      </c>
      <c r="J399" s="101">
        <f>SUM(CE399:$DL399)</f>
        <v>1041211.6699585924</v>
      </c>
      <c r="K399" s="101">
        <f>SUM(CF399:$DL399)</f>
        <v>988732.18737898918</v>
      </c>
      <c r="L399" s="101">
        <f>SUM(CG399:$DL399)</f>
        <v>935785.85145146586</v>
      </c>
      <c r="M399" s="101">
        <f>SUM(CH399:$DL399)</f>
        <v>882730.73458357528</v>
      </c>
      <c r="N399" s="101"/>
      <c r="O399" s="101"/>
      <c r="P399" s="101"/>
      <c r="Q399" s="113">
        <f t="shared" ref="Q399:CB399" si="616">Q349*Q$323</f>
        <v>40716.744964184414</v>
      </c>
      <c r="R399" s="113">
        <f t="shared" si="616"/>
        <v>41548.933410260106</v>
      </c>
      <c r="S399" s="113">
        <f t="shared" si="616"/>
        <v>42251.926857473263</v>
      </c>
      <c r="T399" s="113">
        <f t="shared" si="616"/>
        <v>42119.810407031648</v>
      </c>
      <c r="U399" s="113">
        <f t="shared" si="616"/>
        <v>42488.003901582582</v>
      </c>
      <c r="V399" s="113">
        <f t="shared" si="616"/>
        <v>42760.42789586341</v>
      </c>
      <c r="W399" s="113">
        <f t="shared" si="616"/>
        <v>43040.219720283225</v>
      </c>
      <c r="X399" s="113">
        <f t="shared" si="616"/>
        <v>43203.837694773727</v>
      </c>
      <c r="Y399" s="113">
        <f t="shared" si="616"/>
        <v>43372.036909999253</v>
      </c>
      <c r="Z399" s="113">
        <f t="shared" si="616"/>
        <v>43906.609756097561</v>
      </c>
      <c r="AA399" s="113">
        <f t="shared" si="616"/>
        <v>44259.07704087934</v>
      </c>
      <c r="AB399" s="113">
        <f t="shared" si="616"/>
        <v>44927.069268436724</v>
      </c>
      <c r="AC399" s="113">
        <f t="shared" si="616"/>
        <v>47776.627762868993</v>
      </c>
      <c r="AD399" s="113">
        <f t="shared" si="616"/>
        <v>46138.3372988763</v>
      </c>
      <c r="AE399" s="113">
        <f t="shared" si="616"/>
        <v>46709.851619644716</v>
      </c>
      <c r="AF399" s="113">
        <f t="shared" si="616"/>
        <v>46988.650575184874</v>
      </c>
      <c r="AG399" s="113">
        <f t="shared" si="616"/>
        <v>47204.839865373542</v>
      </c>
      <c r="AH399" s="113">
        <f t="shared" si="616"/>
        <v>47534.076825439246</v>
      </c>
      <c r="AI399" s="113">
        <f t="shared" si="616"/>
        <v>47917.821183692133</v>
      </c>
      <c r="AJ399" s="113">
        <f t="shared" si="616"/>
        <v>48614.226806776758</v>
      </c>
      <c r="AK399" s="113">
        <f t="shared" si="616"/>
        <v>48861.288370082148</v>
      </c>
      <c r="AL399" s="113">
        <f t="shared" si="616"/>
        <v>49290.68854449076</v>
      </c>
      <c r="AM399" s="113">
        <f t="shared" si="616"/>
        <v>49593.268110995101</v>
      </c>
      <c r="AN399" s="113">
        <f t="shared" si="616"/>
        <v>50294.389805971652</v>
      </c>
      <c r="AO399" s="113">
        <f t="shared" si="616"/>
        <v>51248.859074158012</v>
      </c>
      <c r="AP399" s="113">
        <f t="shared" si="616"/>
        <v>51878.502379048376</v>
      </c>
      <c r="AQ399" s="113">
        <f t="shared" si="616"/>
        <v>53084.037587052473</v>
      </c>
      <c r="AR399" s="113">
        <f t="shared" si="616"/>
        <v>54033.820509829085</v>
      </c>
      <c r="AS399" s="113">
        <f t="shared" si="616"/>
        <v>54474.479712841327</v>
      </c>
      <c r="AT399" s="113">
        <f t="shared" si="616"/>
        <v>55197.275296382992</v>
      </c>
      <c r="AU399" s="113">
        <f t="shared" si="616"/>
        <v>55536.800933068844</v>
      </c>
      <c r="AV399" s="113">
        <f t="shared" si="616"/>
        <v>55094.621857903636</v>
      </c>
      <c r="AW399" s="113">
        <f t="shared" si="616"/>
        <v>55686.375343696651</v>
      </c>
      <c r="AX399" s="113">
        <f t="shared" si="616"/>
        <v>55109.72004357299</v>
      </c>
      <c r="AY399" s="113">
        <f t="shared" si="616"/>
        <v>55065.440029740319</v>
      </c>
      <c r="AZ399" s="113">
        <f t="shared" si="616"/>
        <v>55058.614441490798</v>
      </c>
      <c r="BA399" s="113">
        <f t="shared" si="616"/>
        <v>55698.095099660226</v>
      </c>
      <c r="BB399" s="113">
        <f t="shared" si="616"/>
        <v>55723.026726981094</v>
      </c>
      <c r="BC399" s="113">
        <f t="shared" si="616"/>
        <v>56325.180516514411</v>
      </c>
      <c r="BD399" s="113">
        <f t="shared" si="616"/>
        <v>57673.559393473013</v>
      </c>
      <c r="BE399" s="113">
        <f t="shared" si="616"/>
        <v>58514.866667797127</v>
      </c>
      <c r="BF399" s="113">
        <f t="shared" si="616"/>
        <v>59427.945282426605</v>
      </c>
      <c r="BG399" s="113">
        <f t="shared" si="616"/>
        <v>60696.250813484308</v>
      </c>
      <c r="BH399" s="113">
        <f t="shared" si="616"/>
        <v>60679.574750672029</v>
      </c>
      <c r="BI399" s="113">
        <f t="shared" si="616"/>
        <v>61567.763623660925</v>
      </c>
      <c r="BJ399" s="113">
        <f t="shared" si="616"/>
        <v>62042.954533553071</v>
      </c>
      <c r="BK399" s="113">
        <f t="shared" si="616"/>
        <v>63378.02443808868</v>
      </c>
      <c r="BL399" s="113">
        <f t="shared" si="616"/>
        <v>63827.744031712093</v>
      </c>
      <c r="BM399" s="113">
        <f t="shared" si="616"/>
        <v>63673.816448658297</v>
      </c>
      <c r="BN399" s="113">
        <f t="shared" si="616"/>
        <v>62898.041693035586</v>
      </c>
      <c r="BO399" s="113">
        <f t="shared" si="616"/>
        <v>62716.383615510647</v>
      </c>
      <c r="BP399" s="113">
        <f t="shared" si="616"/>
        <v>61181.084167882022</v>
      </c>
      <c r="BQ399" s="113">
        <f t="shared" si="616"/>
        <v>60904.582343179558</v>
      </c>
      <c r="BR399" s="113">
        <f t="shared" si="616"/>
        <v>59935.881578947359</v>
      </c>
      <c r="BS399" s="113">
        <f t="shared" si="616"/>
        <v>60170.57715826387</v>
      </c>
      <c r="BT399" s="113">
        <f t="shared" si="616"/>
        <v>58714.137095028498</v>
      </c>
      <c r="BU399" s="113">
        <f t="shared" si="616"/>
        <v>58567.197190369086</v>
      </c>
      <c r="BV399" s="113">
        <f t="shared" si="616"/>
        <v>58082.447729120686</v>
      </c>
      <c r="BW399" s="113">
        <f t="shared" si="616"/>
        <v>57222.454560077203</v>
      </c>
      <c r="BX399" s="113">
        <f t="shared" si="616"/>
        <v>55904.751501454368</v>
      </c>
      <c r="BY399" s="113">
        <f t="shared" si="616"/>
        <v>54733.478155339806</v>
      </c>
      <c r="BZ399" s="113">
        <f t="shared" si="616"/>
        <v>53826.587207132034</v>
      </c>
      <c r="CA399" s="113">
        <f t="shared" si="616"/>
        <v>52768.8529146441</v>
      </c>
      <c r="CB399" s="113">
        <f t="shared" si="616"/>
        <v>52101.638713661829</v>
      </c>
      <c r="CC399" s="113">
        <f t="shared" ref="CC399:DM399" si="617">CC349*CC$323</f>
        <v>52676.884579707585</v>
      </c>
      <c r="CD399" s="113">
        <f t="shared" si="617"/>
        <v>51806.142870076954</v>
      </c>
      <c r="CE399" s="113">
        <f t="shared" si="617"/>
        <v>52479.482579603136</v>
      </c>
      <c r="CF399" s="113">
        <f t="shared" si="617"/>
        <v>52946.335927523309</v>
      </c>
      <c r="CG399" s="113">
        <f t="shared" si="617"/>
        <v>53055.11686789064</v>
      </c>
      <c r="CH399" s="113">
        <f t="shared" si="617"/>
        <v>53145.615608451735</v>
      </c>
      <c r="CI399" s="113">
        <f t="shared" si="617"/>
        <v>53625.786368684065</v>
      </c>
      <c r="CJ399" s="113">
        <f t="shared" si="617"/>
        <v>53282.84659351407</v>
      </c>
      <c r="CK399" s="113">
        <f t="shared" si="617"/>
        <v>53774.600545423556</v>
      </c>
      <c r="CL399" s="113">
        <f t="shared" si="617"/>
        <v>53354.293055111964</v>
      </c>
      <c r="CM399" s="113">
        <f t="shared" si="617"/>
        <v>52722.117568171656</v>
      </c>
      <c r="CN399" s="113">
        <f t="shared" si="617"/>
        <v>50660.329741379312</v>
      </c>
      <c r="CO399" s="113">
        <f t="shared" si="617"/>
        <v>47669.123083877857</v>
      </c>
      <c r="CP399" s="113">
        <f t="shared" si="617"/>
        <v>45075.725717698246</v>
      </c>
      <c r="CQ399" s="113">
        <f t="shared" si="617"/>
        <v>42485.592077957233</v>
      </c>
      <c r="CR399" s="113">
        <f t="shared" si="617"/>
        <v>40311.184143983344</v>
      </c>
      <c r="CS399" s="113">
        <f t="shared" si="617"/>
        <v>37743.779331496597</v>
      </c>
      <c r="CT399" s="113">
        <f t="shared" si="617"/>
        <v>35791.785287251609</v>
      </c>
      <c r="CU399" s="113">
        <f t="shared" si="617"/>
        <v>33369.202380222072</v>
      </c>
      <c r="CV399" s="113">
        <f t="shared" si="617"/>
        <v>30324.522137404583</v>
      </c>
      <c r="CW399" s="113">
        <f t="shared" si="617"/>
        <v>27715.01204819277</v>
      </c>
      <c r="CX399" s="113">
        <f t="shared" si="617"/>
        <v>25160.853371387799</v>
      </c>
      <c r="CY399" s="113">
        <f t="shared" si="617"/>
        <v>23095.594188376752</v>
      </c>
      <c r="CZ399" s="113">
        <f t="shared" si="617"/>
        <v>20532.408069164263</v>
      </c>
      <c r="DA399" s="113">
        <f t="shared" si="617"/>
        <v>19150.646437623203</v>
      </c>
      <c r="DB399" s="113">
        <f t="shared" si="617"/>
        <v>16663.664193867458</v>
      </c>
      <c r="DC399" s="113">
        <f t="shared" si="617"/>
        <v>14809.635030549898</v>
      </c>
      <c r="DD399" s="113">
        <f t="shared" si="617"/>
        <v>12586.154686741136</v>
      </c>
      <c r="DE399" s="113">
        <f t="shared" si="617"/>
        <v>10469.559598494354</v>
      </c>
      <c r="DF399" s="113">
        <f t="shared" si="617"/>
        <v>8544.9735449735454</v>
      </c>
      <c r="DG399" s="113">
        <f t="shared" si="617"/>
        <v>6515.8726445743987</v>
      </c>
      <c r="DH399" s="113">
        <f t="shared" si="617"/>
        <v>5068.7259194395801</v>
      </c>
      <c r="DI399" s="113">
        <f t="shared" si="617"/>
        <v>3654.0069044879174</v>
      </c>
      <c r="DJ399" s="113">
        <f t="shared" si="617"/>
        <v>2469.9193548387098</v>
      </c>
      <c r="DK399" s="113">
        <f t="shared" si="617"/>
        <v>1688.304347826087</v>
      </c>
      <c r="DL399" s="113">
        <f t="shared" si="617"/>
        <v>1268.9006024096386</v>
      </c>
      <c r="DM399" s="113">
        <f t="shared" si="617"/>
        <v>2060.0099502487565</v>
      </c>
    </row>
    <row r="400" spans="1:117" s="44" customFormat="1" ht="1" hidden="1" customHeight="1">
      <c r="A400" s="94">
        <v>2039</v>
      </c>
      <c r="B400" s="96">
        <f t="shared" si="560"/>
        <v>4547877.2693065256</v>
      </c>
      <c r="C400" s="94"/>
      <c r="D400" s="101">
        <f t="shared" si="561"/>
        <v>2555444.3964078641</v>
      </c>
      <c r="E400" s="101">
        <f t="shared" si="562"/>
        <v>2607165.3430805667</v>
      </c>
      <c r="F400" s="101">
        <f t="shared" si="563"/>
        <v>2658465.3017792283</v>
      </c>
      <c r="G400" s="101">
        <f t="shared" si="564"/>
        <v>2710295.3761834884</v>
      </c>
      <c r="H400" s="101">
        <f t="shared" si="565"/>
        <v>2762741.9431112474</v>
      </c>
      <c r="I400" s="101">
        <f>SUM(CD400:$DL400)</f>
        <v>1100884.0799186928</v>
      </c>
      <c r="J400" s="101">
        <f>SUM(CE400:$DL400)</f>
        <v>1049163.1332459901</v>
      </c>
      <c r="K400" s="101">
        <f>SUM(CF400:$DL400)</f>
        <v>997863.1745473285</v>
      </c>
      <c r="L400" s="101">
        <f>SUM(CG400:$DL400)</f>
        <v>946033.10014306859</v>
      </c>
      <c r="M400" s="101">
        <f>SUM(CH400:$DL400)</f>
        <v>893586.53321530961</v>
      </c>
      <c r="N400" s="101"/>
      <c r="O400" s="101"/>
      <c r="P400" s="101"/>
      <c r="Q400" s="113">
        <f t="shared" ref="Q400:CB400" si="618">Q350*Q$323</f>
        <v>40859.118119321181</v>
      </c>
      <c r="R400" s="113">
        <f t="shared" si="618"/>
        <v>41657.421510649547</v>
      </c>
      <c r="S400" s="113">
        <f t="shared" si="618"/>
        <v>42316.986123156981</v>
      </c>
      <c r="T400" s="113">
        <f t="shared" si="618"/>
        <v>42139.961016005233</v>
      </c>
      <c r="U400" s="113">
        <f t="shared" si="618"/>
        <v>42452.683849886613</v>
      </c>
      <c r="V400" s="113">
        <f t="shared" si="618"/>
        <v>42672.799940265817</v>
      </c>
      <c r="W400" s="113">
        <f t="shared" si="618"/>
        <v>42900.631989792091</v>
      </c>
      <c r="X400" s="113">
        <f t="shared" si="618"/>
        <v>43020.267526528987</v>
      </c>
      <c r="Y400" s="113">
        <f t="shared" si="618"/>
        <v>43159.035518107026</v>
      </c>
      <c r="Z400" s="113">
        <f t="shared" si="618"/>
        <v>43654.785728683739</v>
      </c>
      <c r="AA400" s="113">
        <f t="shared" si="618"/>
        <v>44005.117747313816</v>
      </c>
      <c r="AB400" s="113">
        <f t="shared" si="618"/>
        <v>44661.25209773863</v>
      </c>
      <c r="AC400" s="113">
        <f t="shared" si="618"/>
        <v>47520.880995364721</v>
      </c>
      <c r="AD400" s="113">
        <f t="shared" si="618"/>
        <v>45908.743668873234</v>
      </c>
      <c r="AE400" s="113">
        <f t="shared" si="618"/>
        <v>46527.500847556017</v>
      </c>
      <c r="AF400" s="113">
        <f t="shared" si="618"/>
        <v>46848.621815940831</v>
      </c>
      <c r="AG400" s="113">
        <f t="shared" si="618"/>
        <v>47119.007439883084</v>
      </c>
      <c r="AH400" s="113">
        <f t="shared" si="618"/>
        <v>47501.112833188592</v>
      </c>
      <c r="AI400" s="113">
        <f t="shared" si="618"/>
        <v>47937.850786878829</v>
      </c>
      <c r="AJ400" s="113">
        <f t="shared" si="618"/>
        <v>48685.0134248338</v>
      </c>
      <c r="AK400" s="113">
        <f t="shared" si="618"/>
        <v>48987.81957054331</v>
      </c>
      <c r="AL400" s="113">
        <f t="shared" si="618"/>
        <v>49449.251406142517</v>
      </c>
      <c r="AM400" s="113">
        <f t="shared" si="618"/>
        <v>49779.284796401895</v>
      </c>
      <c r="AN400" s="113">
        <f t="shared" si="618"/>
        <v>50508.12996883483</v>
      </c>
      <c r="AO400" s="113">
        <f t="shared" si="618"/>
        <v>51467.518672526261</v>
      </c>
      <c r="AP400" s="113">
        <f t="shared" si="618"/>
        <v>52111.6456417433</v>
      </c>
      <c r="AQ400" s="113">
        <f t="shared" si="618"/>
        <v>53333.038312898476</v>
      </c>
      <c r="AR400" s="113">
        <f t="shared" si="618"/>
        <v>54280.641019658171</v>
      </c>
      <c r="AS400" s="113">
        <f t="shared" si="618"/>
        <v>54771.102309672809</v>
      </c>
      <c r="AT400" s="113">
        <f t="shared" si="618"/>
        <v>55588.493770293739</v>
      </c>
      <c r="AU400" s="113">
        <f t="shared" si="618"/>
        <v>55977.825104694733</v>
      </c>
      <c r="AV400" s="113">
        <f t="shared" si="618"/>
        <v>55972.627910358242</v>
      </c>
      <c r="AW400" s="113">
        <f t="shared" si="618"/>
        <v>56055.590780842846</v>
      </c>
      <c r="AX400" s="113">
        <f t="shared" si="618"/>
        <v>55223.045824255634</v>
      </c>
      <c r="AY400" s="113">
        <f t="shared" si="618"/>
        <v>55265.951418105331</v>
      </c>
      <c r="AZ400" s="113">
        <f t="shared" si="618"/>
        <v>55583.268268865613</v>
      </c>
      <c r="BA400" s="113">
        <f t="shared" si="618"/>
        <v>55275.928629830843</v>
      </c>
      <c r="BB400" s="113">
        <f t="shared" si="618"/>
        <v>55756.640077856078</v>
      </c>
      <c r="BC400" s="113">
        <f t="shared" si="618"/>
        <v>56320.219606465216</v>
      </c>
      <c r="BD400" s="113">
        <f t="shared" si="618"/>
        <v>56629.528070236804</v>
      </c>
      <c r="BE400" s="113">
        <f t="shared" si="618"/>
        <v>58196.326318823871</v>
      </c>
      <c r="BF400" s="113">
        <f t="shared" si="618"/>
        <v>59035.925853723005</v>
      </c>
      <c r="BG400" s="113">
        <f t="shared" si="618"/>
        <v>59807.670538852006</v>
      </c>
      <c r="BH400" s="113">
        <f t="shared" si="618"/>
        <v>61012.34376242663</v>
      </c>
      <c r="BI400" s="113">
        <f t="shared" si="618"/>
        <v>61033.032215494488</v>
      </c>
      <c r="BJ400" s="113">
        <f t="shared" si="618"/>
        <v>61748.969550418165</v>
      </c>
      <c r="BK400" s="113">
        <f t="shared" si="618"/>
        <v>62267.959479492667</v>
      </c>
      <c r="BL400" s="113">
        <f t="shared" si="618"/>
        <v>63505.140878318183</v>
      </c>
      <c r="BM400" s="113">
        <f t="shared" si="618"/>
        <v>63808.729347730667</v>
      </c>
      <c r="BN400" s="113">
        <f t="shared" si="618"/>
        <v>63493.262559141724</v>
      </c>
      <c r="BO400" s="113">
        <f t="shared" si="618"/>
        <v>62638.65188421627</v>
      </c>
      <c r="BP400" s="113">
        <f t="shared" si="618"/>
        <v>62531.49745584184</v>
      </c>
      <c r="BQ400" s="113">
        <f t="shared" si="618"/>
        <v>60920.691470295395</v>
      </c>
      <c r="BR400" s="113">
        <f t="shared" si="618"/>
        <v>60552.45215311004</v>
      </c>
      <c r="BS400" s="113">
        <f t="shared" si="618"/>
        <v>59653.88913951398</v>
      </c>
      <c r="BT400" s="113">
        <f t="shared" si="618"/>
        <v>59637.070351396207</v>
      </c>
      <c r="BU400" s="113">
        <f t="shared" si="618"/>
        <v>58259.404889200254</v>
      </c>
      <c r="BV400" s="113">
        <f t="shared" si="618"/>
        <v>58292.822743640376</v>
      </c>
      <c r="BW400" s="113">
        <f t="shared" si="618"/>
        <v>57515.52095061927</v>
      </c>
      <c r="BX400" s="113">
        <f t="shared" si="618"/>
        <v>56745.901772448575</v>
      </c>
      <c r="BY400" s="113">
        <f t="shared" si="618"/>
        <v>55162.354368932043</v>
      </c>
      <c r="BZ400" s="113">
        <f t="shared" si="618"/>
        <v>54146.070749434577</v>
      </c>
      <c r="CA400" s="113">
        <f t="shared" si="618"/>
        <v>53323.756261007773</v>
      </c>
      <c r="CB400" s="113">
        <f t="shared" si="618"/>
        <v>52018.562265649125</v>
      </c>
      <c r="CC400" s="113">
        <f t="shared" ref="CC400:DM400" si="619">CC350*CC$323</f>
        <v>51798.838287910243</v>
      </c>
      <c r="CD400" s="113">
        <f t="shared" si="619"/>
        <v>51720.946672702579</v>
      </c>
      <c r="CE400" s="113">
        <f t="shared" si="619"/>
        <v>51299.958698661743</v>
      </c>
      <c r="CF400" s="113">
        <f t="shared" si="619"/>
        <v>51830.074404259933</v>
      </c>
      <c r="CG400" s="113">
        <f t="shared" si="619"/>
        <v>52446.566927758926</v>
      </c>
      <c r="CH400" s="113">
        <f t="shared" si="619"/>
        <v>52259.151025009174</v>
      </c>
      <c r="CI400" s="113">
        <f t="shared" si="619"/>
        <v>52591.202109938924</v>
      </c>
      <c r="CJ400" s="113">
        <f t="shared" si="619"/>
        <v>52974.270134792307</v>
      </c>
      <c r="CK400" s="113">
        <f t="shared" si="619"/>
        <v>52587.148798363734</v>
      </c>
      <c r="CL400" s="113">
        <f t="shared" si="619"/>
        <v>52891.534334078569</v>
      </c>
      <c r="CM400" s="113">
        <f t="shared" si="619"/>
        <v>52121.946431232303</v>
      </c>
      <c r="CN400" s="113">
        <f t="shared" si="619"/>
        <v>51982.128591954024</v>
      </c>
      <c r="CO400" s="113">
        <f t="shared" si="619"/>
        <v>49281.734927875725</v>
      </c>
      <c r="CP400" s="113">
        <f t="shared" si="619"/>
        <v>46629.718466066624</v>
      </c>
      <c r="CQ400" s="113">
        <f t="shared" si="619"/>
        <v>43556.690607236313</v>
      </c>
      <c r="CR400" s="113">
        <f t="shared" si="619"/>
        <v>41302.158758490754</v>
      </c>
      <c r="CS400" s="113">
        <f t="shared" si="619"/>
        <v>38788.13598793991</v>
      </c>
      <c r="CT400" s="113">
        <f t="shared" si="619"/>
        <v>36472.448442748959</v>
      </c>
      <c r="CU400" s="113">
        <f t="shared" si="619"/>
        <v>34127.16716765843</v>
      </c>
      <c r="CV400" s="113">
        <f t="shared" si="619"/>
        <v>31737.832061068704</v>
      </c>
      <c r="CW400" s="113">
        <f t="shared" si="619"/>
        <v>28723.710843373494</v>
      </c>
      <c r="CX400" s="113">
        <f t="shared" si="619"/>
        <v>26003.202283267925</v>
      </c>
      <c r="CY400" s="113">
        <f t="shared" si="619"/>
        <v>23297.92004008016</v>
      </c>
      <c r="CZ400" s="113">
        <f t="shared" si="619"/>
        <v>21245.3865129683</v>
      </c>
      <c r="DA400" s="113">
        <f t="shared" si="619"/>
        <v>18826.175865953253</v>
      </c>
      <c r="DB400" s="113">
        <f t="shared" si="619"/>
        <v>17024.550609957136</v>
      </c>
      <c r="DC400" s="113">
        <f t="shared" si="619"/>
        <v>14800.015885947047</v>
      </c>
      <c r="DD400" s="113">
        <f t="shared" si="619"/>
        <v>12827.66998542982</v>
      </c>
      <c r="DE400" s="113">
        <f t="shared" si="619"/>
        <v>10654.198243412799</v>
      </c>
      <c r="DF400" s="113">
        <f t="shared" si="619"/>
        <v>8911.9576719576708</v>
      </c>
      <c r="DG400" s="113">
        <f t="shared" si="619"/>
        <v>6783.4769330734243</v>
      </c>
      <c r="DH400" s="113">
        <f t="shared" si="619"/>
        <v>5341.3161120840632</v>
      </c>
      <c r="DI400" s="113">
        <f t="shared" si="619"/>
        <v>3886.7226697353281</v>
      </c>
      <c r="DJ400" s="113">
        <f t="shared" si="619"/>
        <v>2734.3145161290322</v>
      </c>
      <c r="DK400" s="113">
        <f t="shared" si="619"/>
        <v>1895.0869565217392</v>
      </c>
      <c r="DL400" s="113">
        <f t="shared" si="619"/>
        <v>1327.5602409638554</v>
      </c>
      <c r="DM400" s="113">
        <f t="shared" si="619"/>
        <v>2192.4477611940297</v>
      </c>
    </row>
    <row r="401" spans="1:117" s="44" customFormat="1" ht="1" hidden="1" customHeight="1">
      <c r="A401" s="94">
        <v>2040</v>
      </c>
      <c r="B401" s="96">
        <f t="shared" si="560"/>
        <v>4557653.8567451946</v>
      </c>
      <c r="C401" s="94"/>
      <c r="D401" s="101">
        <f t="shared" si="561"/>
        <v>2560708.8312372719</v>
      </c>
      <c r="E401" s="101">
        <f t="shared" si="562"/>
        <v>2611564.10620332</v>
      </c>
      <c r="F401" s="101">
        <f t="shared" si="563"/>
        <v>2662774.6921516354</v>
      </c>
      <c r="G401" s="101">
        <f t="shared" si="564"/>
        <v>2713442.3622959624</v>
      </c>
      <c r="H401" s="101">
        <f t="shared" si="565"/>
        <v>2764782.1167112486</v>
      </c>
      <c r="I401" s="101">
        <f>SUM(CD401:$DL401)</f>
        <v>1107209.8259764761</v>
      </c>
      <c r="J401" s="101">
        <f>SUM(CE401:$DL401)</f>
        <v>1056354.5510104278</v>
      </c>
      <c r="K401" s="101">
        <f>SUM(CF401:$DL401)</f>
        <v>1005143.9650621122</v>
      </c>
      <c r="L401" s="101">
        <f>SUM(CG401:$DL401)</f>
        <v>954476.29491778521</v>
      </c>
      <c r="M401" s="101">
        <f>SUM(CH401:$DL401)</f>
        <v>903136.54050249886</v>
      </c>
      <c r="N401" s="101"/>
      <c r="O401" s="101"/>
      <c r="P401" s="101"/>
      <c r="Q401" s="113">
        <f t="shared" ref="Q401:CB401" si="620">Q351*Q$323</f>
        <v>41023.242728714962</v>
      </c>
      <c r="R401" s="113">
        <f t="shared" si="620"/>
        <v>41802.072311168806</v>
      </c>
      <c r="S401" s="113">
        <f t="shared" si="620"/>
        <v>42425.757082971963</v>
      </c>
      <c r="T401" s="113">
        <f t="shared" si="620"/>
        <v>42205.450495169374</v>
      </c>
      <c r="U401" s="113">
        <f t="shared" si="620"/>
        <v>42472.866736570024</v>
      </c>
      <c r="V401" s="113">
        <f t="shared" si="620"/>
        <v>42639.561750211557</v>
      </c>
      <c r="W401" s="113">
        <f t="shared" si="620"/>
        <v>42813.264129700525</v>
      </c>
      <c r="X401" s="113">
        <f t="shared" si="620"/>
        <v>42883.587564303285</v>
      </c>
      <c r="Y401" s="113">
        <f t="shared" si="620"/>
        <v>42978.727363109887</v>
      </c>
      <c r="Z401" s="113">
        <f t="shared" si="620"/>
        <v>43443.610461600489</v>
      </c>
      <c r="AA401" s="113">
        <f t="shared" si="620"/>
        <v>43755.111127578115</v>
      </c>
      <c r="AB401" s="113">
        <f t="shared" si="620"/>
        <v>44407.337188415069</v>
      </c>
      <c r="AC401" s="113">
        <f t="shared" si="620"/>
        <v>47244.256940717249</v>
      </c>
      <c r="AD401" s="113">
        <f t="shared" si="620"/>
        <v>45665.174774435203</v>
      </c>
      <c r="AE401" s="113">
        <f t="shared" si="620"/>
        <v>46298.059491466382</v>
      </c>
      <c r="AF401" s="113">
        <f t="shared" si="620"/>
        <v>46667.584634346749</v>
      </c>
      <c r="AG401" s="113">
        <f t="shared" si="620"/>
        <v>46981.276338514675</v>
      </c>
      <c r="AH401" s="113">
        <f t="shared" si="620"/>
        <v>47416.20558042176</v>
      </c>
      <c r="AI401" s="113">
        <f t="shared" si="620"/>
        <v>47905.803421780111</v>
      </c>
      <c r="AJ401" s="113">
        <f t="shared" si="620"/>
        <v>48706.249410250915</v>
      </c>
      <c r="AK401" s="113">
        <f t="shared" si="620"/>
        <v>49059.689292405252</v>
      </c>
      <c r="AL401" s="113">
        <f t="shared" si="620"/>
        <v>49576.304981183996</v>
      </c>
      <c r="AM401" s="113">
        <f t="shared" si="620"/>
        <v>49937.856397076539</v>
      </c>
      <c r="AN401" s="113">
        <f t="shared" si="620"/>
        <v>50694.257766160656</v>
      </c>
      <c r="AO401" s="113">
        <f t="shared" si="620"/>
        <v>51682.052618095106</v>
      </c>
      <c r="AP401" s="113">
        <f t="shared" si="620"/>
        <v>52329.314794082362</v>
      </c>
      <c r="AQ401" s="113">
        <f t="shared" si="620"/>
        <v>53567.453222167729</v>
      </c>
      <c r="AR401" s="113">
        <f t="shared" si="620"/>
        <v>54527.461529487256</v>
      </c>
      <c r="AS401" s="113">
        <f t="shared" si="620"/>
        <v>55014.645073387081</v>
      </c>
      <c r="AT401" s="113">
        <f t="shared" si="620"/>
        <v>55884.776561202147</v>
      </c>
      <c r="AU401" s="113">
        <f t="shared" si="620"/>
        <v>56366.84170891191</v>
      </c>
      <c r="AV401" s="113">
        <f t="shared" si="620"/>
        <v>56408.019865864517</v>
      </c>
      <c r="AW401" s="113">
        <f t="shared" si="620"/>
        <v>56927.435636625036</v>
      </c>
      <c r="AX401" s="113">
        <f t="shared" si="620"/>
        <v>55583.259912854031</v>
      </c>
      <c r="AY401" s="113">
        <f t="shared" si="620"/>
        <v>55381.24546641521</v>
      </c>
      <c r="AZ401" s="113">
        <f t="shared" si="620"/>
        <v>55784.519069060916</v>
      </c>
      <c r="BA401" s="113">
        <f t="shared" si="620"/>
        <v>55793.679960753674</v>
      </c>
      <c r="BB401" s="113">
        <f t="shared" si="620"/>
        <v>55343.393587687206</v>
      </c>
      <c r="BC401" s="113">
        <f t="shared" si="620"/>
        <v>56355.938158819401</v>
      </c>
      <c r="BD401" s="113">
        <f t="shared" si="620"/>
        <v>56627.545104760567</v>
      </c>
      <c r="BE401" s="113">
        <f t="shared" si="620"/>
        <v>57155.097553117528</v>
      </c>
      <c r="BF401" s="113">
        <f t="shared" si="620"/>
        <v>58720.910241371901</v>
      </c>
      <c r="BG401" s="113">
        <f t="shared" si="620"/>
        <v>59418.540576597676</v>
      </c>
      <c r="BH401" s="113">
        <f t="shared" si="620"/>
        <v>60127.640649604735</v>
      </c>
      <c r="BI401" s="113">
        <f t="shared" si="620"/>
        <v>61367.996040987426</v>
      </c>
      <c r="BJ401" s="113">
        <f t="shared" si="620"/>
        <v>61218.584271566535</v>
      </c>
      <c r="BK401" s="113">
        <f t="shared" si="620"/>
        <v>61976.263577963793</v>
      </c>
      <c r="BL401" s="113">
        <f t="shared" si="620"/>
        <v>62401.391724567962</v>
      </c>
      <c r="BM401" s="113">
        <f t="shared" si="620"/>
        <v>63491.227562695691</v>
      </c>
      <c r="BN401" s="113">
        <f t="shared" si="620"/>
        <v>63628.908130669312</v>
      </c>
      <c r="BO401" s="113">
        <f t="shared" si="620"/>
        <v>63233.249153468045</v>
      </c>
      <c r="BP401" s="113">
        <f t="shared" si="620"/>
        <v>62457.875222816394</v>
      </c>
      <c r="BQ401" s="113">
        <f t="shared" si="620"/>
        <v>62266.810404912052</v>
      </c>
      <c r="BR401" s="113">
        <f t="shared" si="620"/>
        <v>60570.527511961714</v>
      </c>
      <c r="BS401" s="113">
        <f t="shared" si="620"/>
        <v>60271.908206601227</v>
      </c>
      <c r="BT401" s="113">
        <f t="shared" si="620"/>
        <v>59131.654520528173</v>
      </c>
      <c r="BU401" s="113">
        <f t="shared" si="620"/>
        <v>59176.805243169503</v>
      </c>
      <c r="BV401" s="113">
        <f t="shared" si="620"/>
        <v>57991.717272621674</v>
      </c>
      <c r="BW401" s="113">
        <f t="shared" si="620"/>
        <v>57726.131373652883</v>
      </c>
      <c r="BX401" s="113">
        <f t="shared" si="620"/>
        <v>57041.4946742838</v>
      </c>
      <c r="BY401" s="113">
        <f t="shared" si="620"/>
        <v>55991.51504854369</v>
      </c>
      <c r="BZ401" s="113">
        <f t="shared" si="620"/>
        <v>54571.721130409962</v>
      </c>
      <c r="CA401" s="113">
        <f t="shared" si="620"/>
        <v>53641.966321577383</v>
      </c>
      <c r="CB401" s="113">
        <f t="shared" si="620"/>
        <v>52566.866822532975</v>
      </c>
      <c r="CC401" s="113">
        <f t="shared" ref="CC401:DM401" si="621">CC351*CC$323</f>
        <v>51716.337294050092</v>
      </c>
      <c r="CD401" s="113">
        <f t="shared" si="621"/>
        <v>50855.274966047982</v>
      </c>
      <c r="CE401" s="113">
        <f t="shared" si="621"/>
        <v>51210.585948315646</v>
      </c>
      <c r="CF401" s="113">
        <f t="shared" si="621"/>
        <v>50667.670144326912</v>
      </c>
      <c r="CG401" s="113">
        <f t="shared" si="621"/>
        <v>51339.75441528637</v>
      </c>
      <c r="CH401" s="113">
        <f t="shared" si="621"/>
        <v>51663.588344780575</v>
      </c>
      <c r="CI401" s="113">
        <f t="shared" si="621"/>
        <v>51719.350360910605</v>
      </c>
      <c r="CJ401" s="113">
        <f t="shared" si="621"/>
        <v>51956.561237277252</v>
      </c>
      <c r="CK401" s="113">
        <f t="shared" si="621"/>
        <v>52286.565774671893</v>
      </c>
      <c r="CL401" s="113">
        <f t="shared" si="621"/>
        <v>51731.658398097876</v>
      </c>
      <c r="CM401" s="113">
        <f t="shared" si="621"/>
        <v>51675.031515422437</v>
      </c>
      <c r="CN401" s="113">
        <f t="shared" si="621"/>
        <v>51397.869612068964</v>
      </c>
      <c r="CO401" s="113">
        <f t="shared" si="621"/>
        <v>50572.41873176345</v>
      </c>
      <c r="CP401" s="113">
        <f t="shared" si="621"/>
        <v>48216.500063984982</v>
      </c>
      <c r="CQ401" s="113">
        <f t="shared" si="621"/>
        <v>45066.100424072909</v>
      </c>
      <c r="CR401" s="113">
        <f t="shared" si="621"/>
        <v>42357.482373940205</v>
      </c>
      <c r="CS401" s="113">
        <f t="shared" si="621"/>
        <v>39750.640328533555</v>
      </c>
      <c r="CT401" s="113">
        <f t="shared" si="621"/>
        <v>37491.95701190002</v>
      </c>
      <c r="CU401" s="113">
        <f t="shared" si="621"/>
        <v>34784.464756763387</v>
      </c>
      <c r="CV401" s="113">
        <f t="shared" si="621"/>
        <v>32470.622900763359</v>
      </c>
      <c r="CW401" s="113">
        <f t="shared" si="621"/>
        <v>30076.216867469877</v>
      </c>
      <c r="CX401" s="113">
        <f t="shared" si="621"/>
        <v>26965.040313949339</v>
      </c>
      <c r="CY401" s="113">
        <f t="shared" si="621"/>
        <v>24090.526653306613</v>
      </c>
      <c r="CZ401" s="113">
        <f t="shared" si="621"/>
        <v>21445.177175792505</v>
      </c>
      <c r="DA401" s="113">
        <f t="shared" si="621"/>
        <v>19493.798648268094</v>
      </c>
      <c r="DB401" s="113">
        <f t="shared" si="621"/>
        <v>16749.773821299044</v>
      </c>
      <c r="DC401" s="113">
        <f t="shared" si="621"/>
        <v>15133.800203665987</v>
      </c>
      <c r="DD401" s="113">
        <f t="shared" si="621"/>
        <v>12831.443661971831</v>
      </c>
      <c r="DE401" s="113">
        <f t="shared" si="621"/>
        <v>10870.828732747805</v>
      </c>
      <c r="DF401" s="113">
        <f t="shared" si="621"/>
        <v>9080.1587301587297</v>
      </c>
      <c r="DG401" s="113">
        <f t="shared" si="621"/>
        <v>7082.7602339181285</v>
      </c>
      <c r="DH401" s="113">
        <f t="shared" si="621"/>
        <v>5567.1304728546411</v>
      </c>
      <c r="DI401" s="113">
        <f t="shared" si="621"/>
        <v>4101.7077100115075</v>
      </c>
      <c r="DJ401" s="113">
        <f t="shared" si="621"/>
        <v>2913.7016129032259</v>
      </c>
      <c r="DK401" s="113">
        <f t="shared" si="621"/>
        <v>2101.2391304347825</v>
      </c>
      <c r="DL401" s="113">
        <f t="shared" si="621"/>
        <v>1492.4246987951808</v>
      </c>
      <c r="DM401" s="113">
        <f t="shared" si="621"/>
        <v>2326.8922056384745</v>
      </c>
    </row>
    <row r="402" spans="1:117" s="44" customFormat="1" ht="1" hidden="1" customHeight="1">
      <c r="A402" s="94">
        <v>2041</v>
      </c>
      <c r="B402" s="96">
        <f t="shared" si="560"/>
        <v>4566950.9544024803</v>
      </c>
      <c r="C402" s="94"/>
      <c r="D402" s="101">
        <f t="shared" si="561"/>
        <v>2566076.927815862</v>
      </c>
      <c r="E402" s="101">
        <f t="shared" si="562"/>
        <v>2616848.9651178084</v>
      </c>
      <c r="F402" s="101">
        <f t="shared" si="563"/>
        <v>2667201.1798155471</v>
      </c>
      <c r="G402" s="101">
        <f t="shared" si="564"/>
        <v>2717778.5280072442</v>
      </c>
      <c r="H402" s="101">
        <f t="shared" si="565"/>
        <v>2767970.1121471366</v>
      </c>
      <c r="I402" s="101">
        <f>SUM(CD402:$DL402)</f>
        <v>1112770.972614449</v>
      </c>
      <c r="J402" s="101">
        <f>SUM(CE402:$DL402)</f>
        <v>1061998.9353125023</v>
      </c>
      <c r="K402" s="101">
        <f>SUM(CF402:$DL402)</f>
        <v>1011646.7206147637</v>
      </c>
      <c r="L402" s="101">
        <f>SUM(CG402:$DL402)</f>
        <v>961069.37242306652</v>
      </c>
      <c r="M402" s="101">
        <f>SUM(CH402:$DL402)</f>
        <v>910877.78828317439</v>
      </c>
      <c r="N402" s="101"/>
      <c r="O402" s="101"/>
      <c r="P402" s="101"/>
      <c r="Q402" s="113">
        <f t="shared" ref="Q402:CB402" si="622">Q352*Q$323</f>
        <v>41205.163982500839</v>
      </c>
      <c r="R402" s="113">
        <f t="shared" si="622"/>
        <v>41967.818020097118</v>
      </c>
      <c r="S402" s="113">
        <f t="shared" si="622"/>
        <v>42571.123879734027</v>
      </c>
      <c r="T402" s="113">
        <f t="shared" si="622"/>
        <v>42312.24872272936</v>
      </c>
      <c r="U402" s="113">
        <f t="shared" si="622"/>
        <v>42539.470262625277</v>
      </c>
      <c r="V402" s="113">
        <f t="shared" si="622"/>
        <v>42659.706107820202</v>
      </c>
      <c r="W402" s="113">
        <f t="shared" si="622"/>
        <v>42781.128824839252</v>
      </c>
      <c r="X402" s="113">
        <f t="shared" si="622"/>
        <v>42796.790799970178</v>
      </c>
      <c r="Y402" s="113">
        <f t="shared" si="622"/>
        <v>42843.991598936198</v>
      </c>
      <c r="Z402" s="113">
        <f t="shared" si="622"/>
        <v>43264.161056238663</v>
      </c>
      <c r="AA402" s="113">
        <f t="shared" si="622"/>
        <v>43546.607583055455</v>
      </c>
      <c r="AB402" s="113">
        <f t="shared" si="622"/>
        <v>44158.381554664244</v>
      </c>
      <c r="AC402" s="113">
        <f t="shared" si="622"/>
        <v>46979.115393998538</v>
      </c>
      <c r="AD402" s="113">
        <f t="shared" si="622"/>
        <v>45402.639449692571</v>
      </c>
      <c r="AE402" s="113">
        <f t="shared" si="622"/>
        <v>46055.593080227562</v>
      </c>
      <c r="AF402" s="113">
        <f t="shared" si="622"/>
        <v>46439.537797863595</v>
      </c>
      <c r="AG402" s="113">
        <f t="shared" si="622"/>
        <v>46800.629024401045</v>
      </c>
      <c r="AH402" s="113">
        <f t="shared" si="622"/>
        <v>47280.353975994833</v>
      </c>
      <c r="AI402" s="113">
        <f t="shared" si="622"/>
        <v>47822.680568555326</v>
      </c>
      <c r="AJ402" s="113">
        <f t="shared" si="622"/>
        <v>48675.912288226464</v>
      </c>
      <c r="AK402" s="113">
        <f t="shared" si="622"/>
        <v>49084.99553249748</v>
      </c>
      <c r="AL402" s="113">
        <f t="shared" si="622"/>
        <v>49651.520697608554</v>
      </c>
      <c r="AM402" s="113">
        <f t="shared" si="622"/>
        <v>50065.933459159904</v>
      </c>
      <c r="AN402" s="113">
        <f t="shared" si="622"/>
        <v>50852.773197949136</v>
      </c>
      <c r="AO402" s="113">
        <f t="shared" si="622"/>
        <v>51870.801233667698</v>
      </c>
      <c r="AP402" s="113">
        <f t="shared" si="622"/>
        <v>52543.889124350258</v>
      </c>
      <c r="AQ402" s="113">
        <f t="shared" si="622"/>
        <v>53786.240470819022</v>
      </c>
      <c r="AR402" s="113">
        <f t="shared" si="622"/>
        <v>54761.731843901303</v>
      </c>
      <c r="AS402" s="113">
        <f t="shared" si="622"/>
        <v>55259.228618142864</v>
      </c>
      <c r="AT402" s="113">
        <f t="shared" si="622"/>
        <v>56127.853639658686</v>
      </c>
      <c r="AU402" s="113">
        <f t="shared" si="622"/>
        <v>56660.164389097052</v>
      </c>
      <c r="AV402" s="113">
        <f t="shared" si="622"/>
        <v>56791.825096784749</v>
      </c>
      <c r="AW402" s="113">
        <f t="shared" si="622"/>
        <v>57360.772522239204</v>
      </c>
      <c r="AX402" s="113">
        <f t="shared" si="622"/>
        <v>56430.167755991293</v>
      </c>
      <c r="AY402" s="113">
        <f t="shared" si="622"/>
        <v>55736.150623821275</v>
      </c>
      <c r="AZ402" s="113">
        <f t="shared" si="622"/>
        <v>55901.665057234299</v>
      </c>
      <c r="BA402" s="113">
        <f t="shared" si="622"/>
        <v>55994.80643930447</v>
      </c>
      <c r="BB402" s="113">
        <f t="shared" si="622"/>
        <v>55853.52561861337</v>
      </c>
      <c r="BC402" s="113">
        <f t="shared" si="622"/>
        <v>55946.166988756151</v>
      </c>
      <c r="BD402" s="113">
        <f t="shared" si="622"/>
        <v>56664.229966070867</v>
      </c>
      <c r="BE402" s="113">
        <f t="shared" si="622"/>
        <v>57156.092991708072</v>
      </c>
      <c r="BF402" s="113">
        <f t="shared" si="622"/>
        <v>57681.858745394769</v>
      </c>
      <c r="BG402" s="113">
        <f t="shared" si="622"/>
        <v>59105.631947156056</v>
      </c>
      <c r="BH402" s="113">
        <f t="shared" si="622"/>
        <v>59742.593726637926</v>
      </c>
      <c r="BI402" s="113">
        <f t="shared" si="622"/>
        <v>60486.193681105418</v>
      </c>
      <c r="BJ402" s="113">
        <f t="shared" si="622"/>
        <v>61555.000077009572</v>
      </c>
      <c r="BK402" s="113">
        <f t="shared" si="622"/>
        <v>61450.603255416958</v>
      </c>
      <c r="BL402" s="113">
        <f t="shared" si="622"/>
        <v>62112.266256903611</v>
      </c>
      <c r="BM402" s="113">
        <f t="shared" si="622"/>
        <v>62394.679864220292</v>
      </c>
      <c r="BN402" s="113">
        <f t="shared" si="622"/>
        <v>63317.125772232765</v>
      </c>
      <c r="BO402" s="113">
        <f t="shared" si="622"/>
        <v>63370.541561987979</v>
      </c>
      <c r="BP402" s="113">
        <f t="shared" si="622"/>
        <v>63050.88718198023</v>
      </c>
      <c r="BQ402" s="113">
        <f t="shared" si="622"/>
        <v>62197.33979422503</v>
      </c>
      <c r="BR402" s="113">
        <f t="shared" si="622"/>
        <v>61909.108253588507</v>
      </c>
      <c r="BS402" s="113">
        <f t="shared" si="622"/>
        <v>60290.970483021119</v>
      </c>
      <c r="BT402" s="113">
        <f t="shared" si="622"/>
        <v>59747.942203622195</v>
      </c>
      <c r="BU402" s="113">
        <f t="shared" si="622"/>
        <v>58680.751631577012</v>
      </c>
      <c r="BV402" s="113">
        <f t="shared" si="622"/>
        <v>58906.001103496339</v>
      </c>
      <c r="BW402" s="113">
        <f t="shared" si="622"/>
        <v>57433.064983110824</v>
      </c>
      <c r="BX402" s="113">
        <f t="shared" si="622"/>
        <v>57252.774164521732</v>
      </c>
      <c r="BY402" s="113">
        <f t="shared" si="622"/>
        <v>56288.277669902913</v>
      </c>
      <c r="BZ402" s="113">
        <f t="shared" si="622"/>
        <v>55392.548077556487</v>
      </c>
      <c r="CA402" s="113">
        <f t="shared" si="622"/>
        <v>54065.264272520297</v>
      </c>
      <c r="CB402" s="113">
        <f t="shared" si="622"/>
        <v>52883.534694957874</v>
      </c>
      <c r="CC402" s="113">
        <f t="shared" ref="CC402:DM402" si="623">CC352*CC$323</f>
        <v>52261.433146340387</v>
      </c>
      <c r="CD402" s="113">
        <f t="shared" si="623"/>
        <v>50772.037301946584</v>
      </c>
      <c r="CE402" s="113">
        <f t="shared" si="623"/>
        <v>50352.214697738811</v>
      </c>
      <c r="CF402" s="113">
        <f t="shared" si="623"/>
        <v>50577.348191696983</v>
      </c>
      <c r="CG402" s="113">
        <f t="shared" si="623"/>
        <v>50191.584139892235</v>
      </c>
      <c r="CH402" s="113">
        <f t="shared" si="623"/>
        <v>50572.706207728203</v>
      </c>
      <c r="CI402" s="113">
        <f t="shared" si="623"/>
        <v>51132.527068295392</v>
      </c>
      <c r="CJ402" s="113">
        <f t="shared" si="623"/>
        <v>51101.052786013388</v>
      </c>
      <c r="CK402" s="113">
        <f t="shared" si="623"/>
        <v>51287.598431907281</v>
      </c>
      <c r="CL402" s="113">
        <f t="shared" si="623"/>
        <v>51442.682458568437</v>
      </c>
      <c r="CM402" s="113">
        <f t="shared" si="623"/>
        <v>50549.834227387866</v>
      </c>
      <c r="CN402" s="113">
        <f t="shared" si="623"/>
        <v>50962.910201149425</v>
      </c>
      <c r="CO402" s="113">
        <f t="shared" si="623"/>
        <v>50014.740311511116</v>
      </c>
      <c r="CP402" s="113">
        <f t="shared" si="623"/>
        <v>49485.329181418761</v>
      </c>
      <c r="CQ402" s="113">
        <f t="shared" si="623"/>
        <v>46610.061806370119</v>
      </c>
      <c r="CR402" s="113">
        <f t="shared" si="623"/>
        <v>43834.53944171749</v>
      </c>
      <c r="CS402" s="113">
        <f t="shared" si="623"/>
        <v>40779.218225295008</v>
      </c>
      <c r="CT402" s="113">
        <f t="shared" si="623"/>
        <v>38432.203495985879</v>
      </c>
      <c r="CU402" s="113">
        <f t="shared" si="623"/>
        <v>35769.424207103861</v>
      </c>
      <c r="CV402" s="113">
        <f t="shared" si="623"/>
        <v>33108.732824427483</v>
      </c>
      <c r="CW402" s="113">
        <f t="shared" si="623"/>
        <v>30785.566265060239</v>
      </c>
      <c r="CX402" s="113">
        <f t="shared" si="623"/>
        <v>28249.795219407777</v>
      </c>
      <c r="CY402" s="113">
        <f t="shared" si="623"/>
        <v>24999.02865731463</v>
      </c>
      <c r="CZ402" s="113">
        <f t="shared" si="623"/>
        <v>22188.515965417868</v>
      </c>
      <c r="DA402" s="113">
        <f t="shared" si="623"/>
        <v>19693.397212052943</v>
      </c>
      <c r="DB402" s="113">
        <f t="shared" si="623"/>
        <v>17361.248928453675</v>
      </c>
      <c r="DC402" s="113">
        <f t="shared" si="623"/>
        <v>14904.864562118126</v>
      </c>
      <c r="DD402" s="113">
        <f t="shared" si="623"/>
        <v>13135.224623603692</v>
      </c>
      <c r="DE402" s="113">
        <f t="shared" si="623"/>
        <v>10888.195734002509</v>
      </c>
      <c r="DF402" s="113">
        <f t="shared" si="623"/>
        <v>9276.2433862433863</v>
      </c>
      <c r="DG402" s="113">
        <f t="shared" si="623"/>
        <v>7226.9831059129301</v>
      </c>
      <c r="DH402" s="113">
        <f t="shared" si="623"/>
        <v>5822.7845884413309</v>
      </c>
      <c r="DI402" s="113">
        <f t="shared" si="623"/>
        <v>4279.7537399309549</v>
      </c>
      <c r="DJ402" s="113">
        <f t="shared" si="623"/>
        <v>3080.3709677419351</v>
      </c>
      <c r="DK402" s="113">
        <f t="shared" si="623"/>
        <v>2244.3478260869565</v>
      </c>
      <c r="DL402" s="113">
        <f t="shared" si="623"/>
        <v>1657.9066265060242</v>
      </c>
      <c r="DM402" s="113">
        <f t="shared" si="623"/>
        <v>2518.3250414593699</v>
      </c>
    </row>
    <row r="403" spans="1:117" s="44" customFormat="1" ht="1" hidden="1" customHeight="1">
      <c r="A403" s="94">
        <v>2042</v>
      </c>
      <c r="B403" s="96">
        <f t="shared" si="560"/>
        <v>4575804.3899713317</v>
      </c>
      <c r="C403" s="94"/>
      <c r="D403" s="101">
        <f t="shared" si="561"/>
        <v>2570896.9869639203</v>
      </c>
      <c r="E403" s="101">
        <f t="shared" si="562"/>
        <v>2622206.6416492984</v>
      </c>
      <c r="F403" s="101">
        <f t="shared" si="563"/>
        <v>2672477.3405417763</v>
      </c>
      <c r="G403" s="101">
        <f t="shared" si="564"/>
        <v>2722207.4295473904</v>
      </c>
      <c r="H403" s="101">
        <f t="shared" si="565"/>
        <v>2772308.4204923115</v>
      </c>
      <c r="I403" s="101">
        <f>SUM(CD403:$DL403)</f>
        <v>1118196.0111723004</v>
      </c>
      <c r="J403" s="101">
        <f>SUM(CE403:$DL403)</f>
        <v>1066886.3564869221</v>
      </c>
      <c r="K403" s="101">
        <f>SUM(CF403:$DL403)</f>
        <v>1016615.6575944442</v>
      </c>
      <c r="L403" s="101">
        <f>SUM(CG403:$DL403)</f>
        <v>966885.56858883018</v>
      </c>
      <c r="M403" s="101">
        <f>SUM(CH403:$DL403)</f>
        <v>916784.57764390891</v>
      </c>
      <c r="N403" s="101"/>
      <c r="O403" s="101"/>
      <c r="P403" s="101"/>
      <c r="Q403" s="113">
        <f t="shared" ref="Q403:CB403" si="624">Q353*Q$323</f>
        <v>41394.006153550312</v>
      </c>
      <c r="R403" s="113">
        <f t="shared" si="624"/>
        <v>42152.649598538388</v>
      </c>
      <c r="S403" s="113">
        <f t="shared" si="624"/>
        <v>42738.854799074878</v>
      </c>
      <c r="T403" s="113">
        <f t="shared" si="624"/>
        <v>42456.325576890478</v>
      </c>
      <c r="U403" s="113">
        <f t="shared" si="624"/>
        <v>42646.439562047359</v>
      </c>
      <c r="V403" s="113">
        <f t="shared" si="624"/>
        <v>42726.182487928716</v>
      </c>
      <c r="W403" s="113">
        <f t="shared" si="624"/>
        <v>42801.213390377547</v>
      </c>
      <c r="X403" s="113">
        <f t="shared" si="624"/>
        <v>42765.863217276768</v>
      </c>
      <c r="Y403" s="113">
        <f t="shared" si="624"/>
        <v>42759.781746327644</v>
      </c>
      <c r="Z403" s="113">
        <f t="shared" si="624"/>
        <v>43130.317577101392</v>
      </c>
      <c r="AA403" s="113">
        <f t="shared" si="624"/>
        <v>43368.737260713846</v>
      </c>
      <c r="AB403" s="113">
        <f t="shared" si="624"/>
        <v>43950.091980609759</v>
      </c>
      <c r="AC403" s="113">
        <f t="shared" si="624"/>
        <v>46718.149304708466</v>
      </c>
      <c r="AD403" s="113">
        <f t="shared" si="624"/>
        <v>45151.084689863128</v>
      </c>
      <c r="AE403" s="113">
        <f t="shared" si="624"/>
        <v>45793.088122605361</v>
      </c>
      <c r="AF403" s="113">
        <f t="shared" si="624"/>
        <v>46199.48849630238</v>
      </c>
      <c r="AG403" s="113">
        <f t="shared" si="624"/>
        <v>46575.069394623795</v>
      </c>
      <c r="AH403" s="113">
        <f t="shared" si="624"/>
        <v>47099.551473044296</v>
      </c>
      <c r="AI403" s="113">
        <f t="shared" si="624"/>
        <v>47689.483707363797</v>
      </c>
      <c r="AJ403" s="113">
        <f t="shared" si="624"/>
        <v>48595.013296161276</v>
      </c>
      <c r="AK403" s="113">
        <f t="shared" si="624"/>
        <v>49056.65254359418</v>
      </c>
      <c r="AL403" s="113">
        <f t="shared" si="624"/>
        <v>49678.964269817508</v>
      </c>
      <c r="AM403" s="113">
        <f t="shared" si="624"/>
        <v>50142.169805638099</v>
      </c>
      <c r="AN403" s="113">
        <f t="shared" si="624"/>
        <v>50983.676264200265</v>
      </c>
      <c r="AO403" s="113">
        <f t="shared" si="624"/>
        <v>52029.638866444628</v>
      </c>
      <c r="AP403" s="113">
        <f t="shared" si="624"/>
        <v>52730.61005597761</v>
      </c>
      <c r="AQ403" s="113">
        <f t="shared" si="624"/>
        <v>54002.944031387931</v>
      </c>
      <c r="AR403" s="113">
        <f t="shared" si="624"/>
        <v>54980.314414046552</v>
      </c>
      <c r="AS403" s="113">
        <f t="shared" si="624"/>
        <v>55491.322790400482</v>
      </c>
      <c r="AT403" s="113">
        <f t="shared" si="624"/>
        <v>56371.973967378995</v>
      </c>
      <c r="AU403" s="113">
        <f t="shared" si="624"/>
        <v>56901.47950187348</v>
      </c>
      <c r="AV403" s="113">
        <f t="shared" si="624"/>
        <v>57080.710754466636</v>
      </c>
      <c r="AW403" s="113">
        <f t="shared" si="624"/>
        <v>57743.432779225455</v>
      </c>
      <c r="AX403" s="113">
        <f t="shared" si="624"/>
        <v>56851.092084241107</v>
      </c>
      <c r="AY403" s="113">
        <f t="shared" si="624"/>
        <v>56569.275442477883</v>
      </c>
      <c r="AZ403" s="113">
        <f t="shared" si="624"/>
        <v>56255.105517278789</v>
      </c>
      <c r="BA403" s="113">
        <f t="shared" si="624"/>
        <v>56113.291840034886</v>
      </c>
      <c r="BB403" s="113">
        <f t="shared" si="624"/>
        <v>56054.21709589634</v>
      </c>
      <c r="BC403" s="113">
        <f t="shared" si="624"/>
        <v>56456.148541813076</v>
      </c>
      <c r="BD403" s="113">
        <f t="shared" si="624"/>
        <v>56259.705008919511</v>
      </c>
      <c r="BE403" s="113">
        <f t="shared" si="624"/>
        <v>57193.919658148647</v>
      </c>
      <c r="BF403" s="113">
        <f t="shared" si="624"/>
        <v>57684.858894083824</v>
      </c>
      <c r="BG403" s="113">
        <f t="shared" si="624"/>
        <v>58071.629392815303</v>
      </c>
      <c r="BH403" s="113">
        <f t="shared" si="624"/>
        <v>59430.936948257491</v>
      </c>
      <c r="BI403" s="113">
        <f t="shared" si="624"/>
        <v>60104.819205092375</v>
      </c>
      <c r="BJ403" s="113">
        <f t="shared" si="624"/>
        <v>60678.096415974869</v>
      </c>
      <c r="BK403" s="113">
        <f t="shared" si="624"/>
        <v>61787.87664155972</v>
      </c>
      <c r="BL403" s="113">
        <f t="shared" si="624"/>
        <v>61590.82593978264</v>
      </c>
      <c r="BM403" s="113">
        <f t="shared" si="624"/>
        <v>62109.638325578671</v>
      </c>
      <c r="BN403" s="113">
        <f t="shared" si="624"/>
        <v>62230.948919627517</v>
      </c>
      <c r="BO403" s="113">
        <f t="shared" si="624"/>
        <v>63063.652648825773</v>
      </c>
      <c r="BP403" s="113">
        <f t="shared" si="624"/>
        <v>63192.08050559066</v>
      </c>
      <c r="BQ403" s="113">
        <f t="shared" si="624"/>
        <v>62788.343395287098</v>
      </c>
      <c r="BR403" s="113">
        <f t="shared" si="624"/>
        <v>61844.84031100478</v>
      </c>
      <c r="BS403" s="113">
        <f t="shared" si="624"/>
        <v>61625.329832414041</v>
      </c>
      <c r="BT403" s="113">
        <f t="shared" si="624"/>
        <v>59771.914495995385</v>
      </c>
      <c r="BU403" s="113">
        <f t="shared" si="624"/>
        <v>59295.340142325134</v>
      </c>
      <c r="BV403" s="113">
        <f t="shared" si="624"/>
        <v>58419.446567545594</v>
      </c>
      <c r="BW403" s="113">
        <f t="shared" si="624"/>
        <v>58339.087180312046</v>
      </c>
      <c r="BX403" s="113">
        <f t="shared" si="624"/>
        <v>56968.092410069679</v>
      </c>
      <c r="BY403" s="113">
        <f t="shared" si="624"/>
        <v>56500.250970873785</v>
      </c>
      <c r="BZ403" s="113">
        <f t="shared" si="624"/>
        <v>55690.405041610851</v>
      </c>
      <c r="CA403" s="113">
        <f t="shared" si="624"/>
        <v>54880.432020275781</v>
      </c>
      <c r="CB403" s="113">
        <f t="shared" si="624"/>
        <v>53302.826414927877</v>
      </c>
      <c r="CC403" s="113">
        <f t="shared" ref="CC403:DM403" si="625">CC353*CC$323</f>
        <v>52578.669110826449</v>
      </c>
      <c r="CD403" s="113">
        <f t="shared" si="625"/>
        <v>51309.654685378002</v>
      </c>
      <c r="CE403" s="113">
        <f t="shared" si="625"/>
        <v>50270.698892478082</v>
      </c>
      <c r="CF403" s="113">
        <f t="shared" si="625"/>
        <v>49730.089005614049</v>
      </c>
      <c r="CG403" s="113">
        <f t="shared" si="625"/>
        <v>50100.99094492117</v>
      </c>
      <c r="CH403" s="113">
        <f t="shared" si="625"/>
        <v>49442.513002673935</v>
      </c>
      <c r="CI403" s="113">
        <f t="shared" si="625"/>
        <v>50053.561215991118</v>
      </c>
      <c r="CJ403" s="113">
        <f t="shared" si="625"/>
        <v>50524.449980132653</v>
      </c>
      <c r="CK403" s="113">
        <f t="shared" si="625"/>
        <v>50449.338844383841</v>
      </c>
      <c r="CL403" s="113">
        <f t="shared" si="625"/>
        <v>50464.5336598176</v>
      </c>
      <c r="CM403" s="113">
        <f t="shared" si="625"/>
        <v>50272.984279541051</v>
      </c>
      <c r="CN403" s="113">
        <f t="shared" si="625"/>
        <v>49861.079382183903</v>
      </c>
      <c r="CO403" s="113">
        <f t="shared" si="625"/>
        <v>49594.748037644349</v>
      </c>
      <c r="CP403" s="113">
        <f t="shared" si="625"/>
        <v>48949.777972102544</v>
      </c>
      <c r="CQ403" s="113">
        <f t="shared" si="625"/>
        <v>47844.046287106379</v>
      </c>
      <c r="CR403" s="113">
        <f t="shared" si="625"/>
        <v>45346.245971540484</v>
      </c>
      <c r="CS403" s="113">
        <f t="shared" si="625"/>
        <v>42209.168321463847</v>
      </c>
      <c r="CT403" s="113">
        <f t="shared" si="625"/>
        <v>39440.813528440471</v>
      </c>
      <c r="CU403" s="113">
        <f t="shared" si="625"/>
        <v>36678.389792037298</v>
      </c>
      <c r="CV403" s="113">
        <f t="shared" si="625"/>
        <v>34059.487022900765</v>
      </c>
      <c r="CW403" s="113">
        <f t="shared" si="625"/>
        <v>31403.036144578313</v>
      </c>
      <c r="CX403" s="113">
        <f t="shared" si="625"/>
        <v>28931.179450588654</v>
      </c>
      <c r="CY403" s="113">
        <f t="shared" si="625"/>
        <v>26205.12645290581</v>
      </c>
      <c r="CZ403" s="113">
        <f t="shared" si="625"/>
        <v>23040.564380403459</v>
      </c>
      <c r="DA403" s="113">
        <f t="shared" si="625"/>
        <v>20392.483807378201</v>
      </c>
      <c r="DB403" s="113">
        <f t="shared" si="625"/>
        <v>17552.81866139136</v>
      </c>
      <c r="DC403" s="113">
        <f t="shared" si="625"/>
        <v>15463.736863543789</v>
      </c>
      <c r="DD403" s="113">
        <f t="shared" si="625"/>
        <v>12949.371053909665</v>
      </c>
      <c r="DE403" s="113">
        <f t="shared" si="625"/>
        <v>11157.841279799248</v>
      </c>
      <c r="DF403" s="113">
        <f t="shared" si="625"/>
        <v>9302.3280423280412</v>
      </c>
      <c r="DG403" s="113">
        <f t="shared" si="625"/>
        <v>7392.8810916179336</v>
      </c>
      <c r="DH403" s="113">
        <f t="shared" si="625"/>
        <v>5949.4019264448334</v>
      </c>
      <c r="DI403" s="113">
        <f t="shared" si="625"/>
        <v>4483.6570771001152</v>
      </c>
      <c r="DJ403" s="113">
        <f t="shared" si="625"/>
        <v>3218.9274193548385</v>
      </c>
      <c r="DK403" s="113">
        <f t="shared" si="625"/>
        <v>2375.4782608695655</v>
      </c>
      <c r="DL403" s="113">
        <f t="shared" si="625"/>
        <v>1774.6084337349398</v>
      </c>
      <c r="DM403" s="113">
        <f t="shared" si="625"/>
        <v>2753.9038142620234</v>
      </c>
    </row>
    <row r="404" spans="1:117" s="44" customFormat="1" ht="1" hidden="1" customHeight="1">
      <c r="A404" s="94">
        <v>2043</v>
      </c>
      <c r="B404" s="96">
        <f t="shared" si="560"/>
        <v>4584216.4864195138</v>
      </c>
      <c r="C404" s="94"/>
      <c r="D404" s="101">
        <f t="shared" si="561"/>
        <v>2575337.0430227211</v>
      </c>
      <c r="E404" s="101">
        <f t="shared" si="562"/>
        <v>2626960.0630317749</v>
      </c>
      <c r="F404" s="101">
        <f t="shared" si="563"/>
        <v>2677764.0520719225</v>
      </c>
      <c r="G404" s="101">
        <f t="shared" si="564"/>
        <v>2727412.6549680987</v>
      </c>
      <c r="H404" s="101">
        <f t="shared" si="565"/>
        <v>2776674.6741508967</v>
      </c>
      <c r="I404" s="101">
        <f>SUM(CD404:$DL404)</f>
        <v>1123281.0284680326</v>
      </c>
      <c r="J404" s="101">
        <f>SUM(CE404:$DL404)</f>
        <v>1071658.008458979</v>
      </c>
      <c r="K404" s="101">
        <f>SUM(CF404:$DL404)</f>
        <v>1020854.0194188314</v>
      </c>
      <c r="L404" s="101">
        <f>SUM(CG404:$DL404)</f>
        <v>971205.41652265529</v>
      </c>
      <c r="M404" s="101">
        <f>SUM(CH404:$DL404)</f>
        <v>921943.39733985742</v>
      </c>
      <c r="N404" s="101"/>
      <c r="O404" s="101"/>
      <c r="P404" s="101"/>
      <c r="Q404" s="113">
        <f t="shared" ref="Q404:CB404" si="626">Q354*Q$323</f>
        <v>41580.870919667323</v>
      </c>
      <c r="R404" s="113">
        <f t="shared" si="626"/>
        <v>42344.512813116009</v>
      </c>
      <c r="S404" s="113">
        <f t="shared" si="626"/>
        <v>42924.883636889273</v>
      </c>
      <c r="T404" s="113">
        <f t="shared" si="626"/>
        <v>42621.560570473863</v>
      </c>
      <c r="U404" s="113">
        <f t="shared" si="626"/>
        <v>42790.747201833743</v>
      </c>
      <c r="V404" s="113">
        <f t="shared" si="626"/>
        <v>42832.947583254521</v>
      </c>
      <c r="W404" s="113">
        <f t="shared" si="626"/>
        <v>42868.496684930826</v>
      </c>
      <c r="X404" s="113">
        <f t="shared" si="626"/>
        <v>42785.816496433807</v>
      </c>
      <c r="Y404" s="113">
        <f t="shared" si="626"/>
        <v>42729.069917729226</v>
      </c>
      <c r="Z404" s="113">
        <f t="shared" si="626"/>
        <v>43048.028623261438</v>
      </c>
      <c r="AA404" s="113">
        <f t="shared" si="626"/>
        <v>43235.334518957636</v>
      </c>
      <c r="AB404" s="113">
        <f t="shared" si="626"/>
        <v>43771.558059991636</v>
      </c>
      <c r="AC404" s="113">
        <f t="shared" si="626"/>
        <v>46498.937789704811</v>
      </c>
      <c r="AD404" s="113">
        <f t="shared" si="626"/>
        <v>44902.524629555468</v>
      </c>
      <c r="AE404" s="113">
        <f t="shared" si="626"/>
        <v>45540.60243817485</v>
      </c>
      <c r="AF404" s="113">
        <f t="shared" si="626"/>
        <v>45937.434675431381</v>
      </c>
      <c r="AG404" s="113">
        <f t="shared" si="626"/>
        <v>46336.535095877065</v>
      </c>
      <c r="AH404" s="113">
        <f t="shared" si="626"/>
        <v>46876.794798138377</v>
      </c>
      <c r="AI404" s="113">
        <f t="shared" si="626"/>
        <v>47509.217278683529</v>
      </c>
      <c r="AJ404" s="113">
        <f t="shared" si="626"/>
        <v>48462.541196654514</v>
      </c>
      <c r="AK404" s="113">
        <f t="shared" si="626"/>
        <v>48977.697074506417</v>
      </c>
      <c r="AL404" s="113">
        <f t="shared" si="626"/>
        <v>49652.537126208881</v>
      </c>
      <c r="AM404" s="113">
        <f t="shared" si="626"/>
        <v>50171.647859609671</v>
      </c>
      <c r="AN404" s="113">
        <f t="shared" si="626"/>
        <v>51060.377279581786</v>
      </c>
      <c r="AO404" s="113">
        <f t="shared" si="626"/>
        <v>52162.691169225312</v>
      </c>
      <c r="AP404" s="113">
        <f t="shared" si="626"/>
        <v>52889.477588964415</v>
      </c>
      <c r="AQ404" s="113">
        <f t="shared" si="626"/>
        <v>54190.475958803334</v>
      </c>
      <c r="AR404" s="113">
        <f t="shared" si="626"/>
        <v>55196.805284955961</v>
      </c>
      <c r="AS404" s="113">
        <f t="shared" si="626"/>
        <v>55707.805247035387</v>
      </c>
      <c r="AT404" s="113">
        <f t="shared" si="626"/>
        <v>56602.532054670388</v>
      </c>
      <c r="AU404" s="113">
        <f t="shared" si="626"/>
        <v>57143.834765998086</v>
      </c>
      <c r="AV404" s="113">
        <f t="shared" si="626"/>
        <v>57319.041422054201</v>
      </c>
      <c r="AW404" s="113">
        <f t="shared" si="626"/>
        <v>58031.979297331301</v>
      </c>
      <c r="AX404" s="113">
        <f t="shared" si="626"/>
        <v>57224.46005809732</v>
      </c>
      <c r="AY404" s="113">
        <f t="shared" si="626"/>
        <v>56983.33145945162</v>
      </c>
      <c r="AZ404" s="113">
        <f t="shared" si="626"/>
        <v>57081.134921065473</v>
      </c>
      <c r="BA404" s="113">
        <f t="shared" si="626"/>
        <v>56463.769664044186</v>
      </c>
      <c r="BB404" s="113">
        <f t="shared" si="626"/>
        <v>56173.841079892591</v>
      </c>
      <c r="BC404" s="113">
        <f t="shared" si="626"/>
        <v>56657.561489810265</v>
      </c>
      <c r="BD404" s="113">
        <f t="shared" si="626"/>
        <v>56766.35268809682</v>
      </c>
      <c r="BE404" s="113">
        <f t="shared" si="626"/>
        <v>56793.753344750992</v>
      </c>
      <c r="BF404" s="113">
        <f t="shared" si="626"/>
        <v>57724.860876604602</v>
      </c>
      <c r="BG404" s="113">
        <f t="shared" si="626"/>
        <v>58078.649778732259</v>
      </c>
      <c r="BH404" s="113">
        <f t="shared" si="626"/>
        <v>58402.469579602031</v>
      </c>
      <c r="BI404" s="113">
        <f t="shared" si="626"/>
        <v>59795.078559229936</v>
      </c>
      <c r="BJ404" s="113">
        <f t="shared" si="626"/>
        <v>60300.260045897703</v>
      </c>
      <c r="BK404" s="113">
        <f t="shared" si="626"/>
        <v>60913.801769964506</v>
      </c>
      <c r="BL404" s="113">
        <f t="shared" si="626"/>
        <v>61930.675173703894</v>
      </c>
      <c r="BM404" s="113">
        <f t="shared" si="626"/>
        <v>61593.317531384426</v>
      </c>
      <c r="BN404" s="113">
        <f t="shared" si="626"/>
        <v>61949.534972726993</v>
      </c>
      <c r="BO404" s="113">
        <f t="shared" si="626"/>
        <v>61989.541452758051</v>
      </c>
      <c r="BP404" s="113">
        <f t="shared" si="626"/>
        <v>62889.523383568303</v>
      </c>
      <c r="BQ404" s="113">
        <f t="shared" si="626"/>
        <v>62933.325539329577</v>
      </c>
      <c r="BR404" s="113">
        <f t="shared" si="626"/>
        <v>62432.289473684206</v>
      </c>
      <c r="BS404" s="113">
        <f t="shared" si="626"/>
        <v>61565.133170035413</v>
      </c>
      <c r="BT404" s="113">
        <f t="shared" si="626"/>
        <v>61094.385958582869</v>
      </c>
      <c r="BU404" s="113">
        <f t="shared" si="626"/>
        <v>59322.2346152428</v>
      </c>
      <c r="BV404" s="113">
        <f t="shared" si="626"/>
        <v>59032.624927401557</v>
      </c>
      <c r="BW404" s="113">
        <f t="shared" si="626"/>
        <v>57862.233392311406</v>
      </c>
      <c r="BX404" s="113">
        <f t="shared" si="626"/>
        <v>57867.766107937307</v>
      </c>
      <c r="BY404" s="113">
        <f t="shared" si="626"/>
        <v>56221.23495145631</v>
      </c>
      <c r="BZ404" s="113">
        <f t="shared" si="626"/>
        <v>55903.721745240553</v>
      </c>
      <c r="CA404" s="113">
        <f t="shared" si="626"/>
        <v>55178.999484513937</v>
      </c>
      <c r="CB404" s="113">
        <f t="shared" si="626"/>
        <v>54106.22453570956</v>
      </c>
      <c r="CC404" s="113">
        <f t="shared" ref="CC404:DM404" si="627">CC354*CC$323</f>
        <v>52998.049162948897</v>
      </c>
      <c r="CD404" s="113">
        <f t="shared" si="627"/>
        <v>51623.020009053871</v>
      </c>
      <c r="CE404" s="113">
        <f t="shared" si="627"/>
        <v>50803.989040147666</v>
      </c>
      <c r="CF404" s="113">
        <f t="shared" si="627"/>
        <v>49648.602896176177</v>
      </c>
      <c r="CG404" s="113">
        <f t="shared" si="627"/>
        <v>49262.019182797841</v>
      </c>
      <c r="CH404" s="113">
        <f t="shared" si="627"/>
        <v>49354.063099669685</v>
      </c>
      <c r="CI404" s="113">
        <f t="shared" si="627"/>
        <v>48936.131315935592</v>
      </c>
      <c r="CJ404" s="113">
        <f t="shared" si="627"/>
        <v>49457.289727053212</v>
      </c>
      <c r="CK404" s="113">
        <f t="shared" si="627"/>
        <v>49879.917538776208</v>
      </c>
      <c r="CL404" s="113">
        <f t="shared" si="627"/>
        <v>49643.285886653182</v>
      </c>
      <c r="CM404" s="113">
        <f t="shared" si="627"/>
        <v>49320.818208910743</v>
      </c>
      <c r="CN404" s="113">
        <f t="shared" si="627"/>
        <v>49592.340158045976</v>
      </c>
      <c r="CO404" s="113">
        <f t="shared" si="627"/>
        <v>48529.909135741582</v>
      </c>
      <c r="CP404" s="113">
        <f t="shared" si="627"/>
        <v>48541.407754980159</v>
      </c>
      <c r="CQ404" s="113">
        <f t="shared" si="627"/>
        <v>47333.670305873864</v>
      </c>
      <c r="CR404" s="113">
        <f t="shared" si="627"/>
        <v>46553.037235361204</v>
      </c>
      <c r="CS404" s="113">
        <f t="shared" si="627"/>
        <v>43675.606799396999</v>
      </c>
      <c r="CT404" s="113">
        <f t="shared" si="627"/>
        <v>40829.881569207995</v>
      </c>
      <c r="CU404" s="113">
        <f t="shared" si="627"/>
        <v>37652.492975891051</v>
      </c>
      <c r="CV404" s="113">
        <f t="shared" si="627"/>
        <v>34934.299236641222</v>
      </c>
      <c r="CW404" s="113">
        <f t="shared" si="627"/>
        <v>32315.903614457831</v>
      </c>
      <c r="CX404" s="113">
        <f t="shared" si="627"/>
        <v>29521.712450945415</v>
      </c>
      <c r="CY404" s="113">
        <f t="shared" si="627"/>
        <v>26847.461923847695</v>
      </c>
      <c r="CZ404" s="113">
        <f t="shared" si="627"/>
        <v>24163.897175792506</v>
      </c>
      <c r="DA404" s="113">
        <f t="shared" si="627"/>
        <v>21185.961841734723</v>
      </c>
      <c r="DB404" s="113">
        <f t="shared" si="627"/>
        <v>18187.514342235409</v>
      </c>
      <c r="DC404" s="113">
        <f t="shared" si="627"/>
        <v>15644.576782077393</v>
      </c>
      <c r="DD404" s="113">
        <f t="shared" si="627"/>
        <v>13447.496357455075</v>
      </c>
      <c r="DE404" s="113">
        <f t="shared" si="627"/>
        <v>11009.764742785446</v>
      </c>
      <c r="DF404" s="113">
        <f t="shared" si="627"/>
        <v>9542.4867724867727</v>
      </c>
      <c r="DG404" s="113">
        <f t="shared" si="627"/>
        <v>7420.3918128654968</v>
      </c>
      <c r="DH404" s="113">
        <f t="shared" si="627"/>
        <v>6092.1488616462348</v>
      </c>
      <c r="DI404" s="113">
        <f t="shared" si="627"/>
        <v>4587.0863060989641</v>
      </c>
      <c r="DJ404" s="113">
        <f t="shared" si="627"/>
        <v>3376.2258064516127</v>
      </c>
      <c r="DK404" s="113">
        <f t="shared" si="627"/>
        <v>2485.804347826087</v>
      </c>
      <c r="DL404" s="113">
        <f t="shared" si="627"/>
        <v>1880.8132530120483</v>
      </c>
      <c r="DM404" s="113">
        <f t="shared" si="627"/>
        <v>2999.1144278606967</v>
      </c>
    </row>
    <row r="405" spans="1:117" s="44" customFormat="1" ht="1" hidden="1" customHeight="1">
      <c r="A405" s="94">
        <v>2044</v>
      </c>
      <c r="B405" s="96">
        <f t="shared" si="560"/>
        <v>4592282.9991056127</v>
      </c>
      <c r="C405" s="94"/>
      <c r="D405" s="101">
        <f t="shared" si="561"/>
        <v>2579248.9750721119</v>
      </c>
      <c r="E405" s="101">
        <f t="shared" si="562"/>
        <v>2631287.2041350366</v>
      </c>
      <c r="F405" s="101">
        <f t="shared" si="563"/>
        <v>2682404.4888604633</v>
      </c>
      <c r="G405" s="101">
        <f t="shared" si="564"/>
        <v>2732584.2241085176</v>
      </c>
      <c r="H405" s="101">
        <f t="shared" si="565"/>
        <v>2781765.4971827543</v>
      </c>
      <c r="I405" s="101">
        <f>SUM(CD405:$DL405)</f>
        <v>1128217.9059195865</v>
      </c>
      <c r="J405" s="101">
        <f>SUM(CE405:$DL405)</f>
        <v>1076179.6768566624</v>
      </c>
      <c r="K405" s="101">
        <f>SUM(CF405:$DL405)</f>
        <v>1025062.3921312355</v>
      </c>
      <c r="L405" s="101">
        <f>SUM(CG405:$DL405)</f>
        <v>974882.65688318107</v>
      </c>
      <c r="M405" s="101">
        <f>SUM(CH405:$DL405)</f>
        <v>925701.38380894437</v>
      </c>
      <c r="N405" s="101"/>
      <c r="O405" s="101"/>
      <c r="P405" s="101"/>
      <c r="Q405" s="113">
        <f t="shared" ref="Q405:CB405" si="628">Q355*Q$323</f>
        <v>41762.792173453199</v>
      </c>
      <c r="R405" s="113">
        <f t="shared" si="628"/>
        <v>42533.362469349486</v>
      </c>
      <c r="S405" s="113">
        <f t="shared" si="628"/>
        <v>43118.028331887828</v>
      </c>
      <c r="T405" s="113">
        <f t="shared" si="628"/>
        <v>42804.931112133469</v>
      </c>
      <c r="U405" s="113">
        <f t="shared" si="628"/>
        <v>42956.246872637712</v>
      </c>
      <c r="V405" s="113">
        <f t="shared" si="628"/>
        <v>42977.986958036738</v>
      </c>
      <c r="W405" s="113">
        <f t="shared" si="628"/>
        <v>42974.944882283773</v>
      </c>
      <c r="X405" s="113">
        <f t="shared" si="628"/>
        <v>42853.657645567735</v>
      </c>
      <c r="Y405" s="113">
        <f t="shared" si="628"/>
        <v>42749.874704844282</v>
      </c>
      <c r="Z405" s="113">
        <f t="shared" si="628"/>
        <v>43017.294194718808</v>
      </c>
      <c r="AA405" s="113">
        <f t="shared" si="628"/>
        <v>43155.292873903913</v>
      </c>
      <c r="AB405" s="113">
        <f t="shared" si="628"/>
        <v>43639.641329757134</v>
      </c>
      <c r="AC405" s="113">
        <f t="shared" si="628"/>
        <v>46313.12993413028</v>
      </c>
      <c r="AD405" s="113">
        <f t="shared" si="628"/>
        <v>44692.895663030933</v>
      </c>
      <c r="AE405" s="113">
        <f t="shared" si="628"/>
        <v>45293.126390340178</v>
      </c>
      <c r="AF405" s="113">
        <f t="shared" si="628"/>
        <v>45687.383319638451</v>
      </c>
      <c r="AG405" s="113">
        <f t="shared" si="628"/>
        <v>46076.043665028119</v>
      </c>
      <c r="AH405" s="113">
        <f t="shared" si="628"/>
        <v>46639.054490391252</v>
      </c>
      <c r="AI405" s="113">
        <f t="shared" si="628"/>
        <v>47287.89016347054</v>
      </c>
      <c r="AJ405" s="113">
        <f t="shared" si="628"/>
        <v>48282.54093930946</v>
      </c>
      <c r="AK405" s="113">
        <f t="shared" si="628"/>
        <v>48848.129125234191</v>
      </c>
      <c r="AL405" s="113">
        <f t="shared" si="628"/>
        <v>49576.304981183996</v>
      </c>
      <c r="AM405" s="113">
        <f t="shared" si="628"/>
        <v>50147.252228736645</v>
      </c>
      <c r="AN405" s="113">
        <f t="shared" si="628"/>
        <v>51093.10304614457</v>
      </c>
      <c r="AO405" s="113">
        <f t="shared" si="628"/>
        <v>52241.078572413928</v>
      </c>
      <c r="AP405" s="113">
        <f t="shared" si="628"/>
        <v>53022.55493802479</v>
      </c>
      <c r="AQ405" s="113">
        <f t="shared" si="628"/>
        <v>54350.919941147615</v>
      </c>
      <c r="AR405" s="113">
        <f t="shared" si="628"/>
        <v>55386.104065799453</v>
      </c>
      <c r="AS405" s="113">
        <f t="shared" si="628"/>
        <v>55922.206141587267</v>
      </c>
      <c r="AT405" s="113">
        <f t="shared" si="628"/>
        <v>56819.527901532885</v>
      </c>
      <c r="AU405" s="113">
        <f t="shared" si="628"/>
        <v>57372.668062596429</v>
      </c>
      <c r="AV405" s="113">
        <f t="shared" si="628"/>
        <v>57558.403824133478</v>
      </c>
      <c r="AW405" s="113">
        <f t="shared" si="628"/>
        <v>58269.849186809246</v>
      </c>
      <c r="AX405" s="113">
        <f t="shared" si="628"/>
        <v>57504.738997821354</v>
      </c>
      <c r="AY405" s="113">
        <f t="shared" si="628"/>
        <v>57353.274970985061</v>
      </c>
      <c r="AZ405" s="113">
        <f t="shared" si="628"/>
        <v>57492.64775131557</v>
      </c>
      <c r="BA405" s="113">
        <f t="shared" si="628"/>
        <v>57280.223685884041</v>
      </c>
      <c r="BB405" s="113">
        <f t="shared" si="628"/>
        <v>56519.860868311494</v>
      </c>
      <c r="BC405" s="113">
        <f t="shared" si="628"/>
        <v>56779.599877020381</v>
      </c>
      <c r="BD405" s="113">
        <f t="shared" si="628"/>
        <v>56967.623683934376</v>
      </c>
      <c r="BE405" s="113">
        <f t="shared" si="628"/>
        <v>57299.436148746041</v>
      </c>
      <c r="BF405" s="113">
        <f t="shared" si="628"/>
        <v>57325.841100959864</v>
      </c>
      <c r="BG405" s="113">
        <f t="shared" si="628"/>
        <v>58119.769181960168</v>
      </c>
      <c r="BH405" s="113">
        <f t="shared" si="628"/>
        <v>58410.512335173138</v>
      </c>
      <c r="BI405" s="113">
        <f t="shared" si="628"/>
        <v>58767.99068467629</v>
      </c>
      <c r="BJ405" s="113">
        <f t="shared" si="628"/>
        <v>59994.151970674764</v>
      </c>
      <c r="BK405" s="113">
        <f t="shared" si="628"/>
        <v>60540.066396130635</v>
      </c>
      <c r="BL405" s="113">
        <f t="shared" si="628"/>
        <v>61061.269820060566</v>
      </c>
      <c r="BM405" s="113">
        <f t="shared" si="628"/>
        <v>61932.121353115028</v>
      </c>
      <c r="BN405" s="113">
        <f t="shared" si="628"/>
        <v>61438.333378537201</v>
      </c>
      <c r="BO405" s="113">
        <f t="shared" si="628"/>
        <v>61712.937629710541</v>
      </c>
      <c r="BP405" s="113">
        <f t="shared" si="628"/>
        <v>61823.513790309509</v>
      </c>
      <c r="BQ405" s="113">
        <f t="shared" si="628"/>
        <v>62635.306687686694</v>
      </c>
      <c r="BR405" s="113">
        <f t="shared" si="628"/>
        <v>62580.909090909081</v>
      </c>
      <c r="BS405" s="113">
        <f t="shared" si="628"/>
        <v>62152.050628227036</v>
      </c>
      <c r="BT405" s="113">
        <f t="shared" si="628"/>
        <v>61036.452918681003</v>
      </c>
      <c r="BU405" s="113">
        <f t="shared" si="628"/>
        <v>60637.07551343977</v>
      </c>
      <c r="BV405" s="113">
        <f t="shared" si="628"/>
        <v>59062.53606690673</v>
      </c>
      <c r="BW405" s="113">
        <f t="shared" si="628"/>
        <v>58472.20886279556</v>
      </c>
      <c r="BX405" s="113">
        <f t="shared" si="628"/>
        <v>57399.578692949966</v>
      </c>
      <c r="BY405" s="113">
        <f t="shared" si="628"/>
        <v>57112.508737864082</v>
      </c>
      <c r="BZ405" s="113">
        <f t="shared" si="628"/>
        <v>55631.423464570384</v>
      </c>
      <c r="CA405" s="113">
        <f t="shared" si="628"/>
        <v>55393.103784526822</v>
      </c>
      <c r="CB405" s="113">
        <f t="shared" si="628"/>
        <v>54405.299748555299</v>
      </c>
      <c r="CC405" s="113">
        <f t="shared" ref="CC405:DM405" si="629">CC355*CC$323</f>
        <v>53798.505234330136</v>
      </c>
      <c r="CD405" s="113">
        <f t="shared" si="629"/>
        <v>52038.229062924402</v>
      </c>
      <c r="CE405" s="113">
        <f t="shared" si="629"/>
        <v>51117.284725426856</v>
      </c>
      <c r="CF405" s="113">
        <f t="shared" si="629"/>
        <v>50179.735248054356</v>
      </c>
      <c r="CG405" s="113">
        <f t="shared" si="629"/>
        <v>49181.273074236677</v>
      </c>
      <c r="CH405" s="113">
        <f t="shared" si="629"/>
        <v>48528.530671630055</v>
      </c>
      <c r="CI405" s="113">
        <f t="shared" si="629"/>
        <v>48848.354386451974</v>
      </c>
      <c r="CJ405" s="113">
        <f t="shared" si="629"/>
        <v>48354.524497967417</v>
      </c>
      <c r="CK405" s="113">
        <f t="shared" si="629"/>
        <v>48828.372967445037</v>
      </c>
      <c r="CL405" s="113">
        <f t="shared" si="629"/>
        <v>49086.187941374781</v>
      </c>
      <c r="CM405" s="113">
        <f t="shared" si="629"/>
        <v>48523.8858590374</v>
      </c>
      <c r="CN405" s="113">
        <f t="shared" si="629"/>
        <v>48658.720186781611</v>
      </c>
      <c r="CO405" s="113">
        <f t="shared" si="629"/>
        <v>48277.319442732092</v>
      </c>
      <c r="CP405" s="113">
        <f t="shared" si="629"/>
        <v>47510.049396408307</v>
      </c>
      <c r="CQ405" s="113">
        <f t="shared" si="629"/>
        <v>46946.692772714974</v>
      </c>
      <c r="CR405" s="113">
        <f t="shared" si="629"/>
        <v>46068.934751351087</v>
      </c>
      <c r="CS405" s="113">
        <f t="shared" si="629"/>
        <v>44848.165878255444</v>
      </c>
      <c r="CT405" s="113">
        <f t="shared" si="629"/>
        <v>42262.54375676137</v>
      </c>
      <c r="CU405" s="113">
        <f t="shared" si="629"/>
        <v>38988.800687074414</v>
      </c>
      <c r="CV405" s="113">
        <f t="shared" si="629"/>
        <v>35876.177099236644</v>
      </c>
      <c r="CW405" s="113">
        <f t="shared" si="629"/>
        <v>33159.614457831325</v>
      </c>
      <c r="CX405" s="113">
        <f t="shared" si="629"/>
        <v>30395.66179093828</v>
      </c>
      <c r="CY405" s="113">
        <f t="shared" si="629"/>
        <v>27411.224248496994</v>
      </c>
      <c r="CZ405" s="113">
        <f t="shared" si="629"/>
        <v>24775.021556195963</v>
      </c>
      <c r="DA405" s="113">
        <f t="shared" si="629"/>
        <v>22236.066600957478</v>
      </c>
      <c r="DB405" s="113">
        <f t="shared" si="629"/>
        <v>18910.254698318495</v>
      </c>
      <c r="DC405" s="113">
        <f t="shared" si="629"/>
        <v>16225.573116089614</v>
      </c>
      <c r="DD405" s="113">
        <f t="shared" si="629"/>
        <v>13617.311801845555</v>
      </c>
      <c r="DE405" s="113">
        <f t="shared" si="629"/>
        <v>11444.853826850691</v>
      </c>
      <c r="DF405" s="113">
        <f t="shared" si="629"/>
        <v>9426.4550264550253</v>
      </c>
      <c r="DG405" s="113">
        <f t="shared" si="629"/>
        <v>7621.3034437946717</v>
      </c>
      <c r="DH405" s="113">
        <f t="shared" si="629"/>
        <v>6123.6015761821363</v>
      </c>
      <c r="DI405" s="113">
        <f t="shared" si="629"/>
        <v>4703.8135788262371</v>
      </c>
      <c r="DJ405" s="113">
        <f t="shared" si="629"/>
        <v>3459.8951612903224</v>
      </c>
      <c r="DK405" s="113">
        <f t="shared" si="629"/>
        <v>2611.891304347826</v>
      </c>
      <c r="DL405" s="113">
        <f t="shared" si="629"/>
        <v>1971.581325301205</v>
      </c>
      <c r="DM405" s="113">
        <f t="shared" si="629"/>
        <v>3246.7330016583746</v>
      </c>
    </row>
    <row r="406" spans="1:117" s="44" customFormat="1" ht="1" hidden="1" customHeight="1">
      <c r="A406" s="94">
        <v>2045</v>
      </c>
      <c r="B406" s="96">
        <f t="shared" si="560"/>
        <v>4600024.1820183517</v>
      </c>
      <c r="C406" s="94"/>
      <c r="D406" s="101">
        <f t="shared" si="561"/>
        <v>2582234.4981663292</v>
      </c>
      <c r="E406" s="101">
        <f t="shared" si="562"/>
        <v>2635061.0368716256</v>
      </c>
      <c r="F406" s="101">
        <f t="shared" si="563"/>
        <v>2686592.775450306</v>
      </c>
      <c r="G406" s="101">
        <f t="shared" si="564"/>
        <v>2737082.746970437</v>
      </c>
      <c r="H406" s="101">
        <f t="shared" si="565"/>
        <v>2786791.823876244</v>
      </c>
      <c r="I406" s="101">
        <f>SUM(CD406:$DL406)</f>
        <v>1133393.7285768066</v>
      </c>
      <c r="J406" s="101">
        <f>SUM(CE406:$DL406)</f>
        <v>1080567.18987151</v>
      </c>
      <c r="K406" s="101">
        <f>SUM(CF406:$DL406)</f>
        <v>1029035.4512928296</v>
      </c>
      <c r="L406" s="101">
        <f>SUM(CG406:$DL406)</f>
        <v>978545.4797726986</v>
      </c>
      <c r="M406" s="101">
        <f>SUM(CH406:$DL406)</f>
        <v>928836.40286689135</v>
      </c>
      <c r="N406" s="101"/>
      <c r="O406" s="101"/>
      <c r="P406" s="101"/>
      <c r="Q406" s="113">
        <f t="shared" ref="Q406:CB406" si="630">Q356*Q$323</f>
        <v>41935.815105043024</v>
      </c>
      <c r="R406" s="113">
        <f t="shared" si="630"/>
        <v>42716.185008894652</v>
      </c>
      <c r="S406" s="113">
        <f t="shared" si="630"/>
        <v>43310.15647586008</v>
      </c>
      <c r="T406" s="113">
        <f t="shared" si="630"/>
        <v>42996.3618973825</v>
      </c>
      <c r="U406" s="113">
        <f t="shared" si="630"/>
        <v>43137.892852788413</v>
      </c>
      <c r="V406" s="113">
        <f t="shared" si="630"/>
        <v>43142.163472547167</v>
      </c>
      <c r="W406" s="113">
        <f t="shared" si="630"/>
        <v>43119.553754159475</v>
      </c>
      <c r="X406" s="113">
        <f t="shared" si="630"/>
        <v>42959.410025100027</v>
      </c>
      <c r="Y406" s="113">
        <f t="shared" si="630"/>
        <v>42817.242586931126</v>
      </c>
      <c r="Z406" s="113">
        <f t="shared" si="630"/>
        <v>43038.114291473496</v>
      </c>
      <c r="AA406" s="113">
        <f t="shared" si="630"/>
        <v>43124.659651722861</v>
      </c>
      <c r="AB406" s="113">
        <f t="shared" si="630"/>
        <v>43559.301065478976</v>
      </c>
      <c r="AC406" s="113">
        <f t="shared" si="630"/>
        <v>46175.339838985121</v>
      </c>
      <c r="AD406" s="113">
        <f t="shared" si="630"/>
        <v>44517.206624419894</v>
      </c>
      <c r="AE406" s="113">
        <f t="shared" si="630"/>
        <v>45082.721653314751</v>
      </c>
      <c r="AF406" s="113">
        <f t="shared" si="630"/>
        <v>45442.332990961375</v>
      </c>
      <c r="AG406" s="113">
        <f t="shared" si="630"/>
        <v>45827.528851689473</v>
      </c>
      <c r="AH406" s="113">
        <f t="shared" si="630"/>
        <v>46380.337096666444</v>
      </c>
      <c r="AI406" s="113">
        <f t="shared" si="630"/>
        <v>47051.54084586753</v>
      </c>
      <c r="AJ406" s="113">
        <f t="shared" si="630"/>
        <v>48062.091185931808</v>
      </c>
      <c r="AK406" s="113">
        <f t="shared" si="630"/>
        <v>48671.99769419225</v>
      </c>
      <c r="AL406" s="113">
        <f t="shared" si="630"/>
        <v>49450.267834742852</v>
      </c>
      <c r="AM406" s="113">
        <f t="shared" si="630"/>
        <v>50074.065336117579</v>
      </c>
      <c r="AN406" s="113">
        <f t="shared" si="630"/>
        <v>51070.604081632657</v>
      </c>
      <c r="AO406" s="113">
        <f t="shared" si="630"/>
        <v>52276.146621208834</v>
      </c>
      <c r="AP406" s="113">
        <f t="shared" si="630"/>
        <v>53101.988704518189</v>
      </c>
      <c r="AQ406" s="113">
        <f t="shared" si="630"/>
        <v>54486.359666503187</v>
      </c>
      <c r="AR406" s="113">
        <f t="shared" si="630"/>
        <v>55547.164906959108</v>
      </c>
      <c r="AS406" s="113">
        <f t="shared" si="630"/>
        <v>56110.587510101293</v>
      </c>
      <c r="AT406" s="113">
        <f t="shared" si="630"/>
        <v>57034.437249867857</v>
      </c>
      <c r="AU406" s="113">
        <f t="shared" si="630"/>
        <v>57587.979391668501</v>
      </c>
      <c r="AV406" s="113">
        <f t="shared" si="630"/>
        <v>57784.353677820385</v>
      </c>
      <c r="AW406" s="113">
        <f t="shared" si="630"/>
        <v>58509.787510108734</v>
      </c>
      <c r="AX406" s="113">
        <f t="shared" si="630"/>
        <v>57737.46158315178</v>
      </c>
      <c r="AY406" s="113">
        <f t="shared" si="630"/>
        <v>57627.975573045122</v>
      </c>
      <c r="AZ406" s="113">
        <f t="shared" si="630"/>
        <v>57861.106927792542</v>
      </c>
      <c r="BA406" s="113">
        <f t="shared" si="630"/>
        <v>57687.455021167574</v>
      </c>
      <c r="BB406" s="113">
        <f t="shared" si="630"/>
        <v>57326.581289311012</v>
      </c>
      <c r="BC406" s="113">
        <f t="shared" si="630"/>
        <v>57124.879216444133</v>
      </c>
      <c r="BD406" s="113">
        <f t="shared" si="630"/>
        <v>57091.559026198884</v>
      </c>
      <c r="BE406" s="113">
        <f t="shared" si="630"/>
        <v>57501.510182625949</v>
      </c>
      <c r="BF406" s="113">
        <f t="shared" si="630"/>
        <v>57830.866130284652</v>
      </c>
      <c r="BG406" s="113">
        <f t="shared" si="630"/>
        <v>57722.615921515026</v>
      </c>
      <c r="BH406" s="113">
        <f t="shared" si="630"/>
        <v>58453.742146367847</v>
      </c>
      <c r="BI406" s="113">
        <f t="shared" si="630"/>
        <v>58778.079956528491</v>
      </c>
      <c r="BJ406" s="113">
        <f t="shared" si="630"/>
        <v>58971.771204583616</v>
      </c>
      <c r="BK406" s="113">
        <f t="shared" si="630"/>
        <v>60236.216498704722</v>
      </c>
      <c r="BL406" s="113">
        <f t="shared" si="630"/>
        <v>60692.00080171031</v>
      </c>
      <c r="BM406" s="113">
        <f t="shared" si="630"/>
        <v>61068.881675591838</v>
      </c>
      <c r="BN406" s="113">
        <f t="shared" si="630"/>
        <v>61778.459587740705</v>
      </c>
      <c r="BO406" s="113">
        <f t="shared" si="630"/>
        <v>61207.176624795189</v>
      </c>
      <c r="BP406" s="113">
        <f t="shared" si="630"/>
        <v>61551.212380489385</v>
      </c>
      <c r="BQ406" s="113">
        <f t="shared" si="630"/>
        <v>61578.145220710263</v>
      </c>
      <c r="BR406" s="113">
        <f t="shared" si="630"/>
        <v>62287.68660287081</v>
      </c>
      <c r="BS406" s="113">
        <f t="shared" si="630"/>
        <v>62303.545561879917</v>
      </c>
      <c r="BT406" s="113">
        <f t="shared" si="630"/>
        <v>61622.775236308538</v>
      </c>
      <c r="BU406" s="113">
        <f t="shared" si="630"/>
        <v>60582.290476014896</v>
      </c>
      <c r="BV406" s="113">
        <f t="shared" si="630"/>
        <v>60374.638053200142</v>
      </c>
      <c r="BW406" s="113">
        <f t="shared" si="630"/>
        <v>58504.992560720602</v>
      </c>
      <c r="BX406" s="113">
        <f t="shared" si="630"/>
        <v>58008.619101429256</v>
      </c>
      <c r="BY406" s="113">
        <f t="shared" si="630"/>
        <v>56654.054854368937</v>
      </c>
      <c r="BZ406" s="113">
        <f t="shared" si="630"/>
        <v>56515.164093893414</v>
      </c>
      <c r="CA406" s="113">
        <f t="shared" si="630"/>
        <v>55126.946604235571</v>
      </c>
      <c r="CB406" s="113">
        <f t="shared" si="630"/>
        <v>54620.321143411711</v>
      </c>
      <c r="CC406" s="113">
        <f t="shared" ref="CC406:DM406" si="631">CC356*CC$323</f>
        <v>54100.026723795221</v>
      </c>
      <c r="CD406" s="113">
        <f t="shared" si="631"/>
        <v>52826.538705296516</v>
      </c>
      <c r="CE406" s="113">
        <f t="shared" si="631"/>
        <v>51531.738578680204</v>
      </c>
      <c r="CF406" s="113">
        <f t="shared" si="631"/>
        <v>50489.971520131076</v>
      </c>
      <c r="CG406" s="113">
        <f t="shared" si="631"/>
        <v>49709.076905807226</v>
      </c>
      <c r="CH406" s="113">
        <f t="shared" si="631"/>
        <v>48448.925758926227</v>
      </c>
      <c r="CI406" s="113">
        <f t="shared" si="631"/>
        <v>48031.733064963912</v>
      </c>
      <c r="CJ406" s="113">
        <f t="shared" si="631"/>
        <v>48268.479139285388</v>
      </c>
      <c r="CK406" s="113">
        <f t="shared" si="631"/>
        <v>47742.107584796322</v>
      </c>
      <c r="CL406" s="113">
        <f t="shared" si="631"/>
        <v>48054.414741474153</v>
      </c>
      <c r="CM406" s="113">
        <f t="shared" si="631"/>
        <v>47982.050961108624</v>
      </c>
      <c r="CN406" s="113">
        <f t="shared" si="631"/>
        <v>47877.385775862065</v>
      </c>
      <c r="CO406" s="113">
        <f t="shared" si="631"/>
        <v>47372.949286976531</v>
      </c>
      <c r="CP406" s="113">
        <f t="shared" si="631"/>
        <v>47268.604231540332</v>
      </c>
      <c r="CQ406" s="113">
        <f t="shared" si="631"/>
        <v>45958.518000541371</v>
      </c>
      <c r="CR406" s="113">
        <f t="shared" si="631"/>
        <v>45697.690515147013</v>
      </c>
      <c r="CS406" s="113">
        <f t="shared" si="631"/>
        <v>44391.568019961538</v>
      </c>
      <c r="CT406" s="113">
        <f t="shared" si="631"/>
        <v>43407.880885953426</v>
      </c>
      <c r="CU406" s="113">
        <f t="shared" si="631"/>
        <v>40371.494264155575</v>
      </c>
      <c r="CV406" s="113">
        <f t="shared" si="631"/>
        <v>37162.259541984735</v>
      </c>
      <c r="CW406" s="113">
        <f t="shared" si="631"/>
        <v>34067.542168674699</v>
      </c>
      <c r="CX406" s="113">
        <f t="shared" si="631"/>
        <v>31201.472707813056</v>
      </c>
      <c r="CY406" s="113">
        <f t="shared" si="631"/>
        <v>28237.224448897796</v>
      </c>
      <c r="CZ406" s="113">
        <f t="shared" si="631"/>
        <v>25309.755389048991</v>
      </c>
      <c r="DA406" s="113">
        <f t="shared" si="631"/>
        <v>22812.247676710784</v>
      </c>
      <c r="DB406" s="113">
        <f t="shared" si="631"/>
        <v>19862.298219584569</v>
      </c>
      <c r="DC406" s="113">
        <f t="shared" si="631"/>
        <v>16883.522606924642</v>
      </c>
      <c r="DD406" s="113">
        <f t="shared" si="631"/>
        <v>14135.248907236522</v>
      </c>
      <c r="DE406" s="113">
        <f t="shared" si="631"/>
        <v>11602.984943538269</v>
      </c>
      <c r="DF406" s="113">
        <f t="shared" si="631"/>
        <v>9809.6296296296296</v>
      </c>
      <c r="DG406" s="113">
        <f t="shared" si="631"/>
        <v>7537.1039636127352</v>
      </c>
      <c r="DH406" s="113">
        <f t="shared" si="631"/>
        <v>6296.9947460595449</v>
      </c>
      <c r="DI406" s="113">
        <f t="shared" si="631"/>
        <v>4734.1035673187571</v>
      </c>
      <c r="DJ406" s="113">
        <f t="shared" si="631"/>
        <v>3554.2741935483868</v>
      </c>
      <c r="DK406" s="113">
        <f t="shared" si="631"/>
        <v>2681.2391304347825</v>
      </c>
      <c r="DL406" s="113">
        <f t="shared" si="631"/>
        <v>2074.6987951807228</v>
      </c>
      <c r="DM406" s="113">
        <f t="shared" si="631"/>
        <v>3487.9303482587065</v>
      </c>
    </row>
    <row r="407" spans="1:117" s="44" customFormat="1" ht="1" hidden="1" customHeight="1">
      <c r="A407" s="94">
        <v>2046</v>
      </c>
      <c r="B407" s="96">
        <f t="shared" si="560"/>
        <v>4607330.0201402642</v>
      </c>
      <c r="C407" s="94"/>
      <c r="D407" s="101">
        <f t="shared" si="561"/>
        <v>2584741.1426585</v>
      </c>
      <c r="E407" s="101">
        <f t="shared" si="562"/>
        <v>2637873.2125543803</v>
      </c>
      <c r="F407" s="101">
        <f t="shared" si="563"/>
        <v>2690185.7350509195</v>
      </c>
      <c r="G407" s="101">
        <f t="shared" si="564"/>
        <v>2741087.0641596587</v>
      </c>
      <c r="H407" s="101">
        <f t="shared" si="565"/>
        <v>2791107.308996019</v>
      </c>
      <c r="I407" s="101">
        <f>SUM(CD407:$DL407)</f>
        <v>1138238.6079068808</v>
      </c>
      <c r="J407" s="101">
        <f>SUM(CE407:$DL407)</f>
        <v>1085106.5380110007</v>
      </c>
      <c r="K407" s="101">
        <f>SUM(CF407:$DL407)</f>
        <v>1032794.0155144619</v>
      </c>
      <c r="L407" s="101">
        <f>SUM(CG407:$DL407)</f>
        <v>981892.68640572287</v>
      </c>
      <c r="M407" s="101">
        <f>SUM(CH407:$DL407)</f>
        <v>931872.44156936277</v>
      </c>
      <c r="N407" s="101"/>
      <c r="O407" s="101"/>
      <c r="P407" s="101"/>
      <c r="Q407" s="113">
        <f t="shared" ref="Q407:CB407" si="632">Q357*Q$323</f>
        <v>42090.052689774529</v>
      </c>
      <c r="R407" s="113">
        <f t="shared" si="632"/>
        <v>42890.971392855419</v>
      </c>
      <c r="S407" s="113">
        <f t="shared" si="632"/>
        <v>43494.152211621862</v>
      </c>
      <c r="T407" s="113">
        <f t="shared" si="632"/>
        <v>43186.785152182863</v>
      </c>
      <c r="U407" s="113">
        <f t="shared" si="632"/>
        <v>43328.621131946646</v>
      </c>
      <c r="V407" s="113">
        <f t="shared" si="632"/>
        <v>43323.462691024943</v>
      </c>
      <c r="W407" s="113">
        <f t="shared" si="632"/>
        <v>43282.238735019644</v>
      </c>
      <c r="X407" s="113">
        <f t="shared" si="632"/>
        <v>43103.073635030691</v>
      </c>
      <c r="Y407" s="113">
        <f t="shared" si="632"/>
        <v>42920.275818358066</v>
      </c>
      <c r="Z407" s="113">
        <f t="shared" si="632"/>
        <v>43105.531747631525</v>
      </c>
      <c r="AA407" s="113">
        <f t="shared" si="632"/>
        <v>43145.411189329381</v>
      </c>
      <c r="AB407" s="113">
        <f t="shared" si="632"/>
        <v>43529.545412042622</v>
      </c>
      <c r="AC407" s="113">
        <f t="shared" si="632"/>
        <v>46090.78682605514</v>
      </c>
      <c r="AD407" s="113">
        <f t="shared" si="632"/>
        <v>44385.439845461609</v>
      </c>
      <c r="AE407" s="113">
        <f t="shared" si="632"/>
        <v>44907.384372460227</v>
      </c>
      <c r="AF407" s="113">
        <f t="shared" si="632"/>
        <v>45232.289852095309</v>
      </c>
      <c r="AG407" s="113">
        <f t="shared" si="632"/>
        <v>45583.006244187593</v>
      </c>
      <c r="AH407" s="113">
        <f t="shared" si="632"/>
        <v>46131.60879150244</v>
      </c>
      <c r="AI407" s="113">
        <f t="shared" si="632"/>
        <v>46793.158964759154</v>
      </c>
      <c r="AJ407" s="113">
        <f t="shared" si="632"/>
        <v>47826.472871541926</v>
      </c>
      <c r="AK407" s="113">
        <f t="shared" si="632"/>
        <v>48453.351779795368</v>
      </c>
      <c r="AL407" s="113">
        <f t="shared" si="632"/>
        <v>49276.458544086112</v>
      </c>
      <c r="AM407" s="113">
        <f t="shared" si="632"/>
        <v>49953.103666372175</v>
      </c>
      <c r="AN407" s="113">
        <f t="shared" si="632"/>
        <v>51001.061827686746</v>
      </c>
      <c r="AO407" s="113">
        <f t="shared" si="632"/>
        <v>52255.518357211833</v>
      </c>
      <c r="AP407" s="113">
        <f t="shared" si="632"/>
        <v>53139.126569372253</v>
      </c>
      <c r="AQ407" s="113">
        <f t="shared" si="632"/>
        <v>54567.623501716524</v>
      </c>
      <c r="AR407" s="113">
        <f t="shared" si="632"/>
        <v>55682.079507670765</v>
      </c>
      <c r="AS407" s="113">
        <f t="shared" si="632"/>
        <v>56270.867790494449</v>
      </c>
      <c r="AT407" s="113">
        <f t="shared" si="632"/>
        <v>57223.265366608772</v>
      </c>
      <c r="AU407" s="113">
        <f t="shared" si="632"/>
        <v>57802.250569392403</v>
      </c>
      <c r="AV407" s="113">
        <f t="shared" si="632"/>
        <v>57997.922717606642</v>
      </c>
      <c r="AW407" s="113">
        <f t="shared" si="632"/>
        <v>58734.212579746614</v>
      </c>
      <c r="AX407" s="113">
        <f t="shared" si="632"/>
        <v>57971.196005809739</v>
      </c>
      <c r="AY407" s="113">
        <f t="shared" si="632"/>
        <v>57858.56366966488</v>
      </c>
      <c r="AZ407" s="113">
        <f t="shared" si="632"/>
        <v>58133.446319101604</v>
      </c>
      <c r="BA407" s="113">
        <f t="shared" si="632"/>
        <v>58052.867979722731</v>
      </c>
      <c r="BB407" s="113">
        <f t="shared" si="632"/>
        <v>57729.941499810768</v>
      </c>
      <c r="BC407" s="113">
        <f t="shared" si="632"/>
        <v>57929.53882642305</v>
      </c>
      <c r="BD407" s="113">
        <f t="shared" si="632"/>
        <v>57435.603536325158</v>
      </c>
      <c r="BE407" s="113">
        <f t="shared" si="632"/>
        <v>57627.930883624715</v>
      </c>
      <c r="BF407" s="113">
        <f t="shared" si="632"/>
        <v>58034.876241140606</v>
      </c>
      <c r="BG407" s="113">
        <f t="shared" si="632"/>
        <v>58227.080795262264</v>
      </c>
      <c r="BH407" s="113">
        <f t="shared" si="632"/>
        <v>58058.641778937155</v>
      </c>
      <c r="BI407" s="113">
        <f t="shared" si="632"/>
        <v>58823.481679863376</v>
      </c>
      <c r="BJ407" s="113">
        <f t="shared" si="632"/>
        <v>58983.894296671649</v>
      </c>
      <c r="BK407" s="113">
        <f t="shared" si="632"/>
        <v>59216.293676345063</v>
      </c>
      <c r="BL407" s="113">
        <f t="shared" si="632"/>
        <v>60388.672679494026</v>
      </c>
      <c r="BM407" s="113">
        <f t="shared" si="632"/>
        <v>60704.718286366427</v>
      </c>
      <c r="BN407" s="113">
        <f t="shared" si="632"/>
        <v>60923.082662809269</v>
      </c>
      <c r="BO407" s="113">
        <f t="shared" si="632"/>
        <v>61546.369634079732</v>
      </c>
      <c r="BP407" s="113">
        <f t="shared" si="632"/>
        <v>61050.984605412406</v>
      </c>
      <c r="BQ407" s="113">
        <f t="shared" si="632"/>
        <v>61310.330982409563</v>
      </c>
      <c r="BR407" s="113">
        <f t="shared" si="632"/>
        <v>61241.324162679419</v>
      </c>
      <c r="BS407" s="113">
        <f t="shared" si="632"/>
        <v>62013.598304756189</v>
      </c>
      <c r="BT407" s="113">
        <f t="shared" si="632"/>
        <v>61773.600909156507</v>
      </c>
      <c r="BU407" s="113">
        <f t="shared" si="632"/>
        <v>61166.996239076732</v>
      </c>
      <c r="BV407" s="113">
        <f t="shared" si="632"/>
        <v>60322.79207805785</v>
      </c>
      <c r="BW407" s="113">
        <f t="shared" si="632"/>
        <v>59807.399469197364</v>
      </c>
      <c r="BX407" s="113">
        <f t="shared" si="632"/>
        <v>58044.328311046935</v>
      </c>
      <c r="BY407" s="113">
        <f t="shared" si="632"/>
        <v>57259.411165048543</v>
      </c>
      <c r="BZ407" s="113">
        <f t="shared" si="632"/>
        <v>56065.921082101842</v>
      </c>
      <c r="CA407" s="113">
        <f t="shared" si="632"/>
        <v>56005.952790068302</v>
      </c>
      <c r="CB407" s="113">
        <f t="shared" si="632"/>
        <v>54360.340729630778</v>
      </c>
      <c r="CC407" s="113">
        <f t="shared" ref="CC407:DM407" si="633">CC357*CC$323</f>
        <v>54315.118600644906</v>
      </c>
      <c r="CD407" s="113">
        <f t="shared" si="633"/>
        <v>53132.069895880486</v>
      </c>
      <c r="CE407" s="113">
        <f t="shared" si="633"/>
        <v>52312.522496538993</v>
      </c>
      <c r="CF407" s="113">
        <f t="shared" si="633"/>
        <v>50901.329108739126</v>
      </c>
      <c r="CG407" s="113">
        <f t="shared" si="633"/>
        <v>50020.244836360005</v>
      </c>
      <c r="CH407" s="113">
        <f t="shared" si="633"/>
        <v>48971.762963351335</v>
      </c>
      <c r="CI407" s="113">
        <f t="shared" si="633"/>
        <v>47953.818711826767</v>
      </c>
      <c r="CJ407" s="113">
        <f t="shared" si="633"/>
        <v>47463.411070697191</v>
      </c>
      <c r="CK407" s="113">
        <f t="shared" si="633"/>
        <v>47656.793591273228</v>
      </c>
      <c r="CL407" s="113">
        <f t="shared" si="633"/>
        <v>46985.898896341248</v>
      </c>
      <c r="CM407" s="113">
        <f t="shared" si="633"/>
        <v>46974.514900908951</v>
      </c>
      <c r="CN407" s="113">
        <f t="shared" si="633"/>
        <v>47345.879310344826</v>
      </c>
      <c r="CO407" s="113">
        <f t="shared" si="633"/>
        <v>46616.170755763778</v>
      </c>
      <c r="CP407" s="113">
        <f t="shared" si="633"/>
        <v>46388.273301198649</v>
      </c>
      <c r="CQ407" s="113">
        <f t="shared" si="633"/>
        <v>45730.477668501313</v>
      </c>
      <c r="CR407" s="113">
        <f t="shared" si="633"/>
        <v>44744.335316574943</v>
      </c>
      <c r="CS407" s="113">
        <f t="shared" si="633"/>
        <v>44040.490617040079</v>
      </c>
      <c r="CT407" s="113">
        <f t="shared" si="633"/>
        <v>42975.902522348115</v>
      </c>
      <c r="CU407" s="113">
        <f t="shared" si="633"/>
        <v>41473.898779215997</v>
      </c>
      <c r="CV407" s="113">
        <f t="shared" si="633"/>
        <v>38491.737404580155</v>
      </c>
      <c r="CW407" s="113">
        <f t="shared" si="633"/>
        <v>35299.518072289153</v>
      </c>
      <c r="CX407" s="113">
        <f t="shared" si="633"/>
        <v>32069.496967534782</v>
      </c>
      <c r="CY407" s="113">
        <f t="shared" si="633"/>
        <v>28997.419639278556</v>
      </c>
      <c r="CZ407" s="113">
        <f t="shared" si="633"/>
        <v>26082.475158501442</v>
      </c>
      <c r="DA407" s="113">
        <f t="shared" si="633"/>
        <v>23316.651929034073</v>
      </c>
      <c r="DB407" s="113">
        <f t="shared" si="633"/>
        <v>20390.566271018793</v>
      </c>
      <c r="DC407" s="113">
        <f t="shared" si="633"/>
        <v>17746.359877800409</v>
      </c>
      <c r="DD407" s="113">
        <f t="shared" si="633"/>
        <v>14720.168771248178</v>
      </c>
      <c r="DE407" s="113">
        <f t="shared" si="633"/>
        <v>12051.784818067754</v>
      </c>
      <c r="DF407" s="113">
        <f t="shared" si="633"/>
        <v>9953.5449735449729</v>
      </c>
      <c r="DG407" s="113">
        <f t="shared" si="633"/>
        <v>7851.3931124106566</v>
      </c>
      <c r="DH407" s="113">
        <f t="shared" si="633"/>
        <v>6233.2828371278465</v>
      </c>
      <c r="DI407" s="113">
        <f t="shared" si="633"/>
        <v>4874.4718066743389</v>
      </c>
      <c r="DJ407" s="113">
        <f t="shared" si="633"/>
        <v>3581.0483870967741</v>
      </c>
      <c r="DK407" s="113">
        <f t="shared" si="633"/>
        <v>2758.1521739130435</v>
      </c>
      <c r="DL407" s="113">
        <f t="shared" si="633"/>
        <v>2132.7409638554218</v>
      </c>
      <c r="DM407" s="113">
        <f t="shared" si="633"/>
        <v>3728.726368159204</v>
      </c>
    </row>
    <row r="408" spans="1:117" s="44" customFormat="1" ht="1" hidden="1" customHeight="1">
      <c r="A408" s="94">
        <v>2047</v>
      </c>
      <c r="B408" s="96">
        <f t="shared" si="560"/>
        <v>4614340.0056516826</v>
      </c>
      <c r="C408" s="94"/>
      <c r="D408" s="101">
        <f t="shared" si="561"/>
        <v>2586840.8580486849</v>
      </c>
      <c r="E408" s="101">
        <f t="shared" si="562"/>
        <v>2640190.3251378657</v>
      </c>
      <c r="F408" s="101">
        <f t="shared" si="563"/>
        <v>2692813.1969652767</v>
      </c>
      <c r="G408" s="101">
        <f t="shared" si="564"/>
        <v>2744488.1532334983</v>
      </c>
      <c r="H408" s="101">
        <f t="shared" si="565"/>
        <v>2794917.0521558691</v>
      </c>
      <c r="I408" s="101">
        <f>SUM(CD408:$DL408)</f>
        <v>1142822.3062449123</v>
      </c>
      <c r="J408" s="101">
        <f>SUM(CE408:$DL408)</f>
        <v>1089472.8391557313</v>
      </c>
      <c r="K408" s="101">
        <f>SUM(CF408:$DL408)</f>
        <v>1036849.96732832</v>
      </c>
      <c r="L408" s="101">
        <f>SUM(CG408:$DL408)</f>
        <v>985175.01106009842</v>
      </c>
      <c r="M408" s="101">
        <f>SUM(CH408:$DL408)</f>
        <v>934746.11213772767</v>
      </c>
      <c r="N408" s="101"/>
      <c r="O408" s="101"/>
      <c r="P408" s="101"/>
      <c r="Q408" s="113">
        <f t="shared" ref="Q408:CB408" si="634">Q358*Q$323</f>
        <v>42225.504927647708</v>
      </c>
      <c r="R408" s="113">
        <f t="shared" si="634"/>
        <v>43046.671907303229</v>
      </c>
      <c r="S408" s="113">
        <f t="shared" si="634"/>
        <v>43668.998988146865</v>
      </c>
      <c r="T408" s="113">
        <f t="shared" si="634"/>
        <v>43368.140632945106</v>
      </c>
      <c r="U408" s="113">
        <f t="shared" si="634"/>
        <v>43518.340266770712</v>
      </c>
      <c r="V408" s="113">
        <f t="shared" si="634"/>
        <v>43512.819652546168</v>
      </c>
      <c r="W408" s="113">
        <f t="shared" si="634"/>
        <v>43461.99559658736</v>
      </c>
      <c r="X408" s="113">
        <f t="shared" si="634"/>
        <v>43263.697532244834</v>
      </c>
      <c r="Y408" s="113">
        <f t="shared" si="634"/>
        <v>43062.937215718441</v>
      </c>
      <c r="Z408" s="113">
        <f t="shared" si="634"/>
        <v>43208.640798226166</v>
      </c>
      <c r="AA408" s="113">
        <f t="shared" si="634"/>
        <v>43212.606644436208</v>
      </c>
      <c r="AB408" s="113">
        <f t="shared" si="634"/>
        <v>43550.374369448073</v>
      </c>
      <c r="AC408" s="113">
        <f t="shared" si="634"/>
        <v>46059.470895340331</v>
      </c>
      <c r="AD408" s="113">
        <f t="shared" si="634"/>
        <v>44305.581191547506</v>
      </c>
      <c r="AE408" s="113">
        <f t="shared" si="634"/>
        <v>44776.13189364913</v>
      </c>
      <c r="AF408" s="113">
        <f t="shared" si="634"/>
        <v>45057.253903040255</v>
      </c>
      <c r="AG408" s="113">
        <f t="shared" si="634"/>
        <v>45375.411540675785</v>
      </c>
      <c r="AH408" s="113">
        <f t="shared" si="634"/>
        <v>45888.873939474914</v>
      </c>
      <c r="AI408" s="113">
        <f t="shared" si="634"/>
        <v>46545.793365403457</v>
      </c>
      <c r="AJ408" s="113">
        <f t="shared" si="634"/>
        <v>47567.59609693331</v>
      </c>
      <c r="AK408" s="113">
        <f t="shared" si="634"/>
        <v>48221.546620550514</v>
      </c>
      <c r="AL408" s="113">
        <f t="shared" si="634"/>
        <v>49059.959252215434</v>
      </c>
      <c r="AM408" s="113">
        <f t="shared" si="634"/>
        <v>49781.317765641317</v>
      </c>
      <c r="AN408" s="113">
        <f t="shared" si="634"/>
        <v>50882.43092389666</v>
      </c>
      <c r="AO408" s="113">
        <f t="shared" si="634"/>
        <v>52188.476499221564</v>
      </c>
      <c r="AP408" s="113">
        <f t="shared" si="634"/>
        <v>53120.557636945217</v>
      </c>
      <c r="AQ408" s="113">
        <f t="shared" si="634"/>
        <v>54606.1717312408</v>
      </c>
      <c r="AR408" s="113">
        <f t="shared" si="634"/>
        <v>55764.701627486436</v>
      </c>
      <c r="AS408" s="113">
        <f t="shared" si="634"/>
        <v>56404.087763808231</v>
      </c>
      <c r="AT408" s="113">
        <f t="shared" si="634"/>
        <v>57383.925753228119</v>
      </c>
      <c r="AU408" s="113">
        <f t="shared" si="634"/>
        <v>57988.437660715594</v>
      </c>
      <c r="AV408" s="113">
        <f t="shared" si="634"/>
        <v>58209.428288409457</v>
      </c>
      <c r="AW408" s="113">
        <f t="shared" si="634"/>
        <v>58949.329697187532</v>
      </c>
      <c r="AX408" s="113">
        <f t="shared" si="634"/>
        <v>58189.752868554831</v>
      </c>
      <c r="AY408" s="113">
        <f t="shared" si="634"/>
        <v>58090.154323226467</v>
      </c>
      <c r="AZ408" s="113">
        <f t="shared" si="634"/>
        <v>58363.733304399713</v>
      </c>
      <c r="BA408" s="113">
        <f t="shared" si="634"/>
        <v>58322.696077184439</v>
      </c>
      <c r="BB408" s="113">
        <f t="shared" si="634"/>
        <v>58089.802079766429</v>
      </c>
      <c r="BC408" s="113">
        <f t="shared" si="634"/>
        <v>58332.364722417427</v>
      </c>
      <c r="BD408" s="113">
        <f t="shared" si="634"/>
        <v>58235.730105984818</v>
      </c>
      <c r="BE408" s="113">
        <f t="shared" si="634"/>
        <v>57971.357197361503</v>
      </c>
      <c r="BF408" s="113">
        <f t="shared" si="634"/>
        <v>58162.882585207088</v>
      </c>
      <c r="BG408" s="113">
        <f t="shared" si="634"/>
        <v>58431.674899127938</v>
      </c>
      <c r="BH408" s="113">
        <f t="shared" si="634"/>
        <v>58562.319346577802</v>
      </c>
      <c r="BI408" s="113">
        <f t="shared" si="634"/>
        <v>58430.000077627701</v>
      </c>
      <c r="BJ408" s="113">
        <f t="shared" si="634"/>
        <v>59031.376407349795</v>
      </c>
      <c r="BK408" s="113">
        <f t="shared" si="634"/>
        <v>59230.47333822494</v>
      </c>
      <c r="BL408" s="113">
        <f t="shared" si="634"/>
        <v>59372.168403705677</v>
      </c>
      <c r="BM408" s="113">
        <f t="shared" si="634"/>
        <v>60403.446624528136</v>
      </c>
      <c r="BN408" s="113">
        <f t="shared" si="634"/>
        <v>60561.69856553054</v>
      </c>
      <c r="BO408" s="113">
        <f t="shared" si="634"/>
        <v>60700.406116876024</v>
      </c>
      <c r="BP408" s="113">
        <f t="shared" si="634"/>
        <v>61390.857105817529</v>
      </c>
      <c r="BQ408" s="113">
        <f t="shared" si="634"/>
        <v>60816.988964487224</v>
      </c>
      <c r="BR408" s="113">
        <f t="shared" si="634"/>
        <v>60977.223086124395</v>
      </c>
      <c r="BS408" s="113">
        <f t="shared" si="634"/>
        <v>60976.20915643117</v>
      </c>
      <c r="BT408" s="113">
        <f t="shared" si="634"/>
        <v>61489.928782740455</v>
      </c>
      <c r="BU408" s="113">
        <f t="shared" si="634"/>
        <v>61319.398252276835</v>
      </c>
      <c r="BV408" s="113">
        <f t="shared" si="634"/>
        <v>60907.056336392146</v>
      </c>
      <c r="BW408" s="113">
        <f t="shared" si="634"/>
        <v>59759.714090397298</v>
      </c>
      <c r="BX408" s="113">
        <f t="shared" si="634"/>
        <v>59338.787159687781</v>
      </c>
      <c r="BY408" s="113">
        <f t="shared" si="634"/>
        <v>57296.876213592237</v>
      </c>
      <c r="BZ408" s="113">
        <f t="shared" si="634"/>
        <v>56668.51619419863</v>
      </c>
      <c r="CA408" s="113">
        <f t="shared" si="634"/>
        <v>55563.994372610505</v>
      </c>
      <c r="CB408" s="113">
        <f t="shared" si="634"/>
        <v>55231.177378799242</v>
      </c>
      <c r="CC408" s="113">
        <f t="shared" ref="CC408:DM408" si="635">CC358*CC$323</f>
        <v>54061.72269093158</v>
      </c>
      <c r="CD408" s="113">
        <f t="shared" si="635"/>
        <v>53349.467089180624</v>
      </c>
      <c r="CE408" s="113">
        <f t="shared" si="635"/>
        <v>52622.871827411167</v>
      </c>
      <c r="CF408" s="113">
        <f t="shared" si="635"/>
        <v>51674.956268221576</v>
      </c>
      <c r="CG408" s="113">
        <f t="shared" si="635"/>
        <v>50428.898922370783</v>
      </c>
      <c r="CH408" s="113">
        <f t="shared" si="635"/>
        <v>49282.320400566241</v>
      </c>
      <c r="CI408" s="113">
        <f t="shared" si="635"/>
        <v>48475.549000555249</v>
      </c>
      <c r="CJ408" s="113">
        <f t="shared" si="635"/>
        <v>47387.255983128038</v>
      </c>
      <c r="CK408" s="113">
        <f t="shared" si="635"/>
        <v>46863.17504687234</v>
      </c>
      <c r="CL408" s="113">
        <f t="shared" si="635"/>
        <v>46903.476205685089</v>
      </c>
      <c r="CM408" s="113">
        <f t="shared" si="635"/>
        <v>45931.383847414691</v>
      </c>
      <c r="CN408" s="113">
        <f t="shared" si="635"/>
        <v>46353.534841954024</v>
      </c>
      <c r="CO408" s="113">
        <f t="shared" si="635"/>
        <v>46103.066987219005</v>
      </c>
      <c r="CP408" s="113">
        <f t="shared" si="635"/>
        <v>45653.008190078057</v>
      </c>
      <c r="CQ408" s="113">
        <f t="shared" si="635"/>
        <v>44886.432283677706</v>
      </c>
      <c r="CR408" s="113">
        <f t="shared" si="635"/>
        <v>44530.498636521399</v>
      </c>
      <c r="CS408" s="113">
        <f t="shared" si="635"/>
        <v>43131.239590372723</v>
      </c>
      <c r="CT408" s="113">
        <f t="shared" si="635"/>
        <v>42644.983317200931</v>
      </c>
      <c r="CU408" s="113">
        <f t="shared" si="635"/>
        <v>41075.177719158331</v>
      </c>
      <c r="CV408" s="113">
        <f t="shared" si="635"/>
        <v>39555.911450381682</v>
      </c>
      <c r="CW408" s="113">
        <f t="shared" si="635"/>
        <v>36578.915662650601</v>
      </c>
      <c r="CX408" s="113">
        <f t="shared" si="635"/>
        <v>33244.637887977166</v>
      </c>
      <c r="CY408" s="113">
        <f t="shared" si="635"/>
        <v>29820.473346693387</v>
      </c>
      <c r="CZ408" s="113">
        <f t="shared" si="635"/>
        <v>26801.329798270894</v>
      </c>
      <c r="DA408" s="113">
        <f t="shared" si="635"/>
        <v>24046.219093213178</v>
      </c>
      <c r="DB408" s="113">
        <f t="shared" si="635"/>
        <v>20856.91279261457</v>
      </c>
      <c r="DC408" s="113">
        <f t="shared" si="635"/>
        <v>18234.050509164968</v>
      </c>
      <c r="DD408" s="113">
        <f t="shared" si="635"/>
        <v>15488.111947547353</v>
      </c>
      <c r="DE408" s="113">
        <f t="shared" si="635"/>
        <v>12564.568381430365</v>
      </c>
      <c r="DF408" s="113">
        <f t="shared" si="635"/>
        <v>10350.211640211639</v>
      </c>
      <c r="DG408" s="113">
        <f t="shared" si="635"/>
        <v>7976.4418453541257</v>
      </c>
      <c r="DH408" s="113">
        <f t="shared" si="635"/>
        <v>6501.8406304728551</v>
      </c>
      <c r="DI408" s="113">
        <f t="shared" si="635"/>
        <v>4831.6225546605292</v>
      </c>
      <c r="DJ408" s="113">
        <f t="shared" si="635"/>
        <v>3692.8306451612902</v>
      </c>
      <c r="DK408" s="113">
        <f t="shared" si="635"/>
        <v>2782.7391304347825</v>
      </c>
      <c r="DL408" s="113">
        <f t="shared" si="635"/>
        <v>2198.1927710843374</v>
      </c>
      <c r="DM408" s="113">
        <f t="shared" si="635"/>
        <v>3949.0547263681592</v>
      </c>
    </row>
    <row r="409" spans="1:117" s="44" customFormat="1" ht="1" hidden="1" customHeight="1">
      <c r="A409" s="94">
        <v>2048</v>
      </c>
      <c r="B409" s="96">
        <f t="shared" si="560"/>
        <v>4620952.9335412038</v>
      </c>
      <c r="C409" s="94"/>
      <c r="D409" s="101">
        <f t="shared" si="561"/>
        <v>2588983.8995451992</v>
      </c>
      <c r="E409" s="101">
        <f t="shared" si="562"/>
        <v>2642088.5499752583</v>
      </c>
      <c r="F409" s="101">
        <f t="shared" si="563"/>
        <v>2694929.4520287886</v>
      </c>
      <c r="G409" s="101">
        <f t="shared" si="564"/>
        <v>2746916.6080897963</v>
      </c>
      <c r="H409" s="101">
        <f t="shared" si="565"/>
        <v>2798114.56446078</v>
      </c>
      <c r="I409" s="101">
        <f>SUM(CD409:$DL409)</f>
        <v>1146595.9411637802</v>
      </c>
      <c r="J409" s="101">
        <f>SUM(CE409:$DL409)</f>
        <v>1093491.2907337216</v>
      </c>
      <c r="K409" s="101">
        <f>SUM(CF409:$DL409)</f>
        <v>1040650.3886801912</v>
      </c>
      <c r="L409" s="101">
        <f>SUM(CG409:$DL409)</f>
        <v>988663.2326191836</v>
      </c>
      <c r="M409" s="101">
        <f>SUM(CH409:$DL409)</f>
        <v>937465.27624819987</v>
      </c>
      <c r="N409" s="101"/>
      <c r="O409" s="101"/>
      <c r="P409" s="101"/>
      <c r="Q409" s="113">
        <f t="shared" ref="Q409:CB409" si="636">Q359*Q$323</f>
        <v>42339.205711263879</v>
      </c>
      <c r="R409" s="113">
        <f t="shared" si="636"/>
        <v>43183.286552238082</v>
      </c>
      <c r="S409" s="113">
        <f t="shared" si="636"/>
        <v>43825.547846198329</v>
      </c>
      <c r="T409" s="113">
        <f t="shared" si="636"/>
        <v>43539.420809220559</v>
      </c>
      <c r="U409" s="113">
        <f t="shared" si="636"/>
        <v>43699.986246921406</v>
      </c>
      <c r="V409" s="113">
        <f t="shared" si="636"/>
        <v>43700.162178306535</v>
      </c>
      <c r="W409" s="113">
        <f t="shared" si="636"/>
        <v>43649.786284370392</v>
      </c>
      <c r="X409" s="113">
        <f t="shared" si="636"/>
        <v>43442.279380700318</v>
      </c>
      <c r="Y409" s="113">
        <f t="shared" si="636"/>
        <v>43222.440583600524</v>
      </c>
      <c r="Z409" s="113">
        <f t="shared" si="636"/>
        <v>43350.415742793797</v>
      </c>
      <c r="AA409" s="113">
        <f t="shared" si="636"/>
        <v>43315.376164011359</v>
      </c>
      <c r="AB409" s="113">
        <f t="shared" si="636"/>
        <v>43617.820517237138</v>
      </c>
      <c r="AC409" s="113">
        <f t="shared" si="636"/>
        <v>46081.392046840694</v>
      </c>
      <c r="AD409" s="113">
        <f t="shared" si="636"/>
        <v>44275.634196329716</v>
      </c>
      <c r="AE409" s="113">
        <f t="shared" si="636"/>
        <v>44696.9796354348</v>
      </c>
      <c r="AF409" s="113">
        <f t="shared" si="636"/>
        <v>44928.227403451107</v>
      </c>
      <c r="AG409" s="113">
        <f t="shared" si="636"/>
        <v>45200.752535317297</v>
      </c>
      <c r="AH409" s="113">
        <f t="shared" si="636"/>
        <v>45681.100897410208</v>
      </c>
      <c r="AI409" s="113">
        <f t="shared" si="636"/>
        <v>46303.435166844436</v>
      </c>
      <c r="AJ409" s="113">
        <f t="shared" si="636"/>
        <v>47319.842933733649</v>
      </c>
      <c r="AK409" s="113">
        <f t="shared" si="636"/>
        <v>47966.459720420818</v>
      </c>
      <c r="AL409" s="113">
        <f t="shared" si="636"/>
        <v>48832.279245741112</v>
      </c>
      <c r="AM409" s="113">
        <f t="shared" si="636"/>
        <v>49570.905449361497</v>
      </c>
      <c r="AN409" s="113">
        <f t="shared" si="636"/>
        <v>50714.711370262397</v>
      </c>
      <c r="AO409" s="113">
        <f t="shared" si="636"/>
        <v>52071.926807638491</v>
      </c>
      <c r="AP409" s="113">
        <f t="shared" si="636"/>
        <v>53056.597980807674</v>
      </c>
      <c r="AQ409" s="113">
        <f t="shared" si="636"/>
        <v>54589.502226581651</v>
      </c>
      <c r="AR409" s="113">
        <f t="shared" si="636"/>
        <v>55805.489762585312</v>
      </c>
      <c r="AS409" s="113">
        <f t="shared" si="636"/>
        <v>56486.309466087841</v>
      </c>
      <c r="AT409" s="113">
        <f t="shared" si="636"/>
        <v>57516.418409725891</v>
      </c>
      <c r="AU409" s="113">
        <f t="shared" si="636"/>
        <v>58148.620968334435</v>
      </c>
      <c r="AV409" s="113">
        <f t="shared" si="636"/>
        <v>58394.108762427524</v>
      </c>
      <c r="AW409" s="113">
        <f t="shared" si="636"/>
        <v>59162.378380806906</v>
      </c>
      <c r="AX409" s="113">
        <f t="shared" si="636"/>
        <v>58398.191358024698</v>
      </c>
      <c r="AY409" s="113">
        <f t="shared" si="636"/>
        <v>58304.701508777027</v>
      </c>
      <c r="AZ409" s="113">
        <f t="shared" si="636"/>
        <v>58595.021537459987</v>
      </c>
      <c r="BA409" s="113">
        <f t="shared" si="636"/>
        <v>58549.710122281373</v>
      </c>
      <c r="BB409" s="113">
        <f t="shared" si="636"/>
        <v>58357.72025879936</v>
      </c>
      <c r="BC409" s="113">
        <f t="shared" si="636"/>
        <v>58692.526791988756</v>
      </c>
      <c r="BD409" s="113">
        <f t="shared" si="636"/>
        <v>58635.297649445587</v>
      </c>
      <c r="BE409" s="113">
        <f t="shared" si="636"/>
        <v>58769.698946975739</v>
      </c>
      <c r="BF409" s="113">
        <f t="shared" si="636"/>
        <v>58506.899634885754</v>
      </c>
      <c r="BG409" s="113">
        <f t="shared" si="636"/>
        <v>58560.047670180917</v>
      </c>
      <c r="BH409" s="113">
        <f t="shared" si="636"/>
        <v>58766.404269194674</v>
      </c>
      <c r="BI409" s="113">
        <f t="shared" si="636"/>
        <v>58932.445815867104</v>
      </c>
      <c r="BJ409" s="113">
        <f t="shared" si="636"/>
        <v>58639.39642983659</v>
      </c>
      <c r="BK409" s="113">
        <f t="shared" si="636"/>
        <v>59279.089321813088</v>
      </c>
      <c r="BL409" s="113">
        <f t="shared" si="636"/>
        <v>59388.400008907891</v>
      </c>
      <c r="BM409" s="113">
        <f t="shared" si="636"/>
        <v>59392.107072835279</v>
      </c>
      <c r="BN409" s="113">
        <f t="shared" si="636"/>
        <v>60264.088132477467</v>
      </c>
      <c r="BO409" s="113">
        <f t="shared" si="636"/>
        <v>60342.032550518838</v>
      </c>
      <c r="BP409" s="113">
        <f t="shared" si="636"/>
        <v>60550.756830335435</v>
      </c>
      <c r="BQ409" s="113">
        <f t="shared" si="636"/>
        <v>61154.273813474945</v>
      </c>
      <c r="BR409" s="113">
        <f t="shared" si="636"/>
        <v>60489.188397129183</v>
      </c>
      <c r="BS409" s="113">
        <f t="shared" si="636"/>
        <v>60716.360230496757</v>
      </c>
      <c r="BT409" s="113">
        <f t="shared" si="636"/>
        <v>60465.113283786712</v>
      </c>
      <c r="BU409" s="113">
        <f t="shared" si="636"/>
        <v>61040.492607204753</v>
      </c>
      <c r="BV409" s="113">
        <f t="shared" si="636"/>
        <v>61060.600185852018</v>
      </c>
      <c r="BW409" s="113">
        <f t="shared" si="636"/>
        <v>60341.873089914749</v>
      </c>
      <c r="BX409" s="113">
        <f t="shared" si="636"/>
        <v>59295.142570155062</v>
      </c>
      <c r="BY409" s="113">
        <f t="shared" si="636"/>
        <v>58579.561165048544</v>
      </c>
      <c r="BZ409" s="113">
        <f t="shared" si="636"/>
        <v>56707.837245558949</v>
      </c>
      <c r="CA409" s="113">
        <f t="shared" si="636"/>
        <v>56166.039950169681</v>
      </c>
      <c r="CB409" s="113">
        <f t="shared" si="636"/>
        <v>54797.225109179941</v>
      </c>
      <c r="CC409" s="113">
        <f t="shared" ref="CC409:DM409" si="637">CC359*CC$323</f>
        <v>54929.947435840804</v>
      </c>
      <c r="CD409" s="113">
        <f t="shared" si="637"/>
        <v>53104.650430058849</v>
      </c>
      <c r="CE409" s="113">
        <f t="shared" si="637"/>
        <v>52840.902053530226</v>
      </c>
      <c r="CF409" s="113">
        <f t="shared" si="637"/>
        <v>51987.156061007634</v>
      </c>
      <c r="CG409" s="113">
        <f t="shared" si="637"/>
        <v>51197.956370983833</v>
      </c>
      <c r="CH409" s="113">
        <f t="shared" si="637"/>
        <v>49686.241624285634</v>
      </c>
      <c r="CI409" s="113">
        <f t="shared" si="637"/>
        <v>48786.220155469186</v>
      </c>
      <c r="CJ409" s="113">
        <f t="shared" si="637"/>
        <v>47906.495216554082</v>
      </c>
      <c r="CK409" s="113">
        <f t="shared" si="637"/>
        <v>46789.765331515257</v>
      </c>
      <c r="CL409" s="113">
        <f t="shared" si="637"/>
        <v>46122.943255615886</v>
      </c>
      <c r="CM409" s="113">
        <f t="shared" si="637"/>
        <v>45852.283862315599</v>
      </c>
      <c r="CN409" s="113">
        <f t="shared" si="637"/>
        <v>45326.353807471263</v>
      </c>
      <c r="CO409" s="113">
        <f t="shared" si="637"/>
        <v>45138.273414704308</v>
      </c>
      <c r="CP409" s="113">
        <f t="shared" si="637"/>
        <v>45155.213837819392</v>
      </c>
      <c r="CQ409" s="113">
        <f t="shared" si="637"/>
        <v>44179.605973111975</v>
      </c>
      <c r="CR409" s="113">
        <f t="shared" si="637"/>
        <v>43713.761316872427</v>
      </c>
      <c r="CS409" s="113">
        <f t="shared" si="637"/>
        <v>42932.032749389196</v>
      </c>
      <c r="CT409" s="113">
        <f t="shared" si="637"/>
        <v>41773.100381483804</v>
      </c>
      <c r="CU409" s="113">
        <f t="shared" si="637"/>
        <v>40767.254524262316</v>
      </c>
      <c r="CV409" s="113">
        <f t="shared" si="637"/>
        <v>39187.050381679393</v>
      </c>
      <c r="CW409" s="113">
        <f t="shared" si="637"/>
        <v>37600.457831325301</v>
      </c>
      <c r="CX409" s="113">
        <f t="shared" si="637"/>
        <v>34462.241883696035</v>
      </c>
      <c r="CY409" s="113">
        <f t="shared" si="637"/>
        <v>30925.408216432865</v>
      </c>
      <c r="CZ409" s="113">
        <f t="shared" si="637"/>
        <v>27576.008299711815</v>
      </c>
      <c r="DA409" s="113">
        <f t="shared" si="637"/>
        <v>24721.707828780625</v>
      </c>
      <c r="DB409" s="113">
        <f t="shared" si="637"/>
        <v>21522.569238377844</v>
      </c>
      <c r="DC409" s="113">
        <f t="shared" si="637"/>
        <v>18664.026272912422</v>
      </c>
      <c r="DD409" s="113">
        <f t="shared" si="637"/>
        <v>15925.858426420593</v>
      </c>
      <c r="DE409" s="113">
        <f t="shared" si="637"/>
        <v>13229.998745294855</v>
      </c>
      <c r="DF409" s="113">
        <f t="shared" si="637"/>
        <v>10799.947089947089</v>
      </c>
      <c r="DG409" s="113">
        <f t="shared" si="637"/>
        <v>8302.4022092267714</v>
      </c>
      <c r="DH409" s="113">
        <f t="shared" si="637"/>
        <v>6612.3283712784587</v>
      </c>
      <c r="DI409" s="113">
        <f t="shared" si="637"/>
        <v>5045.8688147295743</v>
      </c>
      <c r="DJ409" s="113">
        <f t="shared" si="637"/>
        <v>3664.0483870967741</v>
      </c>
      <c r="DK409" s="113">
        <f t="shared" si="637"/>
        <v>2874.1521739130435</v>
      </c>
      <c r="DL409" s="113">
        <f t="shared" si="637"/>
        <v>2221.6566265060242</v>
      </c>
      <c r="DM409" s="113">
        <f t="shared" si="637"/>
        <v>4156.5406301824214</v>
      </c>
    </row>
    <row r="410" spans="1:117" s="44" customFormat="1" ht="1" hidden="1" customHeight="1">
      <c r="A410" s="94">
        <v>2049</v>
      </c>
      <c r="B410" s="96">
        <f t="shared" si="560"/>
        <v>4627251.2092300765</v>
      </c>
      <c r="C410" s="94"/>
      <c r="D410" s="101">
        <f t="shared" si="561"/>
        <v>2590071.5227619004</v>
      </c>
      <c r="E410" s="101">
        <f t="shared" si="562"/>
        <v>2644036.9485654314</v>
      </c>
      <c r="F410" s="101">
        <f t="shared" si="563"/>
        <v>2696639.1959119933</v>
      </c>
      <c r="G410" s="101">
        <f t="shared" si="564"/>
        <v>2748844.3027717383</v>
      </c>
      <c r="H410" s="101">
        <f t="shared" si="565"/>
        <v>2800356.3811991978</v>
      </c>
      <c r="I410" s="101">
        <f>SUM(CD410:$DL410)</f>
        <v>1150761.8887081326</v>
      </c>
      <c r="J410" s="101">
        <f>SUM(CE410:$DL410)</f>
        <v>1096796.4629046011</v>
      </c>
      <c r="K410" s="101">
        <f>SUM(CF410:$DL410)</f>
        <v>1044194.2155580391</v>
      </c>
      <c r="L410" s="101">
        <f>SUM(CG410:$DL410)</f>
        <v>991989.10869829403</v>
      </c>
      <c r="M410" s="101">
        <f>SUM(CH410:$DL410)</f>
        <v>940477.03027083457</v>
      </c>
      <c r="N410" s="101"/>
      <c r="O410" s="101"/>
      <c r="P410" s="101"/>
      <c r="Q410" s="113">
        <f t="shared" ref="Q410:CB410" si="638">Q360*Q$323</f>
        <v>42436.098552954187</v>
      </c>
      <c r="R410" s="113">
        <f t="shared" si="638"/>
        <v>43298.806288763881</v>
      </c>
      <c r="S410" s="113">
        <f t="shared" si="638"/>
        <v>43962.782234749931</v>
      </c>
      <c r="T410" s="113">
        <f t="shared" si="638"/>
        <v>43693.572967868473</v>
      </c>
      <c r="U410" s="113">
        <f t="shared" si="638"/>
        <v>43870.531639396228</v>
      </c>
      <c r="V410" s="113">
        <f t="shared" si="638"/>
        <v>43880.454178903878</v>
      </c>
      <c r="W410" s="113">
        <f t="shared" si="638"/>
        <v>43835.568515599596</v>
      </c>
      <c r="X410" s="113">
        <f t="shared" si="638"/>
        <v>43627.844876860756</v>
      </c>
      <c r="Y410" s="113">
        <f t="shared" si="638"/>
        <v>43399.776626152663</v>
      </c>
      <c r="Z410" s="113">
        <f t="shared" si="638"/>
        <v>43510.036484579723</v>
      </c>
      <c r="AA410" s="113">
        <f t="shared" si="638"/>
        <v>43457.67242188465</v>
      </c>
      <c r="AB410" s="113">
        <f t="shared" si="638"/>
        <v>43719.981594035286</v>
      </c>
      <c r="AC410" s="113">
        <f t="shared" si="638"/>
        <v>46152.374823127597</v>
      </c>
      <c r="AD410" s="113">
        <f t="shared" si="638"/>
        <v>44296.597092982163</v>
      </c>
      <c r="AE410" s="113">
        <f t="shared" si="638"/>
        <v>44666.921815859743</v>
      </c>
      <c r="AF410" s="113">
        <f t="shared" si="638"/>
        <v>44850.21138044371</v>
      </c>
      <c r="AG410" s="113">
        <f t="shared" si="638"/>
        <v>45074</v>
      </c>
      <c r="AH410" s="113">
        <f t="shared" si="638"/>
        <v>45509.288574164384</v>
      </c>
      <c r="AI410" s="113">
        <f t="shared" si="638"/>
        <v>46098.131734180803</v>
      </c>
      <c r="AJ410" s="113">
        <f t="shared" si="638"/>
        <v>47077.145957538072</v>
      </c>
      <c r="AK410" s="113">
        <f t="shared" si="638"/>
        <v>47721.495316328008</v>
      </c>
      <c r="AL410" s="113">
        <f t="shared" si="638"/>
        <v>48580.204952858825</v>
      </c>
      <c r="AM410" s="113">
        <f t="shared" si="638"/>
        <v>49348.29531764517</v>
      </c>
      <c r="AN410" s="113">
        <f t="shared" si="638"/>
        <v>50507.107288629741</v>
      </c>
      <c r="AO410" s="113">
        <f t="shared" si="638"/>
        <v>51907.932108862304</v>
      </c>
      <c r="AP410" s="113">
        <f t="shared" si="638"/>
        <v>52944.152778888441</v>
      </c>
      <c r="AQ410" s="113">
        <f t="shared" si="638"/>
        <v>54526.991584109855</v>
      </c>
      <c r="AR410" s="113">
        <f t="shared" si="638"/>
        <v>55789.802018316514</v>
      </c>
      <c r="AS410" s="113">
        <f t="shared" si="638"/>
        <v>56527.940707748399</v>
      </c>
      <c r="AT410" s="113">
        <f t="shared" si="638"/>
        <v>57598.835101563091</v>
      </c>
      <c r="AU410" s="113">
        <f t="shared" si="638"/>
        <v>58280.720189552565</v>
      </c>
      <c r="AV410" s="113">
        <f t="shared" si="638"/>
        <v>58549.900670677402</v>
      </c>
      <c r="AW410" s="113">
        <f t="shared" si="638"/>
        <v>59346.468990924615</v>
      </c>
      <c r="AX410" s="113">
        <f t="shared" si="638"/>
        <v>58606.629847494558</v>
      </c>
      <c r="AY410" s="113">
        <f t="shared" si="638"/>
        <v>58510.22568185116</v>
      </c>
      <c r="AZ410" s="113">
        <f t="shared" si="638"/>
        <v>58808.287310801272</v>
      </c>
      <c r="BA410" s="113">
        <f t="shared" si="638"/>
        <v>58779.711194287476</v>
      </c>
      <c r="BB410" s="113">
        <f t="shared" si="638"/>
        <v>58582.138807288196</v>
      </c>
      <c r="BC410" s="113">
        <f t="shared" si="638"/>
        <v>58959.423752635281</v>
      </c>
      <c r="BD410" s="113">
        <f t="shared" si="638"/>
        <v>58995.205883381721</v>
      </c>
      <c r="BE410" s="113">
        <f t="shared" si="638"/>
        <v>59169.865260373394</v>
      </c>
      <c r="BF410" s="113">
        <f t="shared" si="638"/>
        <v>59304.939186175216</v>
      </c>
      <c r="BG410" s="113">
        <f t="shared" si="638"/>
        <v>58904.046580111928</v>
      </c>
      <c r="BH410" s="113">
        <f t="shared" si="638"/>
        <v>58896.093702778795</v>
      </c>
      <c r="BI410" s="113">
        <f t="shared" si="638"/>
        <v>59136.249107281481</v>
      </c>
      <c r="BJ410" s="113">
        <f t="shared" si="638"/>
        <v>59140.484236142132</v>
      </c>
      <c r="BK410" s="113">
        <f t="shared" si="638"/>
        <v>58889.148620116503</v>
      </c>
      <c r="BL410" s="113">
        <f t="shared" si="638"/>
        <v>59438.109299839656</v>
      </c>
      <c r="BM410" s="113">
        <f t="shared" si="638"/>
        <v>59410.36596143154</v>
      </c>
      <c r="BN410" s="113">
        <f t="shared" si="638"/>
        <v>59258.893710634962</v>
      </c>
      <c r="BO410" s="113">
        <f t="shared" si="638"/>
        <v>60048.267176406334</v>
      </c>
      <c r="BP410" s="113">
        <f t="shared" si="638"/>
        <v>60195.756473829199</v>
      </c>
      <c r="BQ410" s="113">
        <f t="shared" si="638"/>
        <v>60321.633305675408</v>
      </c>
      <c r="BR410" s="113">
        <f t="shared" si="638"/>
        <v>60825.590909090904</v>
      </c>
      <c r="BS410" s="113">
        <f t="shared" si="638"/>
        <v>60232.780376055118</v>
      </c>
      <c r="BT410" s="113">
        <f t="shared" si="638"/>
        <v>60210.407677321593</v>
      </c>
      <c r="BU410" s="113">
        <f t="shared" si="638"/>
        <v>60027.46746063936</v>
      </c>
      <c r="BV410" s="113">
        <f t="shared" si="638"/>
        <v>60787.411778371476</v>
      </c>
      <c r="BW410" s="113">
        <f t="shared" si="638"/>
        <v>60496.850571014955</v>
      </c>
      <c r="BX410" s="113">
        <f t="shared" si="638"/>
        <v>59875.41722644234</v>
      </c>
      <c r="BY410" s="113">
        <f t="shared" si="638"/>
        <v>58540.124271844659</v>
      </c>
      <c r="BZ410" s="113">
        <f t="shared" si="638"/>
        <v>57980.856283349065</v>
      </c>
      <c r="CA410" s="113">
        <f t="shared" si="638"/>
        <v>56209.253662098883</v>
      </c>
      <c r="CB410" s="113">
        <f t="shared" si="638"/>
        <v>55397.330274824657</v>
      </c>
      <c r="CC410" s="113">
        <f t="shared" ref="CC410:DM410" si="639">CC360*CC$323</f>
        <v>54502.710146207872</v>
      </c>
      <c r="CD410" s="113">
        <f t="shared" si="639"/>
        <v>53965.425803531012</v>
      </c>
      <c r="CE410" s="113">
        <f t="shared" si="639"/>
        <v>52602.247346562064</v>
      </c>
      <c r="CF410" s="113">
        <f t="shared" si="639"/>
        <v>52205.106859745079</v>
      </c>
      <c r="CG410" s="113">
        <f t="shared" si="639"/>
        <v>51512.078427459586</v>
      </c>
      <c r="CH410" s="113">
        <f t="shared" si="639"/>
        <v>50445.928013422112</v>
      </c>
      <c r="CI410" s="113">
        <f t="shared" si="639"/>
        <v>49188.613270405331</v>
      </c>
      <c r="CJ410" s="113">
        <f t="shared" si="639"/>
        <v>48218.038756609712</v>
      </c>
      <c r="CK410" s="113">
        <f t="shared" si="639"/>
        <v>47306.609408556331</v>
      </c>
      <c r="CL410" s="113">
        <f t="shared" si="639"/>
        <v>46051.444054082829</v>
      </c>
      <c r="CM410" s="113">
        <f t="shared" si="639"/>
        <v>45090.946505736851</v>
      </c>
      <c r="CN410" s="113">
        <f t="shared" si="639"/>
        <v>45250.708692528737</v>
      </c>
      <c r="CO410" s="113">
        <f t="shared" si="639"/>
        <v>44140.79176427074</v>
      </c>
      <c r="CP410" s="113">
        <f t="shared" si="639"/>
        <v>44211.292411380797</v>
      </c>
      <c r="CQ410" s="113">
        <f t="shared" si="639"/>
        <v>43702.79436975548</v>
      </c>
      <c r="CR410" s="113">
        <f t="shared" si="639"/>
        <v>43032.651891516689</v>
      </c>
      <c r="CS410" s="113">
        <f t="shared" si="639"/>
        <v>42151.970317617095</v>
      </c>
      <c r="CT410" s="113">
        <f t="shared" si="639"/>
        <v>41590.797585833854</v>
      </c>
      <c r="CU410" s="113">
        <f t="shared" si="639"/>
        <v>39943.165204588673</v>
      </c>
      <c r="CV410" s="113">
        <f t="shared" si="639"/>
        <v>38903.007633587789</v>
      </c>
      <c r="CW410" s="113">
        <f t="shared" si="639"/>
        <v>37262.578313253012</v>
      </c>
      <c r="CX410" s="113">
        <f t="shared" si="639"/>
        <v>35436.917588298253</v>
      </c>
      <c r="CY410" s="113">
        <f t="shared" si="639"/>
        <v>32072.576152304609</v>
      </c>
      <c r="CZ410" s="113">
        <f t="shared" si="639"/>
        <v>28613.156887608067</v>
      </c>
      <c r="DA410" s="113">
        <f t="shared" si="639"/>
        <v>25450.291748803153</v>
      </c>
      <c r="DB410" s="113">
        <f t="shared" si="639"/>
        <v>22141.784536762279</v>
      </c>
      <c r="DC410" s="113">
        <f t="shared" si="639"/>
        <v>19274.841955193482</v>
      </c>
      <c r="DD410" s="113">
        <f t="shared" si="639"/>
        <v>16313.60369111219</v>
      </c>
      <c r="DE410" s="113">
        <f t="shared" si="639"/>
        <v>13616.643036386449</v>
      </c>
      <c r="DF410" s="113">
        <f t="shared" si="639"/>
        <v>11381.904761904761</v>
      </c>
      <c r="DG410" s="113">
        <f t="shared" si="639"/>
        <v>8670.8791423001949</v>
      </c>
      <c r="DH410" s="113">
        <f t="shared" si="639"/>
        <v>6891.370402802102</v>
      </c>
      <c r="DI410" s="113">
        <f t="shared" si="639"/>
        <v>5137.4775604142696</v>
      </c>
      <c r="DJ410" s="113">
        <f t="shared" si="639"/>
        <v>3831.3870967741932</v>
      </c>
      <c r="DK410" s="113">
        <f t="shared" si="639"/>
        <v>2855.8695652173915</v>
      </c>
      <c r="DL410" s="113">
        <f t="shared" si="639"/>
        <v>2296.9879518072289</v>
      </c>
      <c r="DM410" s="113">
        <f t="shared" si="639"/>
        <v>4332.7230514096191</v>
      </c>
    </row>
    <row r="411" spans="1:117" s="44" customFormat="1" ht="1" hidden="1" customHeight="1">
      <c r="A411" s="94">
        <v>2050</v>
      </c>
      <c r="B411" s="96">
        <f t="shared" si="560"/>
        <v>4633189.1033549989</v>
      </c>
      <c r="C411" s="94"/>
      <c r="D411" s="101">
        <f t="shared" si="561"/>
        <v>2591390.6773548159</v>
      </c>
      <c r="E411" s="101">
        <f t="shared" si="562"/>
        <v>2644939.91483784</v>
      </c>
      <c r="F411" s="101">
        <f t="shared" si="563"/>
        <v>2698400.5334349787</v>
      </c>
      <c r="G411" s="101">
        <f t="shared" si="564"/>
        <v>2750373.9448510208</v>
      </c>
      <c r="H411" s="101">
        <f t="shared" si="565"/>
        <v>2802105.6133054211</v>
      </c>
      <c r="I411" s="101">
        <f>SUM(CD411:$DL411)</f>
        <v>1154022.2943345525</v>
      </c>
      <c r="J411" s="101">
        <f>SUM(CE411:$DL411)</f>
        <v>1100473.0568515286</v>
      </c>
      <c r="K411" s="101">
        <f>SUM(CF411:$DL411)</f>
        <v>1047012.4382543901</v>
      </c>
      <c r="L411" s="101">
        <f>SUM(CG411:$DL411)</f>
        <v>995039.0268383479</v>
      </c>
      <c r="M411" s="101">
        <f>SUM(CH411:$DL411)</f>
        <v>943307.35838394763</v>
      </c>
      <c r="N411" s="101"/>
      <c r="O411" s="101"/>
      <c r="P411" s="101"/>
      <c r="Q411" s="113">
        <f t="shared" ref="Q411:CB411" si="640">Q361*Q$323</f>
        <v>42510.251237921249</v>
      </c>
      <c r="R411" s="113">
        <f t="shared" si="640"/>
        <v>43397.249194672819</v>
      </c>
      <c r="S411" s="113">
        <f t="shared" si="640"/>
        <v>44078.669051749064</v>
      </c>
      <c r="T411" s="113">
        <f t="shared" si="640"/>
        <v>43829.589578440158</v>
      </c>
      <c r="U411" s="113">
        <f t="shared" si="640"/>
        <v>44024.930722524325</v>
      </c>
      <c r="V411" s="113">
        <f t="shared" si="640"/>
        <v>44050.674000696898</v>
      </c>
      <c r="W411" s="113">
        <f t="shared" si="640"/>
        <v>44015.325377167312</v>
      </c>
      <c r="X411" s="113">
        <f t="shared" si="640"/>
        <v>43811.415045105496</v>
      </c>
      <c r="Y411" s="113">
        <f t="shared" si="640"/>
        <v>43583.05689359481</v>
      </c>
      <c r="Z411" s="113">
        <f t="shared" si="640"/>
        <v>43686.511590405164</v>
      </c>
      <c r="AA411" s="113">
        <f t="shared" si="640"/>
        <v>43615.779375077189</v>
      </c>
      <c r="AB411" s="113">
        <f t="shared" si="640"/>
        <v>43862.808730529789</v>
      </c>
      <c r="AC411" s="113">
        <f t="shared" si="640"/>
        <v>46259.892851915101</v>
      </c>
      <c r="AD411" s="113">
        <f t="shared" si="640"/>
        <v>44364.476948809162</v>
      </c>
      <c r="AE411" s="113">
        <f t="shared" si="640"/>
        <v>44687.962289562282</v>
      </c>
      <c r="AF411" s="113">
        <f t="shared" si="640"/>
        <v>44819.205012325387</v>
      </c>
      <c r="AG411" s="113">
        <f t="shared" si="640"/>
        <v>44996.151986183075</v>
      </c>
      <c r="AH411" s="113">
        <f t="shared" si="640"/>
        <v>45382.427149442185</v>
      </c>
      <c r="AI411" s="113">
        <f t="shared" si="640"/>
        <v>45926.878626934551</v>
      </c>
      <c r="AJ411" s="113">
        <f t="shared" si="640"/>
        <v>46872.876002573452</v>
      </c>
      <c r="AK411" s="113">
        <f t="shared" si="640"/>
        <v>47481.592160253647</v>
      </c>
      <c r="AL411" s="113">
        <f t="shared" si="640"/>
        <v>48338.294945979855</v>
      </c>
      <c r="AM411" s="113">
        <f t="shared" si="640"/>
        <v>49100.273070436109</v>
      </c>
      <c r="AN411" s="113">
        <f t="shared" si="640"/>
        <v>50288.253724741131</v>
      </c>
      <c r="AO411" s="113">
        <f t="shared" si="640"/>
        <v>51703.71229529196</v>
      </c>
      <c r="AP411" s="113">
        <f t="shared" si="640"/>
        <v>52782.190423830463</v>
      </c>
      <c r="AQ411" s="113">
        <f t="shared" si="640"/>
        <v>54416.556115743006</v>
      </c>
      <c r="AR411" s="113">
        <f t="shared" si="640"/>
        <v>55729.14274047716</v>
      </c>
      <c r="AS411" s="113">
        <f t="shared" si="640"/>
        <v>56514.410554208713</v>
      </c>
      <c r="AT411" s="113">
        <f t="shared" si="640"/>
        <v>57640.565072113568</v>
      </c>
      <c r="AU411" s="113">
        <f t="shared" si="640"/>
        <v>58362.892146058337</v>
      </c>
      <c r="AV411" s="113">
        <f t="shared" si="640"/>
        <v>58680.930951125971</v>
      </c>
      <c r="AW411" s="113">
        <f t="shared" si="640"/>
        <v>59500.567310629893</v>
      </c>
      <c r="AX411" s="113">
        <f t="shared" si="640"/>
        <v>58784.713217138713</v>
      </c>
      <c r="AY411" s="113">
        <f t="shared" si="640"/>
        <v>58715.749854925292</v>
      </c>
      <c r="AZ411" s="113">
        <f t="shared" si="640"/>
        <v>59012.541854283074</v>
      </c>
      <c r="BA411" s="113">
        <f t="shared" si="640"/>
        <v>58990.794429202171</v>
      </c>
      <c r="BB411" s="113">
        <f t="shared" si="640"/>
        <v>58809.523239677765</v>
      </c>
      <c r="BC411" s="113">
        <f t="shared" si="640"/>
        <v>59184.649068868588</v>
      </c>
      <c r="BD411" s="113">
        <f t="shared" si="640"/>
        <v>59259.931774458702</v>
      </c>
      <c r="BE411" s="113">
        <f t="shared" si="640"/>
        <v>59530.214030149393</v>
      </c>
      <c r="BF411" s="113">
        <f t="shared" si="640"/>
        <v>59704.959011382969</v>
      </c>
      <c r="BG411" s="113">
        <f t="shared" si="640"/>
        <v>59701.361837823759</v>
      </c>
      <c r="BH411" s="113">
        <f t="shared" si="640"/>
        <v>59239.921503443671</v>
      </c>
      <c r="BI411" s="113">
        <f t="shared" si="640"/>
        <v>59267.409641360035</v>
      </c>
      <c r="BJ411" s="113">
        <f t="shared" si="640"/>
        <v>59343.546028616758</v>
      </c>
      <c r="BK411" s="113">
        <f t="shared" si="640"/>
        <v>59387.462451895</v>
      </c>
      <c r="BL411" s="113">
        <f t="shared" si="640"/>
        <v>59049.565250311774</v>
      </c>
      <c r="BM411" s="113">
        <f t="shared" si="640"/>
        <v>59461.08509642115</v>
      </c>
      <c r="BN411" s="113">
        <f t="shared" si="640"/>
        <v>59279.139318325644</v>
      </c>
      <c r="BO411" s="113">
        <f t="shared" si="640"/>
        <v>59050.878208629161</v>
      </c>
      <c r="BP411" s="113">
        <f t="shared" si="640"/>
        <v>59905.301636687727</v>
      </c>
      <c r="BQ411" s="113">
        <f t="shared" si="640"/>
        <v>59969.246150016603</v>
      </c>
      <c r="BR411" s="113">
        <f t="shared" si="640"/>
        <v>60002.157894736833</v>
      </c>
      <c r="BS411" s="113">
        <f t="shared" si="640"/>
        <v>60568.878407669123</v>
      </c>
      <c r="BT411" s="113">
        <f t="shared" si="640"/>
        <v>59733.958366404499</v>
      </c>
      <c r="BU411" s="113">
        <f t="shared" si="640"/>
        <v>59775.456288484937</v>
      </c>
      <c r="BV411" s="113">
        <f t="shared" si="640"/>
        <v>59781.400453014292</v>
      </c>
      <c r="BW411" s="113">
        <f t="shared" si="640"/>
        <v>60228.620315264598</v>
      </c>
      <c r="BX411" s="113">
        <f t="shared" si="640"/>
        <v>60031.14905727499</v>
      </c>
      <c r="BY411" s="113">
        <f t="shared" si="640"/>
        <v>59114.916990291262</v>
      </c>
      <c r="BZ411" s="113">
        <f t="shared" si="640"/>
        <v>57945.467337124785</v>
      </c>
      <c r="CA411" s="113">
        <f t="shared" si="640"/>
        <v>57474.236865844752</v>
      </c>
      <c r="CB411" s="113">
        <f t="shared" si="640"/>
        <v>55442.289293749178</v>
      </c>
      <c r="CC411" s="113">
        <f t="shared" ref="CC411:DM411" si="641">CC361*CC$323</f>
        <v>55104.770970449223</v>
      </c>
      <c r="CD411" s="113">
        <f t="shared" si="641"/>
        <v>53549.237483023993</v>
      </c>
      <c r="CE411" s="113">
        <f t="shared" si="641"/>
        <v>53460.618597138899</v>
      </c>
      <c r="CF411" s="113">
        <f t="shared" si="641"/>
        <v>51973.41141604221</v>
      </c>
      <c r="CG411" s="113">
        <f t="shared" si="641"/>
        <v>51731.668454400315</v>
      </c>
      <c r="CH411" s="113">
        <f t="shared" si="641"/>
        <v>50763.364887537355</v>
      </c>
      <c r="CI411" s="113">
        <f t="shared" si="641"/>
        <v>49943.100360910605</v>
      </c>
      <c r="CJ411" s="113">
        <f t="shared" si="641"/>
        <v>48617.605709569943</v>
      </c>
      <c r="CK411" s="113">
        <f t="shared" si="641"/>
        <v>47617.11266405318</v>
      </c>
      <c r="CL411" s="113">
        <f t="shared" si="641"/>
        <v>46565.841087334542</v>
      </c>
      <c r="CM411" s="113">
        <f t="shared" si="641"/>
        <v>45023.711518402619</v>
      </c>
      <c r="CN411" s="113">
        <f t="shared" si="641"/>
        <v>44500.229525862065</v>
      </c>
      <c r="CO411" s="113">
        <f t="shared" si="641"/>
        <v>44069.472321538648</v>
      </c>
      <c r="CP411" s="113">
        <f t="shared" si="641"/>
        <v>43236.569338395253</v>
      </c>
      <c r="CQ411" s="113">
        <f t="shared" si="641"/>
        <v>42792.607416764418</v>
      </c>
      <c r="CR411" s="113">
        <f t="shared" si="641"/>
        <v>42574.289007883388</v>
      </c>
      <c r="CS411" s="113">
        <f t="shared" si="641"/>
        <v>41504.054998180589</v>
      </c>
      <c r="CT411" s="113">
        <f t="shared" si="641"/>
        <v>40844.743210157714</v>
      </c>
      <c r="CU411" s="113">
        <f t="shared" si="641"/>
        <v>39777.360407336972</v>
      </c>
      <c r="CV411" s="113">
        <f t="shared" si="641"/>
        <v>38128.793893129776</v>
      </c>
      <c r="CW411" s="113">
        <f t="shared" si="641"/>
        <v>37005.71084337349</v>
      </c>
      <c r="CX411" s="113">
        <f t="shared" si="641"/>
        <v>35133.750981091689</v>
      </c>
      <c r="CY411" s="113">
        <f t="shared" si="641"/>
        <v>32994.828456913827</v>
      </c>
      <c r="CZ411" s="113">
        <f t="shared" si="641"/>
        <v>29689.480115273775</v>
      </c>
      <c r="DA411" s="113">
        <f t="shared" si="641"/>
        <v>26423.70346381301</v>
      </c>
      <c r="DB411" s="113">
        <f t="shared" si="641"/>
        <v>22810.34355423673</v>
      </c>
      <c r="DC411" s="113">
        <f t="shared" si="641"/>
        <v>19844.29531568228</v>
      </c>
      <c r="DD411" s="113">
        <f t="shared" si="641"/>
        <v>16862.673627974746</v>
      </c>
      <c r="DE411" s="113">
        <f t="shared" si="641"/>
        <v>13961.240903387705</v>
      </c>
      <c r="DF411" s="113">
        <f t="shared" si="641"/>
        <v>11725.502645502645</v>
      </c>
      <c r="DG411" s="113">
        <f t="shared" si="641"/>
        <v>9148.5653021442504</v>
      </c>
      <c r="DH411" s="113">
        <f t="shared" si="641"/>
        <v>7204.2845884413309</v>
      </c>
      <c r="DI411" s="113">
        <f t="shared" si="641"/>
        <v>5359.8504027617955</v>
      </c>
      <c r="DJ411" s="113">
        <f t="shared" si="641"/>
        <v>3907.0241935483868</v>
      </c>
      <c r="DK411" s="113">
        <f t="shared" si="641"/>
        <v>2989.521739130435</v>
      </c>
      <c r="DL411" s="113">
        <f t="shared" si="641"/>
        <v>2287.7259036144578</v>
      </c>
      <c r="DM411" s="113">
        <f t="shared" si="641"/>
        <v>4512.9187396351572</v>
      </c>
    </row>
    <row r="412" spans="1:117" s="44" customFormat="1" ht="1" hidden="1" customHeight="1">
      <c r="A412" s="94">
        <v>2051</v>
      </c>
      <c r="B412" s="96">
        <f t="shared" si="560"/>
        <v>4638862.7519691922</v>
      </c>
      <c r="C412" s="94"/>
      <c r="D412" s="101">
        <f t="shared" si="561"/>
        <v>2591953.9276658325</v>
      </c>
      <c r="E412" s="101">
        <f t="shared" si="562"/>
        <v>2646105.4141302961</v>
      </c>
      <c r="F412" s="101">
        <f t="shared" si="563"/>
        <v>2699156.4894648599</v>
      </c>
      <c r="G412" s="101">
        <f t="shared" si="564"/>
        <v>2751982.0688687586</v>
      </c>
      <c r="H412" s="101">
        <f t="shared" si="565"/>
        <v>2803488.2390443725</v>
      </c>
      <c r="I412" s="101">
        <f>SUM(CD412:$DL412)</f>
        <v>1157519.2631301018</v>
      </c>
      <c r="J412" s="101">
        <f>SUM(CE412:$DL412)</f>
        <v>1103367.7766656387</v>
      </c>
      <c r="K412" s="101">
        <f>SUM(CF412:$DL412)</f>
        <v>1050316.7013310746</v>
      </c>
      <c r="L412" s="101">
        <f>SUM(CG412:$DL412)</f>
        <v>997491.12192717614</v>
      </c>
      <c r="M412" s="101">
        <f>SUM(CH412:$DL412)</f>
        <v>945984.95175156265</v>
      </c>
      <c r="N412" s="101"/>
      <c r="O412" s="101"/>
      <c r="P412" s="101"/>
      <c r="Q412" s="113">
        <f t="shared" ref="Q412:CB412" si="642">Q362*Q$323</f>
        <v>42564.629873563768</v>
      </c>
      <c r="R412" s="113">
        <f t="shared" si="642"/>
        <v>43472.5881532766</v>
      </c>
      <c r="S412" s="113">
        <f t="shared" si="642"/>
        <v>44178.291052327266</v>
      </c>
      <c r="T412" s="113">
        <f t="shared" si="642"/>
        <v>43944.448049589577</v>
      </c>
      <c r="U412" s="113">
        <f t="shared" si="642"/>
        <v>44159.146918969011</v>
      </c>
      <c r="V412" s="113">
        <f t="shared" si="642"/>
        <v>44203.771118522578</v>
      </c>
      <c r="W412" s="113">
        <f t="shared" si="642"/>
        <v>44184.035727688963</v>
      </c>
      <c r="X412" s="113">
        <f t="shared" si="642"/>
        <v>43988.99922960312</v>
      </c>
      <c r="Y412" s="113">
        <f t="shared" si="642"/>
        <v>43765.346456888627</v>
      </c>
      <c r="Z412" s="113">
        <f t="shared" si="642"/>
        <v>43869.926728482162</v>
      </c>
      <c r="AA412" s="113">
        <f t="shared" si="642"/>
        <v>43791.67336050389</v>
      </c>
      <c r="AB412" s="113">
        <f t="shared" si="642"/>
        <v>44021.505548857014</v>
      </c>
      <c r="AC412" s="113">
        <f t="shared" si="642"/>
        <v>46410.209319346184</v>
      </c>
      <c r="AD412" s="113">
        <f t="shared" si="642"/>
        <v>44466.29673254965</v>
      </c>
      <c r="AE412" s="113">
        <f t="shared" si="642"/>
        <v>44756.093347265756</v>
      </c>
      <c r="AF412" s="113">
        <f t="shared" si="642"/>
        <v>44840.209326211989</v>
      </c>
      <c r="AG412" s="113">
        <f t="shared" si="642"/>
        <v>44966.210442407333</v>
      </c>
      <c r="AH412" s="113">
        <f t="shared" si="642"/>
        <v>45304.512258667914</v>
      </c>
      <c r="AI412" s="113">
        <f t="shared" si="642"/>
        <v>45799.690646699033</v>
      </c>
      <c r="AJ412" s="113">
        <f t="shared" si="642"/>
        <v>46701.976881835733</v>
      </c>
      <c r="AK412" s="113">
        <f t="shared" si="642"/>
        <v>47279.142239515786</v>
      </c>
      <c r="AL412" s="113">
        <f t="shared" si="642"/>
        <v>48100.450653502208</v>
      </c>
      <c r="AM412" s="113">
        <f t="shared" si="642"/>
        <v>48862.415669424139</v>
      </c>
      <c r="AN412" s="113">
        <f t="shared" si="642"/>
        <v>50041.787795315176</v>
      </c>
      <c r="AO412" s="113">
        <f t="shared" si="642"/>
        <v>51487.115523323409</v>
      </c>
      <c r="AP412" s="113">
        <f t="shared" si="642"/>
        <v>52582.058596561372</v>
      </c>
      <c r="AQ412" s="113">
        <f t="shared" si="642"/>
        <v>54256.112133398718</v>
      </c>
      <c r="AR412" s="113">
        <f t="shared" si="642"/>
        <v>55620.3743802135</v>
      </c>
      <c r="AS412" s="113">
        <f t="shared" si="642"/>
        <v>56456.12681588393</v>
      </c>
      <c r="AT412" s="113">
        <f t="shared" si="642"/>
        <v>57629.089330212184</v>
      </c>
      <c r="AU412" s="113">
        <f t="shared" si="642"/>
        <v>58404.498199985304</v>
      </c>
      <c r="AV412" s="113">
        <f t="shared" si="642"/>
        <v>58762.437975971938</v>
      </c>
      <c r="AW412" s="113">
        <f t="shared" si="642"/>
        <v>59631.912858298143</v>
      </c>
      <c r="AX412" s="113">
        <f t="shared" si="642"/>
        <v>58935.476978939732</v>
      </c>
      <c r="AY412" s="113">
        <f t="shared" si="642"/>
        <v>58892.1998766865</v>
      </c>
      <c r="AZ412" s="113">
        <f t="shared" si="642"/>
        <v>59216.796397764869</v>
      </c>
      <c r="BA412" s="113">
        <f t="shared" si="642"/>
        <v>59192.916583389357</v>
      </c>
      <c r="BB412" s="113">
        <f t="shared" si="642"/>
        <v>59018.123740696021</v>
      </c>
      <c r="BC412" s="113">
        <f t="shared" si="642"/>
        <v>59413.843113141251</v>
      </c>
      <c r="BD412" s="113">
        <f t="shared" si="642"/>
        <v>59484.998356011049</v>
      </c>
      <c r="BE412" s="113">
        <f t="shared" si="642"/>
        <v>59794.005256642871</v>
      </c>
      <c r="BF412" s="113">
        <f t="shared" si="642"/>
        <v>60065.976903632967</v>
      </c>
      <c r="BG412" s="113">
        <f t="shared" si="642"/>
        <v>60100.520922816606</v>
      </c>
      <c r="BH412" s="113">
        <f t="shared" si="642"/>
        <v>60035.148960536986</v>
      </c>
      <c r="BI412" s="113">
        <f t="shared" si="642"/>
        <v>59611.453811519954</v>
      </c>
      <c r="BJ412" s="113">
        <f t="shared" si="642"/>
        <v>59475.889783911167</v>
      </c>
      <c r="BK412" s="113">
        <f t="shared" si="642"/>
        <v>59592.05471616178</v>
      </c>
      <c r="BL412" s="113">
        <f t="shared" si="642"/>
        <v>59545.64368430429</v>
      </c>
      <c r="BM412" s="113">
        <f t="shared" si="642"/>
        <v>59074.60528780031</v>
      </c>
      <c r="BN412" s="113">
        <f t="shared" si="642"/>
        <v>59330.765617936893</v>
      </c>
      <c r="BO412" s="113">
        <f t="shared" si="642"/>
        <v>59072.077771709446</v>
      </c>
      <c r="BP412" s="113">
        <f t="shared" si="642"/>
        <v>58913.922800194458</v>
      </c>
      <c r="BQ412" s="113">
        <f t="shared" si="642"/>
        <v>59682.302323265852</v>
      </c>
      <c r="BR412" s="113">
        <f t="shared" si="642"/>
        <v>59653.705143540661</v>
      </c>
      <c r="BS412" s="113">
        <f t="shared" si="642"/>
        <v>59751.207077026091</v>
      </c>
      <c r="BT412" s="113">
        <f t="shared" si="642"/>
        <v>60068.571614113571</v>
      </c>
      <c r="BU412" s="113">
        <f t="shared" si="642"/>
        <v>59305.301058220568</v>
      </c>
      <c r="BV412" s="113">
        <f t="shared" si="642"/>
        <v>59533.137995121389</v>
      </c>
      <c r="BW412" s="113">
        <f t="shared" si="642"/>
        <v>59233.188032813254</v>
      </c>
      <c r="BX412" s="113">
        <f t="shared" si="642"/>
        <v>59768.289597589304</v>
      </c>
      <c r="BY412" s="113">
        <f t="shared" si="642"/>
        <v>59270.692718446604</v>
      </c>
      <c r="BZ412" s="113">
        <f t="shared" si="642"/>
        <v>58517.588634417334</v>
      </c>
      <c r="CA412" s="113">
        <f t="shared" si="642"/>
        <v>57441.826581897847</v>
      </c>
      <c r="CB412" s="113">
        <f t="shared" si="642"/>
        <v>56695.277603776085</v>
      </c>
      <c r="CC412" s="113">
        <f t="shared" ref="CC412:DM412" si="643">CC362*CC$323</f>
        <v>55152.896550200981</v>
      </c>
      <c r="CD412" s="113">
        <f t="shared" si="643"/>
        <v>54151.48646446356</v>
      </c>
      <c r="CE412" s="113">
        <f t="shared" si="643"/>
        <v>53051.07533456391</v>
      </c>
      <c r="CF412" s="113">
        <f t="shared" si="643"/>
        <v>52825.579403898511</v>
      </c>
      <c r="CG412" s="113">
        <f t="shared" si="643"/>
        <v>51506.170175613646</v>
      </c>
      <c r="CH412" s="113">
        <f t="shared" si="643"/>
        <v>50982.52409164788</v>
      </c>
      <c r="CI412" s="113">
        <f t="shared" si="643"/>
        <v>50263.634092171014</v>
      </c>
      <c r="CJ412" s="113">
        <f t="shared" si="643"/>
        <v>49365.310205703456</v>
      </c>
      <c r="CK412" s="113">
        <f t="shared" si="643"/>
        <v>48015.905982614626</v>
      </c>
      <c r="CL412" s="113">
        <f t="shared" si="643"/>
        <v>46875.670960644456</v>
      </c>
      <c r="CM412" s="113">
        <f t="shared" si="643"/>
        <v>45531.92892266428</v>
      </c>
      <c r="CN412" s="113">
        <f t="shared" si="643"/>
        <v>44437.523706896551</v>
      </c>
      <c r="CO412" s="113">
        <f t="shared" si="643"/>
        <v>43342.410224797597</v>
      </c>
      <c r="CP412" s="113">
        <f t="shared" si="643"/>
        <v>43172.97884229834</v>
      </c>
      <c r="CQ412" s="113">
        <f t="shared" si="643"/>
        <v>41852.804836235679</v>
      </c>
      <c r="CR412" s="113">
        <f t="shared" si="643"/>
        <v>41692.212702662502</v>
      </c>
      <c r="CS412" s="113">
        <f t="shared" si="643"/>
        <v>41068.166761969122</v>
      </c>
      <c r="CT412" s="113">
        <f t="shared" si="643"/>
        <v>40223.526618459262</v>
      </c>
      <c r="CU412" s="113">
        <f t="shared" si="643"/>
        <v>39074.663885651185</v>
      </c>
      <c r="CV412" s="113">
        <f t="shared" si="643"/>
        <v>37979.868702290078</v>
      </c>
      <c r="CW412" s="113">
        <f t="shared" si="643"/>
        <v>36280.554216867466</v>
      </c>
      <c r="CX412" s="113">
        <f t="shared" si="643"/>
        <v>34903.660363895826</v>
      </c>
      <c r="CY412" s="113">
        <f t="shared" si="643"/>
        <v>32727.679759519036</v>
      </c>
      <c r="CZ412" s="113">
        <f t="shared" si="643"/>
        <v>30558.177752161384</v>
      </c>
      <c r="DA412" s="113">
        <f t="shared" si="643"/>
        <v>27433.495212616162</v>
      </c>
      <c r="DB412" s="113">
        <f t="shared" si="643"/>
        <v>23697.56297395318</v>
      </c>
      <c r="DC412" s="113">
        <f t="shared" si="643"/>
        <v>20458.958655804479</v>
      </c>
      <c r="DD412" s="113">
        <f t="shared" si="643"/>
        <v>17375.893637688197</v>
      </c>
      <c r="DE412" s="113">
        <f t="shared" si="643"/>
        <v>14443.860727728983</v>
      </c>
      <c r="DF412" s="113">
        <f t="shared" si="643"/>
        <v>12034.920634920634</v>
      </c>
      <c r="DG412" s="113">
        <f t="shared" si="643"/>
        <v>9436.1773879142293</v>
      </c>
      <c r="DH412" s="113">
        <f t="shared" si="643"/>
        <v>7609.9439579684768</v>
      </c>
      <c r="DI412" s="113">
        <f t="shared" si="643"/>
        <v>5611.7744533947071</v>
      </c>
      <c r="DJ412" s="113">
        <f t="shared" si="643"/>
        <v>4081.0564516129029</v>
      </c>
      <c r="DK412" s="113">
        <f t="shared" si="643"/>
        <v>3055.0869565217395</v>
      </c>
      <c r="DL412" s="113">
        <f t="shared" si="643"/>
        <v>2397.0180722891569</v>
      </c>
      <c r="DM412" s="113">
        <f t="shared" si="643"/>
        <v>4651.7777777777783</v>
      </c>
    </row>
    <row r="413" spans="1:117" s="44" customFormat="1" ht="1" hidden="1" customHeight="1">
      <c r="A413" s="94">
        <v>2052</v>
      </c>
      <c r="B413" s="96">
        <f t="shared" si="560"/>
        <v>4644137.89391194</v>
      </c>
      <c r="C413" s="94"/>
      <c r="D413" s="101">
        <f t="shared" si="561"/>
        <v>2592363.8166495622</v>
      </c>
      <c r="E413" s="101">
        <f t="shared" si="562"/>
        <v>2646566.2249791231</v>
      </c>
      <c r="F413" s="101">
        <f t="shared" si="563"/>
        <v>2700221.3029671251</v>
      </c>
      <c r="G413" s="101">
        <f t="shared" si="564"/>
        <v>2752644.3606256074</v>
      </c>
      <c r="H413" s="101">
        <f t="shared" si="565"/>
        <v>2804998.3649411132</v>
      </c>
      <c r="I413" s="101">
        <f>SUM(CD413:$DL413)</f>
        <v>1160576.8391079786</v>
      </c>
      <c r="J413" s="101">
        <f>SUM(CE413:$DL413)</f>
        <v>1106374.430778418</v>
      </c>
      <c r="K413" s="101">
        <f>SUM(CF413:$DL413)</f>
        <v>1052719.3527904165</v>
      </c>
      <c r="L413" s="101">
        <f>SUM(CG413:$DL413)</f>
        <v>1000296.295131934</v>
      </c>
      <c r="M413" s="101">
        <f>SUM(CH413:$DL413)</f>
        <v>947942.29081642802</v>
      </c>
      <c r="N413" s="101"/>
      <c r="O413" s="101"/>
      <c r="P413" s="101"/>
      <c r="Q413" s="113">
        <f t="shared" ref="Q413:CB413" si="644">Q363*Q$323</f>
        <v>42597.257054949281</v>
      </c>
      <c r="R413" s="113">
        <f t="shared" si="644"/>
        <v>43527.836722919368</v>
      </c>
      <c r="S413" s="113">
        <f t="shared" si="644"/>
        <v>44253.515828274067</v>
      </c>
      <c r="T413" s="113">
        <f t="shared" si="644"/>
        <v>44042.178503111456</v>
      </c>
      <c r="U413" s="113">
        <f t="shared" si="644"/>
        <v>44274.189373064452</v>
      </c>
      <c r="V413" s="113">
        <f t="shared" si="644"/>
        <v>44336.723878739613</v>
      </c>
      <c r="W413" s="113">
        <f t="shared" si="644"/>
        <v>44335.674197503067</v>
      </c>
      <c r="X413" s="113">
        <f t="shared" si="644"/>
        <v>44156.606774522232</v>
      </c>
      <c r="Y413" s="113">
        <f t="shared" si="644"/>
        <v>43940.701091144088</v>
      </c>
      <c r="Z413" s="113">
        <f t="shared" si="644"/>
        <v>44051.359000201577</v>
      </c>
      <c r="AA413" s="113">
        <f t="shared" si="644"/>
        <v>43973.496356675314</v>
      </c>
      <c r="AB413" s="113">
        <f t="shared" si="644"/>
        <v>44196.072049016955</v>
      </c>
      <c r="AC413" s="113">
        <f t="shared" si="644"/>
        <v>46577.227616491829</v>
      </c>
      <c r="AD413" s="113">
        <f t="shared" si="644"/>
        <v>44609.044076421116</v>
      </c>
      <c r="AE413" s="113">
        <f t="shared" si="644"/>
        <v>44858.289933820961</v>
      </c>
      <c r="AF413" s="113">
        <f t="shared" si="644"/>
        <v>44908.223294987671</v>
      </c>
      <c r="AG413" s="113">
        <f t="shared" si="644"/>
        <v>44987.169523050346</v>
      </c>
      <c r="AH413" s="113">
        <f t="shared" si="644"/>
        <v>45274.544992985502</v>
      </c>
      <c r="AI413" s="113">
        <f t="shared" si="644"/>
        <v>45723.578154589588</v>
      </c>
      <c r="AJ413" s="113">
        <f t="shared" si="644"/>
        <v>46573.549731932239</v>
      </c>
      <c r="AK413" s="113">
        <f t="shared" si="644"/>
        <v>47109.084306095981</v>
      </c>
      <c r="AL413" s="113">
        <f t="shared" si="644"/>
        <v>47900.214219236841</v>
      </c>
      <c r="AM413" s="113">
        <f t="shared" si="644"/>
        <v>48629.640691510722</v>
      </c>
      <c r="AN413" s="113">
        <f t="shared" si="644"/>
        <v>49807.594028350264</v>
      </c>
      <c r="AO413" s="113">
        <f t="shared" si="644"/>
        <v>51244.733421358607</v>
      </c>
      <c r="AP413" s="113">
        <f t="shared" si="644"/>
        <v>52370.579088364655</v>
      </c>
      <c r="AQ413" s="113">
        <f t="shared" si="644"/>
        <v>54058.161765571356</v>
      </c>
      <c r="AR413" s="113">
        <f t="shared" si="644"/>
        <v>55462.451087907597</v>
      </c>
      <c r="AS413" s="113">
        <f t="shared" si="644"/>
        <v>56349.967149649507</v>
      </c>
      <c r="AT413" s="113">
        <f t="shared" si="644"/>
        <v>57570.667371441516</v>
      </c>
      <c r="AU413" s="113">
        <f t="shared" si="644"/>
        <v>58394.096686503559</v>
      </c>
      <c r="AV413" s="113">
        <f t="shared" si="644"/>
        <v>58804.739090132498</v>
      </c>
      <c r="AW413" s="113">
        <f t="shared" si="644"/>
        <v>59713.615994249267</v>
      </c>
      <c r="AX413" s="113">
        <f t="shared" si="644"/>
        <v>59063.980319535229</v>
      </c>
      <c r="AY413" s="113">
        <f t="shared" si="644"/>
        <v>59041.580861018425</v>
      </c>
      <c r="AZ413" s="113">
        <f t="shared" si="644"/>
        <v>59392.014756143864</v>
      </c>
      <c r="BA413" s="113">
        <f t="shared" si="644"/>
        <v>59394.043061940145</v>
      </c>
      <c r="BB413" s="113">
        <f t="shared" si="644"/>
        <v>59217.826590012075</v>
      </c>
      <c r="BC413" s="113">
        <f t="shared" si="644"/>
        <v>59623.193517217151</v>
      </c>
      <c r="BD413" s="113">
        <f t="shared" si="644"/>
        <v>59712.047903039631</v>
      </c>
      <c r="BE413" s="113">
        <f t="shared" si="644"/>
        <v>60018.974378105238</v>
      </c>
      <c r="BF413" s="113">
        <f t="shared" si="644"/>
        <v>60328.989938707062</v>
      </c>
      <c r="BG413" s="113">
        <f t="shared" si="644"/>
        <v>60461.56934140309</v>
      </c>
      <c r="BH413" s="113">
        <f t="shared" si="644"/>
        <v>60434.270705753232</v>
      </c>
      <c r="BI413" s="113">
        <f t="shared" si="644"/>
        <v>60406.488433473067</v>
      </c>
      <c r="BJ413" s="113">
        <f t="shared" si="644"/>
        <v>59819.377393072224</v>
      </c>
      <c r="BK413" s="113">
        <f t="shared" si="644"/>
        <v>59724.735838037763</v>
      </c>
      <c r="BL413" s="113">
        <f t="shared" si="644"/>
        <v>59750.567699982181</v>
      </c>
      <c r="BM413" s="113">
        <f t="shared" si="644"/>
        <v>59568.609662599127</v>
      </c>
      <c r="BN413" s="113">
        <f t="shared" si="644"/>
        <v>58948.123632582945</v>
      </c>
      <c r="BO413" s="113">
        <f t="shared" si="644"/>
        <v>59124.571927908248</v>
      </c>
      <c r="BP413" s="113">
        <f t="shared" si="644"/>
        <v>58937.118846216166</v>
      </c>
      <c r="BQ413" s="113">
        <f t="shared" si="644"/>
        <v>58698.638748755395</v>
      </c>
      <c r="BR413" s="113">
        <f t="shared" si="644"/>
        <v>59369.520334928224</v>
      </c>
      <c r="BS413" s="113">
        <f t="shared" si="644"/>
        <v>59406.079546055291</v>
      </c>
      <c r="BT413" s="113">
        <f t="shared" si="644"/>
        <v>59258.507901002959</v>
      </c>
      <c r="BU413" s="113">
        <f t="shared" si="644"/>
        <v>59637.995649127981</v>
      </c>
      <c r="BV413" s="113">
        <f t="shared" si="644"/>
        <v>59066.52421884075</v>
      </c>
      <c r="BW413" s="113">
        <f t="shared" si="644"/>
        <v>58989.793911854591</v>
      </c>
      <c r="BX413" s="113">
        <f t="shared" si="644"/>
        <v>58783.310565635002</v>
      </c>
      <c r="BY413" s="113">
        <f t="shared" si="644"/>
        <v>59012.381067961163</v>
      </c>
      <c r="BZ413" s="113">
        <f t="shared" si="644"/>
        <v>58674.872839858588</v>
      </c>
      <c r="CA413" s="113">
        <f t="shared" si="644"/>
        <v>58011.461875510111</v>
      </c>
      <c r="CB413" s="113">
        <f t="shared" si="644"/>
        <v>56665.956504477486</v>
      </c>
      <c r="CC413" s="113">
        <f t="shared" ref="CC413:DM413" si="645">CC363*CC$323</f>
        <v>56405.143778435442</v>
      </c>
      <c r="CD413" s="113">
        <f t="shared" si="645"/>
        <v>54202.408329560887</v>
      </c>
      <c r="CE413" s="113">
        <f t="shared" si="645"/>
        <v>53655.077988001845</v>
      </c>
      <c r="CF413" s="113">
        <f t="shared" si="645"/>
        <v>52423.057658482518</v>
      </c>
      <c r="CG413" s="113">
        <f t="shared" si="645"/>
        <v>52354.004315505888</v>
      </c>
      <c r="CH413" s="113">
        <f t="shared" si="645"/>
        <v>50763.364887537355</v>
      </c>
      <c r="CI413" s="113">
        <f t="shared" si="645"/>
        <v>50484.555802332041</v>
      </c>
      <c r="CJ413" s="113">
        <f t="shared" si="645"/>
        <v>49690.700125317111</v>
      </c>
      <c r="CK413" s="113">
        <f t="shared" si="645"/>
        <v>48757.939321629456</v>
      </c>
      <c r="CL413" s="113">
        <f t="shared" si="645"/>
        <v>47271.895702473477</v>
      </c>
      <c r="CM413" s="113">
        <f t="shared" si="645"/>
        <v>45837.45261510952</v>
      </c>
      <c r="CN413" s="113">
        <f t="shared" si="645"/>
        <v>44942.15625</v>
      </c>
      <c r="CO413" s="113">
        <f t="shared" si="645"/>
        <v>43282.977355854186</v>
      </c>
      <c r="CP413" s="113">
        <f t="shared" si="645"/>
        <v>42462.553768715603</v>
      </c>
      <c r="CQ413" s="113">
        <f t="shared" si="645"/>
        <v>41794.560768744923</v>
      </c>
      <c r="CR413" s="113">
        <f t="shared" si="645"/>
        <v>40778.456889285539</v>
      </c>
      <c r="CS413" s="113">
        <f t="shared" si="645"/>
        <v>40218.086084108749</v>
      </c>
      <c r="CT413" s="113">
        <f t="shared" si="645"/>
        <v>39806.409895803678</v>
      </c>
      <c r="CU413" s="113">
        <f t="shared" si="645"/>
        <v>38487.438562051408</v>
      </c>
      <c r="CV413" s="113">
        <f t="shared" si="645"/>
        <v>37318.088549618325</v>
      </c>
      <c r="CW413" s="113">
        <f t="shared" si="645"/>
        <v>36149.156626506025</v>
      </c>
      <c r="CX413" s="113">
        <f t="shared" si="645"/>
        <v>34230.17623974313</v>
      </c>
      <c r="CY413" s="113">
        <f t="shared" si="645"/>
        <v>32525.353907815632</v>
      </c>
      <c r="CZ413" s="113">
        <f t="shared" si="645"/>
        <v>30324.109279538905</v>
      </c>
      <c r="DA413" s="113">
        <f t="shared" si="645"/>
        <v>28249.587862573921</v>
      </c>
      <c r="DB413" s="113">
        <f t="shared" si="645"/>
        <v>24615.743158588855</v>
      </c>
      <c r="DC413" s="113">
        <f t="shared" si="645"/>
        <v>21266.004887983709</v>
      </c>
      <c r="DD413" s="113">
        <f t="shared" si="645"/>
        <v>17924.020155415252</v>
      </c>
      <c r="DE413" s="113">
        <f t="shared" si="645"/>
        <v>14893.574654956084</v>
      </c>
      <c r="DF413" s="113">
        <f t="shared" si="645"/>
        <v>12460.37037037037</v>
      </c>
      <c r="DG413" s="113">
        <f t="shared" si="645"/>
        <v>9692.1104613385323</v>
      </c>
      <c r="DH413" s="113">
        <f t="shared" si="645"/>
        <v>7856.7267950963223</v>
      </c>
      <c r="DI413" s="113">
        <f t="shared" si="645"/>
        <v>5933.8826237054091</v>
      </c>
      <c r="DJ413" s="113">
        <f t="shared" si="645"/>
        <v>4277.8467741935483</v>
      </c>
      <c r="DK413" s="113">
        <f t="shared" si="645"/>
        <v>3193.7826086956525</v>
      </c>
      <c r="DL413" s="113">
        <f t="shared" si="645"/>
        <v>2453.2078313253014</v>
      </c>
      <c r="DM413" s="113">
        <f t="shared" si="645"/>
        <v>4821.137645107794</v>
      </c>
    </row>
    <row r="414" spans="1:117" s="44" customFormat="1" ht="1" hidden="1" customHeight="1">
      <c r="A414" s="94">
        <v>2053</v>
      </c>
      <c r="B414" s="96">
        <f t="shared" si="560"/>
        <v>4649127.8611606294</v>
      </c>
      <c r="C414" s="94"/>
      <c r="D414" s="101">
        <f t="shared" si="561"/>
        <v>2591470.0694626011</v>
      </c>
      <c r="E414" s="101">
        <f t="shared" si="562"/>
        <v>2646914.1878872276</v>
      </c>
      <c r="F414" s="101">
        <f t="shared" si="563"/>
        <v>2700623.2823726912</v>
      </c>
      <c r="G414" s="101">
        <f t="shared" si="564"/>
        <v>2753649.1408889429</v>
      </c>
      <c r="H414" s="101">
        <f t="shared" si="565"/>
        <v>2805609.2617480527</v>
      </c>
      <c r="I414" s="101">
        <f>SUM(CD414:$DL414)</f>
        <v>1164521.1736405797</v>
      </c>
      <c r="J414" s="101">
        <f>SUM(CE414:$DL414)</f>
        <v>1109077.0552159532</v>
      </c>
      <c r="K414" s="101">
        <f>SUM(CF414:$DL414)</f>
        <v>1055367.9607304893</v>
      </c>
      <c r="L414" s="101">
        <f>SUM(CG414:$DL414)</f>
        <v>1002342.1022142374</v>
      </c>
      <c r="M414" s="101">
        <f>SUM(CH414:$DL414)</f>
        <v>950381.98135512741</v>
      </c>
      <c r="N414" s="101"/>
      <c r="O414" s="101"/>
      <c r="P414" s="101"/>
      <c r="Q414" s="113">
        <f t="shared" ref="Q414:CB414" si="646">Q364*Q$323</f>
        <v>42607.144079611557</v>
      </c>
      <c r="R414" s="113">
        <f t="shared" si="646"/>
        <v>43560.985864705028</v>
      </c>
      <c r="S414" s="113">
        <f t="shared" si="646"/>
        <v>44309.426134721019</v>
      </c>
      <c r="T414" s="113">
        <f t="shared" si="646"/>
        <v>44116.735756313712</v>
      </c>
      <c r="U414" s="113">
        <f t="shared" si="646"/>
        <v>44371.067229144821</v>
      </c>
      <c r="V414" s="113">
        <f t="shared" si="646"/>
        <v>44450.539499228435</v>
      </c>
      <c r="W414" s="113">
        <f t="shared" si="646"/>
        <v>44467.228101778885</v>
      </c>
      <c r="X414" s="113">
        <f t="shared" si="646"/>
        <v>44306.256368200004</v>
      </c>
      <c r="Y414" s="113">
        <f t="shared" si="646"/>
        <v>44106.148683916188</v>
      </c>
      <c r="Z414" s="113">
        <f t="shared" si="646"/>
        <v>44225.85123966942</v>
      </c>
      <c r="AA414" s="113">
        <f t="shared" si="646"/>
        <v>44153.343015931823</v>
      </c>
      <c r="AB414" s="113">
        <f t="shared" si="646"/>
        <v>44378.573390093261</v>
      </c>
      <c r="AC414" s="113">
        <f t="shared" si="646"/>
        <v>46760.947743352037</v>
      </c>
      <c r="AD414" s="113">
        <f t="shared" si="646"/>
        <v>44768.761384249337</v>
      </c>
      <c r="AE414" s="113">
        <f t="shared" si="646"/>
        <v>45001.565540462085</v>
      </c>
      <c r="AF414" s="113">
        <f t="shared" si="646"/>
        <v>45010.24424815119</v>
      </c>
      <c r="AG414" s="113">
        <f t="shared" si="646"/>
        <v>45055.037022275363</v>
      </c>
      <c r="AH414" s="113">
        <f t="shared" si="646"/>
        <v>45295.522078963193</v>
      </c>
      <c r="AI414" s="113">
        <f t="shared" si="646"/>
        <v>45693.53374980954</v>
      </c>
      <c r="AJ414" s="113">
        <f t="shared" si="646"/>
        <v>46497.706926871113</v>
      </c>
      <c r="AK414" s="113">
        <f t="shared" si="646"/>
        <v>46982.553105634819</v>
      </c>
      <c r="AL414" s="113">
        <f t="shared" si="646"/>
        <v>47731.48707158176</v>
      </c>
      <c r="AM414" s="113">
        <f t="shared" si="646"/>
        <v>48431.426190667415</v>
      </c>
      <c r="AN414" s="113">
        <f t="shared" si="646"/>
        <v>49578.513662410784</v>
      </c>
      <c r="AO414" s="113">
        <f t="shared" si="646"/>
        <v>51011.63403819246</v>
      </c>
      <c r="AP414" s="113">
        <f t="shared" si="646"/>
        <v>52132.277788884443</v>
      </c>
      <c r="AQ414" s="113">
        <f t="shared" si="646"/>
        <v>53848.751113290826</v>
      </c>
      <c r="AR414" s="113">
        <f t="shared" si="646"/>
        <v>55266.877209356586</v>
      </c>
      <c r="AS414" s="113">
        <f t="shared" si="646"/>
        <v>56195.931555505442</v>
      </c>
      <c r="AT414" s="113">
        <f t="shared" si="646"/>
        <v>57466.342445065318</v>
      </c>
      <c r="AU414" s="113">
        <f t="shared" si="646"/>
        <v>58337.928513702151</v>
      </c>
      <c r="AV414" s="113">
        <f t="shared" si="646"/>
        <v>58795.453479707008</v>
      </c>
      <c r="AW414" s="113">
        <f t="shared" si="646"/>
        <v>59756.018887590988</v>
      </c>
      <c r="AX414" s="113">
        <f t="shared" si="646"/>
        <v>59142.903631082067</v>
      </c>
      <c r="AY414" s="113">
        <f t="shared" si="646"/>
        <v>59167.903035688381</v>
      </c>
      <c r="AZ414" s="113">
        <f t="shared" si="646"/>
        <v>59539.198177182225</v>
      </c>
      <c r="BA414" s="113">
        <f t="shared" si="646"/>
        <v>59568.286298308412</v>
      </c>
      <c r="BB414" s="113">
        <f t="shared" si="646"/>
        <v>59417.529439328129</v>
      </c>
      <c r="BC414" s="113">
        <f t="shared" si="646"/>
        <v>59821.629919184823</v>
      </c>
      <c r="BD414" s="113">
        <f t="shared" si="646"/>
        <v>59921.250760782117</v>
      </c>
      <c r="BE414" s="113">
        <f t="shared" si="646"/>
        <v>60246.929815339223</v>
      </c>
      <c r="BF414" s="113">
        <f t="shared" si="646"/>
        <v>60554.001090386424</v>
      </c>
      <c r="BG414" s="113">
        <f t="shared" si="646"/>
        <v>60724.332357152147</v>
      </c>
      <c r="BH414" s="113">
        <f t="shared" si="646"/>
        <v>60796.194706453098</v>
      </c>
      <c r="BI414" s="113">
        <f t="shared" si="646"/>
        <v>60806.023598820058</v>
      </c>
      <c r="BJ414" s="113">
        <f t="shared" si="646"/>
        <v>60612.429667164666</v>
      </c>
      <c r="BK414" s="113">
        <f t="shared" si="646"/>
        <v>60068.086222129044</v>
      </c>
      <c r="BL414" s="113">
        <f t="shared" si="646"/>
        <v>59883.46396757527</v>
      </c>
      <c r="BM414" s="113">
        <f t="shared" si="646"/>
        <v>59773.514967957155</v>
      </c>
      <c r="BN414" s="113">
        <f t="shared" si="646"/>
        <v>59438.067338697525</v>
      </c>
      <c r="BO414" s="113">
        <f t="shared" si="646"/>
        <v>58746.008301474605</v>
      </c>
      <c r="BP414" s="113">
        <f t="shared" si="646"/>
        <v>58987.545033219896</v>
      </c>
      <c r="BQ414" s="113">
        <f t="shared" si="646"/>
        <v>58723.809259873888</v>
      </c>
      <c r="BR414" s="113">
        <f t="shared" si="646"/>
        <v>58393.450956937791</v>
      </c>
      <c r="BS414" s="113">
        <f t="shared" si="646"/>
        <v>59126.165065994675</v>
      </c>
      <c r="BT414" s="113">
        <f t="shared" si="646"/>
        <v>58918.900425716143</v>
      </c>
      <c r="BU414" s="113">
        <f t="shared" si="646"/>
        <v>58837.138011135285</v>
      </c>
      <c r="BV414" s="113">
        <f t="shared" si="646"/>
        <v>59398.537867348125</v>
      </c>
      <c r="BW414" s="113">
        <f t="shared" si="646"/>
        <v>58530.822140903969</v>
      </c>
      <c r="BX414" s="113">
        <f t="shared" si="646"/>
        <v>58544.257245694433</v>
      </c>
      <c r="BY414" s="113">
        <f t="shared" si="646"/>
        <v>58043.219417475731</v>
      </c>
      <c r="BZ414" s="113">
        <f t="shared" si="646"/>
        <v>58421.25205858457</v>
      </c>
      <c r="CA414" s="113">
        <f t="shared" si="646"/>
        <v>58169.58477597835</v>
      </c>
      <c r="CB414" s="113">
        <f t="shared" si="646"/>
        <v>57232.831090917112</v>
      </c>
      <c r="CC414" s="113">
        <f t="shared" ref="CC414:DM414" si="647">CC364*CC$323</f>
        <v>56379.607756526348</v>
      </c>
      <c r="CD414" s="113">
        <f t="shared" si="647"/>
        <v>55444.118424626526</v>
      </c>
      <c r="CE414" s="113">
        <f t="shared" si="647"/>
        <v>53709.094485463771</v>
      </c>
      <c r="CF414" s="113">
        <f t="shared" si="647"/>
        <v>53025.858516251836</v>
      </c>
      <c r="CG414" s="113">
        <f t="shared" si="647"/>
        <v>51960.120859109957</v>
      </c>
      <c r="CH414" s="113">
        <f t="shared" si="647"/>
        <v>51603.638966077699</v>
      </c>
      <c r="CI414" s="113">
        <f t="shared" si="647"/>
        <v>50270.537895613546</v>
      </c>
      <c r="CJ414" s="113">
        <f t="shared" si="647"/>
        <v>49910.264144022985</v>
      </c>
      <c r="CK414" s="113">
        <f t="shared" si="647"/>
        <v>49085.306971194819</v>
      </c>
      <c r="CL414" s="113">
        <f t="shared" si="647"/>
        <v>48005.755562653045</v>
      </c>
      <c r="CM414" s="113">
        <f t="shared" si="647"/>
        <v>46229.986291163761</v>
      </c>
      <c r="CN414" s="113">
        <f t="shared" si="647"/>
        <v>45249.713362068964</v>
      </c>
      <c r="CO414" s="113">
        <f t="shared" si="647"/>
        <v>43780.232359347385</v>
      </c>
      <c r="CP414" s="113">
        <f t="shared" si="647"/>
        <v>42406.912084630807</v>
      </c>
      <c r="CQ414" s="113">
        <f t="shared" si="647"/>
        <v>41110.439772624741</v>
      </c>
      <c r="CR414" s="113">
        <f t="shared" si="647"/>
        <v>40726.977688531908</v>
      </c>
      <c r="CS414" s="113">
        <f t="shared" si="647"/>
        <v>39343.351094245467</v>
      </c>
      <c r="CT414" s="113">
        <f t="shared" si="647"/>
        <v>38986.047315378921</v>
      </c>
      <c r="CU414" s="113">
        <f t="shared" si="647"/>
        <v>38094.639101895591</v>
      </c>
      <c r="CV414" s="113">
        <f t="shared" si="647"/>
        <v>36766.76946564886</v>
      </c>
      <c r="CW414" s="113">
        <f t="shared" si="647"/>
        <v>35528.722891566264</v>
      </c>
      <c r="CX414" s="113">
        <f t="shared" si="647"/>
        <v>34119.574741348551</v>
      </c>
      <c r="CY414" s="113">
        <f t="shared" si="647"/>
        <v>31910.519038076152</v>
      </c>
      <c r="CZ414" s="113">
        <f t="shared" si="647"/>
        <v>30149.78213256484</v>
      </c>
      <c r="DA414" s="113">
        <f t="shared" si="647"/>
        <v>28048.022810475923</v>
      </c>
      <c r="DB414" s="113">
        <f t="shared" si="647"/>
        <v>25363.639136168807</v>
      </c>
      <c r="DC414" s="113">
        <f t="shared" si="647"/>
        <v>22105.756211812626</v>
      </c>
      <c r="DD414" s="113">
        <f t="shared" si="647"/>
        <v>18645.735794074793</v>
      </c>
      <c r="DE414" s="113">
        <f t="shared" si="647"/>
        <v>15375.280426599749</v>
      </c>
      <c r="DF414" s="113">
        <f t="shared" si="647"/>
        <v>12859.735449735448</v>
      </c>
      <c r="DG414" s="113">
        <f t="shared" si="647"/>
        <v>10043.914230019493</v>
      </c>
      <c r="DH414" s="113">
        <f t="shared" si="647"/>
        <v>8078.5087565674257</v>
      </c>
      <c r="DI414" s="113">
        <f t="shared" si="647"/>
        <v>6132.614499424626</v>
      </c>
      <c r="DJ414" s="113">
        <f t="shared" si="647"/>
        <v>4529.5241935483864</v>
      </c>
      <c r="DK414" s="113">
        <f t="shared" si="647"/>
        <v>3352.021739130435</v>
      </c>
      <c r="DL414" s="113">
        <f t="shared" si="647"/>
        <v>2568.0572289156626</v>
      </c>
      <c r="DM414" s="113">
        <f t="shared" si="647"/>
        <v>4988.8922056384745</v>
      </c>
    </row>
    <row r="415" spans="1:117" s="44" customFormat="1" ht="1" hidden="1" customHeight="1">
      <c r="A415" s="94">
        <v>2054</v>
      </c>
      <c r="B415" s="96">
        <f t="shared" si="560"/>
        <v>4653855.6776912967</v>
      </c>
      <c r="C415" s="94"/>
      <c r="D415" s="101">
        <f t="shared" si="561"/>
        <v>2590599.3274802403</v>
      </c>
      <c r="E415" s="101">
        <f t="shared" si="562"/>
        <v>2646023.8605721369</v>
      </c>
      <c r="F415" s="101">
        <f t="shared" si="563"/>
        <v>2700969.4417904112</v>
      </c>
      <c r="G415" s="101">
        <f t="shared" si="564"/>
        <v>2754053.2241675886</v>
      </c>
      <c r="H415" s="101">
        <f t="shared" si="565"/>
        <v>2806616.9714236255</v>
      </c>
      <c r="I415" s="101">
        <f>SUM(CD415:$DL415)</f>
        <v>1168123.0752600599</v>
      </c>
      <c r="J415" s="101">
        <f>SUM(CE415:$DL415)</f>
        <v>1112698.5421681635</v>
      </c>
      <c r="K415" s="101">
        <f>SUM(CF415:$DL415)</f>
        <v>1057752.9609498892</v>
      </c>
      <c r="L415" s="101">
        <f>SUM(CG415:$DL415)</f>
        <v>1004669.1785727117</v>
      </c>
      <c r="M415" s="101">
        <f>SUM(CH415:$DL415)</f>
        <v>952105.43131667492</v>
      </c>
      <c r="N415" s="101"/>
      <c r="O415" s="101"/>
      <c r="P415" s="101"/>
      <c r="Q415" s="113">
        <f t="shared" ref="Q415:CB415" si="648">Q365*Q$323</f>
        <v>42600.22316234796</v>
      </c>
      <c r="R415" s="113">
        <f t="shared" si="648"/>
        <v>43570.026539737482</v>
      </c>
      <c r="S415" s="113">
        <f t="shared" si="648"/>
        <v>44341.955767562882</v>
      </c>
      <c r="T415" s="113">
        <f t="shared" si="648"/>
        <v>44171.142400542383</v>
      </c>
      <c r="U415" s="113">
        <f t="shared" si="648"/>
        <v>44444.734765539273</v>
      </c>
      <c r="V415" s="113">
        <f t="shared" si="648"/>
        <v>44547.232415749917</v>
      </c>
      <c r="W415" s="113">
        <f t="shared" si="648"/>
        <v>44581.710125347148</v>
      </c>
      <c r="X415" s="113">
        <f t="shared" si="648"/>
        <v>44435.952682720745</v>
      </c>
      <c r="Y415" s="113">
        <f t="shared" si="648"/>
        <v>44253.76360201824</v>
      </c>
      <c r="Z415" s="113">
        <f t="shared" si="648"/>
        <v>44391.420580528124</v>
      </c>
      <c r="AA415" s="113">
        <f t="shared" si="648"/>
        <v>44326.272495986166</v>
      </c>
      <c r="AB415" s="113">
        <f t="shared" si="648"/>
        <v>44559.091020940476</v>
      </c>
      <c r="AC415" s="113">
        <f t="shared" si="648"/>
        <v>46950.931056355214</v>
      </c>
      <c r="AD415" s="113">
        <f t="shared" si="648"/>
        <v>44945.448656034299</v>
      </c>
      <c r="AE415" s="113">
        <f t="shared" si="648"/>
        <v>45161.873911529081</v>
      </c>
      <c r="AF415" s="113">
        <f t="shared" si="648"/>
        <v>45152.273418241573</v>
      </c>
      <c r="AG415" s="113">
        <f t="shared" si="648"/>
        <v>45155.840219653692</v>
      </c>
      <c r="AH415" s="113">
        <f t="shared" si="648"/>
        <v>45362.448972320577</v>
      </c>
      <c r="AI415" s="113">
        <f t="shared" si="648"/>
        <v>45713.563352996236</v>
      </c>
      <c r="AJ415" s="113">
        <f t="shared" si="648"/>
        <v>46467.369804846669</v>
      </c>
      <c r="AK415" s="113">
        <f t="shared" si="648"/>
        <v>46906.634385358127</v>
      </c>
      <c r="AL415" s="113">
        <f t="shared" si="648"/>
        <v>47605.449925140616</v>
      </c>
      <c r="AM415" s="113">
        <f t="shared" si="648"/>
        <v>48264.722713035095</v>
      </c>
      <c r="AN415" s="113">
        <f t="shared" si="648"/>
        <v>49381.136382828998</v>
      </c>
      <c r="AO415" s="113">
        <f t="shared" si="648"/>
        <v>50783.691721025556</v>
      </c>
      <c r="AP415" s="113">
        <f t="shared" si="648"/>
        <v>51904.292562974806</v>
      </c>
      <c r="AQ415" s="113">
        <f t="shared" si="648"/>
        <v>53612.252515939181</v>
      </c>
      <c r="AR415" s="113">
        <f t="shared" si="648"/>
        <v>55060.844834626376</v>
      </c>
      <c r="AS415" s="113">
        <f t="shared" si="648"/>
        <v>56004.42784386687</v>
      </c>
      <c r="AT415" s="113">
        <f t="shared" si="648"/>
        <v>57317.157800347355</v>
      </c>
      <c r="AU415" s="113">
        <f t="shared" si="648"/>
        <v>58235.993681581072</v>
      </c>
      <c r="AV415" s="113">
        <f t="shared" si="648"/>
        <v>58741.803286137518</v>
      </c>
      <c r="AW415" s="113">
        <f t="shared" si="648"/>
        <v>59747.745152304793</v>
      </c>
      <c r="AX415" s="113">
        <f t="shared" si="648"/>
        <v>59184.388961510536</v>
      </c>
      <c r="AY415" s="113">
        <f t="shared" si="648"/>
        <v>59245.099920208908</v>
      </c>
      <c r="AZ415" s="113">
        <f t="shared" si="648"/>
        <v>59665.355395215098</v>
      </c>
      <c r="BA415" s="113">
        <f t="shared" si="648"/>
        <v>59714.650616857747</v>
      </c>
      <c r="BB415" s="113">
        <f t="shared" si="648"/>
        <v>59588.562077603761</v>
      </c>
      <c r="BC415" s="113">
        <f t="shared" si="648"/>
        <v>60021.058503162334</v>
      </c>
      <c r="BD415" s="113">
        <f t="shared" si="648"/>
        <v>60118.555825667216</v>
      </c>
      <c r="BE415" s="113">
        <f t="shared" si="648"/>
        <v>60455.971919352924</v>
      </c>
      <c r="BF415" s="113">
        <f t="shared" si="648"/>
        <v>60783.012440317863</v>
      </c>
      <c r="BG415" s="113">
        <f t="shared" si="648"/>
        <v>60949.987618768704</v>
      </c>
      <c r="BH415" s="113">
        <f t="shared" si="648"/>
        <v>61058.589606960508</v>
      </c>
      <c r="BI415" s="113">
        <f t="shared" si="648"/>
        <v>61168.228458313926</v>
      </c>
      <c r="BJ415" s="113">
        <f t="shared" si="648"/>
        <v>61010.471190721895</v>
      </c>
      <c r="BK415" s="113">
        <f t="shared" si="648"/>
        <v>60860.121621419268</v>
      </c>
      <c r="BL415" s="113">
        <f t="shared" si="648"/>
        <v>60226.356627471934</v>
      </c>
      <c r="BM415" s="113">
        <f t="shared" si="648"/>
        <v>59907.413484329736</v>
      </c>
      <c r="BN415" s="113">
        <f t="shared" si="648"/>
        <v>59642.54797637344</v>
      </c>
      <c r="BO415" s="113">
        <f t="shared" si="648"/>
        <v>59232.588749317314</v>
      </c>
      <c r="BP415" s="113">
        <f t="shared" si="648"/>
        <v>58615.399773132391</v>
      </c>
      <c r="BQ415" s="113">
        <f t="shared" si="648"/>
        <v>58776.163923000335</v>
      </c>
      <c r="BR415" s="113">
        <f t="shared" si="648"/>
        <v>58420.563995215307</v>
      </c>
      <c r="BS415" s="113">
        <f t="shared" si="648"/>
        <v>58154.992246286143</v>
      </c>
      <c r="BT415" s="113">
        <f t="shared" si="648"/>
        <v>58644.217908940038</v>
      </c>
      <c r="BU415" s="113">
        <f t="shared" si="648"/>
        <v>58502.451237048786</v>
      </c>
      <c r="BV415" s="113">
        <f t="shared" si="648"/>
        <v>58603.898594494138</v>
      </c>
      <c r="BW415" s="113">
        <f t="shared" si="648"/>
        <v>58860.646010937751</v>
      </c>
      <c r="BX415" s="113">
        <f t="shared" si="648"/>
        <v>58089.956745558411</v>
      </c>
      <c r="BY415" s="113">
        <f t="shared" si="648"/>
        <v>57808.569902912626</v>
      </c>
      <c r="BZ415" s="113">
        <f t="shared" si="648"/>
        <v>57463.784457960959</v>
      </c>
      <c r="CA415" s="113">
        <f t="shared" si="648"/>
        <v>57922.088062201983</v>
      </c>
      <c r="CB415" s="113">
        <f t="shared" si="648"/>
        <v>57390.187657152943</v>
      </c>
      <c r="CC415" s="113">
        <f t="shared" ref="CC415:DM415" si="649">CC365*CC$323</f>
        <v>56947.293166659307</v>
      </c>
      <c r="CD415" s="113">
        <f t="shared" si="649"/>
        <v>55424.533091896788</v>
      </c>
      <c r="CE415" s="113">
        <f t="shared" si="649"/>
        <v>54945.581218274107</v>
      </c>
      <c r="CF415" s="113">
        <f t="shared" si="649"/>
        <v>53083.782377177551</v>
      </c>
      <c r="CG415" s="113">
        <f t="shared" si="649"/>
        <v>52563.747256036717</v>
      </c>
      <c r="CH415" s="113">
        <f t="shared" si="649"/>
        <v>51218.390499659203</v>
      </c>
      <c r="CI415" s="113">
        <f t="shared" si="649"/>
        <v>51105.898112159914</v>
      </c>
      <c r="CJ415" s="113">
        <f t="shared" si="649"/>
        <v>49703.557477763854</v>
      </c>
      <c r="CK415" s="113">
        <f t="shared" si="649"/>
        <v>49305.536117266063</v>
      </c>
      <c r="CL415" s="113">
        <f t="shared" si="649"/>
        <v>48333.460236346218</v>
      </c>
      <c r="CM415" s="113">
        <f t="shared" si="649"/>
        <v>46951.773655192963</v>
      </c>
      <c r="CN415" s="113">
        <f t="shared" si="649"/>
        <v>45641.873563218389</v>
      </c>
      <c r="CO415" s="113">
        <f t="shared" si="649"/>
        <v>44084.330538774506</v>
      </c>
      <c r="CP415" s="113">
        <f t="shared" si="649"/>
        <v>42898.744827880386</v>
      </c>
      <c r="CQ415" s="113">
        <f t="shared" si="649"/>
        <v>41059.106018226114</v>
      </c>
      <c r="CR415" s="113">
        <f t="shared" si="649"/>
        <v>40064.677971143836</v>
      </c>
      <c r="CS415" s="113">
        <f t="shared" si="649"/>
        <v>39298.973332640227</v>
      </c>
      <c r="CT415" s="113">
        <f t="shared" si="649"/>
        <v>38146.859989751181</v>
      </c>
      <c r="CU415" s="113">
        <f t="shared" si="649"/>
        <v>37317.922581436724</v>
      </c>
      <c r="CV415" s="113">
        <f t="shared" si="649"/>
        <v>36400.867175572523</v>
      </c>
      <c r="CW415" s="113">
        <f t="shared" si="649"/>
        <v>35014.987951807227</v>
      </c>
      <c r="CX415" s="113">
        <f t="shared" si="649"/>
        <v>33544.841955048163</v>
      </c>
      <c r="CY415" s="113">
        <f t="shared" si="649"/>
        <v>31821.142084168336</v>
      </c>
      <c r="CZ415" s="113">
        <f t="shared" si="649"/>
        <v>29594.481613832853</v>
      </c>
      <c r="DA415" s="113">
        <f t="shared" si="649"/>
        <v>27902.50267530273</v>
      </c>
      <c r="DB415" s="113">
        <f t="shared" si="649"/>
        <v>25198.192548631716</v>
      </c>
      <c r="DC415" s="113">
        <f t="shared" si="649"/>
        <v>22791.601221995927</v>
      </c>
      <c r="DD415" s="113">
        <f t="shared" si="649"/>
        <v>19395.754006799416</v>
      </c>
      <c r="DE415" s="113">
        <f t="shared" si="649"/>
        <v>16008.718946047678</v>
      </c>
      <c r="DF415" s="113">
        <f t="shared" si="649"/>
        <v>13288.783068783068</v>
      </c>
      <c r="DG415" s="113">
        <f t="shared" si="649"/>
        <v>10376.543859649122</v>
      </c>
      <c r="DH415" s="113">
        <f t="shared" si="649"/>
        <v>8380.1322241681264</v>
      </c>
      <c r="DI415" s="113">
        <f t="shared" si="649"/>
        <v>6314.3544303797471</v>
      </c>
      <c r="DJ415" s="113">
        <f t="shared" si="649"/>
        <v>4686.822580645161</v>
      </c>
      <c r="DK415" s="113">
        <f t="shared" si="649"/>
        <v>3555.021739130435</v>
      </c>
      <c r="DL415" s="113">
        <f t="shared" si="649"/>
        <v>2699.5783132530123</v>
      </c>
      <c r="DM415" s="113">
        <f t="shared" si="649"/>
        <v>5186.3449419568824</v>
      </c>
    </row>
    <row r="416" spans="1:117" s="44" customFormat="1" ht="1" hidden="1" customHeight="1">
      <c r="A416" s="94">
        <v>2055</v>
      </c>
      <c r="B416" s="96">
        <f t="shared" si="560"/>
        <v>4658300.7827804191</v>
      </c>
      <c r="C416" s="94"/>
      <c r="D416" s="101">
        <f t="shared" si="561"/>
        <v>2589209.0520583224</v>
      </c>
      <c r="E416" s="101">
        <f t="shared" si="562"/>
        <v>2645197.6427328358</v>
      </c>
      <c r="F416" s="101">
        <f t="shared" si="563"/>
        <v>2700127.510060939</v>
      </c>
      <c r="G416" s="101">
        <f t="shared" si="564"/>
        <v>2754438.4928814578</v>
      </c>
      <c r="H416" s="101">
        <f t="shared" si="565"/>
        <v>2807061.3226559539</v>
      </c>
      <c r="I416" s="101">
        <f>SUM(CD416:$DL416)</f>
        <v>1171967.4664660001</v>
      </c>
      <c r="J416" s="101">
        <f>SUM(CE416:$DL416)</f>
        <v>1115978.8757914868</v>
      </c>
      <c r="K416" s="101">
        <f>SUM(CF416:$DL416)</f>
        <v>1061049.0084633834</v>
      </c>
      <c r="L416" s="101">
        <f>SUM(CG416:$DL416)</f>
        <v>1006738.0256428646</v>
      </c>
      <c r="M416" s="101">
        <f>SUM(CH416:$DL416)</f>
        <v>954115.19586836849</v>
      </c>
      <c r="N416" s="101"/>
      <c r="O416" s="101"/>
      <c r="P416" s="101"/>
      <c r="Q416" s="113">
        <f t="shared" ref="Q416:CB416" si="650">Q366*Q$323</f>
        <v>42569.57338589491</v>
      </c>
      <c r="R416" s="113">
        <f t="shared" si="650"/>
        <v>43563.999423049179</v>
      </c>
      <c r="S416" s="113">
        <f t="shared" si="650"/>
        <v>44351.104726799655</v>
      </c>
      <c r="T416" s="113">
        <f t="shared" si="650"/>
        <v>44203.383374900121</v>
      </c>
      <c r="U416" s="113">
        <f t="shared" si="650"/>
        <v>44499.228559584481</v>
      </c>
      <c r="V416" s="113">
        <f t="shared" si="650"/>
        <v>44619.752103141022</v>
      </c>
      <c r="W416" s="113">
        <f t="shared" si="650"/>
        <v>44677.111811654038</v>
      </c>
      <c r="X416" s="113">
        <f t="shared" si="650"/>
        <v>44549.686373915851</v>
      </c>
      <c r="Y416" s="113">
        <f t="shared" si="650"/>
        <v>44381.564437153582</v>
      </c>
      <c r="Z416" s="113">
        <f t="shared" si="650"/>
        <v>44538.152690989722</v>
      </c>
      <c r="AA416" s="113">
        <f t="shared" si="650"/>
        <v>44490.308459923428</v>
      </c>
      <c r="AB416" s="113">
        <f t="shared" si="650"/>
        <v>44732.665665985878</v>
      </c>
      <c r="AC416" s="113">
        <f t="shared" si="650"/>
        <v>47140.914369358383</v>
      </c>
      <c r="AD416" s="113">
        <f t="shared" si="650"/>
        <v>45126.128860514968</v>
      </c>
      <c r="AE416" s="113">
        <f t="shared" si="650"/>
        <v>45338.21311970277</v>
      </c>
      <c r="AF416" s="113">
        <f t="shared" si="650"/>
        <v>45312.306285949053</v>
      </c>
      <c r="AG416" s="113">
        <f t="shared" si="650"/>
        <v>45297.563526858859</v>
      </c>
      <c r="AH416" s="113">
        <f t="shared" si="650"/>
        <v>45463.338766784691</v>
      </c>
      <c r="AI416" s="113">
        <f t="shared" si="650"/>
        <v>45780.662523671672</v>
      </c>
      <c r="AJ416" s="113">
        <f t="shared" si="650"/>
        <v>46488.605790263784</v>
      </c>
      <c r="AK416" s="113">
        <f t="shared" si="650"/>
        <v>46876.266897247449</v>
      </c>
      <c r="AL416" s="113">
        <f t="shared" si="650"/>
        <v>47529.21778011573</v>
      </c>
      <c r="AM416" s="113">
        <f t="shared" si="650"/>
        <v>48141.728074050276</v>
      </c>
      <c r="AN416" s="113">
        <f t="shared" si="650"/>
        <v>49216.484869809996</v>
      </c>
      <c r="AO416" s="113">
        <f t="shared" si="650"/>
        <v>50588.754626253867</v>
      </c>
      <c r="AP416" s="113">
        <f t="shared" si="650"/>
        <v>51680.433766493399</v>
      </c>
      <c r="AQ416" s="113">
        <f t="shared" si="650"/>
        <v>53386.172358999509</v>
      </c>
      <c r="AR416" s="113">
        <f t="shared" si="650"/>
        <v>54827.620369830249</v>
      </c>
      <c r="AS416" s="113">
        <f t="shared" si="650"/>
        <v>55802.516321813157</v>
      </c>
      <c r="AT416" s="113">
        <f t="shared" si="650"/>
        <v>57127.28643434267</v>
      </c>
      <c r="AU416" s="113">
        <f t="shared" si="650"/>
        <v>58089.332341488502</v>
      </c>
      <c r="AV416" s="113">
        <f t="shared" si="650"/>
        <v>58641.725040440571</v>
      </c>
      <c r="AW416" s="113">
        <f t="shared" si="650"/>
        <v>59695.000089855341</v>
      </c>
      <c r="AX416" s="113">
        <f t="shared" si="650"/>
        <v>59177.306100217873</v>
      </c>
      <c r="AY416" s="113">
        <f t="shared" si="650"/>
        <v>59286.204754823739</v>
      </c>
      <c r="AZ416" s="113">
        <f t="shared" si="650"/>
        <v>59742.451472901856</v>
      </c>
      <c r="BA416" s="113">
        <f t="shared" si="650"/>
        <v>59839.110071406511</v>
      </c>
      <c r="BB416" s="113">
        <f t="shared" si="650"/>
        <v>59733.890388739703</v>
      </c>
      <c r="BC416" s="113">
        <f t="shared" si="650"/>
        <v>60191.713808854533</v>
      </c>
      <c r="BD416" s="113">
        <f t="shared" si="650"/>
        <v>60316.852373290421</v>
      </c>
      <c r="BE416" s="113">
        <f t="shared" si="650"/>
        <v>60653.068760280126</v>
      </c>
      <c r="BF416" s="113">
        <f t="shared" si="650"/>
        <v>60992.02279898891</v>
      </c>
      <c r="BG416" s="113">
        <f t="shared" si="650"/>
        <v>61178.651617206815</v>
      </c>
      <c r="BH416" s="113">
        <f t="shared" si="650"/>
        <v>61283.786762951531</v>
      </c>
      <c r="BI416" s="113">
        <f t="shared" si="650"/>
        <v>61430.549526471048</v>
      </c>
      <c r="BJ416" s="113">
        <f t="shared" si="650"/>
        <v>61371.133180341007</v>
      </c>
      <c r="BK416" s="113">
        <f t="shared" si="650"/>
        <v>61258.16498704721</v>
      </c>
      <c r="BL416" s="113">
        <f t="shared" si="650"/>
        <v>61017.647381079631</v>
      </c>
      <c r="BM416" s="113">
        <f t="shared" si="650"/>
        <v>60249.260454159717</v>
      </c>
      <c r="BN416" s="113">
        <f t="shared" si="650"/>
        <v>59777.181267516498</v>
      </c>
      <c r="BO416" s="113">
        <f t="shared" si="650"/>
        <v>59435.498853085744</v>
      </c>
      <c r="BP416" s="113">
        <f t="shared" si="650"/>
        <v>59097.474120888022</v>
      </c>
      <c r="BQ416" s="113">
        <f t="shared" si="650"/>
        <v>58406.660819780955</v>
      </c>
      <c r="BR416" s="113">
        <f t="shared" si="650"/>
        <v>58473.785885167461</v>
      </c>
      <c r="BS416" s="113">
        <f t="shared" si="650"/>
        <v>58185.090577475457</v>
      </c>
      <c r="BT416" s="113">
        <f t="shared" si="650"/>
        <v>57683.328522981457</v>
      </c>
      <c r="BU416" s="113">
        <f t="shared" si="650"/>
        <v>58231.514324693046</v>
      </c>
      <c r="BV416" s="113">
        <f t="shared" si="650"/>
        <v>58270.887908003257</v>
      </c>
      <c r="BW416" s="113">
        <f t="shared" si="650"/>
        <v>58076.817596911693</v>
      </c>
      <c r="BX416" s="113">
        <f t="shared" si="650"/>
        <v>58419.275012032558</v>
      </c>
      <c r="BY416" s="113">
        <f t="shared" si="650"/>
        <v>57362.933009708737</v>
      </c>
      <c r="BZ416" s="113">
        <f t="shared" si="650"/>
        <v>57233.756307503128</v>
      </c>
      <c r="CA416" s="113">
        <f t="shared" si="650"/>
        <v>56974.332789209155</v>
      </c>
      <c r="CB416" s="113">
        <f t="shared" si="650"/>
        <v>57148.777272927793</v>
      </c>
      <c r="CC416" s="113">
        <f t="shared" ref="CC416:DM416" si="651">CC366*CC$323</f>
        <v>57107.384380935553</v>
      </c>
      <c r="CD416" s="113">
        <f t="shared" si="651"/>
        <v>55988.590674513354</v>
      </c>
      <c r="CE416" s="113">
        <f t="shared" si="651"/>
        <v>54929.86732810337</v>
      </c>
      <c r="CF416" s="113">
        <f t="shared" si="651"/>
        <v>54310.982820518999</v>
      </c>
      <c r="CG416" s="113">
        <f t="shared" si="651"/>
        <v>52622.829774496109</v>
      </c>
      <c r="CH416" s="113">
        <f t="shared" si="651"/>
        <v>51817.884286687986</v>
      </c>
      <c r="CI416" s="113">
        <f t="shared" si="651"/>
        <v>50729.147695724598</v>
      </c>
      <c r="CJ416" s="113">
        <f t="shared" si="651"/>
        <v>50533.35122413424</v>
      </c>
      <c r="CK416" s="113">
        <f t="shared" si="651"/>
        <v>49106.139457985344</v>
      </c>
      <c r="CL416" s="113">
        <f t="shared" si="651"/>
        <v>48555.902196671283</v>
      </c>
      <c r="CM416" s="113">
        <f t="shared" si="651"/>
        <v>47279.049843540452</v>
      </c>
      <c r="CN416" s="113">
        <f t="shared" si="651"/>
        <v>46357.516163793101</v>
      </c>
      <c r="CO416" s="113">
        <f t="shared" si="651"/>
        <v>44470.644186906669</v>
      </c>
      <c r="CP416" s="113">
        <f t="shared" si="651"/>
        <v>43202.786887343769</v>
      </c>
      <c r="CQ416" s="113">
        <f t="shared" si="651"/>
        <v>41540.853559505551</v>
      </c>
      <c r="CR416" s="113">
        <f t="shared" si="651"/>
        <v>40018.148693539595</v>
      </c>
      <c r="CS416" s="113">
        <f t="shared" si="651"/>
        <v>38663.878255445241</v>
      </c>
      <c r="CT416" s="113">
        <f t="shared" si="651"/>
        <v>38106.238171155266</v>
      </c>
      <c r="CU416" s="113">
        <f t="shared" si="651"/>
        <v>36519.493528004416</v>
      </c>
      <c r="CV416" s="113">
        <f t="shared" si="651"/>
        <v>35663.145038167939</v>
      </c>
      <c r="CW416" s="113">
        <f t="shared" si="651"/>
        <v>34674.144578313251</v>
      </c>
      <c r="CX416" s="113">
        <f t="shared" si="651"/>
        <v>33070.835533357116</v>
      </c>
      <c r="CY416" s="113">
        <f t="shared" si="651"/>
        <v>31293.719839679357</v>
      </c>
      <c r="CZ416" s="113">
        <f t="shared" si="651"/>
        <v>29522.987896253602</v>
      </c>
      <c r="DA416" s="113">
        <f t="shared" si="651"/>
        <v>27402.031399605745</v>
      </c>
      <c r="DB416" s="113">
        <f t="shared" si="651"/>
        <v>25080.154632377184</v>
      </c>
      <c r="DC416" s="113">
        <f t="shared" si="651"/>
        <v>22655.009368635438</v>
      </c>
      <c r="DD416" s="113">
        <f t="shared" si="651"/>
        <v>20010.863283147159</v>
      </c>
      <c r="DE416" s="113">
        <f t="shared" si="651"/>
        <v>16664.094730238394</v>
      </c>
      <c r="DF416" s="113">
        <f t="shared" si="651"/>
        <v>13845.555555555555</v>
      </c>
      <c r="DG416" s="113">
        <f t="shared" si="651"/>
        <v>10730.848602988954</v>
      </c>
      <c r="DH416" s="113">
        <f t="shared" si="651"/>
        <v>8664.8196147110339</v>
      </c>
      <c r="DI416" s="113">
        <f t="shared" si="651"/>
        <v>6555.9355581127738</v>
      </c>
      <c r="DJ416" s="113">
        <f t="shared" si="651"/>
        <v>4830.7338709677415</v>
      </c>
      <c r="DK416" s="113">
        <f t="shared" si="651"/>
        <v>3682.3695652173915</v>
      </c>
      <c r="DL416" s="113">
        <f t="shared" si="651"/>
        <v>2866.9126506024099</v>
      </c>
      <c r="DM416" s="113">
        <f t="shared" si="651"/>
        <v>5415.5024875621893</v>
      </c>
    </row>
    <row r="417" spans="1:117" s="44" customFormat="1" ht="1" hidden="1" customHeight="1">
      <c r="A417" s="94">
        <v>2056</v>
      </c>
      <c r="B417" s="96">
        <f t="shared" si="560"/>
        <v>4662531.4181090463</v>
      </c>
      <c r="C417" s="94"/>
      <c r="D417" s="101">
        <f t="shared" si="561"/>
        <v>2587746.1530481623</v>
      </c>
      <c r="E417" s="101">
        <f t="shared" si="562"/>
        <v>2643895.3434510594</v>
      </c>
      <c r="F417" s="101">
        <f t="shared" si="563"/>
        <v>2699389.928707174</v>
      </c>
      <c r="G417" s="101">
        <f t="shared" si="564"/>
        <v>2753689.1304034367</v>
      </c>
      <c r="H417" s="101">
        <f t="shared" si="565"/>
        <v>2807533.9836014011</v>
      </c>
      <c r="I417" s="101">
        <f>SUM(CD417:$DL417)</f>
        <v>1175737.1400429721</v>
      </c>
      <c r="J417" s="101">
        <f>SUM(CE417:$DL417)</f>
        <v>1119587.949640075</v>
      </c>
      <c r="K417" s="101">
        <f>SUM(CF417:$DL417)</f>
        <v>1064093.3643839604</v>
      </c>
      <c r="L417" s="101">
        <f>SUM(CG417:$DL417)</f>
        <v>1009794.1626876972</v>
      </c>
      <c r="M417" s="101">
        <f>SUM(CH417:$DL417)</f>
        <v>955949.30948973284</v>
      </c>
      <c r="N417" s="101"/>
      <c r="O417" s="101"/>
      <c r="P417" s="101"/>
      <c r="Q417" s="113">
        <f t="shared" ref="Q417:CB417" si="652">Q367*Q$323</f>
        <v>42532.002692178256</v>
      </c>
      <c r="R417" s="113">
        <f t="shared" si="652"/>
        <v>43532.859320159616</v>
      </c>
      <c r="S417" s="113">
        <f t="shared" si="652"/>
        <v>44345.005420641806</v>
      </c>
      <c r="T417" s="113">
        <f t="shared" si="652"/>
        <v>44212.451148938228</v>
      </c>
      <c r="U417" s="113">
        <f t="shared" si="652"/>
        <v>44531.521178277937</v>
      </c>
      <c r="V417" s="113">
        <f t="shared" si="652"/>
        <v>44673.134650803921</v>
      </c>
      <c r="W417" s="113">
        <f t="shared" si="652"/>
        <v>44748.412019314972</v>
      </c>
      <c r="X417" s="113">
        <f t="shared" si="652"/>
        <v>44643.466785953926</v>
      </c>
      <c r="Y417" s="113">
        <f t="shared" si="652"/>
        <v>44494.504710063877</v>
      </c>
      <c r="Z417" s="113">
        <f t="shared" si="652"/>
        <v>44666.047571054223</v>
      </c>
      <c r="AA417" s="113">
        <f t="shared" si="652"/>
        <v>44636.557391626528</v>
      </c>
      <c r="AB417" s="113">
        <f t="shared" si="652"/>
        <v>44896.321759885825</v>
      </c>
      <c r="AC417" s="113">
        <f t="shared" si="652"/>
        <v>47322.546767504267</v>
      </c>
      <c r="AD417" s="113">
        <f t="shared" si="652"/>
        <v>45307.807298169566</v>
      </c>
      <c r="AE417" s="113">
        <f t="shared" si="652"/>
        <v>45518.560037153133</v>
      </c>
      <c r="AF417" s="113">
        <f t="shared" si="652"/>
        <v>45488.342440427274</v>
      </c>
      <c r="AG417" s="113">
        <f t="shared" si="652"/>
        <v>45457.251760329476</v>
      </c>
      <c r="AH417" s="113">
        <f t="shared" si="652"/>
        <v>45605.183824348096</v>
      </c>
      <c r="AI417" s="113">
        <f t="shared" si="652"/>
        <v>45881.812019764482</v>
      </c>
      <c r="AJ417" s="113">
        <f t="shared" si="652"/>
        <v>46554.336221316749</v>
      </c>
      <c r="AK417" s="113">
        <f t="shared" si="652"/>
        <v>46896.511889321235</v>
      </c>
      <c r="AL417" s="113">
        <f t="shared" si="652"/>
        <v>47499.741350706114</v>
      </c>
      <c r="AM417" s="113">
        <f t="shared" si="652"/>
        <v>48065.49172757208</v>
      </c>
      <c r="AN417" s="113">
        <f t="shared" si="652"/>
        <v>49093.76324519956</v>
      </c>
      <c r="AO417" s="113">
        <f t="shared" si="652"/>
        <v>50424.75992747768</v>
      </c>
      <c r="AP417" s="113">
        <f t="shared" si="652"/>
        <v>51487.52319072371</v>
      </c>
      <c r="AQ417" s="113">
        <f t="shared" si="652"/>
        <v>53164.259578224614</v>
      </c>
      <c r="AR417" s="113">
        <f t="shared" si="652"/>
        <v>54604.854401213321</v>
      </c>
      <c r="AS417" s="113">
        <f t="shared" si="652"/>
        <v>55574.585273721597</v>
      </c>
      <c r="AT417" s="113">
        <f t="shared" si="652"/>
        <v>56928.025824964134</v>
      </c>
      <c r="AU417" s="113">
        <f t="shared" si="652"/>
        <v>57903.145250165304</v>
      </c>
      <c r="AV417" s="113">
        <f t="shared" si="652"/>
        <v>58498.313946091352</v>
      </c>
      <c r="AW417" s="113">
        <f t="shared" si="652"/>
        <v>59594.681049510291</v>
      </c>
      <c r="AX417" s="113">
        <f t="shared" si="652"/>
        <v>59126.714233841689</v>
      </c>
      <c r="AY417" s="113">
        <f t="shared" si="652"/>
        <v>59279.186856230961</v>
      </c>
      <c r="AZ417" s="113">
        <f t="shared" si="652"/>
        <v>59783.502631150644</v>
      </c>
      <c r="BA417" s="113">
        <f t="shared" si="652"/>
        <v>59914.781419772153</v>
      </c>
      <c r="BB417" s="113">
        <f t="shared" si="652"/>
        <v>59856.480256636693</v>
      </c>
      <c r="BC417" s="113">
        <f t="shared" si="652"/>
        <v>60337.564564300774</v>
      </c>
      <c r="BD417" s="113">
        <f t="shared" si="652"/>
        <v>60487.387404246387</v>
      </c>
      <c r="BE417" s="113">
        <f t="shared" si="652"/>
        <v>60852.156478388417</v>
      </c>
      <c r="BF417" s="113">
        <f t="shared" si="652"/>
        <v>61189.032562903725</v>
      </c>
      <c r="BG417" s="113">
        <f t="shared" si="652"/>
        <v>61387.257370167899</v>
      </c>
      <c r="BH417" s="113">
        <f t="shared" si="652"/>
        <v>61513.005296728115</v>
      </c>
      <c r="BI417" s="113">
        <f t="shared" si="652"/>
        <v>61655.540288775032</v>
      </c>
      <c r="BJ417" s="113">
        <f t="shared" si="652"/>
        <v>61633.800175581811</v>
      </c>
      <c r="BK417" s="113">
        <f t="shared" si="652"/>
        <v>61618.733531992628</v>
      </c>
      <c r="BL417" s="113">
        <f t="shared" si="652"/>
        <v>61414.307233208616</v>
      </c>
      <c r="BM417" s="113">
        <f t="shared" si="652"/>
        <v>61036.42142919849</v>
      </c>
      <c r="BN417" s="113">
        <f t="shared" si="652"/>
        <v>60117.307476720001</v>
      </c>
      <c r="BO417" s="113">
        <f t="shared" si="652"/>
        <v>59570.772255598029</v>
      </c>
      <c r="BP417" s="113">
        <f t="shared" si="652"/>
        <v>59300.187392643005</v>
      </c>
      <c r="BQ417" s="113">
        <f t="shared" si="652"/>
        <v>58883.893710587457</v>
      </c>
      <c r="BR417" s="113">
        <f t="shared" si="652"/>
        <v>58107.257775119608</v>
      </c>
      <c r="BS417" s="113">
        <f t="shared" si="652"/>
        <v>58239.26757361622</v>
      </c>
      <c r="BT417" s="113">
        <f t="shared" si="652"/>
        <v>57713.293888447937</v>
      </c>
      <c r="BU417" s="113">
        <f t="shared" si="652"/>
        <v>57279.250765089782</v>
      </c>
      <c r="BV417" s="113">
        <f t="shared" si="652"/>
        <v>58004.678766407247</v>
      </c>
      <c r="BW417" s="113">
        <f t="shared" si="652"/>
        <v>57747.987172269583</v>
      </c>
      <c r="BX417" s="113">
        <f t="shared" si="652"/>
        <v>57642.599702848056</v>
      </c>
      <c r="BY417" s="113">
        <f t="shared" si="652"/>
        <v>57689.273300970875</v>
      </c>
      <c r="BZ417" s="113">
        <f t="shared" si="652"/>
        <v>56793.360532267623</v>
      </c>
      <c r="CA417" s="113">
        <f t="shared" si="652"/>
        <v>56748.442931397396</v>
      </c>
      <c r="CB417" s="113">
        <f t="shared" si="652"/>
        <v>56216.366315232255</v>
      </c>
      <c r="CC417" s="113">
        <f t="shared" ref="CC417:DM417" si="653">CC367*CC$323</f>
        <v>56870.685100932023</v>
      </c>
      <c r="CD417" s="113">
        <f t="shared" si="653"/>
        <v>56149.190402897235</v>
      </c>
      <c r="CE417" s="113">
        <f t="shared" si="653"/>
        <v>55494.585256114442</v>
      </c>
      <c r="CF417" s="113">
        <f t="shared" si="653"/>
        <v>54299.20169626292</v>
      </c>
      <c r="CG417" s="113">
        <f t="shared" si="653"/>
        <v>53844.853197964476</v>
      </c>
      <c r="CH417" s="113">
        <f t="shared" si="653"/>
        <v>51879.799218790962</v>
      </c>
      <c r="CI417" s="113">
        <f t="shared" si="653"/>
        <v>51329.778595224874</v>
      </c>
      <c r="CJ417" s="113">
        <f t="shared" si="653"/>
        <v>50165.433138735214</v>
      </c>
      <c r="CK417" s="113">
        <f t="shared" si="653"/>
        <v>49931.502744162266</v>
      </c>
      <c r="CL417" s="113">
        <f t="shared" si="653"/>
        <v>48362.258525852587</v>
      </c>
      <c r="CM417" s="113">
        <f t="shared" si="653"/>
        <v>47500.529801817909</v>
      </c>
      <c r="CN417" s="113">
        <f t="shared" si="653"/>
        <v>46687.965876436778</v>
      </c>
      <c r="CO417" s="113">
        <f t="shared" si="653"/>
        <v>45172.942588254635</v>
      </c>
      <c r="CP417" s="113">
        <f t="shared" si="653"/>
        <v>43587.310668429804</v>
      </c>
      <c r="CQ417" s="113">
        <f t="shared" si="653"/>
        <v>41841.9457728052</v>
      </c>
      <c r="CR417" s="113">
        <f t="shared" si="653"/>
        <v>40493.341315880811</v>
      </c>
      <c r="CS417" s="113">
        <f t="shared" si="653"/>
        <v>38624.43135624058</v>
      </c>
      <c r="CT417" s="113">
        <f t="shared" si="653"/>
        <v>37495.920116153276</v>
      </c>
      <c r="CU417" s="113">
        <f t="shared" si="653"/>
        <v>36485.937795227284</v>
      </c>
      <c r="CV417" s="113">
        <f t="shared" si="653"/>
        <v>34907.670229007635</v>
      </c>
      <c r="CW417" s="113">
        <f t="shared" si="653"/>
        <v>33979.614457831325</v>
      </c>
      <c r="CX417" s="113">
        <f t="shared" si="653"/>
        <v>32758.781305743843</v>
      </c>
      <c r="CY417" s="113">
        <f t="shared" si="653"/>
        <v>30863.531863727454</v>
      </c>
      <c r="CZ417" s="113">
        <f t="shared" si="653"/>
        <v>29046.036657060518</v>
      </c>
      <c r="DA417" s="113">
        <f t="shared" si="653"/>
        <v>27348.936215150661</v>
      </c>
      <c r="DB417" s="113">
        <f t="shared" si="653"/>
        <v>24644.768875700625</v>
      </c>
      <c r="DC417" s="113">
        <f t="shared" si="653"/>
        <v>22564.589409368637</v>
      </c>
      <c r="DD417" s="113">
        <f t="shared" si="653"/>
        <v>19904.256920835356</v>
      </c>
      <c r="DE417" s="113">
        <f t="shared" si="653"/>
        <v>17205.213927227102</v>
      </c>
      <c r="DF417" s="113">
        <f t="shared" si="653"/>
        <v>14424.814814814814</v>
      </c>
      <c r="DG417" s="113">
        <f t="shared" si="653"/>
        <v>11191.027940220923</v>
      </c>
      <c r="DH417" s="113">
        <f t="shared" si="653"/>
        <v>8969.6690017513138</v>
      </c>
      <c r="DI417" s="113">
        <f t="shared" si="653"/>
        <v>6786.4349827387805</v>
      </c>
      <c r="DJ417" s="113">
        <f t="shared" si="653"/>
        <v>5021.5</v>
      </c>
      <c r="DK417" s="113">
        <f t="shared" si="653"/>
        <v>3799.630434782609</v>
      </c>
      <c r="DL417" s="113">
        <f t="shared" si="653"/>
        <v>2973.734939759036</v>
      </c>
      <c r="DM417" s="113">
        <f t="shared" si="653"/>
        <v>5690.4112769485901</v>
      </c>
    </row>
    <row r="418" spans="1:117" s="44" customFormat="1" ht="1" hidden="1" customHeight="1">
      <c r="A418" s="94">
        <v>2057</v>
      </c>
      <c r="B418" s="96">
        <f t="shared" si="560"/>
        <v>4666597.4377243929</v>
      </c>
      <c r="C418" s="94"/>
      <c r="D418" s="101">
        <f t="shared" si="561"/>
        <v>2586648.5890255598</v>
      </c>
      <c r="E418" s="101">
        <f t="shared" si="562"/>
        <v>2642569.6103021554</v>
      </c>
      <c r="F418" s="101">
        <f t="shared" si="563"/>
        <v>2698226.2450506557</v>
      </c>
      <c r="G418" s="101">
        <f t="shared" si="564"/>
        <v>2753087.0136697916</v>
      </c>
      <c r="H418" s="101">
        <f t="shared" si="565"/>
        <v>2806924.9739072691</v>
      </c>
      <c r="I418" s="101">
        <f>SUM(CD418:$DL418)</f>
        <v>1179113.8134242012</v>
      </c>
      <c r="J418" s="101">
        <f>SUM(CE418:$DL418)</f>
        <v>1123192.7921476057</v>
      </c>
      <c r="K418" s="101">
        <f>SUM(CF418:$DL418)</f>
        <v>1067536.1573991056</v>
      </c>
      <c r="L418" s="101">
        <f>SUM(CG418:$DL418)</f>
        <v>1012675.3887799697</v>
      </c>
      <c r="M418" s="101">
        <f>SUM(CH418:$DL418)</f>
        <v>958837.42854249198</v>
      </c>
      <c r="N418" s="101"/>
      <c r="O418" s="101"/>
      <c r="P418" s="101"/>
      <c r="Q418" s="113">
        <f t="shared" ref="Q418:CB418" si="654">Q368*Q$323</f>
        <v>42472.680544204602</v>
      </c>
      <c r="R418" s="113">
        <f t="shared" si="654"/>
        <v>43495.692100581757</v>
      </c>
      <c r="S418" s="113">
        <f t="shared" si="654"/>
        <v>44313.492338826254</v>
      </c>
      <c r="T418" s="113">
        <f t="shared" si="654"/>
        <v>44206.405966246159</v>
      </c>
      <c r="U418" s="113">
        <f t="shared" si="654"/>
        <v>44540.603477285476</v>
      </c>
      <c r="V418" s="113">
        <f t="shared" si="654"/>
        <v>44705.365622977748</v>
      </c>
      <c r="W418" s="113">
        <f t="shared" si="654"/>
        <v>44800.631889714532</v>
      </c>
      <c r="X418" s="113">
        <f t="shared" si="654"/>
        <v>44714.300926961405</v>
      </c>
      <c r="Y418" s="113">
        <f t="shared" si="654"/>
        <v>44586.640195859123</v>
      </c>
      <c r="Z418" s="113">
        <f t="shared" si="654"/>
        <v>44778.079520258012</v>
      </c>
      <c r="AA418" s="113">
        <f t="shared" si="654"/>
        <v>44763.042954180557</v>
      </c>
      <c r="AB418" s="113">
        <f t="shared" si="654"/>
        <v>45042.124461723964</v>
      </c>
      <c r="AC418" s="113">
        <f t="shared" si="654"/>
        <v>47494.78438643572</v>
      </c>
      <c r="AD418" s="113">
        <f t="shared" si="654"/>
        <v>45480.501637258829</v>
      </c>
      <c r="AE418" s="113">
        <f t="shared" si="654"/>
        <v>45699.908881922667</v>
      </c>
      <c r="AF418" s="113">
        <f t="shared" si="654"/>
        <v>45667.379211175015</v>
      </c>
      <c r="AG418" s="113">
        <f t="shared" si="654"/>
        <v>45630.912714228776</v>
      </c>
      <c r="AH418" s="113">
        <f t="shared" si="654"/>
        <v>45765.009241320957</v>
      </c>
      <c r="AI418" s="113">
        <f t="shared" si="654"/>
        <v>46022.019242071357</v>
      </c>
      <c r="AJ418" s="113">
        <f t="shared" si="654"/>
        <v>46655.459961398243</v>
      </c>
      <c r="AK418" s="113">
        <f t="shared" si="654"/>
        <v>46962.308113561034</v>
      </c>
      <c r="AL418" s="113">
        <f t="shared" si="654"/>
        <v>47520.069922712748</v>
      </c>
      <c r="AM418" s="113">
        <f t="shared" si="654"/>
        <v>48036.013673600515</v>
      </c>
      <c r="AN418" s="113">
        <f t="shared" si="654"/>
        <v>49018.084910023128</v>
      </c>
      <c r="AO418" s="113">
        <f t="shared" si="654"/>
        <v>50304.084583095202</v>
      </c>
      <c r="AP418" s="113">
        <f t="shared" si="654"/>
        <v>51326.59244302279</v>
      </c>
      <c r="AQ418" s="113">
        <f t="shared" si="654"/>
        <v>52972.560274644427</v>
      </c>
      <c r="AR418" s="113">
        <f t="shared" si="654"/>
        <v>54385.225981450152</v>
      </c>
      <c r="AS418" s="113">
        <f t="shared" si="654"/>
        <v>55357.062036045179</v>
      </c>
      <c r="AT418" s="113">
        <f t="shared" si="654"/>
        <v>56703.727233255304</v>
      </c>
      <c r="AU418" s="113">
        <f t="shared" si="654"/>
        <v>57707.596796708545</v>
      </c>
      <c r="AV418" s="113">
        <f t="shared" si="654"/>
        <v>58316.728675548446</v>
      </c>
      <c r="AW418" s="113">
        <f t="shared" si="654"/>
        <v>59452.993332734302</v>
      </c>
      <c r="AX418" s="113">
        <f t="shared" si="654"/>
        <v>59029.577850399422</v>
      </c>
      <c r="AY418" s="113">
        <f t="shared" si="654"/>
        <v>59230.061566081538</v>
      </c>
      <c r="AZ418" s="113">
        <f t="shared" si="654"/>
        <v>59777.495144577653</v>
      </c>
      <c r="BA418" s="113">
        <f t="shared" si="654"/>
        <v>59956.599796500537</v>
      </c>
      <c r="BB418" s="113">
        <f t="shared" si="654"/>
        <v>59931.615982121941</v>
      </c>
      <c r="BC418" s="113">
        <f t="shared" si="654"/>
        <v>60460.595133520736</v>
      </c>
      <c r="BD418" s="113">
        <f t="shared" si="654"/>
        <v>60632.143884011333</v>
      </c>
      <c r="BE418" s="113">
        <f t="shared" si="654"/>
        <v>61021.381038780462</v>
      </c>
      <c r="BF418" s="113">
        <f t="shared" si="654"/>
        <v>61390.042525070625</v>
      </c>
      <c r="BG418" s="113">
        <f t="shared" si="654"/>
        <v>61584.831088116618</v>
      </c>
      <c r="BH418" s="113">
        <f t="shared" si="654"/>
        <v>61720.106252684156</v>
      </c>
      <c r="BI418" s="113">
        <f t="shared" si="654"/>
        <v>61884.566759819907</v>
      </c>
      <c r="BJ418" s="113">
        <f t="shared" si="654"/>
        <v>61859.087636884506</v>
      </c>
      <c r="BK418" s="113">
        <f t="shared" si="654"/>
        <v>61881.057276770334</v>
      </c>
      <c r="BL418" s="113">
        <f t="shared" si="654"/>
        <v>61774.445973632632</v>
      </c>
      <c r="BM418" s="113">
        <f t="shared" si="654"/>
        <v>61432.03068211746</v>
      </c>
      <c r="BN418" s="113">
        <f t="shared" si="654"/>
        <v>60899.800213964976</v>
      </c>
      <c r="BO418" s="113">
        <f t="shared" si="654"/>
        <v>59908.955761878751</v>
      </c>
      <c r="BP418" s="113">
        <f t="shared" si="654"/>
        <v>59436.338097553067</v>
      </c>
      <c r="BQ418" s="113">
        <f t="shared" si="654"/>
        <v>59087.271440424833</v>
      </c>
      <c r="BR418" s="113">
        <f t="shared" si="654"/>
        <v>58582.238038277508</v>
      </c>
      <c r="BS418" s="113">
        <f t="shared" si="654"/>
        <v>57875.07776622552</v>
      </c>
      <c r="BT418" s="113">
        <f t="shared" si="654"/>
        <v>57768.230391803161</v>
      </c>
      <c r="BU418" s="113">
        <f t="shared" si="654"/>
        <v>57310.129604365626</v>
      </c>
      <c r="BV418" s="113">
        <f t="shared" si="654"/>
        <v>57057.492682076896</v>
      </c>
      <c r="BW418" s="113">
        <f t="shared" si="654"/>
        <v>57485.717588869229</v>
      </c>
      <c r="BX418" s="113">
        <f t="shared" si="654"/>
        <v>57318.241048820804</v>
      </c>
      <c r="BY418" s="113">
        <f t="shared" si="654"/>
        <v>56924.197572815538</v>
      </c>
      <c r="BZ418" s="113">
        <f t="shared" si="654"/>
        <v>57118.742232274213</v>
      </c>
      <c r="CA418" s="113">
        <f t="shared" si="654"/>
        <v>56312.377292839039</v>
      </c>
      <c r="CB418" s="113">
        <f t="shared" si="654"/>
        <v>55993.525960562889</v>
      </c>
      <c r="CC418" s="113">
        <f t="shared" ref="CC418:DM418" si="655">CC368*CC$323</f>
        <v>55941.566765316493</v>
      </c>
      <c r="CD418" s="113">
        <f t="shared" si="655"/>
        <v>55921.02127659574</v>
      </c>
      <c r="CE418" s="113">
        <f t="shared" si="655"/>
        <v>55656.634748500226</v>
      </c>
      <c r="CF418" s="113">
        <f t="shared" si="655"/>
        <v>54860.768619135968</v>
      </c>
      <c r="CG418" s="113">
        <f t="shared" si="655"/>
        <v>53837.96023747755</v>
      </c>
      <c r="CH418" s="113">
        <f t="shared" si="655"/>
        <v>53089.59733654905</v>
      </c>
      <c r="CI418" s="113">
        <f t="shared" si="655"/>
        <v>51391.912826207663</v>
      </c>
      <c r="CJ418" s="113">
        <f t="shared" si="655"/>
        <v>50765.77259528685</v>
      </c>
      <c r="CK418" s="113">
        <f t="shared" si="655"/>
        <v>49570.406306459859</v>
      </c>
      <c r="CL418" s="113">
        <f t="shared" si="655"/>
        <v>49181.520210085524</v>
      </c>
      <c r="CM418" s="113">
        <f t="shared" si="655"/>
        <v>47314.644836835047</v>
      </c>
      <c r="CN418" s="113">
        <f t="shared" si="655"/>
        <v>46910.919899425287</v>
      </c>
      <c r="CO418" s="113">
        <f t="shared" si="655"/>
        <v>45500.81391525911</v>
      </c>
      <c r="CP418" s="113">
        <f t="shared" si="655"/>
        <v>44279.850914985283</v>
      </c>
      <c r="CQ418" s="113">
        <f t="shared" si="655"/>
        <v>42219.051430118197</v>
      </c>
      <c r="CR418" s="113">
        <f t="shared" si="655"/>
        <v>40793.306658733702</v>
      </c>
      <c r="CS418" s="113">
        <f t="shared" si="655"/>
        <v>39088.918594375427</v>
      </c>
      <c r="CT418" s="113">
        <f t="shared" si="655"/>
        <v>37462.233730000567</v>
      </c>
      <c r="CU418" s="113">
        <f t="shared" si="655"/>
        <v>35907.59487148028</v>
      </c>
      <c r="CV418" s="113">
        <f t="shared" si="655"/>
        <v>34882.027480916033</v>
      </c>
      <c r="CW418" s="113">
        <f t="shared" si="655"/>
        <v>33267.301204819276</v>
      </c>
      <c r="CX418" s="113">
        <f t="shared" si="655"/>
        <v>32108.997502675702</v>
      </c>
      <c r="CY418" s="113">
        <f t="shared" si="655"/>
        <v>30580.668537074147</v>
      </c>
      <c r="CZ418" s="113">
        <f t="shared" si="655"/>
        <v>28657.228357348704</v>
      </c>
      <c r="DA418" s="113">
        <f t="shared" si="655"/>
        <v>26918.275274570544</v>
      </c>
      <c r="DB418" s="113">
        <f t="shared" si="655"/>
        <v>24607.035443455323</v>
      </c>
      <c r="DC418" s="113">
        <f t="shared" si="655"/>
        <v>22183.671283095722</v>
      </c>
      <c r="DD418" s="113">
        <f t="shared" si="655"/>
        <v>19835.387323943662</v>
      </c>
      <c r="DE418" s="113">
        <f t="shared" si="655"/>
        <v>17124.777289836889</v>
      </c>
      <c r="DF418" s="113">
        <f t="shared" si="655"/>
        <v>14904.232804232803</v>
      </c>
      <c r="DG418" s="113">
        <f t="shared" si="655"/>
        <v>11667.880441845355</v>
      </c>
      <c r="DH418" s="113">
        <f t="shared" si="655"/>
        <v>9361.6182136602456</v>
      </c>
      <c r="DI418" s="113">
        <f t="shared" si="655"/>
        <v>7030.9712313003456</v>
      </c>
      <c r="DJ418" s="113">
        <f t="shared" si="655"/>
        <v>5203.5645161290322</v>
      </c>
      <c r="DK418" s="113">
        <f t="shared" si="655"/>
        <v>3954.717391304348</v>
      </c>
      <c r="DL418" s="113">
        <f t="shared" si="655"/>
        <v>3072.530120481928</v>
      </c>
      <c r="DM418" s="113">
        <f t="shared" si="655"/>
        <v>5969.333333333333</v>
      </c>
    </row>
    <row r="419" spans="1:117" s="44" customFormat="1" ht="1" hidden="1" customHeight="1">
      <c r="A419" s="94">
        <v>2058</v>
      </c>
      <c r="B419" s="96">
        <f t="shared" si="560"/>
        <v>4670623.3724429272</v>
      </c>
      <c r="C419" s="94"/>
      <c r="D419" s="101">
        <f t="shared" si="561"/>
        <v>2586629.1794349104</v>
      </c>
      <c r="E419" s="101">
        <f t="shared" si="562"/>
        <v>2641634.5864063906</v>
      </c>
      <c r="F419" s="101">
        <f t="shared" si="563"/>
        <v>2697068.2803380936</v>
      </c>
      <c r="G419" s="101">
        <f t="shared" si="564"/>
        <v>2752093.0029364601</v>
      </c>
      <c r="H419" s="101">
        <f t="shared" si="565"/>
        <v>2806491.2623906611</v>
      </c>
      <c r="I419" s="101">
        <f>SUM(CD419:$DL419)</f>
        <v>1181539.6201760832</v>
      </c>
      <c r="J419" s="101">
        <f>SUM(CE419:$DL419)</f>
        <v>1126534.2132046029</v>
      </c>
      <c r="K419" s="101">
        <f>SUM(CF419:$DL419)</f>
        <v>1071100.5192729002</v>
      </c>
      <c r="L419" s="101">
        <f>SUM(CG419:$DL419)</f>
        <v>1016075.7966745335</v>
      </c>
      <c r="M419" s="101">
        <f>SUM(CH419:$DL419)</f>
        <v>961677.53722033289</v>
      </c>
      <c r="N419" s="101"/>
      <c r="O419" s="101"/>
      <c r="P419" s="101"/>
      <c r="Q419" s="113">
        <f t="shared" ref="Q419:CB419" si="656">Q369*Q$323</f>
        <v>42409.403586366039</v>
      </c>
      <c r="R419" s="113">
        <f t="shared" si="656"/>
        <v>43435.420933698733</v>
      </c>
      <c r="S419" s="113">
        <f t="shared" si="656"/>
        <v>44275.879950852854</v>
      </c>
      <c r="T419" s="113">
        <f t="shared" si="656"/>
        <v>44175.172522337103</v>
      </c>
      <c r="U419" s="113">
        <f t="shared" si="656"/>
        <v>44534.54861128045</v>
      </c>
      <c r="V419" s="113">
        <f t="shared" si="656"/>
        <v>44714.430583901638</v>
      </c>
      <c r="W419" s="113">
        <f t="shared" si="656"/>
        <v>44832.767194575797</v>
      </c>
      <c r="X419" s="113">
        <f t="shared" si="656"/>
        <v>44765.181788811846</v>
      </c>
      <c r="Y419" s="113">
        <f t="shared" si="656"/>
        <v>44656.980190390968</v>
      </c>
      <c r="Z419" s="113">
        <f t="shared" si="656"/>
        <v>44870.282805885916</v>
      </c>
      <c r="AA419" s="113">
        <f t="shared" si="656"/>
        <v>44874.705989872789</v>
      </c>
      <c r="AB419" s="113">
        <f t="shared" si="656"/>
        <v>45169.081916385738</v>
      </c>
      <c r="AC419" s="113">
        <f t="shared" si="656"/>
        <v>47647.188582581119</v>
      </c>
      <c r="AD419" s="113">
        <f t="shared" si="656"/>
        <v>45646.208344130602</v>
      </c>
      <c r="AE419" s="113">
        <f t="shared" si="656"/>
        <v>45873.242308138855</v>
      </c>
      <c r="AF419" s="113">
        <f t="shared" si="656"/>
        <v>45847.416187345931</v>
      </c>
      <c r="AG419" s="113">
        <f t="shared" si="656"/>
        <v>45809.56392542403</v>
      </c>
      <c r="AH419" s="113">
        <f t="shared" si="656"/>
        <v>45938.819382278933</v>
      </c>
      <c r="AI419" s="113">
        <f t="shared" si="656"/>
        <v>46182.256067564922</v>
      </c>
      <c r="AJ419" s="113">
        <f t="shared" si="656"/>
        <v>46796.021960111517</v>
      </c>
      <c r="AK419" s="113">
        <f t="shared" si="656"/>
        <v>47062.520824326275</v>
      </c>
      <c r="AL419" s="113">
        <f t="shared" si="656"/>
        <v>47586.137781734316</v>
      </c>
      <c r="AM419" s="113">
        <f t="shared" si="656"/>
        <v>48056.343365994697</v>
      </c>
      <c r="AN419" s="113">
        <f t="shared" si="656"/>
        <v>48987.404503870523</v>
      </c>
      <c r="AO419" s="113">
        <f t="shared" si="656"/>
        <v>50227.760006306286</v>
      </c>
      <c r="AP419" s="113">
        <f t="shared" si="656"/>
        <v>51206.925989604155</v>
      </c>
      <c r="AQ419" s="113">
        <f t="shared" si="656"/>
        <v>52814.199980382538</v>
      </c>
      <c r="AR419" s="113">
        <f t="shared" si="656"/>
        <v>54195.92720060666</v>
      </c>
      <c r="AS419" s="113">
        <f t="shared" si="656"/>
        <v>55141.620360451787</v>
      </c>
      <c r="AT419" s="113">
        <f t="shared" si="656"/>
        <v>56487.774635656569</v>
      </c>
      <c r="AU419" s="113">
        <f t="shared" si="656"/>
        <v>57487.0847108956</v>
      </c>
      <c r="AV419" s="113">
        <f t="shared" si="656"/>
        <v>58124.82606008833</v>
      </c>
      <c r="AW419" s="113">
        <f t="shared" si="656"/>
        <v>59274.073807170462</v>
      </c>
      <c r="AX419" s="113">
        <f t="shared" si="656"/>
        <v>58891.967973856212</v>
      </c>
      <c r="AY419" s="113">
        <f t="shared" si="656"/>
        <v>59134.818656608157</v>
      </c>
      <c r="AZ419" s="113">
        <f t="shared" si="656"/>
        <v>59728.434004231538</v>
      </c>
      <c r="BA419" s="113">
        <f t="shared" si="656"/>
        <v>59950.625742682198</v>
      </c>
      <c r="BB419" s="113">
        <f t="shared" si="656"/>
        <v>59972.149728765296</v>
      </c>
      <c r="BC419" s="113">
        <f t="shared" si="656"/>
        <v>60536.000966268446</v>
      </c>
      <c r="BD419" s="113">
        <f t="shared" si="656"/>
        <v>60754.096260799604</v>
      </c>
      <c r="BE419" s="113">
        <f t="shared" si="656"/>
        <v>61167.710511590049</v>
      </c>
      <c r="BF419" s="113">
        <f t="shared" si="656"/>
        <v>61559.0509012209</v>
      </c>
      <c r="BG419" s="113">
        <f t="shared" si="656"/>
        <v>61784.410630613034</v>
      </c>
      <c r="BH419" s="113">
        <f t="shared" si="656"/>
        <v>61917.153764176306</v>
      </c>
      <c r="BI419" s="113">
        <f t="shared" si="656"/>
        <v>62092.405759975161</v>
      </c>
      <c r="BJ419" s="113">
        <f t="shared" si="656"/>
        <v>62087.405871209208</v>
      </c>
      <c r="BK419" s="113">
        <f t="shared" si="656"/>
        <v>62106.919033856931</v>
      </c>
      <c r="BL419" s="113">
        <f t="shared" si="656"/>
        <v>62037.195082843398</v>
      </c>
      <c r="BM419" s="113">
        <f t="shared" si="656"/>
        <v>61791.122157843907</v>
      </c>
      <c r="BN419" s="113">
        <f t="shared" si="656"/>
        <v>61292.565003164265</v>
      </c>
      <c r="BO419" s="113">
        <f t="shared" si="656"/>
        <v>60684.254068814851</v>
      </c>
      <c r="BP419" s="113">
        <f t="shared" si="656"/>
        <v>59773.185026737963</v>
      </c>
      <c r="BQ419" s="113">
        <f t="shared" si="656"/>
        <v>59222.185380019917</v>
      </c>
      <c r="BR419" s="113">
        <f t="shared" si="656"/>
        <v>58784.079545454537</v>
      </c>
      <c r="BS419" s="113">
        <f t="shared" si="656"/>
        <v>58347.621565897753</v>
      </c>
      <c r="BT419" s="113">
        <f t="shared" si="656"/>
        <v>57407.647160689805</v>
      </c>
      <c r="BU419" s="113">
        <f t="shared" si="656"/>
        <v>57364.914641790499</v>
      </c>
      <c r="BV419" s="113">
        <f t="shared" si="656"/>
        <v>57088.400859565569</v>
      </c>
      <c r="BW419" s="113">
        <f t="shared" si="656"/>
        <v>56548.898584526294</v>
      </c>
      <c r="BX419" s="113">
        <f t="shared" si="656"/>
        <v>57058.357356603257</v>
      </c>
      <c r="BY419" s="113">
        <f t="shared" si="656"/>
        <v>56605.744660194177</v>
      </c>
      <c r="BZ419" s="113">
        <f t="shared" si="656"/>
        <v>56362.795019872203</v>
      </c>
      <c r="CA419" s="113">
        <f t="shared" si="656"/>
        <v>56637.46226212466</v>
      </c>
      <c r="CB419" s="113">
        <f t="shared" si="656"/>
        <v>55565.437910803303</v>
      </c>
      <c r="CC419" s="113">
        <f t="shared" ref="CC419:DM419" si="657">CC369*CC$323</f>
        <v>55721.564115022746</v>
      </c>
      <c r="CD419" s="113">
        <f t="shared" si="657"/>
        <v>55005.406971480304</v>
      </c>
      <c r="CE419" s="113">
        <f t="shared" si="657"/>
        <v>55433.693931702815</v>
      </c>
      <c r="CF419" s="113">
        <f t="shared" si="657"/>
        <v>55024.722598366381</v>
      </c>
      <c r="CG419" s="113">
        <f t="shared" si="657"/>
        <v>54398.259454200757</v>
      </c>
      <c r="CH419" s="113">
        <f t="shared" si="657"/>
        <v>53086.649006448904</v>
      </c>
      <c r="CI419" s="113">
        <f t="shared" si="657"/>
        <v>52597.119655746807</v>
      </c>
      <c r="CJ419" s="113">
        <f t="shared" si="657"/>
        <v>50830.059357520549</v>
      </c>
      <c r="CK419" s="113">
        <f t="shared" si="657"/>
        <v>50169.588307482532</v>
      </c>
      <c r="CL419" s="113">
        <f t="shared" si="657"/>
        <v>48829.982469214665</v>
      </c>
      <c r="CM419" s="113">
        <f t="shared" si="657"/>
        <v>48122.45343465951</v>
      </c>
      <c r="CN419" s="113">
        <f t="shared" si="657"/>
        <v>46733.751077586203</v>
      </c>
      <c r="CO419" s="113">
        <f t="shared" si="657"/>
        <v>45723.687173796898</v>
      </c>
      <c r="CP419" s="113">
        <f t="shared" si="657"/>
        <v>44608.733011986522</v>
      </c>
      <c r="CQ419" s="113">
        <f t="shared" si="657"/>
        <v>42895.274925561673</v>
      </c>
      <c r="CR419" s="113">
        <f t="shared" si="657"/>
        <v>41165.540879567656</v>
      </c>
      <c r="CS419" s="113">
        <f t="shared" si="657"/>
        <v>39384.770338410359</v>
      </c>
      <c r="CT419" s="113">
        <f t="shared" si="657"/>
        <v>37921.953823378695</v>
      </c>
      <c r="CU419" s="113">
        <f t="shared" si="657"/>
        <v>35882.921538555915</v>
      </c>
      <c r="CV419" s="113">
        <f t="shared" si="657"/>
        <v>34337.61221374046</v>
      </c>
      <c r="CW419" s="113">
        <f t="shared" si="657"/>
        <v>33250.506024096387</v>
      </c>
      <c r="CX419" s="113">
        <f t="shared" si="657"/>
        <v>31445.38851230824</v>
      </c>
      <c r="CY419" s="113">
        <f t="shared" si="657"/>
        <v>29986.459118236471</v>
      </c>
      <c r="CZ419" s="113">
        <f t="shared" si="657"/>
        <v>28407.490028818444</v>
      </c>
      <c r="DA419" s="113">
        <f t="shared" si="657"/>
        <v>26570.206843142776</v>
      </c>
      <c r="DB419" s="113">
        <f t="shared" si="657"/>
        <v>24233.571216617209</v>
      </c>
      <c r="DC419" s="113">
        <f t="shared" si="657"/>
        <v>22166.356822810591</v>
      </c>
      <c r="DD419" s="113">
        <f t="shared" si="657"/>
        <v>19514.624817872755</v>
      </c>
      <c r="DE419" s="113">
        <f t="shared" si="657"/>
        <v>17079.074654956086</v>
      </c>
      <c r="DF419" s="113">
        <f t="shared" si="657"/>
        <v>14845.767195767196</v>
      </c>
      <c r="DG419" s="113">
        <f t="shared" si="657"/>
        <v>12066.369070825211</v>
      </c>
      <c r="DH419" s="113">
        <f t="shared" si="657"/>
        <v>9771.3099824868659</v>
      </c>
      <c r="DI419" s="113">
        <f t="shared" si="657"/>
        <v>7345.6915995397012</v>
      </c>
      <c r="DJ419" s="113">
        <f t="shared" si="657"/>
        <v>5397.6774193548381</v>
      </c>
      <c r="DK419" s="113">
        <f t="shared" si="657"/>
        <v>4104.130434782609</v>
      </c>
      <c r="DL419" s="113">
        <f t="shared" si="657"/>
        <v>3202.8162650602412</v>
      </c>
      <c r="DM419" s="113">
        <f t="shared" si="657"/>
        <v>6250.2620232172476</v>
      </c>
    </row>
    <row r="420" spans="1:117" s="44" customFormat="1" ht="1" hidden="1" customHeight="1">
      <c r="A420" s="94">
        <v>2059</v>
      </c>
      <c r="B420" s="96">
        <f t="shared" si="560"/>
        <v>4674590.4375129817</v>
      </c>
      <c r="C420" s="94"/>
      <c r="D420" s="101">
        <f t="shared" si="561"/>
        <v>2587024.3119197926</v>
      </c>
      <c r="E420" s="101">
        <f t="shared" si="562"/>
        <v>2641814.2802312458</v>
      </c>
      <c r="F420" s="101">
        <f t="shared" si="563"/>
        <v>2696340.4970055884</v>
      </c>
      <c r="G420" s="101">
        <f t="shared" si="564"/>
        <v>2751145.305284508</v>
      </c>
      <c r="H420" s="101">
        <f t="shared" si="565"/>
        <v>2805708.0110817542</v>
      </c>
      <c r="I420" s="101">
        <f>SUM(CD420:$DL420)</f>
        <v>1183704.5925564342</v>
      </c>
      <c r="J420" s="101">
        <f>SUM(CE420:$DL420)</f>
        <v>1128914.624244981</v>
      </c>
      <c r="K420" s="101">
        <f>SUM(CF420:$DL420)</f>
        <v>1074388.4074706386</v>
      </c>
      <c r="L420" s="101">
        <f>SUM(CG420:$DL420)</f>
        <v>1019583.5991917192</v>
      </c>
      <c r="M420" s="101">
        <f>SUM(CH420:$DL420)</f>
        <v>965020.89339447324</v>
      </c>
      <c r="N420" s="101"/>
      <c r="O420" s="101"/>
      <c r="P420" s="101"/>
      <c r="Q420" s="113">
        <f t="shared" ref="Q420:CB420" si="658">Q370*Q$323</f>
        <v>42342.171818662566</v>
      </c>
      <c r="R420" s="113">
        <f t="shared" si="658"/>
        <v>43371.13168902351</v>
      </c>
      <c r="S420" s="113">
        <f t="shared" si="658"/>
        <v>44215.903440300666</v>
      </c>
      <c r="T420" s="113">
        <f t="shared" si="658"/>
        <v>44137.893895735971</v>
      </c>
      <c r="U420" s="113">
        <f t="shared" si="658"/>
        <v>44503.265136921167</v>
      </c>
      <c r="V420" s="113">
        <f t="shared" si="658"/>
        <v>44708.387276619047</v>
      </c>
      <c r="W420" s="113">
        <f t="shared" si="658"/>
        <v>44841.805249068035</v>
      </c>
      <c r="X420" s="113">
        <f t="shared" si="658"/>
        <v>44796.109371505256</v>
      </c>
      <c r="Y420" s="113">
        <f t="shared" si="658"/>
        <v>44707.506101956104</v>
      </c>
      <c r="Z420" s="113">
        <f t="shared" si="658"/>
        <v>44940.67456158033</v>
      </c>
      <c r="AA420" s="113">
        <f t="shared" si="658"/>
        <v>44966.605656415959</v>
      </c>
      <c r="AB420" s="113">
        <f t="shared" si="658"/>
        <v>45281.161544329341</v>
      </c>
      <c r="AC420" s="113">
        <f t="shared" si="658"/>
        <v>47780.803220297632</v>
      </c>
      <c r="AD420" s="113">
        <f t="shared" si="658"/>
        <v>45790.952154349929</v>
      </c>
      <c r="AE420" s="113">
        <f t="shared" si="658"/>
        <v>46039.562243120861</v>
      </c>
      <c r="AF420" s="113">
        <f t="shared" si="658"/>
        <v>46020.451725554638</v>
      </c>
      <c r="AG420" s="113">
        <f t="shared" si="658"/>
        <v>45989.213188078473</v>
      </c>
      <c r="AH420" s="113">
        <f t="shared" si="658"/>
        <v>46116.625158661234</v>
      </c>
      <c r="AI420" s="113">
        <f t="shared" si="658"/>
        <v>46355.512135129844</v>
      </c>
      <c r="AJ420" s="113">
        <f t="shared" si="658"/>
        <v>46955.79746944028</v>
      </c>
      <c r="AK420" s="113">
        <f t="shared" si="658"/>
        <v>47201.199020031709</v>
      </c>
      <c r="AL420" s="113">
        <f t="shared" si="658"/>
        <v>47685.747784566833</v>
      </c>
      <c r="AM420" s="113">
        <f t="shared" si="658"/>
        <v>48120.381897036379</v>
      </c>
      <c r="AN420" s="113">
        <f t="shared" si="658"/>
        <v>49008.880788177346</v>
      </c>
      <c r="AO420" s="113">
        <f t="shared" si="658"/>
        <v>50196.817610310783</v>
      </c>
      <c r="AP420" s="113">
        <f t="shared" si="658"/>
        <v>51131.618652538986</v>
      </c>
      <c r="AQ420" s="113">
        <f t="shared" si="658"/>
        <v>52693.346071603723</v>
      </c>
      <c r="AR420" s="113">
        <f t="shared" si="658"/>
        <v>54040.095607536605</v>
      </c>
      <c r="AS420" s="113">
        <f t="shared" si="658"/>
        <v>54956.361335062298</v>
      </c>
      <c r="AT420" s="113">
        <f t="shared" si="658"/>
        <v>56275.995035112886</v>
      </c>
      <c r="AU420" s="113">
        <f t="shared" si="658"/>
        <v>57274.893835868046</v>
      </c>
      <c r="AV420" s="113">
        <f t="shared" si="658"/>
        <v>57909.193551318633</v>
      </c>
      <c r="AW420" s="113">
        <f t="shared" si="658"/>
        <v>59083.777895588108</v>
      </c>
      <c r="AX420" s="113">
        <f t="shared" si="658"/>
        <v>58719.955628177202</v>
      </c>
      <c r="AY420" s="113">
        <f t="shared" si="658"/>
        <v>59000.476026403601</v>
      </c>
      <c r="AZ420" s="113">
        <f t="shared" si="658"/>
        <v>59636.319210112291</v>
      </c>
      <c r="BA420" s="113">
        <f t="shared" si="658"/>
        <v>59903.828987771863</v>
      </c>
      <c r="BB420" s="113">
        <f t="shared" si="658"/>
        <v>59967.206588930741</v>
      </c>
      <c r="BC420" s="113">
        <f t="shared" si="658"/>
        <v>60576.680428671825</v>
      </c>
      <c r="BD420" s="113">
        <f t="shared" si="658"/>
        <v>60829.448948896425</v>
      </c>
      <c r="BE420" s="113">
        <f t="shared" si="658"/>
        <v>61290.149458226646</v>
      </c>
      <c r="BF420" s="113">
        <f t="shared" si="658"/>
        <v>61706.058186984745</v>
      </c>
      <c r="BG420" s="113">
        <f t="shared" si="658"/>
        <v>61952.899892620066</v>
      </c>
      <c r="BH420" s="113">
        <f t="shared" si="658"/>
        <v>62116.211964561233</v>
      </c>
      <c r="BI420" s="113">
        <f t="shared" si="658"/>
        <v>62289.146561092995</v>
      </c>
      <c r="BJ420" s="113">
        <f t="shared" si="658"/>
        <v>62294.508694379845</v>
      </c>
      <c r="BK420" s="113">
        <f t="shared" si="658"/>
        <v>62334.806456926373</v>
      </c>
      <c r="BL420" s="113">
        <f t="shared" si="658"/>
        <v>62263.423080349188</v>
      </c>
      <c r="BM420" s="113">
        <f t="shared" si="658"/>
        <v>62052.832894390303</v>
      </c>
      <c r="BN420" s="113">
        <f t="shared" si="658"/>
        <v>61649.899978904854</v>
      </c>
      <c r="BO420" s="113">
        <f t="shared" si="658"/>
        <v>61075.941234298196</v>
      </c>
      <c r="BP420" s="113">
        <f t="shared" si="658"/>
        <v>60544.705687894988</v>
      </c>
      <c r="BQ420" s="113">
        <f t="shared" si="658"/>
        <v>59557.456588118162</v>
      </c>
      <c r="BR420" s="113">
        <f t="shared" si="658"/>
        <v>58919.6447368421</v>
      </c>
      <c r="BS420" s="113">
        <f t="shared" si="658"/>
        <v>58548.277107159847</v>
      </c>
      <c r="BT420" s="113">
        <f t="shared" si="658"/>
        <v>57876.1057074825</v>
      </c>
      <c r="BU420" s="113">
        <f t="shared" si="658"/>
        <v>57008.313852734042</v>
      </c>
      <c r="BV420" s="113">
        <f t="shared" si="658"/>
        <v>57144.234986641888</v>
      </c>
      <c r="BW420" s="113">
        <f t="shared" si="658"/>
        <v>56579.695391668007</v>
      </c>
      <c r="BX420" s="113">
        <f t="shared" si="658"/>
        <v>56130.909829033</v>
      </c>
      <c r="BY420" s="113">
        <f t="shared" si="658"/>
        <v>56350.390776699031</v>
      </c>
      <c r="BZ420" s="113">
        <f t="shared" si="658"/>
        <v>56049.209635273706</v>
      </c>
      <c r="CA420" s="113">
        <f t="shared" si="658"/>
        <v>55889.079341896126</v>
      </c>
      <c r="CB420" s="113">
        <f t="shared" si="658"/>
        <v>55888.94737306454</v>
      </c>
      <c r="CC420" s="113">
        <f t="shared" ref="CC420:DM420" si="659">CC370*CC$323</f>
        <v>55299.237598833868</v>
      </c>
      <c r="CD420" s="113">
        <f t="shared" si="659"/>
        <v>54789.968311453144</v>
      </c>
      <c r="CE420" s="113">
        <f t="shared" si="659"/>
        <v>54526.216774342407</v>
      </c>
      <c r="CF420" s="113">
        <f t="shared" si="659"/>
        <v>54804.808278919598</v>
      </c>
      <c r="CG420" s="113">
        <f t="shared" si="659"/>
        <v>54562.705797246053</v>
      </c>
      <c r="CH420" s="113">
        <f t="shared" si="659"/>
        <v>53643.883395375662</v>
      </c>
      <c r="CI420" s="113">
        <f t="shared" si="659"/>
        <v>52598.105913381456</v>
      </c>
      <c r="CJ420" s="113">
        <f t="shared" si="659"/>
        <v>52028.760216401257</v>
      </c>
      <c r="CK420" s="113">
        <f t="shared" si="659"/>
        <v>50237.045883756604</v>
      </c>
      <c r="CL420" s="113">
        <f t="shared" si="659"/>
        <v>49424.816104191064</v>
      </c>
      <c r="CM420" s="113">
        <f t="shared" si="659"/>
        <v>47781.334748919682</v>
      </c>
      <c r="CN420" s="113">
        <f t="shared" si="659"/>
        <v>47536.982758620688</v>
      </c>
      <c r="CO420" s="113">
        <f t="shared" si="659"/>
        <v>45555.294045123905</v>
      </c>
      <c r="CP420" s="113">
        <f t="shared" si="659"/>
        <v>44832.29334982724</v>
      </c>
      <c r="CQ420" s="113">
        <f t="shared" si="659"/>
        <v>43221.046828476043</v>
      </c>
      <c r="CR420" s="113">
        <f t="shared" si="659"/>
        <v>41830.810550845359</v>
      </c>
      <c r="CS420" s="113">
        <f t="shared" si="659"/>
        <v>39749.654156053439</v>
      </c>
      <c r="CT420" s="113">
        <f t="shared" si="659"/>
        <v>38214.232762056599</v>
      </c>
      <c r="CU420" s="113">
        <f t="shared" si="659"/>
        <v>36329.015397828356</v>
      </c>
      <c r="CV420" s="113">
        <f t="shared" si="659"/>
        <v>34318.87328244275</v>
      </c>
      <c r="CW420" s="113">
        <f t="shared" si="659"/>
        <v>32738.746987951807</v>
      </c>
      <c r="CX420" s="113">
        <f t="shared" si="659"/>
        <v>31436.500891901534</v>
      </c>
      <c r="CY420" s="113">
        <f t="shared" si="659"/>
        <v>29374.570741482967</v>
      </c>
      <c r="CZ420" s="113">
        <f t="shared" si="659"/>
        <v>27862.962536023053</v>
      </c>
      <c r="DA420" s="113">
        <f t="shared" si="659"/>
        <v>26348.976907913264</v>
      </c>
      <c r="DB420" s="113">
        <f t="shared" si="659"/>
        <v>23931.703758654796</v>
      </c>
      <c r="DC420" s="113">
        <f t="shared" si="659"/>
        <v>21839.305906313646</v>
      </c>
      <c r="DD420" s="113">
        <f t="shared" si="659"/>
        <v>19509.907722195239</v>
      </c>
      <c r="DE420" s="113">
        <f t="shared" si="659"/>
        <v>16812.171267252197</v>
      </c>
      <c r="DF420" s="113">
        <f t="shared" si="659"/>
        <v>14816.084656084655</v>
      </c>
      <c r="DG420" s="113">
        <f t="shared" si="659"/>
        <v>12027.187134502925</v>
      </c>
      <c r="DH420" s="113">
        <f t="shared" si="659"/>
        <v>10111.644483362523</v>
      </c>
      <c r="DI420" s="113">
        <f t="shared" si="659"/>
        <v>7674.4487917146153</v>
      </c>
      <c r="DJ420" s="113">
        <f t="shared" si="659"/>
        <v>5644</v>
      </c>
      <c r="DK420" s="113">
        <f t="shared" si="659"/>
        <v>4262.369565217391</v>
      </c>
      <c r="DL420" s="113">
        <f t="shared" si="659"/>
        <v>3328.1626506024099</v>
      </c>
      <c r="DM420" s="113">
        <f t="shared" si="659"/>
        <v>6546.842454394693</v>
      </c>
    </row>
    <row r="421" spans="1:117" s="44" customFormat="1" ht="1" hidden="1" customHeight="1">
      <c r="A421" s="94">
        <v>2060</v>
      </c>
      <c r="B421" s="96">
        <f t="shared" si="560"/>
        <v>4678517.9052560637</v>
      </c>
      <c r="C421" s="94"/>
      <c r="D421" s="101">
        <f t="shared" si="561"/>
        <v>2588050.7840177058</v>
      </c>
      <c r="E421" s="101">
        <f t="shared" si="562"/>
        <v>2642425.5432752883</v>
      </c>
      <c r="F421" s="101">
        <f t="shared" si="563"/>
        <v>2696739.6225323258</v>
      </c>
      <c r="G421" s="101">
        <f t="shared" si="564"/>
        <v>2750649.0653677834</v>
      </c>
      <c r="H421" s="101">
        <f t="shared" si="565"/>
        <v>2804998.0893899347</v>
      </c>
      <c r="I421" s="101">
        <f>SUM(CD421:$DL421)</f>
        <v>1185444.6787932077</v>
      </c>
      <c r="J421" s="101">
        <f>SUM(CE421:$DL421)</f>
        <v>1131069.9195356253</v>
      </c>
      <c r="K421" s="101">
        <f>SUM(CF421:$DL421)</f>
        <v>1076755.8402785878</v>
      </c>
      <c r="L421" s="101">
        <f>SUM(CG421:$DL421)</f>
        <v>1022846.3974431304</v>
      </c>
      <c r="M421" s="101">
        <f>SUM(CH421:$DL421)</f>
        <v>968497.37342097913</v>
      </c>
      <c r="N421" s="101"/>
      <c r="O421" s="101"/>
      <c r="P421" s="101"/>
      <c r="Q421" s="113">
        <f t="shared" ref="Q421:CB421" si="660">Q371*Q$323</f>
        <v>42263.075621364354</v>
      </c>
      <c r="R421" s="113">
        <f t="shared" si="660"/>
        <v>43303.828886004128</v>
      </c>
      <c r="S421" s="113">
        <f t="shared" si="660"/>
        <v>44150.844174616941</v>
      </c>
      <c r="T421" s="113">
        <f t="shared" si="660"/>
        <v>44078.449599263906</v>
      </c>
      <c r="U421" s="113">
        <f t="shared" si="660"/>
        <v>44465.926796556851</v>
      </c>
      <c r="V421" s="113">
        <f t="shared" si="660"/>
        <v>44677.163522325653</v>
      </c>
      <c r="W421" s="113">
        <f t="shared" si="660"/>
        <v>44835.779879406546</v>
      </c>
      <c r="X421" s="113">
        <f t="shared" si="660"/>
        <v>44805.088347125922</v>
      </c>
      <c r="Y421" s="113">
        <f t="shared" si="660"/>
        <v>44737.227226406183</v>
      </c>
      <c r="Z421" s="113">
        <f t="shared" si="660"/>
        <v>44990.246220520057</v>
      </c>
      <c r="AA421" s="113">
        <f t="shared" si="660"/>
        <v>45035.777448437693</v>
      </c>
      <c r="AB421" s="113">
        <f t="shared" si="660"/>
        <v>45372.412214867494</v>
      </c>
      <c r="AC421" s="113">
        <f t="shared" si="660"/>
        <v>47898.759892656744</v>
      </c>
      <c r="AD421" s="113">
        <f t="shared" si="660"/>
        <v>45918.7260006125</v>
      </c>
      <c r="AE421" s="113">
        <f t="shared" si="660"/>
        <v>46183.83977708115</v>
      </c>
      <c r="AF421" s="113">
        <f t="shared" si="660"/>
        <v>46185.485620377971</v>
      </c>
      <c r="AG421" s="113">
        <f t="shared" si="660"/>
        <v>46160.878039059382</v>
      </c>
      <c r="AH421" s="113">
        <f t="shared" si="660"/>
        <v>46296.428752755695</v>
      </c>
      <c r="AI421" s="113">
        <f t="shared" si="660"/>
        <v>46532.774123332107</v>
      </c>
      <c r="AJ421" s="113">
        <f t="shared" si="660"/>
        <v>47129.730302380442</v>
      </c>
      <c r="AK421" s="113">
        <f t="shared" si="660"/>
        <v>47359.109958207242</v>
      </c>
      <c r="AL421" s="113">
        <f t="shared" si="660"/>
        <v>47821.949217011294</v>
      </c>
      <c r="AM421" s="113">
        <f t="shared" si="660"/>
        <v>48217.964420528471</v>
      </c>
      <c r="AN421" s="113">
        <f t="shared" si="660"/>
        <v>49071.264280687647</v>
      </c>
      <c r="AO421" s="113">
        <f t="shared" si="660"/>
        <v>50218.477287507638</v>
      </c>
      <c r="AP421" s="113">
        <f t="shared" si="660"/>
        <v>51101.702039184325</v>
      </c>
      <c r="AQ421" s="113">
        <f t="shared" si="660"/>
        <v>52618.333300637561</v>
      </c>
      <c r="AR421" s="113">
        <f t="shared" si="660"/>
        <v>53919.822901475818</v>
      </c>
      <c r="AS421" s="113">
        <f t="shared" si="660"/>
        <v>54803.366521959746</v>
      </c>
      <c r="AT421" s="113">
        <f t="shared" si="660"/>
        <v>56093.426413954541</v>
      </c>
      <c r="AU421" s="113">
        <f t="shared" si="660"/>
        <v>57065.823414885017</v>
      </c>
      <c r="AV421" s="113">
        <f t="shared" si="660"/>
        <v>57700.783183990985</v>
      </c>
      <c r="AW421" s="113">
        <f t="shared" si="660"/>
        <v>58870.729211968734</v>
      </c>
      <c r="AX421" s="113">
        <f t="shared" si="660"/>
        <v>58535.801234567909</v>
      </c>
      <c r="AY421" s="113">
        <f t="shared" si="660"/>
        <v>58833.049017118821</v>
      </c>
      <c r="AZ421" s="113">
        <f t="shared" si="660"/>
        <v>59503.153257744256</v>
      </c>
      <c r="BA421" s="113">
        <f t="shared" si="660"/>
        <v>59812.226829223975</v>
      </c>
      <c r="BB421" s="113">
        <f t="shared" si="660"/>
        <v>59921.729702452831</v>
      </c>
      <c r="BC421" s="113">
        <f t="shared" si="660"/>
        <v>60571.719518622631</v>
      </c>
      <c r="BD421" s="113">
        <f t="shared" si="660"/>
        <v>60872.082706635418</v>
      </c>
      <c r="BE421" s="113">
        <f t="shared" si="660"/>
        <v>61364.807352517259</v>
      </c>
      <c r="BF421" s="113">
        <f t="shared" si="660"/>
        <v>61828.064233673111</v>
      </c>
      <c r="BG421" s="113">
        <f t="shared" si="660"/>
        <v>62100.327996876214</v>
      </c>
      <c r="BH421" s="113">
        <f t="shared" si="660"/>
        <v>62286.115176000887</v>
      </c>
      <c r="BI421" s="113">
        <f t="shared" si="660"/>
        <v>62487.905216581275</v>
      </c>
      <c r="BJ421" s="113">
        <f t="shared" si="660"/>
        <v>62491.508940810454</v>
      </c>
      <c r="BK421" s="113">
        <f t="shared" si="660"/>
        <v>62542.437220167412</v>
      </c>
      <c r="BL421" s="113">
        <f t="shared" si="660"/>
        <v>62490.665553180115</v>
      </c>
      <c r="BM421" s="113">
        <f t="shared" si="660"/>
        <v>62278.025853744184</v>
      </c>
      <c r="BN421" s="113">
        <f t="shared" si="660"/>
        <v>61911.068318114696</v>
      </c>
      <c r="BO421" s="113">
        <f t="shared" si="660"/>
        <v>61431.286291643904</v>
      </c>
      <c r="BP421" s="113">
        <f t="shared" si="660"/>
        <v>60933.995851563763</v>
      </c>
      <c r="BQ421" s="113">
        <f t="shared" si="660"/>
        <v>60324.65376700963</v>
      </c>
      <c r="BR421" s="113">
        <f t="shared" si="660"/>
        <v>59252.030502392336</v>
      </c>
      <c r="BS421" s="113">
        <f t="shared" si="660"/>
        <v>58684.722875218067</v>
      </c>
      <c r="BT421" s="113">
        <f t="shared" si="660"/>
        <v>58075.874810592395</v>
      </c>
      <c r="BU421" s="113">
        <f t="shared" si="660"/>
        <v>57473.488625050697</v>
      </c>
      <c r="BV421" s="113">
        <f t="shared" si="660"/>
        <v>56791.283540480894</v>
      </c>
      <c r="BW421" s="113">
        <f t="shared" si="660"/>
        <v>56636.321778993079</v>
      </c>
      <c r="BX421" s="113">
        <f t="shared" si="660"/>
        <v>56163.64327118254</v>
      </c>
      <c r="BY421" s="113">
        <f t="shared" si="660"/>
        <v>55435.454854368931</v>
      </c>
      <c r="BZ421" s="113">
        <f t="shared" si="660"/>
        <v>55798.537932851716</v>
      </c>
      <c r="CA421" s="113">
        <f t="shared" si="660"/>
        <v>55580.690579492242</v>
      </c>
      <c r="CB421" s="113">
        <f t="shared" si="660"/>
        <v>55152.010410693023</v>
      </c>
      <c r="CC421" s="113">
        <f t="shared" ref="CC421:DM421" si="661">CC371*CC$323</f>
        <v>55623.348646141618</v>
      </c>
      <c r="CD421" s="113">
        <f t="shared" si="661"/>
        <v>54374.759257582613</v>
      </c>
      <c r="CE421" s="113">
        <f t="shared" si="661"/>
        <v>54314.079257037374</v>
      </c>
      <c r="CF421" s="113">
        <f t="shared" si="661"/>
        <v>53909.442835457674</v>
      </c>
      <c r="CG421" s="113">
        <f t="shared" si="661"/>
        <v>54349.024022151265</v>
      </c>
      <c r="CH421" s="113">
        <f t="shared" si="661"/>
        <v>53808.989880983587</v>
      </c>
      <c r="CI421" s="113">
        <f t="shared" si="661"/>
        <v>53154.355219322599</v>
      </c>
      <c r="CJ421" s="113">
        <f t="shared" si="661"/>
        <v>52032.716324846406</v>
      </c>
      <c r="CK421" s="113">
        <f t="shared" si="661"/>
        <v>51428.465723538437</v>
      </c>
      <c r="CL421" s="113">
        <f t="shared" si="661"/>
        <v>49495.322261258385</v>
      </c>
      <c r="CM421" s="113">
        <f t="shared" si="661"/>
        <v>48370.629637907914</v>
      </c>
      <c r="CN421" s="113">
        <f t="shared" si="661"/>
        <v>47203.5470545977</v>
      </c>
      <c r="CO421" s="113">
        <f t="shared" si="661"/>
        <v>46343.770106439813</v>
      </c>
      <c r="CP421" s="113">
        <f t="shared" si="661"/>
        <v>44671.329906581923</v>
      </c>
      <c r="CQ421" s="113">
        <f t="shared" si="661"/>
        <v>43442.176847423987</v>
      </c>
      <c r="CR421" s="113">
        <f t="shared" si="661"/>
        <v>42154.535524815314</v>
      </c>
      <c r="CS421" s="113">
        <f t="shared" si="661"/>
        <v>40398.555647970061</v>
      </c>
      <c r="CT421" s="113">
        <f t="shared" si="661"/>
        <v>38573.884473039914</v>
      </c>
      <c r="CU421" s="113">
        <f t="shared" si="661"/>
        <v>36615.226059750938</v>
      </c>
      <c r="CV421" s="113">
        <f t="shared" si="661"/>
        <v>34752.827480916036</v>
      </c>
      <c r="CW421" s="113">
        <f t="shared" si="661"/>
        <v>32726.891566265058</v>
      </c>
      <c r="CX421" s="113">
        <f t="shared" si="661"/>
        <v>30958.544416696397</v>
      </c>
      <c r="CY421" s="113">
        <f t="shared" si="661"/>
        <v>29373.588577154307</v>
      </c>
      <c r="CZ421" s="113">
        <f t="shared" si="661"/>
        <v>27302.765187319885</v>
      </c>
      <c r="DA421" s="113">
        <f t="shared" si="661"/>
        <v>25854.40509715573</v>
      </c>
      <c r="DB421" s="113">
        <f t="shared" si="661"/>
        <v>23744.004121332015</v>
      </c>
      <c r="DC421" s="113">
        <f t="shared" si="661"/>
        <v>21578.627087576377</v>
      </c>
      <c r="DD421" s="113">
        <f t="shared" si="661"/>
        <v>19232.542496357455</v>
      </c>
      <c r="DE421" s="113">
        <f t="shared" si="661"/>
        <v>16817.655583437892</v>
      </c>
      <c r="DF421" s="113">
        <f t="shared" si="661"/>
        <v>14593.915343915343</v>
      </c>
      <c r="DG421" s="113">
        <f t="shared" si="661"/>
        <v>12011.347628330084</v>
      </c>
      <c r="DH421" s="113">
        <f t="shared" si="661"/>
        <v>10085.837127845885</v>
      </c>
      <c r="DI421" s="113">
        <f t="shared" si="661"/>
        <v>7948.5362485615651</v>
      </c>
      <c r="DJ421" s="113">
        <f t="shared" si="661"/>
        <v>5902.3709677419347</v>
      </c>
      <c r="DK421" s="113">
        <f t="shared" si="661"/>
        <v>4460.326086956522</v>
      </c>
      <c r="DL421" s="113">
        <f t="shared" si="661"/>
        <v>3459.6837349397592</v>
      </c>
      <c r="DM421" s="113">
        <f t="shared" si="661"/>
        <v>6853.4560530679937</v>
      </c>
    </row>
    <row r="422" spans="1:117" s="44" customFormat="1" ht="1" hidden="1" customHeight="1">
      <c r="A422" s="94"/>
      <c r="B422" s="96"/>
      <c r="C422" s="94"/>
      <c r="D422" s="101"/>
      <c r="E422" s="101"/>
      <c r="F422" s="101"/>
      <c r="G422" s="101"/>
      <c r="H422" s="101"/>
      <c r="I422" s="101"/>
      <c r="J422" s="101"/>
      <c r="K422" s="101"/>
      <c r="L422" s="101"/>
      <c r="M422" s="101"/>
      <c r="N422" s="101"/>
      <c r="O422" s="101"/>
      <c r="P422" s="101"/>
      <c r="Q422" s="113"/>
      <c r="R422" s="113"/>
      <c r="S422" s="113"/>
      <c r="T422" s="113"/>
      <c r="U422" s="113"/>
      <c r="V422" s="113"/>
      <c r="W422" s="113"/>
      <c r="X422" s="113"/>
      <c r="Y422" s="113"/>
      <c r="Z422" s="113"/>
      <c r="AA422" s="113"/>
      <c r="AB422" s="113"/>
      <c r="AC422" s="113"/>
      <c r="AD422" s="113"/>
      <c r="AE422" s="113"/>
      <c r="AF422" s="113"/>
      <c r="AG422" s="113"/>
      <c r="AH422" s="113"/>
      <c r="AI422" s="113"/>
      <c r="AJ422" s="113"/>
      <c r="AK422" s="113"/>
      <c r="AL422" s="113"/>
      <c r="AM422" s="113"/>
      <c r="AN422" s="113"/>
      <c r="AO422" s="113"/>
      <c r="AP422" s="113"/>
      <c r="AQ422" s="113"/>
      <c r="AR422" s="113"/>
      <c r="AS422" s="113"/>
      <c r="AT422" s="113"/>
      <c r="AU422" s="113"/>
      <c r="AV422" s="113"/>
      <c r="AW422" s="113"/>
      <c r="AX422" s="113"/>
      <c r="AY422" s="113"/>
      <c r="AZ422" s="113"/>
      <c r="BA422" s="113"/>
      <c r="BB422" s="113"/>
      <c r="BC422" s="113"/>
      <c r="BD422" s="113"/>
      <c r="BE422" s="113"/>
      <c r="BF422" s="113"/>
      <c r="BG422" s="113"/>
      <c r="BH422" s="113"/>
      <c r="BI422" s="113"/>
      <c r="BJ422" s="113"/>
      <c r="BK422" s="113"/>
      <c r="BL422" s="113"/>
      <c r="BM422" s="113"/>
      <c r="BN422" s="113"/>
      <c r="BO422" s="113"/>
      <c r="BP422" s="113"/>
      <c r="BQ422" s="113"/>
      <c r="BR422" s="113"/>
      <c r="BS422" s="113"/>
      <c r="BT422" s="113"/>
      <c r="BU422" s="113"/>
      <c r="BV422" s="113"/>
      <c r="BW422" s="113"/>
      <c r="BX422" s="113"/>
      <c r="BY422" s="113"/>
      <c r="BZ422" s="113"/>
      <c r="CA422" s="113"/>
      <c r="CB422" s="113"/>
      <c r="CC422" s="113"/>
      <c r="CD422" s="113"/>
      <c r="CE422" s="113"/>
      <c r="CF422" s="113"/>
      <c r="CG422" s="113"/>
      <c r="CH422" s="113"/>
      <c r="CI422" s="113"/>
      <c r="CJ422" s="113"/>
      <c r="CK422" s="113"/>
      <c r="CL422" s="113"/>
      <c r="CM422" s="113"/>
      <c r="CN422" s="113"/>
      <c r="CO422" s="113"/>
      <c r="CP422" s="113"/>
      <c r="CQ422" s="113"/>
      <c r="CR422" s="113"/>
      <c r="CS422" s="113"/>
      <c r="CT422" s="113"/>
      <c r="CU422" s="113"/>
      <c r="CV422" s="113"/>
      <c r="CW422" s="113"/>
      <c r="CX422" s="113"/>
      <c r="CY422" s="113"/>
      <c r="CZ422" s="113"/>
      <c r="DA422" s="113"/>
      <c r="DB422" s="113"/>
      <c r="DC422" s="113"/>
      <c r="DD422" s="113"/>
      <c r="DE422" s="113"/>
      <c r="DF422" s="113"/>
      <c r="DG422" s="113"/>
      <c r="DH422" s="113"/>
      <c r="DI422" s="113"/>
      <c r="DJ422" s="113"/>
      <c r="DK422" s="113"/>
      <c r="DL422" s="113"/>
      <c r="DM422" s="113"/>
    </row>
    <row r="423" spans="1:117" s="44" customFormat="1" ht="1" hidden="1" customHeight="1">
      <c r="A423" s="95" t="s">
        <v>22</v>
      </c>
      <c r="B423" s="95"/>
      <c r="C423" s="95"/>
      <c r="Q423" s="109"/>
      <c r="R423" s="109"/>
      <c r="S423" s="109"/>
      <c r="T423" s="109"/>
      <c r="U423" s="109"/>
      <c r="V423" s="109"/>
      <c r="W423" s="109"/>
      <c r="X423" s="109"/>
      <c r="Y423" s="109"/>
      <c r="Z423" s="109"/>
      <c r="AA423" s="109"/>
      <c r="AB423" s="109"/>
      <c r="AC423" s="109"/>
      <c r="AD423" s="109"/>
      <c r="AE423" s="109"/>
      <c r="AF423" s="109"/>
      <c r="AG423" s="109"/>
      <c r="AH423" s="109"/>
      <c r="AI423" s="109"/>
      <c r="AJ423" s="109"/>
      <c r="AK423" s="109"/>
      <c r="AL423" s="109"/>
      <c r="AM423" s="109"/>
      <c r="AN423" s="109"/>
      <c r="AO423" s="109"/>
      <c r="AP423" s="109"/>
      <c r="AQ423" s="109"/>
      <c r="AR423" s="109"/>
      <c r="AS423" s="109"/>
      <c r="AT423" s="109"/>
      <c r="AU423" s="109"/>
      <c r="AV423" s="109"/>
      <c r="AW423" s="109"/>
      <c r="AX423" s="109"/>
      <c r="AY423" s="109"/>
      <c r="AZ423" s="109"/>
      <c r="BA423" s="109"/>
      <c r="BB423" s="109"/>
      <c r="BC423" s="109"/>
      <c r="BD423" s="109"/>
      <c r="BE423" s="109"/>
      <c r="BF423" s="109"/>
      <c r="BG423" s="109"/>
      <c r="BH423" s="109"/>
      <c r="BI423" s="109"/>
      <c r="BJ423" s="109"/>
      <c r="BK423" s="109"/>
      <c r="BL423" s="109"/>
      <c r="BM423" s="109"/>
      <c r="BN423" s="109"/>
      <c r="BO423" s="109"/>
      <c r="BP423" s="109"/>
      <c r="BQ423" s="109"/>
      <c r="BR423" s="109"/>
      <c r="BS423" s="109"/>
      <c r="BT423" s="109"/>
      <c r="BU423" s="109"/>
      <c r="BV423" s="109"/>
      <c r="BW423" s="109"/>
      <c r="BX423" s="109"/>
      <c r="BY423" s="109"/>
      <c r="BZ423" s="109"/>
      <c r="CA423" s="109"/>
      <c r="CB423" s="109"/>
      <c r="CC423" s="109"/>
      <c r="CD423" s="109"/>
      <c r="CE423" s="109"/>
      <c r="CF423" s="109"/>
      <c r="CG423" s="109"/>
      <c r="CH423" s="109"/>
      <c r="CI423" s="109"/>
      <c r="CJ423" s="109"/>
      <c r="CK423" s="109"/>
      <c r="CL423" s="109"/>
      <c r="CM423" s="109"/>
      <c r="CN423" s="109"/>
      <c r="CO423" s="109"/>
      <c r="CP423" s="109"/>
      <c r="CQ423" s="109"/>
      <c r="CR423" s="109"/>
      <c r="CS423" s="109"/>
      <c r="CT423" s="109"/>
      <c r="CU423" s="109"/>
      <c r="CV423" s="109"/>
      <c r="CW423" s="109"/>
      <c r="CX423" s="109"/>
      <c r="CY423" s="109"/>
      <c r="CZ423" s="109"/>
      <c r="DA423" s="109"/>
      <c r="DB423" s="109"/>
      <c r="DC423" s="109"/>
      <c r="DD423" s="109"/>
      <c r="DE423" s="109"/>
      <c r="DF423" s="109"/>
      <c r="DG423" s="109"/>
      <c r="DH423" s="109"/>
      <c r="DI423" s="109"/>
      <c r="DJ423" s="109"/>
      <c r="DK423" s="109"/>
      <c r="DL423" s="109"/>
    </row>
    <row r="424" spans="1:117" s="44" customFormat="1" ht="1" hidden="1" customHeight="1">
      <c r="A424" s="93" t="s">
        <v>21</v>
      </c>
      <c r="B424" s="93"/>
      <c r="C424" s="93"/>
      <c r="Q424" s="109"/>
      <c r="R424" s="109"/>
      <c r="S424" s="109"/>
      <c r="T424" s="109"/>
      <c r="U424" s="109"/>
      <c r="V424" s="109"/>
      <c r="W424" s="109"/>
      <c r="X424" s="109"/>
      <c r="Y424" s="109"/>
      <c r="Z424" s="109"/>
      <c r="AA424" s="109"/>
      <c r="AB424" s="109"/>
      <c r="AC424" s="109"/>
      <c r="AD424" s="109"/>
      <c r="AE424" s="109"/>
      <c r="AF424" s="109"/>
      <c r="AG424" s="109"/>
      <c r="AH424" s="109"/>
      <c r="AI424" s="109"/>
      <c r="AJ424" s="109"/>
      <c r="AK424" s="109"/>
      <c r="AL424" s="109"/>
      <c r="AM424" s="109"/>
      <c r="AN424" s="109"/>
      <c r="AO424" s="109"/>
      <c r="AP424" s="109"/>
      <c r="AQ424" s="109"/>
      <c r="AR424" s="109"/>
      <c r="AS424" s="109"/>
      <c r="AT424" s="109"/>
      <c r="AU424" s="109"/>
      <c r="AV424" s="109"/>
      <c r="AW424" s="109"/>
      <c r="AX424" s="109"/>
      <c r="AY424" s="109"/>
      <c r="AZ424" s="109"/>
      <c r="BA424" s="109"/>
      <c r="BB424" s="109"/>
      <c r="BC424" s="109"/>
      <c r="BD424" s="109"/>
      <c r="BE424" s="109"/>
      <c r="BF424" s="109"/>
      <c r="BG424" s="109"/>
      <c r="BH424" s="109"/>
      <c r="BI424" s="109"/>
      <c r="BJ424" s="109"/>
      <c r="BK424" s="109"/>
      <c r="BL424" s="109"/>
      <c r="BM424" s="109"/>
      <c r="BN424" s="109"/>
      <c r="BO424" s="109"/>
      <c r="BP424" s="109"/>
      <c r="BQ424" s="109"/>
      <c r="BR424" s="109"/>
      <c r="BS424" s="109"/>
      <c r="BT424" s="109"/>
      <c r="BU424" s="109"/>
      <c r="BV424" s="109"/>
      <c r="BW424" s="109"/>
      <c r="BX424" s="109"/>
      <c r="BY424" s="109"/>
      <c r="BZ424" s="109"/>
      <c r="CA424" s="109"/>
      <c r="CB424" s="109"/>
      <c r="CC424" s="109"/>
      <c r="CD424" s="109"/>
      <c r="CE424" s="109"/>
      <c r="CF424" s="109"/>
      <c r="CG424" s="109"/>
      <c r="CH424" s="109"/>
      <c r="CI424" s="109"/>
      <c r="CJ424" s="109"/>
      <c r="CK424" s="109"/>
      <c r="CL424" s="109"/>
      <c r="CM424" s="109"/>
      <c r="CN424" s="109"/>
      <c r="CO424" s="109"/>
      <c r="CP424" s="109"/>
      <c r="CQ424" s="109"/>
      <c r="CR424" s="109"/>
      <c r="CS424" s="109"/>
      <c r="CT424" s="109"/>
      <c r="CU424" s="109"/>
      <c r="CV424" s="109"/>
      <c r="CW424" s="109"/>
      <c r="CX424" s="109"/>
      <c r="CY424" s="109"/>
      <c r="CZ424" s="109"/>
      <c r="DA424" s="109"/>
      <c r="DB424" s="109"/>
      <c r="DC424" s="109"/>
      <c r="DD424" s="109"/>
      <c r="DE424" s="109"/>
      <c r="DF424" s="109"/>
      <c r="DG424" s="109"/>
      <c r="DH424" s="109"/>
      <c r="DI424" s="109"/>
      <c r="DJ424" s="109"/>
      <c r="DK424" s="109"/>
      <c r="DL424" s="109"/>
    </row>
    <row r="425" spans="1:117" s="44" customFormat="1" ht="1" hidden="1" customHeight="1">
      <c r="A425" s="93" t="s">
        <v>19</v>
      </c>
      <c r="B425" s="93"/>
      <c r="C425" s="93"/>
      <c r="D425" s="99" t="s">
        <v>29</v>
      </c>
      <c r="E425" s="99" t="s">
        <v>40</v>
      </c>
      <c r="F425" s="99" t="s">
        <v>41</v>
      </c>
      <c r="G425" s="99" t="s">
        <v>51</v>
      </c>
      <c r="H425" s="99" t="s">
        <v>52</v>
      </c>
      <c r="I425" s="99" t="s">
        <v>27</v>
      </c>
      <c r="J425" s="99" t="s">
        <v>24</v>
      </c>
      <c r="K425" s="99" t="s">
        <v>25</v>
      </c>
      <c r="L425" s="99" t="s">
        <v>26</v>
      </c>
      <c r="M425" s="99" t="s">
        <v>49</v>
      </c>
      <c r="N425" s="99"/>
      <c r="O425" s="99"/>
      <c r="P425" s="99"/>
      <c r="Q425" s="109" t="s">
        <v>63</v>
      </c>
      <c r="R425" s="109" t="s">
        <v>64</v>
      </c>
      <c r="S425" s="109" t="s">
        <v>65</v>
      </c>
      <c r="T425" s="109" t="s">
        <v>66</v>
      </c>
      <c r="U425" s="109" t="s">
        <v>67</v>
      </c>
      <c r="V425" s="109" t="s">
        <v>68</v>
      </c>
      <c r="W425" s="109" t="s">
        <v>69</v>
      </c>
      <c r="X425" s="109" t="s">
        <v>70</v>
      </c>
      <c r="Y425" s="109" t="s">
        <v>71</v>
      </c>
      <c r="Z425" s="109" t="s">
        <v>72</v>
      </c>
      <c r="AA425" s="109" t="s">
        <v>73</v>
      </c>
      <c r="AB425" s="109" t="s">
        <v>74</v>
      </c>
      <c r="AC425" s="109" t="s">
        <v>75</v>
      </c>
      <c r="AD425" s="109" t="s">
        <v>76</v>
      </c>
      <c r="AE425" s="109" t="s">
        <v>77</v>
      </c>
      <c r="AF425" s="109" t="s">
        <v>78</v>
      </c>
      <c r="AG425" s="109" t="s">
        <v>79</v>
      </c>
      <c r="AH425" s="109" t="s">
        <v>80</v>
      </c>
      <c r="AI425" s="109" t="s">
        <v>81</v>
      </c>
      <c r="AJ425" s="109" t="s">
        <v>82</v>
      </c>
      <c r="AK425" s="109" t="s">
        <v>83</v>
      </c>
      <c r="AL425" s="109" t="s">
        <v>84</v>
      </c>
      <c r="AM425" s="109" t="s">
        <v>85</v>
      </c>
      <c r="AN425" s="109" t="s">
        <v>86</v>
      </c>
      <c r="AO425" s="109" t="s">
        <v>87</v>
      </c>
      <c r="AP425" s="109" t="s">
        <v>88</v>
      </c>
      <c r="AQ425" s="109" t="s">
        <v>89</v>
      </c>
      <c r="AR425" s="109" t="s">
        <v>90</v>
      </c>
      <c r="AS425" s="109" t="s">
        <v>91</v>
      </c>
      <c r="AT425" s="109" t="s">
        <v>92</v>
      </c>
      <c r="AU425" s="109" t="s">
        <v>93</v>
      </c>
      <c r="AV425" s="109" t="s">
        <v>94</v>
      </c>
      <c r="AW425" s="109" t="s">
        <v>95</v>
      </c>
      <c r="AX425" s="109" t="s">
        <v>96</v>
      </c>
      <c r="AY425" s="109" t="s">
        <v>97</v>
      </c>
      <c r="AZ425" s="109" t="s">
        <v>98</v>
      </c>
      <c r="BA425" s="109" t="s">
        <v>99</v>
      </c>
      <c r="BB425" s="109" t="s">
        <v>100</v>
      </c>
      <c r="BC425" s="109" t="s">
        <v>101</v>
      </c>
      <c r="BD425" s="109" t="s">
        <v>102</v>
      </c>
      <c r="BE425" s="109" t="s">
        <v>103</v>
      </c>
      <c r="BF425" s="109" t="s">
        <v>104</v>
      </c>
      <c r="BG425" s="109" t="s">
        <v>105</v>
      </c>
      <c r="BH425" s="109" t="s">
        <v>106</v>
      </c>
      <c r="BI425" s="109" t="s">
        <v>107</v>
      </c>
      <c r="BJ425" s="109" t="s">
        <v>108</v>
      </c>
      <c r="BK425" s="109" t="s">
        <v>109</v>
      </c>
      <c r="BL425" s="109" t="s">
        <v>110</v>
      </c>
      <c r="BM425" s="109" t="s">
        <v>111</v>
      </c>
      <c r="BN425" s="109" t="s">
        <v>112</v>
      </c>
      <c r="BO425" s="109" t="s">
        <v>113</v>
      </c>
      <c r="BP425" s="109" t="s">
        <v>114</v>
      </c>
      <c r="BQ425" s="109" t="s">
        <v>115</v>
      </c>
      <c r="BR425" s="109" t="s">
        <v>116</v>
      </c>
      <c r="BS425" s="109" t="s">
        <v>117</v>
      </c>
      <c r="BT425" s="109" t="s">
        <v>118</v>
      </c>
      <c r="BU425" s="109" t="s">
        <v>119</v>
      </c>
      <c r="BV425" s="109" t="s">
        <v>120</v>
      </c>
      <c r="BW425" s="109" t="s">
        <v>121</v>
      </c>
      <c r="BX425" s="109" t="s">
        <v>122</v>
      </c>
      <c r="BY425" s="109" t="s">
        <v>123</v>
      </c>
      <c r="BZ425" s="109" t="s">
        <v>124</v>
      </c>
      <c r="CA425" s="109" t="s">
        <v>125</v>
      </c>
      <c r="CB425" s="109" t="s">
        <v>126</v>
      </c>
      <c r="CC425" s="109" t="s">
        <v>127</v>
      </c>
      <c r="CD425" s="109" t="s">
        <v>128</v>
      </c>
      <c r="CE425" s="109" t="s">
        <v>129</v>
      </c>
      <c r="CF425" s="109" t="s">
        <v>130</v>
      </c>
      <c r="CG425" s="109" t="s">
        <v>131</v>
      </c>
      <c r="CH425" s="109" t="s">
        <v>132</v>
      </c>
      <c r="CI425" s="109" t="s">
        <v>133</v>
      </c>
      <c r="CJ425" s="109" t="s">
        <v>134</v>
      </c>
      <c r="CK425" s="109" t="s">
        <v>135</v>
      </c>
      <c r="CL425" s="109" t="s">
        <v>136</v>
      </c>
      <c r="CM425" s="109" t="s">
        <v>137</v>
      </c>
      <c r="CN425" s="109" t="s">
        <v>138</v>
      </c>
      <c r="CO425" s="109" t="s">
        <v>139</v>
      </c>
      <c r="CP425" s="109" t="s">
        <v>140</v>
      </c>
      <c r="CQ425" s="109" t="s">
        <v>141</v>
      </c>
      <c r="CR425" s="109" t="s">
        <v>142</v>
      </c>
      <c r="CS425" s="109" t="s">
        <v>143</v>
      </c>
      <c r="CT425" s="109" t="s">
        <v>144</v>
      </c>
      <c r="CU425" s="109" t="s">
        <v>145</v>
      </c>
      <c r="CV425" s="109" t="s">
        <v>146</v>
      </c>
      <c r="CW425" s="109" t="s">
        <v>147</v>
      </c>
      <c r="CX425" s="109" t="s">
        <v>148</v>
      </c>
      <c r="CY425" s="109" t="s">
        <v>149</v>
      </c>
      <c r="CZ425" s="109" t="s">
        <v>150</v>
      </c>
      <c r="DA425" s="109" t="s">
        <v>151</v>
      </c>
      <c r="DB425" s="109" t="s">
        <v>152</v>
      </c>
      <c r="DC425" s="109" t="s">
        <v>153</v>
      </c>
      <c r="DD425" s="109" t="s">
        <v>154</v>
      </c>
      <c r="DE425" s="109" t="s">
        <v>155</v>
      </c>
      <c r="DF425" s="109" t="s">
        <v>156</v>
      </c>
      <c r="DG425" s="109" t="s">
        <v>157</v>
      </c>
      <c r="DH425" s="109" t="s">
        <v>158</v>
      </c>
      <c r="DI425" s="109" t="s">
        <v>159</v>
      </c>
      <c r="DJ425" s="109" t="s">
        <v>160</v>
      </c>
      <c r="DK425" s="109" t="s">
        <v>161</v>
      </c>
      <c r="DL425" s="109" t="s">
        <v>162</v>
      </c>
      <c r="DM425" s="109" t="s">
        <v>221</v>
      </c>
    </row>
    <row r="426" spans="1:117" s="44" customFormat="1" ht="1" hidden="1" customHeight="1">
      <c r="A426" s="94">
        <v>2012</v>
      </c>
      <c r="B426" s="96">
        <f>SUM(Q426:DL426)</f>
        <v>4061862</v>
      </c>
      <c r="C426" s="94"/>
      <c r="D426" s="101">
        <f t="shared" ref="D426:D476" si="662">SUM(AK426:CB426)</f>
        <v>2422224</v>
      </c>
      <c r="E426" s="101">
        <f t="shared" ref="E426:E476" si="663">SUM(AK426:CC426)</f>
        <v>2468889</v>
      </c>
      <c r="F426" s="101">
        <f t="shared" ref="F426:F476" si="664">SUM(AK426:CD426)</f>
        <v>2514467</v>
      </c>
      <c r="G426" s="101">
        <f t="shared" ref="G426:G476" si="665">SUM(AK426:CE426)</f>
        <v>2559743</v>
      </c>
      <c r="H426" s="101">
        <f t="shared" ref="H426:H476" si="666">SUM(AK426:CF426)</f>
        <v>2602742</v>
      </c>
      <c r="I426" s="101">
        <f>SUM(CC426:$DL426)</f>
        <v>842500</v>
      </c>
      <c r="J426" s="101">
        <f>SUM(CD426:$DL426)</f>
        <v>795835</v>
      </c>
      <c r="K426" s="101">
        <f>SUM(CE426:$DL426)</f>
        <v>750257</v>
      </c>
      <c r="L426" s="101">
        <f>SUM(CF426:$DL426)</f>
        <v>704981</v>
      </c>
      <c r="M426" s="101">
        <f>SUM(CG426:$DL426)</f>
        <v>661982</v>
      </c>
      <c r="N426" s="101"/>
      <c r="O426" s="101"/>
      <c r="P426" s="101"/>
      <c r="Q426" s="104">
        <v>39651</v>
      </c>
      <c r="R426" s="104">
        <v>39678</v>
      </c>
      <c r="S426" s="104">
        <v>39628</v>
      </c>
      <c r="T426" s="104">
        <v>38927</v>
      </c>
      <c r="U426" s="104">
        <v>38583</v>
      </c>
      <c r="V426" s="104">
        <v>38328</v>
      </c>
      <c r="W426" s="104">
        <v>37685</v>
      </c>
      <c r="X426" s="104">
        <v>37832</v>
      </c>
      <c r="Y426" s="104">
        <v>38171</v>
      </c>
      <c r="Z426" s="104">
        <v>37533</v>
      </c>
      <c r="AA426" s="104">
        <v>37908</v>
      </c>
      <c r="AB426" s="104">
        <v>37988</v>
      </c>
      <c r="AC426" s="104">
        <v>38397</v>
      </c>
      <c r="AD426" s="104">
        <v>40154</v>
      </c>
      <c r="AE426" s="104">
        <v>40813</v>
      </c>
      <c r="AF426" s="104">
        <v>41587</v>
      </c>
      <c r="AG426" s="104">
        <v>42926</v>
      </c>
      <c r="AH426" s="104">
        <v>42970</v>
      </c>
      <c r="AI426" s="104">
        <v>43811</v>
      </c>
      <c r="AJ426" s="104">
        <v>44568</v>
      </c>
      <c r="AK426" s="104">
        <v>46912</v>
      </c>
      <c r="AL426" s="104">
        <v>47418</v>
      </c>
      <c r="AM426" s="104">
        <v>48247</v>
      </c>
      <c r="AN426" s="104">
        <v>48792</v>
      </c>
      <c r="AO426" s="104">
        <v>50201</v>
      </c>
      <c r="AP426" s="104">
        <v>49700</v>
      </c>
      <c r="AQ426" s="104">
        <v>50979</v>
      </c>
      <c r="AR426" s="104">
        <v>51547</v>
      </c>
      <c r="AS426" s="104">
        <v>52272</v>
      </c>
      <c r="AT426" s="104">
        <v>52646</v>
      </c>
      <c r="AU426" s="104">
        <v>54475</v>
      </c>
      <c r="AV426" s="104">
        <v>54766</v>
      </c>
      <c r="AW426" s="104">
        <v>55671</v>
      </c>
      <c r="AX426" s="104">
        <v>55339</v>
      </c>
      <c r="AY426" s="104">
        <v>54928</v>
      </c>
      <c r="AZ426" s="104">
        <v>55259</v>
      </c>
      <c r="BA426" s="104">
        <v>55460</v>
      </c>
      <c r="BB426" s="104">
        <v>55475</v>
      </c>
      <c r="BC426" s="104">
        <v>56368</v>
      </c>
      <c r="BD426" s="104">
        <v>56881</v>
      </c>
      <c r="BE426" s="104">
        <v>58273</v>
      </c>
      <c r="BF426" s="104">
        <v>60482</v>
      </c>
      <c r="BG426" s="104">
        <v>60817</v>
      </c>
      <c r="BH426" s="104">
        <v>62790</v>
      </c>
      <c r="BI426" s="104">
        <v>63898</v>
      </c>
      <c r="BJ426" s="104">
        <v>64448</v>
      </c>
      <c r="BK426" s="104">
        <v>65473</v>
      </c>
      <c r="BL426" s="104">
        <v>65409</v>
      </c>
      <c r="BM426" s="104">
        <v>66324</v>
      </c>
      <c r="BN426" s="104">
        <v>64850</v>
      </c>
      <c r="BO426" s="104">
        <v>62454</v>
      </c>
      <c r="BP426" s="104">
        <v>60770</v>
      </c>
      <c r="BQ426" s="104">
        <v>59180</v>
      </c>
      <c r="BR426" s="104">
        <v>57620</v>
      </c>
      <c r="BS426" s="104">
        <v>55174</v>
      </c>
      <c r="BT426" s="104">
        <v>54184</v>
      </c>
      <c r="BU426" s="104">
        <v>52220</v>
      </c>
      <c r="BV426" s="104">
        <v>50569</v>
      </c>
      <c r="BW426" s="104">
        <v>49561</v>
      </c>
      <c r="BX426" s="104">
        <v>48004</v>
      </c>
      <c r="BY426" s="104">
        <v>47878</v>
      </c>
      <c r="BZ426" s="104">
        <v>45729</v>
      </c>
      <c r="CA426" s="104">
        <v>46603</v>
      </c>
      <c r="CB426" s="104">
        <v>46178</v>
      </c>
      <c r="CC426" s="104">
        <v>46665</v>
      </c>
      <c r="CD426" s="104">
        <v>45578</v>
      </c>
      <c r="CE426" s="104">
        <v>45276</v>
      </c>
      <c r="CF426" s="104">
        <v>42999</v>
      </c>
      <c r="CG426" s="104">
        <v>42539</v>
      </c>
      <c r="CH426" s="104">
        <v>41139</v>
      </c>
      <c r="CI426" s="104">
        <v>39022</v>
      </c>
      <c r="CJ426" s="104">
        <v>36759</v>
      </c>
      <c r="CK426" s="104">
        <v>34124</v>
      </c>
      <c r="CL426" s="104">
        <v>33078</v>
      </c>
      <c r="CM426" s="104">
        <v>31930</v>
      </c>
      <c r="CN426" s="104">
        <v>30389</v>
      </c>
      <c r="CO426" s="104">
        <v>30510</v>
      </c>
      <c r="CP426" s="104">
        <v>29829</v>
      </c>
      <c r="CQ426" s="104">
        <v>28816</v>
      </c>
      <c r="CR426" s="104">
        <v>27693</v>
      </c>
      <c r="CS426" s="104">
        <v>26870</v>
      </c>
      <c r="CT426" s="104">
        <v>25630</v>
      </c>
      <c r="CU426" s="104">
        <v>25085</v>
      </c>
      <c r="CV426" s="104">
        <v>23460</v>
      </c>
      <c r="CW426" s="104">
        <v>21814</v>
      </c>
      <c r="CX426" s="104">
        <v>19998</v>
      </c>
      <c r="CY426" s="104">
        <v>18792</v>
      </c>
      <c r="CZ426" s="104">
        <v>17022</v>
      </c>
      <c r="DA426" s="104">
        <v>15193</v>
      </c>
      <c r="DB426" s="104">
        <v>13176</v>
      </c>
      <c r="DC426" s="104">
        <v>11217</v>
      </c>
      <c r="DD426" s="104">
        <v>9757</v>
      </c>
      <c r="DE426" s="104">
        <v>7824</v>
      </c>
      <c r="DF426" s="104">
        <v>5474</v>
      </c>
      <c r="DG426" s="104">
        <v>4161</v>
      </c>
      <c r="DH426" s="104">
        <v>3342</v>
      </c>
      <c r="DI426" s="104">
        <v>2563</v>
      </c>
      <c r="DJ426" s="104">
        <v>1967</v>
      </c>
      <c r="DK426" s="104">
        <v>1650</v>
      </c>
      <c r="DL426" s="104">
        <v>1159</v>
      </c>
      <c r="DM426" s="44">
        <v>2385</v>
      </c>
    </row>
    <row r="427" spans="1:117" s="44" customFormat="1" ht="1" hidden="1" customHeight="1">
      <c r="A427" s="94" t="s">
        <v>219</v>
      </c>
      <c r="B427" s="94"/>
      <c r="C427" s="101"/>
      <c r="D427" s="101"/>
      <c r="E427" s="101"/>
      <c r="F427" s="101"/>
      <c r="G427" s="101"/>
      <c r="H427" s="101"/>
      <c r="I427" s="101"/>
      <c r="J427" s="101"/>
      <c r="K427" s="101"/>
      <c r="L427" s="101"/>
      <c r="M427" s="101"/>
      <c r="N427" s="101"/>
      <c r="O427" s="101"/>
      <c r="P427" s="101"/>
      <c r="Q427" s="104">
        <v>38489</v>
      </c>
      <c r="R427" s="104">
        <v>39399</v>
      </c>
      <c r="S427" s="104">
        <v>40365</v>
      </c>
      <c r="T427" s="104">
        <v>39290</v>
      </c>
      <c r="U427" s="104">
        <v>38799</v>
      </c>
      <c r="V427" s="104">
        <v>38512</v>
      </c>
      <c r="W427" s="104">
        <v>37989</v>
      </c>
      <c r="X427" s="104">
        <v>37878</v>
      </c>
      <c r="Y427" s="104">
        <v>38225</v>
      </c>
      <c r="Z427" s="104">
        <v>37500</v>
      </c>
      <c r="AA427" s="104">
        <v>37816</v>
      </c>
      <c r="AB427" s="104">
        <v>38017</v>
      </c>
      <c r="AC427" s="104">
        <v>40306</v>
      </c>
      <c r="AD427" s="104">
        <v>40381</v>
      </c>
      <c r="AE427" s="104">
        <v>40948</v>
      </c>
      <c r="AF427" s="104">
        <v>41674</v>
      </c>
      <c r="AG427" s="104">
        <v>42833</v>
      </c>
      <c r="AH427" s="104">
        <v>42705</v>
      </c>
      <c r="AI427" s="104">
        <v>43648</v>
      </c>
      <c r="AJ427" s="104">
        <v>44928</v>
      </c>
      <c r="AK427" s="104">
        <v>47366</v>
      </c>
      <c r="AL427" s="104">
        <v>48286</v>
      </c>
      <c r="AM427" s="104">
        <v>49079</v>
      </c>
      <c r="AN427" s="104">
        <v>49307</v>
      </c>
      <c r="AO427" s="104">
        <v>50819</v>
      </c>
      <c r="AP427" s="104">
        <v>50334</v>
      </c>
      <c r="AQ427" s="104">
        <v>52056</v>
      </c>
      <c r="AR427" s="104">
        <v>52940</v>
      </c>
      <c r="AS427" s="104">
        <v>53837</v>
      </c>
      <c r="AT427" s="104">
        <v>53951</v>
      </c>
      <c r="AU427" s="104">
        <v>55733</v>
      </c>
      <c r="AV427" s="104">
        <v>55760</v>
      </c>
      <c r="AW427" s="104">
        <v>56053</v>
      </c>
      <c r="AX427" s="104">
        <v>55159</v>
      </c>
      <c r="AY427" s="104">
        <v>54495</v>
      </c>
      <c r="AZ427" s="104">
        <v>54634</v>
      </c>
      <c r="BA427" s="104">
        <v>54825</v>
      </c>
      <c r="BB427" s="104">
        <v>54469</v>
      </c>
      <c r="BC427" s="104">
        <v>55759</v>
      </c>
      <c r="BD427" s="104">
        <v>56210</v>
      </c>
      <c r="BE427" s="104">
        <v>57761</v>
      </c>
      <c r="BF427" s="104">
        <v>60199</v>
      </c>
      <c r="BG427" s="104">
        <v>61034</v>
      </c>
      <c r="BH427" s="104">
        <v>63031</v>
      </c>
      <c r="BI427" s="104">
        <v>64397</v>
      </c>
      <c r="BJ427" s="104">
        <v>65044</v>
      </c>
      <c r="BK427" s="104">
        <v>66043</v>
      </c>
      <c r="BL427" s="104">
        <v>65976</v>
      </c>
      <c r="BM427" s="104">
        <v>67141</v>
      </c>
      <c r="BN427" s="104">
        <v>65433</v>
      </c>
      <c r="BO427" s="104">
        <v>62936</v>
      </c>
      <c r="BP427" s="104">
        <v>61118</v>
      </c>
      <c r="BQ427" s="104">
        <v>59457</v>
      </c>
      <c r="BR427" s="104">
        <v>57851</v>
      </c>
      <c r="BS427" s="104">
        <v>55337</v>
      </c>
      <c r="BT427" s="104">
        <v>54169</v>
      </c>
      <c r="BU427" s="104">
        <v>52254</v>
      </c>
      <c r="BV427" s="104">
        <v>50552</v>
      </c>
      <c r="BW427" s="104">
        <v>49403</v>
      </c>
      <c r="BX427" s="104">
        <v>48028</v>
      </c>
      <c r="BY427" s="104">
        <v>47633</v>
      </c>
      <c r="BZ427" s="104">
        <v>45600</v>
      </c>
      <c r="CA427" s="104">
        <v>46605</v>
      </c>
      <c r="CB427" s="104">
        <v>45973</v>
      </c>
      <c r="CC427" s="104">
        <v>46424</v>
      </c>
      <c r="CD427" s="104">
        <v>45347</v>
      </c>
      <c r="CE427" s="104">
        <v>45153</v>
      </c>
      <c r="CF427" s="104">
        <v>42742</v>
      </c>
      <c r="CG427" s="104">
        <v>42406</v>
      </c>
      <c r="CH427" s="104">
        <v>40978</v>
      </c>
      <c r="CI427" s="104">
        <v>38896</v>
      </c>
      <c r="CJ427" s="104">
        <v>36782</v>
      </c>
      <c r="CK427" s="104">
        <v>34135</v>
      </c>
      <c r="CL427" s="104">
        <v>33105</v>
      </c>
      <c r="CM427" s="104">
        <v>31929</v>
      </c>
      <c r="CN427" s="104">
        <v>30460</v>
      </c>
      <c r="CO427" s="104">
        <v>30503</v>
      </c>
      <c r="CP427" s="104">
        <v>29809</v>
      </c>
      <c r="CQ427" s="104">
        <v>28806</v>
      </c>
      <c r="CR427" s="104">
        <v>27672</v>
      </c>
      <c r="CS427" s="104">
        <v>26831</v>
      </c>
      <c r="CT427" s="104">
        <v>25503</v>
      </c>
      <c r="CU427" s="104">
        <v>25003</v>
      </c>
      <c r="CV427" s="104">
        <v>23207</v>
      </c>
      <c r="CW427" s="104">
        <v>21518</v>
      </c>
      <c r="CX427" s="104">
        <v>19741</v>
      </c>
      <c r="CY427" s="104">
        <v>18459</v>
      </c>
      <c r="CZ427" s="104">
        <v>16705</v>
      </c>
      <c r="DA427" s="104">
        <v>14929</v>
      </c>
      <c r="DB427" s="104">
        <v>12946</v>
      </c>
      <c r="DC427" s="104">
        <v>10994</v>
      </c>
      <c r="DD427" s="104">
        <v>9526</v>
      </c>
      <c r="DE427" s="104">
        <v>7485</v>
      </c>
      <c r="DF427" s="104">
        <v>5156</v>
      </c>
      <c r="DG427" s="104">
        <v>3842</v>
      </c>
      <c r="DH427" s="104">
        <v>2970</v>
      </c>
      <c r="DI427" s="104">
        <v>2183</v>
      </c>
      <c r="DJ427" s="104">
        <v>1547</v>
      </c>
      <c r="DK427" s="104">
        <v>1181</v>
      </c>
      <c r="DL427" s="104">
        <v>747</v>
      </c>
      <c r="DM427" s="104">
        <v>1167</v>
      </c>
    </row>
    <row r="428" spans="1:117" s="44" customFormat="1" ht="1" hidden="1" customHeight="1">
      <c r="A428" s="94" t="s">
        <v>220</v>
      </c>
      <c r="B428" s="94"/>
      <c r="C428" s="110"/>
      <c r="D428" s="101"/>
      <c r="E428" s="101"/>
      <c r="F428" s="101"/>
      <c r="G428" s="101"/>
      <c r="H428" s="101"/>
      <c r="I428" s="101"/>
      <c r="J428" s="101"/>
      <c r="K428" s="101"/>
      <c r="L428" s="101"/>
      <c r="M428" s="101"/>
      <c r="N428" s="101"/>
      <c r="O428" s="101"/>
      <c r="P428" s="101"/>
      <c r="Q428" s="109">
        <f t="shared" ref="Q428:CB428" si="667">Q427/Q426</f>
        <v>0.97069430783586796</v>
      </c>
      <c r="R428" s="109">
        <f t="shared" si="667"/>
        <v>0.99296839558445482</v>
      </c>
      <c r="S428" s="109">
        <f t="shared" si="667"/>
        <v>1.0185979610376501</v>
      </c>
      <c r="T428" s="109">
        <f t="shared" si="667"/>
        <v>1.009325147070157</v>
      </c>
      <c r="U428" s="109">
        <f t="shared" si="667"/>
        <v>1.0055983205038488</v>
      </c>
      <c r="V428" s="109">
        <f t="shared" si="667"/>
        <v>1.0048006679190149</v>
      </c>
      <c r="W428" s="109">
        <f t="shared" si="667"/>
        <v>1.0080668701074698</v>
      </c>
      <c r="X428" s="109">
        <f t="shared" si="667"/>
        <v>1.0012159018820046</v>
      </c>
      <c r="Y428" s="109">
        <f t="shared" si="667"/>
        <v>1.0014146865421394</v>
      </c>
      <c r="Z428" s="109">
        <f t="shared" si="667"/>
        <v>0.99912077371912722</v>
      </c>
      <c r="AA428" s="109">
        <f t="shared" si="667"/>
        <v>0.9975730716471457</v>
      </c>
      <c r="AB428" s="109">
        <f t="shared" si="667"/>
        <v>1.0007633989680953</v>
      </c>
      <c r="AC428" s="109">
        <f t="shared" si="667"/>
        <v>1.0497174258405604</v>
      </c>
      <c r="AD428" s="109">
        <f t="shared" si="667"/>
        <v>1.0056532350450764</v>
      </c>
      <c r="AE428" s="109">
        <f t="shared" si="667"/>
        <v>1.0033077695832211</v>
      </c>
      <c r="AF428" s="109">
        <f t="shared" si="667"/>
        <v>1.002091999903816</v>
      </c>
      <c r="AG428" s="109">
        <f t="shared" si="667"/>
        <v>0.99783348087406232</v>
      </c>
      <c r="AH428" s="109">
        <f t="shared" si="667"/>
        <v>0.99383290667907842</v>
      </c>
      <c r="AI428" s="109">
        <f t="shared" si="667"/>
        <v>0.99627947319166421</v>
      </c>
      <c r="AJ428" s="109">
        <f t="shared" si="667"/>
        <v>1.0080775444264944</v>
      </c>
      <c r="AK428" s="109">
        <f t="shared" si="667"/>
        <v>1.0096776944065484</v>
      </c>
      <c r="AL428" s="109">
        <f t="shared" si="667"/>
        <v>1.0183052849129022</v>
      </c>
      <c r="AM428" s="109">
        <f t="shared" si="667"/>
        <v>1.0172445955188925</v>
      </c>
      <c r="AN428" s="109">
        <f t="shared" si="667"/>
        <v>1.0105550090178719</v>
      </c>
      <c r="AO428" s="109">
        <f t="shared" si="667"/>
        <v>1.012310511742794</v>
      </c>
      <c r="AP428" s="109">
        <f t="shared" si="667"/>
        <v>1.0127565392354125</v>
      </c>
      <c r="AQ428" s="109">
        <f t="shared" si="667"/>
        <v>1.0211263461425293</v>
      </c>
      <c r="AR428" s="109">
        <f t="shared" si="667"/>
        <v>1.0270238811182029</v>
      </c>
      <c r="AS428" s="109">
        <f t="shared" si="667"/>
        <v>1.0299395469850015</v>
      </c>
      <c r="AT428" s="109">
        <f t="shared" si="667"/>
        <v>1.0247882080309996</v>
      </c>
      <c r="AU428" s="109">
        <f t="shared" si="667"/>
        <v>1.0230931620009178</v>
      </c>
      <c r="AV428" s="109">
        <f t="shared" si="667"/>
        <v>1.0181499470474382</v>
      </c>
      <c r="AW428" s="109">
        <f t="shared" si="667"/>
        <v>1.0068617413015752</v>
      </c>
      <c r="AX428" s="109">
        <f t="shared" si="667"/>
        <v>0.99674732105748209</v>
      </c>
      <c r="AY428" s="109">
        <f t="shared" si="667"/>
        <v>0.9921169531022429</v>
      </c>
      <c r="AZ428" s="109">
        <f t="shared" si="667"/>
        <v>0.98868962521942128</v>
      </c>
      <c r="BA428" s="109">
        <f t="shared" si="667"/>
        <v>0.98855030652722686</v>
      </c>
      <c r="BB428" s="109">
        <f t="shared" si="667"/>
        <v>0.98186570527264538</v>
      </c>
      <c r="BC428" s="109">
        <f t="shared" si="667"/>
        <v>0.98919599772920808</v>
      </c>
      <c r="BD428" s="109">
        <f t="shared" si="667"/>
        <v>0.98820344227422163</v>
      </c>
      <c r="BE428" s="109">
        <f t="shared" si="667"/>
        <v>0.9912137696703448</v>
      </c>
      <c r="BF428" s="109">
        <f t="shared" si="667"/>
        <v>0.99532092192718491</v>
      </c>
      <c r="BG428" s="109">
        <f t="shared" si="667"/>
        <v>1.0035680812930594</v>
      </c>
      <c r="BH428" s="109">
        <f t="shared" si="667"/>
        <v>1.0038381907947125</v>
      </c>
      <c r="BI428" s="109">
        <f t="shared" si="667"/>
        <v>1.0078093211055119</v>
      </c>
      <c r="BJ428" s="109">
        <f t="shared" si="667"/>
        <v>1.0092477656405163</v>
      </c>
      <c r="BK428" s="109">
        <f t="shared" si="667"/>
        <v>1.0087058787591832</v>
      </c>
      <c r="BL428" s="109">
        <f t="shared" si="667"/>
        <v>1.0086685318534148</v>
      </c>
      <c r="BM428" s="109">
        <f t="shared" si="667"/>
        <v>1.0123183161449851</v>
      </c>
      <c r="BN428" s="109">
        <f t="shared" si="667"/>
        <v>1.0089899768696993</v>
      </c>
      <c r="BO428" s="109">
        <f t="shared" si="667"/>
        <v>1.0077176802126364</v>
      </c>
      <c r="BP428" s="109">
        <f t="shared" si="667"/>
        <v>1.0057265097910153</v>
      </c>
      <c r="BQ428" s="109">
        <f t="shared" si="667"/>
        <v>1.0046806353497804</v>
      </c>
      <c r="BR428" s="109">
        <f t="shared" si="667"/>
        <v>1.0040090246442208</v>
      </c>
      <c r="BS428" s="109">
        <f t="shared" si="667"/>
        <v>1.0029542900641606</v>
      </c>
      <c r="BT428" s="109">
        <f t="shared" si="667"/>
        <v>0.99972316551011364</v>
      </c>
      <c r="BU428" s="109">
        <f t="shared" si="667"/>
        <v>1.00065109153581</v>
      </c>
      <c r="BV428" s="109">
        <f t="shared" si="667"/>
        <v>0.99966382566394429</v>
      </c>
      <c r="BW428" s="109">
        <f t="shared" si="667"/>
        <v>0.99681200944290871</v>
      </c>
      <c r="BX428" s="109">
        <f t="shared" si="667"/>
        <v>1.0004999583368053</v>
      </c>
      <c r="BY428" s="109">
        <f t="shared" si="667"/>
        <v>0.99488282718576382</v>
      </c>
      <c r="BZ428" s="109">
        <f t="shared" si="667"/>
        <v>0.99717903299875355</v>
      </c>
      <c r="CA428" s="109">
        <f t="shared" si="667"/>
        <v>1.0000429156921229</v>
      </c>
      <c r="CB428" s="109">
        <f t="shared" si="667"/>
        <v>0.99556065658971804</v>
      </c>
      <c r="CC428" s="109">
        <f t="shared" ref="CC428:DM428" si="668">CC427/CC426</f>
        <v>0.9948355298403514</v>
      </c>
      <c r="CD428" s="109">
        <f t="shared" si="668"/>
        <v>0.9949317653253763</v>
      </c>
      <c r="CE428" s="109">
        <f t="shared" si="668"/>
        <v>0.99728332891598193</v>
      </c>
      <c r="CF428" s="109">
        <f t="shared" si="668"/>
        <v>0.9940231168166701</v>
      </c>
      <c r="CG428" s="109">
        <f t="shared" si="668"/>
        <v>0.99687345729800891</v>
      </c>
      <c r="CH428" s="109">
        <f t="shared" si="668"/>
        <v>0.9960864386591799</v>
      </c>
      <c r="CI428" s="109">
        <f t="shared" si="668"/>
        <v>0.99677105222694895</v>
      </c>
      <c r="CJ428" s="109">
        <f t="shared" si="668"/>
        <v>1.0006256971081913</v>
      </c>
      <c r="CK428" s="109">
        <f t="shared" si="668"/>
        <v>1.0003223537686086</v>
      </c>
      <c r="CL428" s="109">
        <f t="shared" si="668"/>
        <v>1.0008162524941049</v>
      </c>
      <c r="CM428" s="109">
        <f t="shared" si="668"/>
        <v>0.99996868149076101</v>
      </c>
      <c r="CN428" s="109">
        <f t="shared" si="668"/>
        <v>1.002336371713449</v>
      </c>
      <c r="CO428" s="109">
        <f t="shared" si="668"/>
        <v>0.99977056702720424</v>
      </c>
      <c r="CP428" s="109">
        <f t="shared" si="668"/>
        <v>0.99932951154916361</v>
      </c>
      <c r="CQ428" s="109">
        <f t="shared" si="668"/>
        <v>0.9996529705719045</v>
      </c>
      <c r="CR428" s="109">
        <f t="shared" si="668"/>
        <v>0.99924168562452609</v>
      </c>
      <c r="CS428" s="109">
        <f t="shared" si="668"/>
        <v>0.99854856717528839</v>
      </c>
      <c r="CT428" s="109">
        <f t="shared" si="668"/>
        <v>0.99504486929379632</v>
      </c>
      <c r="CU428" s="109">
        <f t="shared" si="668"/>
        <v>0.99673111421168026</v>
      </c>
      <c r="CV428" s="109">
        <f t="shared" si="668"/>
        <v>0.98921568627450984</v>
      </c>
      <c r="CW428" s="109">
        <f t="shared" si="668"/>
        <v>0.98643073255707348</v>
      </c>
      <c r="CX428" s="109">
        <f t="shared" si="668"/>
        <v>0.98714871487148714</v>
      </c>
      <c r="CY428" s="109">
        <f t="shared" si="668"/>
        <v>0.98227969348659006</v>
      </c>
      <c r="CZ428" s="109">
        <f t="shared" si="668"/>
        <v>0.98137704147573723</v>
      </c>
      <c r="DA428" s="109">
        <f t="shared" si="668"/>
        <v>0.98262357664714017</v>
      </c>
      <c r="DB428" s="109">
        <f t="shared" si="668"/>
        <v>0.98254401942926528</v>
      </c>
      <c r="DC428" s="109">
        <f t="shared" si="668"/>
        <v>0.98011946153160379</v>
      </c>
      <c r="DD428" s="109">
        <f t="shared" si="668"/>
        <v>0.97632468996617816</v>
      </c>
      <c r="DE428" s="109">
        <f t="shared" si="668"/>
        <v>0.95667177914110424</v>
      </c>
      <c r="DF428" s="109">
        <f t="shared" si="668"/>
        <v>0.94190719766167341</v>
      </c>
      <c r="DG428" s="109">
        <f t="shared" si="668"/>
        <v>0.92333573660177837</v>
      </c>
      <c r="DH428" s="109">
        <f t="shared" si="668"/>
        <v>0.88868940754039494</v>
      </c>
      <c r="DI428" s="109">
        <f t="shared" si="668"/>
        <v>0.85173624658603198</v>
      </c>
      <c r="DJ428" s="109">
        <f t="shared" si="668"/>
        <v>0.78647686832740216</v>
      </c>
      <c r="DK428" s="109">
        <f t="shared" si="668"/>
        <v>0.7157575757575757</v>
      </c>
      <c r="DL428" s="109">
        <f t="shared" si="668"/>
        <v>0.6445211389128559</v>
      </c>
      <c r="DM428" s="109">
        <f t="shared" si="668"/>
        <v>0.48930817610062893</v>
      </c>
    </row>
    <row r="429" spans="1:117" s="44" customFormat="1" ht="1" hidden="1" customHeight="1">
      <c r="A429" s="94">
        <v>2013</v>
      </c>
      <c r="B429" s="96">
        <f t="shared" ref="B429:B476" si="669">SUM(Q429:DL429)</f>
        <v>4097194</v>
      </c>
      <c r="C429" s="94"/>
      <c r="D429" s="101">
        <f t="shared" si="662"/>
        <v>2439095</v>
      </c>
      <c r="E429" s="101">
        <f t="shared" si="663"/>
        <v>2484939</v>
      </c>
      <c r="F429" s="101">
        <f t="shared" si="664"/>
        <v>2531255</v>
      </c>
      <c r="G429" s="101">
        <f t="shared" si="665"/>
        <v>2576502</v>
      </c>
      <c r="H429" s="101">
        <f t="shared" si="666"/>
        <v>2621431</v>
      </c>
      <c r="I429" s="101">
        <f>SUM(CC429:$DL429)</f>
        <v>858549</v>
      </c>
      <c r="J429" s="101">
        <f>SUM(CD429:$DL429)</f>
        <v>812705</v>
      </c>
      <c r="K429" s="101">
        <f>SUM(CE429:$DL429)</f>
        <v>766389</v>
      </c>
      <c r="L429" s="101">
        <f>SUM(CF429:$DL429)</f>
        <v>721142</v>
      </c>
      <c r="M429" s="101">
        <f>SUM(CG429:$DL429)</f>
        <v>676213</v>
      </c>
      <c r="N429" s="101"/>
      <c r="O429" s="101"/>
      <c r="P429" s="101"/>
      <c r="Q429" s="104">
        <v>40001</v>
      </c>
      <c r="R429" s="104">
        <v>40023</v>
      </c>
      <c r="S429" s="104">
        <v>40047</v>
      </c>
      <c r="T429" s="104">
        <v>39984</v>
      </c>
      <c r="U429" s="104">
        <v>39278</v>
      </c>
      <c r="V429" s="104">
        <v>38919</v>
      </c>
      <c r="W429" s="104">
        <v>38655</v>
      </c>
      <c r="X429" s="104">
        <v>38011</v>
      </c>
      <c r="Y429" s="104">
        <v>38147</v>
      </c>
      <c r="Z429" s="104">
        <v>38477</v>
      </c>
      <c r="AA429" s="104">
        <v>37834</v>
      </c>
      <c r="AB429" s="104">
        <v>38208</v>
      </c>
      <c r="AC429" s="104">
        <v>38296</v>
      </c>
      <c r="AD429" s="104">
        <v>38717</v>
      </c>
      <c r="AE429" s="104">
        <v>40502</v>
      </c>
      <c r="AF429" s="104">
        <v>41201</v>
      </c>
      <c r="AG429" s="104">
        <v>42012</v>
      </c>
      <c r="AH429" s="104">
        <v>43378</v>
      </c>
      <c r="AI429" s="104">
        <v>43468</v>
      </c>
      <c r="AJ429" s="104">
        <v>44392</v>
      </c>
      <c r="AK429" s="104">
        <v>45282</v>
      </c>
      <c r="AL429" s="104">
        <v>47762</v>
      </c>
      <c r="AM429" s="104">
        <v>48439</v>
      </c>
      <c r="AN429" s="104">
        <v>49407</v>
      </c>
      <c r="AO429" s="104">
        <v>50046</v>
      </c>
      <c r="AP429" s="104">
        <v>51474</v>
      </c>
      <c r="AQ429" s="104">
        <v>51006</v>
      </c>
      <c r="AR429" s="104">
        <v>52263</v>
      </c>
      <c r="AS429" s="104">
        <v>52788</v>
      </c>
      <c r="AT429" s="104">
        <v>53455</v>
      </c>
      <c r="AU429" s="104">
        <v>53773</v>
      </c>
      <c r="AV429" s="104">
        <v>55506</v>
      </c>
      <c r="AW429" s="104">
        <v>55726</v>
      </c>
      <c r="AX429" s="104">
        <v>56555</v>
      </c>
      <c r="AY429" s="104">
        <v>56163</v>
      </c>
      <c r="AZ429" s="104">
        <v>55687</v>
      </c>
      <c r="BA429" s="104">
        <v>55945</v>
      </c>
      <c r="BB429" s="104">
        <v>56080</v>
      </c>
      <c r="BC429" s="104">
        <v>56034</v>
      </c>
      <c r="BD429" s="104">
        <v>56864</v>
      </c>
      <c r="BE429" s="104">
        <v>57318</v>
      </c>
      <c r="BF429" s="104">
        <v>58645</v>
      </c>
      <c r="BG429" s="104">
        <v>60792</v>
      </c>
      <c r="BH429" s="104">
        <v>61079</v>
      </c>
      <c r="BI429" s="104">
        <v>62995</v>
      </c>
      <c r="BJ429" s="104">
        <v>64050</v>
      </c>
      <c r="BK429" s="104">
        <v>64557</v>
      </c>
      <c r="BL429" s="104">
        <v>65541</v>
      </c>
      <c r="BM429" s="104">
        <v>65437</v>
      </c>
      <c r="BN429" s="104">
        <v>66303</v>
      </c>
      <c r="BO429" s="104">
        <v>64807</v>
      </c>
      <c r="BP429" s="104">
        <v>62384</v>
      </c>
      <c r="BQ429" s="104">
        <v>60673</v>
      </c>
      <c r="BR429" s="104">
        <v>59051</v>
      </c>
      <c r="BS429" s="104">
        <v>57467</v>
      </c>
      <c r="BT429" s="104">
        <v>55006</v>
      </c>
      <c r="BU429" s="104">
        <v>53996</v>
      </c>
      <c r="BV429" s="104">
        <v>52008</v>
      </c>
      <c r="BW429" s="104">
        <v>50343</v>
      </c>
      <c r="BX429" s="104">
        <v>49316</v>
      </c>
      <c r="BY429" s="104">
        <v>47749</v>
      </c>
      <c r="BZ429" s="104">
        <v>47563</v>
      </c>
      <c r="CA429" s="104">
        <v>45458</v>
      </c>
      <c r="CB429" s="104">
        <v>46302</v>
      </c>
      <c r="CC429" s="104">
        <v>45844</v>
      </c>
      <c r="CD429" s="104">
        <v>46316</v>
      </c>
      <c r="CE429" s="104">
        <v>45247</v>
      </c>
      <c r="CF429" s="104">
        <v>44929</v>
      </c>
      <c r="CG429" s="104">
        <v>42653</v>
      </c>
      <c r="CH429" s="104">
        <v>42161</v>
      </c>
      <c r="CI429" s="104">
        <v>40743</v>
      </c>
      <c r="CJ429" s="104">
        <v>38612</v>
      </c>
      <c r="CK429" s="104">
        <v>36336</v>
      </c>
      <c r="CL429" s="104">
        <v>33688</v>
      </c>
      <c r="CM429" s="104">
        <v>32615</v>
      </c>
      <c r="CN429" s="104">
        <v>31433</v>
      </c>
      <c r="CO429" s="104">
        <v>29865</v>
      </c>
      <c r="CP429" s="104">
        <v>29921</v>
      </c>
      <c r="CQ429" s="104">
        <v>29182</v>
      </c>
      <c r="CR429" s="104">
        <v>28105</v>
      </c>
      <c r="CS429" s="104">
        <v>26915</v>
      </c>
      <c r="CT429" s="104">
        <v>26004</v>
      </c>
      <c r="CU429" s="104">
        <v>24680</v>
      </c>
      <c r="CV429" s="104">
        <v>24005</v>
      </c>
      <c r="CW429" s="104">
        <v>22289</v>
      </c>
      <c r="CX429" s="104">
        <v>20547</v>
      </c>
      <c r="CY429" s="104">
        <v>18647</v>
      </c>
      <c r="CZ429" s="104">
        <v>17318</v>
      </c>
      <c r="DA429" s="104">
        <v>15474</v>
      </c>
      <c r="DB429" s="104">
        <v>13604</v>
      </c>
      <c r="DC429" s="104">
        <v>11599</v>
      </c>
      <c r="DD429" s="104">
        <v>9685</v>
      </c>
      <c r="DE429" s="104">
        <v>8274</v>
      </c>
      <c r="DF429" s="104">
        <v>6527</v>
      </c>
      <c r="DG429" s="104">
        <v>4501</v>
      </c>
      <c r="DH429" s="104">
        <v>3375</v>
      </c>
      <c r="DI429" s="104">
        <v>2674</v>
      </c>
      <c r="DJ429" s="104">
        <v>2014</v>
      </c>
      <c r="DK429" s="104">
        <v>1518</v>
      </c>
      <c r="DL429" s="104">
        <v>1249</v>
      </c>
      <c r="DM429" s="44">
        <v>2515</v>
      </c>
    </row>
    <row r="430" spans="1:117" s="44" customFormat="1" ht="1" hidden="1" customHeight="1">
      <c r="A430" s="94">
        <v>2014</v>
      </c>
      <c r="B430" s="96">
        <f t="shared" si="669"/>
        <v>4130809</v>
      </c>
      <c r="C430" s="94"/>
      <c r="D430" s="101">
        <f t="shared" si="662"/>
        <v>2454289</v>
      </c>
      <c r="E430" s="101">
        <f t="shared" si="663"/>
        <v>2500250</v>
      </c>
      <c r="F430" s="101">
        <f t="shared" si="664"/>
        <v>2545755</v>
      </c>
      <c r="G430" s="101">
        <f t="shared" si="665"/>
        <v>2591731</v>
      </c>
      <c r="H430" s="101">
        <f t="shared" si="666"/>
        <v>2636631</v>
      </c>
      <c r="I430" s="101">
        <f>SUM(CC430:$DL430)</f>
        <v>874405</v>
      </c>
      <c r="J430" s="101">
        <f>SUM(CD430:$DL430)</f>
        <v>828444</v>
      </c>
      <c r="K430" s="101">
        <f>SUM(CE430:$DL430)</f>
        <v>782939</v>
      </c>
      <c r="L430" s="101">
        <f>SUM(CF430:$DL430)</f>
        <v>736963</v>
      </c>
      <c r="M430" s="101">
        <f>SUM(CG430:$DL430)</f>
        <v>692063</v>
      </c>
      <c r="N430" s="101"/>
      <c r="O430" s="101"/>
      <c r="P430" s="101"/>
      <c r="Q430" s="104">
        <v>40303</v>
      </c>
      <c r="R430" s="104">
        <v>40353</v>
      </c>
      <c r="S430" s="104">
        <v>40372</v>
      </c>
      <c r="T430" s="104">
        <v>40382</v>
      </c>
      <c r="U430" s="104">
        <v>40307</v>
      </c>
      <c r="V430" s="104">
        <v>39596</v>
      </c>
      <c r="W430" s="104">
        <v>39223</v>
      </c>
      <c r="X430" s="104">
        <v>38959</v>
      </c>
      <c r="Y430" s="104">
        <v>38316</v>
      </c>
      <c r="Z430" s="104">
        <v>38439</v>
      </c>
      <c r="AA430" s="104">
        <v>38760</v>
      </c>
      <c r="AB430" s="104">
        <v>38119</v>
      </c>
      <c r="AC430" s="104">
        <v>38500</v>
      </c>
      <c r="AD430" s="104">
        <v>38612</v>
      </c>
      <c r="AE430" s="104">
        <v>39056</v>
      </c>
      <c r="AF430" s="104">
        <v>40877</v>
      </c>
      <c r="AG430" s="104">
        <v>41612</v>
      </c>
      <c r="AH430" s="104">
        <v>42454</v>
      </c>
      <c r="AI430" s="104">
        <v>43851</v>
      </c>
      <c r="AJ430" s="104">
        <v>44024</v>
      </c>
      <c r="AK430" s="104">
        <v>45074</v>
      </c>
      <c r="AL430" s="104">
        <v>46124</v>
      </c>
      <c r="AM430" s="104">
        <v>48729</v>
      </c>
      <c r="AN430" s="104">
        <v>49536</v>
      </c>
      <c r="AO430" s="104">
        <v>50593</v>
      </c>
      <c r="AP430" s="104">
        <v>51281</v>
      </c>
      <c r="AQ430" s="104">
        <v>52691</v>
      </c>
      <c r="AR430" s="104">
        <v>52228</v>
      </c>
      <c r="AS430" s="104">
        <v>53444</v>
      </c>
      <c r="AT430" s="104">
        <v>53915</v>
      </c>
      <c r="AU430" s="104">
        <v>54518</v>
      </c>
      <c r="AV430" s="104">
        <v>54776</v>
      </c>
      <c r="AW430" s="104">
        <v>56415</v>
      </c>
      <c r="AX430" s="104">
        <v>56566</v>
      </c>
      <c r="AY430" s="104">
        <v>57321</v>
      </c>
      <c r="AZ430" s="104">
        <v>56872</v>
      </c>
      <c r="BA430" s="104">
        <v>56334</v>
      </c>
      <c r="BB430" s="104">
        <v>56523</v>
      </c>
      <c r="BC430" s="104">
        <v>56599</v>
      </c>
      <c r="BD430" s="104">
        <v>56500</v>
      </c>
      <c r="BE430" s="104">
        <v>57269</v>
      </c>
      <c r="BF430" s="104">
        <v>57673</v>
      </c>
      <c r="BG430" s="104">
        <v>58940</v>
      </c>
      <c r="BH430" s="104">
        <v>61031</v>
      </c>
      <c r="BI430" s="104">
        <v>61272</v>
      </c>
      <c r="BJ430" s="104">
        <v>63135</v>
      </c>
      <c r="BK430" s="104">
        <v>64145</v>
      </c>
      <c r="BL430" s="104">
        <v>64610</v>
      </c>
      <c r="BM430" s="104">
        <v>65554</v>
      </c>
      <c r="BN430" s="104">
        <v>65407</v>
      </c>
      <c r="BO430" s="104">
        <v>66230</v>
      </c>
      <c r="BP430" s="104">
        <v>64710</v>
      </c>
      <c r="BQ430" s="104">
        <v>62262</v>
      </c>
      <c r="BR430" s="104">
        <v>60528</v>
      </c>
      <c r="BS430" s="104">
        <v>58877</v>
      </c>
      <c r="BT430" s="104">
        <v>57273</v>
      </c>
      <c r="BU430" s="104">
        <v>54800</v>
      </c>
      <c r="BV430" s="104">
        <v>53770</v>
      </c>
      <c r="BW430" s="104">
        <v>51764</v>
      </c>
      <c r="BX430" s="104">
        <v>50088</v>
      </c>
      <c r="BY430" s="104">
        <v>49043</v>
      </c>
      <c r="BZ430" s="104">
        <v>47435</v>
      </c>
      <c r="CA430" s="104">
        <v>47264</v>
      </c>
      <c r="CB430" s="104">
        <v>45170</v>
      </c>
      <c r="CC430" s="104">
        <v>45961</v>
      </c>
      <c r="CD430" s="104">
        <v>45505</v>
      </c>
      <c r="CE430" s="104">
        <v>45976</v>
      </c>
      <c r="CF430" s="104">
        <v>44900</v>
      </c>
      <c r="CG430" s="104">
        <v>44561</v>
      </c>
      <c r="CH430" s="104">
        <v>42283</v>
      </c>
      <c r="CI430" s="104">
        <v>41759</v>
      </c>
      <c r="CJ430" s="104">
        <v>40320</v>
      </c>
      <c r="CK430" s="104">
        <v>38174</v>
      </c>
      <c r="CL430" s="104">
        <v>35881</v>
      </c>
      <c r="CM430" s="104">
        <v>33220</v>
      </c>
      <c r="CN430" s="104">
        <v>32116</v>
      </c>
      <c r="CO430" s="104">
        <v>30897</v>
      </c>
      <c r="CP430" s="104">
        <v>29297</v>
      </c>
      <c r="CQ430" s="104">
        <v>29281</v>
      </c>
      <c r="CR430" s="104">
        <v>28474</v>
      </c>
      <c r="CS430" s="104">
        <v>27328</v>
      </c>
      <c r="CT430" s="104">
        <v>26064</v>
      </c>
      <c r="CU430" s="104">
        <v>25055</v>
      </c>
      <c r="CV430" s="104">
        <v>23639</v>
      </c>
      <c r="CW430" s="104">
        <v>22828</v>
      </c>
      <c r="CX430" s="104">
        <v>21019</v>
      </c>
      <c r="CY430" s="104">
        <v>19184</v>
      </c>
      <c r="CZ430" s="104">
        <v>17211</v>
      </c>
      <c r="DA430" s="104">
        <v>15774</v>
      </c>
      <c r="DB430" s="104">
        <v>13885</v>
      </c>
      <c r="DC430" s="104">
        <v>12006</v>
      </c>
      <c r="DD430" s="104">
        <v>10046</v>
      </c>
      <c r="DE430" s="104">
        <v>8241</v>
      </c>
      <c r="DF430" s="104">
        <v>6928</v>
      </c>
      <c r="DG430" s="104">
        <v>5388</v>
      </c>
      <c r="DH430" s="104">
        <v>3666</v>
      </c>
      <c r="DI430" s="104">
        <v>2711</v>
      </c>
      <c r="DJ430" s="104">
        <v>2111</v>
      </c>
      <c r="DK430" s="104">
        <v>1561</v>
      </c>
      <c r="DL430" s="104">
        <v>1155</v>
      </c>
      <c r="DM430" s="44">
        <v>2684</v>
      </c>
    </row>
    <row r="431" spans="1:117" s="44" customFormat="1" ht="1" hidden="1" customHeight="1">
      <c r="A431" s="94">
        <v>2015</v>
      </c>
      <c r="B431" s="96">
        <f t="shared" si="669"/>
        <v>4163869</v>
      </c>
      <c r="C431" s="94"/>
      <c r="D431" s="101">
        <f t="shared" si="662"/>
        <v>2469747</v>
      </c>
      <c r="E431" s="101">
        <f t="shared" si="663"/>
        <v>2514592</v>
      </c>
      <c r="F431" s="101">
        <f t="shared" si="664"/>
        <v>2560208</v>
      </c>
      <c r="G431" s="101">
        <f t="shared" si="665"/>
        <v>2605385</v>
      </c>
      <c r="H431" s="101">
        <f t="shared" si="666"/>
        <v>2651005</v>
      </c>
      <c r="I431" s="101">
        <f>SUM(CC431:$DL431)</f>
        <v>888959</v>
      </c>
      <c r="J431" s="101">
        <f>SUM(CD431:$DL431)</f>
        <v>844114</v>
      </c>
      <c r="K431" s="101">
        <f>SUM(CE431:$DL431)</f>
        <v>798498</v>
      </c>
      <c r="L431" s="101">
        <f>SUM(CF431:$DL431)</f>
        <v>753321</v>
      </c>
      <c r="M431" s="101">
        <f>SUM(CG431:$DL431)</f>
        <v>707701</v>
      </c>
      <c r="N431" s="101"/>
      <c r="O431" s="101"/>
      <c r="P431" s="101"/>
      <c r="Q431" s="104">
        <v>40575</v>
      </c>
      <c r="R431" s="104">
        <v>40646</v>
      </c>
      <c r="S431" s="104">
        <v>40694</v>
      </c>
      <c r="T431" s="104">
        <v>40700</v>
      </c>
      <c r="U431" s="104">
        <v>40697</v>
      </c>
      <c r="V431" s="104">
        <v>40609</v>
      </c>
      <c r="W431" s="104">
        <v>39894</v>
      </c>
      <c r="X431" s="104">
        <v>39514</v>
      </c>
      <c r="Y431" s="104">
        <v>39254</v>
      </c>
      <c r="Z431" s="104">
        <v>38607</v>
      </c>
      <c r="AA431" s="104">
        <v>38716</v>
      </c>
      <c r="AB431" s="104">
        <v>39035</v>
      </c>
      <c r="AC431" s="104">
        <v>38406</v>
      </c>
      <c r="AD431" s="104">
        <v>38804</v>
      </c>
      <c r="AE431" s="104">
        <v>38951</v>
      </c>
      <c r="AF431" s="104">
        <v>39426</v>
      </c>
      <c r="AG431" s="104">
        <v>41280</v>
      </c>
      <c r="AH431" s="104">
        <v>42045</v>
      </c>
      <c r="AI431" s="104">
        <v>42924</v>
      </c>
      <c r="AJ431" s="104">
        <v>44386</v>
      </c>
      <c r="AK431" s="104">
        <v>44692</v>
      </c>
      <c r="AL431" s="104">
        <v>45904</v>
      </c>
      <c r="AM431" s="104">
        <v>47114</v>
      </c>
      <c r="AN431" s="104">
        <v>49811</v>
      </c>
      <c r="AO431" s="104">
        <v>50708</v>
      </c>
      <c r="AP431" s="104">
        <v>51808</v>
      </c>
      <c r="AQ431" s="104">
        <v>52509</v>
      </c>
      <c r="AR431" s="104">
        <v>53877</v>
      </c>
      <c r="AS431" s="104">
        <v>53398</v>
      </c>
      <c r="AT431" s="104">
        <v>54557</v>
      </c>
      <c r="AU431" s="104">
        <v>54967</v>
      </c>
      <c r="AV431" s="104">
        <v>55499</v>
      </c>
      <c r="AW431" s="104">
        <v>55691</v>
      </c>
      <c r="AX431" s="104">
        <v>57239</v>
      </c>
      <c r="AY431" s="104">
        <v>57321</v>
      </c>
      <c r="AZ431" s="104">
        <v>58006</v>
      </c>
      <c r="BA431" s="104">
        <v>57499</v>
      </c>
      <c r="BB431" s="104">
        <v>56903</v>
      </c>
      <c r="BC431" s="104">
        <v>57025</v>
      </c>
      <c r="BD431" s="104">
        <v>57043</v>
      </c>
      <c r="BE431" s="104">
        <v>56894</v>
      </c>
      <c r="BF431" s="104">
        <v>57612</v>
      </c>
      <c r="BG431" s="104">
        <v>57966</v>
      </c>
      <c r="BH431" s="104">
        <v>59177</v>
      </c>
      <c r="BI431" s="104">
        <v>61216</v>
      </c>
      <c r="BJ431" s="104">
        <v>61415</v>
      </c>
      <c r="BK431" s="104">
        <v>63228</v>
      </c>
      <c r="BL431" s="104">
        <v>64192</v>
      </c>
      <c r="BM431" s="104">
        <v>64618</v>
      </c>
      <c r="BN431" s="104">
        <v>65520</v>
      </c>
      <c r="BO431" s="104">
        <v>65333</v>
      </c>
      <c r="BP431" s="104">
        <v>66109</v>
      </c>
      <c r="BQ431" s="104">
        <v>64567</v>
      </c>
      <c r="BR431" s="104">
        <v>62097</v>
      </c>
      <c r="BS431" s="104">
        <v>60343</v>
      </c>
      <c r="BT431" s="104">
        <v>58665</v>
      </c>
      <c r="BU431" s="104">
        <v>57043</v>
      </c>
      <c r="BV431" s="104">
        <v>54561</v>
      </c>
      <c r="BW431" s="104">
        <v>53515</v>
      </c>
      <c r="BX431" s="104">
        <v>51495</v>
      </c>
      <c r="BY431" s="104">
        <v>49811</v>
      </c>
      <c r="BZ431" s="104">
        <v>48709</v>
      </c>
      <c r="CA431" s="104">
        <v>47139</v>
      </c>
      <c r="CB431" s="104">
        <v>46951</v>
      </c>
      <c r="CC431" s="104">
        <v>44845</v>
      </c>
      <c r="CD431" s="104">
        <v>45616</v>
      </c>
      <c r="CE431" s="104">
        <v>45177</v>
      </c>
      <c r="CF431" s="104">
        <v>45620</v>
      </c>
      <c r="CG431" s="104">
        <v>44534</v>
      </c>
      <c r="CH431" s="104">
        <v>44168</v>
      </c>
      <c r="CI431" s="104">
        <v>41888</v>
      </c>
      <c r="CJ431" s="104">
        <v>41331</v>
      </c>
      <c r="CK431" s="104">
        <v>39869</v>
      </c>
      <c r="CL431" s="104">
        <v>37704</v>
      </c>
      <c r="CM431" s="104">
        <v>35393</v>
      </c>
      <c r="CN431" s="104">
        <v>32717</v>
      </c>
      <c r="CO431" s="104">
        <v>31576</v>
      </c>
      <c r="CP431" s="104">
        <v>30316</v>
      </c>
      <c r="CQ431" s="104">
        <v>28678</v>
      </c>
      <c r="CR431" s="104">
        <v>28582</v>
      </c>
      <c r="CS431" s="104">
        <v>27701</v>
      </c>
      <c r="CT431" s="104">
        <v>26477</v>
      </c>
      <c r="CU431" s="104">
        <v>25129</v>
      </c>
      <c r="CV431" s="104">
        <v>24016</v>
      </c>
      <c r="CW431" s="104">
        <v>22503</v>
      </c>
      <c r="CX431" s="104">
        <v>21549</v>
      </c>
      <c r="CY431" s="104">
        <v>19650</v>
      </c>
      <c r="CZ431" s="104">
        <v>17734</v>
      </c>
      <c r="DA431" s="104">
        <v>15703</v>
      </c>
      <c r="DB431" s="104">
        <v>14183</v>
      </c>
      <c r="DC431" s="104">
        <v>12284</v>
      </c>
      <c r="DD431" s="104">
        <v>10427</v>
      </c>
      <c r="DE431" s="104">
        <v>8575</v>
      </c>
      <c r="DF431" s="104">
        <v>6925</v>
      </c>
      <c r="DG431" s="104">
        <v>5740</v>
      </c>
      <c r="DH431" s="104">
        <v>4405</v>
      </c>
      <c r="DI431" s="104">
        <v>2957</v>
      </c>
      <c r="DJ431" s="104">
        <v>2150</v>
      </c>
      <c r="DK431" s="104">
        <v>1644</v>
      </c>
      <c r="DL431" s="104">
        <v>1193</v>
      </c>
      <c r="DM431" s="44">
        <v>2751</v>
      </c>
    </row>
    <row r="432" spans="1:117" s="44" customFormat="1" ht="1" hidden="1" customHeight="1">
      <c r="A432" s="94">
        <v>2016</v>
      </c>
      <c r="B432" s="96">
        <f t="shared" si="669"/>
        <v>4196754</v>
      </c>
      <c r="C432" s="94"/>
      <c r="D432" s="101">
        <f t="shared" si="662"/>
        <v>2483743</v>
      </c>
      <c r="E432" s="101">
        <f t="shared" si="663"/>
        <v>2530345</v>
      </c>
      <c r="F432" s="101">
        <f t="shared" si="664"/>
        <v>2574863</v>
      </c>
      <c r="G432" s="101">
        <f t="shared" si="665"/>
        <v>2620146</v>
      </c>
      <c r="H432" s="101">
        <f t="shared" si="666"/>
        <v>2664980</v>
      </c>
      <c r="I432" s="101">
        <f>SUM(CC432:$DL432)</f>
        <v>904968</v>
      </c>
      <c r="J432" s="101">
        <f>SUM(CD432:$DL432)</f>
        <v>858366</v>
      </c>
      <c r="K432" s="101">
        <f>SUM(CE432:$DL432)</f>
        <v>813848</v>
      </c>
      <c r="L432" s="101">
        <f>SUM(CF432:$DL432)</f>
        <v>768565</v>
      </c>
      <c r="M432" s="101">
        <f>SUM(CG432:$DL432)</f>
        <v>723731</v>
      </c>
      <c r="N432" s="101"/>
      <c r="O432" s="101"/>
      <c r="P432" s="101"/>
      <c r="Q432" s="104">
        <v>40826</v>
      </c>
      <c r="R432" s="104">
        <v>40919</v>
      </c>
      <c r="S432" s="104">
        <v>40987</v>
      </c>
      <c r="T432" s="104">
        <v>41021</v>
      </c>
      <c r="U432" s="104">
        <v>41014</v>
      </c>
      <c r="V432" s="104">
        <v>40998</v>
      </c>
      <c r="W432" s="104">
        <v>40897</v>
      </c>
      <c r="X432" s="104">
        <v>40183</v>
      </c>
      <c r="Y432" s="104">
        <v>39802</v>
      </c>
      <c r="Z432" s="104">
        <v>39539</v>
      </c>
      <c r="AA432" s="104">
        <v>38886</v>
      </c>
      <c r="AB432" s="104">
        <v>38989</v>
      </c>
      <c r="AC432" s="104">
        <v>39314</v>
      </c>
      <c r="AD432" s="104">
        <v>38706</v>
      </c>
      <c r="AE432" s="104">
        <v>39136</v>
      </c>
      <c r="AF432" s="104">
        <v>39323</v>
      </c>
      <c r="AG432" s="104">
        <v>39826</v>
      </c>
      <c r="AH432" s="104">
        <v>41706</v>
      </c>
      <c r="AI432" s="104">
        <v>42510</v>
      </c>
      <c r="AJ432" s="104">
        <v>43461</v>
      </c>
      <c r="AK432" s="104">
        <v>45042</v>
      </c>
      <c r="AL432" s="104">
        <v>45520</v>
      </c>
      <c r="AM432" s="104">
        <v>46898</v>
      </c>
      <c r="AN432" s="104">
        <v>48237</v>
      </c>
      <c r="AO432" s="104">
        <v>50988</v>
      </c>
      <c r="AP432" s="104">
        <v>51930</v>
      </c>
      <c r="AQ432" s="104">
        <v>53042</v>
      </c>
      <c r="AR432" s="104">
        <v>53725</v>
      </c>
      <c r="AS432" s="104">
        <v>55033</v>
      </c>
      <c r="AT432" s="104">
        <v>54522</v>
      </c>
      <c r="AU432" s="104">
        <v>55614</v>
      </c>
      <c r="AV432" s="104">
        <v>55955</v>
      </c>
      <c r="AW432" s="104">
        <v>56413</v>
      </c>
      <c r="AX432" s="104">
        <v>56539</v>
      </c>
      <c r="AY432" s="104">
        <v>57995</v>
      </c>
      <c r="AZ432" s="104">
        <v>58008</v>
      </c>
      <c r="BA432" s="104">
        <v>58622</v>
      </c>
      <c r="BB432" s="104">
        <v>58059</v>
      </c>
      <c r="BC432" s="104">
        <v>57406</v>
      </c>
      <c r="BD432" s="104">
        <v>57466</v>
      </c>
      <c r="BE432" s="104">
        <v>57430</v>
      </c>
      <c r="BF432" s="104">
        <v>57233</v>
      </c>
      <c r="BG432" s="104">
        <v>57901</v>
      </c>
      <c r="BH432" s="104">
        <v>58210</v>
      </c>
      <c r="BI432" s="104">
        <v>59369</v>
      </c>
      <c r="BJ432" s="104">
        <v>61357</v>
      </c>
      <c r="BK432" s="104">
        <v>61517</v>
      </c>
      <c r="BL432" s="104">
        <v>63280</v>
      </c>
      <c r="BM432" s="104">
        <v>64200</v>
      </c>
      <c r="BN432" s="104">
        <v>64583</v>
      </c>
      <c r="BO432" s="104">
        <v>65446</v>
      </c>
      <c r="BP432" s="104">
        <v>65219</v>
      </c>
      <c r="BQ432" s="104">
        <v>65948</v>
      </c>
      <c r="BR432" s="104">
        <v>64385</v>
      </c>
      <c r="BS432" s="104">
        <v>61893</v>
      </c>
      <c r="BT432" s="104">
        <v>60121</v>
      </c>
      <c r="BU432" s="104">
        <v>58421</v>
      </c>
      <c r="BV432" s="104">
        <v>56783</v>
      </c>
      <c r="BW432" s="104">
        <v>54295</v>
      </c>
      <c r="BX432" s="104">
        <v>53235</v>
      </c>
      <c r="BY432" s="104">
        <v>51204</v>
      </c>
      <c r="BZ432" s="104">
        <v>49471</v>
      </c>
      <c r="CA432" s="104">
        <v>48398</v>
      </c>
      <c r="CB432" s="104">
        <v>46830</v>
      </c>
      <c r="CC432" s="104">
        <v>46602</v>
      </c>
      <c r="CD432" s="104">
        <v>44518</v>
      </c>
      <c r="CE432" s="104">
        <v>45283</v>
      </c>
      <c r="CF432" s="104">
        <v>44834</v>
      </c>
      <c r="CG432" s="104">
        <v>45248</v>
      </c>
      <c r="CH432" s="104">
        <v>44146</v>
      </c>
      <c r="CI432" s="104">
        <v>43753</v>
      </c>
      <c r="CJ432" s="104">
        <v>41467</v>
      </c>
      <c r="CK432" s="104">
        <v>40873</v>
      </c>
      <c r="CL432" s="104">
        <v>39386</v>
      </c>
      <c r="CM432" s="104">
        <v>37199</v>
      </c>
      <c r="CN432" s="104">
        <v>34868</v>
      </c>
      <c r="CO432" s="104">
        <v>32173</v>
      </c>
      <c r="CP432" s="104">
        <v>30992</v>
      </c>
      <c r="CQ432" s="104">
        <v>29685</v>
      </c>
      <c r="CR432" s="104">
        <v>28003</v>
      </c>
      <c r="CS432" s="104">
        <v>27817</v>
      </c>
      <c r="CT432" s="104">
        <v>26852</v>
      </c>
      <c r="CU432" s="104">
        <v>25543</v>
      </c>
      <c r="CV432" s="104">
        <v>24104</v>
      </c>
      <c r="CW432" s="104">
        <v>22878</v>
      </c>
      <c r="CX432" s="104">
        <v>21265</v>
      </c>
      <c r="CY432" s="104">
        <v>20169</v>
      </c>
      <c r="CZ432" s="104">
        <v>18192</v>
      </c>
      <c r="DA432" s="104">
        <v>16210</v>
      </c>
      <c r="DB432" s="104">
        <v>14147</v>
      </c>
      <c r="DC432" s="104">
        <v>12578</v>
      </c>
      <c r="DD432" s="104">
        <v>10697</v>
      </c>
      <c r="DE432" s="104">
        <v>8927</v>
      </c>
      <c r="DF432" s="104">
        <v>7230</v>
      </c>
      <c r="DG432" s="104">
        <v>5759</v>
      </c>
      <c r="DH432" s="104">
        <v>4709</v>
      </c>
      <c r="DI432" s="104">
        <v>3566</v>
      </c>
      <c r="DJ432" s="104">
        <v>2353</v>
      </c>
      <c r="DK432" s="104">
        <v>1681</v>
      </c>
      <c r="DL432" s="104">
        <v>1261</v>
      </c>
      <c r="DM432" s="44">
        <v>2833</v>
      </c>
    </row>
    <row r="433" spans="1:117" s="44" customFormat="1" ht="1" hidden="1" customHeight="1">
      <c r="A433" s="94">
        <v>2017</v>
      </c>
      <c r="B433" s="96">
        <f t="shared" si="669"/>
        <v>4229714</v>
      </c>
      <c r="C433" s="94"/>
      <c r="D433" s="101">
        <f t="shared" si="662"/>
        <v>2497141</v>
      </c>
      <c r="E433" s="101">
        <f t="shared" si="663"/>
        <v>2543625</v>
      </c>
      <c r="F433" s="101">
        <f t="shared" si="664"/>
        <v>2589878</v>
      </c>
      <c r="G433" s="101">
        <f t="shared" si="665"/>
        <v>2634080</v>
      </c>
      <c r="H433" s="101">
        <f t="shared" si="666"/>
        <v>2679018</v>
      </c>
      <c r="I433" s="101">
        <f>SUM(CC433:$DL433)</f>
        <v>920485</v>
      </c>
      <c r="J433" s="101">
        <f>SUM(CD433:$DL433)</f>
        <v>874001</v>
      </c>
      <c r="K433" s="101">
        <f>SUM(CE433:$DL433)</f>
        <v>827748</v>
      </c>
      <c r="L433" s="101">
        <f>SUM(CF433:$DL433)</f>
        <v>783546</v>
      </c>
      <c r="M433" s="101">
        <f>SUM(CG433:$DL433)</f>
        <v>738608</v>
      </c>
      <c r="N433" s="101"/>
      <c r="O433" s="101"/>
      <c r="P433" s="101"/>
      <c r="Q433" s="104">
        <v>41065</v>
      </c>
      <c r="R433" s="104">
        <v>41177</v>
      </c>
      <c r="S433" s="104">
        <v>41264</v>
      </c>
      <c r="T433" s="104">
        <v>41317</v>
      </c>
      <c r="U433" s="104">
        <v>41338</v>
      </c>
      <c r="V433" s="104">
        <v>41316</v>
      </c>
      <c r="W433" s="104">
        <v>41288</v>
      </c>
      <c r="X433" s="104">
        <v>41181</v>
      </c>
      <c r="Y433" s="104">
        <v>40474</v>
      </c>
      <c r="Z433" s="104">
        <v>40084</v>
      </c>
      <c r="AA433" s="104">
        <v>39815</v>
      </c>
      <c r="AB433" s="104">
        <v>39163</v>
      </c>
      <c r="AC433" s="104">
        <v>39269</v>
      </c>
      <c r="AD433" s="104">
        <v>39610</v>
      </c>
      <c r="AE433" s="104">
        <v>39035</v>
      </c>
      <c r="AF433" s="104">
        <v>39500</v>
      </c>
      <c r="AG433" s="104">
        <v>39728</v>
      </c>
      <c r="AH433" s="104">
        <v>40253</v>
      </c>
      <c r="AI433" s="104">
        <v>42165</v>
      </c>
      <c r="AJ433" s="104">
        <v>43046</v>
      </c>
      <c r="AK433" s="104">
        <v>44128</v>
      </c>
      <c r="AL433" s="104">
        <v>45868</v>
      </c>
      <c r="AM433" s="104">
        <v>46526</v>
      </c>
      <c r="AN433" s="104">
        <v>48042</v>
      </c>
      <c r="AO433" s="104">
        <v>49469</v>
      </c>
      <c r="AP433" s="104">
        <v>52232</v>
      </c>
      <c r="AQ433" s="104">
        <v>53184</v>
      </c>
      <c r="AR433" s="104">
        <v>54276</v>
      </c>
      <c r="AS433" s="104">
        <v>54920</v>
      </c>
      <c r="AT433" s="104">
        <v>56158</v>
      </c>
      <c r="AU433" s="104">
        <v>55601</v>
      </c>
      <c r="AV433" s="104">
        <v>56619</v>
      </c>
      <c r="AW433" s="104">
        <v>56886</v>
      </c>
      <c r="AX433" s="104">
        <v>57269</v>
      </c>
      <c r="AY433" s="104">
        <v>57324</v>
      </c>
      <c r="AZ433" s="104">
        <v>58692</v>
      </c>
      <c r="BA433" s="104">
        <v>58634</v>
      </c>
      <c r="BB433" s="104">
        <v>59180</v>
      </c>
      <c r="BC433" s="104">
        <v>58563</v>
      </c>
      <c r="BD433" s="104">
        <v>57852</v>
      </c>
      <c r="BE433" s="104">
        <v>57854</v>
      </c>
      <c r="BF433" s="104">
        <v>57767</v>
      </c>
      <c r="BG433" s="104">
        <v>57525</v>
      </c>
      <c r="BH433" s="104">
        <v>58144</v>
      </c>
      <c r="BI433" s="104">
        <v>58411</v>
      </c>
      <c r="BJ433" s="104">
        <v>59517</v>
      </c>
      <c r="BK433" s="104">
        <v>61459</v>
      </c>
      <c r="BL433" s="104">
        <v>61578</v>
      </c>
      <c r="BM433" s="104">
        <v>63294</v>
      </c>
      <c r="BN433" s="104">
        <v>64167</v>
      </c>
      <c r="BO433" s="104">
        <v>64509</v>
      </c>
      <c r="BP433" s="104">
        <v>65330</v>
      </c>
      <c r="BQ433" s="104">
        <v>65063</v>
      </c>
      <c r="BR433" s="104">
        <v>65748</v>
      </c>
      <c r="BS433" s="104">
        <v>64164</v>
      </c>
      <c r="BT433" s="104">
        <v>61654</v>
      </c>
      <c r="BU433" s="104">
        <v>59867</v>
      </c>
      <c r="BV433" s="104">
        <v>58148</v>
      </c>
      <c r="BW433" s="104">
        <v>56496</v>
      </c>
      <c r="BX433" s="104">
        <v>54005</v>
      </c>
      <c r="BY433" s="104">
        <v>52933</v>
      </c>
      <c r="BZ433" s="104">
        <v>50851</v>
      </c>
      <c r="CA433" s="104">
        <v>49159</v>
      </c>
      <c r="CB433" s="104">
        <v>48075</v>
      </c>
      <c r="CC433" s="104">
        <v>46484</v>
      </c>
      <c r="CD433" s="104">
        <v>46253</v>
      </c>
      <c r="CE433" s="104">
        <v>44202</v>
      </c>
      <c r="CF433" s="104">
        <v>44938</v>
      </c>
      <c r="CG433" s="104">
        <v>44474</v>
      </c>
      <c r="CH433" s="104">
        <v>44853</v>
      </c>
      <c r="CI433" s="104">
        <v>43734</v>
      </c>
      <c r="CJ433" s="104">
        <v>43310</v>
      </c>
      <c r="CK433" s="104">
        <v>41018</v>
      </c>
      <c r="CL433" s="104">
        <v>40383</v>
      </c>
      <c r="CM433" s="104">
        <v>38867</v>
      </c>
      <c r="CN433" s="104">
        <v>36657</v>
      </c>
      <c r="CO433" s="104">
        <v>34300</v>
      </c>
      <c r="CP433" s="104">
        <v>31584</v>
      </c>
      <c r="CQ433" s="104">
        <v>30355</v>
      </c>
      <c r="CR433" s="104">
        <v>28995</v>
      </c>
      <c r="CS433" s="104">
        <v>27263</v>
      </c>
      <c r="CT433" s="104">
        <v>26977</v>
      </c>
      <c r="CU433" s="104">
        <v>25919</v>
      </c>
      <c r="CV433" s="104">
        <v>24517</v>
      </c>
      <c r="CW433" s="104">
        <v>22980</v>
      </c>
      <c r="CX433" s="104">
        <v>21640</v>
      </c>
      <c r="CY433" s="104">
        <v>19928</v>
      </c>
      <c r="CZ433" s="104">
        <v>18696</v>
      </c>
      <c r="DA433" s="104">
        <v>16654</v>
      </c>
      <c r="DB433" s="104">
        <v>14630</v>
      </c>
      <c r="DC433" s="104">
        <v>12571</v>
      </c>
      <c r="DD433" s="104">
        <v>10981</v>
      </c>
      <c r="DE433" s="104">
        <v>9183</v>
      </c>
      <c r="DF433" s="104">
        <v>7550</v>
      </c>
      <c r="DG433" s="104">
        <v>6032</v>
      </c>
      <c r="DH433" s="104">
        <v>4741</v>
      </c>
      <c r="DI433" s="104">
        <v>3824</v>
      </c>
      <c r="DJ433" s="104">
        <v>2849</v>
      </c>
      <c r="DK433" s="104">
        <v>1848</v>
      </c>
      <c r="DL433" s="104">
        <v>1295</v>
      </c>
      <c r="DM433" s="44">
        <v>2955</v>
      </c>
    </row>
    <row r="434" spans="1:117" s="44" customFormat="1" ht="1" hidden="1" customHeight="1">
      <c r="A434" s="94">
        <v>2018</v>
      </c>
      <c r="B434" s="96">
        <f t="shared" si="669"/>
        <v>4261293</v>
      </c>
      <c r="C434" s="94"/>
      <c r="D434" s="101">
        <f t="shared" si="662"/>
        <v>2507891</v>
      </c>
      <c r="E434" s="101">
        <f t="shared" si="663"/>
        <v>2555605</v>
      </c>
      <c r="F434" s="101">
        <f t="shared" si="664"/>
        <v>2601742</v>
      </c>
      <c r="G434" s="101">
        <f t="shared" si="665"/>
        <v>2647655</v>
      </c>
      <c r="H434" s="101">
        <f t="shared" si="666"/>
        <v>2691528</v>
      </c>
      <c r="I434" s="101">
        <f>SUM(CC434:$DL434)</f>
        <v>936894</v>
      </c>
      <c r="J434" s="101">
        <f>SUM(CD434:$DL434)</f>
        <v>889180</v>
      </c>
      <c r="K434" s="101">
        <f>SUM(CE434:$DL434)</f>
        <v>843043</v>
      </c>
      <c r="L434" s="101">
        <f>SUM(CF434:$DL434)</f>
        <v>797130</v>
      </c>
      <c r="M434" s="101">
        <f>SUM(CG434:$DL434)</f>
        <v>753257</v>
      </c>
      <c r="N434" s="101"/>
      <c r="O434" s="101"/>
      <c r="P434" s="101"/>
      <c r="Q434" s="104">
        <v>41265</v>
      </c>
      <c r="R434" s="104">
        <v>41401</v>
      </c>
      <c r="S434" s="104">
        <v>41508</v>
      </c>
      <c r="T434" s="104">
        <v>41581</v>
      </c>
      <c r="U434" s="104">
        <v>41620</v>
      </c>
      <c r="V434" s="104">
        <v>41628</v>
      </c>
      <c r="W434" s="104">
        <v>41592</v>
      </c>
      <c r="X434" s="104">
        <v>41560</v>
      </c>
      <c r="Y434" s="104">
        <v>41453</v>
      </c>
      <c r="Z434" s="104">
        <v>40746</v>
      </c>
      <c r="AA434" s="104">
        <v>40346</v>
      </c>
      <c r="AB434" s="104">
        <v>40079</v>
      </c>
      <c r="AC434" s="104">
        <v>39436</v>
      </c>
      <c r="AD434" s="104">
        <v>39556</v>
      </c>
      <c r="AE434" s="104">
        <v>39924</v>
      </c>
      <c r="AF434" s="104">
        <v>39389</v>
      </c>
      <c r="AG434" s="104">
        <v>39888</v>
      </c>
      <c r="AH434" s="104">
        <v>40150</v>
      </c>
      <c r="AI434" s="104">
        <v>40705</v>
      </c>
      <c r="AJ434" s="104">
        <v>42681</v>
      </c>
      <c r="AK434" s="104">
        <v>43691</v>
      </c>
      <c r="AL434" s="104">
        <v>44935</v>
      </c>
      <c r="AM434" s="104">
        <v>46831</v>
      </c>
      <c r="AN434" s="104">
        <v>47631</v>
      </c>
      <c r="AO434" s="104">
        <v>49233</v>
      </c>
      <c r="AP434" s="104">
        <v>50702</v>
      </c>
      <c r="AQ434" s="104">
        <v>53439</v>
      </c>
      <c r="AR434" s="104">
        <v>54373</v>
      </c>
      <c r="AS434" s="104">
        <v>55425</v>
      </c>
      <c r="AT434" s="104">
        <v>56020</v>
      </c>
      <c r="AU434" s="104">
        <v>57182</v>
      </c>
      <c r="AV434" s="104">
        <v>56571</v>
      </c>
      <c r="AW434" s="104">
        <v>57514</v>
      </c>
      <c r="AX434" s="104">
        <v>57711</v>
      </c>
      <c r="AY434" s="104">
        <v>58019</v>
      </c>
      <c r="AZ434" s="104">
        <v>58007</v>
      </c>
      <c r="BA434" s="104">
        <v>59291</v>
      </c>
      <c r="BB434" s="104">
        <v>59170</v>
      </c>
      <c r="BC434" s="104">
        <v>59652</v>
      </c>
      <c r="BD434" s="104">
        <v>58981</v>
      </c>
      <c r="BE434" s="104">
        <v>58222</v>
      </c>
      <c r="BF434" s="104">
        <v>58169</v>
      </c>
      <c r="BG434" s="104">
        <v>58034</v>
      </c>
      <c r="BH434" s="104">
        <v>57752</v>
      </c>
      <c r="BI434" s="104">
        <v>58327</v>
      </c>
      <c r="BJ434" s="104">
        <v>58552</v>
      </c>
      <c r="BK434" s="104">
        <v>59613</v>
      </c>
      <c r="BL434" s="104">
        <v>61508</v>
      </c>
      <c r="BM434" s="104">
        <v>61588</v>
      </c>
      <c r="BN434" s="104">
        <v>63256</v>
      </c>
      <c r="BO434" s="104">
        <v>64084</v>
      </c>
      <c r="BP434" s="104">
        <v>64385</v>
      </c>
      <c r="BQ434" s="104">
        <v>65166</v>
      </c>
      <c r="BR434" s="104">
        <v>64860</v>
      </c>
      <c r="BS434" s="104">
        <v>65504</v>
      </c>
      <c r="BT434" s="104">
        <v>63902</v>
      </c>
      <c r="BU434" s="104">
        <v>61377</v>
      </c>
      <c r="BV434" s="104">
        <v>59579</v>
      </c>
      <c r="BW434" s="104">
        <v>57843</v>
      </c>
      <c r="BX434" s="104">
        <v>56182</v>
      </c>
      <c r="BY434" s="104">
        <v>53690</v>
      </c>
      <c r="BZ434" s="104">
        <v>52567</v>
      </c>
      <c r="CA434" s="104">
        <v>50522</v>
      </c>
      <c r="CB434" s="104">
        <v>48831</v>
      </c>
      <c r="CC434" s="104">
        <v>47714</v>
      </c>
      <c r="CD434" s="104">
        <v>46137</v>
      </c>
      <c r="CE434" s="104">
        <v>45913</v>
      </c>
      <c r="CF434" s="104">
        <v>43873</v>
      </c>
      <c r="CG434" s="104">
        <v>44573</v>
      </c>
      <c r="CH434" s="104">
        <v>44089</v>
      </c>
      <c r="CI434" s="104">
        <v>44434</v>
      </c>
      <c r="CJ434" s="104">
        <v>43294</v>
      </c>
      <c r="CK434" s="104">
        <v>42838</v>
      </c>
      <c r="CL434" s="104">
        <v>40537</v>
      </c>
      <c r="CM434" s="104">
        <v>39857</v>
      </c>
      <c r="CN434" s="104">
        <v>38309</v>
      </c>
      <c r="CO434" s="104">
        <v>36071</v>
      </c>
      <c r="CP434" s="104">
        <v>33684</v>
      </c>
      <c r="CQ434" s="104">
        <v>30944</v>
      </c>
      <c r="CR434" s="104">
        <v>29657</v>
      </c>
      <c r="CS434" s="104">
        <v>28239</v>
      </c>
      <c r="CT434" s="104">
        <v>26450</v>
      </c>
      <c r="CU434" s="104">
        <v>26055</v>
      </c>
      <c r="CV434" s="104">
        <v>24894</v>
      </c>
      <c r="CW434" s="104">
        <v>23392</v>
      </c>
      <c r="CX434" s="104">
        <v>21757</v>
      </c>
      <c r="CY434" s="104">
        <v>20299</v>
      </c>
      <c r="CZ434" s="104">
        <v>18498</v>
      </c>
      <c r="DA434" s="104">
        <v>17141</v>
      </c>
      <c r="DB434" s="104">
        <v>15060</v>
      </c>
      <c r="DC434" s="104">
        <v>13030</v>
      </c>
      <c r="DD434" s="104">
        <v>11002</v>
      </c>
      <c r="DE434" s="104">
        <v>9454</v>
      </c>
      <c r="DF434" s="104">
        <v>7789</v>
      </c>
      <c r="DG434" s="104">
        <v>6319</v>
      </c>
      <c r="DH434" s="104">
        <v>4984</v>
      </c>
      <c r="DI434" s="104">
        <v>3865</v>
      </c>
      <c r="DJ434" s="104">
        <v>3066</v>
      </c>
      <c r="DK434" s="104">
        <v>2246</v>
      </c>
      <c r="DL434" s="104">
        <v>1430</v>
      </c>
      <c r="DM434" s="44">
        <v>3081</v>
      </c>
    </row>
    <row r="435" spans="1:117" s="44" customFormat="1" ht="1" hidden="1" customHeight="1">
      <c r="A435" s="94">
        <v>2019</v>
      </c>
      <c r="B435" s="96">
        <f t="shared" si="669"/>
        <v>4291489</v>
      </c>
      <c r="C435" s="94"/>
      <c r="D435" s="101">
        <f t="shared" si="662"/>
        <v>2516647</v>
      </c>
      <c r="E435" s="101">
        <f t="shared" si="663"/>
        <v>2565111</v>
      </c>
      <c r="F435" s="101">
        <f t="shared" si="664"/>
        <v>2612462</v>
      </c>
      <c r="G435" s="101">
        <f t="shared" si="665"/>
        <v>2658263</v>
      </c>
      <c r="H435" s="101">
        <f t="shared" si="666"/>
        <v>2703825</v>
      </c>
      <c r="I435" s="101">
        <f>SUM(CC435:$DL435)</f>
        <v>953623</v>
      </c>
      <c r="J435" s="101">
        <f>SUM(CD435:$DL435)</f>
        <v>905159</v>
      </c>
      <c r="K435" s="101">
        <f>SUM(CE435:$DL435)</f>
        <v>857808</v>
      </c>
      <c r="L435" s="101">
        <f>SUM(CF435:$DL435)</f>
        <v>812007</v>
      </c>
      <c r="M435" s="101">
        <f>SUM(CG435:$DL435)</f>
        <v>766445</v>
      </c>
      <c r="N435" s="101"/>
      <c r="O435" s="101"/>
      <c r="P435" s="101"/>
      <c r="Q435" s="104">
        <v>41407</v>
      </c>
      <c r="R435" s="104">
        <v>41588</v>
      </c>
      <c r="S435" s="104">
        <v>41720</v>
      </c>
      <c r="T435" s="104">
        <v>41813</v>
      </c>
      <c r="U435" s="104">
        <v>41873</v>
      </c>
      <c r="V435" s="104">
        <v>41896</v>
      </c>
      <c r="W435" s="104">
        <v>41894</v>
      </c>
      <c r="X435" s="104">
        <v>41853</v>
      </c>
      <c r="Y435" s="104">
        <v>41820</v>
      </c>
      <c r="Z435" s="104">
        <v>41709</v>
      </c>
      <c r="AA435" s="104">
        <v>40999</v>
      </c>
      <c r="AB435" s="104">
        <v>40596</v>
      </c>
      <c r="AC435" s="104">
        <v>40340</v>
      </c>
      <c r="AD435" s="104">
        <v>39717</v>
      </c>
      <c r="AE435" s="104">
        <v>39863</v>
      </c>
      <c r="AF435" s="104">
        <v>40265</v>
      </c>
      <c r="AG435" s="104">
        <v>39764</v>
      </c>
      <c r="AH435" s="104">
        <v>40292</v>
      </c>
      <c r="AI435" s="104">
        <v>40596</v>
      </c>
      <c r="AJ435" s="104">
        <v>41214</v>
      </c>
      <c r="AK435" s="104">
        <v>43303</v>
      </c>
      <c r="AL435" s="104">
        <v>44475</v>
      </c>
      <c r="AM435" s="104">
        <v>45878</v>
      </c>
      <c r="AN435" s="104">
        <v>47893</v>
      </c>
      <c r="AO435" s="104">
        <v>48789</v>
      </c>
      <c r="AP435" s="104">
        <v>50431</v>
      </c>
      <c r="AQ435" s="104">
        <v>51903</v>
      </c>
      <c r="AR435" s="104">
        <v>54588</v>
      </c>
      <c r="AS435" s="104">
        <v>55486</v>
      </c>
      <c r="AT435" s="104">
        <v>56487</v>
      </c>
      <c r="AU435" s="104">
        <v>57023</v>
      </c>
      <c r="AV435" s="104">
        <v>58106</v>
      </c>
      <c r="AW435" s="104">
        <v>57441</v>
      </c>
      <c r="AX435" s="104">
        <v>58312</v>
      </c>
      <c r="AY435" s="104">
        <v>58438</v>
      </c>
      <c r="AZ435" s="104">
        <v>58674</v>
      </c>
      <c r="BA435" s="104">
        <v>58599</v>
      </c>
      <c r="BB435" s="104">
        <v>59805</v>
      </c>
      <c r="BC435" s="104">
        <v>59623</v>
      </c>
      <c r="BD435" s="104">
        <v>60044</v>
      </c>
      <c r="BE435" s="104">
        <v>59325</v>
      </c>
      <c r="BF435" s="104">
        <v>58521</v>
      </c>
      <c r="BG435" s="104">
        <v>58418</v>
      </c>
      <c r="BH435" s="104">
        <v>58239</v>
      </c>
      <c r="BI435" s="104">
        <v>57922</v>
      </c>
      <c r="BJ435" s="104">
        <v>58454</v>
      </c>
      <c r="BK435" s="104">
        <v>58640</v>
      </c>
      <c r="BL435" s="104">
        <v>59658</v>
      </c>
      <c r="BM435" s="104">
        <v>61508</v>
      </c>
      <c r="BN435" s="104">
        <v>61549</v>
      </c>
      <c r="BO435" s="104">
        <v>63169</v>
      </c>
      <c r="BP435" s="104">
        <v>63951</v>
      </c>
      <c r="BQ435" s="104">
        <v>64213</v>
      </c>
      <c r="BR435" s="104">
        <v>64956</v>
      </c>
      <c r="BS435" s="104">
        <v>64614</v>
      </c>
      <c r="BT435" s="104">
        <v>65219</v>
      </c>
      <c r="BU435" s="104">
        <v>63604</v>
      </c>
      <c r="BV435" s="104">
        <v>61067</v>
      </c>
      <c r="BW435" s="104">
        <v>59259</v>
      </c>
      <c r="BX435" s="104">
        <v>57511</v>
      </c>
      <c r="BY435" s="104">
        <v>55841</v>
      </c>
      <c r="BZ435" s="104">
        <v>53308</v>
      </c>
      <c r="CA435" s="104">
        <v>52226</v>
      </c>
      <c r="CB435" s="104">
        <v>50177</v>
      </c>
      <c r="CC435" s="104">
        <v>48464</v>
      </c>
      <c r="CD435" s="104">
        <v>47351</v>
      </c>
      <c r="CE435" s="104">
        <v>45801</v>
      </c>
      <c r="CF435" s="104">
        <v>45562</v>
      </c>
      <c r="CG435" s="104">
        <v>43525</v>
      </c>
      <c r="CH435" s="104">
        <v>44186</v>
      </c>
      <c r="CI435" s="104">
        <v>43682</v>
      </c>
      <c r="CJ435" s="104">
        <v>43988</v>
      </c>
      <c r="CK435" s="104">
        <v>42824</v>
      </c>
      <c r="CL435" s="104">
        <v>42334</v>
      </c>
      <c r="CM435" s="104">
        <v>40020</v>
      </c>
      <c r="CN435" s="104">
        <v>39291</v>
      </c>
      <c r="CO435" s="104">
        <v>37706</v>
      </c>
      <c r="CP435" s="104">
        <v>35434</v>
      </c>
      <c r="CQ435" s="104">
        <v>33014</v>
      </c>
      <c r="CR435" s="104">
        <v>30245</v>
      </c>
      <c r="CS435" s="104">
        <v>28894</v>
      </c>
      <c r="CT435" s="104">
        <v>27409</v>
      </c>
      <c r="CU435" s="104">
        <v>25555</v>
      </c>
      <c r="CV435" s="104">
        <v>25040</v>
      </c>
      <c r="CW435" s="104">
        <v>23769</v>
      </c>
      <c r="CX435" s="104">
        <v>22166</v>
      </c>
      <c r="CY435" s="104">
        <v>20433</v>
      </c>
      <c r="CZ435" s="104">
        <v>18866</v>
      </c>
      <c r="DA435" s="104">
        <v>16987</v>
      </c>
      <c r="DB435" s="104">
        <v>15528</v>
      </c>
      <c r="DC435" s="104">
        <v>13440</v>
      </c>
      <c r="DD435" s="104">
        <v>11430</v>
      </c>
      <c r="DE435" s="104">
        <v>9499</v>
      </c>
      <c r="DF435" s="104">
        <v>8044</v>
      </c>
      <c r="DG435" s="104">
        <v>6539</v>
      </c>
      <c r="DH435" s="104">
        <v>5238</v>
      </c>
      <c r="DI435" s="104">
        <v>4076</v>
      </c>
      <c r="DJ435" s="104">
        <v>3112</v>
      </c>
      <c r="DK435" s="104">
        <v>2426</v>
      </c>
      <c r="DL435" s="104">
        <v>1745</v>
      </c>
      <c r="DM435" s="44">
        <v>3288</v>
      </c>
    </row>
    <row r="436" spans="1:117" s="44" customFormat="1" ht="1" hidden="1" customHeight="1">
      <c r="A436" s="94">
        <v>2020</v>
      </c>
      <c r="B436" s="96">
        <f t="shared" si="669"/>
        <v>4320167</v>
      </c>
      <c r="C436" s="94"/>
      <c r="D436" s="101">
        <f t="shared" si="662"/>
        <v>2521803</v>
      </c>
      <c r="E436" s="101">
        <f t="shared" si="663"/>
        <v>2571596</v>
      </c>
      <c r="F436" s="101">
        <f t="shared" si="664"/>
        <v>2619689</v>
      </c>
      <c r="G436" s="101">
        <f t="shared" si="665"/>
        <v>2666689</v>
      </c>
      <c r="H436" s="101">
        <f t="shared" si="666"/>
        <v>2712142</v>
      </c>
      <c r="I436" s="101">
        <f>SUM(CC436:$DL436)</f>
        <v>971097</v>
      </c>
      <c r="J436" s="101">
        <f>SUM(CD436:$DL436)</f>
        <v>921304</v>
      </c>
      <c r="K436" s="101">
        <f>SUM(CE436:$DL436)</f>
        <v>873211</v>
      </c>
      <c r="L436" s="101">
        <f>SUM(CF436:$DL436)</f>
        <v>826211</v>
      </c>
      <c r="M436" s="101">
        <f>SUM(CG436:$DL436)</f>
        <v>780758</v>
      </c>
      <c r="N436" s="101"/>
      <c r="O436" s="101"/>
      <c r="P436" s="101"/>
      <c r="Q436" s="104">
        <v>41496</v>
      </c>
      <c r="R436" s="104">
        <v>41717</v>
      </c>
      <c r="S436" s="104">
        <v>41896</v>
      </c>
      <c r="T436" s="104">
        <v>42013</v>
      </c>
      <c r="U436" s="104">
        <v>42094</v>
      </c>
      <c r="V436" s="104">
        <v>42139</v>
      </c>
      <c r="W436" s="104">
        <v>42151</v>
      </c>
      <c r="X436" s="104">
        <v>42144</v>
      </c>
      <c r="Y436" s="104">
        <v>42104</v>
      </c>
      <c r="Z436" s="104">
        <v>42065</v>
      </c>
      <c r="AA436" s="104">
        <v>41948</v>
      </c>
      <c r="AB436" s="104">
        <v>41241</v>
      </c>
      <c r="AC436" s="104">
        <v>40844</v>
      </c>
      <c r="AD436" s="104">
        <v>40608</v>
      </c>
      <c r="AE436" s="104">
        <v>40016</v>
      </c>
      <c r="AF436" s="104">
        <v>40194</v>
      </c>
      <c r="AG436" s="104">
        <v>40627</v>
      </c>
      <c r="AH436" s="104">
        <v>40154</v>
      </c>
      <c r="AI436" s="104">
        <v>40716</v>
      </c>
      <c r="AJ436" s="104">
        <v>41100</v>
      </c>
      <c r="AK436" s="104">
        <v>41830</v>
      </c>
      <c r="AL436" s="104">
        <v>44062</v>
      </c>
      <c r="AM436" s="104">
        <v>45395</v>
      </c>
      <c r="AN436" s="104">
        <v>46921</v>
      </c>
      <c r="AO436" s="104">
        <v>49013</v>
      </c>
      <c r="AP436" s="104">
        <v>49956</v>
      </c>
      <c r="AQ436" s="104">
        <v>51602</v>
      </c>
      <c r="AR436" s="104">
        <v>53049</v>
      </c>
      <c r="AS436" s="104">
        <v>55669</v>
      </c>
      <c r="AT436" s="104">
        <v>56516</v>
      </c>
      <c r="AU436" s="104">
        <v>57457</v>
      </c>
      <c r="AV436" s="104">
        <v>57931</v>
      </c>
      <c r="AW436" s="104">
        <v>58937</v>
      </c>
      <c r="AX436" s="104">
        <v>58214</v>
      </c>
      <c r="AY436" s="104">
        <v>59014</v>
      </c>
      <c r="AZ436" s="104">
        <v>59073</v>
      </c>
      <c r="BA436" s="104">
        <v>59242</v>
      </c>
      <c r="BB436" s="104">
        <v>59105</v>
      </c>
      <c r="BC436" s="104">
        <v>60240</v>
      </c>
      <c r="BD436" s="104">
        <v>59999</v>
      </c>
      <c r="BE436" s="104">
        <v>60364</v>
      </c>
      <c r="BF436" s="104">
        <v>59602</v>
      </c>
      <c r="BG436" s="104">
        <v>58755</v>
      </c>
      <c r="BH436" s="104">
        <v>58607</v>
      </c>
      <c r="BI436" s="104">
        <v>58388</v>
      </c>
      <c r="BJ436" s="104">
        <v>58036</v>
      </c>
      <c r="BK436" s="104">
        <v>58530</v>
      </c>
      <c r="BL436" s="104">
        <v>58678</v>
      </c>
      <c r="BM436" s="104">
        <v>59656</v>
      </c>
      <c r="BN436" s="104">
        <v>61459</v>
      </c>
      <c r="BO436" s="104">
        <v>61460</v>
      </c>
      <c r="BP436" s="104">
        <v>63035</v>
      </c>
      <c r="BQ436" s="104">
        <v>63772</v>
      </c>
      <c r="BR436" s="104">
        <v>63995</v>
      </c>
      <c r="BS436" s="104">
        <v>64702</v>
      </c>
      <c r="BT436" s="104">
        <v>64327</v>
      </c>
      <c r="BU436" s="104">
        <v>64897</v>
      </c>
      <c r="BV436" s="104">
        <v>63270</v>
      </c>
      <c r="BW436" s="104">
        <v>60725</v>
      </c>
      <c r="BX436" s="104">
        <v>58913</v>
      </c>
      <c r="BY436" s="104">
        <v>57152</v>
      </c>
      <c r="BZ436" s="104">
        <v>55431</v>
      </c>
      <c r="CA436" s="104">
        <v>52955</v>
      </c>
      <c r="CB436" s="104">
        <v>51869</v>
      </c>
      <c r="CC436" s="104">
        <v>49793</v>
      </c>
      <c r="CD436" s="104">
        <v>48093</v>
      </c>
      <c r="CE436" s="104">
        <v>47000</v>
      </c>
      <c r="CF436" s="104">
        <v>45453</v>
      </c>
      <c r="CG436" s="104">
        <v>45191</v>
      </c>
      <c r="CH436" s="104">
        <v>43155</v>
      </c>
      <c r="CI436" s="104">
        <v>43775</v>
      </c>
      <c r="CJ436" s="104">
        <v>43246</v>
      </c>
      <c r="CK436" s="104">
        <v>43513</v>
      </c>
      <c r="CL436" s="104">
        <v>42323</v>
      </c>
      <c r="CM436" s="104">
        <v>41793</v>
      </c>
      <c r="CN436" s="104">
        <v>39463</v>
      </c>
      <c r="CO436" s="104">
        <v>38679</v>
      </c>
      <c r="CP436" s="104">
        <v>37051</v>
      </c>
      <c r="CQ436" s="104">
        <v>34739</v>
      </c>
      <c r="CR436" s="104">
        <v>32283</v>
      </c>
      <c r="CS436" s="104">
        <v>29477</v>
      </c>
      <c r="CT436" s="104">
        <v>28057</v>
      </c>
      <c r="CU436" s="104">
        <v>26494</v>
      </c>
      <c r="CV436" s="104">
        <v>24572</v>
      </c>
      <c r="CW436" s="104">
        <v>23926</v>
      </c>
      <c r="CX436" s="104">
        <v>22542</v>
      </c>
      <c r="CY436" s="104">
        <v>20837</v>
      </c>
      <c r="CZ436" s="104">
        <v>19013</v>
      </c>
      <c r="DA436" s="104">
        <v>17348</v>
      </c>
      <c r="DB436" s="104">
        <v>15414</v>
      </c>
      <c r="DC436" s="104">
        <v>13885</v>
      </c>
      <c r="DD436" s="104">
        <v>11816</v>
      </c>
      <c r="DE436" s="104">
        <v>9893</v>
      </c>
      <c r="DF436" s="104">
        <v>8106</v>
      </c>
      <c r="DG436" s="104">
        <v>6773</v>
      </c>
      <c r="DH436" s="104">
        <v>5438</v>
      </c>
      <c r="DI436" s="104">
        <v>4298</v>
      </c>
      <c r="DJ436" s="104">
        <v>3293</v>
      </c>
      <c r="DK436" s="104">
        <v>2472</v>
      </c>
      <c r="DL436" s="104">
        <v>1893</v>
      </c>
      <c r="DM436" s="44">
        <v>3695</v>
      </c>
    </row>
    <row r="437" spans="1:117" s="44" customFormat="1" ht="1" hidden="1" customHeight="1">
      <c r="A437" s="94">
        <v>2021</v>
      </c>
      <c r="B437" s="96">
        <f t="shared" si="669"/>
        <v>4347604</v>
      </c>
      <c r="C437" s="94"/>
      <c r="D437" s="101">
        <f t="shared" si="662"/>
        <v>2524516</v>
      </c>
      <c r="E437" s="101">
        <f t="shared" si="663"/>
        <v>2575988</v>
      </c>
      <c r="F437" s="101">
        <f t="shared" si="664"/>
        <v>2625396</v>
      </c>
      <c r="G437" s="101">
        <f t="shared" si="665"/>
        <v>2673135</v>
      </c>
      <c r="H437" s="101">
        <f t="shared" si="666"/>
        <v>2719774</v>
      </c>
      <c r="I437" s="101">
        <f>SUM(CC437:$DL437)</f>
        <v>989831</v>
      </c>
      <c r="J437" s="101">
        <f>SUM(CD437:$DL437)</f>
        <v>938359</v>
      </c>
      <c r="K437" s="101">
        <f>SUM(CE437:$DL437)</f>
        <v>888951</v>
      </c>
      <c r="L437" s="101">
        <f>SUM(CF437:$DL437)</f>
        <v>841212</v>
      </c>
      <c r="M437" s="101">
        <f>SUM(CG437:$DL437)</f>
        <v>794573</v>
      </c>
      <c r="N437" s="101"/>
      <c r="O437" s="101"/>
      <c r="P437" s="101"/>
      <c r="Q437" s="104">
        <v>41524</v>
      </c>
      <c r="R437" s="104">
        <v>41798</v>
      </c>
      <c r="S437" s="104">
        <v>42016</v>
      </c>
      <c r="T437" s="104">
        <v>42181</v>
      </c>
      <c r="U437" s="104">
        <v>42285</v>
      </c>
      <c r="V437" s="104">
        <v>42352</v>
      </c>
      <c r="W437" s="104">
        <v>42384</v>
      </c>
      <c r="X437" s="104">
        <v>42394</v>
      </c>
      <c r="Y437" s="104">
        <v>42388</v>
      </c>
      <c r="Z437" s="104">
        <v>42341</v>
      </c>
      <c r="AA437" s="104">
        <v>42295</v>
      </c>
      <c r="AB437" s="104">
        <v>42178</v>
      </c>
      <c r="AC437" s="104">
        <v>41481</v>
      </c>
      <c r="AD437" s="104">
        <v>41100</v>
      </c>
      <c r="AE437" s="104">
        <v>40896</v>
      </c>
      <c r="AF437" s="104">
        <v>40342</v>
      </c>
      <c r="AG437" s="104">
        <v>40545</v>
      </c>
      <c r="AH437" s="104">
        <v>40998</v>
      </c>
      <c r="AI437" s="104">
        <v>40564</v>
      </c>
      <c r="AJ437" s="104">
        <v>41195</v>
      </c>
      <c r="AK437" s="104">
        <v>41710</v>
      </c>
      <c r="AL437" s="104">
        <v>42586</v>
      </c>
      <c r="AM437" s="104">
        <v>44959</v>
      </c>
      <c r="AN437" s="104">
        <v>46420</v>
      </c>
      <c r="AO437" s="104">
        <v>48027</v>
      </c>
      <c r="AP437" s="104">
        <v>50148</v>
      </c>
      <c r="AQ437" s="104">
        <v>51107</v>
      </c>
      <c r="AR437" s="104">
        <v>52725</v>
      </c>
      <c r="AS437" s="104">
        <v>54130</v>
      </c>
      <c r="AT437" s="104">
        <v>56673</v>
      </c>
      <c r="AU437" s="104">
        <v>57463</v>
      </c>
      <c r="AV437" s="104">
        <v>58340</v>
      </c>
      <c r="AW437" s="104">
        <v>58749</v>
      </c>
      <c r="AX437" s="104">
        <v>59678</v>
      </c>
      <c r="AY437" s="104">
        <v>58899</v>
      </c>
      <c r="AZ437" s="104">
        <v>59630</v>
      </c>
      <c r="BA437" s="104">
        <v>59624</v>
      </c>
      <c r="BB437" s="104">
        <v>59729</v>
      </c>
      <c r="BC437" s="104">
        <v>59535</v>
      </c>
      <c r="BD437" s="104">
        <v>60603</v>
      </c>
      <c r="BE437" s="104">
        <v>60309</v>
      </c>
      <c r="BF437" s="104">
        <v>60622</v>
      </c>
      <c r="BG437" s="104">
        <v>59818</v>
      </c>
      <c r="BH437" s="104">
        <v>58933</v>
      </c>
      <c r="BI437" s="104">
        <v>58742</v>
      </c>
      <c r="BJ437" s="104">
        <v>58486</v>
      </c>
      <c r="BK437" s="104">
        <v>58102</v>
      </c>
      <c r="BL437" s="104">
        <v>58559</v>
      </c>
      <c r="BM437" s="104">
        <v>58671</v>
      </c>
      <c r="BN437" s="104">
        <v>59603</v>
      </c>
      <c r="BO437" s="104">
        <v>61361</v>
      </c>
      <c r="BP437" s="104">
        <v>61326</v>
      </c>
      <c r="BQ437" s="104">
        <v>62853</v>
      </c>
      <c r="BR437" s="104">
        <v>63548</v>
      </c>
      <c r="BS437" s="104">
        <v>63735</v>
      </c>
      <c r="BT437" s="104">
        <v>64409</v>
      </c>
      <c r="BU437" s="104">
        <v>64003</v>
      </c>
      <c r="BV437" s="104">
        <v>64540</v>
      </c>
      <c r="BW437" s="104">
        <v>62904</v>
      </c>
      <c r="BX437" s="104">
        <v>60355</v>
      </c>
      <c r="BY437" s="104">
        <v>58540</v>
      </c>
      <c r="BZ437" s="104">
        <v>56725</v>
      </c>
      <c r="CA437" s="104">
        <v>55051</v>
      </c>
      <c r="CB437" s="104">
        <v>52586</v>
      </c>
      <c r="CC437" s="104">
        <v>51472</v>
      </c>
      <c r="CD437" s="104">
        <v>49408</v>
      </c>
      <c r="CE437" s="104">
        <v>47739</v>
      </c>
      <c r="CF437" s="104">
        <v>46639</v>
      </c>
      <c r="CG437" s="104">
        <v>45086</v>
      </c>
      <c r="CH437" s="104">
        <v>44800</v>
      </c>
      <c r="CI437" s="104">
        <v>42761</v>
      </c>
      <c r="CJ437" s="104">
        <v>43339</v>
      </c>
      <c r="CK437" s="104">
        <v>42785</v>
      </c>
      <c r="CL437" s="104">
        <v>43005</v>
      </c>
      <c r="CM437" s="104">
        <v>41787</v>
      </c>
      <c r="CN437" s="104">
        <v>41210</v>
      </c>
      <c r="CO437" s="104">
        <v>38861</v>
      </c>
      <c r="CP437" s="104">
        <v>38015</v>
      </c>
      <c r="CQ437" s="104">
        <v>36337</v>
      </c>
      <c r="CR437" s="104">
        <v>33982</v>
      </c>
      <c r="CS437" s="104">
        <v>31480</v>
      </c>
      <c r="CT437" s="104">
        <v>28635</v>
      </c>
      <c r="CU437" s="104">
        <v>27134</v>
      </c>
      <c r="CV437" s="104">
        <v>25488</v>
      </c>
      <c r="CW437" s="104">
        <v>23494</v>
      </c>
      <c r="CX437" s="104">
        <v>22710</v>
      </c>
      <c r="CY437" s="104">
        <v>21210</v>
      </c>
      <c r="CZ437" s="104">
        <v>19411</v>
      </c>
      <c r="DA437" s="104">
        <v>17507</v>
      </c>
      <c r="DB437" s="104">
        <v>15767</v>
      </c>
      <c r="DC437" s="104">
        <v>13807</v>
      </c>
      <c r="DD437" s="104">
        <v>12234</v>
      </c>
      <c r="DE437" s="104">
        <v>10251</v>
      </c>
      <c r="DF437" s="104">
        <v>8464</v>
      </c>
      <c r="DG437" s="104">
        <v>6845</v>
      </c>
      <c r="DH437" s="104">
        <v>5649</v>
      </c>
      <c r="DI437" s="104">
        <v>4477</v>
      </c>
      <c r="DJ437" s="104">
        <v>3483</v>
      </c>
      <c r="DK437" s="104">
        <v>2624</v>
      </c>
      <c r="DL437" s="104">
        <v>1935</v>
      </c>
      <c r="DM437" s="44">
        <v>4124</v>
      </c>
    </row>
    <row r="438" spans="1:117" s="44" customFormat="1" ht="1" hidden="1" customHeight="1">
      <c r="A438" s="94">
        <v>2022</v>
      </c>
      <c r="B438" s="96">
        <f t="shared" si="669"/>
        <v>4373911</v>
      </c>
      <c r="C438" s="94"/>
      <c r="D438" s="101">
        <f t="shared" si="662"/>
        <v>2526032</v>
      </c>
      <c r="E438" s="101">
        <f t="shared" si="663"/>
        <v>2578209</v>
      </c>
      <c r="F438" s="101">
        <f t="shared" si="664"/>
        <v>2629286</v>
      </c>
      <c r="G438" s="101">
        <f t="shared" si="665"/>
        <v>2678329</v>
      </c>
      <c r="H438" s="101">
        <f t="shared" si="666"/>
        <v>2725703</v>
      </c>
      <c r="I438" s="101">
        <f>SUM(CC438:$DL438)</f>
        <v>1008952</v>
      </c>
      <c r="J438" s="101">
        <f>SUM(CD438:$DL438)</f>
        <v>956775</v>
      </c>
      <c r="K438" s="101">
        <f>SUM(CE438:$DL438)</f>
        <v>905698</v>
      </c>
      <c r="L438" s="101">
        <f>SUM(CF438:$DL438)</f>
        <v>856655</v>
      </c>
      <c r="M438" s="101">
        <f>SUM(CG438:$DL438)</f>
        <v>809281</v>
      </c>
      <c r="N438" s="101"/>
      <c r="O438" s="101"/>
      <c r="P438" s="101"/>
      <c r="Q438" s="104">
        <v>41491</v>
      </c>
      <c r="R438" s="104">
        <v>41817</v>
      </c>
      <c r="S438" s="104">
        <v>42088</v>
      </c>
      <c r="T438" s="104">
        <v>42292</v>
      </c>
      <c r="U438" s="104">
        <v>42443</v>
      </c>
      <c r="V438" s="104">
        <v>42535</v>
      </c>
      <c r="W438" s="104">
        <v>42590</v>
      </c>
      <c r="X438" s="104">
        <v>42618</v>
      </c>
      <c r="Y438" s="104">
        <v>42628</v>
      </c>
      <c r="Z438" s="104">
        <v>42618</v>
      </c>
      <c r="AA438" s="104">
        <v>42565</v>
      </c>
      <c r="AB438" s="104">
        <v>42517</v>
      </c>
      <c r="AC438" s="104">
        <v>42407</v>
      </c>
      <c r="AD438" s="104">
        <v>41730</v>
      </c>
      <c r="AE438" s="104">
        <v>41376</v>
      </c>
      <c r="AF438" s="104">
        <v>41208</v>
      </c>
      <c r="AG438" s="104">
        <v>40687</v>
      </c>
      <c r="AH438" s="104">
        <v>40907</v>
      </c>
      <c r="AI438" s="104">
        <v>41386</v>
      </c>
      <c r="AJ438" s="104">
        <v>41024</v>
      </c>
      <c r="AK438" s="104">
        <v>41775</v>
      </c>
      <c r="AL438" s="104">
        <v>42459</v>
      </c>
      <c r="AM438" s="104">
        <v>43479</v>
      </c>
      <c r="AN438" s="104">
        <v>45965</v>
      </c>
      <c r="AO438" s="104">
        <v>47508</v>
      </c>
      <c r="AP438" s="104">
        <v>49155</v>
      </c>
      <c r="AQ438" s="104">
        <v>51268</v>
      </c>
      <c r="AR438" s="104">
        <v>52213</v>
      </c>
      <c r="AS438" s="104">
        <v>53787</v>
      </c>
      <c r="AT438" s="104">
        <v>55136</v>
      </c>
      <c r="AU438" s="104">
        <v>57599</v>
      </c>
      <c r="AV438" s="104">
        <v>58326</v>
      </c>
      <c r="AW438" s="104">
        <v>59137</v>
      </c>
      <c r="AX438" s="104">
        <v>59482</v>
      </c>
      <c r="AY438" s="104">
        <v>60334</v>
      </c>
      <c r="AZ438" s="104">
        <v>59500</v>
      </c>
      <c r="BA438" s="104">
        <v>60166</v>
      </c>
      <c r="BB438" s="104">
        <v>60098</v>
      </c>
      <c r="BC438" s="104">
        <v>60143</v>
      </c>
      <c r="BD438" s="104">
        <v>59895</v>
      </c>
      <c r="BE438" s="104">
        <v>60899</v>
      </c>
      <c r="BF438" s="104">
        <v>60555</v>
      </c>
      <c r="BG438" s="104">
        <v>60822</v>
      </c>
      <c r="BH438" s="104">
        <v>59980</v>
      </c>
      <c r="BI438" s="104">
        <v>59059</v>
      </c>
      <c r="BJ438" s="104">
        <v>58827</v>
      </c>
      <c r="BK438" s="104">
        <v>58536</v>
      </c>
      <c r="BL438" s="104">
        <v>58119</v>
      </c>
      <c r="BM438" s="104">
        <v>58542</v>
      </c>
      <c r="BN438" s="104">
        <v>58618</v>
      </c>
      <c r="BO438" s="104">
        <v>59505</v>
      </c>
      <c r="BP438" s="104">
        <v>61217</v>
      </c>
      <c r="BQ438" s="104">
        <v>61145</v>
      </c>
      <c r="BR438" s="104">
        <v>62628</v>
      </c>
      <c r="BS438" s="104">
        <v>63284</v>
      </c>
      <c r="BT438" s="104">
        <v>63435</v>
      </c>
      <c r="BU438" s="104">
        <v>64079</v>
      </c>
      <c r="BV438" s="104">
        <v>63644</v>
      </c>
      <c r="BW438" s="104">
        <v>64152</v>
      </c>
      <c r="BX438" s="104">
        <v>62511</v>
      </c>
      <c r="BY438" s="104">
        <v>59961</v>
      </c>
      <c r="BZ438" s="104">
        <v>58098</v>
      </c>
      <c r="CA438" s="104">
        <v>56331</v>
      </c>
      <c r="CB438" s="104">
        <v>54660</v>
      </c>
      <c r="CC438" s="104">
        <v>52177</v>
      </c>
      <c r="CD438" s="104">
        <v>51077</v>
      </c>
      <c r="CE438" s="104">
        <v>49043</v>
      </c>
      <c r="CF438" s="104">
        <v>47374</v>
      </c>
      <c r="CG438" s="104">
        <v>46261</v>
      </c>
      <c r="CH438" s="104">
        <v>44699</v>
      </c>
      <c r="CI438" s="104">
        <v>44385</v>
      </c>
      <c r="CJ438" s="104">
        <v>42344</v>
      </c>
      <c r="CK438" s="104">
        <v>42877</v>
      </c>
      <c r="CL438" s="104">
        <v>42292</v>
      </c>
      <c r="CM438" s="104">
        <v>42462</v>
      </c>
      <c r="CN438" s="104">
        <v>41208</v>
      </c>
      <c r="CO438" s="104">
        <v>40581</v>
      </c>
      <c r="CP438" s="104">
        <v>38207</v>
      </c>
      <c r="CQ438" s="104">
        <v>37292</v>
      </c>
      <c r="CR438" s="104">
        <v>35557</v>
      </c>
      <c r="CS438" s="104">
        <v>33151</v>
      </c>
      <c r="CT438" s="104">
        <v>30598</v>
      </c>
      <c r="CU438" s="104">
        <v>27707</v>
      </c>
      <c r="CV438" s="104">
        <v>26121</v>
      </c>
      <c r="CW438" s="104">
        <v>24386</v>
      </c>
      <c r="CX438" s="104">
        <v>22317</v>
      </c>
      <c r="CY438" s="104">
        <v>21391</v>
      </c>
      <c r="CZ438" s="104">
        <v>19781</v>
      </c>
      <c r="DA438" s="104">
        <v>17899</v>
      </c>
      <c r="DB438" s="104">
        <v>15937</v>
      </c>
      <c r="DC438" s="104">
        <v>14150</v>
      </c>
      <c r="DD438" s="104">
        <v>12193</v>
      </c>
      <c r="DE438" s="104">
        <v>10642</v>
      </c>
      <c r="DF438" s="104">
        <v>8793</v>
      </c>
      <c r="DG438" s="104">
        <v>7168</v>
      </c>
      <c r="DH438" s="104">
        <v>5727</v>
      </c>
      <c r="DI438" s="104">
        <v>4666</v>
      </c>
      <c r="DJ438" s="104">
        <v>3641</v>
      </c>
      <c r="DK438" s="104">
        <v>2786</v>
      </c>
      <c r="DL438" s="104">
        <v>2062</v>
      </c>
      <c r="DM438" s="44">
        <v>4490</v>
      </c>
    </row>
    <row r="439" spans="1:117" s="44" customFormat="1" ht="1" hidden="1" customHeight="1">
      <c r="A439" s="94">
        <v>2023</v>
      </c>
      <c r="B439" s="96">
        <f t="shared" si="669"/>
        <v>4398858</v>
      </c>
      <c r="C439" s="94"/>
      <c r="D439" s="101">
        <f t="shared" si="662"/>
        <v>2524728</v>
      </c>
      <c r="E439" s="101">
        <f t="shared" si="663"/>
        <v>2578954</v>
      </c>
      <c r="F439" s="101">
        <f t="shared" si="664"/>
        <v>2630724</v>
      </c>
      <c r="G439" s="101">
        <f t="shared" si="665"/>
        <v>2681425</v>
      </c>
      <c r="H439" s="101">
        <f t="shared" si="666"/>
        <v>2730092</v>
      </c>
      <c r="I439" s="101">
        <f>SUM(CC439:$DL439)</f>
        <v>1029640</v>
      </c>
      <c r="J439" s="101">
        <f>SUM(CD439:$DL439)</f>
        <v>975414</v>
      </c>
      <c r="K439" s="101">
        <f>SUM(CE439:$DL439)</f>
        <v>923644</v>
      </c>
      <c r="L439" s="101">
        <f>SUM(CF439:$DL439)</f>
        <v>872943</v>
      </c>
      <c r="M439" s="101">
        <f>SUM(CG439:$DL439)</f>
        <v>824276</v>
      </c>
      <c r="N439" s="101"/>
      <c r="O439" s="101"/>
      <c r="P439" s="101"/>
      <c r="Q439" s="104">
        <v>41402</v>
      </c>
      <c r="R439" s="104">
        <v>41777</v>
      </c>
      <c r="S439" s="104">
        <v>42098</v>
      </c>
      <c r="T439" s="104">
        <v>42355</v>
      </c>
      <c r="U439" s="104">
        <v>42547</v>
      </c>
      <c r="V439" s="104">
        <v>42685</v>
      </c>
      <c r="W439" s="104">
        <v>42765</v>
      </c>
      <c r="X439" s="104">
        <v>42819</v>
      </c>
      <c r="Y439" s="104">
        <v>42846</v>
      </c>
      <c r="Z439" s="104">
        <v>42850</v>
      </c>
      <c r="AA439" s="104">
        <v>42833</v>
      </c>
      <c r="AB439" s="104">
        <v>42778</v>
      </c>
      <c r="AC439" s="104">
        <v>42737</v>
      </c>
      <c r="AD439" s="104">
        <v>42645</v>
      </c>
      <c r="AE439" s="104">
        <v>41998</v>
      </c>
      <c r="AF439" s="104">
        <v>41676</v>
      </c>
      <c r="AG439" s="104">
        <v>41539</v>
      </c>
      <c r="AH439" s="104">
        <v>41042</v>
      </c>
      <c r="AI439" s="104">
        <v>41281</v>
      </c>
      <c r="AJ439" s="104">
        <v>41817</v>
      </c>
      <c r="AK439" s="104">
        <v>41583</v>
      </c>
      <c r="AL439" s="104">
        <v>42491</v>
      </c>
      <c r="AM439" s="104">
        <v>43342</v>
      </c>
      <c r="AN439" s="104">
        <v>44480</v>
      </c>
      <c r="AO439" s="104">
        <v>47033</v>
      </c>
      <c r="AP439" s="104">
        <v>48618</v>
      </c>
      <c r="AQ439" s="104">
        <v>50265</v>
      </c>
      <c r="AR439" s="104">
        <v>52348</v>
      </c>
      <c r="AS439" s="104">
        <v>53256</v>
      </c>
      <c r="AT439" s="104">
        <v>54775</v>
      </c>
      <c r="AU439" s="104">
        <v>56062</v>
      </c>
      <c r="AV439" s="104">
        <v>58441</v>
      </c>
      <c r="AW439" s="104">
        <v>59104</v>
      </c>
      <c r="AX439" s="104">
        <v>59848</v>
      </c>
      <c r="AY439" s="104">
        <v>60130</v>
      </c>
      <c r="AZ439" s="104">
        <v>60909</v>
      </c>
      <c r="BA439" s="104">
        <v>60023</v>
      </c>
      <c r="BB439" s="104">
        <v>60625</v>
      </c>
      <c r="BC439" s="104">
        <v>60497</v>
      </c>
      <c r="BD439" s="104">
        <v>60487</v>
      </c>
      <c r="BE439" s="104">
        <v>60189</v>
      </c>
      <c r="BF439" s="104">
        <v>61134</v>
      </c>
      <c r="BG439" s="104">
        <v>60745</v>
      </c>
      <c r="BH439" s="104">
        <v>60967</v>
      </c>
      <c r="BI439" s="104">
        <v>60090</v>
      </c>
      <c r="BJ439" s="104">
        <v>59133</v>
      </c>
      <c r="BK439" s="104">
        <v>58864</v>
      </c>
      <c r="BL439" s="104">
        <v>58539</v>
      </c>
      <c r="BM439" s="104">
        <v>58091</v>
      </c>
      <c r="BN439" s="104">
        <v>58477</v>
      </c>
      <c r="BO439" s="104">
        <v>58517</v>
      </c>
      <c r="BP439" s="104">
        <v>59362</v>
      </c>
      <c r="BQ439" s="104">
        <v>61028</v>
      </c>
      <c r="BR439" s="104">
        <v>60921</v>
      </c>
      <c r="BS439" s="104">
        <v>62362</v>
      </c>
      <c r="BT439" s="104">
        <v>62979</v>
      </c>
      <c r="BU439" s="104">
        <v>63101</v>
      </c>
      <c r="BV439" s="104">
        <v>63715</v>
      </c>
      <c r="BW439" s="104">
        <v>63255</v>
      </c>
      <c r="BX439" s="104">
        <v>63738</v>
      </c>
      <c r="BY439" s="104">
        <v>62097</v>
      </c>
      <c r="BZ439" s="104">
        <v>59495</v>
      </c>
      <c r="CA439" s="104">
        <v>57690</v>
      </c>
      <c r="CB439" s="104">
        <v>55922</v>
      </c>
      <c r="CC439" s="104">
        <v>54226</v>
      </c>
      <c r="CD439" s="104">
        <v>51770</v>
      </c>
      <c r="CE439" s="104">
        <v>50701</v>
      </c>
      <c r="CF439" s="104">
        <v>48667</v>
      </c>
      <c r="CG439" s="104">
        <v>46990</v>
      </c>
      <c r="CH439" s="104">
        <v>45863</v>
      </c>
      <c r="CI439" s="104">
        <v>44288</v>
      </c>
      <c r="CJ439" s="104">
        <v>43944</v>
      </c>
      <c r="CK439" s="104">
        <v>41897</v>
      </c>
      <c r="CL439" s="104">
        <v>42383</v>
      </c>
      <c r="CM439" s="104">
        <v>41765</v>
      </c>
      <c r="CN439" s="104">
        <v>41878</v>
      </c>
      <c r="CO439" s="104">
        <v>40584</v>
      </c>
      <c r="CP439" s="104">
        <v>39900</v>
      </c>
      <c r="CQ439" s="104">
        <v>37492</v>
      </c>
      <c r="CR439" s="104">
        <v>36501</v>
      </c>
      <c r="CS439" s="104">
        <v>34699</v>
      </c>
      <c r="CT439" s="104">
        <v>32235</v>
      </c>
      <c r="CU439" s="104">
        <v>29624</v>
      </c>
      <c r="CV439" s="104">
        <v>26686</v>
      </c>
      <c r="CW439" s="104">
        <v>25008</v>
      </c>
      <c r="CX439" s="104">
        <v>23181</v>
      </c>
      <c r="CY439" s="104">
        <v>21038</v>
      </c>
      <c r="CZ439" s="104">
        <v>19971</v>
      </c>
      <c r="DA439" s="104">
        <v>18262</v>
      </c>
      <c r="DB439" s="104">
        <v>16318</v>
      </c>
      <c r="DC439" s="104">
        <v>14326</v>
      </c>
      <c r="DD439" s="104">
        <v>12519</v>
      </c>
      <c r="DE439" s="104">
        <v>10628</v>
      </c>
      <c r="DF439" s="104">
        <v>9150</v>
      </c>
      <c r="DG439" s="104">
        <v>7466</v>
      </c>
      <c r="DH439" s="104">
        <v>6013</v>
      </c>
      <c r="DI439" s="104">
        <v>4744</v>
      </c>
      <c r="DJ439" s="104">
        <v>3805</v>
      </c>
      <c r="DK439" s="104">
        <v>2921</v>
      </c>
      <c r="DL439" s="104">
        <v>2197</v>
      </c>
      <c r="DM439" s="44">
        <v>4872</v>
      </c>
    </row>
    <row r="440" spans="1:117" s="44" customFormat="1" ht="1" hidden="1" customHeight="1">
      <c r="A440" s="94">
        <v>2024</v>
      </c>
      <c r="B440" s="96">
        <f t="shared" si="669"/>
        <v>4422542</v>
      </c>
      <c r="C440" s="94"/>
      <c r="D440" s="101">
        <f t="shared" si="662"/>
        <v>2522473</v>
      </c>
      <c r="E440" s="101">
        <f t="shared" si="663"/>
        <v>2577944</v>
      </c>
      <c r="F440" s="101">
        <f t="shared" si="664"/>
        <v>2631740</v>
      </c>
      <c r="G440" s="101">
        <f t="shared" si="665"/>
        <v>2683124</v>
      </c>
      <c r="H440" s="101">
        <f t="shared" si="666"/>
        <v>2733440</v>
      </c>
      <c r="I440" s="101">
        <f>SUM(CC440:$DL440)</f>
        <v>1051112</v>
      </c>
      <c r="J440" s="101">
        <f>SUM(CD440:$DL440)</f>
        <v>995641</v>
      </c>
      <c r="K440" s="101">
        <f>SUM(CE440:$DL440)</f>
        <v>941845</v>
      </c>
      <c r="L440" s="101">
        <f>SUM(CF440:$DL440)</f>
        <v>890461</v>
      </c>
      <c r="M440" s="101">
        <f>SUM(CG440:$DL440)</f>
        <v>840145</v>
      </c>
      <c r="N440" s="101"/>
      <c r="O440" s="101"/>
      <c r="P440" s="101"/>
      <c r="Q440" s="104">
        <v>41252</v>
      </c>
      <c r="R440" s="104">
        <v>41681</v>
      </c>
      <c r="S440" s="104">
        <v>42051</v>
      </c>
      <c r="T440" s="104">
        <v>42358</v>
      </c>
      <c r="U440" s="104">
        <v>42604</v>
      </c>
      <c r="V440" s="104">
        <v>42783</v>
      </c>
      <c r="W440" s="104">
        <v>42911</v>
      </c>
      <c r="X440" s="104">
        <v>42986</v>
      </c>
      <c r="Y440" s="104">
        <v>43041</v>
      </c>
      <c r="Z440" s="104">
        <v>43063</v>
      </c>
      <c r="AA440" s="104">
        <v>43060</v>
      </c>
      <c r="AB440" s="104">
        <v>43041</v>
      </c>
      <c r="AC440" s="104">
        <v>42992</v>
      </c>
      <c r="AD440" s="104">
        <v>42967</v>
      </c>
      <c r="AE440" s="104">
        <v>42902</v>
      </c>
      <c r="AF440" s="104">
        <v>42290</v>
      </c>
      <c r="AG440" s="104">
        <v>41993</v>
      </c>
      <c r="AH440" s="104">
        <v>41878</v>
      </c>
      <c r="AI440" s="104">
        <v>41407</v>
      </c>
      <c r="AJ440" s="104">
        <v>41697</v>
      </c>
      <c r="AK440" s="104">
        <v>42344</v>
      </c>
      <c r="AL440" s="104">
        <v>42279</v>
      </c>
      <c r="AM440" s="104">
        <v>43344</v>
      </c>
      <c r="AN440" s="104">
        <v>44336</v>
      </c>
      <c r="AO440" s="104">
        <v>45549</v>
      </c>
      <c r="AP440" s="104">
        <v>48124</v>
      </c>
      <c r="AQ440" s="104">
        <v>49716</v>
      </c>
      <c r="AR440" s="104">
        <v>51338</v>
      </c>
      <c r="AS440" s="104">
        <v>53369</v>
      </c>
      <c r="AT440" s="104">
        <v>54232</v>
      </c>
      <c r="AU440" s="104">
        <v>55688</v>
      </c>
      <c r="AV440" s="104">
        <v>56906</v>
      </c>
      <c r="AW440" s="104">
        <v>59203</v>
      </c>
      <c r="AX440" s="104">
        <v>59801</v>
      </c>
      <c r="AY440" s="104">
        <v>60478</v>
      </c>
      <c r="AZ440" s="104">
        <v>60697</v>
      </c>
      <c r="BA440" s="104">
        <v>61407</v>
      </c>
      <c r="BB440" s="104">
        <v>60472</v>
      </c>
      <c r="BC440" s="104">
        <v>61014</v>
      </c>
      <c r="BD440" s="104">
        <v>60831</v>
      </c>
      <c r="BE440" s="104">
        <v>60766</v>
      </c>
      <c r="BF440" s="104">
        <v>60423</v>
      </c>
      <c r="BG440" s="104">
        <v>61315</v>
      </c>
      <c r="BH440" s="104">
        <v>60881</v>
      </c>
      <c r="BI440" s="104">
        <v>61062</v>
      </c>
      <c r="BJ440" s="104">
        <v>60152</v>
      </c>
      <c r="BK440" s="104">
        <v>59163</v>
      </c>
      <c r="BL440" s="104">
        <v>58855</v>
      </c>
      <c r="BM440" s="104">
        <v>58497</v>
      </c>
      <c r="BN440" s="104">
        <v>58018</v>
      </c>
      <c r="BO440" s="104">
        <v>58367</v>
      </c>
      <c r="BP440" s="104">
        <v>58374</v>
      </c>
      <c r="BQ440" s="104">
        <v>59173</v>
      </c>
      <c r="BR440" s="104">
        <v>60797</v>
      </c>
      <c r="BS440" s="104">
        <v>60658</v>
      </c>
      <c r="BT440" s="104">
        <v>62057</v>
      </c>
      <c r="BU440" s="104">
        <v>62640</v>
      </c>
      <c r="BV440" s="104">
        <v>62734</v>
      </c>
      <c r="BW440" s="104">
        <v>63323</v>
      </c>
      <c r="BX440" s="104">
        <v>62842</v>
      </c>
      <c r="BY440" s="104">
        <v>63301</v>
      </c>
      <c r="BZ440" s="104">
        <v>61610</v>
      </c>
      <c r="CA440" s="104">
        <v>59068</v>
      </c>
      <c r="CB440" s="104">
        <v>57269</v>
      </c>
      <c r="CC440" s="104">
        <v>55471</v>
      </c>
      <c r="CD440" s="104">
        <v>53796</v>
      </c>
      <c r="CE440" s="104">
        <v>51384</v>
      </c>
      <c r="CF440" s="104">
        <v>50316</v>
      </c>
      <c r="CG440" s="104">
        <v>48272</v>
      </c>
      <c r="CH440" s="104">
        <v>46586</v>
      </c>
      <c r="CI440" s="104">
        <v>45440</v>
      </c>
      <c r="CJ440" s="104">
        <v>43854</v>
      </c>
      <c r="CK440" s="104">
        <v>43478</v>
      </c>
      <c r="CL440" s="104">
        <v>41423</v>
      </c>
      <c r="CM440" s="104">
        <v>41855</v>
      </c>
      <c r="CN440" s="104">
        <v>41197</v>
      </c>
      <c r="CO440" s="104">
        <v>41250</v>
      </c>
      <c r="CP440" s="104">
        <v>39909</v>
      </c>
      <c r="CQ440" s="104">
        <v>39158</v>
      </c>
      <c r="CR440" s="104">
        <v>36712</v>
      </c>
      <c r="CS440" s="104">
        <v>35632</v>
      </c>
      <c r="CT440" s="104">
        <v>33758</v>
      </c>
      <c r="CU440" s="104">
        <v>31226</v>
      </c>
      <c r="CV440" s="104">
        <v>28553</v>
      </c>
      <c r="CW440" s="104">
        <v>25563</v>
      </c>
      <c r="CX440" s="104">
        <v>23790</v>
      </c>
      <c r="CY440" s="104">
        <v>21871</v>
      </c>
      <c r="CZ440" s="104">
        <v>19661</v>
      </c>
      <c r="DA440" s="104">
        <v>18461</v>
      </c>
      <c r="DB440" s="104">
        <v>16672</v>
      </c>
      <c r="DC440" s="104">
        <v>14695</v>
      </c>
      <c r="DD440" s="104">
        <v>12701</v>
      </c>
      <c r="DE440" s="104">
        <v>10939</v>
      </c>
      <c r="DF440" s="104">
        <v>9162</v>
      </c>
      <c r="DG440" s="104">
        <v>7791</v>
      </c>
      <c r="DH440" s="104">
        <v>6281</v>
      </c>
      <c r="DI440" s="104">
        <v>4996</v>
      </c>
      <c r="DJ440" s="104">
        <v>3882</v>
      </c>
      <c r="DK440" s="104">
        <v>3065</v>
      </c>
      <c r="DL440" s="104">
        <v>2312</v>
      </c>
      <c r="DM440" s="44">
        <v>5274</v>
      </c>
    </row>
    <row r="441" spans="1:117" s="44" customFormat="1" ht="1" hidden="1" customHeight="1">
      <c r="A441" s="94">
        <v>2025</v>
      </c>
      <c r="B441" s="96">
        <f t="shared" si="669"/>
        <v>4444899</v>
      </c>
      <c r="C441" s="94"/>
      <c r="D441" s="101">
        <f t="shared" si="662"/>
        <v>2518303</v>
      </c>
      <c r="E441" s="101">
        <f t="shared" si="663"/>
        <v>2575104</v>
      </c>
      <c r="F441" s="101">
        <f t="shared" si="664"/>
        <v>2630131</v>
      </c>
      <c r="G441" s="101">
        <f t="shared" si="665"/>
        <v>2683524</v>
      </c>
      <c r="H441" s="101">
        <f t="shared" si="666"/>
        <v>2734514</v>
      </c>
      <c r="I441" s="101">
        <f>SUM(CC441:$DL441)</f>
        <v>1073393</v>
      </c>
      <c r="J441" s="101">
        <f>SUM(CD441:$DL441)</f>
        <v>1016592</v>
      </c>
      <c r="K441" s="101">
        <f>SUM(CE441:$DL441)</f>
        <v>961565</v>
      </c>
      <c r="L441" s="101">
        <f>SUM(CF441:$DL441)</f>
        <v>908172</v>
      </c>
      <c r="M441" s="101">
        <f>SUM(CG441:$DL441)</f>
        <v>857182</v>
      </c>
      <c r="N441" s="101"/>
      <c r="O441" s="101"/>
      <c r="P441" s="101"/>
      <c r="Q441" s="104">
        <v>41057</v>
      </c>
      <c r="R441" s="104">
        <v>41525</v>
      </c>
      <c r="S441" s="104">
        <v>41950</v>
      </c>
      <c r="T441" s="104">
        <v>42307</v>
      </c>
      <c r="U441" s="104">
        <v>42601</v>
      </c>
      <c r="V441" s="104">
        <v>42835</v>
      </c>
      <c r="W441" s="104">
        <v>43002</v>
      </c>
      <c r="X441" s="104">
        <v>43126</v>
      </c>
      <c r="Y441" s="104">
        <v>43202</v>
      </c>
      <c r="Z441" s="104">
        <v>43251</v>
      </c>
      <c r="AA441" s="104">
        <v>43267</v>
      </c>
      <c r="AB441" s="104">
        <v>43263</v>
      </c>
      <c r="AC441" s="104">
        <v>43248</v>
      </c>
      <c r="AD441" s="104">
        <v>43215</v>
      </c>
      <c r="AE441" s="104">
        <v>43217</v>
      </c>
      <c r="AF441" s="104">
        <v>43183</v>
      </c>
      <c r="AG441" s="104">
        <v>42601</v>
      </c>
      <c r="AH441" s="104">
        <v>42315</v>
      </c>
      <c r="AI441" s="104">
        <v>42224</v>
      </c>
      <c r="AJ441" s="104">
        <v>41814</v>
      </c>
      <c r="AK441" s="104">
        <v>42207</v>
      </c>
      <c r="AL441" s="104">
        <v>43004</v>
      </c>
      <c r="AM441" s="104">
        <v>43113</v>
      </c>
      <c r="AN441" s="104">
        <v>44307</v>
      </c>
      <c r="AO441" s="104">
        <v>45396</v>
      </c>
      <c r="AP441" s="104">
        <v>46643</v>
      </c>
      <c r="AQ441" s="104">
        <v>49206</v>
      </c>
      <c r="AR441" s="104">
        <v>50777</v>
      </c>
      <c r="AS441" s="104">
        <v>52357</v>
      </c>
      <c r="AT441" s="104">
        <v>54324</v>
      </c>
      <c r="AU441" s="104">
        <v>55133</v>
      </c>
      <c r="AV441" s="104">
        <v>56522</v>
      </c>
      <c r="AW441" s="104">
        <v>57672</v>
      </c>
      <c r="AX441" s="104">
        <v>59885</v>
      </c>
      <c r="AY441" s="104">
        <v>60420</v>
      </c>
      <c r="AZ441" s="104">
        <v>61032</v>
      </c>
      <c r="BA441" s="104">
        <v>61191</v>
      </c>
      <c r="BB441" s="104">
        <v>61836</v>
      </c>
      <c r="BC441" s="104">
        <v>60852</v>
      </c>
      <c r="BD441" s="104">
        <v>61337</v>
      </c>
      <c r="BE441" s="104">
        <v>61104</v>
      </c>
      <c r="BF441" s="104">
        <v>60988</v>
      </c>
      <c r="BG441" s="104">
        <v>60601</v>
      </c>
      <c r="BH441" s="104">
        <v>61443</v>
      </c>
      <c r="BI441" s="104">
        <v>60971</v>
      </c>
      <c r="BJ441" s="104">
        <v>61112</v>
      </c>
      <c r="BK441" s="104">
        <v>60169</v>
      </c>
      <c r="BL441" s="104">
        <v>59148</v>
      </c>
      <c r="BM441" s="104">
        <v>58803</v>
      </c>
      <c r="BN441" s="104">
        <v>58412</v>
      </c>
      <c r="BO441" s="104">
        <v>57900</v>
      </c>
      <c r="BP441" s="104">
        <v>58214</v>
      </c>
      <c r="BQ441" s="104">
        <v>58186</v>
      </c>
      <c r="BR441" s="104">
        <v>58944</v>
      </c>
      <c r="BS441" s="104">
        <v>60527</v>
      </c>
      <c r="BT441" s="104">
        <v>60356</v>
      </c>
      <c r="BU441" s="104">
        <v>61716</v>
      </c>
      <c r="BV441" s="104">
        <v>62267</v>
      </c>
      <c r="BW441" s="104">
        <v>62338</v>
      </c>
      <c r="BX441" s="104">
        <v>62905</v>
      </c>
      <c r="BY441" s="104">
        <v>62407</v>
      </c>
      <c r="BZ441" s="104">
        <v>62789</v>
      </c>
      <c r="CA441" s="104">
        <v>61159</v>
      </c>
      <c r="CB441" s="104">
        <v>58630</v>
      </c>
      <c r="CC441" s="104">
        <v>56801</v>
      </c>
      <c r="CD441" s="104">
        <v>55027</v>
      </c>
      <c r="CE441" s="104">
        <v>53393</v>
      </c>
      <c r="CF441" s="104">
        <v>50990</v>
      </c>
      <c r="CG441" s="104">
        <v>49912</v>
      </c>
      <c r="CH441" s="104">
        <v>47857</v>
      </c>
      <c r="CI441" s="104">
        <v>46160</v>
      </c>
      <c r="CJ441" s="104">
        <v>44993</v>
      </c>
      <c r="CK441" s="104">
        <v>43392</v>
      </c>
      <c r="CL441" s="104">
        <v>42982</v>
      </c>
      <c r="CM441" s="104">
        <v>40915</v>
      </c>
      <c r="CN441" s="104">
        <v>41289</v>
      </c>
      <c r="CO441" s="104">
        <v>40585</v>
      </c>
      <c r="CP441" s="104">
        <v>40568</v>
      </c>
      <c r="CQ441" s="104">
        <v>39173</v>
      </c>
      <c r="CR441" s="104">
        <v>38348</v>
      </c>
      <c r="CS441" s="104">
        <v>35853</v>
      </c>
      <c r="CT441" s="104">
        <v>34678</v>
      </c>
      <c r="CU441" s="104">
        <v>32718</v>
      </c>
      <c r="CV441" s="104">
        <v>30113</v>
      </c>
      <c r="CW441" s="104">
        <v>27373</v>
      </c>
      <c r="CX441" s="104">
        <v>24334</v>
      </c>
      <c r="CY441" s="104">
        <v>22463</v>
      </c>
      <c r="CZ441" s="104">
        <v>20458</v>
      </c>
      <c r="DA441" s="104">
        <v>18192</v>
      </c>
      <c r="DB441" s="104">
        <v>16876</v>
      </c>
      <c r="DC441" s="104">
        <v>15037</v>
      </c>
      <c r="DD441" s="104">
        <v>13051</v>
      </c>
      <c r="DE441" s="104">
        <v>11120</v>
      </c>
      <c r="DF441" s="104">
        <v>9451</v>
      </c>
      <c r="DG441" s="104">
        <v>7819</v>
      </c>
      <c r="DH441" s="104">
        <v>6571</v>
      </c>
      <c r="DI441" s="104">
        <v>5232</v>
      </c>
      <c r="DJ441" s="104">
        <v>4100</v>
      </c>
      <c r="DK441" s="104">
        <v>3136</v>
      </c>
      <c r="DL441" s="104">
        <v>2433</v>
      </c>
      <c r="DM441" s="44">
        <v>5678</v>
      </c>
    </row>
    <row r="442" spans="1:117" s="44" customFormat="1" ht="1" hidden="1" customHeight="1">
      <c r="A442" s="94">
        <v>2026</v>
      </c>
      <c r="B442" s="96">
        <f t="shared" si="669"/>
        <v>4465913</v>
      </c>
      <c r="C442" s="94"/>
      <c r="D442" s="101">
        <f t="shared" si="662"/>
        <v>2512473</v>
      </c>
      <c r="E442" s="101">
        <f t="shared" si="663"/>
        <v>2570618</v>
      </c>
      <c r="F442" s="101">
        <f t="shared" si="664"/>
        <v>2626962</v>
      </c>
      <c r="G442" s="101">
        <f t="shared" si="665"/>
        <v>2681573</v>
      </c>
      <c r="H442" s="101">
        <f t="shared" si="666"/>
        <v>2734554</v>
      </c>
      <c r="I442" s="101">
        <f>SUM(CC442:$DL442)</f>
        <v>1096492</v>
      </c>
      <c r="J442" s="101">
        <f>SUM(CD442:$DL442)</f>
        <v>1038347</v>
      </c>
      <c r="K442" s="101">
        <f>SUM(CE442:$DL442)</f>
        <v>982003</v>
      </c>
      <c r="L442" s="101">
        <f>SUM(CF442:$DL442)</f>
        <v>927392</v>
      </c>
      <c r="M442" s="101">
        <f>SUM(CG442:$DL442)</f>
        <v>874411</v>
      </c>
      <c r="N442" s="101"/>
      <c r="O442" s="101"/>
      <c r="P442" s="101"/>
      <c r="Q442" s="104">
        <v>40822</v>
      </c>
      <c r="R442" s="104">
        <v>41327</v>
      </c>
      <c r="S442" s="104">
        <v>41790</v>
      </c>
      <c r="T442" s="104">
        <v>42199</v>
      </c>
      <c r="U442" s="104">
        <v>42545</v>
      </c>
      <c r="V442" s="104">
        <v>42825</v>
      </c>
      <c r="W442" s="104">
        <v>43050</v>
      </c>
      <c r="X442" s="104">
        <v>43211</v>
      </c>
      <c r="Y442" s="104">
        <v>43337</v>
      </c>
      <c r="Z442" s="104">
        <v>43407</v>
      </c>
      <c r="AA442" s="104">
        <v>43450</v>
      </c>
      <c r="AB442" s="104">
        <v>43462</v>
      </c>
      <c r="AC442" s="104">
        <v>43465</v>
      </c>
      <c r="AD442" s="104">
        <v>43465</v>
      </c>
      <c r="AE442" s="104">
        <v>43459</v>
      </c>
      <c r="AF442" s="104">
        <v>43491</v>
      </c>
      <c r="AG442" s="104">
        <v>43479</v>
      </c>
      <c r="AH442" s="104">
        <v>42916</v>
      </c>
      <c r="AI442" s="104">
        <v>42642</v>
      </c>
      <c r="AJ442" s="104">
        <v>42606</v>
      </c>
      <c r="AK442" s="104">
        <v>42310</v>
      </c>
      <c r="AL442" s="104">
        <v>42846</v>
      </c>
      <c r="AM442" s="104">
        <v>43798</v>
      </c>
      <c r="AN442" s="104">
        <v>44056</v>
      </c>
      <c r="AO442" s="104">
        <v>45339</v>
      </c>
      <c r="AP442" s="104">
        <v>46481</v>
      </c>
      <c r="AQ442" s="104">
        <v>47730</v>
      </c>
      <c r="AR442" s="104">
        <v>50255</v>
      </c>
      <c r="AS442" s="104">
        <v>51784</v>
      </c>
      <c r="AT442" s="104">
        <v>53309</v>
      </c>
      <c r="AU442" s="104">
        <v>55207</v>
      </c>
      <c r="AV442" s="104">
        <v>55957</v>
      </c>
      <c r="AW442" s="104">
        <v>57277</v>
      </c>
      <c r="AX442" s="104">
        <v>58357</v>
      </c>
      <c r="AY442" s="104">
        <v>60491</v>
      </c>
      <c r="AZ442" s="104">
        <v>60963</v>
      </c>
      <c r="BA442" s="104">
        <v>61512</v>
      </c>
      <c r="BB442" s="104">
        <v>61615</v>
      </c>
      <c r="BC442" s="104">
        <v>62198</v>
      </c>
      <c r="BD442" s="104">
        <v>61168</v>
      </c>
      <c r="BE442" s="104">
        <v>61601</v>
      </c>
      <c r="BF442" s="104">
        <v>61319</v>
      </c>
      <c r="BG442" s="104">
        <v>61157</v>
      </c>
      <c r="BH442" s="104">
        <v>60729</v>
      </c>
      <c r="BI442" s="104">
        <v>61523</v>
      </c>
      <c r="BJ442" s="104">
        <v>61013</v>
      </c>
      <c r="BK442" s="104">
        <v>61116</v>
      </c>
      <c r="BL442" s="104">
        <v>60143</v>
      </c>
      <c r="BM442" s="104">
        <v>59088</v>
      </c>
      <c r="BN442" s="104">
        <v>58708</v>
      </c>
      <c r="BO442" s="104">
        <v>58283</v>
      </c>
      <c r="BP442" s="104">
        <v>57739</v>
      </c>
      <c r="BQ442" s="104">
        <v>58016</v>
      </c>
      <c r="BR442" s="104">
        <v>57957</v>
      </c>
      <c r="BS442" s="104">
        <v>58675</v>
      </c>
      <c r="BT442" s="104">
        <v>60220</v>
      </c>
      <c r="BU442" s="104">
        <v>60022</v>
      </c>
      <c r="BV442" s="104">
        <v>61345</v>
      </c>
      <c r="BW442" s="104">
        <v>61867</v>
      </c>
      <c r="BX442" s="104">
        <v>61917</v>
      </c>
      <c r="BY442" s="104">
        <v>62464</v>
      </c>
      <c r="BZ442" s="104">
        <v>61898</v>
      </c>
      <c r="CA442" s="104">
        <v>62319</v>
      </c>
      <c r="CB442" s="104">
        <v>60701</v>
      </c>
      <c r="CC442" s="104">
        <v>58145</v>
      </c>
      <c r="CD442" s="104">
        <v>56344</v>
      </c>
      <c r="CE442" s="104">
        <v>54611</v>
      </c>
      <c r="CF442" s="104">
        <v>52981</v>
      </c>
      <c r="CG442" s="104">
        <v>50579</v>
      </c>
      <c r="CH442" s="104">
        <v>49488</v>
      </c>
      <c r="CI442" s="104">
        <v>47420</v>
      </c>
      <c r="CJ442" s="104">
        <v>45710</v>
      </c>
      <c r="CK442" s="104">
        <v>44520</v>
      </c>
      <c r="CL442" s="104">
        <v>42902</v>
      </c>
      <c r="CM442" s="104">
        <v>42452</v>
      </c>
      <c r="CN442" s="104">
        <v>40371</v>
      </c>
      <c r="CO442" s="104">
        <v>40679</v>
      </c>
      <c r="CP442" s="104">
        <v>39921</v>
      </c>
      <c r="CQ442" s="104">
        <v>39827</v>
      </c>
      <c r="CR442" s="104">
        <v>38371</v>
      </c>
      <c r="CS442" s="104">
        <v>37457</v>
      </c>
      <c r="CT442" s="104">
        <v>34909</v>
      </c>
      <c r="CU442" s="104">
        <v>33624</v>
      </c>
      <c r="CV442" s="104">
        <v>31571</v>
      </c>
      <c r="CW442" s="104">
        <v>28889</v>
      </c>
      <c r="CX442" s="104">
        <v>26078</v>
      </c>
      <c r="CY442" s="104">
        <v>22995</v>
      </c>
      <c r="CZ442" s="104">
        <v>21033</v>
      </c>
      <c r="DA442" s="104">
        <v>18952</v>
      </c>
      <c r="DB442" s="104">
        <v>16650</v>
      </c>
      <c r="DC442" s="104">
        <v>15244</v>
      </c>
      <c r="DD442" s="104">
        <v>13380</v>
      </c>
      <c r="DE442" s="104">
        <v>11448</v>
      </c>
      <c r="DF442" s="104">
        <v>9629</v>
      </c>
      <c r="DG442" s="104">
        <v>8086</v>
      </c>
      <c r="DH442" s="104">
        <v>6612</v>
      </c>
      <c r="DI442" s="104">
        <v>5489</v>
      </c>
      <c r="DJ442" s="104">
        <v>4307</v>
      </c>
      <c r="DK442" s="104">
        <v>3321</v>
      </c>
      <c r="DL442" s="104">
        <v>2497</v>
      </c>
      <c r="DM442" s="44">
        <v>6087</v>
      </c>
    </row>
    <row r="443" spans="1:117" s="44" customFormat="1" ht="1" hidden="1" customHeight="1">
      <c r="A443" s="94">
        <v>2027</v>
      </c>
      <c r="B443" s="96">
        <f t="shared" si="669"/>
        <v>4485782</v>
      </c>
      <c r="C443" s="94"/>
      <c r="D443" s="101">
        <f t="shared" si="662"/>
        <v>2505116</v>
      </c>
      <c r="E443" s="101">
        <f t="shared" si="663"/>
        <v>2565310</v>
      </c>
      <c r="F443" s="101">
        <f t="shared" si="664"/>
        <v>2622982</v>
      </c>
      <c r="G443" s="101">
        <f t="shared" si="665"/>
        <v>2678901</v>
      </c>
      <c r="H443" s="101">
        <f t="shared" si="666"/>
        <v>2733089</v>
      </c>
      <c r="I443" s="101">
        <f>SUM(CC443:$DL443)</f>
        <v>1121135</v>
      </c>
      <c r="J443" s="101">
        <f>SUM(CD443:$DL443)</f>
        <v>1060941</v>
      </c>
      <c r="K443" s="101">
        <f>SUM(CE443:$DL443)</f>
        <v>1003269</v>
      </c>
      <c r="L443" s="101">
        <f>SUM(CF443:$DL443)</f>
        <v>947350</v>
      </c>
      <c r="M443" s="101">
        <f>SUM(CG443:$DL443)</f>
        <v>893162</v>
      </c>
      <c r="N443" s="101"/>
      <c r="O443" s="101"/>
      <c r="P443" s="101"/>
      <c r="Q443" s="104">
        <v>40559</v>
      </c>
      <c r="R443" s="104">
        <v>41088</v>
      </c>
      <c r="S443" s="104">
        <v>41591</v>
      </c>
      <c r="T443" s="104">
        <v>42038</v>
      </c>
      <c r="U443" s="104">
        <v>42433</v>
      </c>
      <c r="V443" s="104">
        <v>42767</v>
      </c>
      <c r="W443" s="104">
        <v>43035</v>
      </c>
      <c r="X443" s="104">
        <v>43256</v>
      </c>
      <c r="Y443" s="104">
        <v>43417</v>
      </c>
      <c r="Z443" s="104">
        <v>43539</v>
      </c>
      <c r="AA443" s="104">
        <v>43602</v>
      </c>
      <c r="AB443" s="104">
        <v>43643</v>
      </c>
      <c r="AC443" s="104">
        <v>43659</v>
      </c>
      <c r="AD443" s="104">
        <v>43677</v>
      </c>
      <c r="AE443" s="104">
        <v>43702</v>
      </c>
      <c r="AF443" s="104">
        <v>43728</v>
      </c>
      <c r="AG443" s="104">
        <v>43780</v>
      </c>
      <c r="AH443" s="104">
        <v>43778</v>
      </c>
      <c r="AI443" s="104">
        <v>43234</v>
      </c>
      <c r="AJ443" s="104">
        <v>43005</v>
      </c>
      <c r="AK443" s="104">
        <v>43078</v>
      </c>
      <c r="AL443" s="104">
        <v>42940</v>
      </c>
      <c r="AM443" s="104">
        <v>43626</v>
      </c>
      <c r="AN443" s="104">
        <v>44708</v>
      </c>
      <c r="AO443" s="104">
        <v>45075</v>
      </c>
      <c r="AP443" s="104">
        <v>46405</v>
      </c>
      <c r="AQ443" s="104">
        <v>47564</v>
      </c>
      <c r="AR443" s="104">
        <v>48789</v>
      </c>
      <c r="AS443" s="104">
        <v>51257</v>
      </c>
      <c r="AT443" s="104">
        <v>52735</v>
      </c>
      <c r="AU443" s="104">
        <v>54196</v>
      </c>
      <c r="AV443" s="104">
        <v>56022</v>
      </c>
      <c r="AW443" s="104">
        <v>56707</v>
      </c>
      <c r="AX443" s="104">
        <v>57959</v>
      </c>
      <c r="AY443" s="104">
        <v>58970</v>
      </c>
      <c r="AZ443" s="104">
        <v>61027</v>
      </c>
      <c r="BA443" s="104">
        <v>61437</v>
      </c>
      <c r="BB443" s="104">
        <v>61929</v>
      </c>
      <c r="BC443" s="104">
        <v>61975</v>
      </c>
      <c r="BD443" s="104">
        <v>62500</v>
      </c>
      <c r="BE443" s="104">
        <v>61426</v>
      </c>
      <c r="BF443" s="104">
        <v>61810</v>
      </c>
      <c r="BG443" s="104">
        <v>61483</v>
      </c>
      <c r="BH443" s="104">
        <v>61279</v>
      </c>
      <c r="BI443" s="104">
        <v>60812</v>
      </c>
      <c r="BJ443" s="104">
        <v>61561</v>
      </c>
      <c r="BK443" s="104">
        <v>61013</v>
      </c>
      <c r="BL443" s="104">
        <v>61080</v>
      </c>
      <c r="BM443" s="104">
        <v>60075</v>
      </c>
      <c r="BN443" s="104">
        <v>58989</v>
      </c>
      <c r="BO443" s="104">
        <v>58572</v>
      </c>
      <c r="BP443" s="104">
        <v>58112</v>
      </c>
      <c r="BQ443" s="104">
        <v>57537</v>
      </c>
      <c r="BR443" s="104">
        <v>57780</v>
      </c>
      <c r="BS443" s="104">
        <v>57689</v>
      </c>
      <c r="BT443" s="104">
        <v>58370</v>
      </c>
      <c r="BU443" s="104">
        <v>59880</v>
      </c>
      <c r="BV443" s="104">
        <v>59658</v>
      </c>
      <c r="BW443" s="104">
        <v>60947</v>
      </c>
      <c r="BX443" s="104">
        <v>61443</v>
      </c>
      <c r="BY443" s="104">
        <v>61475</v>
      </c>
      <c r="BZ443" s="104">
        <v>61953</v>
      </c>
      <c r="CA443" s="104">
        <v>61431</v>
      </c>
      <c r="CB443" s="104">
        <v>61842</v>
      </c>
      <c r="CC443" s="104">
        <v>60194</v>
      </c>
      <c r="CD443" s="104">
        <v>57672</v>
      </c>
      <c r="CE443" s="104">
        <v>55919</v>
      </c>
      <c r="CF443" s="104">
        <v>54188</v>
      </c>
      <c r="CG443" s="104">
        <v>52552</v>
      </c>
      <c r="CH443" s="104">
        <v>50148</v>
      </c>
      <c r="CI443" s="104">
        <v>49041</v>
      </c>
      <c r="CJ443" s="104">
        <v>46960</v>
      </c>
      <c r="CK443" s="104">
        <v>45233</v>
      </c>
      <c r="CL443" s="104">
        <v>44019</v>
      </c>
      <c r="CM443" s="104">
        <v>42379</v>
      </c>
      <c r="CN443" s="104">
        <v>41885</v>
      </c>
      <c r="CO443" s="104">
        <v>39784</v>
      </c>
      <c r="CP443" s="104">
        <v>40019</v>
      </c>
      <c r="CQ443" s="104">
        <v>39201</v>
      </c>
      <c r="CR443" s="104">
        <v>39019</v>
      </c>
      <c r="CS443" s="104">
        <v>37489</v>
      </c>
      <c r="CT443" s="104">
        <v>36479</v>
      </c>
      <c r="CU443" s="104">
        <v>33867</v>
      </c>
      <c r="CV443" s="104">
        <v>32462</v>
      </c>
      <c r="CW443" s="104">
        <v>30307</v>
      </c>
      <c r="CX443" s="104">
        <v>27544</v>
      </c>
      <c r="CY443" s="104">
        <v>24667</v>
      </c>
      <c r="CZ443" s="104">
        <v>21551</v>
      </c>
      <c r="DA443" s="104">
        <v>19507</v>
      </c>
      <c r="DB443" s="104">
        <v>17370</v>
      </c>
      <c r="DC443" s="104">
        <v>15062</v>
      </c>
      <c r="DD443" s="104">
        <v>13588</v>
      </c>
      <c r="DE443" s="104">
        <v>11761</v>
      </c>
      <c r="DF443" s="104">
        <v>9935</v>
      </c>
      <c r="DG443" s="104">
        <v>8258</v>
      </c>
      <c r="DH443" s="104">
        <v>6855</v>
      </c>
      <c r="DI443" s="104">
        <v>5537</v>
      </c>
      <c r="DJ443" s="104">
        <v>4530</v>
      </c>
      <c r="DK443" s="104">
        <v>3499</v>
      </c>
      <c r="DL443" s="104">
        <v>2654</v>
      </c>
      <c r="DM443" s="44">
        <v>6458</v>
      </c>
    </row>
    <row r="444" spans="1:117" s="44" customFormat="1" ht="1" hidden="1" customHeight="1">
      <c r="A444" s="94">
        <v>2028</v>
      </c>
      <c r="B444" s="96">
        <f t="shared" si="669"/>
        <v>4504421</v>
      </c>
      <c r="C444" s="94"/>
      <c r="D444" s="101">
        <f t="shared" si="662"/>
        <v>2496821</v>
      </c>
      <c r="E444" s="101">
        <f t="shared" si="663"/>
        <v>2558138</v>
      </c>
      <c r="F444" s="101">
        <f t="shared" si="664"/>
        <v>2617838</v>
      </c>
      <c r="G444" s="101">
        <f t="shared" si="665"/>
        <v>2675070</v>
      </c>
      <c r="H444" s="101">
        <f t="shared" si="666"/>
        <v>2730558</v>
      </c>
      <c r="I444" s="101">
        <f>SUM(CC444:$DL444)</f>
        <v>1146240</v>
      </c>
      <c r="J444" s="101">
        <f>SUM(CD444:$DL444)</f>
        <v>1084923</v>
      </c>
      <c r="K444" s="101">
        <f>SUM(CE444:$DL444)</f>
        <v>1025223</v>
      </c>
      <c r="L444" s="101">
        <f>SUM(CF444:$DL444)</f>
        <v>967991</v>
      </c>
      <c r="M444" s="101">
        <f>SUM(CG444:$DL444)</f>
        <v>912503</v>
      </c>
      <c r="N444" s="101"/>
      <c r="O444" s="101"/>
      <c r="P444" s="101"/>
      <c r="Q444" s="104">
        <v>40280</v>
      </c>
      <c r="R444" s="104">
        <v>40823</v>
      </c>
      <c r="S444" s="104">
        <v>41348</v>
      </c>
      <c r="T444" s="104">
        <v>41836</v>
      </c>
      <c r="U444" s="104">
        <v>42270</v>
      </c>
      <c r="V444" s="104">
        <v>42652</v>
      </c>
      <c r="W444" s="104">
        <v>42976</v>
      </c>
      <c r="X444" s="104">
        <v>43240</v>
      </c>
      <c r="Y444" s="104">
        <v>43461</v>
      </c>
      <c r="Z444" s="104">
        <v>43616</v>
      </c>
      <c r="AA444" s="104">
        <v>43732</v>
      </c>
      <c r="AB444" s="104">
        <v>43792</v>
      </c>
      <c r="AC444" s="104">
        <v>43838</v>
      </c>
      <c r="AD444" s="104">
        <v>43869</v>
      </c>
      <c r="AE444" s="104">
        <v>43912</v>
      </c>
      <c r="AF444" s="104">
        <v>43966</v>
      </c>
      <c r="AG444" s="104">
        <v>44012</v>
      </c>
      <c r="AH444" s="104">
        <v>44073</v>
      </c>
      <c r="AI444" s="104">
        <v>44078</v>
      </c>
      <c r="AJ444" s="104">
        <v>43586</v>
      </c>
      <c r="AK444" s="104">
        <v>43454</v>
      </c>
      <c r="AL444" s="104">
        <v>43680</v>
      </c>
      <c r="AM444" s="104">
        <v>43709</v>
      </c>
      <c r="AN444" s="104">
        <v>44524</v>
      </c>
      <c r="AO444" s="104">
        <v>45697</v>
      </c>
      <c r="AP444" s="104">
        <v>46131</v>
      </c>
      <c r="AQ444" s="104">
        <v>47473</v>
      </c>
      <c r="AR444" s="104">
        <v>48622</v>
      </c>
      <c r="AS444" s="104">
        <v>49802</v>
      </c>
      <c r="AT444" s="104">
        <v>52205</v>
      </c>
      <c r="AU444" s="104">
        <v>53622</v>
      </c>
      <c r="AV444" s="104">
        <v>55014</v>
      </c>
      <c r="AW444" s="104">
        <v>56766</v>
      </c>
      <c r="AX444" s="104">
        <v>57387</v>
      </c>
      <c r="AY444" s="104">
        <v>58570</v>
      </c>
      <c r="AZ444" s="104">
        <v>59513</v>
      </c>
      <c r="BA444" s="104">
        <v>61496</v>
      </c>
      <c r="BB444" s="104">
        <v>61848</v>
      </c>
      <c r="BC444" s="104">
        <v>62285</v>
      </c>
      <c r="BD444" s="104">
        <v>62278</v>
      </c>
      <c r="BE444" s="104">
        <v>62749</v>
      </c>
      <c r="BF444" s="104">
        <v>61633</v>
      </c>
      <c r="BG444" s="104">
        <v>61970</v>
      </c>
      <c r="BH444" s="104">
        <v>61601</v>
      </c>
      <c r="BI444" s="104">
        <v>61357</v>
      </c>
      <c r="BJ444" s="104">
        <v>60851</v>
      </c>
      <c r="BK444" s="104">
        <v>61558</v>
      </c>
      <c r="BL444" s="104">
        <v>60974</v>
      </c>
      <c r="BM444" s="104">
        <v>61004</v>
      </c>
      <c r="BN444" s="104">
        <v>59967</v>
      </c>
      <c r="BO444" s="104">
        <v>58847</v>
      </c>
      <c r="BP444" s="104">
        <v>58395</v>
      </c>
      <c r="BQ444" s="104">
        <v>57899</v>
      </c>
      <c r="BR444" s="104">
        <v>57296</v>
      </c>
      <c r="BS444" s="104">
        <v>57507</v>
      </c>
      <c r="BT444" s="104">
        <v>57386</v>
      </c>
      <c r="BU444" s="104">
        <v>58034</v>
      </c>
      <c r="BV444" s="104">
        <v>59513</v>
      </c>
      <c r="BW444" s="104">
        <v>59270</v>
      </c>
      <c r="BX444" s="104">
        <v>60527</v>
      </c>
      <c r="BY444" s="104">
        <v>61000</v>
      </c>
      <c r="BZ444" s="104">
        <v>60962</v>
      </c>
      <c r="CA444" s="104">
        <v>61485</v>
      </c>
      <c r="CB444" s="104">
        <v>60960</v>
      </c>
      <c r="CC444" s="104">
        <v>61317</v>
      </c>
      <c r="CD444" s="104">
        <v>59700</v>
      </c>
      <c r="CE444" s="104">
        <v>57232</v>
      </c>
      <c r="CF444" s="104">
        <v>55488</v>
      </c>
      <c r="CG444" s="104">
        <v>53749</v>
      </c>
      <c r="CH444" s="104">
        <v>52104</v>
      </c>
      <c r="CI444" s="104">
        <v>49694</v>
      </c>
      <c r="CJ444" s="104">
        <v>48570</v>
      </c>
      <c r="CK444" s="104">
        <v>46473</v>
      </c>
      <c r="CL444" s="104">
        <v>44728</v>
      </c>
      <c r="CM444" s="104">
        <v>43485</v>
      </c>
      <c r="CN444" s="104">
        <v>41819</v>
      </c>
      <c r="CO444" s="104">
        <v>41274</v>
      </c>
      <c r="CP444" s="104">
        <v>39148</v>
      </c>
      <c r="CQ444" s="104">
        <v>39302</v>
      </c>
      <c r="CR444" s="104">
        <v>38416</v>
      </c>
      <c r="CS444" s="104">
        <v>38131</v>
      </c>
      <c r="CT444" s="104">
        <v>36520</v>
      </c>
      <c r="CU444" s="104">
        <v>35397</v>
      </c>
      <c r="CV444" s="104">
        <v>32713</v>
      </c>
      <c r="CW444" s="104">
        <v>31178</v>
      </c>
      <c r="CX444" s="104">
        <v>28917</v>
      </c>
      <c r="CY444" s="104">
        <v>26076</v>
      </c>
      <c r="CZ444" s="104">
        <v>23142</v>
      </c>
      <c r="DA444" s="104">
        <v>20007</v>
      </c>
      <c r="DB444" s="104">
        <v>17901</v>
      </c>
      <c r="DC444" s="104">
        <v>15735</v>
      </c>
      <c r="DD444" s="104">
        <v>13448</v>
      </c>
      <c r="DE444" s="104">
        <v>11965</v>
      </c>
      <c r="DF444" s="104">
        <v>10226</v>
      </c>
      <c r="DG444" s="104">
        <v>8538</v>
      </c>
      <c r="DH444" s="104">
        <v>7016</v>
      </c>
      <c r="DI444" s="104">
        <v>5754</v>
      </c>
      <c r="DJ444" s="104">
        <v>4581</v>
      </c>
      <c r="DK444" s="104">
        <v>3691</v>
      </c>
      <c r="DL444" s="104">
        <v>2805</v>
      </c>
      <c r="DM444" s="44">
        <v>6876</v>
      </c>
    </row>
    <row r="445" spans="1:117" s="44" customFormat="1" ht="1" hidden="1" customHeight="1">
      <c r="A445" s="94">
        <v>2029</v>
      </c>
      <c r="B445" s="96">
        <f t="shared" si="669"/>
        <v>4522028</v>
      </c>
      <c r="C445" s="94"/>
      <c r="D445" s="101">
        <f t="shared" si="662"/>
        <v>2489945</v>
      </c>
      <c r="E445" s="101">
        <f t="shared" si="663"/>
        <v>2550382</v>
      </c>
      <c r="F445" s="101">
        <f t="shared" si="664"/>
        <v>2611188</v>
      </c>
      <c r="G445" s="101">
        <f t="shared" si="665"/>
        <v>2670433</v>
      </c>
      <c r="H445" s="101">
        <f t="shared" si="666"/>
        <v>2727221</v>
      </c>
      <c r="I445" s="101">
        <f>SUM(CC445:$DL445)</f>
        <v>1169780</v>
      </c>
      <c r="J445" s="101">
        <f>SUM(CD445:$DL445)</f>
        <v>1109343</v>
      </c>
      <c r="K445" s="101">
        <f>SUM(CE445:$DL445)</f>
        <v>1048537</v>
      </c>
      <c r="L445" s="101">
        <f>SUM(CF445:$DL445)</f>
        <v>989292</v>
      </c>
      <c r="M445" s="101">
        <f>SUM(CG445:$DL445)</f>
        <v>932504</v>
      </c>
      <c r="N445" s="101"/>
      <c r="O445" s="101"/>
      <c r="P445" s="101"/>
      <c r="Q445" s="104">
        <v>40008</v>
      </c>
      <c r="R445" s="104">
        <v>40547</v>
      </c>
      <c r="S445" s="104">
        <v>41083</v>
      </c>
      <c r="T445" s="104">
        <v>41594</v>
      </c>
      <c r="U445" s="104">
        <v>42068</v>
      </c>
      <c r="V445" s="104">
        <v>42490</v>
      </c>
      <c r="W445" s="104">
        <v>42861</v>
      </c>
      <c r="X445" s="104">
        <v>43180</v>
      </c>
      <c r="Y445" s="104">
        <v>43445</v>
      </c>
      <c r="Z445" s="104">
        <v>43660</v>
      </c>
      <c r="AA445" s="104">
        <v>43807</v>
      </c>
      <c r="AB445" s="104">
        <v>43921</v>
      </c>
      <c r="AC445" s="104">
        <v>43985</v>
      </c>
      <c r="AD445" s="104">
        <v>44047</v>
      </c>
      <c r="AE445" s="104">
        <v>44103</v>
      </c>
      <c r="AF445" s="104">
        <v>44173</v>
      </c>
      <c r="AG445" s="104">
        <v>44248</v>
      </c>
      <c r="AH445" s="104">
        <v>44303</v>
      </c>
      <c r="AI445" s="104">
        <v>44368</v>
      </c>
      <c r="AJ445" s="104">
        <v>44412</v>
      </c>
      <c r="AK445" s="104">
        <v>44026</v>
      </c>
      <c r="AL445" s="104">
        <v>44039</v>
      </c>
      <c r="AM445" s="104">
        <v>44428</v>
      </c>
      <c r="AN445" s="104">
        <v>44605</v>
      </c>
      <c r="AO445" s="104">
        <v>45511</v>
      </c>
      <c r="AP445" s="104">
        <v>46734</v>
      </c>
      <c r="AQ445" s="104">
        <v>47199</v>
      </c>
      <c r="AR445" s="104">
        <v>48524</v>
      </c>
      <c r="AS445" s="104">
        <v>49643</v>
      </c>
      <c r="AT445" s="104">
        <v>50767</v>
      </c>
      <c r="AU445" s="104">
        <v>53096</v>
      </c>
      <c r="AV445" s="104">
        <v>54448</v>
      </c>
      <c r="AW445" s="104">
        <v>55766</v>
      </c>
      <c r="AX445" s="104">
        <v>57444</v>
      </c>
      <c r="AY445" s="104">
        <v>58002</v>
      </c>
      <c r="AZ445" s="104">
        <v>59118</v>
      </c>
      <c r="BA445" s="104">
        <v>59994</v>
      </c>
      <c r="BB445" s="104">
        <v>61907</v>
      </c>
      <c r="BC445" s="104">
        <v>62203</v>
      </c>
      <c r="BD445" s="104">
        <v>62587</v>
      </c>
      <c r="BE445" s="104">
        <v>62530</v>
      </c>
      <c r="BF445" s="104">
        <v>62948</v>
      </c>
      <c r="BG445" s="104">
        <v>61792</v>
      </c>
      <c r="BH445" s="104">
        <v>62087</v>
      </c>
      <c r="BI445" s="104">
        <v>61678</v>
      </c>
      <c r="BJ445" s="104">
        <v>61396</v>
      </c>
      <c r="BK445" s="104">
        <v>60852</v>
      </c>
      <c r="BL445" s="104">
        <v>61515</v>
      </c>
      <c r="BM445" s="104">
        <v>60897</v>
      </c>
      <c r="BN445" s="104">
        <v>60890</v>
      </c>
      <c r="BO445" s="104">
        <v>59820</v>
      </c>
      <c r="BP445" s="104">
        <v>58666</v>
      </c>
      <c r="BQ445" s="104">
        <v>58177</v>
      </c>
      <c r="BR445" s="104">
        <v>57650</v>
      </c>
      <c r="BS445" s="104">
        <v>57019</v>
      </c>
      <c r="BT445" s="104">
        <v>57200</v>
      </c>
      <c r="BU445" s="104">
        <v>57055</v>
      </c>
      <c r="BV445" s="104">
        <v>57672</v>
      </c>
      <c r="BW445" s="104">
        <v>59119</v>
      </c>
      <c r="BX445" s="104">
        <v>58858</v>
      </c>
      <c r="BY445" s="104">
        <v>60089</v>
      </c>
      <c r="BZ445" s="104">
        <v>60486</v>
      </c>
      <c r="CA445" s="104">
        <v>60495</v>
      </c>
      <c r="CB445" s="104">
        <v>61013</v>
      </c>
      <c r="CC445" s="104">
        <v>60437</v>
      </c>
      <c r="CD445" s="104">
        <v>60806</v>
      </c>
      <c r="CE445" s="104">
        <v>59245</v>
      </c>
      <c r="CF445" s="104">
        <v>56788</v>
      </c>
      <c r="CG445" s="104">
        <v>55042</v>
      </c>
      <c r="CH445" s="104">
        <v>53290</v>
      </c>
      <c r="CI445" s="104">
        <v>51633</v>
      </c>
      <c r="CJ445" s="104">
        <v>49217</v>
      </c>
      <c r="CK445" s="104">
        <v>48072</v>
      </c>
      <c r="CL445" s="104">
        <v>45958</v>
      </c>
      <c r="CM445" s="104">
        <v>44190</v>
      </c>
      <c r="CN445" s="104">
        <v>42912</v>
      </c>
      <c r="CO445" s="104">
        <v>41217</v>
      </c>
      <c r="CP445" s="104">
        <v>40615</v>
      </c>
      <c r="CQ445" s="104">
        <v>38455</v>
      </c>
      <c r="CR445" s="104">
        <v>38520</v>
      </c>
      <c r="CS445" s="104">
        <v>37552</v>
      </c>
      <c r="CT445" s="104">
        <v>37156</v>
      </c>
      <c r="CU445" s="104">
        <v>35449</v>
      </c>
      <c r="CV445" s="104">
        <v>34202</v>
      </c>
      <c r="CW445" s="104">
        <v>31439</v>
      </c>
      <c r="CX445" s="104">
        <v>29765</v>
      </c>
      <c r="CY445" s="104">
        <v>27397</v>
      </c>
      <c r="CZ445" s="104">
        <v>24486</v>
      </c>
      <c r="DA445" s="104">
        <v>21507</v>
      </c>
      <c r="DB445" s="104">
        <v>18380</v>
      </c>
      <c r="DC445" s="104">
        <v>16238</v>
      </c>
      <c r="DD445" s="104">
        <v>14068</v>
      </c>
      <c r="DE445" s="104">
        <v>11862</v>
      </c>
      <c r="DF445" s="104">
        <v>10423</v>
      </c>
      <c r="DG445" s="104">
        <v>8805</v>
      </c>
      <c r="DH445" s="104">
        <v>7269</v>
      </c>
      <c r="DI445" s="104">
        <v>5904</v>
      </c>
      <c r="DJ445" s="104">
        <v>4772</v>
      </c>
      <c r="DK445" s="104">
        <v>3742</v>
      </c>
      <c r="DL445" s="104">
        <v>2967</v>
      </c>
      <c r="DM445" s="44">
        <v>7326</v>
      </c>
    </row>
    <row r="446" spans="1:117" s="44" customFormat="1" ht="1" hidden="1" customHeight="1">
      <c r="A446" s="94">
        <v>2030</v>
      </c>
      <c r="B446" s="96">
        <f t="shared" si="669"/>
        <v>4538698</v>
      </c>
      <c r="C446" s="94"/>
      <c r="D446" s="101">
        <f t="shared" si="662"/>
        <v>2483862</v>
      </c>
      <c r="E446" s="101">
        <f t="shared" si="663"/>
        <v>2544353</v>
      </c>
      <c r="F446" s="101">
        <f t="shared" si="664"/>
        <v>2604288</v>
      </c>
      <c r="G446" s="101">
        <f t="shared" si="665"/>
        <v>2664629</v>
      </c>
      <c r="H446" s="101">
        <f t="shared" si="666"/>
        <v>2723417</v>
      </c>
      <c r="I446" s="101">
        <f>SUM(CC446:$DL446)</f>
        <v>1192688</v>
      </c>
      <c r="J446" s="101">
        <f>SUM(CD446:$DL446)</f>
        <v>1132197</v>
      </c>
      <c r="K446" s="101">
        <f>SUM(CE446:$DL446)</f>
        <v>1072262</v>
      </c>
      <c r="L446" s="101">
        <f>SUM(CF446:$DL446)</f>
        <v>1011921</v>
      </c>
      <c r="M446" s="101">
        <f>SUM(CG446:$DL446)</f>
        <v>953133</v>
      </c>
      <c r="N446" s="101"/>
      <c r="O446" s="101"/>
      <c r="P446" s="101"/>
      <c r="Q446" s="104">
        <v>39742</v>
      </c>
      <c r="R446" s="104">
        <v>40279</v>
      </c>
      <c r="S446" s="104">
        <v>40810</v>
      </c>
      <c r="T446" s="104">
        <v>41332</v>
      </c>
      <c r="U446" s="104">
        <v>41830</v>
      </c>
      <c r="V446" s="104">
        <v>42289</v>
      </c>
      <c r="W446" s="104">
        <v>42700</v>
      </c>
      <c r="X446" s="104">
        <v>43066</v>
      </c>
      <c r="Y446" s="104">
        <v>43384</v>
      </c>
      <c r="Z446" s="104">
        <v>43642</v>
      </c>
      <c r="AA446" s="104">
        <v>43851</v>
      </c>
      <c r="AB446" s="104">
        <v>43997</v>
      </c>
      <c r="AC446" s="104">
        <v>44115</v>
      </c>
      <c r="AD446" s="104">
        <v>44193</v>
      </c>
      <c r="AE446" s="104">
        <v>44278</v>
      </c>
      <c r="AF446" s="104">
        <v>44364</v>
      </c>
      <c r="AG446" s="104">
        <v>44452</v>
      </c>
      <c r="AH446" s="104">
        <v>44535</v>
      </c>
      <c r="AI446" s="104">
        <v>44594</v>
      </c>
      <c r="AJ446" s="104">
        <v>44695</v>
      </c>
      <c r="AK446" s="104">
        <v>44833</v>
      </c>
      <c r="AL446" s="104">
        <v>44600</v>
      </c>
      <c r="AM446" s="104">
        <v>44772</v>
      </c>
      <c r="AN446" s="104">
        <v>45304</v>
      </c>
      <c r="AO446" s="104">
        <v>45590</v>
      </c>
      <c r="AP446" s="104">
        <v>46548</v>
      </c>
      <c r="AQ446" s="104">
        <v>47786</v>
      </c>
      <c r="AR446" s="104">
        <v>48254</v>
      </c>
      <c r="AS446" s="104">
        <v>49542</v>
      </c>
      <c r="AT446" s="104">
        <v>50615</v>
      </c>
      <c r="AU446" s="104">
        <v>51678</v>
      </c>
      <c r="AV446" s="104">
        <v>53929</v>
      </c>
      <c r="AW446" s="104">
        <v>55210</v>
      </c>
      <c r="AX446" s="104">
        <v>56455</v>
      </c>
      <c r="AY446" s="104">
        <v>58060</v>
      </c>
      <c r="AZ446" s="104">
        <v>58555</v>
      </c>
      <c r="BA446" s="104">
        <v>59605</v>
      </c>
      <c r="BB446" s="104">
        <v>60416</v>
      </c>
      <c r="BC446" s="104">
        <v>62263</v>
      </c>
      <c r="BD446" s="104">
        <v>62506</v>
      </c>
      <c r="BE446" s="104">
        <v>62838</v>
      </c>
      <c r="BF446" s="104">
        <v>62736</v>
      </c>
      <c r="BG446" s="104">
        <v>63103</v>
      </c>
      <c r="BH446" s="104">
        <v>61910</v>
      </c>
      <c r="BI446" s="104">
        <v>62164</v>
      </c>
      <c r="BJ446" s="104">
        <v>61718</v>
      </c>
      <c r="BK446" s="104">
        <v>61396</v>
      </c>
      <c r="BL446" s="104">
        <v>60818</v>
      </c>
      <c r="BM446" s="104">
        <v>61438</v>
      </c>
      <c r="BN446" s="104">
        <v>60783</v>
      </c>
      <c r="BO446" s="104">
        <v>60737</v>
      </c>
      <c r="BP446" s="104">
        <v>59635</v>
      </c>
      <c r="BQ446" s="104">
        <v>58448</v>
      </c>
      <c r="BR446" s="104">
        <v>57924</v>
      </c>
      <c r="BS446" s="104">
        <v>57368</v>
      </c>
      <c r="BT446" s="104">
        <v>56712</v>
      </c>
      <c r="BU446" s="104">
        <v>56866</v>
      </c>
      <c r="BV446" s="104">
        <v>56699</v>
      </c>
      <c r="BW446" s="104">
        <v>57285</v>
      </c>
      <c r="BX446" s="104">
        <v>58707</v>
      </c>
      <c r="BY446" s="104">
        <v>58430</v>
      </c>
      <c r="BZ446" s="104">
        <v>59580</v>
      </c>
      <c r="CA446" s="104">
        <v>60022</v>
      </c>
      <c r="CB446" s="104">
        <v>60024</v>
      </c>
      <c r="CC446" s="104">
        <v>60491</v>
      </c>
      <c r="CD446" s="104">
        <v>59935</v>
      </c>
      <c r="CE446" s="104">
        <v>60341</v>
      </c>
      <c r="CF446" s="104">
        <v>58788</v>
      </c>
      <c r="CG446" s="104">
        <v>56330</v>
      </c>
      <c r="CH446" s="104">
        <v>54576</v>
      </c>
      <c r="CI446" s="104">
        <v>52809</v>
      </c>
      <c r="CJ446" s="104">
        <v>51137</v>
      </c>
      <c r="CK446" s="104">
        <v>48714</v>
      </c>
      <c r="CL446" s="104">
        <v>47546</v>
      </c>
      <c r="CM446" s="104">
        <v>45410</v>
      </c>
      <c r="CN446" s="104">
        <v>43613</v>
      </c>
      <c r="CO446" s="104">
        <v>42298</v>
      </c>
      <c r="CP446" s="104">
        <v>40567</v>
      </c>
      <c r="CQ446" s="104">
        <v>39898</v>
      </c>
      <c r="CR446" s="104">
        <v>37700</v>
      </c>
      <c r="CS446" s="104">
        <v>37660</v>
      </c>
      <c r="CT446" s="104">
        <v>36600</v>
      </c>
      <c r="CU446" s="104">
        <v>36077</v>
      </c>
      <c r="CV446" s="104">
        <v>34264</v>
      </c>
      <c r="CW446" s="104">
        <v>32882</v>
      </c>
      <c r="CX446" s="104">
        <v>30036</v>
      </c>
      <c r="CY446" s="104">
        <v>28219</v>
      </c>
      <c r="CZ446" s="104">
        <v>25748</v>
      </c>
      <c r="DA446" s="104">
        <v>22779</v>
      </c>
      <c r="DB446" s="104">
        <v>19782</v>
      </c>
      <c r="DC446" s="104">
        <v>16695</v>
      </c>
      <c r="DD446" s="104">
        <v>14539</v>
      </c>
      <c r="DE446" s="104">
        <v>12429</v>
      </c>
      <c r="DF446" s="104">
        <v>10354</v>
      </c>
      <c r="DG446" s="104">
        <v>8994</v>
      </c>
      <c r="DH446" s="104">
        <v>7513</v>
      </c>
      <c r="DI446" s="104">
        <v>6130</v>
      </c>
      <c r="DJ446" s="104">
        <v>4908</v>
      </c>
      <c r="DK446" s="104">
        <v>3909</v>
      </c>
      <c r="DL446" s="104">
        <v>3017</v>
      </c>
      <c r="DM446" s="44">
        <v>7809</v>
      </c>
    </row>
    <row r="447" spans="1:117" s="44" customFormat="1" ht="1" hidden="1" customHeight="1">
      <c r="A447" s="94">
        <v>2031</v>
      </c>
      <c r="B447" s="96">
        <f t="shared" si="669"/>
        <v>4554668</v>
      </c>
      <c r="C447" s="94"/>
      <c r="D447" s="101">
        <f t="shared" si="662"/>
        <v>2479161</v>
      </c>
      <c r="E447" s="101">
        <f t="shared" si="663"/>
        <v>2538665</v>
      </c>
      <c r="F447" s="101">
        <f t="shared" si="664"/>
        <v>2598655</v>
      </c>
      <c r="G447" s="101">
        <f t="shared" si="665"/>
        <v>2658133</v>
      </c>
      <c r="H447" s="101">
        <f t="shared" si="666"/>
        <v>2718006</v>
      </c>
      <c r="I447" s="101">
        <f>SUM(CC447:$DL447)</f>
        <v>1213987</v>
      </c>
      <c r="J447" s="101">
        <f>SUM(CD447:$DL447)</f>
        <v>1154483</v>
      </c>
      <c r="K447" s="101">
        <f>SUM(CE447:$DL447)</f>
        <v>1094493</v>
      </c>
      <c r="L447" s="101">
        <f>SUM(CF447:$DL447)</f>
        <v>1035015</v>
      </c>
      <c r="M447" s="101">
        <f>SUM(CG447:$DL447)</f>
        <v>975142</v>
      </c>
      <c r="N447" s="101"/>
      <c r="O447" s="101"/>
      <c r="P447" s="101"/>
      <c r="Q447" s="104">
        <v>39517</v>
      </c>
      <c r="R447" s="104">
        <v>40017</v>
      </c>
      <c r="S447" s="104">
        <v>40546</v>
      </c>
      <c r="T447" s="104">
        <v>41063</v>
      </c>
      <c r="U447" s="104">
        <v>41571</v>
      </c>
      <c r="V447" s="104">
        <v>42055</v>
      </c>
      <c r="W447" s="104">
        <v>42503</v>
      </c>
      <c r="X447" s="104">
        <v>42907</v>
      </c>
      <c r="Y447" s="104">
        <v>43273</v>
      </c>
      <c r="Z447" s="104">
        <v>43583</v>
      </c>
      <c r="AA447" s="104">
        <v>43835</v>
      </c>
      <c r="AB447" s="104">
        <v>44042</v>
      </c>
      <c r="AC447" s="104">
        <v>44192</v>
      </c>
      <c r="AD447" s="104">
        <v>44324</v>
      </c>
      <c r="AE447" s="104">
        <v>44426</v>
      </c>
      <c r="AF447" s="104">
        <v>44538</v>
      </c>
      <c r="AG447" s="104">
        <v>44643</v>
      </c>
      <c r="AH447" s="104">
        <v>44739</v>
      </c>
      <c r="AI447" s="104">
        <v>44827</v>
      </c>
      <c r="AJ447" s="104">
        <v>44919</v>
      </c>
      <c r="AK447" s="104">
        <v>45112</v>
      </c>
      <c r="AL447" s="104">
        <v>45390</v>
      </c>
      <c r="AM447" s="104">
        <v>45325</v>
      </c>
      <c r="AN447" s="104">
        <v>45638</v>
      </c>
      <c r="AO447" s="104">
        <v>46276</v>
      </c>
      <c r="AP447" s="104">
        <v>46632</v>
      </c>
      <c r="AQ447" s="104">
        <v>47605</v>
      </c>
      <c r="AR447" s="104">
        <v>48833</v>
      </c>
      <c r="AS447" s="104">
        <v>49280</v>
      </c>
      <c r="AT447" s="104">
        <v>50518</v>
      </c>
      <c r="AU447" s="104">
        <v>51537</v>
      </c>
      <c r="AV447" s="104">
        <v>52532</v>
      </c>
      <c r="AW447" s="104">
        <v>54701</v>
      </c>
      <c r="AX447" s="104">
        <v>55910</v>
      </c>
      <c r="AY447" s="104">
        <v>57085</v>
      </c>
      <c r="AZ447" s="104">
        <v>58616</v>
      </c>
      <c r="BA447" s="104">
        <v>59051</v>
      </c>
      <c r="BB447" s="104">
        <v>60036</v>
      </c>
      <c r="BC447" s="104">
        <v>60787</v>
      </c>
      <c r="BD447" s="104">
        <v>62569</v>
      </c>
      <c r="BE447" s="104">
        <v>62762</v>
      </c>
      <c r="BF447" s="104">
        <v>63045</v>
      </c>
      <c r="BG447" s="104">
        <v>62896</v>
      </c>
      <c r="BH447" s="104">
        <v>63219</v>
      </c>
      <c r="BI447" s="104">
        <v>61989</v>
      </c>
      <c r="BJ447" s="104">
        <v>62206</v>
      </c>
      <c r="BK447" s="104">
        <v>61721</v>
      </c>
      <c r="BL447" s="104">
        <v>61361</v>
      </c>
      <c r="BM447" s="104">
        <v>60747</v>
      </c>
      <c r="BN447" s="104">
        <v>61326</v>
      </c>
      <c r="BO447" s="104">
        <v>60631</v>
      </c>
      <c r="BP447" s="104">
        <v>60548</v>
      </c>
      <c r="BQ447" s="104">
        <v>59414</v>
      </c>
      <c r="BR447" s="104">
        <v>58196</v>
      </c>
      <c r="BS447" s="104">
        <v>57639</v>
      </c>
      <c r="BT447" s="104">
        <v>57056</v>
      </c>
      <c r="BU447" s="104">
        <v>56377</v>
      </c>
      <c r="BV447" s="104">
        <v>56508</v>
      </c>
      <c r="BW447" s="104">
        <v>56320</v>
      </c>
      <c r="BX447" s="104">
        <v>56882</v>
      </c>
      <c r="BY447" s="104">
        <v>58278</v>
      </c>
      <c r="BZ447" s="104">
        <v>57932</v>
      </c>
      <c r="CA447" s="104">
        <v>59121</v>
      </c>
      <c r="CB447" s="104">
        <v>59554</v>
      </c>
      <c r="CC447" s="104">
        <v>59504</v>
      </c>
      <c r="CD447" s="104">
        <v>59990</v>
      </c>
      <c r="CE447" s="104">
        <v>59478</v>
      </c>
      <c r="CF447" s="104">
        <v>59873</v>
      </c>
      <c r="CG447" s="104">
        <v>58315</v>
      </c>
      <c r="CH447" s="104">
        <v>55853</v>
      </c>
      <c r="CI447" s="104">
        <v>54087</v>
      </c>
      <c r="CJ447" s="104">
        <v>52304</v>
      </c>
      <c r="CK447" s="104">
        <v>50616</v>
      </c>
      <c r="CL447" s="104">
        <v>48182</v>
      </c>
      <c r="CM447" s="104">
        <v>46986</v>
      </c>
      <c r="CN447" s="104">
        <v>44823</v>
      </c>
      <c r="CO447" s="104">
        <v>42995</v>
      </c>
      <c r="CP447" s="104">
        <v>41633</v>
      </c>
      <c r="CQ447" s="104">
        <v>39859</v>
      </c>
      <c r="CR447" s="104">
        <v>39117</v>
      </c>
      <c r="CS447" s="104">
        <v>36870</v>
      </c>
      <c r="CT447" s="104">
        <v>36714</v>
      </c>
      <c r="CU447" s="104">
        <v>35550</v>
      </c>
      <c r="CV447" s="104">
        <v>34884</v>
      </c>
      <c r="CW447" s="104">
        <v>32957</v>
      </c>
      <c r="CX447" s="104">
        <v>31430</v>
      </c>
      <c r="CY447" s="104">
        <v>28498</v>
      </c>
      <c r="CZ447" s="104">
        <v>26541</v>
      </c>
      <c r="DA447" s="104">
        <v>23977</v>
      </c>
      <c r="DB447" s="104">
        <v>20974</v>
      </c>
      <c r="DC447" s="104">
        <v>17989</v>
      </c>
      <c r="DD447" s="104">
        <v>14970</v>
      </c>
      <c r="DE447" s="104">
        <v>12866</v>
      </c>
      <c r="DF447" s="104">
        <v>10867</v>
      </c>
      <c r="DG447" s="104">
        <v>8950</v>
      </c>
      <c r="DH447" s="104">
        <v>7690</v>
      </c>
      <c r="DI447" s="104">
        <v>6350</v>
      </c>
      <c r="DJ447" s="104">
        <v>5107</v>
      </c>
      <c r="DK447" s="104">
        <v>4029</v>
      </c>
      <c r="DL447" s="104">
        <v>3159</v>
      </c>
      <c r="DM447" s="44">
        <v>8232</v>
      </c>
    </row>
    <row r="448" spans="1:117" s="44" customFormat="1" ht="1" hidden="1" customHeight="1">
      <c r="A448" s="94">
        <v>2032</v>
      </c>
      <c r="B448" s="96">
        <f t="shared" si="669"/>
        <v>4569875</v>
      </c>
      <c r="C448" s="94"/>
      <c r="D448" s="101">
        <f t="shared" si="662"/>
        <v>2475264</v>
      </c>
      <c r="E448" s="101">
        <f t="shared" si="663"/>
        <v>2534301</v>
      </c>
      <c r="F448" s="101">
        <f t="shared" si="664"/>
        <v>2593309</v>
      </c>
      <c r="G448" s="101">
        <f t="shared" si="665"/>
        <v>2652844</v>
      </c>
      <c r="H448" s="101">
        <f t="shared" si="666"/>
        <v>2711863</v>
      </c>
      <c r="I448" s="101">
        <f>SUM(CC448:$DL448)</f>
        <v>1234109</v>
      </c>
      <c r="J448" s="101">
        <f>SUM(CD448:$DL448)</f>
        <v>1175072</v>
      </c>
      <c r="K448" s="101">
        <f>SUM(CE448:$DL448)</f>
        <v>1116064</v>
      </c>
      <c r="L448" s="101">
        <f>SUM(CF448:$DL448)</f>
        <v>1056529</v>
      </c>
      <c r="M448" s="101">
        <f>SUM(CG448:$DL448)</f>
        <v>997510</v>
      </c>
      <c r="N448" s="101"/>
      <c r="O448" s="101"/>
      <c r="P448" s="101"/>
      <c r="Q448" s="104">
        <v>39324</v>
      </c>
      <c r="R448" s="104">
        <v>39794</v>
      </c>
      <c r="S448" s="104">
        <v>40287</v>
      </c>
      <c r="T448" s="104">
        <v>40802</v>
      </c>
      <c r="U448" s="104">
        <v>41305</v>
      </c>
      <c r="V448" s="104">
        <v>41799</v>
      </c>
      <c r="W448" s="104">
        <v>42271</v>
      </c>
      <c r="X448" s="104">
        <v>42713</v>
      </c>
      <c r="Y448" s="104">
        <v>43117</v>
      </c>
      <c r="Z448" s="104">
        <v>43475</v>
      </c>
      <c r="AA448" s="104">
        <v>43778</v>
      </c>
      <c r="AB448" s="104">
        <v>44027</v>
      </c>
      <c r="AC448" s="104">
        <v>44238</v>
      </c>
      <c r="AD448" s="104">
        <v>44401</v>
      </c>
      <c r="AE448" s="104">
        <v>44557</v>
      </c>
      <c r="AF448" s="104">
        <v>44687</v>
      </c>
      <c r="AG448" s="104">
        <v>44817</v>
      </c>
      <c r="AH448" s="104">
        <v>44929</v>
      </c>
      <c r="AI448" s="104">
        <v>45030</v>
      </c>
      <c r="AJ448" s="104">
        <v>45151</v>
      </c>
      <c r="AK448" s="104">
        <v>45334</v>
      </c>
      <c r="AL448" s="104">
        <v>45666</v>
      </c>
      <c r="AM448" s="104">
        <v>46100</v>
      </c>
      <c r="AN448" s="104">
        <v>46185</v>
      </c>
      <c r="AO448" s="104">
        <v>46602</v>
      </c>
      <c r="AP448" s="104">
        <v>47308</v>
      </c>
      <c r="AQ448" s="104">
        <v>47695</v>
      </c>
      <c r="AR448" s="104">
        <v>48658</v>
      </c>
      <c r="AS448" s="104">
        <v>49852</v>
      </c>
      <c r="AT448" s="104">
        <v>50264</v>
      </c>
      <c r="AU448" s="104">
        <v>51444</v>
      </c>
      <c r="AV448" s="104">
        <v>52401</v>
      </c>
      <c r="AW448" s="104">
        <v>53325</v>
      </c>
      <c r="AX448" s="104">
        <v>55411</v>
      </c>
      <c r="AY448" s="104">
        <v>56550</v>
      </c>
      <c r="AZ448" s="104">
        <v>57654</v>
      </c>
      <c r="BA448" s="104">
        <v>59115</v>
      </c>
      <c r="BB448" s="104">
        <v>59489</v>
      </c>
      <c r="BC448" s="104">
        <v>60414</v>
      </c>
      <c r="BD448" s="104">
        <v>61107</v>
      </c>
      <c r="BE448" s="104">
        <v>62828</v>
      </c>
      <c r="BF448" s="104">
        <v>62972</v>
      </c>
      <c r="BG448" s="104">
        <v>63209</v>
      </c>
      <c r="BH448" s="104">
        <v>63018</v>
      </c>
      <c r="BI448" s="104">
        <v>63297</v>
      </c>
      <c r="BJ448" s="104">
        <v>62032</v>
      </c>
      <c r="BK448" s="104">
        <v>62210</v>
      </c>
      <c r="BL448" s="104">
        <v>61690</v>
      </c>
      <c r="BM448" s="104">
        <v>61292</v>
      </c>
      <c r="BN448" s="104">
        <v>60641</v>
      </c>
      <c r="BO448" s="104">
        <v>61175</v>
      </c>
      <c r="BP448" s="104">
        <v>60444</v>
      </c>
      <c r="BQ448" s="104">
        <v>60321</v>
      </c>
      <c r="BR448" s="104">
        <v>59159</v>
      </c>
      <c r="BS448" s="104">
        <v>57911</v>
      </c>
      <c r="BT448" s="104">
        <v>57323</v>
      </c>
      <c r="BU448" s="104">
        <v>56715</v>
      </c>
      <c r="BV448" s="104">
        <v>56018</v>
      </c>
      <c r="BW448" s="104">
        <v>56127</v>
      </c>
      <c r="BX448" s="104">
        <v>55923</v>
      </c>
      <c r="BY448" s="104">
        <v>56463</v>
      </c>
      <c r="BZ448" s="104">
        <v>57778</v>
      </c>
      <c r="CA448" s="104">
        <v>57484</v>
      </c>
      <c r="CB448" s="104">
        <v>58660</v>
      </c>
      <c r="CC448" s="104">
        <v>59037</v>
      </c>
      <c r="CD448" s="104">
        <v>59008</v>
      </c>
      <c r="CE448" s="104">
        <v>59535</v>
      </c>
      <c r="CF448" s="104">
        <v>59019</v>
      </c>
      <c r="CG448" s="104">
        <v>59390</v>
      </c>
      <c r="CH448" s="104">
        <v>57824</v>
      </c>
      <c r="CI448" s="104">
        <v>55353</v>
      </c>
      <c r="CJ448" s="104">
        <v>53575</v>
      </c>
      <c r="CK448" s="104">
        <v>51772</v>
      </c>
      <c r="CL448" s="104">
        <v>50066</v>
      </c>
      <c r="CM448" s="104">
        <v>47614</v>
      </c>
      <c r="CN448" s="104">
        <v>46387</v>
      </c>
      <c r="CO448" s="104">
        <v>44192</v>
      </c>
      <c r="CP448" s="104">
        <v>42327</v>
      </c>
      <c r="CQ448" s="104">
        <v>40911</v>
      </c>
      <c r="CR448" s="104">
        <v>39088</v>
      </c>
      <c r="CS448" s="104">
        <v>38260</v>
      </c>
      <c r="CT448" s="104">
        <v>35955</v>
      </c>
      <c r="CU448" s="104">
        <v>35670</v>
      </c>
      <c r="CV448" s="104">
        <v>34389</v>
      </c>
      <c r="CW448" s="104">
        <v>33567</v>
      </c>
      <c r="CX448" s="104">
        <v>31516</v>
      </c>
      <c r="CY448" s="104">
        <v>29837</v>
      </c>
      <c r="CZ448" s="104">
        <v>26827</v>
      </c>
      <c r="DA448" s="104">
        <v>24738</v>
      </c>
      <c r="DB448" s="104">
        <v>22101</v>
      </c>
      <c r="DC448" s="104">
        <v>19097</v>
      </c>
      <c r="DD448" s="104">
        <v>16154</v>
      </c>
      <c r="DE448" s="104">
        <v>13268</v>
      </c>
      <c r="DF448" s="104">
        <v>11269</v>
      </c>
      <c r="DG448" s="104">
        <v>9412</v>
      </c>
      <c r="DH448" s="104">
        <v>7668</v>
      </c>
      <c r="DI448" s="104">
        <v>6512</v>
      </c>
      <c r="DJ448" s="104">
        <v>5303</v>
      </c>
      <c r="DK448" s="104">
        <v>4203</v>
      </c>
      <c r="DL448" s="104">
        <v>3265</v>
      </c>
      <c r="DM448" s="44">
        <v>8681</v>
      </c>
    </row>
    <row r="449" spans="1:117" s="44" customFormat="1" ht="1" hidden="1" customHeight="1">
      <c r="A449" s="94">
        <v>2033</v>
      </c>
      <c r="B449" s="96">
        <f t="shared" si="669"/>
        <v>4584403</v>
      </c>
      <c r="C449" s="94"/>
      <c r="D449" s="101">
        <f t="shared" si="662"/>
        <v>2472579</v>
      </c>
      <c r="E449" s="101">
        <f t="shared" si="663"/>
        <v>2530730</v>
      </c>
      <c r="F449" s="101">
        <f t="shared" si="664"/>
        <v>2589273</v>
      </c>
      <c r="G449" s="101">
        <f t="shared" si="665"/>
        <v>2647832</v>
      </c>
      <c r="H449" s="101">
        <f t="shared" si="666"/>
        <v>2706910</v>
      </c>
      <c r="I449" s="101">
        <f>SUM(CC449:$DL449)</f>
        <v>1252678</v>
      </c>
      <c r="J449" s="101">
        <f>SUM(CD449:$DL449)</f>
        <v>1194527</v>
      </c>
      <c r="K449" s="101">
        <f>SUM(CE449:$DL449)</f>
        <v>1135984</v>
      </c>
      <c r="L449" s="101">
        <f>SUM(CF449:$DL449)</f>
        <v>1077425</v>
      </c>
      <c r="M449" s="101">
        <f>SUM(CG449:$DL449)</f>
        <v>1018347</v>
      </c>
      <c r="N449" s="101"/>
      <c r="O449" s="101"/>
      <c r="P449" s="101"/>
      <c r="Q449" s="104">
        <v>39183</v>
      </c>
      <c r="R449" s="104">
        <v>39604</v>
      </c>
      <c r="S449" s="104">
        <v>40068</v>
      </c>
      <c r="T449" s="104">
        <v>40546</v>
      </c>
      <c r="U449" s="104">
        <v>41048</v>
      </c>
      <c r="V449" s="104">
        <v>41537</v>
      </c>
      <c r="W449" s="104">
        <v>42018</v>
      </c>
      <c r="X449" s="104">
        <v>42483</v>
      </c>
      <c r="Y449" s="104">
        <v>42924</v>
      </c>
      <c r="Z449" s="104">
        <v>43320</v>
      </c>
      <c r="AA449" s="104">
        <v>43672</v>
      </c>
      <c r="AB449" s="104">
        <v>43971</v>
      </c>
      <c r="AC449" s="104">
        <v>44225</v>
      </c>
      <c r="AD449" s="104">
        <v>44448</v>
      </c>
      <c r="AE449" s="104">
        <v>44635</v>
      </c>
      <c r="AF449" s="104">
        <v>44819</v>
      </c>
      <c r="AG449" s="104">
        <v>44968</v>
      </c>
      <c r="AH449" s="104">
        <v>45103</v>
      </c>
      <c r="AI449" s="104">
        <v>45221</v>
      </c>
      <c r="AJ449" s="104">
        <v>45353</v>
      </c>
      <c r="AK449" s="104">
        <v>45564</v>
      </c>
      <c r="AL449" s="104">
        <v>45885</v>
      </c>
      <c r="AM449" s="104">
        <v>46371</v>
      </c>
      <c r="AN449" s="104">
        <v>46944</v>
      </c>
      <c r="AO449" s="104">
        <v>47142</v>
      </c>
      <c r="AP449" s="104">
        <v>47625</v>
      </c>
      <c r="AQ449" s="104">
        <v>48360</v>
      </c>
      <c r="AR449" s="104">
        <v>48754</v>
      </c>
      <c r="AS449" s="104">
        <v>49683</v>
      </c>
      <c r="AT449" s="104">
        <v>50830</v>
      </c>
      <c r="AU449" s="104">
        <v>51197</v>
      </c>
      <c r="AV449" s="104">
        <v>52313</v>
      </c>
      <c r="AW449" s="104">
        <v>53202</v>
      </c>
      <c r="AX449" s="104">
        <v>54053</v>
      </c>
      <c r="AY449" s="104">
        <v>56060</v>
      </c>
      <c r="AZ449" s="104">
        <v>57129</v>
      </c>
      <c r="BA449" s="104">
        <v>58165</v>
      </c>
      <c r="BB449" s="104">
        <v>59556</v>
      </c>
      <c r="BC449" s="104">
        <v>59874</v>
      </c>
      <c r="BD449" s="104">
        <v>60740</v>
      </c>
      <c r="BE449" s="104">
        <v>61378</v>
      </c>
      <c r="BF449" s="104">
        <v>63042</v>
      </c>
      <c r="BG449" s="104">
        <v>63139</v>
      </c>
      <c r="BH449" s="104">
        <v>63332</v>
      </c>
      <c r="BI449" s="104">
        <v>63101</v>
      </c>
      <c r="BJ449" s="104">
        <v>63339</v>
      </c>
      <c r="BK449" s="104">
        <v>62040</v>
      </c>
      <c r="BL449" s="104">
        <v>62180</v>
      </c>
      <c r="BM449" s="104">
        <v>61622</v>
      </c>
      <c r="BN449" s="104">
        <v>61185</v>
      </c>
      <c r="BO449" s="104">
        <v>60499</v>
      </c>
      <c r="BP449" s="104">
        <v>60989</v>
      </c>
      <c r="BQ449" s="104">
        <v>60219</v>
      </c>
      <c r="BR449" s="104">
        <v>60060</v>
      </c>
      <c r="BS449" s="104">
        <v>58869</v>
      </c>
      <c r="BT449" s="104">
        <v>57596</v>
      </c>
      <c r="BU449" s="104">
        <v>56979</v>
      </c>
      <c r="BV449" s="104">
        <v>56352</v>
      </c>
      <c r="BW449" s="104">
        <v>55636</v>
      </c>
      <c r="BX449" s="104">
        <v>55728</v>
      </c>
      <c r="BY449" s="104">
        <v>55510</v>
      </c>
      <c r="BZ449" s="104">
        <v>55973</v>
      </c>
      <c r="CA449" s="104">
        <v>57330</v>
      </c>
      <c r="CB449" s="104">
        <v>57034</v>
      </c>
      <c r="CC449" s="104">
        <v>58151</v>
      </c>
      <c r="CD449" s="104">
        <v>58543</v>
      </c>
      <c r="CE449" s="104">
        <v>58559</v>
      </c>
      <c r="CF449" s="104">
        <v>59078</v>
      </c>
      <c r="CG449" s="104">
        <v>58547</v>
      </c>
      <c r="CH449" s="104">
        <v>58889</v>
      </c>
      <c r="CI449" s="104">
        <v>57309</v>
      </c>
      <c r="CJ449" s="104">
        <v>54829</v>
      </c>
      <c r="CK449" s="104">
        <v>53037</v>
      </c>
      <c r="CL449" s="104">
        <v>51213</v>
      </c>
      <c r="CM449" s="104">
        <v>49480</v>
      </c>
      <c r="CN449" s="104">
        <v>47009</v>
      </c>
      <c r="CO449" s="104">
        <v>45743</v>
      </c>
      <c r="CP449" s="104">
        <v>43511</v>
      </c>
      <c r="CQ449" s="104">
        <v>41601</v>
      </c>
      <c r="CR449" s="104">
        <v>40127</v>
      </c>
      <c r="CS449" s="104">
        <v>38241</v>
      </c>
      <c r="CT449" s="104">
        <v>37318</v>
      </c>
      <c r="CU449" s="104">
        <v>34946</v>
      </c>
      <c r="CV449" s="104">
        <v>34516</v>
      </c>
      <c r="CW449" s="104">
        <v>33107</v>
      </c>
      <c r="CX449" s="104">
        <v>32117</v>
      </c>
      <c r="CY449" s="104">
        <v>29937</v>
      </c>
      <c r="CZ449" s="104">
        <v>28107</v>
      </c>
      <c r="DA449" s="104">
        <v>25028</v>
      </c>
      <c r="DB449" s="104">
        <v>22827</v>
      </c>
      <c r="DC449" s="104">
        <v>20147</v>
      </c>
      <c r="DD449" s="104">
        <v>17174</v>
      </c>
      <c r="DE449" s="104">
        <v>14341</v>
      </c>
      <c r="DF449" s="104">
        <v>11641</v>
      </c>
      <c r="DG449" s="104">
        <v>9778</v>
      </c>
      <c r="DH449" s="104">
        <v>8080</v>
      </c>
      <c r="DI449" s="104">
        <v>6507</v>
      </c>
      <c r="DJ449" s="104">
        <v>5451</v>
      </c>
      <c r="DK449" s="104">
        <v>4376</v>
      </c>
      <c r="DL449" s="104">
        <v>3413</v>
      </c>
      <c r="DM449" s="44">
        <v>9132</v>
      </c>
    </row>
    <row r="450" spans="1:117" s="44" customFormat="1" ht="1" hidden="1" customHeight="1">
      <c r="A450" s="94">
        <v>2034</v>
      </c>
      <c r="B450" s="96">
        <f t="shared" si="669"/>
        <v>4598266</v>
      </c>
      <c r="C450" s="94"/>
      <c r="D450" s="101">
        <f t="shared" si="662"/>
        <v>2471803</v>
      </c>
      <c r="E450" s="101">
        <f t="shared" si="663"/>
        <v>2528339</v>
      </c>
      <c r="F450" s="101">
        <f t="shared" si="664"/>
        <v>2586003</v>
      </c>
      <c r="G450" s="101">
        <f t="shared" si="665"/>
        <v>2644103</v>
      </c>
      <c r="H450" s="101">
        <f t="shared" si="666"/>
        <v>2702214</v>
      </c>
      <c r="I450" s="101">
        <f>SUM(CC450:$DL450)</f>
        <v>1268929</v>
      </c>
      <c r="J450" s="101">
        <f>SUM(CD450:$DL450)</f>
        <v>1212393</v>
      </c>
      <c r="K450" s="101">
        <f>SUM(CE450:$DL450)</f>
        <v>1154729</v>
      </c>
      <c r="L450" s="101">
        <f>SUM(CF450:$DL450)</f>
        <v>1096629</v>
      </c>
      <c r="M450" s="101">
        <f>SUM(CG450:$DL450)</f>
        <v>1038518</v>
      </c>
      <c r="N450" s="101"/>
      <c r="O450" s="101"/>
      <c r="P450" s="101"/>
      <c r="Q450" s="104">
        <v>39090</v>
      </c>
      <c r="R450" s="104">
        <v>39467</v>
      </c>
      <c r="S450" s="104">
        <v>39880</v>
      </c>
      <c r="T450" s="104">
        <v>40329</v>
      </c>
      <c r="U450" s="104">
        <v>40794</v>
      </c>
      <c r="V450" s="104">
        <v>41284</v>
      </c>
      <c r="W450" s="104">
        <v>41758</v>
      </c>
      <c r="X450" s="104">
        <v>42233</v>
      </c>
      <c r="Y450" s="104">
        <v>42696</v>
      </c>
      <c r="Z450" s="104">
        <v>43130</v>
      </c>
      <c r="AA450" s="104">
        <v>43520</v>
      </c>
      <c r="AB450" s="104">
        <v>43867</v>
      </c>
      <c r="AC450" s="104">
        <v>44171</v>
      </c>
      <c r="AD450" s="104">
        <v>44438</v>
      </c>
      <c r="AE450" s="104">
        <v>44683</v>
      </c>
      <c r="AF450" s="104">
        <v>44898</v>
      </c>
      <c r="AG450" s="104">
        <v>45100</v>
      </c>
      <c r="AH450" s="104">
        <v>45256</v>
      </c>
      <c r="AI450" s="104">
        <v>45395</v>
      </c>
      <c r="AJ450" s="104">
        <v>45545</v>
      </c>
      <c r="AK450" s="104">
        <v>45765</v>
      </c>
      <c r="AL450" s="104">
        <v>46113</v>
      </c>
      <c r="AM450" s="104">
        <v>46588</v>
      </c>
      <c r="AN450" s="104">
        <v>47211</v>
      </c>
      <c r="AO450" s="104">
        <v>47887</v>
      </c>
      <c r="AP450" s="104">
        <v>48159</v>
      </c>
      <c r="AQ450" s="104">
        <v>48671</v>
      </c>
      <c r="AR450" s="104">
        <v>49410</v>
      </c>
      <c r="AS450" s="104">
        <v>49784</v>
      </c>
      <c r="AT450" s="104">
        <v>50667</v>
      </c>
      <c r="AU450" s="104">
        <v>51758</v>
      </c>
      <c r="AV450" s="104">
        <v>52071</v>
      </c>
      <c r="AW450" s="104">
        <v>53118</v>
      </c>
      <c r="AX450" s="104">
        <v>53937</v>
      </c>
      <c r="AY450" s="104">
        <v>54718</v>
      </c>
      <c r="AZ450" s="104">
        <v>56646</v>
      </c>
      <c r="BA450" s="104">
        <v>57649</v>
      </c>
      <c r="BB450" s="104">
        <v>58617</v>
      </c>
      <c r="BC450" s="104">
        <v>59944</v>
      </c>
      <c r="BD450" s="104">
        <v>60208</v>
      </c>
      <c r="BE450" s="104">
        <v>61016</v>
      </c>
      <c r="BF450" s="104">
        <v>61604</v>
      </c>
      <c r="BG450" s="104">
        <v>63213</v>
      </c>
      <c r="BH450" s="104">
        <v>63266</v>
      </c>
      <c r="BI450" s="104">
        <v>63418</v>
      </c>
      <c r="BJ450" s="104">
        <v>63149</v>
      </c>
      <c r="BK450" s="104">
        <v>63345</v>
      </c>
      <c r="BL450" s="104">
        <v>62013</v>
      </c>
      <c r="BM450" s="104">
        <v>62114</v>
      </c>
      <c r="BN450" s="104">
        <v>61518</v>
      </c>
      <c r="BO450" s="104">
        <v>61041</v>
      </c>
      <c r="BP450" s="104">
        <v>60320</v>
      </c>
      <c r="BQ450" s="104">
        <v>60765</v>
      </c>
      <c r="BR450" s="104">
        <v>59959</v>
      </c>
      <c r="BS450" s="104">
        <v>59766</v>
      </c>
      <c r="BT450" s="104">
        <v>58550</v>
      </c>
      <c r="BU450" s="104">
        <v>57253</v>
      </c>
      <c r="BV450" s="104">
        <v>56613</v>
      </c>
      <c r="BW450" s="104">
        <v>55965</v>
      </c>
      <c r="BX450" s="104">
        <v>55237</v>
      </c>
      <c r="BY450" s="104">
        <v>55314</v>
      </c>
      <c r="BZ450" s="104">
        <v>55027</v>
      </c>
      <c r="CA450" s="104">
        <v>55535</v>
      </c>
      <c r="CB450" s="104">
        <v>56881</v>
      </c>
      <c r="CC450" s="104">
        <v>56536</v>
      </c>
      <c r="CD450" s="104">
        <v>57664</v>
      </c>
      <c r="CE450" s="104">
        <v>58100</v>
      </c>
      <c r="CF450" s="104">
        <v>58111</v>
      </c>
      <c r="CG450" s="104">
        <v>58608</v>
      </c>
      <c r="CH450" s="104">
        <v>58056</v>
      </c>
      <c r="CI450" s="104">
        <v>58365</v>
      </c>
      <c r="CJ450" s="104">
        <v>56772</v>
      </c>
      <c r="CK450" s="104">
        <v>54278</v>
      </c>
      <c r="CL450" s="104">
        <v>52469</v>
      </c>
      <c r="CM450" s="104">
        <v>50618</v>
      </c>
      <c r="CN450" s="104">
        <v>48855</v>
      </c>
      <c r="CO450" s="104">
        <v>46360</v>
      </c>
      <c r="CP450" s="104">
        <v>45047</v>
      </c>
      <c r="CQ450" s="104">
        <v>42771</v>
      </c>
      <c r="CR450" s="104">
        <v>40812</v>
      </c>
      <c r="CS450" s="104">
        <v>39265</v>
      </c>
      <c r="CT450" s="104">
        <v>37310</v>
      </c>
      <c r="CU450" s="104">
        <v>36278</v>
      </c>
      <c r="CV450" s="104">
        <v>33828</v>
      </c>
      <c r="CW450" s="104">
        <v>33243</v>
      </c>
      <c r="CX450" s="104">
        <v>31694</v>
      </c>
      <c r="CY450" s="104">
        <v>30526</v>
      </c>
      <c r="CZ450" s="104">
        <v>28222</v>
      </c>
      <c r="DA450" s="104">
        <v>26242</v>
      </c>
      <c r="DB450" s="104">
        <v>23119</v>
      </c>
      <c r="DC450" s="104">
        <v>20836</v>
      </c>
      <c r="DD450" s="104">
        <v>18142</v>
      </c>
      <c r="DE450" s="104">
        <v>15270</v>
      </c>
      <c r="DF450" s="104">
        <v>12603</v>
      </c>
      <c r="DG450" s="104">
        <v>10120</v>
      </c>
      <c r="DH450" s="104">
        <v>8410</v>
      </c>
      <c r="DI450" s="104">
        <v>6870</v>
      </c>
      <c r="DJ450" s="104">
        <v>5459</v>
      </c>
      <c r="DK450" s="104">
        <v>4507</v>
      </c>
      <c r="DL450" s="104">
        <v>3563</v>
      </c>
      <c r="DM450" s="44">
        <v>9609</v>
      </c>
    </row>
    <row r="451" spans="1:117" s="44" customFormat="1" ht="1" hidden="1" customHeight="1">
      <c r="A451" s="94">
        <v>2035</v>
      </c>
      <c r="B451" s="96">
        <f t="shared" si="669"/>
        <v>4611535</v>
      </c>
      <c r="C451" s="94"/>
      <c r="D451" s="101">
        <f t="shared" si="662"/>
        <v>2471454</v>
      </c>
      <c r="E451" s="101">
        <f t="shared" si="663"/>
        <v>2527837</v>
      </c>
      <c r="F451" s="101">
        <f t="shared" si="664"/>
        <v>2583899</v>
      </c>
      <c r="G451" s="101">
        <f t="shared" si="665"/>
        <v>2641126</v>
      </c>
      <c r="H451" s="101">
        <f t="shared" si="666"/>
        <v>2698781</v>
      </c>
      <c r="I451" s="101">
        <f>SUM(CC451:$DL451)</f>
        <v>1284352</v>
      </c>
      <c r="J451" s="101">
        <f>SUM(CD451:$DL451)</f>
        <v>1227969</v>
      </c>
      <c r="K451" s="101">
        <f>SUM(CE451:$DL451)</f>
        <v>1171907</v>
      </c>
      <c r="L451" s="101">
        <f>SUM(CF451:$DL451)</f>
        <v>1114680</v>
      </c>
      <c r="M451" s="101">
        <f>SUM(CG451:$DL451)</f>
        <v>1057025</v>
      </c>
      <c r="N451" s="101"/>
      <c r="O451" s="101"/>
      <c r="P451" s="101"/>
      <c r="Q451" s="104">
        <v>39055</v>
      </c>
      <c r="R451" s="104">
        <v>39375</v>
      </c>
      <c r="S451" s="104">
        <v>39746</v>
      </c>
      <c r="T451" s="104">
        <v>40145</v>
      </c>
      <c r="U451" s="104">
        <v>40581</v>
      </c>
      <c r="V451" s="104">
        <v>41034</v>
      </c>
      <c r="W451" s="104">
        <v>41509</v>
      </c>
      <c r="X451" s="104">
        <v>41975</v>
      </c>
      <c r="Y451" s="104">
        <v>42449</v>
      </c>
      <c r="Z451" s="104">
        <v>42903</v>
      </c>
      <c r="AA451" s="104">
        <v>43330</v>
      </c>
      <c r="AB451" s="104">
        <v>43717</v>
      </c>
      <c r="AC451" s="104">
        <v>44067</v>
      </c>
      <c r="AD451" s="104">
        <v>44385</v>
      </c>
      <c r="AE451" s="104">
        <v>44674</v>
      </c>
      <c r="AF451" s="104">
        <v>44947</v>
      </c>
      <c r="AG451" s="104">
        <v>45181</v>
      </c>
      <c r="AH451" s="104">
        <v>45388</v>
      </c>
      <c r="AI451" s="104">
        <v>45549</v>
      </c>
      <c r="AJ451" s="104">
        <v>45719</v>
      </c>
      <c r="AK451" s="104">
        <v>45957</v>
      </c>
      <c r="AL451" s="104">
        <v>46313</v>
      </c>
      <c r="AM451" s="104">
        <v>46814</v>
      </c>
      <c r="AN451" s="104">
        <v>47426</v>
      </c>
      <c r="AO451" s="104">
        <v>48150</v>
      </c>
      <c r="AP451" s="104">
        <v>48891</v>
      </c>
      <c r="AQ451" s="104">
        <v>49200</v>
      </c>
      <c r="AR451" s="104">
        <v>49717</v>
      </c>
      <c r="AS451" s="104">
        <v>50432</v>
      </c>
      <c r="AT451" s="104">
        <v>50772</v>
      </c>
      <c r="AU451" s="104">
        <v>51600</v>
      </c>
      <c r="AV451" s="104">
        <v>52629</v>
      </c>
      <c r="AW451" s="104">
        <v>52883</v>
      </c>
      <c r="AX451" s="104">
        <v>53858</v>
      </c>
      <c r="AY451" s="104">
        <v>54610</v>
      </c>
      <c r="AZ451" s="104">
        <v>55319</v>
      </c>
      <c r="BA451" s="104">
        <v>57172</v>
      </c>
      <c r="BB451" s="104">
        <v>58108</v>
      </c>
      <c r="BC451" s="104">
        <v>59015</v>
      </c>
      <c r="BD451" s="104">
        <v>60281</v>
      </c>
      <c r="BE451" s="104">
        <v>60491</v>
      </c>
      <c r="BF451" s="104">
        <v>61247</v>
      </c>
      <c r="BG451" s="104">
        <v>61785</v>
      </c>
      <c r="BH451" s="104">
        <v>63343</v>
      </c>
      <c r="BI451" s="104">
        <v>63356</v>
      </c>
      <c r="BJ451" s="104">
        <v>63467</v>
      </c>
      <c r="BK451" s="104">
        <v>63160</v>
      </c>
      <c r="BL451" s="104">
        <v>63316</v>
      </c>
      <c r="BM451" s="104">
        <v>61949</v>
      </c>
      <c r="BN451" s="104">
        <v>62013</v>
      </c>
      <c r="BO451" s="104">
        <v>61378</v>
      </c>
      <c r="BP451" s="104">
        <v>60862</v>
      </c>
      <c r="BQ451" s="104">
        <v>60103</v>
      </c>
      <c r="BR451" s="104">
        <v>60506</v>
      </c>
      <c r="BS451" s="104">
        <v>59667</v>
      </c>
      <c r="BT451" s="104">
        <v>59443</v>
      </c>
      <c r="BU451" s="104">
        <v>58205</v>
      </c>
      <c r="BV451" s="104">
        <v>56886</v>
      </c>
      <c r="BW451" s="104">
        <v>56224</v>
      </c>
      <c r="BX451" s="104">
        <v>55563</v>
      </c>
      <c r="BY451" s="104">
        <v>54823</v>
      </c>
      <c r="BZ451" s="104">
        <v>54827</v>
      </c>
      <c r="CA451" s="104">
        <v>54597</v>
      </c>
      <c r="CB451" s="104">
        <v>55096</v>
      </c>
      <c r="CC451" s="104">
        <v>56383</v>
      </c>
      <c r="CD451" s="104">
        <v>56062</v>
      </c>
      <c r="CE451" s="104">
        <v>57227</v>
      </c>
      <c r="CF451" s="104">
        <v>57655</v>
      </c>
      <c r="CG451" s="104">
        <v>57649</v>
      </c>
      <c r="CH451" s="104">
        <v>58120</v>
      </c>
      <c r="CI451" s="104">
        <v>57542</v>
      </c>
      <c r="CJ451" s="104">
        <v>57817</v>
      </c>
      <c r="CK451" s="104">
        <v>56206</v>
      </c>
      <c r="CL451" s="104">
        <v>53698</v>
      </c>
      <c r="CM451" s="104">
        <v>51867</v>
      </c>
      <c r="CN451" s="104">
        <v>49985</v>
      </c>
      <c r="CO451" s="104">
        <v>48186</v>
      </c>
      <c r="CP451" s="104">
        <v>45659</v>
      </c>
      <c r="CQ451" s="104">
        <v>44293</v>
      </c>
      <c r="CR451" s="104">
        <v>41967</v>
      </c>
      <c r="CS451" s="104">
        <v>39946</v>
      </c>
      <c r="CT451" s="104">
        <v>38318</v>
      </c>
      <c r="CU451" s="104">
        <v>36282</v>
      </c>
      <c r="CV451" s="104">
        <v>35130</v>
      </c>
      <c r="CW451" s="104">
        <v>32594</v>
      </c>
      <c r="CX451" s="104">
        <v>31839</v>
      </c>
      <c r="CY451" s="104">
        <v>30144</v>
      </c>
      <c r="CZ451" s="104">
        <v>28797</v>
      </c>
      <c r="DA451" s="104">
        <v>26372</v>
      </c>
      <c r="DB451" s="104">
        <v>24263</v>
      </c>
      <c r="DC451" s="104">
        <v>21127</v>
      </c>
      <c r="DD451" s="104">
        <v>18788</v>
      </c>
      <c r="DE451" s="104">
        <v>16155</v>
      </c>
      <c r="DF451" s="104">
        <v>13441</v>
      </c>
      <c r="DG451" s="104">
        <v>10975</v>
      </c>
      <c r="DH451" s="104">
        <v>8721</v>
      </c>
      <c r="DI451" s="104">
        <v>7166</v>
      </c>
      <c r="DJ451" s="104">
        <v>5776</v>
      </c>
      <c r="DK451" s="104">
        <v>4524</v>
      </c>
      <c r="DL451" s="104">
        <v>3678</v>
      </c>
      <c r="DM451" s="44">
        <v>10121</v>
      </c>
    </row>
    <row r="452" spans="1:117" s="44" customFormat="1" ht="1" hidden="1" customHeight="1">
      <c r="A452" s="94">
        <v>2036</v>
      </c>
      <c r="B452" s="96">
        <f t="shared" si="669"/>
        <v>4624243</v>
      </c>
      <c r="C452" s="94"/>
      <c r="D452" s="101">
        <f t="shared" si="662"/>
        <v>2473121</v>
      </c>
      <c r="E452" s="101">
        <f t="shared" si="663"/>
        <v>2527729</v>
      </c>
      <c r="F452" s="101">
        <f t="shared" si="664"/>
        <v>2583639</v>
      </c>
      <c r="G452" s="101">
        <f t="shared" si="665"/>
        <v>2639276</v>
      </c>
      <c r="H452" s="101">
        <f t="shared" si="666"/>
        <v>2696066</v>
      </c>
      <c r="I452" s="101">
        <f>SUM(CC452:$DL452)</f>
        <v>1297316</v>
      </c>
      <c r="J452" s="101">
        <f>SUM(CD452:$DL452)</f>
        <v>1242708</v>
      </c>
      <c r="K452" s="101">
        <f>SUM(CE452:$DL452)</f>
        <v>1186798</v>
      </c>
      <c r="L452" s="101">
        <f>SUM(CF452:$DL452)</f>
        <v>1131161</v>
      </c>
      <c r="M452" s="101">
        <f>SUM(CG452:$DL452)</f>
        <v>1074371</v>
      </c>
      <c r="N452" s="101"/>
      <c r="O452" s="101"/>
      <c r="P452" s="101"/>
      <c r="Q452" s="104">
        <v>39072</v>
      </c>
      <c r="R452" s="104">
        <v>39343</v>
      </c>
      <c r="S452" s="104">
        <v>39657</v>
      </c>
      <c r="T452" s="104">
        <v>40012</v>
      </c>
      <c r="U452" s="104">
        <v>40399</v>
      </c>
      <c r="V452" s="104">
        <v>40822</v>
      </c>
      <c r="W452" s="104">
        <v>41262</v>
      </c>
      <c r="X452" s="104">
        <v>41729</v>
      </c>
      <c r="Y452" s="104">
        <v>42193</v>
      </c>
      <c r="Z452" s="104">
        <v>42659</v>
      </c>
      <c r="AA452" s="104">
        <v>43106</v>
      </c>
      <c r="AB452" s="104">
        <v>43529</v>
      </c>
      <c r="AC452" s="104">
        <v>43920</v>
      </c>
      <c r="AD452" s="104">
        <v>44283</v>
      </c>
      <c r="AE452" s="104">
        <v>44623</v>
      </c>
      <c r="AF452" s="104">
        <v>44939</v>
      </c>
      <c r="AG452" s="104">
        <v>45232</v>
      </c>
      <c r="AH452" s="104">
        <v>45471</v>
      </c>
      <c r="AI452" s="104">
        <v>45681</v>
      </c>
      <c r="AJ452" s="104">
        <v>45874</v>
      </c>
      <c r="AK452" s="104">
        <v>46132</v>
      </c>
      <c r="AL452" s="104">
        <v>46505</v>
      </c>
      <c r="AM452" s="104">
        <v>47013</v>
      </c>
      <c r="AN452" s="104">
        <v>47650</v>
      </c>
      <c r="AO452" s="104">
        <v>48364</v>
      </c>
      <c r="AP452" s="104">
        <v>49151</v>
      </c>
      <c r="AQ452" s="104">
        <v>49920</v>
      </c>
      <c r="AR452" s="104">
        <v>50239</v>
      </c>
      <c r="AS452" s="104">
        <v>50735</v>
      </c>
      <c r="AT452" s="104">
        <v>51413</v>
      </c>
      <c r="AU452" s="104">
        <v>51708</v>
      </c>
      <c r="AV452" s="104">
        <v>52475</v>
      </c>
      <c r="AW452" s="104">
        <v>53437</v>
      </c>
      <c r="AX452" s="104">
        <v>53628</v>
      </c>
      <c r="AY452" s="104">
        <v>54534</v>
      </c>
      <c r="AZ452" s="104">
        <v>55218</v>
      </c>
      <c r="BA452" s="104">
        <v>55859</v>
      </c>
      <c r="BB452" s="104">
        <v>57638</v>
      </c>
      <c r="BC452" s="104">
        <v>58513</v>
      </c>
      <c r="BD452" s="104">
        <v>59361</v>
      </c>
      <c r="BE452" s="104">
        <v>60568</v>
      </c>
      <c r="BF452" s="104">
        <v>60728</v>
      </c>
      <c r="BG452" s="104">
        <v>61434</v>
      </c>
      <c r="BH452" s="104">
        <v>61926</v>
      </c>
      <c r="BI452" s="104">
        <v>63435</v>
      </c>
      <c r="BJ452" s="104">
        <v>63409</v>
      </c>
      <c r="BK452" s="104">
        <v>63480</v>
      </c>
      <c r="BL452" s="104">
        <v>63136</v>
      </c>
      <c r="BM452" s="104">
        <v>63250</v>
      </c>
      <c r="BN452" s="104">
        <v>61849</v>
      </c>
      <c r="BO452" s="104">
        <v>61875</v>
      </c>
      <c r="BP452" s="104">
        <v>61200</v>
      </c>
      <c r="BQ452" s="104">
        <v>60644</v>
      </c>
      <c r="BR452" s="104">
        <v>59851</v>
      </c>
      <c r="BS452" s="104">
        <v>60214</v>
      </c>
      <c r="BT452" s="104">
        <v>59347</v>
      </c>
      <c r="BU452" s="104">
        <v>59091</v>
      </c>
      <c r="BV452" s="104">
        <v>57833</v>
      </c>
      <c r="BW452" s="104">
        <v>56497</v>
      </c>
      <c r="BX452" s="104">
        <v>55819</v>
      </c>
      <c r="BY452" s="104">
        <v>55144</v>
      </c>
      <c r="BZ452" s="104">
        <v>54336</v>
      </c>
      <c r="CA452" s="104">
        <v>54397</v>
      </c>
      <c r="CB452" s="104">
        <v>54165</v>
      </c>
      <c r="CC452" s="104">
        <v>54608</v>
      </c>
      <c r="CD452" s="104">
        <v>55910</v>
      </c>
      <c r="CE452" s="104">
        <v>55637</v>
      </c>
      <c r="CF452" s="104">
        <v>56790</v>
      </c>
      <c r="CG452" s="104">
        <v>57198</v>
      </c>
      <c r="CH452" s="104">
        <v>57170</v>
      </c>
      <c r="CI452" s="104">
        <v>57609</v>
      </c>
      <c r="CJ452" s="104">
        <v>57006</v>
      </c>
      <c r="CK452" s="104">
        <v>57242</v>
      </c>
      <c r="CL452" s="104">
        <v>55610</v>
      </c>
      <c r="CM452" s="104">
        <v>53083</v>
      </c>
      <c r="CN452" s="104">
        <v>51222</v>
      </c>
      <c r="CO452" s="104">
        <v>49303</v>
      </c>
      <c r="CP452" s="104">
        <v>47462</v>
      </c>
      <c r="CQ452" s="104">
        <v>44897</v>
      </c>
      <c r="CR452" s="104">
        <v>43470</v>
      </c>
      <c r="CS452" s="104">
        <v>41084</v>
      </c>
      <c r="CT452" s="104">
        <v>38993</v>
      </c>
      <c r="CU452" s="104">
        <v>37272</v>
      </c>
      <c r="CV452" s="104">
        <v>35144</v>
      </c>
      <c r="CW452" s="104">
        <v>33859</v>
      </c>
      <c r="CX452" s="104">
        <v>31232</v>
      </c>
      <c r="CY452" s="104">
        <v>30297</v>
      </c>
      <c r="CZ452" s="104">
        <v>28453</v>
      </c>
      <c r="DA452" s="104">
        <v>26929</v>
      </c>
      <c r="DB452" s="104">
        <v>24403</v>
      </c>
      <c r="DC452" s="104">
        <v>22193</v>
      </c>
      <c r="DD452" s="104">
        <v>19072</v>
      </c>
      <c r="DE452" s="104">
        <v>16752</v>
      </c>
      <c r="DF452" s="104">
        <v>14241</v>
      </c>
      <c r="DG452" s="104">
        <v>11722</v>
      </c>
      <c r="DH452" s="104">
        <v>9472</v>
      </c>
      <c r="DI452" s="104">
        <v>7444</v>
      </c>
      <c r="DJ452" s="104">
        <v>6038</v>
      </c>
      <c r="DK452" s="104">
        <v>4798</v>
      </c>
      <c r="DL452" s="104">
        <v>3701</v>
      </c>
      <c r="DM452" s="44">
        <v>10625</v>
      </c>
    </row>
    <row r="453" spans="1:117" s="44" customFormat="1" ht="1" hidden="1" customHeight="1">
      <c r="A453" s="94">
        <v>2037</v>
      </c>
      <c r="B453" s="96">
        <f t="shared" si="669"/>
        <v>4636503</v>
      </c>
      <c r="C453" s="94"/>
      <c r="D453" s="101">
        <f t="shared" si="662"/>
        <v>2475926</v>
      </c>
      <c r="E453" s="101">
        <f t="shared" si="663"/>
        <v>2529611</v>
      </c>
      <c r="F453" s="101">
        <f t="shared" si="664"/>
        <v>2583756</v>
      </c>
      <c r="G453" s="101">
        <f t="shared" si="665"/>
        <v>2639242</v>
      </c>
      <c r="H453" s="101">
        <f t="shared" si="666"/>
        <v>2694455</v>
      </c>
      <c r="I453" s="101">
        <f>SUM(CC453:$DL453)</f>
        <v>1308760</v>
      </c>
      <c r="J453" s="101">
        <f>SUM(CD453:$DL453)</f>
        <v>1255075</v>
      </c>
      <c r="K453" s="101">
        <f>SUM(CE453:$DL453)</f>
        <v>1200930</v>
      </c>
      <c r="L453" s="101">
        <f>SUM(CF453:$DL453)</f>
        <v>1145444</v>
      </c>
      <c r="M453" s="101">
        <f>SUM(CG453:$DL453)</f>
        <v>1090231</v>
      </c>
      <c r="N453" s="101"/>
      <c r="O453" s="101"/>
      <c r="P453" s="101"/>
      <c r="Q453" s="104">
        <v>39131</v>
      </c>
      <c r="R453" s="104">
        <v>39361</v>
      </c>
      <c r="S453" s="104">
        <v>39626</v>
      </c>
      <c r="T453" s="104">
        <v>39926</v>
      </c>
      <c r="U453" s="104">
        <v>40267</v>
      </c>
      <c r="V453" s="104">
        <v>40643</v>
      </c>
      <c r="W453" s="104">
        <v>41051</v>
      </c>
      <c r="X453" s="104">
        <v>41483</v>
      </c>
      <c r="Y453" s="104">
        <v>41950</v>
      </c>
      <c r="Z453" s="104">
        <v>42405</v>
      </c>
      <c r="AA453" s="104">
        <v>42864</v>
      </c>
      <c r="AB453" s="104">
        <v>43306</v>
      </c>
      <c r="AC453" s="104">
        <v>43733</v>
      </c>
      <c r="AD453" s="104">
        <v>44137</v>
      </c>
      <c r="AE453" s="104">
        <v>44522</v>
      </c>
      <c r="AF453" s="104">
        <v>44890</v>
      </c>
      <c r="AG453" s="104">
        <v>45226</v>
      </c>
      <c r="AH453" s="104">
        <v>45522</v>
      </c>
      <c r="AI453" s="104">
        <v>45766</v>
      </c>
      <c r="AJ453" s="104">
        <v>46008</v>
      </c>
      <c r="AK453" s="104">
        <v>46288</v>
      </c>
      <c r="AL453" s="104">
        <v>46680</v>
      </c>
      <c r="AM453" s="104">
        <v>47205</v>
      </c>
      <c r="AN453" s="104">
        <v>47849</v>
      </c>
      <c r="AO453" s="104">
        <v>48586</v>
      </c>
      <c r="AP453" s="104">
        <v>49364</v>
      </c>
      <c r="AQ453" s="104">
        <v>50178</v>
      </c>
      <c r="AR453" s="104">
        <v>50949</v>
      </c>
      <c r="AS453" s="104">
        <v>51253</v>
      </c>
      <c r="AT453" s="104">
        <v>51713</v>
      </c>
      <c r="AU453" s="104">
        <v>52344</v>
      </c>
      <c r="AV453" s="104">
        <v>52586</v>
      </c>
      <c r="AW453" s="104">
        <v>53287</v>
      </c>
      <c r="AX453" s="104">
        <v>54179</v>
      </c>
      <c r="AY453" s="104">
        <v>54309</v>
      </c>
      <c r="AZ453" s="104">
        <v>55144</v>
      </c>
      <c r="BA453" s="104">
        <v>55764</v>
      </c>
      <c r="BB453" s="104">
        <v>56337</v>
      </c>
      <c r="BC453" s="104">
        <v>58049</v>
      </c>
      <c r="BD453" s="104">
        <v>58866</v>
      </c>
      <c r="BE453" s="104">
        <v>59655</v>
      </c>
      <c r="BF453" s="104">
        <v>60806</v>
      </c>
      <c r="BG453" s="104">
        <v>60921</v>
      </c>
      <c r="BH453" s="104">
        <v>61580</v>
      </c>
      <c r="BI453" s="104">
        <v>62027</v>
      </c>
      <c r="BJ453" s="104">
        <v>63490</v>
      </c>
      <c r="BK453" s="104">
        <v>63425</v>
      </c>
      <c r="BL453" s="104">
        <v>63458</v>
      </c>
      <c r="BM453" s="104">
        <v>63077</v>
      </c>
      <c r="BN453" s="104">
        <v>63149</v>
      </c>
      <c r="BO453" s="104">
        <v>61713</v>
      </c>
      <c r="BP453" s="104">
        <v>61698</v>
      </c>
      <c r="BQ453" s="104">
        <v>60985</v>
      </c>
      <c r="BR453" s="104">
        <v>60392</v>
      </c>
      <c r="BS453" s="104">
        <v>59566</v>
      </c>
      <c r="BT453" s="104">
        <v>59893</v>
      </c>
      <c r="BU453" s="104">
        <v>58997</v>
      </c>
      <c r="BV453" s="104">
        <v>58715</v>
      </c>
      <c r="BW453" s="104">
        <v>57438</v>
      </c>
      <c r="BX453" s="104">
        <v>56091</v>
      </c>
      <c r="BY453" s="104">
        <v>55398</v>
      </c>
      <c r="BZ453" s="104">
        <v>54652</v>
      </c>
      <c r="CA453" s="104">
        <v>53906</v>
      </c>
      <c r="CB453" s="104">
        <v>53964</v>
      </c>
      <c r="CC453" s="104">
        <v>53685</v>
      </c>
      <c r="CD453" s="104">
        <v>54145</v>
      </c>
      <c r="CE453" s="104">
        <v>55486</v>
      </c>
      <c r="CF453" s="104">
        <v>55213</v>
      </c>
      <c r="CG453" s="104">
        <v>56341</v>
      </c>
      <c r="CH453" s="104">
        <v>56724</v>
      </c>
      <c r="CI453" s="104">
        <v>56669</v>
      </c>
      <c r="CJ453" s="104">
        <v>57075</v>
      </c>
      <c r="CK453" s="104">
        <v>56441</v>
      </c>
      <c r="CL453" s="104">
        <v>56634</v>
      </c>
      <c r="CM453" s="104">
        <v>54976</v>
      </c>
      <c r="CN453" s="104">
        <v>52425</v>
      </c>
      <c r="CO453" s="104">
        <v>50530</v>
      </c>
      <c r="CP453" s="104">
        <v>48567</v>
      </c>
      <c r="CQ453" s="104">
        <v>46676</v>
      </c>
      <c r="CR453" s="104">
        <v>44067</v>
      </c>
      <c r="CS453" s="104">
        <v>42566</v>
      </c>
      <c r="CT453" s="104">
        <v>40112</v>
      </c>
      <c r="CU453" s="104">
        <v>37938</v>
      </c>
      <c r="CV453" s="104">
        <v>36112</v>
      </c>
      <c r="CW453" s="104">
        <v>33886</v>
      </c>
      <c r="CX453" s="104">
        <v>32456</v>
      </c>
      <c r="CY453" s="104">
        <v>29736</v>
      </c>
      <c r="CZ453" s="104">
        <v>28613</v>
      </c>
      <c r="DA453" s="104">
        <v>26625</v>
      </c>
      <c r="DB453" s="104">
        <v>24939</v>
      </c>
      <c r="DC453" s="104">
        <v>22342</v>
      </c>
      <c r="DD453" s="104">
        <v>20056</v>
      </c>
      <c r="DE453" s="104">
        <v>17026</v>
      </c>
      <c r="DF453" s="104">
        <v>14786</v>
      </c>
      <c r="DG453" s="104">
        <v>12439</v>
      </c>
      <c r="DH453" s="104">
        <v>10133</v>
      </c>
      <c r="DI453" s="104">
        <v>8100</v>
      </c>
      <c r="DJ453" s="104">
        <v>6283</v>
      </c>
      <c r="DK453" s="104">
        <v>5025</v>
      </c>
      <c r="DL453" s="104">
        <v>3933</v>
      </c>
      <c r="DM453" s="44">
        <v>11047</v>
      </c>
    </row>
    <row r="454" spans="1:117" s="44" customFormat="1" ht="1" hidden="1" customHeight="1">
      <c r="A454" s="94">
        <v>2038</v>
      </c>
      <c r="B454" s="96">
        <f t="shared" si="669"/>
        <v>4648232</v>
      </c>
      <c r="C454" s="94"/>
      <c r="D454" s="101">
        <f t="shared" si="662"/>
        <v>2479120</v>
      </c>
      <c r="E454" s="101">
        <f t="shared" si="663"/>
        <v>2532603</v>
      </c>
      <c r="F454" s="101">
        <f t="shared" si="664"/>
        <v>2585832</v>
      </c>
      <c r="G454" s="101">
        <f t="shared" si="665"/>
        <v>2639566</v>
      </c>
      <c r="H454" s="101">
        <f t="shared" si="666"/>
        <v>2694629</v>
      </c>
      <c r="I454" s="101">
        <f>SUM(CC454:$DL454)</f>
        <v>1319283</v>
      </c>
      <c r="J454" s="101">
        <f>SUM(CD454:$DL454)</f>
        <v>1265800</v>
      </c>
      <c r="K454" s="101">
        <f>SUM(CE454:$DL454)</f>
        <v>1212571</v>
      </c>
      <c r="L454" s="101">
        <f>SUM(CF454:$DL454)</f>
        <v>1158837</v>
      </c>
      <c r="M454" s="101">
        <f>SUM(CG454:$DL454)</f>
        <v>1103774</v>
      </c>
      <c r="N454" s="101"/>
      <c r="O454" s="101"/>
      <c r="P454" s="101"/>
      <c r="Q454" s="104">
        <v>39233</v>
      </c>
      <c r="R454" s="104">
        <v>39420</v>
      </c>
      <c r="S454" s="104">
        <v>39645</v>
      </c>
      <c r="T454" s="104">
        <v>39895</v>
      </c>
      <c r="U454" s="104">
        <v>40184</v>
      </c>
      <c r="V454" s="104">
        <v>40512</v>
      </c>
      <c r="W454" s="104">
        <v>40875</v>
      </c>
      <c r="X454" s="104">
        <v>41276</v>
      </c>
      <c r="Y454" s="104">
        <v>41706</v>
      </c>
      <c r="Z454" s="104">
        <v>42164</v>
      </c>
      <c r="AA454" s="104">
        <v>42612</v>
      </c>
      <c r="AB454" s="104">
        <v>43066</v>
      </c>
      <c r="AC454" s="104">
        <v>43512</v>
      </c>
      <c r="AD454" s="104">
        <v>43952</v>
      </c>
      <c r="AE454" s="104">
        <v>44378</v>
      </c>
      <c r="AF454" s="104">
        <v>44790</v>
      </c>
      <c r="AG454" s="104">
        <v>45177</v>
      </c>
      <c r="AH454" s="104">
        <v>45518</v>
      </c>
      <c r="AI454" s="104">
        <v>45818</v>
      </c>
      <c r="AJ454" s="104">
        <v>46096</v>
      </c>
      <c r="AK454" s="104">
        <v>46423</v>
      </c>
      <c r="AL454" s="104">
        <v>46838</v>
      </c>
      <c r="AM454" s="104">
        <v>47381</v>
      </c>
      <c r="AN454" s="104">
        <v>48040</v>
      </c>
      <c r="AO454" s="104">
        <v>48785</v>
      </c>
      <c r="AP454" s="104">
        <v>49585</v>
      </c>
      <c r="AQ454" s="104">
        <v>50390</v>
      </c>
      <c r="AR454" s="104">
        <v>51205</v>
      </c>
      <c r="AS454" s="104">
        <v>51952</v>
      </c>
      <c r="AT454" s="104">
        <v>52227</v>
      </c>
      <c r="AU454" s="104">
        <v>52641</v>
      </c>
      <c r="AV454" s="104">
        <v>53218</v>
      </c>
      <c r="AW454" s="104">
        <v>53401</v>
      </c>
      <c r="AX454" s="104">
        <v>54033</v>
      </c>
      <c r="AY454" s="104">
        <v>54857</v>
      </c>
      <c r="AZ454" s="104">
        <v>54925</v>
      </c>
      <c r="BA454" s="104">
        <v>55694</v>
      </c>
      <c r="BB454" s="104">
        <v>56247</v>
      </c>
      <c r="BC454" s="104">
        <v>56759</v>
      </c>
      <c r="BD454" s="104">
        <v>58405</v>
      </c>
      <c r="BE454" s="104">
        <v>59165</v>
      </c>
      <c r="BF454" s="104">
        <v>59901</v>
      </c>
      <c r="BG454" s="104">
        <v>61001</v>
      </c>
      <c r="BH454" s="104">
        <v>61073</v>
      </c>
      <c r="BI454" s="104">
        <v>61686</v>
      </c>
      <c r="BJ454" s="104">
        <v>62091</v>
      </c>
      <c r="BK454" s="104">
        <v>63510</v>
      </c>
      <c r="BL454" s="104">
        <v>63407</v>
      </c>
      <c r="BM454" s="104">
        <v>63400</v>
      </c>
      <c r="BN454" s="104">
        <v>62981</v>
      </c>
      <c r="BO454" s="104">
        <v>63011</v>
      </c>
      <c r="BP454" s="104">
        <v>61539</v>
      </c>
      <c r="BQ454" s="104">
        <v>61484</v>
      </c>
      <c r="BR454" s="104">
        <v>60735</v>
      </c>
      <c r="BS454" s="104">
        <v>60107</v>
      </c>
      <c r="BT454" s="104">
        <v>59251</v>
      </c>
      <c r="BU454" s="104">
        <v>59543</v>
      </c>
      <c r="BV454" s="104">
        <v>58622</v>
      </c>
      <c r="BW454" s="104">
        <v>58317</v>
      </c>
      <c r="BX454" s="104">
        <v>57028</v>
      </c>
      <c r="BY454" s="104">
        <v>55669</v>
      </c>
      <c r="BZ454" s="104">
        <v>54903</v>
      </c>
      <c r="CA454" s="104">
        <v>54217</v>
      </c>
      <c r="CB454" s="104">
        <v>53473</v>
      </c>
      <c r="CC454" s="104">
        <v>53483</v>
      </c>
      <c r="CD454" s="104">
        <v>53229</v>
      </c>
      <c r="CE454" s="104">
        <v>53734</v>
      </c>
      <c r="CF454" s="104">
        <v>55063</v>
      </c>
      <c r="CG454" s="104">
        <v>54779</v>
      </c>
      <c r="CH454" s="104">
        <v>55875</v>
      </c>
      <c r="CI454" s="104">
        <v>56227</v>
      </c>
      <c r="CJ454" s="104">
        <v>56146</v>
      </c>
      <c r="CK454" s="104">
        <v>56514</v>
      </c>
      <c r="CL454" s="104">
        <v>55846</v>
      </c>
      <c r="CM454" s="104">
        <v>55990</v>
      </c>
      <c r="CN454" s="104">
        <v>54299</v>
      </c>
      <c r="CO454" s="104">
        <v>51720</v>
      </c>
      <c r="CP454" s="104">
        <v>49783</v>
      </c>
      <c r="CQ454" s="104">
        <v>47769</v>
      </c>
      <c r="CR454" s="104">
        <v>45821</v>
      </c>
      <c r="CS454" s="104">
        <v>43157</v>
      </c>
      <c r="CT454" s="104">
        <v>41570</v>
      </c>
      <c r="CU454" s="104">
        <v>39037</v>
      </c>
      <c r="CV454" s="104">
        <v>36771</v>
      </c>
      <c r="CW454" s="104">
        <v>34831</v>
      </c>
      <c r="CX454" s="104">
        <v>32497</v>
      </c>
      <c r="CY454" s="104">
        <v>30913</v>
      </c>
      <c r="CZ454" s="104">
        <v>28103</v>
      </c>
      <c r="DA454" s="104">
        <v>26794</v>
      </c>
      <c r="DB454" s="104">
        <v>24680</v>
      </c>
      <c r="DC454" s="104">
        <v>22856</v>
      </c>
      <c r="DD454" s="104">
        <v>20214</v>
      </c>
      <c r="DE454" s="104">
        <v>17927</v>
      </c>
      <c r="DF454" s="104">
        <v>15050</v>
      </c>
      <c r="DG454" s="104">
        <v>12935</v>
      </c>
      <c r="DH454" s="104">
        <v>10772</v>
      </c>
      <c r="DI454" s="104">
        <v>8681</v>
      </c>
      <c r="DJ454" s="104">
        <v>6849</v>
      </c>
      <c r="DK454" s="104">
        <v>5240</v>
      </c>
      <c r="DL454" s="104">
        <v>4128</v>
      </c>
      <c r="DM454" s="44">
        <v>11585</v>
      </c>
    </row>
    <row r="455" spans="1:117" s="44" customFormat="1" ht="1" hidden="1" customHeight="1">
      <c r="A455" s="94">
        <v>2039</v>
      </c>
      <c r="B455" s="96">
        <f t="shared" si="669"/>
        <v>4659445</v>
      </c>
      <c r="C455" s="94"/>
      <c r="D455" s="101">
        <f t="shared" si="662"/>
        <v>2482942</v>
      </c>
      <c r="E455" s="101">
        <f t="shared" si="663"/>
        <v>2535933</v>
      </c>
      <c r="F455" s="101">
        <f t="shared" si="664"/>
        <v>2588960</v>
      </c>
      <c r="G455" s="101">
        <f t="shared" si="665"/>
        <v>2641784</v>
      </c>
      <c r="H455" s="101">
        <f t="shared" si="666"/>
        <v>2695107</v>
      </c>
      <c r="I455" s="101">
        <f>SUM(CC455:$DL455)</f>
        <v>1328578</v>
      </c>
      <c r="J455" s="101">
        <f>SUM(CD455:$DL455)</f>
        <v>1275587</v>
      </c>
      <c r="K455" s="101">
        <f>SUM(CE455:$DL455)</f>
        <v>1222560</v>
      </c>
      <c r="L455" s="101">
        <f>SUM(CF455:$DL455)</f>
        <v>1169736</v>
      </c>
      <c r="M455" s="101">
        <f>SUM(CG455:$DL455)</f>
        <v>1116413</v>
      </c>
      <c r="N455" s="101"/>
      <c r="O455" s="101"/>
      <c r="P455" s="101"/>
      <c r="Q455" s="104">
        <v>39372</v>
      </c>
      <c r="R455" s="104">
        <v>39523</v>
      </c>
      <c r="S455" s="104">
        <v>39705</v>
      </c>
      <c r="T455" s="104">
        <v>39915</v>
      </c>
      <c r="U455" s="104">
        <v>40154</v>
      </c>
      <c r="V455" s="104">
        <v>40431</v>
      </c>
      <c r="W455" s="104">
        <v>40745</v>
      </c>
      <c r="X455" s="104">
        <v>41101</v>
      </c>
      <c r="Y455" s="104">
        <v>41501</v>
      </c>
      <c r="Z455" s="104">
        <v>41922</v>
      </c>
      <c r="AA455" s="104">
        <v>42373</v>
      </c>
      <c r="AB455" s="104">
        <v>42816</v>
      </c>
      <c r="AC455" s="104">
        <v>43274</v>
      </c>
      <c r="AD455" s="104">
        <v>43732</v>
      </c>
      <c r="AE455" s="104">
        <v>44195</v>
      </c>
      <c r="AF455" s="104">
        <v>44648</v>
      </c>
      <c r="AG455" s="104">
        <v>45080</v>
      </c>
      <c r="AH455" s="104">
        <v>45472</v>
      </c>
      <c r="AI455" s="104">
        <v>45817</v>
      </c>
      <c r="AJ455" s="104">
        <v>46149</v>
      </c>
      <c r="AK455" s="104">
        <v>46513</v>
      </c>
      <c r="AL455" s="104">
        <v>46974</v>
      </c>
      <c r="AM455" s="104">
        <v>47538</v>
      </c>
      <c r="AN455" s="104">
        <v>48216</v>
      </c>
      <c r="AO455" s="104">
        <v>48976</v>
      </c>
      <c r="AP455" s="104">
        <v>49784</v>
      </c>
      <c r="AQ455" s="104">
        <v>50610</v>
      </c>
      <c r="AR455" s="104">
        <v>51418</v>
      </c>
      <c r="AS455" s="104">
        <v>52208</v>
      </c>
      <c r="AT455" s="104">
        <v>52918</v>
      </c>
      <c r="AU455" s="104">
        <v>53152</v>
      </c>
      <c r="AV455" s="104">
        <v>53512</v>
      </c>
      <c r="AW455" s="104">
        <v>54029</v>
      </c>
      <c r="AX455" s="104">
        <v>54150</v>
      </c>
      <c r="AY455" s="104">
        <v>54715</v>
      </c>
      <c r="AZ455" s="104">
        <v>55470</v>
      </c>
      <c r="BA455" s="104">
        <v>55478</v>
      </c>
      <c r="BB455" s="104">
        <v>56179</v>
      </c>
      <c r="BC455" s="104">
        <v>56673</v>
      </c>
      <c r="BD455" s="104">
        <v>57125</v>
      </c>
      <c r="BE455" s="104">
        <v>58710</v>
      </c>
      <c r="BF455" s="104">
        <v>59417</v>
      </c>
      <c r="BG455" s="104">
        <v>60103</v>
      </c>
      <c r="BH455" s="104">
        <v>61154</v>
      </c>
      <c r="BI455" s="104">
        <v>61184</v>
      </c>
      <c r="BJ455" s="104">
        <v>61754</v>
      </c>
      <c r="BK455" s="104">
        <v>62119</v>
      </c>
      <c r="BL455" s="104">
        <v>63494</v>
      </c>
      <c r="BM455" s="104">
        <v>63351</v>
      </c>
      <c r="BN455" s="104">
        <v>63305</v>
      </c>
      <c r="BO455" s="104">
        <v>62846</v>
      </c>
      <c r="BP455" s="104">
        <v>62835</v>
      </c>
      <c r="BQ455" s="104">
        <v>61328</v>
      </c>
      <c r="BR455" s="104">
        <v>61236</v>
      </c>
      <c r="BS455" s="104">
        <v>60451</v>
      </c>
      <c r="BT455" s="104">
        <v>59791</v>
      </c>
      <c r="BU455" s="104">
        <v>58908</v>
      </c>
      <c r="BV455" s="104">
        <v>59168</v>
      </c>
      <c r="BW455" s="104">
        <v>58225</v>
      </c>
      <c r="BX455" s="104">
        <v>57902</v>
      </c>
      <c r="BY455" s="104">
        <v>56602</v>
      </c>
      <c r="BZ455" s="104">
        <v>55175</v>
      </c>
      <c r="CA455" s="104">
        <v>54465</v>
      </c>
      <c r="CB455" s="104">
        <v>53781</v>
      </c>
      <c r="CC455" s="104">
        <v>52991</v>
      </c>
      <c r="CD455" s="104">
        <v>53027</v>
      </c>
      <c r="CE455" s="104">
        <v>52824</v>
      </c>
      <c r="CF455" s="104">
        <v>53323</v>
      </c>
      <c r="CG455" s="104">
        <v>54630</v>
      </c>
      <c r="CH455" s="104">
        <v>54326</v>
      </c>
      <c r="CI455" s="104">
        <v>55387</v>
      </c>
      <c r="CJ455" s="104">
        <v>55707</v>
      </c>
      <c r="CK455" s="104">
        <v>55593</v>
      </c>
      <c r="CL455" s="104">
        <v>55922</v>
      </c>
      <c r="CM455" s="104">
        <v>55215</v>
      </c>
      <c r="CN455" s="104">
        <v>55304</v>
      </c>
      <c r="CO455" s="104">
        <v>53574</v>
      </c>
      <c r="CP455" s="104">
        <v>50959</v>
      </c>
      <c r="CQ455" s="104">
        <v>48970</v>
      </c>
      <c r="CR455" s="104">
        <v>46899</v>
      </c>
      <c r="CS455" s="104">
        <v>44880</v>
      </c>
      <c r="CT455" s="104">
        <v>42152</v>
      </c>
      <c r="CU455" s="104">
        <v>40467</v>
      </c>
      <c r="CV455" s="104">
        <v>37845</v>
      </c>
      <c r="CW455" s="104">
        <v>35478</v>
      </c>
      <c r="CX455" s="104">
        <v>33413</v>
      </c>
      <c r="CY455" s="104">
        <v>30966</v>
      </c>
      <c r="CZ455" s="104">
        <v>29228</v>
      </c>
      <c r="DA455" s="104">
        <v>26333</v>
      </c>
      <c r="DB455" s="104">
        <v>24853</v>
      </c>
      <c r="DC455" s="104">
        <v>22636</v>
      </c>
      <c r="DD455" s="104">
        <v>20699</v>
      </c>
      <c r="DE455" s="104">
        <v>18087</v>
      </c>
      <c r="DF455" s="104">
        <v>15865</v>
      </c>
      <c r="DG455" s="104">
        <v>13183</v>
      </c>
      <c r="DH455" s="104">
        <v>11216</v>
      </c>
      <c r="DI455" s="104">
        <v>9240</v>
      </c>
      <c r="DJ455" s="104">
        <v>7351</v>
      </c>
      <c r="DK455" s="104">
        <v>5722</v>
      </c>
      <c r="DL455" s="104">
        <v>4313</v>
      </c>
      <c r="DM455" s="44">
        <v>12177</v>
      </c>
    </row>
    <row r="456" spans="1:117" s="44" customFormat="1" ht="1" hidden="1" customHeight="1">
      <c r="A456" s="94">
        <v>2040</v>
      </c>
      <c r="B456" s="96">
        <f t="shared" si="669"/>
        <v>4670259</v>
      </c>
      <c r="C456" s="94"/>
      <c r="D456" s="101">
        <f t="shared" si="662"/>
        <v>2486572</v>
      </c>
      <c r="E456" s="101">
        <f t="shared" si="663"/>
        <v>2539866</v>
      </c>
      <c r="F456" s="101">
        <f t="shared" si="664"/>
        <v>2592401</v>
      </c>
      <c r="G456" s="101">
        <f t="shared" si="665"/>
        <v>2645024</v>
      </c>
      <c r="H456" s="101">
        <f t="shared" si="666"/>
        <v>2697445</v>
      </c>
      <c r="I456" s="101">
        <f>SUM(CC456:$DL456)</f>
        <v>1337538</v>
      </c>
      <c r="J456" s="101">
        <f>SUM(CD456:$DL456)</f>
        <v>1284244</v>
      </c>
      <c r="K456" s="101">
        <f>SUM(CE456:$DL456)</f>
        <v>1231709</v>
      </c>
      <c r="L456" s="101">
        <f>SUM(CF456:$DL456)</f>
        <v>1179086</v>
      </c>
      <c r="M456" s="101">
        <f>SUM(CG456:$DL456)</f>
        <v>1126665</v>
      </c>
      <c r="N456" s="101"/>
      <c r="O456" s="101"/>
      <c r="P456" s="101"/>
      <c r="Q456" s="104">
        <v>39529</v>
      </c>
      <c r="R456" s="104">
        <v>39661</v>
      </c>
      <c r="S456" s="104">
        <v>39807</v>
      </c>
      <c r="T456" s="104">
        <v>39977</v>
      </c>
      <c r="U456" s="104">
        <v>40174</v>
      </c>
      <c r="V456" s="104">
        <v>40402</v>
      </c>
      <c r="W456" s="104">
        <v>40665</v>
      </c>
      <c r="X456" s="104">
        <v>40972</v>
      </c>
      <c r="Y456" s="104">
        <v>41327</v>
      </c>
      <c r="Z456" s="104">
        <v>41719</v>
      </c>
      <c r="AA456" s="104">
        <v>42132</v>
      </c>
      <c r="AB456" s="104">
        <v>42579</v>
      </c>
      <c r="AC456" s="104">
        <v>43026</v>
      </c>
      <c r="AD456" s="104">
        <v>43496</v>
      </c>
      <c r="AE456" s="104">
        <v>43976</v>
      </c>
      <c r="AF456" s="104">
        <v>44466</v>
      </c>
      <c r="AG456" s="104">
        <v>44939</v>
      </c>
      <c r="AH456" s="104">
        <v>45376</v>
      </c>
      <c r="AI456" s="104">
        <v>45774</v>
      </c>
      <c r="AJ456" s="104">
        <v>46152</v>
      </c>
      <c r="AK456" s="104">
        <v>46569</v>
      </c>
      <c r="AL456" s="104">
        <v>47066</v>
      </c>
      <c r="AM456" s="104">
        <v>47676</v>
      </c>
      <c r="AN456" s="104">
        <v>48374</v>
      </c>
      <c r="AO456" s="104">
        <v>49152</v>
      </c>
      <c r="AP456" s="104">
        <v>49975</v>
      </c>
      <c r="AQ456" s="104">
        <v>50810</v>
      </c>
      <c r="AR456" s="104">
        <v>51638</v>
      </c>
      <c r="AS456" s="104">
        <v>52421</v>
      </c>
      <c r="AT456" s="104">
        <v>53173</v>
      </c>
      <c r="AU456" s="104">
        <v>53835</v>
      </c>
      <c r="AV456" s="104">
        <v>54020</v>
      </c>
      <c r="AW456" s="104">
        <v>54321</v>
      </c>
      <c r="AX456" s="104">
        <v>54773</v>
      </c>
      <c r="AY456" s="104">
        <v>54833</v>
      </c>
      <c r="AZ456" s="104">
        <v>55331</v>
      </c>
      <c r="BA456" s="104">
        <v>56022</v>
      </c>
      <c r="BB456" s="104">
        <v>55967</v>
      </c>
      <c r="BC456" s="104">
        <v>56606</v>
      </c>
      <c r="BD456" s="104">
        <v>57045</v>
      </c>
      <c r="BE456" s="104">
        <v>57439</v>
      </c>
      <c r="BF456" s="104">
        <v>58967</v>
      </c>
      <c r="BG456" s="104">
        <v>59623</v>
      </c>
      <c r="BH456" s="104">
        <v>60263</v>
      </c>
      <c r="BI456" s="104">
        <v>61267</v>
      </c>
      <c r="BJ456" s="104">
        <v>61256</v>
      </c>
      <c r="BK456" s="104">
        <v>61785</v>
      </c>
      <c r="BL456" s="104">
        <v>62110</v>
      </c>
      <c r="BM456" s="104">
        <v>63441</v>
      </c>
      <c r="BN456" s="104">
        <v>63258</v>
      </c>
      <c r="BO456" s="104">
        <v>63173</v>
      </c>
      <c r="BP456" s="104">
        <v>62677</v>
      </c>
      <c r="BQ456" s="104">
        <v>62622</v>
      </c>
      <c r="BR456" s="104">
        <v>61083</v>
      </c>
      <c r="BS456" s="104">
        <v>60954</v>
      </c>
      <c r="BT456" s="104">
        <v>60137</v>
      </c>
      <c r="BU456" s="104">
        <v>59448</v>
      </c>
      <c r="BV456" s="104">
        <v>58541</v>
      </c>
      <c r="BW456" s="104">
        <v>58771</v>
      </c>
      <c r="BX456" s="104">
        <v>57812</v>
      </c>
      <c r="BY456" s="104">
        <v>57471</v>
      </c>
      <c r="BZ456" s="104">
        <v>56103</v>
      </c>
      <c r="CA456" s="104">
        <v>54737</v>
      </c>
      <c r="CB456" s="104">
        <v>54027</v>
      </c>
      <c r="CC456" s="104">
        <v>53294</v>
      </c>
      <c r="CD456" s="104">
        <v>52535</v>
      </c>
      <c r="CE456" s="104">
        <v>52623</v>
      </c>
      <c r="CF456" s="104">
        <v>52421</v>
      </c>
      <c r="CG456" s="104">
        <v>52902</v>
      </c>
      <c r="CH456" s="104">
        <v>54180</v>
      </c>
      <c r="CI456" s="104">
        <v>53853</v>
      </c>
      <c r="CJ456" s="104">
        <v>54877</v>
      </c>
      <c r="CK456" s="104">
        <v>55161</v>
      </c>
      <c r="CL456" s="104">
        <v>55012</v>
      </c>
      <c r="CM456" s="104">
        <v>55294</v>
      </c>
      <c r="CN456" s="104">
        <v>54542</v>
      </c>
      <c r="CO456" s="104">
        <v>54569</v>
      </c>
      <c r="CP456" s="104">
        <v>52791</v>
      </c>
      <c r="CQ456" s="104">
        <v>50133</v>
      </c>
      <c r="CR456" s="104">
        <v>48085</v>
      </c>
      <c r="CS456" s="104">
        <v>45944</v>
      </c>
      <c r="CT456" s="104">
        <v>43845</v>
      </c>
      <c r="CU456" s="104">
        <v>41042</v>
      </c>
      <c r="CV456" s="104">
        <v>39245</v>
      </c>
      <c r="CW456" s="104">
        <v>36527</v>
      </c>
      <c r="CX456" s="104">
        <v>34050</v>
      </c>
      <c r="CY456" s="104">
        <v>31855</v>
      </c>
      <c r="CZ456" s="104">
        <v>29294</v>
      </c>
      <c r="DA456" s="104">
        <v>27405</v>
      </c>
      <c r="DB456" s="104">
        <v>24445</v>
      </c>
      <c r="DC456" s="104">
        <v>22816</v>
      </c>
      <c r="DD456" s="104">
        <v>20520</v>
      </c>
      <c r="DE456" s="104">
        <v>18544</v>
      </c>
      <c r="DF456" s="104">
        <v>16026</v>
      </c>
      <c r="DG456" s="104">
        <v>13916</v>
      </c>
      <c r="DH456" s="104">
        <v>11446</v>
      </c>
      <c r="DI456" s="104">
        <v>9637</v>
      </c>
      <c r="DJ456" s="104">
        <v>7838</v>
      </c>
      <c r="DK456" s="104">
        <v>6152</v>
      </c>
      <c r="DL456" s="104">
        <v>4719</v>
      </c>
      <c r="DM456" s="44">
        <v>12811</v>
      </c>
    </row>
    <row r="457" spans="1:117" s="44" customFormat="1" ht="1" hidden="1" customHeight="1">
      <c r="A457" s="94">
        <v>2041</v>
      </c>
      <c r="B457" s="96">
        <f t="shared" si="669"/>
        <v>4680527</v>
      </c>
      <c r="C457" s="94"/>
      <c r="D457" s="101">
        <f t="shared" si="662"/>
        <v>2490021</v>
      </c>
      <c r="E457" s="101">
        <f t="shared" si="663"/>
        <v>2543560</v>
      </c>
      <c r="F457" s="101">
        <f t="shared" si="664"/>
        <v>2596395</v>
      </c>
      <c r="G457" s="101">
        <f t="shared" si="665"/>
        <v>2648529</v>
      </c>
      <c r="H457" s="101">
        <f t="shared" si="666"/>
        <v>2700751</v>
      </c>
      <c r="I457" s="101">
        <f>SUM(CC457:$DL457)</f>
        <v>1345934</v>
      </c>
      <c r="J457" s="101">
        <f>SUM(CD457:$DL457)</f>
        <v>1292395</v>
      </c>
      <c r="K457" s="101">
        <f>SUM(CE457:$DL457)</f>
        <v>1239560</v>
      </c>
      <c r="L457" s="101">
        <f>SUM(CF457:$DL457)</f>
        <v>1187426</v>
      </c>
      <c r="M457" s="101">
        <f>SUM(CG457:$DL457)</f>
        <v>1135204</v>
      </c>
      <c r="N457" s="101"/>
      <c r="O457" s="101"/>
      <c r="P457" s="101"/>
      <c r="Q457" s="104">
        <v>39705</v>
      </c>
      <c r="R457" s="104">
        <v>39818</v>
      </c>
      <c r="S457" s="104">
        <v>39946</v>
      </c>
      <c r="T457" s="104">
        <v>40079</v>
      </c>
      <c r="U457" s="104">
        <v>40237</v>
      </c>
      <c r="V457" s="104">
        <v>40423</v>
      </c>
      <c r="W457" s="104">
        <v>40637</v>
      </c>
      <c r="X457" s="104">
        <v>40894</v>
      </c>
      <c r="Y457" s="104">
        <v>41199</v>
      </c>
      <c r="Z457" s="104">
        <v>41546</v>
      </c>
      <c r="AA457" s="104">
        <v>41931</v>
      </c>
      <c r="AB457" s="104">
        <v>42339</v>
      </c>
      <c r="AC457" s="104">
        <v>42789</v>
      </c>
      <c r="AD457" s="104">
        <v>43250</v>
      </c>
      <c r="AE457" s="104">
        <v>43742</v>
      </c>
      <c r="AF457" s="104">
        <v>44249</v>
      </c>
      <c r="AG457" s="104">
        <v>44758</v>
      </c>
      <c r="AH457" s="104">
        <v>45238</v>
      </c>
      <c r="AI457" s="104">
        <v>45680</v>
      </c>
      <c r="AJ457" s="104">
        <v>46112</v>
      </c>
      <c r="AK457" s="104">
        <v>46575</v>
      </c>
      <c r="AL457" s="104">
        <v>47124</v>
      </c>
      <c r="AM457" s="104">
        <v>47770</v>
      </c>
      <c r="AN457" s="104">
        <v>48514</v>
      </c>
      <c r="AO457" s="104">
        <v>49312</v>
      </c>
      <c r="AP457" s="104">
        <v>50152</v>
      </c>
      <c r="AQ457" s="104">
        <v>51001</v>
      </c>
      <c r="AR457" s="104">
        <v>51837</v>
      </c>
      <c r="AS457" s="104">
        <v>52641</v>
      </c>
      <c r="AT457" s="104">
        <v>53386</v>
      </c>
      <c r="AU457" s="104">
        <v>54089</v>
      </c>
      <c r="AV457" s="104">
        <v>54696</v>
      </c>
      <c r="AW457" s="104">
        <v>54826</v>
      </c>
      <c r="AX457" s="104">
        <v>55064</v>
      </c>
      <c r="AY457" s="104">
        <v>55453</v>
      </c>
      <c r="AZ457" s="104">
        <v>55451</v>
      </c>
      <c r="BA457" s="104">
        <v>55886</v>
      </c>
      <c r="BB457" s="104">
        <v>56510</v>
      </c>
      <c r="BC457" s="104">
        <v>56399</v>
      </c>
      <c r="BD457" s="104">
        <v>56979</v>
      </c>
      <c r="BE457" s="104">
        <v>57364</v>
      </c>
      <c r="BF457" s="104">
        <v>57705</v>
      </c>
      <c r="BG457" s="104">
        <v>59177</v>
      </c>
      <c r="BH457" s="104">
        <v>59787</v>
      </c>
      <c r="BI457" s="104">
        <v>60382</v>
      </c>
      <c r="BJ457" s="104">
        <v>61342</v>
      </c>
      <c r="BK457" s="104">
        <v>61290</v>
      </c>
      <c r="BL457" s="104">
        <v>61780</v>
      </c>
      <c r="BM457" s="104">
        <v>62066</v>
      </c>
      <c r="BN457" s="104">
        <v>63350</v>
      </c>
      <c r="BO457" s="104">
        <v>63128</v>
      </c>
      <c r="BP457" s="104">
        <v>63004</v>
      </c>
      <c r="BQ457" s="104">
        <v>62467</v>
      </c>
      <c r="BR457" s="104">
        <v>62374</v>
      </c>
      <c r="BS457" s="104">
        <v>60804</v>
      </c>
      <c r="BT457" s="104">
        <v>60642</v>
      </c>
      <c r="BU457" s="104">
        <v>59794</v>
      </c>
      <c r="BV457" s="104">
        <v>59080</v>
      </c>
      <c r="BW457" s="104">
        <v>58151</v>
      </c>
      <c r="BX457" s="104">
        <v>58358</v>
      </c>
      <c r="BY457" s="104">
        <v>57383</v>
      </c>
      <c r="BZ457" s="104">
        <v>56968</v>
      </c>
      <c r="CA457" s="104">
        <v>55661</v>
      </c>
      <c r="CB457" s="104">
        <v>54299</v>
      </c>
      <c r="CC457" s="104">
        <v>53539</v>
      </c>
      <c r="CD457" s="104">
        <v>52835</v>
      </c>
      <c r="CE457" s="104">
        <v>52134</v>
      </c>
      <c r="CF457" s="104">
        <v>52222</v>
      </c>
      <c r="CG457" s="104">
        <v>52008</v>
      </c>
      <c r="CH457" s="104">
        <v>52467</v>
      </c>
      <c r="CI457" s="104">
        <v>53709</v>
      </c>
      <c r="CJ457" s="104">
        <v>53359</v>
      </c>
      <c r="CK457" s="104">
        <v>54342</v>
      </c>
      <c r="CL457" s="104">
        <v>54587</v>
      </c>
      <c r="CM457" s="104">
        <v>54396</v>
      </c>
      <c r="CN457" s="104">
        <v>54625</v>
      </c>
      <c r="CO457" s="104">
        <v>53820</v>
      </c>
      <c r="CP457" s="104">
        <v>53774</v>
      </c>
      <c r="CQ457" s="104">
        <v>51941</v>
      </c>
      <c r="CR457" s="104">
        <v>49235</v>
      </c>
      <c r="CS457" s="104">
        <v>47114</v>
      </c>
      <c r="CT457" s="104">
        <v>44893</v>
      </c>
      <c r="CU457" s="104">
        <v>42700</v>
      </c>
      <c r="CV457" s="104">
        <v>39813</v>
      </c>
      <c r="CW457" s="104">
        <v>37892</v>
      </c>
      <c r="CX457" s="104">
        <v>35070</v>
      </c>
      <c r="CY457" s="104">
        <v>32476</v>
      </c>
      <c r="CZ457" s="104">
        <v>30151</v>
      </c>
      <c r="DA457" s="104">
        <v>27484</v>
      </c>
      <c r="DB457" s="104">
        <v>25457</v>
      </c>
      <c r="DC457" s="104">
        <v>22461</v>
      </c>
      <c r="DD457" s="104">
        <v>20704</v>
      </c>
      <c r="DE457" s="104">
        <v>18403</v>
      </c>
      <c r="DF457" s="104">
        <v>16452</v>
      </c>
      <c r="DG457" s="104">
        <v>14075</v>
      </c>
      <c r="DH457" s="104">
        <v>12102</v>
      </c>
      <c r="DI457" s="104">
        <v>9850</v>
      </c>
      <c r="DJ457" s="104">
        <v>8189</v>
      </c>
      <c r="DK457" s="104">
        <v>6570</v>
      </c>
      <c r="DL457" s="104">
        <v>5085</v>
      </c>
      <c r="DM457" s="44">
        <v>13659</v>
      </c>
    </row>
    <row r="458" spans="1:117" s="44" customFormat="1" ht="1" hidden="1" customHeight="1">
      <c r="A458" s="94">
        <v>2042</v>
      </c>
      <c r="B458" s="96">
        <f t="shared" si="669"/>
        <v>4690326</v>
      </c>
      <c r="C458" s="94"/>
      <c r="D458" s="101">
        <f t="shared" si="662"/>
        <v>2493220</v>
      </c>
      <c r="E458" s="101">
        <f t="shared" si="663"/>
        <v>2547030</v>
      </c>
      <c r="F458" s="101">
        <f t="shared" si="664"/>
        <v>2600108</v>
      </c>
      <c r="G458" s="101">
        <f t="shared" si="665"/>
        <v>2652540</v>
      </c>
      <c r="H458" s="101">
        <f t="shared" si="666"/>
        <v>2704276</v>
      </c>
      <c r="I458" s="101">
        <f>SUM(CC458:$DL458)</f>
        <v>1353866</v>
      </c>
      <c r="J458" s="101">
        <f>SUM(CD458:$DL458)</f>
        <v>1300056</v>
      </c>
      <c r="K458" s="101">
        <f>SUM(CE458:$DL458)</f>
        <v>1246978</v>
      </c>
      <c r="L458" s="101">
        <f>SUM(CF458:$DL458)</f>
        <v>1194546</v>
      </c>
      <c r="M458" s="101">
        <f>SUM(CG458:$DL458)</f>
        <v>1142810</v>
      </c>
      <c r="N458" s="101"/>
      <c r="O458" s="101"/>
      <c r="P458" s="101"/>
      <c r="Q458" s="104">
        <v>39889</v>
      </c>
      <c r="R458" s="104">
        <v>39994</v>
      </c>
      <c r="S458" s="104">
        <v>40102</v>
      </c>
      <c r="T458" s="104">
        <v>40217</v>
      </c>
      <c r="U458" s="104">
        <v>40340</v>
      </c>
      <c r="V458" s="104">
        <v>40487</v>
      </c>
      <c r="W458" s="104">
        <v>40660</v>
      </c>
      <c r="X458" s="104">
        <v>40866</v>
      </c>
      <c r="Y458" s="104">
        <v>41123</v>
      </c>
      <c r="Z458" s="104">
        <v>41418</v>
      </c>
      <c r="AA458" s="104">
        <v>41759</v>
      </c>
      <c r="AB458" s="104">
        <v>42140</v>
      </c>
      <c r="AC458" s="104">
        <v>42551</v>
      </c>
      <c r="AD458" s="104">
        <v>43014</v>
      </c>
      <c r="AE458" s="104">
        <v>43496</v>
      </c>
      <c r="AF458" s="104">
        <v>44016</v>
      </c>
      <c r="AG458" s="104">
        <v>44544</v>
      </c>
      <c r="AH458" s="104">
        <v>45059</v>
      </c>
      <c r="AI458" s="104">
        <v>45545</v>
      </c>
      <c r="AJ458" s="104">
        <v>46020</v>
      </c>
      <c r="AK458" s="104">
        <v>46538</v>
      </c>
      <c r="AL458" s="104">
        <v>47133</v>
      </c>
      <c r="AM458" s="104">
        <v>47831</v>
      </c>
      <c r="AN458" s="104">
        <v>48609</v>
      </c>
      <c r="AO458" s="104">
        <v>49453</v>
      </c>
      <c r="AP458" s="104">
        <v>50312</v>
      </c>
      <c r="AQ458" s="104">
        <v>51177</v>
      </c>
      <c r="AR458" s="104">
        <v>52027</v>
      </c>
      <c r="AS458" s="104">
        <v>52840</v>
      </c>
      <c r="AT458" s="104">
        <v>53605</v>
      </c>
      <c r="AU458" s="104">
        <v>54302</v>
      </c>
      <c r="AV458" s="104">
        <v>54950</v>
      </c>
      <c r="AW458" s="104">
        <v>55496</v>
      </c>
      <c r="AX458" s="104">
        <v>55567</v>
      </c>
      <c r="AY458" s="104">
        <v>55743</v>
      </c>
      <c r="AZ458" s="104">
        <v>56068</v>
      </c>
      <c r="BA458" s="104">
        <v>56007</v>
      </c>
      <c r="BB458" s="104">
        <v>56378</v>
      </c>
      <c r="BC458" s="104">
        <v>56941</v>
      </c>
      <c r="BD458" s="104">
        <v>56775</v>
      </c>
      <c r="BE458" s="104">
        <v>57299</v>
      </c>
      <c r="BF458" s="104">
        <v>57633</v>
      </c>
      <c r="BG458" s="104">
        <v>57923</v>
      </c>
      <c r="BH458" s="104">
        <v>59344</v>
      </c>
      <c r="BI458" s="104">
        <v>59910</v>
      </c>
      <c r="BJ458" s="104">
        <v>60463</v>
      </c>
      <c r="BK458" s="104">
        <v>61378</v>
      </c>
      <c r="BL458" s="104">
        <v>61291</v>
      </c>
      <c r="BM458" s="104">
        <v>61739</v>
      </c>
      <c r="BN458" s="104">
        <v>61983</v>
      </c>
      <c r="BO458" s="104">
        <v>63223</v>
      </c>
      <c r="BP458" s="104">
        <v>62961</v>
      </c>
      <c r="BQ458" s="104">
        <v>62796</v>
      </c>
      <c r="BR458" s="104">
        <v>62224</v>
      </c>
      <c r="BS458" s="104">
        <v>62092</v>
      </c>
      <c r="BT458" s="104">
        <v>60495</v>
      </c>
      <c r="BU458" s="104">
        <v>60302</v>
      </c>
      <c r="BV458" s="104">
        <v>59428</v>
      </c>
      <c r="BW458" s="104">
        <v>58690</v>
      </c>
      <c r="BX458" s="104">
        <v>57744</v>
      </c>
      <c r="BY458" s="104">
        <v>57929</v>
      </c>
      <c r="BZ458" s="104">
        <v>56880</v>
      </c>
      <c r="CA458" s="104">
        <v>56523</v>
      </c>
      <c r="CB458" s="104">
        <v>55218</v>
      </c>
      <c r="CC458" s="104">
        <v>53810</v>
      </c>
      <c r="CD458" s="104">
        <v>53078</v>
      </c>
      <c r="CE458" s="104">
        <v>52432</v>
      </c>
      <c r="CF458" s="104">
        <v>51736</v>
      </c>
      <c r="CG458" s="104">
        <v>51810</v>
      </c>
      <c r="CH458" s="104">
        <v>51579</v>
      </c>
      <c r="CI458" s="104">
        <v>52009</v>
      </c>
      <c r="CJ458" s="104">
        <v>53218</v>
      </c>
      <c r="CK458" s="104">
        <v>52839</v>
      </c>
      <c r="CL458" s="104">
        <v>53778</v>
      </c>
      <c r="CM458" s="104">
        <v>53978</v>
      </c>
      <c r="CN458" s="104">
        <v>53739</v>
      </c>
      <c r="CO458" s="104">
        <v>53908</v>
      </c>
      <c r="CP458" s="104">
        <v>53042</v>
      </c>
      <c r="CQ458" s="104">
        <v>52914</v>
      </c>
      <c r="CR458" s="104">
        <v>51016</v>
      </c>
      <c r="CS458" s="104">
        <v>48246</v>
      </c>
      <c r="CT458" s="104">
        <v>46045</v>
      </c>
      <c r="CU458" s="104">
        <v>43730</v>
      </c>
      <c r="CV458" s="104">
        <v>41431</v>
      </c>
      <c r="CW458" s="104">
        <v>38451</v>
      </c>
      <c r="CX458" s="104">
        <v>36396</v>
      </c>
      <c r="CY458" s="104">
        <v>33466</v>
      </c>
      <c r="CZ458" s="104">
        <v>30757</v>
      </c>
      <c r="DA458" s="104">
        <v>28305</v>
      </c>
      <c r="DB458" s="104">
        <v>25549</v>
      </c>
      <c r="DC458" s="104">
        <v>23409</v>
      </c>
      <c r="DD458" s="104">
        <v>20402</v>
      </c>
      <c r="DE458" s="104">
        <v>18589</v>
      </c>
      <c r="DF458" s="104">
        <v>16348</v>
      </c>
      <c r="DG458" s="104">
        <v>14467</v>
      </c>
      <c r="DH458" s="104">
        <v>12257</v>
      </c>
      <c r="DI458" s="104">
        <v>10430</v>
      </c>
      <c r="DJ458" s="104">
        <v>8384</v>
      </c>
      <c r="DK458" s="104">
        <v>6878</v>
      </c>
      <c r="DL458" s="104">
        <v>5440</v>
      </c>
      <c r="DM458" s="44">
        <v>14643</v>
      </c>
    </row>
    <row r="459" spans="1:117" s="44" customFormat="1" ht="1" hidden="1" customHeight="1">
      <c r="A459" s="94">
        <v>2043</v>
      </c>
      <c r="B459" s="96">
        <f t="shared" si="669"/>
        <v>4699630</v>
      </c>
      <c r="C459" s="94"/>
      <c r="D459" s="101">
        <f t="shared" si="662"/>
        <v>2495467</v>
      </c>
      <c r="E459" s="101">
        <f t="shared" si="663"/>
        <v>2550192</v>
      </c>
      <c r="F459" s="101">
        <f t="shared" si="664"/>
        <v>2603540</v>
      </c>
      <c r="G459" s="101">
        <f t="shared" si="665"/>
        <v>2656212</v>
      </c>
      <c r="H459" s="101">
        <f t="shared" si="666"/>
        <v>2708243</v>
      </c>
      <c r="I459" s="101">
        <f>SUM(CC459:$DL459)</f>
        <v>1361961</v>
      </c>
      <c r="J459" s="101">
        <f>SUM(CD459:$DL459)</f>
        <v>1307236</v>
      </c>
      <c r="K459" s="101">
        <f>SUM(CE459:$DL459)</f>
        <v>1253888</v>
      </c>
      <c r="L459" s="101">
        <f>SUM(CF459:$DL459)</f>
        <v>1201216</v>
      </c>
      <c r="M459" s="101">
        <f>SUM(CG459:$DL459)</f>
        <v>1149185</v>
      </c>
      <c r="N459" s="101"/>
      <c r="O459" s="101"/>
      <c r="P459" s="101"/>
      <c r="Q459" s="104">
        <v>40068</v>
      </c>
      <c r="R459" s="104">
        <v>40177</v>
      </c>
      <c r="S459" s="104">
        <v>40277</v>
      </c>
      <c r="T459" s="104">
        <v>40373</v>
      </c>
      <c r="U459" s="104">
        <v>40478</v>
      </c>
      <c r="V459" s="104">
        <v>40590</v>
      </c>
      <c r="W459" s="104">
        <v>40724</v>
      </c>
      <c r="X459" s="104">
        <v>40890</v>
      </c>
      <c r="Y459" s="104">
        <v>41095</v>
      </c>
      <c r="Z459" s="104">
        <v>41345</v>
      </c>
      <c r="AA459" s="104">
        <v>41632</v>
      </c>
      <c r="AB459" s="104">
        <v>41969</v>
      </c>
      <c r="AC459" s="104">
        <v>42354</v>
      </c>
      <c r="AD459" s="104">
        <v>42777</v>
      </c>
      <c r="AE459" s="104">
        <v>43263</v>
      </c>
      <c r="AF459" s="104">
        <v>43772</v>
      </c>
      <c r="AG459" s="104">
        <v>44312</v>
      </c>
      <c r="AH459" s="104">
        <v>44848</v>
      </c>
      <c r="AI459" s="104">
        <v>45369</v>
      </c>
      <c r="AJ459" s="104">
        <v>45889</v>
      </c>
      <c r="AK459" s="104">
        <v>46450</v>
      </c>
      <c r="AL459" s="104">
        <v>47099</v>
      </c>
      <c r="AM459" s="104">
        <v>47843</v>
      </c>
      <c r="AN459" s="104">
        <v>48673</v>
      </c>
      <c r="AO459" s="104">
        <v>49550</v>
      </c>
      <c r="AP459" s="104">
        <v>50453</v>
      </c>
      <c r="AQ459" s="104">
        <v>51339</v>
      </c>
      <c r="AR459" s="104">
        <v>52204</v>
      </c>
      <c r="AS459" s="104">
        <v>53030</v>
      </c>
      <c r="AT459" s="104">
        <v>53804</v>
      </c>
      <c r="AU459" s="104">
        <v>54520</v>
      </c>
      <c r="AV459" s="104">
        <v>55162</v>
      </c>
      <c r="AW459" s="104">
        <v>55749</v>
      </c>
      <c r="AX459" s="104">
        <v>56231</v>
      </c>
      <c r="AY459" s="104">
        <v>56243</v>
      </c>
      <c r="AZ459" s="104">
        <v>56356</v>
      </c>
      <c r="BA459" s="104">
        <v>56621</v>
      </c>
      <c r="BB459" s="104">
        <v>56501</v>
      </c>
      <c r="BC459" s="104">
        <v>56810</v>
      </c>
      <c r="BD459" s="104">
        <v>57316</v>
      </c>
      <c r="BE459" s="104">
        <v>57097</v>
      </c>
      <c r="BF459" s="104">
        <v>57569</v>
      </c>
      <c r="BG459" s="104">
        <v>57855</v>
      </c>
      <c r="BH459" s="104">
        <v>58099</v>
      </c>
      <c r="BI459" s="104">
        <v>59471</v>
      </c>
      <c r="BJ459" s="104">
        <v>59995</v>
      </c>
      <c r="BK459" s="104">
        <v>60505</v>
      </c>
      <c r="BL459" s="104">
        <v>61379</v>
      </c>
      <c r="BM459" s="104">
        <v>61254</v>
      </c>
      <c r="BN459" s="104">
        <v>61660</v>
      </c>
      <c r="BO459" s="104">
        <v>61863</v>
      </c>
      <c r="BP459" s="104">
        <v>63059</v>
      </c>
      <c r="BQ459" s="104">
        <v>62755</v>
      </c>
      <c r="BR459" s="104">
        <v>62553</v>
      </c>
      <c r="BS459" s="104">
        <v>61946</v>
      </c>
      <c r="BT459" s="104">
        <v>61781</v>
      </c>
      <c r="BU459" s="104">
        <v>60158</v>
      </c>
      <c r="BV459" s="104">
        <v>59935</v>
      </c>
      <c r="BW459" s="104">
        <v>59040</v>
      </c>
      <c r="BX459" s="104">
        <v>58281</v>
      </c>
      <c r="BY459" s="104">
        <v>57323</v>
      </c>
      <c r="BZ459" s="104">
        <v>57426</v>
      </c>
      <c r="CA459" s="104">
        <v>56435</v>
      </c>
      <c r="CB459" s="104">
        <v>56074</v>
      </c>
      <c r="CC459" s="104">
        <v>54725</v>
      </c>
      <c r="CD459" s="104">
        <v>53348</v>
      </c>
      <c r="CE459" s="104">
        <v>52672</v>
      </c>
      <c r="CF459" s="104">
        <v>52031</v>
      </c>
      <c r="CG459" s="104">
        <v>51327</v>
      </c>
      <c r="CH459" s="104">
        <v>51382</v>
      </c>
      <c r="CI459" s="104">
        <v>51129</v>
      </c>
      <c r="CJ459" s="104">
        <v>51532</v>
      </c>
      <c r="CK459" s="104">
        <v>52701</v>
      </c>
      <c r="CL459" s="104">
        <v>52291</v>
      </c>
      <c r="CM459" s="104">
        <v>53179</v>
      </c>
      <c r="CN459" s="104">
        <v>53327</v>
      </c>
      <c r="CO459" s="104">
        <v>53035</v>
      </c>
      <c r="CP459" s="104">
        <v>53133</v>
      </c>
      <c r="CQ459" s="104">
        <v>52197</v>
      </c>
      <c r="CR459" s="104">
        <v>51976</v>
      </c>
      <c r="CS459" s="104">
        <v>49999</v>
      </c>
      <c r="CT459" s="104">
        <v>47157</v>
      </c>
      <c r="CU459" s="104">
        <v>44861</v>
      </c>
      <c r="CV459" s="104">
        <v>42439</v>
      </c>
      <c r="CW459" s="104">
        <v>40023</v>
      </c>
      <c r="CX459" s="104">
        <v>36943</v>
      </c>
      <c r="CY459" s="104">
        <v>34744</v>
      </c>
      <c r="CZ459" s="104">
        <v>31708</v>
      </c>
      <c r="DA459" s="104">
        <v>28890</v>
      </c>
      <c r="DB459" s="104">
        <v>26329</v>
      </c>
      <c r="DC459" s="104">
        <v>23510</v>
      </c>
      <c r="DD459" s="104">
        <v>21280</v>
      </c>
      <c r="DE459" s="104">
        <v>18336</v>
      </c>
      <c r="DF459" s="104">
        <v>16528</v>
      </c>
      <c r="DG459" s="104">
        <v>14392</v>
      </c>
      <c r="DH459" s="104">
        <v>12614</v>
      </c>
      <c r="DI459" s="104">
        <v>10577</v>
      </c>
      <c r="DJ459" s="104">
        <v>8890</v>
      </c>
      <c r="DK459" s="104">
        <v>7052</v>
      </c>
      <c r="DL459" s="104">
        <v>5704</v>
      </c>
      <c r="DM459" s="44">
        <v>15728</v>
      </c>
    </row>
    <row r="460" spans="1:117" s="44" customFormat="1" ht="1" hidden="1" customHeight="1">
      <c r="A460" s="94">
        <v>2044</v>
      </c>
      <c r="B460" s="96">
        <f t="shared" si="669"/>
        <v>4708567</v>
      </c>
      <c r="C460" s="94"/>
      <c r="D460" s="101">
        <f t="shared" si="662"/>
        <v>2496796</v>
      </c>
      <c r="E460" s="101">
        <f t="shared" si="663"/>
        <v>2552370</v>
      </c>
      <c r="F460" s="101">
        <f t="shared" si="664"/>
        <v>2606629</v>
      </c>
      <c r="G460" s="101">
        <f t="shared" si="665"/>
        <v>2659572</v>
      </c>
      <c r="H460" s="101">
        <f t="shared" si="666"/>
        <v>2711843</v>
      </c>
      <c r="I460" s="101">
        <f>SUM(CC460:$DL460)</f>
        <v>1370284</v>
      </c>
      <c r="J460" s="101">
        <f>SUM(CD460:$DL460)</f>
        <v>1314710</v>
      </c>
      <c r="K460" s="101">
        <f>SUM(CE460:$DL460)</f>
        <v>1260451</v>
      </c>
      <c r="L460" s="101">
        <f>SUM(CF460:$DL460)</f>
        <v>1207508</v>
      </c>
      <c r="M460" s="101">
        <f>SUM(CG460:$DL460)</f>
        <v>1155237</v>
      </c>
      <c r="N460" s="101"/>
      <c r="O460" s="101"/>
      <c r="P460" s="101"/>
      <c r="Q460" s="104">
        <v>40243</v>
      </c>
      <c r="R460" s="104">
        <v>40355</v>
      </c>
      <c r="S460" s="104">
        <v>40460</v>
      </c>
      <c r="T460" s="104">
        <v>40547</v>
      </c>
      <c r="U460" s="104">
        <v>40634</v>
      </c>
      <c r="V460" s="104">
        <v>40727</v>
      </c>
      <c r="W460" s="104">
        <v>40826</v>
      </c>
      <c r="X460" s="104">
        <v>40954</v>
      </c>
      <c r="Y460" s="104">
        <v>41120</v>
      </c>
      <c r="Z460" s="104">
        <v>41317</v>
      </c>
      <c r="AA460" s="104">
        <v>41561</v>
      </c>
      <c r="AB460" s="104">
        <v>41843</v>
      </c>
      <c r="AC460" s="104">
        <v>42183</v>
      </c>
      <c r="AD460" s="104">
        <v>42582</v>
      </c>
      <c r="AE460" s="104">
        <v>43028</v>
      </c>
      <c r="AF460" s="104">
        <v>43541</v>
      </c>
      <c r="AG460" s="104">
        <v>44069</v>
      </c>
      <c r="AH460" s="104">
        <v>44619</v>
      </c>
      <c r="AI460" s="104">
        <v>45161</v>
      </c>
      <c r="AJ460" s="104">
        <v>45717</v>
      </c>
      <c r="AK460" s="104">
        <v>46325</v>
      </c>
      <c r="AL460" s="104">
        <v>47016</v>
      </c>
      <c r="AM460" s="104">
        <v>47812</v>
      </c>
      <c r="AN460" s="104">
        <v>48688</v>
      </c>
      <c r="AO460" s="104">
        <v>49616</v>
      </c>
      <c r="AP460" s="104">
        <v>50552</v>
      </c>
      <c r="AQ460" s="104">
        <v>51479</v>
      </c>
      <c r="AR460" s="104">
        <v>52366</v>
      </c>
      <c r="AS460" s="104">
        <v>53207</v>
      </c>
      <c r="AT460" s="104">
        <v>53994</v>
      </c>
      <c r="AU460" s="104">
        <v>54720</v>
      </c>
      <c r="AV460" s="104">
        <v>55380</v>
      </c>
      <c r="AW460" s="104">
        <v>55960</v>
      </c>
      <c r="AX460" s="104">
        <v>56483</v>
      </c>
      <c r="AY460" s="104">
        <v>56902</v>
      </c>
      <c r="AZ460" s="104">
        <v>56854</v>
      </c>
      <c r="BA460" s="104">
        <v>56908</v>
      </c>
      <c r="BB460" s="104">
        <v>57112</v>
      </c>
      <c r="BC460" s="104">
        <v>56935</v>
      </c>
      <c r="BD460" s="104">
        <v>57187</v>
      </c>
      <c r="BE460" s="104">
        <v>57637</v>
      </c>
      <c r="BF460" s="104">
        <v>57370</v>
      </c>
      <c r="BG460" s="104">
        <v>57791</v>
      </c>
      <c r="BH460" s="104">
        <v>58033</v>
      </c>
      <c r="BI460" s="104">
        <v>58232</v>
      </c>
      <c r="BJ460" s="104">
        <v>59560</v>
      </c>
      <c r="BK460" s="104">
        <v>60041</v>
      </c>
      <c r="BL460" s="104">
        <v>60513</v>
      </c>
      <c r="BM460" s="104">
        <v>61342</v>
      </c>
      <c r="BN460" s="104">
        <v>61178</v>
      </c>
      <c r="BO460" s="104">
        <v>61543</v>
      </c>
      <c r="BP460" s="104">
        <v>61707</v>
      </c>
      <c r="BQ460" s="104">
        <v>62855</v>
      </c>
      <c r="BR460" s="104">
        <v>62514</v>
      </c>
      <c r="BS460" s="104">
        <v>62276</v>
      </c>
      <c r="BT460" s="104">
        <v>61638</v>
      </c>
      <c r="BU460" s="104">
        <v>61441</v>
      </c>
      <c r="BV460" s="104">
        <v>59795</v>
      </c>
      <c r="BW460" s="104">
        <v>59547</v>
      </c>
      <c r="BX460" s="104">
        <v>58633</v>
      </c>
      <c r="BY460" s="104">
        <v>57858</v>
      </c>
      <c r="BZ460" s="104">
        <v>56827</v>
      </c>
      <c r="CA460" s="104">
        <v>56980</v>
      </c>
      <c r="CB460" s="104">
        <v>55989</v>
      </c>
      <c r="CC460" s="104">
        <v>55574</v>
      </c>
      <c r="CD460" s="104">
        <v>54259</v>
      </c>
      <c r="CE460" s="104">
        <v>52943</v>
      </c>
      <c r="CF460" s="104">
        <v>52271</v>
      </c>
      <c r="CG460" s="104">
        <v>51620</v>
      </c>
      <c r="CH460" s="104">
        <v>50903</v>
      </c>
      <c r="CI460" s="104">
        <v>50934</v>
      </c>
      <c r="CJ460" s="104">
        <v>50660</v>
      </c>
      <c r="CK460" s="104">
        <v>51031</v>
      </c>
      <c r="CL460" s="104">
        <v>52157</v>
      </c>
      <c r="CM460" s="104">
        <v>51710</v>
      </c>
      <c r="CN460" s="104">
        <v>52540</v>
      </c>
      <c r="CO460" s="104">
        <v>52630</v>
      </c>
      <c r="CP460" s="104">
        <v>52275</v>
      </c>
      <c r="CQ460" s="104">
        <v>52291</v>
      </c>
      <c r="CR460" s="104">
        <v>51277</v>
      </c>
      <c r="CS460" s="104">
        <v>50947</v>
      </c>
      <c r="CT460" s="104">
        <v>48879</v>
      </c>
      <c r="CU460" s="104">
        <v>45951</v>
      </c>
      <c r="CV460" s="104">
        <v>43547</v>
      </c>
      <c r="CW460" s="104">
        <v>41009</v>
      </c>
      <c r="CX460" s="104">
        <v>38465</v>
      </c>
      <c r="CY460" s="104">
        <v>35278</v>
      </c>
      <c r="CZ460" s="104">
        <v>32935</v>
      </c>
      <c r="DA460" s="104">
        <v>29798</v>
      </c>
      <c r="DB460" s="104">
        <v>26891</v>
      </c>
      <c r="DC460" s="104">
        <v>24247</v>
      </c>
      <c r="DD460" s="104">
        <v>21390</v>
      </c>
      <c r="DE460" s="104">
        <v>19140</v>
      </c>
      <c r="DF460" s="104">
        <v>16321</v>
      </c>
      <c r="DG460" s="104">
        <v>14568</v>
      </c>
      <c r="DH460" s="104">
        <v>12564</v>
      </c>
      <c r="DI460" s="104">
        <v>10901</v>
      </c>
      <c r="DJ460" s="104">
        <v>9029</v>
      </c>
      <c r="DK460" s="104">
        <v>7490</v>
      </c>
      <c r="DL460" s="104">
        <v>5859</v>
      </c>
      <c r="DM460" s="44">
        <v>16822</v>
      </c>
    </row>
    <row r="461" spans="1:117" s="44" customFormat="1" ht="1" hidden="1" customHeight="1">
      <c r="A461" s="94">
        <v>2045</v>
      </c>
      <c r="B461" s="96">
        <f t="shared" si="669"/>
        <v>4717230</v>
      </c>
      <c r="C461" s="94"/>
      <c r="D461" s="101">
        <f t="shared" si="662"/>
        <v>2498113</v>
      </c>
      <c r="E461" s="101">
        <f t="shared" si="663"/>
        <v>2553605</v>
      </c>
      <c r="F461" s="101">
        <f t="shared" si="664"/>
        <v>2608708</v>
      </c>
      <c r="G461" s="101">
        <f t="shared" si="665"/>
        <v>2662559</v>
      </c>
      <c r="H461" s="101">
        <f t="shared" si="666"/>
        <v>2715101</v>
      </c>
      <c r="I461" s="101">
        <f>SUM(CC461:$DL461)</f>
        <v>1377997</v>
      </c>
      <c r="J461" s="101">
        <f>SUM(CD461:$DL461)</f>
        <v>1322505</v>
      </c>
      <c r="K461" s="101">
        <f>SUM(CE461:$DL461)</f>
        <v>1267402</v>
      </c>
      <c r="L461" s="101">
        <f>SUM(CF461:$DL461)</f>
        <v>1213551</v>
      </c>
      <c r="M461" s="101">
        <f>SUM(CG461:$DL461)</f>
        <v>1161009</v>
      </c>
      <c r="N461" s="101"/>
      <c r="O461" s="101"/>
      <c r="P461" s="101"/>
      <c r="Q461" s="104">
        <v>40410</v>
      </c>
      <c r="R461" s="104">
        <v>40530</v>
      </c>
      <c r="S461" s="104">
        <v>40637</v>
      </c>
      <c r="T461" s="104">
        <v>40729</v>
      </c>
      <c r="U461" s="104">
        <v>40807</v>
      </c>
      <c r="V461" s="104">
        <v>40883</v>
      </c>
      <c r="W461" s="104">
        <v>40963</v>
      </c>
      <c r="X461" s="104">
        <v>41056</v>
      </c>
      <c r="Y461" s="104">
        <v>41184</v>
      </c>
      <c r="Z461" s="104">
        <v>41342</v>
      </c>
      <c r="AA461" s="104">
        <v>41533</v>
      </c>
      <c r="AB461" s="104">
        <v>41773</v>
      </c>
      <c r="AC461" s="104">
        <v>42058</v>
      </c>
      <c r="AD461" s="104">
        <v>42411</v>
      </c>
      <c r="AE461" s="104">
        <v>42833</v>
      </c>
      <c r="AF461" s="104">
        <v>43306</v>
      </c>
      <c r="AG461" s="104">
        <v>43840</v>
      </c>
      <c r="AH461" s="104">
        <v>44378</v>
      </c>
      <c r="AI461" s="104">
        <v>44935</v>
      </c>
      <c r="AJ461" s="104">
        <v>45512</v>
      </c>
      <c r="AK461" s="104">
        <v>46157</v>
      </c>
      <c r="AL461" s="104">
        <v>46895</v>
      </c>
      <c r="AM461" s="104">
        <v>47734</v>
      </c>
      <c r="AN461" s="104">
        <v>48661</v>
      </c>
      <c r="AO461" s="104">
        <v>49633</v>
      </c>
      <c r="AP461" s="104">
        <v>50619</v>
      </c>
      <c r="AQ461" s="104">
        <v>51580</v>
      </c>
      <c r="AR461" s="104">
        <v>52507</v>
      </c>
      <c r="AS461" s="104">
        <v>53369</v>
      </c>
      <c r="AT461" s="104">
        <v>54171</v>
      </c>
      <c r="AU461" s="104">
        <v>54910</v>
      </c>
      <c r="AV461" s="104">
        <v>55580</v>
      </c>
      <c r="AW461" s="104">
        <v>56178</v>
      </c>
      <c r="AX461" s="104">
        <v>56694</v>
      </c>
      <c r="AY461" s="104">
        <v>57153</v>
      </c>
      <c r="AZ461" s="104">
        <v>57509</v>
      </c>
      <c r="BA461" s="104">
        <v>57405</v>
      </c>
      <c r="BB461" s="104">
        <v>57397</v>
      </c>
      <c r="BC461" s="104">
        <v>57543</v>
      </c>
      <c r="BD461" s="104">
        <v>57313</v>
      </c>
      <c r="BE461" s="104">
        <v>57511</v>
      </c>
      <c r="BF461" s="104">
        <v>57908</v>
      </c>
      <c r="BG461" s="104">
        <v>57595</v>
      </c>
      <c r="BH461" s="104">
        <v>57971</v>
      </c>
      <c r="BI461" s="104">
        <v>58169</v>
      </c>
      <c r="BJ461" s="104">
        <v>58327</v>
      </c>
      <c r="BK461" s="104">
        <v>59609</v>
      </c>
      <c r="BL461" s="104">
        <v>60050</v>
      </c>
      <c r="BM461" s="104">
        <v>60481</v>
      </c>
      <c r="BN461" s="104">
        <v>61269</v>
      </c>
      <c r="BO461" s="104">
        <v>61066</v>
      </c>
      <c r="BP461" s="104">
        <v>61390</v>
      </c>
      <c r="BQ461" s="104">
        <v>61511</v>
      </c>
      <c r="BR461" s="104">
        <v>62617</v>
      </c>
      <c r="BS461" s="104">
        <v>62240</v>
      </c>
      <c r="BT461" s="104">
        <v>61969</v>
      </c>
      <c r="BU461" s="104">
        <v>61301</v>
      </c>
      <c r="BV461" s="104">
        <v>61075</v>
      </c>
      <c r="BW461" s="104">
        <v>59410</v>
      </c>
      <c r="BX461" s="104">
        <v>59141</v>
      </c>
      <c r="BY461" s="104">
        <v>58212</v>
      </c>
      <c r="BZ461" s="104">
        <v>57361</v>
      </c>
      <c r="CA461" s="104">
        <v>56389</v>
      </c>
      <c r="CB461" s="104">
        <v>56533</v>
      </c>
      <c r="CC461" s="104">
        <v>55492</v>
      </c>
      <c r="CD461" s="104">
        <v>55103</v>
      </c>
      <c r="CE461" s="104">
        <v>53851</v>
      </c>
      <c r="CF461" s="104">
        <v>52542</v>
      </c>
      <c r="CG461" s="104">
        <v>51860</v>
      </c>
      <c r="CH461" s="104">
        <v>51195</v>
      </c>
      <c r="CI461" s="104">
        <v>50459</v>
      </c>
      <c r="CJ461" s="104">
        <v>50466</v>
      </c>
      <c r="CK461" s="104">
        <v>50168</v>
      </c>
      <c r="CL461" s="104">
        <v>50502</v>
      </c>
      <c r="CM461" s="104">
        <v>51578</v>
      </c>
      <c r="CN461" s="104">
        <v>51090</v>
      </c>
      <c r="CO461" s="104">
        <v>51856</v>
      </c>
      <c r="CP461" s="104">
        <v>51879</v>
      </c>
      <c r="CQ461" s="104">
        <v>51450</v>
      </c>
      <c r="CR461" s="104">
        <v>51375</v>
      </c>
      <c r="CS461" s="104">
        <v>50267</v>
      </c>
      <c r="CT461" s="104">
        <v>49812</v>
      </c>
      <c r="CU461" s="104">
        <v>47640</v>
      </c>
      <c r="CV461" s="104">
        <v>44616</v>
      </c>
      <c r="CW461" s="104">
        <v>42091</v>
      </c>
      <c r="CX461" s="104">
        <v>39425</v>
      </c>
      <c r="CY461" s="104">
        <v>36746</v>
      </c>
      <c r="CZ461" s="104">
        <v>33456</v>
      </c>
      <c r="DA461" s="104">
        <v>30970</v>
      </c>
      <c r="DB461" s="104">
        <v>27753</v>
      </c>
      <c r="DC461" s="104">
        <v>24781</v>
      </c>
      <c r="DD461" s="104">
        <v>22079</v>
      </c>
      <c r="DE461" s="104">
        <v>19259</v>
      </c>
      <c r="DF461" s="104">
        <v>17054</v>
      </c>
      <c r="DG461" s="104">
        <v>14402</v>
      </c>
      <c r="DH461" s="104">
        <v>12733</v>
      </c>
      <c r="DI461" s="104">
        <v>10872</v>
      </c>
      <c r="DJ461" s="104">
        <v>9320</v>
      </c>
      <c r="DK461" s="104">
        <v>7620</v>
      </c>
      <c r="DL461" s="104">
        <v>6235</v>
      </c>
      <c r="DM461" s="44">
        <v>17831</v>
      </c>
    </row>
    <row r="462" spans="1:117" s="44" customFormat="1" ht="1" hidden="1" customHeight="1">
      <c r="A462" s="94">
        <v>2046</v>
      </c>
      <c r="B462" s="96">
        <f t="shared" si="669"/>
        <v>4725352</v>
      </c>
      <c r="C462" s="94"/>
      <c r="D462" s="101">
        <f t="shared" si="662"/>
        <v>2498741</v>
      </c>
      <c r="E462" s="101">
        <f t="shared" si="663"/>
        <v>2554775</v>
      </c>
      <c r="F462" s="101">
        <f t="shared" si="664"/>
        <v>2609798</v>
      </c>
      <c r="G462" s="101">
        <f t="shared" si="665"/>
        <v>2664488</v>
      </c>
      <c r="H462" s="101">
        <f t="shared" si="666"/>
        <v>2717933</v>
      </c>
      <c r="I462" s="101">
        <f>SUM(CC462:$DL462)</f>
        <v>1385490</v>
      </c>
      <c r="J462" s="101">
        <f>SUM(CD462:$DL462)</f>
        <v>1329456</v>
      </c>
      <c r="K462" s="101">
        <f>SUM(CE462:$DL462)</f>
        <v>1274433</v>
      </c>
      <c r="L462" s="101">
        <f>SUM(CF462:$DL462)</f>
        <v>1219743</v>
      </c>
      <c r="M462" s="101">
        <f>SUM(CG462:$DL462)</f>
        <v>1166298</v>
      </c>
      <c r="N462" s="101"/>
      <c r="O462" s="101"/>
      <c r="P462" s="101"/>
      <c r="Q462" s="104">
        <v>40559</v>
      </c>
      <c r="R462" s="104">
        <v>40697</v>
      </c>
      <c r="S462" s="104">
        <v>40811</v>
      </c>
      <c r="T462" s="104">
        <v>40906</v>
      </c>
      <c r="U462" s="104">
        <v>40988</v>
      </c>
      <c r="V462" s="104">
        <v>41055</v>
      </c>
      <c r="W462" s="104">
        <v>41119</v>
      </c>
      <c r="X462" s="104">
        <v>41193</v>
      </c>
      <c r="Y462" s="104">
        <v>41285</v>
      </c>
      <c r="Z462" s="104">
        <v>41406</v>
      </c>
      <c r="AA462" s="104">
        <v>41558</v>
      </c>
      <c r="AB462" s="104">
        <v>41747</v>
      </c>
      <c r="AC462" s="104">
        <v>41988</v>
      </c>
      <c r="AD462" s="104">
        <v>42288</v>
      </c>
      <c r="AE462" s="104">
        <v>42663</v>
      </c>
      <c r="AF462" s="104">
        <v>43112</v>
      </c>
      <c r="AG462" s="104">
        <v>43607</v>
      </c>
      <c r="AH462" s="104">
        <v>44151</v>
      </c>
      <c r="AI462" s="104">
        <v>44697</v>
      </c>
      <c r="AJ462" s="104">
        <v>45291</v>
      </c>
      <c r="AK462" s="104">
        <v>45957</v>
      </c>
      <c r="AL462" s="104">
        <v>46732</v>
      </c>
      <c r="AM462" s="104">
        <v>47617</v>
      </c>
      <c r="AN462" s="104">
        <v>48586</v>
      </c>
      <c r="AO462" s="104">
        <v>49610</v>
      </c>
      <c r="AP462" s="104">
        <v>50639</v>
      </c>
      <c r="AQ462" s="104">
        <v>51649</v>
      </c>
      <c r="AR462" s="104">
        <v>52608</v>
      </c>
      <c r="AS462" s="104">
        <v>53510</v>
      </c>
      <c r="AT462" s="104">
        <v>54332</v>
      </c>
      <c r="AU462" s="104">
        <v>55086</v>
      </c>
      <c r="AV462" s="104">
        <v>55769</v>
      </c>
      <c r="AW462" s="104">
        <v>56378</v>
      </c>
      <c r="AX462" s="104">
        <v>56912</v>
      </c>
      <c r="AY462" s="104">
        <v>57364</v>
      </c>
      <c r="AZ462" s="104">
        <v>57758</v>
      </c>
      <c r="BA462" s="104">
        <v>58054</v>
      </c>
      <c r="BB462" s="104">
        <v>57893</v>
      </c>
      <c r="BC462" s="104">
        <v>57828</v>
      </c>
      <c r="BD462" s="104">
        <v>57919</v>
      </c>
      <c r="BE462" s="104">
        <v>57637</v>
      </c>
      <c r="BF462" s="104">
        <v>57784</v>
      </c>
      <c r="BG462" s="104">
        <v>58132</v>
      </c>
      <c r="BH462" s="104">
        <v>57777</v>
      </c>
      <c r="BI462" s="104">
        <v>58108</v>
      </c>
      <c r="BJ462" s="104">
        <v>58266</v>
      </c>
      <c r="BK462" s="104">
        <v>58381</v>
      </c>
      <c r="BL462" s="104">
        <v>59622</v>
      </c>
      <c r="BM462" s="104">
        <v>60023</v>
      </c>
      <c r="BN462" s="104">
        <v>60414</v>
      </c>
      <c r="BO462" s="104">
        <v>61158</v>
      </c>
      <c r="BP462" s="104">
        <v>60916</v>
      </c>
      <c r="BQ462" s="104">
        <v>61198</v>
      </c>
      <c r="BR462" s="104">
        <v>61281</v>
      </c>
      <c r="BS462" s="104">
        <v>62344</v>
      </c>
      <c r="BT462" s="104">
        <v>61935</v>
      </c>
      <c r="BU462" s="104">
        <v>61633</v>
      </c>
      <c r="BV462" s="104">
        <v>60938</v>
      </c>
      <c r="BW462" s="104">
        <v>60685</v>
      </c>
      <c r="BX462" s="104">
        <v>59006</v>
      </c>
      <c r="BY462" s="104">
        <v>58719</v>
      </c>
      <c r="BZ462" s="104">
        <v>57715</v>
      </c>
      <c r="CA462" s="104">
        <v>56920</v>
      </c>
      <c r="CB462" s="104">
        <v>55948</v>
      </c>
      <c r="CC462" s="104">
        <v>56034</v>
      </c>
      <c r="CD462" s="104">
        <v>55023</v>
      </c>
      <c r="CE462" s="104">
        <v>54690</v>
      </c>
      <c r="CF462" s="104">
        <v>53445</v>
      </c>
      <c r="CG462" s="104">
        <v>52131</v>
      </c>
      <c r="CH462" s="104">
        <v>51433</v>
      </c>
      <c r="CI462" s="104">
        <v>50750</v>
      </c>
      <c r="CJ462" s="104">
        <v>49996</v>
      </c>
      <c r="CK462" s="104">
        <v>49973</v>
      </c>
      <c r="CL462" s="104">
        <v>49649</v>
      </c>
      <c r="CM462" s="104">
        <v>49942</v>
      </c>
      <c r="CN462" s="104">
        <v>50961</v>
      </c>
      <c r="CO462" s="104">
        <v>50426</v>
      </c>
      <c r="CP462" s="104">
        <v>51118</v>
      </c>
      <c r="CQ462" s="104">
        <v>51065</v>
      </c>
      <c r="CR462" s="104">
        <v>50552</v>
      </c>
      <c r="CS462" s="104">
        <v>50369</v>
      </c>
      <c r="CT462" s="104">
        <v>49154</v>
      </c>
      <c r="CU462" s="104">
        <v>48556</v>
      </c>
      <c r="CV462" s="104">
        <v>46265</v>
      </c>
      <c r="CW462" s="104">
        <v>43134</v>
      </c>
      <c r="CX462" s="104">
        <v>40478</v>
      </c>
      <c r="CY462" s="104">
        <v>37675</v>
      </c>
      <c r="CZ462" s="104">
        <v>34862</v>
      </c>
      <c r="DA462" s="104">
        <v>31474</v>
      </c>
      <c r="DB462" s="104">
        <v>28861</v>
      </c>
      <c r="DC462" s="104">
        <v>25592</v>
      </c>
      <c r="DD462" s="104">
        <v>22581</v>
      </c>
      <c r="DE462" s="104">
        <v>19894</v>
      </c>
      <c r="DF462" s="104">
        <v>17176</v>
      </c>
      <c r="DG462" s="104">
        <v>15064</v>
      </c>
      <c r="DH462" s="104">
        <v>12602</v>
      </c>
      <c r="DI462" s="104">
        <v>11031</v>
      </c>
      <c r="DJ462" s="104">
        <v>9306</v>
      </c>
      <c r="DK462" s="104">
        <v>7876</v>
      </c>
      <c r="DL462" s="104">
        <v>6352</v>
      </c>
      <c r="DM462" s="44">
        <v>18954</v>
      </c>
    </row>
    <row r="463" spans="1:117" s="44" customFormat="1" ht="1" hidden="1" customHeight="1">
      <c r="A463" s="94">
        <v>2047</v>
      </c>
      <c r="B463" s="96">
        <f t="shared" si="669"/>
        <v>4733149</v>
      </c>
      <c r="C463" s="94"/>
      <c r="D463" s="101">
        <f t="shared" si="662"/>
        <v>2499802</v>
      </c>
      <c r="E463" s="101">
        <f t="shared" si="663"/>
        <v>2555259</v>
      </c>
      <c r="F463" s="101">
        <f t="shared" si="664"/>
        <v>2610823</v>
      </c>
      <c r="G463" s="101">
        <f t="shared" si="665"/>
        <v>2665434</v>
      </c>
      <c r="H463" s="101">
        <f t="shared" si="666"/>
        <v>2719714</v>
      </c>
      <c r="I463" s="101">
        <f>SUM(CC463:$DL463)</f>
        <v>1391869</v>
      </c>
      <c r="J463" s="101">
        <f>SUM(CD463:$DL463)</f>
        <v>1336412</v>
      </c>
      <c r="K463" s="101">
        <f>SUM(CE463:$DL463)</f>
        <v>1280848</v>
      </c>
      <c r="L463" s="101">
        <f>SUM(CF463:$DL463)</f>
        <v>1226237</v>
      </c>
      <c r="M463" s="101">
        <f>SUM(CG463:$DL463)</f>
        <v>1171957</v>
      </c>
      <c r="N463" s="101"/>
      <c r="O463" s="101"/>
      <c r="P463" s="101"/>
      <c r="Q463" s="104">
        <v>40689</v>
      </c>
      <c r="R463" s="104">
        <v>40845</v>
      </c>
      <c r="S463" s="104">
        <v>40977</v>
      </c>
      <c r="T463" s="104">
        <v>41079</v>
      </c>
      <c r="U463" s="104">
        <v>41164</v>
      </c>
      <c r="V463" s="104">
        <v>41235</v>
      </c>
      <c r="W463" s="104">
        <v>41291</v>
      </c>
      <c r="X463" s="104">
        <v>41349</v>
      </c>
      <c r="Y463" s="104">
        <v>41422</v>
      </c>
      <c r="Z463" s="104">
        <v>41507</v>
      </c>
      <c r="AA463" s="104">
        <v>41622</v>
      </c>
      <c r="AB463" s="104">
        <v>41772</v>
      </c>
      <c r="AC463" s="104">
        <v>41963</v>
      </c>
      <c r="AD463" s="104">
        <v>42218</v>
      </c>
      <c r="AE463" s="104">
        <v>42540</v>
      </c>
      <c r="AF463" s="104">
        <v>42943</v>
      </c>
      <c r="AG463" s="104">
        <v>43414</v>
      </c>
      <c r="AH463" s="104">
        <v>43920</v>
      </c>
      <c r="AI463" s="104">
        <v>44472</v>
      </c>
      <c r="AJ463" s="104">
        <v>45056</v>
      </c>
      <c r="AK463" s="104">
        <v>45740</v>
      </c>
      <c r="AL463" s="104">
        <v>46538</v>
      </c>
      <c r="AM463" s="104">
        <v>47458</v>
      </c>
      <c r="AN463" s="104">
        <v>48473</v>
      </c>
      <c r="AO463" s="104">
        <v>49539</v>
      </c>
      <c r="AP463" s="104">
        <v>50620</v>
      </c>
      <c r="AQ463" s="104">
        <v>51670</v>
      </c>
      <c r="AR463" s="104">
        <v>52679</v>
      </c>
      <c r="AS463" s="104">
        <v>53613</v>
      </c>
      <c r="AT463" s="104">
        <v>54475</v>
      </c>
      <c r="AU463" s="104">
        <v>55248</v>
      </c>
      <c r="AV463" s="104">
        <v>55946</v>
      </c>
      <c r="AW463" s="104">
        <v>56566</v>
      </c>
      <c r="AX463" s="104">
        <v>57111</v>
      </c>
      <c r="AY463" s="104">
        <v>57581</v>
      </c>
      <c r="AZ463" s="104">
        <v>57969</v>
      </c>
      <c r="BA463" s="104">
        <v>58303</v>
      </c>
      <c r="BB463" s="104">
        <v>58537</v>
      </c>
      <c r="BC463" s="104">
        <v>58322</v>
      </c>
      <c r="BD463" s="104">
        <v>58203</v>
      </c>
      <c r="BE463" s="104">
        <v>58242</v>
      </c>
      <c r="BF463" s="104">
        <v>57909</v>
      </c>
      <c r="BG463" s="104">
        <v>58009</v>
      </c>
      <c r="BH463" s="104">
        <v>58312</v>
      </c>
      <c r="BI463" s="104">
        <v>57916</v>
      </c>
      <c r="BJ463" s="104">
        <v>58206</v>
      </c>
      <c r="BK463" s="104">
        <v>58323</v>
      </c>
      <c r="BL463" s="104">
        <v>58399</v>
      </c>
      <c r="BM463" s="104">
        <v>59597</v>
      </c>
      <c r="BN463" s="104">
        <v>59958</v>
      </c>
      <c r="BO463" s="104">
        <v>60308</v>
      </c>
      <c r="BP463" s="104">
        <v>61009</v>
      </c>
      <c r="BQ463" s="104">
        <v>60728</v>
      </c>
      <c r="BR463" s="104">
        <v>60970</v>
      </c>
      <c r="BS463" s="104">
        <v>61016</v>
      </c>
      <c r="BT463" s="104">
        <v>62041</v>
      </c>
      <c r="BU463" s="104">
        <v>61601</v>
      </c>
      <c r="BV463" s="104">
        <v>61273</v>
      </c>
      <c r="BW463" s="104">
        <v>60553</v>
      </c>
      <c r="BX463" s="104">
        <v>60278</v>
      </c>
      <c r="BY463" s="104">
        <v>58588</v>
      </c>
      <c r="BZ463" s="104">
        <v>58222</v>
      </c>
      <c r="CA463" s="104">
        <v>57275</v>
      </c>
      <c r="CB463" s="104">
        <v>56478</v>
      </c>
      <c r="CC463" s="104">
        <v>55457</v>
      </c>
      <c r="CD463" s="104">
        <v>55564</v>
      </c>
      <c r="CE463" s="104">
        <v>54611</v>
      </c>
      <c r="CF463" s="104">
        <v>54280</v>
      </c>
      <c r="CG463" s="104">
        <v>53028</v>
      </c>
      <c r="CH463" s="104">
        <v>51704</v>
      </c>
      <c r="CI463" s="104">
        <v>50986</v>
      </c>
      <c r="CJ463" s="104">
        <v>50284</v>
      </c>
      <c r="CK463" s="104">
        <v>49509</v>
      </c>
      <c r="CL463" s="104">
        <v>49457</v>
      </c>
      <c r="CM463" s="104">
        <v>49098</v>
      </c>
      <c r="CN463" s="104">
        <v>49344</v>
      </c>
      <c r="CO463" s="104">
        <v>50301</v>
      </c>
      <c r="CP463" s="104">
        <v>49711</v>
      </c>
      <c r="CQ463" s="104">
        <v>50318</v>
      </c>
      <c r="CR463" s="104">
        <v>50178</v>
      </c>
      <c r="CS463" s="104">
        <v>49564</v>
      </c>
      <c r="CT463" s="104">
        <v>49260</v>
      </c>
      <c r="CU463" s="104">
        <v>47919</v>
      </c>
      <c r="CV463" s="104">
        <v>47162</v>
      </c>
      <c r="CW463" s="104">
        <v>44739</v>
      </c>
      <c r="CX463" s="104">
        <v>41490</v>
      </c>
      <c r="CY463" s="104">
        <v>38694</v>
      </c>
      <c r="CZ463" s="104">
        <v>35755</v>
      </c>
      <c r="DA463" s="104">
        <v>32810</v>
      </c>
      <c r="DB463" s="104">
        <v>29345</v>
      </c>
      <c r="DC463" s="104">
        <v>26631</v>
      </c>
      <c r="DD463" s="104">
        <v>23337</v>
      </c>
      <c r="DE463" s="104">
        <v>20363</v>
      </c>
      <c r="DF463" s="104">
        <v>17757</v>
      </c>
      <c r="DG463" s="104">
        <v>15185</v>
      </c>
      <c r="DH463" s="104">
        <v>13194</v>
      </c>
      <c r="DI463" s="104">
        <v>10931</v>
      </c>
      <c r="DJ463" s="104">
        <v>9453</v>
      </c>
      <c r="DK463" s="104">
        <v>7876</v>
      </c>
      <c r="DL463" s="104">
        <v>6574</v>
      </c>
      <c r="DM463" s="44">
        <v>19953</v>
      </c>
    </row>
    <row r="464" spans="1:117" s="44" customFormat="1" ht="1" hidden="1" customHeight="1">
      <c r="A464" s="94">
        <v>2048</v>
      </c>
      <c r="B464" s="96">
        <f t="shared" si="669"/>
        <v>4740485</v>
      </c>
      <c r="C464" s="94"/>
      <c r="D464" s="101">
        <f t="shared" si="662"/>
        <v>2500162</v>
      </c>
      <c r="E464" s="101">
        <f t="shared" si="663"/>
        <v>2556147</v>
      </c>
      <c r="F464" s="101">
        <f t="shared" si="664"/>
        <v>2611140</v>
      </c>
      <c r="G464" s="101">
        <f t="shared" si="665"/>
        <v>2666291</v>
      </c>
      <c r="H464" s="101">
        <f t="shared" si="666"/>
        <v>2720494</v>
      </c>
      <c r="I464" s="101">
        <f>SUM(CC464:$DL464)</f>
        <v>1398140</v>
      </c>
      <c r="J464" s="101">
        <f>SUM(CD464:$DL464)</f>
        <v>1342155</v>
      </c>
      <c r="K464" s="101">
        <f>SUM(CE464:$DL464)</f>
        <v>1287162</v>
      </c>
      <c r="L464" s="101">
        <f>SUM(CF464:$DL464)</f>
        <v>1232011</v>
      </c>
      <c r="M464" s="101">
        <f>SUM(CG464:$DL464)</f>
        <v>1177808</v>
      </c>
      <c r="N464" s="101"/>
      <c r="O464" s="101"/>
      <c r="P464" s="101"/>
      <c r="Q464" s="104">
        <v>40801</v>
      </c>
      <c r="R464" s="104">
        <v>40974</v>
      </c>
      <c r="S464" s="104">
        <v>41125</v>
      </c>
      <c r="T464" s="104">
        <v>41244</v>
      </c>
      <c r="U464" s="104">
        <v>41336</v>
      </c>
      <c r="V464" s="104">
        <v>41411</v>
      </c>
      <c r="W464" s="104">
        <v>41470</v>
      </c>
      <c r="X464" s="104">
        <v>41520</v>
      </c>
      <c r="Y464" s="104">
        <v>41577</v>
      </c>
      <c r="Z464" s="104">
        <v>41643</v>
      </c>
      <c r="AA464" s="104">
        <v>41722</v>
      </c>
      <c r="AB464" s="104">
        <v>41835</v>
      </c>
      <c r="AC464" s="104">
        <v>41989</v>
      </c>
      <c r="AD464" s="104">
        <v>42193</v>
      </c>
      <c r="AE464" s="104">
        <v>42471</v>
      </c>
      <c r="AF464" s="104">
        <v>42821</v>
      </c>
      <c r="AG464" s="104">
        <v>43246</v>
      </c>
      <c r="AH464" s="104">
        <v>43727</v>
      </c>
      <c r="AI464" s="104">
        <v>44244</v>
      </c>
      <c r="AJ464" s="104">
        <v>44834</v>
      </c>
      <c r="AK464" s="104">
        <v>45509</v>
      </c>
      <c r="AL464" s="104">
        <v>46326</v>
      </c>
      <c r="AM464" s="104">
        <v>47270</v>
      </c>
      <c r="AN464" s="104">
        <v>48319</v>
      </c>
      <c r="AO464" s="104">
        <v>49429</v>
      </c>
      <c r="AP464" s="104">
        <v>50552</v>
      </c>
      <c r="AQ464" s="104">
        <v>51655</v>
      </c>
      <c r="AR464" s="104">
        <v>52702</v>
      </c>
      <c r="AS464" s="104">
        <v>53684</v>
      </c>
      <c r="AT464" s="104">
        <v>54578</v>
      </c>
      <c r="AU464" s="104">
        <v>55390</v>
      </c>
      <c r="AV464" s="104">
        <v>56106</v>
      </c>
      <c r="AW464" s="104">
        <v>56743</v>
      </c>
      <c r="AX464" s="104">
        <v>57299</v>
      </c>
      <c r="AY464" s="104">
        <v>57780</v>
      </c>
      <c r="AZ464" s="104">
        <v>58186</v>
      </c>
      <c r="BA464" s="104">
        <v>58514</v>
      </c>
      <c r="BB464" s="104">
        <v>58786</v>
      </c>
      <c r="BC464" s="104">
        <v>58963</v>
      </c>
      <c r="BD464" s="104">
        <v>58695</v>
      </c>
      <c r="BE464" s="104">
        <v>58525</v>
      </c>
      <c r="BF464" s="104">
        <v>58512</v>
      </c>
      <c r="BG464" s="104">
        <v>58135</v>
      </c>
      <c r="BH464" s="104">
        <v>58192</v>
      </c>
      <c r="BI464" s="104">
        <v>58450</v>
      </c>
      <c r="BJ464" s="104">
        <v>58016</v>
      </c>
      <c r="BK464" s="104">
        <v>58264</v>
      </c>
      <c r="BL464" s="104">
        <v>58342</v>
      </c>
      <c r="BM464" s="104">
        <v>58378</v>
      </c>
      <c r="BN464" s="104">
        <v>59535</v>
      </c>
      <c r="BO464" s="104">
        <v>59855</v>
      </c>
      <c r="BP464" s="104">
        <v>60163</v>
      </c>
      <c r="BQ464" s="104">
        <v>60821</v>
      </c>
      <c r="BR464" s="104">
        <v>60504</v>
      </c>
      <c r="BS464" s="104">
        <v>60709</v>
      </c>
      <c r="BT464" s="104">
        <v>60721</v>
      </c>
      <c r="BU464" s="104">
        <v>61708</v>
      </c>
      <c r="BV464" s="104">
        <v>61242</v>
      </c>
      <c r="BW464" s="104">
        <v>60888</v>
      </c>
      <c r="BX464" s="104">
        <v>60150</v>
      </c>
      <c r="BY464" s="104">
        <v>59855</v>
      </c>
      <c r="BZ464" s="104">
        <v>58095</v>
      </c>
      <c r="CA464" s="104">
        <v>57783</v>
      </c>
      <c r="CB464" s="104">
        <v>56833</v>
      </c>
      <c r="CC464" s="104">
        <v>55985</v>
      </c>
      <c r="CD464" s="104">
        <v>54993</v>
      </c>
      <c r="CE464" s="104">
        <v>55151</v>
      </c>
      <c r="CF464" s="104">
        <v>54203</v>
      </c>
      <c r="CG464" s="104">
        <v>53859</v>
      </c>
      <c r="CH464" s="104">
        <v>52596</v>
      </c>
      <c r="CI464" s="104">
        <v>51257</v>
      </c>
      <c r="CJ464" s="104">
        <v>50520</v>
      </c>
      <c r="CK464" s="104">
        <v>49795</v>
      </c>
      <c r="CL464" s="104">
        <v>48996</v>
      </c>
      <c r="CM464" s="104">
        <v>48910</v>
      </c>
      <c r="CN464" s="104">
        <v>48511</v>
      </c>
      <c r="CO464" s="104">
        <v>48704</v>
      </c>
      <c r="CP464" s="104">
        <v>49589</v>
      </c>
      <c r="CQ464" s="104">
        <v>48935</v>
      </c>
      <c r="CR464" s="104">
        <v>49447</v>
      </c>
      <c r="CS464" s="104">
        <v>49202</v>
      </c>
      <c r="CT464" s="104">
        <v>48475</v>
      </c>
      <c r="CU464" s="104">
        <v>48030</v>
      </c>
      <c r="CV464" s="104">
        <v>46551</v>
      </c>
      <c r="CW464" s="104">
        <v>45613</v>
      </c>
      <c r="CX464" s="104">
        <v>43046</v>
      </c>
      <c r="CY464" s="104">
        <v>39673</v>
      </c>
      <c r="CZ464" s="104">
        <v>36735</v>
      </c>
      <c r="DA464" s="104">
        <v>33664</v>
      </c>
      <c r="DB464" s="104">
        <v>30604</v>
      </c>
      <c r="DC464" s="104">
        <v>27092</v>
      </c>
      <c r="DD464" s="104">
        <v>24301</v>
      </c>
      <c r="DE464" s="104">
        <v>21060</v>
      </c>
      <c r="DF464" s="104">
        <v>18191</v>
      </c>
      <c r="DG464" s="104">
        <v>15713</v>
      </c>
      <c r="DH464" s="104">
        <v>13313</v>
      </c>
      <c r="DI464" s="104">
        <v>11454</v>
      </c>
      <c r="DJ464" s="104">
        <v>9379</v>
      </c>
      <c r="DK464" s="104">
        <v>8009</v>
      </c>
      <c r="DL464" s="104">
        <v>6584</v>
      </c>
      <c r="DM464" s="44">
        <v>20937</v>
      </c>
    </row>
    <row r="465" spans="1:117" s="44" customFormat="1" ht="1" hidden="1" customHeight="1">
      <c r="A465" s="94">
        <v>2049</v>
      </c>
      <c r="B465" s="96">
        <f t="shared" si="669"/>
        <v>4747534</v>
      </c>
      <c r="C465" s="94"/>
      <c r="D465" s="101">
        <f t="shared" si="662"/>
        <v>2500010</v>
      </c>
      <c r="E465" s="101">
        <f t="shared" si="663"/>
        <v>2556352</v>
      </c>
      <c r="F465" s="101">
        <f t="shared" si="664"/>
        <v>2611871</v>
      </c>
      <c r="G465" s="101">
        <f t="shared" si="665"/>
        <v>2666456</v>
      </c>
      <c r="H465" s="101">
        <f t="shared" si="666"/>
        <v>2721198</v>
      </c>
      <c r="I465" s="101">
        <f>SUM(CC465:$DL465)</f>
        <v>1404320</v>
      </c>
      <c r="J465" s="101">
        <f>SUM(CD465:$DL465)</f>
        <v>1347978</v>
      </c>
      <c r="K465" s="101">
        <f>SUM(CE465:$DL465)</f>
        <v>1292459</v>
      </c>
      <c r="L465" s="101">
        <f>SUM(CF465:$DL465)</f>
        <v>1237874</v>
      </c>
      <c r="M465" s="101">
        <f>SUM(CG465:$DL465)</f>
        <v>1183132</v>
      </c>
      <c r="N465" s="101"/>
      <c r="O465" s="101"/>
      <c r="P465" s="101"/>
      <c r="Q465" s="104">
        <v>40893</v>
      </c>
      <c r="R465" s="104">
        <v>41085</v>
      </c>
      <c r="S465" s="104">
        <v>41253</v>
      </c>
      <c r="T465" s="104">
        <v>41391</v>
      </c>
      <c r="U465" s="104">
        <v>41501</v>
      </c>
      <c r="V465" s="104">
        <v>41582</v>
      </c>
      <c r="W465" s="104">
        <v>41645</v>
      </c>
      <c r="X465" s="104">
        <v>41698</v>
      </c>
      <c r="Y465" s="104">
        <v>41748</v>
      </c>
      <c r="Z465" s="104">
        <v>41798</v>
      </c>
      <c r="AA465" s="104">
        <v>41858</v>
      </c>
      <c r="AB465" s="104">
        <v>41935</v>
      </c>
      <c r="AC465" s="104">
        <v>42052</v>
      </c>
      <c r="AD465" s="104">
        <v>42219</v>
      </c>
      <c r="AE465" s="104">
        <v>42446</v>
      </c>
      <c r="AF465" s="104">
        <v>42752</v>
      </c>
      <c r="AG465" s="104">
        <v>43124</v>
      </c>
      <c r="AH465" s="104">
        <v>43561</v>
      </c>
      <c r="AI465" s="104">
        <v>44054</v>
      </c>
      <c r="AJ465" s="104">
        <v>44609</v>
      </c>
      <c r="AK465" s="104">
        <v>45291</v>
      </c>
      <c r="AL465" s="104">
        <v>46098</v>
      </c>
      <c r="AM465" s="104">
        <v>47062</v>
      </c>
      <c r="AN465" s="104">
        <v>48135</v>
      </c>
      <c r="AO465" s="104">
        <v>49281</v>
      </c>
      <c r="AP465" s="104">
        <v>50446</v>
      </c>
      <c r="AQ465" s="104">
        <v>51589</v>
      </c>
      <c r="AR465" s="104">
        <v>52689</v>
      </c>
      <c r="AS465" s="104">
        <v>53709</v>
      </c>
      <c r="AT465" s="104">
        <v>54649</v>
      </c>
      <c r="AU465" s="104">
        <v>55494</v>
      </c>
      <c r="AV465" s="104">
        <v>56248</v>
      </c>
      <c r="AW465" s="104">
        <v>56902</v>
      </c>
      <c r="AX465" s="104">
        <v>57475</v>
      </c>
      <c r="AY465" s="104">
        <v>57967</v>
      </c>
      <c r="AZ465" s="104">
        <v>58384</v>
      </c>
      <c r="BA465" s="104">
        <v>58730</v>
      </c>
      <c r="BB465" s="104">
        <v>58996</v>
      </c>
      <c r="BC465" s="104">
        <v>59211</v>
      </c>
      <c r="BD465" s="104">
        <v>59333</v>
      </c>
      <c r="BE465" s="104">
        <v>59015</v>
      </c>
      <c r="BF465" s="104">
        <v>58795</v>
      </c>
      <c r="BG465" s="104">
        <v>58736</v>
      </c>
      <c r="BH465" s="104">
        <v>58317</v>
      </c>
      <c r="BI465" s="104">
        <v>58331</v>
      </c>
      <c r="BJ465" s="104">
        <v>58549</v>
      </c>
      <c r="BK465" s="104">
        <v>58075</v>
      </c>
      <c r="BL465" s="104">
        <v>58284</v>
      </c>
      <c r="BM465" s="104">
        <v>58325</v>
      </c>
      <c r="BN465" s="104">
        <v>58322</v>
      </c>
      <c r="BO465" s="104">
        <v>59434</v>
      </c>
      <c r="BP465" s="104">
        <v>59714</v>
      </c>
      <c r="BQ465" s="104">
        <v>59980</v>
      </c>
      <c r="BR465" s="104">
        <v>60599</v>
      </c>
      <c r="BS465" s="104">
        <v>60246</v>
      </c>
      <c r="BT465" s="104">
        <v>60418</v>
      </c>
      <c r="BU465" s="104">
        <v>60396</v>
      </c>
      <c r="BV465" s="104">
        <v>61351</v>
      </c>
      <c r="BW465" s="104">
        <v>60860</v>
      </c>
      <c r="BX465" s="104">
        <v>60486</v>
      </c>
      <c r="BY465" s="104">
        <v>59731</v>
      </c>
      <c r="BZ465" s="104">
        <v>59357</v>
      </c>
      <c r="CA465" s="104">
        <v>57658</v>
      </c>
      <c r="CB465" s="104">
        <v>57342</v>
      </c>
      <c r="CC465" s="104">
        <v>56342</v>
      </c>
      <c r="CD465" s="104">
        <v>55519</v>
      </c>
      <c r="CE465" s="104">
        <v>54585</v>
      </c>
      <c r="CF465" s="104">
        <v>54742</v>
      </c>
      <c r="CG465" s="104">
        <v>53784</v>
      </c>
      <c r="CH465" s="104">
        <v>53422</v>
      </c>
      <c r="CI465" s="104">
        <v>52144</v>
      </c>
      <c r="CJ465" s="104">
        <v>50791</v>
      </c>
      <c r="CK465" s="104">
        <v>50030</v>
      </c>
      <c r="CL465" s="104">
        <v>49281</v>
      </c>
      <c r="CM465" s="104">
        <v>48453</v>
      </c>
      <c r="CN465" s="104">
        <v>48326</v>
      </c>
      <c r="CO465" s="104">
        <v>47884</v>
      </c>
      <c r="CP465" s="104">
        <v>48015</v>
      </c>
      <c r="CQ465" s="104">
        <v>48816</v>
      </c>
      <c r="CR465" s="104">
        <v>48089</v>
      </c>
      <c r="CS465" s="104">
        <v>48490</v>
      </c>
      <c r="CT465" s="104">
        <v>48127</v>
      </c>
      <c r="CU465" s="104">
        <v>47271</v>
      </c>
      <c r="CV465" s="104">
        <v>46665</v>
      </c>
      <c r="CW465" s="104">
        <v>45031</v>
      </c>
      <c r="CX465" s="104">
        <v>43895</v>
      </c>
      <c r="CY465" s="104">
        <v>41173</v>
      </c>
      <c r="CZ465" s="104">
        <v>37676</v>
      </c>
      <c r="DA465" s="104">
        <v>34601</v>
      </c>
      <c r="DB465" s="104">
        <v>31416</v>
      </c>
      <c r="DC465" s="104">
        <v>28269</v>
      </c>
      <c r="DD465" s="104">
        <v>24737</v>
      </c>
      <c r="DE465" s="104">
        <v>21947</v>
      </c>
      <c r="DF465" s="104">
        <v>18828</v>
      </c>
      <c r="DG465" s="104">
        <v>16111</v>
      </c>
      <c r="DH465" s="104">
        <v>13790</v>
      </c>
      <c r="DI465" s="104">
        <v>11570</v>
      </c>
      <c r="DJ465" s="104">
        <v>9839</v>
      </c>
      <c r="DK465" s="104">
        <v>7957</v>
      </c>
      <c r="DL465" s="104">
        <v>6704</v>
      </c>
      <c r="DM465" s="44">
        <v>21742</v>
      </c>
    </row>
    <row r="466" spans="1:117" s="44" customFormat="1" ht="1" hidden="1" customHeight="1">
      <c r="A466" s="94">
        <v>2050</v>
      </c>
      <c r="B466" s="96">
        <f t="shared" si="669"/>
        <v>4754213</v>
      </c>
      <c r="C466" s="94"/>
      <c r="D466" s="101">
        <f t="shared" si="662"/>
        <v>2499198</v>
      </c>
      <c r="E466" s="101">
        <f t="shared" si="663"/>
        <v>2556048</v>
      </c>
      <c r="F466" s="101">
        <f t="shared" si="664"/>
        <v>2611924</v>
      </c>
      <c r="G466" s="101">
        <f t="shared" si="665"/>
        <v>2667033</v>
      </c>
      <c r="H466" s="101">
        <f t="shared" si="666"/>
        <v>2721216</v>
      </c>
      <c r="I466" s="101">
        <f>SUM(CC466:$DL466)</f>
        <v>1410490</v>
      </c>
      <c r="J466" s="101">
        <f>SUM(CD466:$DL466)</f>
        <v>1353640</v>
      </c>
      <c r="K466" s="101">
        <f>SUM(CE466:$DL466)</f>
        <v>1297764</v>
      </c>
      <c r="L466" s="101">
        <f>SUM(CF466:$DL466)</f>
        <v>1242655</v>
      </c>
      <c r="M466" s="101">
        <f>SUM(CG466:$DL466)</f>
        <v>1188472</v>
      </c>
      <c r="N466" s="101"/>
      <c r="O466" s="101"/>
      <c r="P466" s="101"/>
      <c r="Q466" s="104">
        <v>40967</v>
      </c>
      <c r="R466" s="104">
        <v>41176</v>
      </c>
      <c r="S466" s="104">
        <v>41363</v>
      </c>
      <c r="T466" s="104">
        <v>41519</v>
      </c>
      <c r="U466" s="104">
        <v>41648</v>
      </c>
      <c r="V466" s="104">
        <v>41747</v>
      </c>
      <c r="W466" s="104">
        <v>41815</v>
      </c>
      <c r="X466" s="104">
        <v>41872</v>
      </c>
      <c r="Y466" s="104">
        <v>41926</v>
      </c>
      <c r="Z466" s="104">
        <v>41968</v>
      </c>
      <c r="AA466" s="104">
        <v>42013</v>
      </c>
      <c r="AB466" s="104">
        <v>42071</v>
      </c>
      <c r="AC466" s="104">
        <v>42152</v>
      </c>
      <c r="AD466" s="104">
        <v>42282</v>
      </c>
      <c r="AE466" s="104">
        <v>42472</v>
      </c>
      <c r="AF466" s="104">
        <v>42727</v>
      </c>
      <c r="AG466" s="104">
        <v>43056</v>
      </c>
      <c r="AH466" s="104">
        <v>43440</v>
      </c>
      <c r="AI466" s="104">
        <v>43889</v>
      </c>
      <c r="AJ466" s="104">
        <v>44422</v>
      </c>
      <c r="AK466" s="104">
        <v>45070</v>
      </c>
      <c r="AL466" s="104">
        <v>45885</v>
      </c>
      <c r="AM466" s="104">
        <v>46841</v>
      </c>
      <c r="AN466" s="104">
        <v>47933</v>
      </c>
      <c r="AO466" s="104">
        <v>49100</v>
      </c>
      <c r="AP466" s="104">
        <v>50303</v>
      </c>
      <c r="AQ466" s="104">
        <v>51486</v>
      </c>
      <c r="AR466" s="104">
        <v>52625</v>
      </c>
      <c r="AS466" s="104">
        <v>53698</v>
      </c>
      <c r="AT466" s="104">
        <v>54676</v>
      </c>
      <c r="AU466" s="104">
        <v>55565</v>
      </c>
      <c r="AV466" s="104">
        <v>56352</v>
      </c>
      <c r="AW466" s="104">
        <v>57045</v>
      </c>
      <c r="AX466" s="104">
        <v>57633</v>
      </c>
      <c r="AY466" s="104">
        <v>58143</v>
      </c>
      <c r="AZ466" s="104">
        <v>58570</v>
      </c>
      <c r="BA466" s="104">
        <v>58927</v>
      </c>
      <c r="BB466" s="104">
        <v>59212</v>
      </c>
      <c r="BC466" s="104">
        <v>59421</v>
      </c>
      <c r="BD466" s="104">
        <v>59581</v>
      </c>
      <c r="BE466" s="104">
        <v>59649</v>
      </c>
      <c r="BF466" s="104">
        <v>59283</v>
      </c>
      <c r="BG466" s="104">
        <v>59018</v>
      </c>
      <c r="BH466" s="104">
        <v>58915</v>
      </c>
      <c r="BI466" s="104">
        <v>58456</v>
      </c>
      <c r="BJ466" s="104">
        <v>58431</v>
      </c>
      <c r="BK466" s="104">
        <v>58607</v>
      </c>
      <c r="BL466" s="104">
        <v>58098</v>
      </c>
      <c r="BM466" s="104">
        <v>58266</v>
      </c>
      <c r="BN466" s="104">
        <v>58271</v>
      </c>
      <c r="BO466" s="104">
        <v>58227</v>
      </c>
      <c r="BP466" s="104">
        <v>59295</v>
      </c>
      <c r="BQ466" s="104">
        <v>59534</v>
      </c>
      <c r="BR466" s="104">
        <v>59763</v>
      </c>
      <c r="BS466" s="104">
        <v>60344</v>
      </c>
      <c r="BT466" s="104">
        <v>59959</v>
      </c>
      <c r="BU466" s="104">
        <v>60098</v>
      </c>
      <c r="BV466" s="104">
        <v>60047</v>
      </c>
      <c r="BW466" s="104">
        <v>60970</v>
      </c>
      <c r="BX466" s="104">
        <v>60460</v>
      </c>
      <c r="BY466" s="104">
        <v>60067</v>
      </c>
      <c r="BZ466" s="104">
        <v>59238</v>
      </c>
      <c r="CA466" s="104">
        <v>58915</v>
      </c>
      <c r="CB466" s="104">
        <v>57221</v>
      </c>
      <c r="CC466" s="104">
        <v>56850</v>
      </c>
      <c r="CD466" s="104">
        <v>55876</v>
      </c>
      <c r="CE466" s="104">
        <v>55109</v>
      </c>
      <c r="CF466" s="104">
        <v>54183</v>
      </c>
      <c r="CG466" s="104">
        <v>54321</v>
      </c>
      <c r="CH466" s="104">
        <v>53349</v>
      </c>
      <c r="CI466" s="104">
        <v>52965</v>
      </c>
      <c r="CJ466" s="104">
        <v>51672</v>
      </c>
      <c r="CK466" s="104">
        <v>50301</v>
      </c>
      <c r="CL466" s="104">
        <v>49517</v>
      </c>
      <c r="CM466" s="104">
        <v>48738</v>
      </c>
      <c r="CN466" s="104">
        <v>47875</v>
      </c>
      <c r="CO466" s="104">
        <v>47701</v>
      </c>
      <c r="CP466" s="104">
        <v>47208</v>
      </c>
      <c r="CQ466" s="104">
        <v>47266</v>
      </c>
      <c r="CR466" s="104">
        <v>47977</v>
      </c>
      <c r="CS466" s="104">
        <v>47161</v>
      </c>
      <c r="CT466" s="104">
        <v>47435</v>
      </c>
      <c r="CU466" s="104">
        <v>46937</v>
      </c>
      <c r="CV466" s="104">
        <v>45935</v>
      </c>
      <c r="CW466" s="104">
        <v>45152</v>
      </c>
      <c r="CX466" s="104">
        <v>43346</v>
      </c>
      <c r="CY466" s="104">
        <v>41997</v>
      </c>
      <c r="CZ466" s="104">
        <v>39118</v>
      </c>
      <c r="DA466" s="104">
        <v>35502</v>
      </c>
      <c r="DB466" s="104">
        <v>32308</v>
      </c>
      <c r="DC466" s="104">
        <v>29038</v>
      </c>
      <c r="DD466" s="104">
        <v>25829</v>
      </c>
      <c r="DE466" s="104">
        <v>22358</v>
      </c>
      <c r="DF466" s="104">
        <v>19640</v>
      </c>
      <c r="DG466" s="104">
        <v>16692</v>
      </c>
      <c r="DH466" s="104">
        <v>14154</v>
      </c>
      <c r="DI466" s="104">
        <v>11998</v>
      </c>
      <c r="DJ466" s="104">
        <v>9952</v>
      </c>
      <c r="DK466" s="104">
        <v>8359</v>
      </c>
      <c r="DL466" s="104">
        <v>6671</v>
      </c>
      <c r="DM466" s="44">
        <v>22491</v>
      </c>
    </row>
    <row r="467" spans="1:117" s="44" customFormat="1" ht="1" hidden="1" customHeight="1">
      <c r="A467" s="94">
        <v>2051</v>
      </c>
      <c r="B467" s="96">
        <f t="shared" si="669"/>
        <v>4760544</v>
      </c>
      <c r="C467" s="94"/>
      <c r="D467" s="101">
        <f t="shared" si="662"/>
        <v>2498376</v>
      </c>
      <c r="E467" s="101">
        <f t="shared" si="663"/>
        <v>2555107</v>
      </c>
      <c r="F467" s="101">
        <f t="shared" si="664"/>
        <v>2611491</v>
      </c>
      <c r="G467" s="101">
        <f t="shared" si="665"/>
        <v>2666959</v>
      </c>
      <c r="H467" s="101">
        <f t="shared" si="666"/>
        <v>2721663</v>
      </c>
      <c r="I467" s="101">
        <f>SUM(CC467:$DL467)</f>
        <v>1416083</v>
      </c>
      <c r="J467" s="101">
        <f>SUM(CD467:$DL467)</f>
        <v>1359352</v>
      </c>
      <c r="K467" s="101">
        <f>SUM(CE467:$DL467)</f>
        <v>1302968</v>
      </c>
      <c r="L467" s="101">
        <f>SUM(CF467:$DL467)</f>
        <v>1247500</v>
      </c>
      <c r="M467" s="101">
        <f>SUM(CG467:$DL467)</f>
        <v>1192796</v>
      </c>
      <c r="N467" s="101"/>
      <c r="O467" s="101"/>
      <c r="P467" s="101"/>
      <c r="Q467" s="104">
        <v>41017</v>
      </c>
      <c r="R467" s="104">
        <v>41250</v>
      </c>
      <c r="S467" s="104">
        <v>41454</v>
      </c>
      <c r="T467" s="104">
        <v>41630</v>
      </c>
      <c r="U467" s="104">
        <v>41775</v>
      </c>
      <c r="V467" s="104">
        <v>41893</v>
      </c>
      <c r="W467" s="104">
        <v>41980</v>
      </c>
      <c r="X467" s="104">
        <v>42043</v>
      </c>
      <c r="Y467" s="104">
        <v>42100</v>
      </c>
      <c r="Z467" s="104">
        <v>42146</v>
      </c>
      <c r="AA467" s="104">
        <v>42182</v>
      </c>
      <c r="AB467" s="104">
        <v>42225</v>
      </c>
      <c r="AC467" s="104">
        <v>42287</v>
      </c>
      <c r="AD467" s="104">
        <v>42382</v>
      </c>
      <c r="AE467" s="104">
        <v>42535</v>
      </c>
      <c r="AF467" s="104">
        <v>42753</v>
      </c>
      <c r="AG467" s="104">
        <v>43031</v>
      </c>
      <c r="AH467" s="104">
        <v>43373</v>
      </c>
      <c r="AI467" s="104">
        <v>43770</v>
      </c>
      <c r="AJ467" s="104">
        <v>44259</v>
      </c>
      <c r="AK467" s="104">
        <v>44885</v>
      </c>
      <c r="AL467" s="104">
        <v>45668</v>
      </c>
      <c r="AM467" s="104">
        <v>46632</v>
      </c>
      <c r="AN467" s="104">
        <v>47717</v>
      </c>
      <c r="AO467" s="104">
        <v>48904</v>
      </c>
      <c r="AP467" s="104">
        <v>50125</v>
      </c>
      <c r="AQ467" s="104">
        <v>51347</v>
      </c>
      <c r="AR467" s="104">
        <v>52526</v>
      </c>
      <c r="AS467" s="104">
        <v>53636</v>
      </c>
      <c r="AT467" s="104">
        <v>54666</v>
      </c>
      <c r="AU467" s="104">
        <v>55593</v>
      </c>
      <c r="AV467" s="104">
        <v>56423</v>
      </c>
      <c r="AW467" s="104">
        <v>57149</v>
      </c>
      <c r="AX467" s="104">
        <v>57776</v>
      </c>
      <c r="AY467" s="104">
        <v>58301</v>
      </c>
      <c r="AZ467" s="104">
        <v>58746</v>
      </c>
      <c r="BA467" s="104">
        <v>59113</v>
      </c>
      <c r="BB467" s="104">
        <v>59409</v>
      </c>
      <c r="BC467" s="104">
        <v>59636</v>
      </c>
      <c r="BD467" s="104">
        <v>59789</v>
      </c>
      <c r="BE467" s="104">
        <v>59896</v>
      </c>
      <c r="BF467" s="104">
        <v>59915</v>
      </c>
      <c r="BG467" s="104">
        <v>59504</v>
      </c>
      <c r="BH467" s="104">
        <v>59197</v>
      </c>
      <c r="BI467" s="104">
        <v>59052</v>
      </c>
      <c r="BJ467" s="104">
        <v>58555</v>
      </c>
      <c r="BK467" s="104">
        <v>58490</v>
      </c>
      <c r="BL467" s="104">
        <v>58629</v>
      </c>
      <c r="BM467" s="104">
        <v>58082</v>
      </c>
      <c r="BN467" s="104">
        <v>58212</v>
      </c>
      <c r="BO467" s="104">
        <v>58178</v>
      </c>
      <c r="BP467" s="104">
        <v>58093</v>
      </c>
      <c r="BQ467" s="104">
        <v>59118</v>
      </c>
      <c r="BR467" s="104">
        <v>59321</v>
      </c>
      <c r="BS467" s="104">
        <v>59512</v>
      </c>
      <c r="BT467" s="104">
        <v>60056</v>
      </c>
      <c r="BU467" s="104">
        <v>59642</v>
      </c>
      <c r="BV467" s="104">
        <v>59750</v>
      </c>
      <c r="BW467" s="104">
        <v>59673</v>
      </c>
      <c r="BX467" s="104">
        <v>60572</v>
      </c>
      <c r="BY467" s="104">
        <v>60042</v>
      </c>
      <c r="BZ467" s="104">
        <v>59574</v>
      </c>
      <c r="CA467" s="104">
        <v>58800</v>
      </c>
      <c r="CB467" s="104">
        <v>58472</v>
      </c>
      <c r="CC467" s="104">
        <v>56731</v>
      </c>
      <c r="CD467" s="104">
        <v>56384</v>
      </c>
      <c r="CE467" s="104">
        <v>55468</v>
      </c>
      <c r="CF467" s="104">
        <v>54704</v>
      </c>
      <c r="CG467" s="104">
        <v>53769</v>
      </c>
      <c r="CH467" s="104">
        <v>53885</v>
      </c>
      <c r="CI467" s="104">
        <v>52893</v>
      </c>
      <c r="CJ467" s="104">
        <v>52488</v>
      </c>
      <c r="CK467" s="104">
        <v>51175</v>
      </c>
      <c r="CL467" s="104">
        <v>49786</v>
      </c>
      <c r="CM467" s="104">
        <v>48971</v>
      </c>
      <c r="CN467" s="104">
        <v>48158</v>
      </c>
      <c r="CO467" s="104">
        <v>47255</v>
      </c>
      <c r="CP467" s="104">
        <v>47027</v>
      </c>
      <c r="CQ467" s="104">
        <v>46474</v>
      </c>
      <c r="CR467" s="104">
        <v>46452</v>
      </c>
      <c r="CS467" s="104">
        <v>47053</v>
      </c>
      <c r="CT467" s="104">
        <v>46138</v>
      </c>
      <c r="CU467" s="104">
        <v>46266</v>
      </c>
      <c r="CV467" s="104">
        <v>45615</v>
      </c>
      <c r="CW467" s="104">
        <v>44452</v>
      </c>
      <c r="CX467" s="104">
        <v>43470</v>
      </c>
      <c r="CY467" s="104">
        <v>41481</v>
      </c>
      <c r="CZ467" s="104">
        <v>39910</v>
      </c>
      <c r="DA467" s="104">
        <v>36875</v>
      </c>
      <c r="DB467" s="104">
        <v>33163</v>
      </c>
      <c r="DC467" s="104">
        <v>29876</v>
      </c>
      <c r="DD467" s="104">
        <v>26546</v>
      </c>
      <c r="DE467" s="104">
        <v>23360</v>
      </c>
      <c r="DF467" s="104">
        <v>20021</v>
      </c>
      <c r="DG467" s="104">
        <v>17424</v>
      </c>
      <c r="DH467" s="104">
        <v>14675</v>
      </c>
      <c r="DI467" s="104">
        <v>12326</v>
      </c>
      <c r="DJ467" s="104">
        <v>10331</v>
      </c>
      <c r="DK467" s="104">
        <v>8464</v>
      </c>
      <c r="DL467" s="104">
        <v>7017</v>
      </c>
      <c r="DM467" s="44">
        <v>23073</v>
      </c>
    </row>
    <row r="468" spans="1:117" s="44" customFormat="1" ht="1" hidden="1" customHeight="1">
      <c r="A468" s="94">
        <v>2052</v>
      </c>
      <c r="B468" s="96">
        <f t="shared" si="669"/>
        <v>4766213</v>
      </c>
      <c r="C468" s="94"/>
      <c r="D468" s="101">
        <f t="shared" si="662"/>
        <v>2496212</v>
      </c>
      <c r="E468" s="101">
        <f t="shared" si="663"/>
        <v>2554188</v>
      </c>
      <c r="F468" s="101">
        <f t="shared" si="664"/>
        <v>2610456</v>
      </c>
      <c r="G468" s="101">
        <f t="shared" si="665"/>
        <v>2666432</v>
      </c>
      <c r="H468" s="101">
        <f t="shared" si="666"/>
        <v>2721494</v>
      </c>
      <c r="I468" s="101">
        <f>SUM(CC468:$DL468)</f>
        <v>1422171</v>
      </c>
      <c r="J468" s="101">
        <f>SUM(CD468:$DL468)</f>
        <v>1364195</v>
      </c>
      <c r="K468" s="101">
        <f>SUM(CE468:$DL468)</f>
        <v>1307927</v>
      </c>
      <c r="L468" s="101">
        <f>SUM(CF468:$DL468)</f>
        <v>1251951</v>
      </c>
      <c r="M468" s="101">
        <f>SUM(CG468:$DL468)</f>
        <v>1196889</v>
      </c>
      <c r="N468" s="101"/>
      <c r="O468" s="101"/>
      <c r="P468" s="101"/>
      <c r="Q468" s="104">
        <v>41046</v>
      </c>
      <c r="R468" s="104">
        <v>41300</v>
      </c>
      <c r="S468" s="104">
        <v>41528</v>
      </c>
      <c r="T468" s="104">
        <v>41720</v>
      </c>
      <c r="U468" s="104">
        <v>41885</v>
      </c>
      <c r="V468" s="104">
        <v>42019</v>
      </c>
      <c r="W468" s="104">
        <v>42125</v>
      </c>
      <c r="X468" s="104">
        <v>42207</v>
      </c>
      <c r="Y468" s="104">
        <v>42271</v>
      </c>
      <c r="Z468" s="104">
        <v>42319</v>
      </c>
      <c r="AA468" s="104">
        <v>42359</v>
      </c>
      <c r="AB468" s="104">
        <v>42394</v>
      </c>
      <c r="AC468" s="104">
        <v>42441</v>
      </c>
      <c r="AD468" s="104">
        <v>42516</v>
      </c>
      <c r="AE468" s="104">
        <v>42635</v>
      </c>
      <c r="AF468" s="104">
        <v>42816</v>
      </c>
      <c r="AG468" s="104">
        <v>43057</v>
      </c>
      <c r="AH468" s="104">
        <v>43348</v>
      </c>
      <c r="AI468" s="104">
        <v>43703</v>
      </c>
      <c r="AJ468" s="104">
        <v>44141</v>
      </c>
      <c r="AK468" s="104">
        <v>44725</v>
      </c>
      <c r="AL468" s="104">
        <v>45485</v>
      </c>
      <c r="AM468" s="104">
        <v>46419</v>
      </c>
      <c r="AN468" s="104">
        <v>47511</v>
      </c>
      <c r="AO468" s="104">
        <v>48691</v>
      </c>
      <c r="AP468" s="104">
        <v>49934</v>
      </c>
      <c r="AQ468" s="104">
        <v>51173</v>
      </c>
      <c r="AR468" s="104">
        <v>52390</v>
      </c>
      <c r="AS468" s="104">
        <v>53541</v>
      </c>
      <c r="AT468" s="104">
        <v>54605</v>
      </c>
      <c r="AU468" s="104">
        <v>55584</v>
      </c>
      <c r="AV468" s="104">
        <v>56453</v>
      </c>
      <c r="AW468" s="104">
        <v>57220</v>
      </c>
      <c r="AX468" s="104">
        <v>57880</v>
      </c>
      <c r="AY468" s="104">
        <v>58443</v>
      </c>
      <c r="AZ468" s="104">
        <v>58904</v>
      </c>
      <c r="BA468" s="104">
        <v>59289</v>
      </c>
      <c r="BB468" s="104">
        <v>59594</v>
      </c>
      <c r="BC468" s="104">
        <v>59832</v>
      </c>
      <c r="BD468" s="104">
        <v>60003</v>
      </c>
      <c r="BE468" s="104">
        <v>60104</v>
      </c>
      <c r="BF468" s="104">
        <v>60161</v>
      </c>
      <c r="BG468" s="104">
        <v>60134</v>
      </c>
      <c r="BH468" s="104">
        <v>59682</v>
      </c>
      <c r="BI468" s="104">
        <v>59333</v>
      </c>
      <c r="BJ468" s="104">
        <v>59150</v>
      </c>
      <c r="BK468" s="104">
        <v>58616</v>
      </c>
      <c r="BL468" s="104">
        <v>58512</v>
      </c>
      <c r="BM468" s="104">
        <v>58612</v>
      </c>
      <c r="BN468" s="104">
        <v>58029</v>
      </c>
      <c r="BO468" s="104">
        <v>58120</v>
      </c>
      <c r="BP468" s="104">
        <v>58047</v>
      </c>
      <c r="BQ468" s="104">
        <v>57922</v>
      </c>
      <c r="BR468" s="104">
        <v>58908</v>
      </c>
      <c r="BS468" s="104">
        <v>59072</v>
      </c>
      <c r="BT468" s="104">
        <v>59229</v>
      </c>
      <c r="BU468" s="104">
        <v>59739</v>
      </c>
      <c r="BV468" s="104">
        <v>59299</v>
      </c>
      <c r="BW468" s="104">
        <v>59381</v>
      </c>
      <c r="BX468" s="104">
        <v>59283</v>
      </c>
      <c r="BY468" s="104">
        <v>60156</v>
      </c>
      <c r="BZ468" s="104">
        <v>59552</v>
      </c>
      <c r="CA468" s="104">
        <v>59135</v>
      </c>
      <c r="CB468" s="104">
        <v>58360</v>
      </c>
      <c r="CC468" s="104">
        <v>57976</v>
      </c>
      <c r="CD468" s="104">
        <v>56268</v>
      </c>
      <c r="CE468" s="104">
        <v>55976</v>
      </c>
      <c r="CF468" s="104">
        <v>55062</v>
      </c>
      <c r="CG468" s="104">
        <v>54288</v>
      </c>
      <c r="CH468" s="104">
        <v>53338</v>
      </c>
      <c r="CI468" s="104">
        <v>53428</v>
      </c>
      <c r="CJ468" s="104">
        <v>52417</v>
      </c>
      <c r="CK468" s="104">
        <v>51989</v>
      </c>
      <c r="CL468" s="104">
        <v>50654</v>
      </c>
      <c r="CM468" s="104">
        <v>49241</v>
      </c>
      <c r="CN468" s="104">
        <v>48390</v>
      </c>
      <c r="CO468" s="104">
        <v>47537</v>
      </c>
      <c r="CP468" s="104">
        <v>46588</v>
      </c>
      <c r="CQ468" s="104">
        <v>46297</v>
      </c>
      <c r="CR468" s="104">
        <v>45675</v>
      </c>
      <c r="CS468" s="104">
        <v>45557</v>
      </c>
      <c r="CT468" s="104">
        <v>46036</v>
      </c>
      <c r="CU468" s="104">
        <v>45004</v>
      </c>
      <c r="CV468" s="104">
        <v>44970</v>
      </c>
      <c r="CW468" s="104">
        <v>44146</v>
      </c>
      <c r="CX468" s="104">
        <v>42804</v>
      </c>
      <c r="CY468" s="104">
        <v>41610</v>
      </c>
      <c r="CZ468" s="104">
        <v>39430</v>
      </c>
      <c r="DA468" s="104">
        <v>37633</v>
      </c>
      <c r="DB468" s="104">
        <v>34459</v>
      </c>
      <c r="DC468" s="104">
        <v>30680</v>
      </c>
      <c r="DD468" s="104">
        <v>27328</v>
      </c>
      <c r="DE468" s="104">
        <v>24022</v>
      </c>
      <c r="DF468" s="104">
        <v>20932</v>
      </c>
      <c r="DG468" s="104">
        <v>17777</v>
      </c>
      <c r="DH468" s="104">
        <v>15332</v>
      </c>
      <c r="DI468" s="104">
        <v>12792</v>
      </c>
      <c r="DJ468" s="104">
        <v>10623</v>
      </c>
      <c r="DK468" s="104">
        <v>8798</v>
      </c>
      <c r="DL468" s="104">
        <v>7114</v>
      </c>
      <c r="DM468" s="44">
        <v>23835</v>
      </c>
    </row>
    <row r="469" spans="1:117" s="44" customFormat="1" ht="1" hidden="1" customHeight="1">
      <c r="A469" s="94">
        <v>2053</v>
      </c>
      <c r="B469" s="96">
        <f t="shared" si="669"/>
        <v>4771498</v>
      </c>
      <c r="C469" s="94"/>
      <c r="D469" s="101">
        <f t="shared" si="662"/>
        <v>2494111</v>
      </c>
      <c r="E469" s="101">
        <f t="shared" si="663"/>
        <v>2551978</v>
      </c>
      <c r="F469" s="101">
        <f t="shared" si="664"/>
        <v>2609485</v>
      </c>
      <c r="G469" s="101">
        <f t="shared" si="665"/>
        <v>2665347</v>
      </c>
      <c r="H469" s="101">
        <f t="shared" si="666"/>
        <v>2720915</v>
      </c>
      <c r="I469" s="101">
        <f>SUM(CC469:$DL469)</f>
        <v>1427690</v>
      </c>
      <c r="J469" s="101">
        <f>SUM(CD469:$DL469)</f>
        <v>1369823</v>
      </c>
      <c r="K469" s="101">
        <f>SUM(CE469:$DL469)</f>
        <v>1312316</v>
      </c>
      <c r="L469" s="101">
        <f>SUM(CF469:$DL469)</f>
        <v>1256454</v>
      </c>
      <c r="M469" s="101">
        <f>SUM(CG469:$DL469)</f>
        <v>1200886</v>
      </c>
      <c r="N469" s="101"/>
      <c r="O469" s="101"/>
      <c r="P469" s="101"/>
      <c r="Q469" s="104">
        <v>41057</v>
      </c>
      <c r="R469" s="104">
        <v>41329</v>
      </c>
      <c r="S469" s="104">
        <v>41577</v>
      </c>
      <c r="T469" s="104">
        <v>41793</v>
      </c>
      <c r="U469" s="104">
        <v>41974</v>
      </c>
      <c r="V469" s="104">
        <v>42130</v>
      </c>
      <c r="W469" s="104">
        <v>42250</v>
      </c>
      <c r="X469" s="104">
        <v>42351</v>
      </c>
      <c r="Y469" s="104">
        <v>42434</v>
      </c>
      <c r="Z469" s="104">
        <v>42489</v>
      </c>
      <c r="AA469" s="104">
        <v>42532</v>
      </c>
      <c r="AB469" s="104">
        <v>42570</v>
      </c>
      <c r="AC469" s="104">
        <v>42610</v>
      </c>
      <c r="AD469" s="104">
        <v>42670</v>
      </c>
      <c r="AE469" s="104">
        <v>42769</v>
      </c>
      <c r="AF469" s="104">
        <v>42915</v>
      </c>
      <c r="AG469" s="104">
        <v>43120</v>
      </c>
      <c r="AH469" s="104">
        <v>43374</v>
      </c>
      <c r="AI469" s="104">
        <v>43678</v>
      </c>
      <c r="AJ469" s="104">
        <v>44075</v>
      </c>
      <c r="AK469" s="104">
        <v>44608</v>
      </c>
      <c r="AL469" s="104">
        <v>45328</v>
      </c>
      <c r="AM469" s="104">
        <v>46238</v>
      </c>
      <c r="AN469" s="104">
        <v>47302</v>
      </c>
      <c r="AO469" s="104">
        <v>48489</v>
      </c>
      <c r="AP469" s="104">
        <v>49725</v>
      </c>
      <c r="AQ469" s="104">
        <v>50985</v>
      </c>
      <c r="AR469" s="104">
        <v>52219</v>
      </c>
      <c r="AS469" s="104">
        <v>53407</v>
      </c>
      <c r="AT469" s="104">
        <v>54513</v>
      </c>
      <c r="AU469" s="104">
        <v>55525</v>
      </c>
      <c r="AV469" s="104">
        <v>56445</v>
      </c>
      <c r="AW469" s="104">
        <v>57251</v>
      </c>
      <c r="AX469" s="104">
        <v>57951</v>
      </c>
      <c r="AY469" s="104">
        <v>58547</v>
      </c>
      <c r="AZ469" s="104">
        <v>59045</v>
      </c>
      <c r="BA469" s="104">
        <v>59446</v>
      </c>
      <c r="BB469" s="104">
        <v>59769</v>
      </c>
      <c r="BC469" s="104">
        <v>60017</v>
      </c>
      <c r="BD469" s="104">
        <v>60199</v>
      </c>
      <c r="BE469" s="104">
        <v>60317</v>
      </c>
      <c r="BF469" s="104">
        <v>60370</v>
      </c>
      <c r="BG469" s="104">
        <v>60380</v>
      </c>
      <c r="BH469" s="104">
        <v>60310</v>
      </c>
      <c r="BI469" s="104">
        <v>59818</v>
      </c>
      <c r="BJ469" s="104">
        <v>59430</v>
      </c>
      <c r="BK469" s="104">
        <v>59209</v>
      </c>
      <c r="BL469" s="104">
        <v>58639</v>
      </c>
      <c r="BM469" s="104">
        <v>58497</v>
      </c>
      <c r="BN469" s="104">
        <v>58558</v>
      </c>
      <c r="BO469" s="104">
        <v>57938</v>
      </c>
      <c r="BP469" s="104">
        <v>57990</v>
      </c>
      <c r="BQ469" s="104">
        <v>57878</v>
      </c>
      <c r="BR469" s="104">
        <v>57717</v>
      </c>
      <c r="BS469" s="104">
        <v>58662</v>
      </c>
      <c r="BT469" s="104">
        <v>58793</v>
      </c>
      <c r="BU469" s="104">
        <v>58918</v>
      </c>
      <c r="BV469" s="104">
        <v>59397</v>
      </c>
      <c r="BW469" s="104">
        <v>58934</v>
      </c>
      <c r="BX469" s="104">
        <v>58993</v>
      </c>
      <c r="BY469" s="104">
        <v>58876</v>
      </c>
      <c r="BZ469" s="104">
        <v>59668</v>
      </c>
      <c r="CA469" s="104">
        <v>59116</v>
      </c>
      <c r="CB469" s="104">
        <v>58694</v>
      </c>
      <c r="CC469" s="104">
        <v>57867</v>
      </c>
      <c r="CD469" s="104">
        <v>57507</v>
      </c>
      <c r="CE469" s="104">
        <v>55862</v>
      </c>
      <c r="CF469" s="104">
        <v>55568</v>
      </c>
      <c r="CG469" s="104">
        <v>54646</v>
      </c>
      <c r="CH469" s="104">
        <v>53857</v>
      </c>
      <c r="CI469" s="104">
        <v>52887</v>
      </c>
      <c r="CJ469" s="104">
        <v>52952</v>
      </c>
      <c r="CK469" s="104">
        <v>51919</v>
      </c>
      <c r="CL469" s="104">
        <v>51464</v>
      </c>
      <c r="CM469" s="104">
        <v>50102</v>
      </c>
      <c r="CN469" s="104">
        <v>48660</v>
      </c>
      <c r="CO469" s="104">
        <v>47768</v>
      </c>
      <c r="CP469" s="104">
        <v>46868</v>
      </c>
      <c r="CQ469" s="104">
        <v>45866</v>
      </c>
      <c r="CR469" s="104">
        <v>45504</v>
      </c>
      <c r="CS469" s="104">
        <v>44798</v>
      </c>
      <c r="CT469" s="104">
        <v>44574</v>
      </c>
      <c r="CU469" s="104">
        <v>44910</v>
      </c>
      <c r="CV469" s="104">
        <v>43746</v>
      </c>
      <c r="CW469" s="104">
        <v>43531</v>
      </c>
      <c r="CX469" s="104">
        <v>42517</v>
      </c>
      <c r="CY469" s="104">
        <v>40982</v>
      </c>
      <c r="CZ469" s="104">
        <v>39566</v>
      </c>
      <c r="DA469" s="104">
        <v>37194</v>
      </c>
      <c r="DB469" s="104">
        <v>35183</v>
      </c>
      <c r="DC469" s="104">
        <v>31896</v>
      </c>
      <c r="DD469" s="104">
        <v>28078</v>
      </c>
      <c r="DE469" s="104">
        <v>24747</v>
      </c>
      <c r="DF469" s="104">
        <v>21540</v>
      </c>
      <c r="DG469" s="104">
        <v>18600</v>
      </c>
      <c r="DH469" s="104">
        <v>15656</v>
      </c>
      <c r="DI469" s="104">
        <v>13378</v>
      </c>
      <c r="DJ469" s="104">
        <v>11037</v>
      </c>
      <c r="DK469" s="104">
        <v>9057</v>
      </c>
      <c r="DL469" s="104">
        <v>7403</v>
      </c>
      <c r="DM469" s="44">
        <v>24546</v>
      </c>
    </row>
    <row r="470" spans="1:117" s="44" customFormat="1" ht="1" hidden="1" customHeight="1">
      <c r="A470" s="94">
        <v>2054</v>
      </c>
      <c r="B470" s="96">
        <f t="shared" si="669"/>
        <v>4776251</v>
      </c>
      <c r="C470" s="94"/>
      <c r="D470" s="101">
        <f t="shared" si="662"/>
        <v>2491670</v>
      </c>
      <c r="E470" s="101">
        <f t="shared" si="663"/>
        <v>2549874</v>
      </c>
      <c r="F470" s="101">
        <f t="shared" si="664"/>
        <v>2607276</v>
      </c>
      <c r="G470" s="101">
        <f t="shared" si="665"/>
        <v>2664371</v>
      </c>
      <c r="H470" s="101">
        <f t="shared" si="666"/>
        <v>2719828</v>
      </c>
      <c r="I470" s="101">
        <f>SUM(CC470:$DL470)</f>
        <v>1432962</v>
      </c>
      <c r="J470" s="101">
        <f>SUM(CD470:$DL470)</f>
        <v>1374758</v>
      </c>
      <c r="K470" s="101">
        <f>SUM(CE470:$DL470)</f>
        <v>1317356</v>
      </c>
      <c r="L470" s="101">
        <f>SUM(CF470:$DL470)</f>
        <v>1260261</v>
      </c>
      <c r="M470" s="101">
        <f>SUM(CG470:$DL470)</f>
        <v>1204804</v>
      </c>
      <c r="N470" s="101"/>
      <c r="O470" s="101"/>
      <c r="P470" s="101"/>
      <c r="Q470" s="104">
        <v>41050</v>
      </c>
      <c r="R470" s="104">
        <v>41339</v>
      </c>
      <c r="S470" s="104">
        <v>41606</v>
      </c>
      <c r="T470" s="104">
        <v>41842</v>
      </c>
      <c r="U470" s="104">
        <v>42048</v>
      </c>
      <c r="V470" s="104">
        <v>42218</v>
      </c>
      <c r="W470" s="104">
        <v>42361</v>
      </c>
      <c r="X470" s="104">
        <v>42475</v>
      </c>
      <c r="Y470" s="104">
        <v>42577</v>
      </c>
      <c r="Z470" s="104">
        <v>42652</v>
      </c>
      <c r="AA470" s="104">
        <v>42701</v>
      </c>
      <c r="AB470" s="104">
        <v>42743</v>
      </c>
      <c r="AC470" s="104">
        <v>42785</v>
      </c>
      <c r="AD470" s="104">
        <v>42838</v>
      </c>
      <c r="AE470" s="104">
        <v>42923</v>
      </c>
      <c r="AF470" s="104">
        <v>43050</v>
      </c>
      <c r="AG470" s="104">
        <v>43219</v>
      </c>
      <c r="AH470" s="104">
        <v>43437</v>
      </c>
      <c r="AI470" s="104">
        <v>43704</v>
      </c>
      <c r="AJ470" s="104">
        <v>44051</v>
      </c>
      <c r="AK470" s="104">
        <v>44543</v>
      </c>
      <c r="AL470" s="104">
        <v>45212</v>
      </c>
      <c r="AM470" s="104">
        <v>46084</v>
      </c>
      <c r="AN470" s="104">
        <v>47125</v>
      </c>
      <c r="AO470" s="104">
        <v>48285</v>
      </c>
      <c r="AP470" s="104">
        <v>49527</v>
      </c>
      <c r="AQ470" s="104">
        <v>50781</v>
      </c>
      <c r="AR470" s="104">
        <v>52034</v>
      </c>
      <c r="AS470" s="104">
        <v>53239</v>
      </c>
      <c r="AT470" s="104">
        <v>54381</v>
      </c>
      <c r="AU470" s="104">
        <v>55435</v>
      </c>
      <c r="AV470" s="104">
        <v>56387</v>
      </c>
      <c r="AW470" s="104">
        <v>57243</v>
      </c>
      <c r="AX470" s="104">
        <v>57982</v>
      </c>
      <c r="AY470" s="104">
        <v>58618</v>
      </c>
      <c r="AZ470" s="104">
        <v>59149</v>
      </c>
      <c r="BA470" s="104">
        <v>59586</v>
      </c>
      <c r="BB470" s="104">
        <v>59926</v>
      </c>
      <c r="BC470" s="104">
        <v>60191</v>
      </c>
      <c r="BD470" s="104">
        <v>60384</v>
      </c>
      <c r="BE470" s="104">
        <v>60513</v>
      </c>
      <c r="BF470" s="104">
        <v>60582</v>
      </c>
      <c r="BG470" s="104">
        <v>60588</v>
      </c>
      <c r="BH470" s="104">
        <v>60555</v>
      </c>
      <c r="BI470" s="104">
        <v>60443</v>
      </c>
      <c r="BJ470" s="104">
        <v>59913</v>
      </c>
      <c r="BK470" s="104">
        <v>59489</v>
      </c>
      <c r="BL470" s="104">
        <v>59230</v>
      </c>
      <c r="BM470" s="104">
        <v>58624</v>
      </c>
      <c r="BN470" s="104">
        <v>58444</v>
      </c>
      <c r="BO470" s="104">
        <v>58465</v>
      </c>
      <c r="BP470" s="104">
        <v>57809</v>
      </c>
      <c r="BQ470" s="104">
        <v>57822</v>
      </c>
      <c r="BR470" s="104">
        <v>57674</v>
      </c>
      <c r="BS470" s="104">
        <v>57478</v>
      </c>
      <c r="BT470" s="104">
        <v>58385</v>
      </c>
      <c r="BU470" s="104">
        <v>58486</v>
      </c>
      <c r="BV470" s="104">
        <v>58581</v>
      </c>
      <c r="BW470" s="104">
        <v>59032</v>
      </c>
      <c r="BX470" s="104">
        <v>58549</v>
      </c>
      <c r="BY470" s="104">
        <v>58590</v>
      </c>
      <c r="BZ470" s="104">
        <v>58395</v>
      </c>
      <c r="CA470" s="104">
        <v>59234</v>
      </c>
      <c r="CB470" s="104">
        <v>58677</v>
      </c>
      <c r="CC470" s="104">
        <v>58204</v>
      </c>
      <c r="CD470" s="104">
        <v>57402</v>
      </c>
      <c r="CE470" s="104">
        <v>57095</v>
      </c>
      <c r="CF470" s="104">
        <v>55457</v>
      </c>
      <c r="CG470" s="104">
        <v>55150</v>
      </c>
      <c r="CH470" s="104">
        <v>54215</v>
      </c>
      <c r="CI470" s="104">
        <v>53405</v>
      </c>
      <c r="CJ470" s="104">
        <v>52417</v>
      </c>
      <c r="CK470" s="104">
        <v>52453</v>
      </c>
      <c r="CL470" s="104">
        <v>51396</v>
      </c>
      <c r="CM470" s="104">
        <v>50906</v>
      </c>
      <c r="CN470" s="104">
        <v>49513</v>
      </c>
      <c r="CO470" s="104">
        <v>48039</v>
      </c>
      <c r="CP470" s="104">
        <v>47098</v>
      </c>
      <c r="CQ470" s="104">
        <v>46143</v>
      </c>
      <c r="CR470" s="104">
        <v>45082</v>
      </c>
      <c r="CS470" s="104">
        <v>44634</v>
      </c>
      <c r="CT470" s="104">
        <v>43834</v>
      </c>
      <c r="CU470" s="104">
        <v>43487</v>
      </c>
      <c r="CV470" s="104">
        <v>43662</v>
      </c>
      <c r="CW470" s="104">
        <v>42350</v>
      </c>
      <c r="CX470" s="104">
        <v>41934</v>
      </c>
      <c r="CY470" s="104">
        <v>40716</v>
      </c>
      <c r="CZ470" s="104">
        <v>38978</v>
      </c>
      <c r="DA470" s="104">
        <v>37336</v>
      </c>
      <c r="DB470" s="104">
        <v>34786</v>
      </c>
      <c r="DC470" s="104">
        <v>32583</v>
      </c>
      <c r="DD470" s="104">
        <v>29208</v>
      </c>
      <c r="DE470" s="104">
        <v>25442</v>
      </c>
      <c r="DF470" s="104">
        <v>22207</v>
      </c>
      <c r="DG470" s="104">
        <v>19157</v>
      </c>
      <c r="DH470" s="104">
        <v>16396</v>
      </c>
      <c r="DI470" s="104">
        <v>13673</v>
      </c>
      <c r="DJ470" s="104">
        <v>11554</v>
      </c>
      <c r="DK470" s="104">
        <v>9419</v>
      </c>
      <c r="DL470" s="104">
        <v>7631</v>
      </c>
      <c r="DM470" s="44">
        <v>25374</v>
      </c>
    </row>
    <row r="471" spans="1:117" s="44" customFormat="1" ht="1" hidden="1" customHeight="1">
      <c r="A471" s="94">
        <v>2055</v>
      </c>
      <c r="B471" s="96">
        <f t="shared" si="669"/>
        <v>4780461</v>
      </c>
      <c r="C471" s="94"/>
      <c r="D471" s="101">
        <f t="shared" si="662"/>
        <v>2489284</v>
      </c>
      <c r="E471" s="101">
        <f t="shared" si="663"/>
        <v>2547474</v>
      </c>
      <c r="F471" s="101">
        <f t="shared" si="664"/>
        <v>2605214</v>
      </c>
      <c r="G471" s="101">
        <f t="shared" si="665"/>
        <v>2662207</v>
      </c>
      <c r="H471" s="101">
        <f t="shared" si="666"/>
        <v>2718892</v>
      </c>
      <c r="I471" s="101">
        <f>SUM(CC471:$DL471)</f>
        <v>1437653</v>
      </c>
      <c r="J471" s="101">
        <f>SUM(CD471:$DL471)</f>
        <v>1379463</v>
      </c>
      <c r="K471" s="101">
        <f>SUM(CE471:$DL471)</f>
        <v>1321723</v>
      </c>
      <c r="L471" s="101">
        <f>SUM(CF471:$DL471)</f>
        <v>1264730</v>
      </c>
      <c r="M471" s="101">
        <f>SUM(CG471:$DL471)</f>
        <v>1208045</v>
      </c>
      <c r="N471" s="101"/>
      <c r="O471" s="101"/>
      <c r="P471" s="101"/>
      <c r="Q471" s="104">
        <v>41021</v>
      </c>
      <c r="R471" s="104">
        <v>41332</v>
      </c>
      <c r="S471" s="104">
        <v>41615</v>
      </c>
      <c r="T471" s="104">
        <v>41870</v>
      </c>
      <c r="U471" s="104">
        <v>42096</v>
      </c>
      <c r="V471" s="104">
        <v>42291</v>
      </c>
      <c r="W471" s="104">
        <v>42449</v>
      </c>
      <c r="X471" s="104">
        <v>42586</v>
      </c>
      <c r="Y471" s="104">
        <v>42701</v>
      </c>
      <c r="Z471" s="104">
        <v>42794</v>
      </c>
      <c r="AA471" s="104">
        <v>42864</v>
      </c>
      <c r="AB471" s="104">
        <v>42911</v>
      </c>
      <c r="AC471" s="104">
        <v>42957</v>
      </c>
      <c r="AD471" s="104">
        <v>43013</v>
      </c>
      <c r="AE471" s="104">
        <v>43090</v>
      </c>
      <c r="AF471" s="104">
        <v>43203</v>
      </c>
      <c r="AG471" s="104">
        <v>43353</v>
      </c>
      <c r="AH471" s="104">
        <v>43535</v>
      </c>
      <c r="AI471" s="104">
        <v>43767</v>
      </c>
      <c r="AJ471" s="104">
        <v>44076</v>
      </c>
      <c r="AK471" s="104">
        <v>44520</v>
      </c>
      <c r="AL471" s="104">
        <v>45148</v>
      </c>
      <c r="AM471" s="104">
        <v>45969</v>
      </c>
      <c r="AN471" s="104">
        <v>46975</v>
      </c>
      <c r="AO471" s="104">
        <v>48111</v>
      </c>
      <c r="AP471" s="104">
        <v>49327</v>
      </c>
      <c r="AQ471" s="104">
        <v>50588</v>
      </c>
      <c r="AR471" s="104">
        <v>51835</v>
      </c>
      <c r="AS471" s="104">
        <v>53057</v>
      </c>
      <c r="AT471" s="104">
        <v>54216</v>
      </c>
      <c r="AU471" s="104">
        <v>55305</v>
      </c>
      <c r="AV471" s="104">
        <v>56299</v>
      </c>
      <c r="AW471" s="104">
        <v>57186</v>
      </c>
      <c r="AX471" s="104">
        <v>57975</v>
      </c>
      <c r="AY471" s="104">
        <v>58649</v>
      </c>
      <c r="AZ471" s="104">
        <v>59221</v>
      </c>
      <c r="BA471" s="104">
        <v>59690</v>
      </c>
      <c r="BB471" s="104">
        <v>60065</v>
      </c>
      <c r="BC471" s="104">
        <v>60347</v>
      </c>
      <c r="BD471" s="104">
        <v>60557</v>
      </c>
      <c r="BE471" s="104">
        <v>60697</v>
      </c>
      <c r="BF471" s="104">
        <v>60778</v>
      </c>
      <c r="BG471" s="104">
        <v>60799</v>
      </c>
      <c r="BH471" s="104">
        <v>60762</v>
      </c>
      <c r="BI471" s="104">
        <v>60687</v>
      </c>
      <c r="BJ471" s="104">
        <v>60537</v>
      </c>
      <c r="BK471" s="104">
        <v>59970</v>
      </c>
      <c r="BL471" s="104">
        <v>59509</v>
      </c>
      <c r="BM471" s="104">
        <v>59213</v>
      </c>
      <c r="BN471" s="104">
        <v>58571</v>
      </c>
      <c r="BO471" s="104">
        <v>58352</v>
      </c>
      <c r="BP471" s="104">
        <v>58334</v>
      </c>
      <c r="BQ471" s="104">
        <v>57642</v>
      </c>
      <c r="BR471" s="104">
        <v>57619</v>
      </c>
      <c r="BS471" s="104">
        <v>57435</v>
      </c>
      <c r="BT471" s="104">
        <v>57207</v>
      </c>
      <c r="BU471" s="104">
        <v>58081</v>
      </c>
      <c r="BV471" s="104">
        <v>58152</v>
      </c>
      <c r="BW471" s="104">
        <v>58221</v>
      </c>
      <c r="BX471" s="104">
        <v>58649</v>
      </c>
      <c r="BY471" s="104">
        <v>58148</v>
      </c>
      <c r="BZ471" s="104">
        <v>58114</v>
      </c>
      <c r="CA471" s="104">
        <v>57970</v>
      </c>
      <c r="CB471" s="104">
        <v>58797</v>
      </c>
      <c r="CC471" s="104">
        <v>58190</v>
      </c>
      <c r="CD471" s="104">
        <v>57740</v>
      </c>
      <c r="CE471" s="104">
        <v>56993</v>
      </c>
      <c r="CF471" s="104">
        <v>56685</v>
      </c>
      <c r="CG471" s="104">
        <v>55040</v>
      </c>
      <c r="CH471" s="104">
        <v>54717</v>
      </c>
      <c r="CI471" s="104">
        <v>53762</v>
      </c>
      <c r="CJ471" s="104">
        <v>52934</v>
      </c>
      <c r="CK471" s="104">
        <v>51924</v>
      </c>
      <c r="CL471" s="104">
        <v>51926</v>
      </c>
      <c r="CM471" s="104">
        <v>50840</v>
      </c>
      <c r="CN471" s="104">
        <v>50310</v>
      </c>
      <c r="CO471" s="104">
        <v>48883</v>
      </c>
      <c r="CP471" s="104">
        <v>47369</v>
      </c>
      <c r="CQ471" s="104">
        <v>46372</v>
      </c>
      <c r="CR471" s="104">
        <v>45355</v>
      </c>
      <c r="CS471" s="104">
        <v>44220</v>
      </c>
      <c r="CT471" s="104">
        <v>43674</v>
      </c>
      <c r="CU471" s="104">
        <v>42765</v>
      </c>
      <c r="CV471" s="104">
        <v>42279</v>
      </c>
      <c r="CW471" s="104">
        <v>42273</v>
      </c>
      <c r="CX471" s="104">
        <v>40798</v>
      </c>
      <c r="CY471" s="104">
        <v>40163</v>
      </c>
      <c r="CZ471" s="104">
        <v>38731</v>
      </c>
      <c r="DA471" s="104">
        <v>36786</v>
      </c>
      <c r="DB471" s="104">
        <v>34927</v>
      </c>
      <c r="DC471" s="104">
        <v>32222</v>
      </c>
      <c r="DD471" s="104">
        <v>29847</v>
      </c>
      <c r="DE471" s="104">
        <v>26475</v>
      </c>
      <c r="DF471" s="104">
        <v>22839</v>
      </c>
      <c r="DG471" s="104">
        <v>19758</v>
      </c>
      <c r="DH471" s="104">
        <v>16896</v>
      </c>
      <c r="DI471" s="104">
        <v>14328</v>
      </c>
      <c r="DJ471" s="104">
        <v>11818</v>
      </c>
      <c r="DK471" s="104">
        <v>9869</v>
      </c>
      <c r="DL471" s="104">
        <v>7945</v>
      </c>
      <c r="DM471" s="44">
        <v>26245</v>
      </c>
    </row>
    <row r="472" spans="1:117" s="44" customFormat="1" ht="1" hidden="1" customHeight="1">
      <c r="A472" s="94">
        <v>2056</v>
      </c>
      <c r="B472" s="96">
        <f t="shared" si="669"/>
        <v>4784226</v>
      </c>
      <c r="C472" s="94"/>
      <c r="D472" s="101">
        <f t="shared" si="662"/>
        <v>2486859</v>
      </c>
      <c r="E472" s="101">
        <f t="shared" si="663"/>
        <v>2545170</v>
      </c>
      <c r="F472" s="101">
        <f t="shared" si="664"/>
        <v>2602897</v>
      </c>
      <c r="G472" s="101">
        <f t="shared" si="665"/>
        <v>2660227</v>
      </c>
      <c r="H472" s="101">
        <f t="shared" si="666"/>
        <v>2716814</v>
      </c>
      <c r="I472" s="101">
        <f>SUM(CC472:$DL472)</f>
        <v>1442006</v>
      </c>
      <c r="J472" s="101">
        <f>SUM(CD472:$DL472)</f>
        <v>1383695</v>
      </c>
      <c r="K472" s="101">
        <f>SUM(CE472:$DL472)</f>
        <v>1325968</v>
      </c>
      <c r="L472" s="101">
        <f>SUM(CF472:$DL472)</f>
        <v>1268638</v>
      </c>
      <c r="M472" s="101">
        <f>SUM(CG472:$DL472)</f>
        <v>1212051</v>
      </c>
      <c r="N472" s="101"/>
      <c r="O472" s="101"/>
      <c r="P472" s="101"/>
      <c r="Q472" s="104">
        <v>40984</v>
      </c>
      <c r="R472" s="104">
        <v>41304</v>
      </c>
      <c r="S472" s="104">
        <v>41609</v>
      </c>
      <c r="T472" s="104">
        <v>41879</v>
      </c>
      <c r="U472" s="104">
        <v>42124</v>
      </c>
      <c r="V472" s="104">
        <v>42339</v>
      </c>
      <c r="W472" s="104">
        <v>42521</v>
      </c>
      <c r="X472" s="104">
        <v>42673</v>
      </c>
      <c r="Y472" s="104">
        <v>42811</v>
      </c>
      <c r="Z472" s="104">
        <v>42918</v>
      </c>
      <c r="AA472" s="104">
        <v>43006</v>
      </c>
      <c r="AB472" s="104">
        <v>43073</v>
      </c>
      <c r="AC472" s="104">
        <v>43125</v>
      </c>
      <c r="AD472" s="104">
        <v>43185</v>
      </c>
      <c r="AE472" s="104">
        <v>43264</v>
      </c>
      <c r="AF472" s="104">
        <v>43370</v>
      </c>
      <c r="AG472" s="104">
        <v>43506</v>
      </c>
      <c r="AH472" s="104">
        <v>43668</v>
      </c>
      <c r="AI472" s="104">
        <v>43864</v>
      </c>
      <c r="AJ472" s="104">
        <v>44138</v>
      </c>
      <c r="AK472" s="104">
        <v>44544</v>
      </c>
      <c r="AL472" s="104">
        <v>45127</v>
      </c>
      <c r="AM472" s="104">
        <v>45907</v>
      </c>
      <c r="AN472" s="104">
        <v>46861</v>
      </c>
      <c r="AO472" s="104">
        <v>47963</v>
      </c>
      <c r="AP472" s="104">
        <v>49156</v>
      </c>
      <c r="AQ472" s="104">
        <v>50392</v>
      </c>
      <c r="AR472" s="104">
        <v>51644</v>
      </c>
      <c r="AS472" s="104">
        <v>52862</v>
      </c>
      <c r="AT472" s="104">
        <v>54037</v>
      </c>
      <c r="AU472" s="104">
        <v>55143</v>
      </c>
      <c r="AV472" s="104">
        <v>56171</v>
      </c>
      <c r="AW472" s="104">
        <v>57100</v>
      </c>
      <c r="AX472" s="104">
        <v>57919</v>
      </c>
      <c r="AY472" s="104">
        <v>58643</v>
      </c>
      <c r="AZ472" s="104">
        <v>59252</v>
      </c>
      <c r="BA472" s="104">
        <v>59763</v>
      </c>
      <c r="BB472" s="104">
        <v>60169</v>
      </c>
      <c r="BC472" s="104">
        <v>60485</v>
      </c>
      <c r="BD472" s="104">
        <v>60714</v>
      </c>
      <c r="BE472" s="104">
        <v>60870</v>
      </c>
      <c r="BF472" s="104">
        <v>60961</v>
      </c>
      <c r="BG472" s="104">
        <v>60994</v>
      </c>
      <c r="BH472" s="104">
        <v>60973</v>
      </c>
      <c r="BI472" s="104">
        <v>60894</v>
      </c>
      <c r="BJ472" s="104">
        <v>60781</v>
      </c>
      <c r="BK472" s="104">
        <v>60593</v>
      </c>
      <c r="BL472" s="104">
        <v>59989</v>
      </c>
      <c r="BM472" s="104">
        <v>59491</v>
      </c>
      <c r="BN472" s="104">
        <v>59158</v>
      </c>
      <c r="BO472" s="104">
        <v>58479</v>
      </c>
      <c r="BP472" s="104">
        <v>58222</v>
      </c>
      <c r="BQ472" s="104">
        <v>58165</v>
      </c>
      <c r="BR472" s="104">
        <v>57440</v>
      </c>
      <c r="BS472" s="104">
        <v>57381</v>
      </c>
      <c r="BT472" s="104">
        <v>57165</v>
      </c>
      <c r="BU472" s="104">
        <v>56908</v>
      </c>
      <c r="BV472" s="104">
        <v>57750</v>
      </c>
      <c r="BW472" s="104">
        <v>57795</v>
      </c>
      <c r="BX472" s="104">
        <v>57843</v>
      </c>
      <c r="BY472" s="104">
        <v>58249</v>
      </c>
      <c r="BZ472" s="104">
        <v>57675</v>
      </c>
      <c r="CA472" s="104">
        <v>57690</v>
      </c>
      <c r="CB472" s="104">
        <v>57541</v>
      </c>
      <c r="CC472" s="104">
        <v>58311</v>
      </c>
      <c r="CD472" s="104">
        <v>57727</v>
      </c>
      <c r="CE472" s="104">
        <v>57330</v>
      </c>
      <c r="CF472" s="104">
        <v>56587</v>
      </c>
      <c r="CG472" s="104">
        <v>56265</v>
      </c>
      <c r="CH472" s="104">
        <v>54609</v>
      </c>
      <c r="CI472" s="104">
        <v>54263</v>
      </c>
      <c r="CJ472" s="104">
        <v>53289</v>
      </c>
      <c r="CK472" s="104">
        <v>52439</v>
      </c>
      <c r="CL472" s="104">
        <v>51404</v>
      </c>
      <c r="CM472" s="104">
        <v>51368</v>
      </c>
      <c r="CN472" s="104">
        <v>50248</v>
      </c>
      <c r="CO472" s="104">
        <v>49674</v>
      </c>
      <c r="CP472" s="104">
        <v>48205</v>
      </c>
      <c r="CQ472" s="104">
        <v>46642</v>
      </c>
      <c r="CR472" s="104">
        <v>45584</v>
      </c>
      <c r="CS472" s="104">
        <v>44491</v>
      </c>
      <c r="CT472" s="104">
        <v>43273</v>
      </c>
      <c r="CU472" s="104">
        <v>42612</v>
      </c>
      <c r="CV472" s="104">
        <v>41580</v>
      </c>
      <c r="CW472" s="104">
        <v>40938</v>
      </c>
      <c r="CX472" s="104">
        <v>40733</v>
      </c>
      <c r="CY472" s="104">
        <v>39082</v>
      </c>
      <c r="CZ472" s="104">
        <v>38215</v>
      </c>
      <c r="DA472" s="104">
        <v>36567</v>
      </c>
      <c r="DB472" s="104">
        <v>34425</v>
      </c>
      <c r="DC472" s="104">
        <v>32368</v>
      </c>
      <c r="DD472" s="104">
        <v>29532</v>
      </c>
      <c r="DE472" s="104">
        <v>27071</v>
      </c>
      <c r="DF472" s="104">
        <v>23783</v>
      </c>
      <c r="DG472" s="104">
        <v>20335</v>
      </c>
      <c r="DH472" s="104">
        <v>17441</v>
      </c>
      <c r="DI472" s="104">
        <v>14779</v>
      </c>
      <c r="DJ472" s="104">
        <v>12395</v>
      </c>
      <c r="DK472" s="104">
        <v>10107</v>
      </c>
      <c r="DL472" s="104">
        <v>8334</v>
      </c>
      <c r="DM472" s="44">
        <v>27237</v>
      </c>
    </row>
    <row r="473" spans="1:117" s="44" customFormat="1" ht="1" hidden="1" customHeight="1">
      <c r="A473" s="94">
        <v>2057</v>
      </c>
      <c r="B473" s="96">
        <f t="shared" si="669"/>
        <v>4787496</v>
      </c>
      <c r="C473" s="94"/>
      <c r="D473" s="101">
        <f t="shared" si="662"/>
        <v>2485810</v>
      </c>
      <c r="E473" s="101">
        <f t="shared" si="663"/>
        <v>2542871</v>
      </c>
      <c r="F473" s="101">
        <f t="shared" si="664"/>
        <v>2600719</v>
      </c>
      <c r="G473" s="101">
        <f t="shared" si="665"/>
        <v>2658037</v>
      </c>
      <c r="H473" s="101">
        <f t="shared" si="666"/>
        <v>2714961</v>
      </c>
      <c r="I473" s="101">
        <f>SUM(CC473:$DL473)</f>
        <v>1444612</v>
      </c>
      <c r="J473" s="101">
        <f>SUM(CD473:$DL473)</f>
        <v>1387551</v>
      </c>
      <c r="K473" s="101">
        <f>SUM(CE473:$DL473)</f>
        <v>1329703</v>
      </c>
      <c r="L473" s="101">
        <f>SUM(CF473:$DL473)</f>
        <v>1272385</v>
      </c>
      <c r="M473" s="101">
        <f>SUM(CG473:$DL473)</f>
        <v>1215461</v>
      </c>
      <c r="N473" s="101"/>
      <c r="O473" s="101"/>
      <c r="P473" s="101"/>
      <c r="Q473" s="104">
        <v>40929</v>
      </c>
      <c r="R473" s="104">
        <v>41267</v>
      </c>
      <c r="S473" s="104">
        <v>41581</v>
      </c>
      <c r="T473" s="104">
        <v>41874</v>
      </c>
      <c r="U473" s="104">
        <v>42133</v>
      </c>
      <c r="V473" s="104">
        <v>42367</v>
      </c>
      <c r="W473" s="104">
        <v>42569</v>
      </c>
      <c r="X473" s="104">
        <v>42745</v>
      </c>
      <c r="Y473" s="104">
        <v>42898</v>
      </c>
      <c r="Z473" s="104">
        <v>43027</v>
      </c>
      <c r="AA473" s="104">
        <v>43129</v>
      </c>
      <c r="AB473" s="104">
        <v>43215</v>
      </c>
      <c r="AC473" s="104">
        <v>43286</v>
      </c>
      <c r="AD473" s="104">
        <v>43352</v>
      </c>
      <c r="AE473" s="104">
        <v>43436</v>
      </c>
      <c r="AF473" s="104">
        <v>43544</v>
      </c>
      <c r="AG473" s="104">
        <v>43672</v>
      </c>
      <c r="AH473" s="104">
        <v>43820</v>
      </c>
      <c r="AI473" s="104">
        <v>43996</v>
      </c>
      <c r="AJ473" s="104">
        <v>44234</v>
      </c>
      <c r="AK473" s="104">
        <v>44605</v>
      </c>
      <c r="AL473" s="104">
        <v>45150</v>
      </c>
      <c r="AM473" s="104">
        <v>45886</v>
      </c>
      <c r="AN473" s="104">
        <v>46800</v>
      </c>
      <c r="AO473" s="104">
        <v>47852</v>
      </c>
      <c r="AP473" s="104">
        <v>49011</v>
      </c>
      <c r="AQ473" s="104">
        <v>50224</v>
      </c>
      <c r="AR473" s="104">
        <v>51452</v>
      </c>
      <c r="AS473" s="104">
        <v>52675</v>
      </c>
      <c r="AT473" s="104">
        <v>53846</v>
      </c>
      <c r="AU473" s="104">
        <v>54966</v>
      </c>
      <c r="AV473" s="104">
        <v>56011</v>
      </c>
      <c r="AW473" s="104">
        <v>56974</v>
      </c>
      <c r="AX473" s="104">
        <v>57835</v>
      </c>
      <c r="AY473" s="104">
        <v>58588</v>
      </c>
      <c r="AZ473" s="104">
        <v>59247</v>
      </c>
      <c r="BA473" s="104">
        <v>59794</v>
      </c>
      <c r="BB473" s="104">
        <v>60243</v>
      </c>
      <c r="BC473" s="104">
        <v>60589</v>
      </c>
      <c r="BD473" s="104">
        <v>60851</v>
      </c>
      <c r="BE473" s="104">
        <v>61026</v>
      </c>
      <c r="BF473" s="104">
        <v>61134</v>
      </c>
      <c r="BG473" s="104">
        <v>61177</v>
      </c>
      <c r="BH473" s="104">
        <v>61167</v>
      </c>
      <c r="BI473" s="104">
        <v>61106</v>
      </c>
      <c r="BJ473" s="104">
        <v>60987</v>
      </c>
      <c r="BK473" s="104">
        <v>60836</v>
      </c>
      <c r="BL473" s="104">
        <v>60609</v>
      </c>
      <c r="BM473" s="104">
        <v>59970</v>
      </c>
      <c r="BN473" s="104">
        <v>59436</v>
      </c>
      <c r="BO473" s="104">
        <v>59066</v>
      </c>
      <c r="BP473" s="104">
        <v>58350</v>
      </c>
      <c r="BQ473" s="104">
        <v>58054</v>
      </c>
      <c r="BR473" s="104">
        <v>57961</v>
      </c>
      <c r="BS473" s="104">
        <v>57203</v>
      </c>
      <c r="BT473" s="104">
        <v>57113</v>
      </c>
      <c r="BU473" s="104">
        <v>56869</v>
      </c>
      <c r="BV473" s="104">
        <v>56584</v>
      </c>
      <c r="BW473" s="104">
        <v>57396</v>
      </c>
      <c r="BX473" s="104">
        <v>57419</v>
      </c>
      <c r="BY473" s="104">
        <v>57449</v>
      </c>
      <c r="BZ473" s="104">
        <v>57779</v>
      </c>
      <c r="CA473" s="104">
        <v>57255</v>
      </c>
      <c r="CB473" s="104">
        <v>57265</v>
      </c>
      <c r="CC473" s="104">
        <v>57061</v>
      </c>
      <c r="CD473" s="104">
        <v>57848</v>
      </c>
      <c r="CE473" s="104">
        <v>57318</v>
      </c>
      <c r="CF473" s="104">
        <v>56924</v>
      </c>
      <c r="CG473" s="104">
        <v>56170</v>
      </c>
      <c r="CH473" s="104">
        <v>55829</v>
      </c>
      <c r="CI473" s="104">
        <v>54158</v>
      </c>
      <c r="CJ473" s="104">
        <v>53791</v>
      </c>
      <c r="CK473" s="104">
        <v>52793</v>
      </c>
      <c r="CL473" s="104">
        <v>51917</v>
      </c>
      <c r="CM473" s="104">
        <v>50853</v>
      </c>
      <c r="CN473" s="104">
        <v>50772</v>
      </c>
      <c r="CO473" s="104">
        <v>49614</v>
      </c>
      <c r="CP473" s="104">
        <v>48987</v>
      </c>
      <c r="CQ473" s="104">
        <v>47468</v>
      </c>
      <c r="CR473" s="104">
        <v>45851</v>
      </c>
      <c r="CS473" s="104">
        <v>44718</v>
      </c>
      <c r="CT473" s="104">
        <v>43539</v>
      </c>
      <c r="CU473" s="104">
        <v>42224</v>
      </c>
      <c r="CV473" s="104">
        <v>41434</v>
      </c>
      <c r="CW473" s="104">
        <v>40265</v>
      </c>
      <c r="CX473" s="104">
        <v>39449</v>
      </c>
      <c r="CY473" s="104">
        <v>39027</v>
      </c>
      <c r="CZ473" s="104">
        <v>37194</v>
      </c>
      <c r="DA473" s="104">
        <v>36087</v>
      </c>
      <c r="DB473" s="104">
        <v>34229</v>
      </c>
      <c r="DC473" s="104">
        <v>31915</v>
      </c>
      <c r="DD473" s="104">
        <v>29677</v>
      </c>
      <c r="DE473" s="104">
        <v>26799</v>
      </c>
      <c r="DF473" s="104">
        <v>24332</v>
      </c>
      <c r="DG473" s="104">
        <v>21188</v>
      </c>
      <c r="DH473" s="104">
        <v>17961</v>
      </c>
      <c r="DI473" s="104">
        <v>15268</v>
      </c>
      <c r="DJ473" s="104">
        <v>12797</v>
      </c>
      <c r="DK473" s="104">
        <v>10610</v>
      </c>
      <c r="DL473" s="104">
        <v>8545</v>
      </c>
      <c r="DM473" s="44">
        <v>28382</v>
      </c>
    </row>
    <row r="474" spans="1:117" s="44" customFormat="1" ht="1" hidden="1" customHeight="1">
      <c r="A474" s="94">
        <v>2058</v>
      </c>
      <c r="B474" s="96">
        <f t="shared" si="669"/>
        <v>4790477</v>
      </c>
      <c r="C474" s="94"/>
      <c r="D474" s="101">
        <f t="shared" si="662"/>
        <v>2485165</v>
      </c>
      <c r="E474" s="101">
        <f t="shared" si="663"/>
        <v>2541954</v>
      </c>
      <c r="F474" s="101">
        <f t="shared" si="664"/>
        <v>2598561</v>
      </c>
      <c r="G474" s="101">
        <f t="shared" si="665"/>
        <v>2656002</v>
      </c>
      <c r="H474" s="101">
        <f t="shared" si="666"/>
        <v>2712915</v>
      </c>
      <c r="I474" s="101">
        <f>SUM(CC474:$DL474)</f>
        <v>1446690</v>
      </c>
      <c r="J474" s="101">
        <f>SUM(CD474:$DL474)</f>
        <v>1389901</v>
      </c>
      <c r="K474" s="101">
        <f>SUM(CE474:$DL474)</f>
        <v>1333294</v>
      </c>
      <c r="L474" s="101">
        <f>SUM(CF474:$DL474)</f>
        <v>1275853</v>
      </c>
      <c r="M474" s="101">
        <f>SUM(CG474:$DL474)</f>
        <v>1218940</v>
      </c>
      <c r="N474" s="101"/>
      <c r="O474" s="101"/>
      <c r="P474" s="101"/>
      <c r="Q474" s="104">
        <v>40867</v>
      </c>
      <c r="R474" s="104">
        <v>41212</v>
      </c>
      <c r="S474" s="104">
        <v>41544</v>
      </c>
      <c r="T474" s="104">
        <v>41846</v>
      </c>
      <c r="U474" s="104">
        <v>42128</v>
      </c>
      <c r="V474" s="104">
        <v>42375</v>
      </c>
      <c r="W474" s="104">
        <v>42597</v>
      </c>
      <c r="X474" s="104">
        <v>42792</v>
      </c>
      <c r="Y474" s="104">
        <v>42969</v>
      </c>
      <c r="Z474" s="104">
        <v>43115</v>
      </c>
      <c r="AA474" s="104">
        <v>43238</v>
      </c>
      <c r="AB474" s="104">
        <v>43337</v>
      </c>
      <c r="AC474" s="104">
        <v>43428</v>
      </c>
      <c r="AD474" s="104">
        <v>43513</v>
      </c>
      <c r="AE474" s="104">
        <v>43603</v>
      </c>
      <c r="AF474" s="104">
        <v>43715</v>
      </c>
      <c r="AG474" s="104">
        <v>43846</v>
      </c>
      <c r="AH474" s="104">
        <v>43986</v>
      </c>
      <c r="AI474" s="104">
        <v>44147</v>
      </c>
      <c r="AJ474" s="104">
        <v>44364</v>
      </c>
      <c r="AK474" s="104">
        <v>44699</v>
      </c>
      <c r="AL474" s="104">
        <v>45210</v>
      </c>
      <c r="AM474" s="104">
        <v>45908</v>
      </c>
      <c r="AN474" s="104">
        <v>46780</v>
      </c>
      <c r="AO474" s="104">
        <v>47791</v>
      </c>
      <c r="AP474" s="104">
        <v>48903</v>
      </c>
      <c r="AQ474" s="104">
        <v>50082</v>
      </c>
      <c r="AR474" s="104">
        <v>51287</v>
      </c>
      <c r="AS474" s="104">
        <v>52485</v>
      </c>
      <c r="AT474" s="104">
        <v>53662</v>
      </c>
      <c r="AU474" s="104">
        <v>54778</v>
      </c>
      <c r="AV474" s="104">
        <v>55838</v>
      </c>
      <c r="AW474" s="104">
        <v>56816</v>
      </c>
      <c r="AX474" s="104">
        <v>57711</v>
      </c>
      <c r="AY474" s="104">
        <v>58506</v>
      </c>
      <c r="AZ474" s="104">
        <v>59192</v>
      </c>
      <c r="BA474" s="104">
        <v>59789</v>
      </c>
      <c r="BB474" s="104">
        <v>60273</v>
      </c>
      <c r="BC474" s="104">
        <v>60664</v>
      </c>
      <c r="BD474" s="104">
        <v>60955</v>
      </c>
      <c r="BE474" s="104">
        <v>61163</v>
      </c>
      <c r="BF474" s="104">
        <v>61289</v>
      </c>
      <c r="BG474" s="104">
        <v>61349</v>
      </c>
      <c r="BH474" s="104">
        <v>61350</v>
      </c>
      <c r="BI474" s="104">
        <v>61299</v>
      </c>
      <c r="BJ474" s="104">
        <v>61198</v>
      </c>
      <c r="BK474" s="104">
        <v>61041</v>
      </c>
      <c r="BL474" s="104">
        <v>60851</v>
      </c>
      <c r="BM474" s="104">
        <v>60588</v>
      </c>
      <c r="BN474" s="104">
        <v>59912</v>
      </c>
      <c r="BO474" s="104">
        <v>59341</v>
      </c>
      <c r="BP474" s="104">
        <v>58935</v>
      </c>
      <c r="BQ474" s="104">
        <v>58182</v>
      </c>
      <c r="BR474" s="104">
        <v>57851</v>
      </c>
      <c r="BS474" s="104">
        <v>57724</v>
      </c>
      <c r="BT474" s="104">
        <v>56936</v>
      </c>
      <c r="BU474" s="104">
        <v>56816</v>
      </c>
      <c r="BV474" s="104">
        <v>56546</v>
      </c>
      <c r="BW474" s="104">
        <v>56236</v>
      </c>
      <c r="BX474" s="104">
        <v>57024</v>
      </c>
      <c r="BY474" s="104">
        <v>57028</v>
      </c>
      <c r="BZ474" s="104">
        <v>56983</v>
      </c>
      <c r="CA474" s="104">
        <v>57360</v>
      </c>
      <c r="CB474" s="104">
        <v>56834</v>
      </c>
      <c r="CC474" s="104">
        <v>56789</v>
      </c>
      <c r="CD474" s="104">
        <v>56607</v>
      </c>
      <c r="CE474" s="104">
        <v>57441</v>
      </c>
      <c r="CF474" s="104">
        <v>56913</v>
      </c>
      <c r="CG474" s="104">
        <v>56507</v>
      </c>
      <c r="CH474" s="104">
        <v>55736</v>
      </c>
      <c r="CI474" s="104">
        <v>55371</v>
      </c>
      <c r="CJ474" s="104">
        <v>53687</v>
      </c>
      <c r="CK474" s="104">
        <v>53293</v>
      </c>
      <c r="CL474" s="104">
        <v>52270</v>
      </c>
      <c r="CM474" s="104">
        <v>51363</v>
      </c>
      <c r="CN474" s="104">
        <v>50264</v>
      </c>
      <c r="CO474" s="104">
        <v>50135</v>
      </c>
      <c r="CP474" s="104">
        <v>48929</v>
      </c>
      <c r="CQ474" s="104">
        <v>48242</v>
      </c>
      <c r="CR474" s="104">
        <v>46668</v>
      </c>
      <c r="CS474" s="104">
        <v>44984</v>
      </c>
      <c r="CT474" s="104">
        <v>43764</v>
      </c>
      <c r="CU474" s="104">
        <v>42487</v>
      </c>
      <c r="CV474" s="104">
        <v>41060</v>
      </c>
      <c r="CW474" s="104">
        <v>40127</v>
      </c>
      <c r="CX474" s="104">
        <v>38805</v>
      </c>
      <c r="CY474" s="104">
        <v>37801</v>
      </c>
      <c r="CZ474" s="104">
        <v>37149</v>
      </c>
      <c r="DA474" s="104">
        <v>35130</v>
      </c>
      <c r="DB474" s="104">
        <v>33790</v>
      </c>
      <c r="DC474" s="104">
        <v>31742</v>
      </c>
      <c r="DD474" s="104">
        <v>29274</v>
      </c>
      <c r="DE474" s="104">
        <v>26941</v>
      </c>
      <c r="DF474" s="104">
        <v>24098</v>
      </c>
      <c r="DG474" s="104">
        <v>21690</v>
      </c>
      <c r="DH474" s="104">
        <v>18727</v>
      </c>
      <c r="DI474" s="104">
        <v>15733</v>
      </c>
      <c r="DJ474" s="104">
        <v>13233</v>
      </c>
      <c r="DK474" s="104">
        <v>10962</v>
      </c>
      <c r="DL474" s="104">
        <v>8978</v>
      </c>
      <c r="DM474" s="44">
        <v>29503</v>
      </c>
    </row>
    <row r="475" spans="1:117" s="44" customFormat="1" ht="1" hidden="1" customHeight="1">
      <c r="A475" s="94">
        <v>2059</v>
      </c>
      <c r="B475" s="96">
        <f t="shared" si="669"/>
        <v>4793010</v>
      </c>
      <c r="C475" s="94"/>
      <c r="D475" s="101">
        <f t="shared" si="662"/>
        <v>2485110</v>
      </c>
      <c r="E475" s="101">
        <f t="shared" si="663"/>
        <v>2541472</v>
      </c>
      <c r="F475" s="101">
        <f t="shared" si="664"/>
        <v>2597810</v>
      </c>
      <c r="G475" s="101">
        <f t="shared" si="665"/>
        <v>2654020</v>
      </c>
      <c r="H475" s="101">
        <f t="shared" si="666"/>
        <v>2711057</v>
      </c>
      <c r="I475" s="101">
        <f>SUM(CC475:$DL475)</f>
        <v>1447928</v>
      </c>
      <c r="J475" s="101">
        <f>SUM(CD475:$DL475)</f>
        <v>1391566</v>
      </c>
      <c r="K475" s="101">
        <f>SUM(CE475:$DL475)</f>
        <v>1335228</v>
      </c>
      <c r="L475" s="101">
        <f>SUM(CF475:$DL475)</f>
        <v>1279018</v>
      </c>
      <c r="M475" s="101">
        <f>SUM(CG475:$DL475)</f>
        <v>1221981</v>
      </c>
      <c r="N475" s="101"/>
      <c r="O475" s="101"/>
      <c r="P475" s="101"/>
      <c r="Q475" s="104">
        <v>40802</v>
      </c>
      <c r="R475" s="104">
        <v>41152</v>
      </c>
      <c r="S475" s="104">
        <v>41491</v>
      </c>
      <c r="T475" s="104">
        <v>41809</v>
      </c>
      <c r="U475" s="104">
        <v>42101</v>
      </c>
      <c r="V475" s="104">
        <v>42371</v>
      </c>
      <c r="W475" s="104">
        <v>42604</v>
      </c>
      <c r="X475" s="104">
        <v>42820</v>
      </c>
      <c r="Y475" s="104">
        <v>43016</v>
      </c>
      <c r="Z475" s="104">
        <v>43185</v>
      </c>
      <c r="AA475" s="104">
        <v>43326</v>
      </c>
      <c r="AB475" s="104">
        <v>43446</v>
      </c>
      <c r="AC475" s="104">
        <v>43550</v>
      </c>
      <c r="AD475" s="104">
        <v>43654</v>
      </c>
      <c r="AE475" s="104">
        <v>43763</v>
      </c>
      <c r="AF475" s="104">
        <v>43882</v>
      </c>
      <c r="AG475" s="104">
        <v>44016</v>
      </c>
      <c r="AH475" s="104">
        <v>44159</v>
      </c>
      <c r="AI475" s="104">
        <v>44312</v>
      </c>
      <c r="AJ475" s="104">
        <v>44513</v>
      </c>
      <c r="AK475" s="104">
        <v>44827</v>
      </c>
      <c r="AL475" s="104">
        <v>45302</v>
      </c>
      <c r="AM475" s="104">
        <v>45966</v>
      </c>
      <c r="AN475" s="104">
        <v>46800</v>
      </c>
      <c r="AO475" s="104">
        <v>47771</v>
      </c>
      <c r="AP475" s="104">
        <v>48841</v>
      </c>
      <c r="AQ475" s="104">
        <v>49975</v>
      </c>
      <c r="AR475" s="104">
        <v>51148</v>
      </c>
      <c r="AS475" s="104">
        <v>52323</v>
      </c>
      <c r="AT475" s="104">
        <v>53475</v>
      </c>
      <c r="AU475" s="104">
        <v>54597</v>
      </c>
      <c r="AV475" s="104">
        <v>55653</v>
      </c>
      <c r="AW475" s="104">
        <v>56646</v>
      </c>
      <c r="AX475" s="104">
        <v>57555</v>
      </c>
      <c r="AY475" s="104">
        <v>58384</v>
      </c>
      <c r="AZ475" s="104">
        <v>59112</v>
      </c>
      <c r="BA475" s="104">
        <v>59735</v>
      </c>
      <c r="BB475" s="104">
        <v>60269</v>
      </c>
      <c r="BC475" s="104">
        <v>60694</v>
      </c>
      <c r="BD475" s="104">
        <v>61030</v>
      </c>
      <c r="BE475" s="104">
        <v>61267</v>
      </c>
      <c r="BF475" s="104">
        <v>61426</v>
      </c>
      <c r="BG475" s="104">
        <v>61504</v>
      </c>
      <c r="BH475" s="104">
        <v>61521</v>
      </c>
      <c r="BI475" s="104">
        <v>61482</v>
      </c>
      <c r="BJ475" s="104">
        <v>61391</v>
      </c>
      <c r="BK475" s="104">
        <v>61252</v>
      </c>
      <c r="BL475" s="104">
        <v>61056</v>
      </c>
      <c r="BM475" s="104">
        <v>60829</v>
      </c>
      <c r="BN475" s="104">
        <v>60529</v>
      </c>
      <c r="BO475" s="104">
        <v>59816</v>
      </c>
      <c r="BP475" s="104">
        <v>59209</v>
      </c>
      <c r="BQ475" s="104">
        <v>58764</v>
      </c>
      <c r="BR475" s="104">
        <v>57979</v>
      </c>
      <c r="BS475" s="104">
        <v>57614</v>
      </c>
      <c r="BT475" s="104">
        <v>57456</v>
      </c>
      <c r="BU475" s="104">
        <v>56640</v>
      </c>
      <c r="BV475" s="104">
        <v>56493</v>
      </c>
      <c r="BW475" s="104">
        <v>56200</v>
      </c>
      <c r="BX475" s="104">
        <v>55870</v>
      </c>
      <c r="BY475" s="104">
        <v>56635</v>
      </c>
      <c r="BZ475" s="104">
        <v>56566</v>
      </c>
      <c r="CA475" s="104">
        <v>56569</v>
      </c>
      <c r="CB475" s="104">
        <v>56939</v>
      </c>
      <c r="CC475" s="104">
        <v>56362</v>
      </c>
      <c r="CD475" s="104">
        <v>56338</v>
      </c>
      <c r="CE475" s="104">
        <v>56210</v>
      </c>
      <c r="CF475" s="104">
        <v>57037</v>
      </c>
      <c r="CG475" s="104">
        <v>56497</v>
      </c>
      <c r="CH475" s="104">
        <v>56072</v>
      </c>
      <c r="CI475" s="104">
        <v>55282</v>
      </c>
      <c r="CJ475" s="104">
        <v>54891</v>
      </c>
      <c r="CK475" s="104">
        <v>53191</v>
      </c>
      <c r="CL475" s="104">
        <v>52767</v>
      </c>
      <c r="CM475" s="104">
        <v>51714</v>
      </c>
      <c r="CN475" s="104">
        <v>50772</v>
      </c>
      <c r="CO475" s="104">
        <v>49634</v>
      </c>
      <c r="CP475" s="104">
        <v>49446</v>
      </c>
      <c r="CQ475" s="104">
        <v>48187</v>
      </c>
      <c r="CR475" s="104">
        <v>47432</v>
      </c>
      <c r="CS475" s="104">
        <v>45788</v>
      </c>
      <c r="CT475" s="104">
        <v>44027</v>
      </c>
      <c r="CU475" s="104">
        <v>42707</v>
      </c>
      <c r="CV475" s="104">
        <v>41319</v>
      </c>
      <c r="CW475" s="104">
        <v>39768</v>
      </c>
      <c r="CX475" s="104">
        <v>38675</v>
      </c>
      <c r="CY475" s="104">
        <v>37188</v>
      </c>
      <c r="CZ475" s="104">
        <v>35986</v>
      </c>
      <c r="DA475" s="104">
        <v>35093</v>
      </c>
      <c r="DB475" s="104">
        <v>32901</v>
      </c>
      <c r="DC475" s="104">
        <v>31343</v>
      </c>
      <c r="DD475" s="104">
        <v>29123</v>
      </c>
      <c r="DE475" s="104">
        <v>26585</v>
      </c>
      <c r="DF475" s="104">
        <v>24236</v>
      </c>
      <c r="DG475" s="104">
        <v>21491</v>
      </c>
      <c r="DH475" s="104">
        <v>19180</v>
      </c>
      <c r="DI475" s="104">
        <v>16415</v>
      </c>
      <c r="DJ475" s="104">
        <v>13643</v>
      </c>
      <c r="DK475" s="104">
        <v>11345</v>
      </c>
      <c r="DL475" s="104">
        <v>9283</v>
      </c>
      <c r="DM475" s="44">
        <v>30787</v>
      </c>
    </row>
    <row r="476" spans="1:117" s="44" customFormat="1" ht="1" hidden="1" customHeight="1">
      <c r="A476" s="94">
        <v>2060</v>
      </c>
      <c r="B476" s="96">
        <f t="shared" si="669"/>
        <v>4795297</v>
      </c>
      <c r="C476" s="94"/>
      <c r="D476" s="101">
        <f t="shared" si="662"/>
        <v>2485130</v>
      </c>
      <c r="E476" s="101">
        <f t="shared" si="663"/>
        <v>2541596</v>
      </c>
      <c r="F476" s="101">
        <f t="shared" si="664"/>
        <v>2597510</v>
      </c>
      <c r="G476" s="101">
        <f t="shared" si="665"/>
        <v>2653452</v>
      </c>
      <c r="H476" s="101">
        <f t="shared" si="666"/>
        <v>2709267</v>
      </c>
      <c r="I476" s="101">
        <f>SUM(CC476:$DL476)</f>
        <v>1449072</v>
      </c>
      <c r="J476" s="101">
        <f>SUM(CD476:$DL476)</f>
        <v>1392606</v>
      </c>
      <c r="K476" s="101">
        <f>SUM(CE476:$DL476)</f>
        <v>1336692</v>
      </c>
      <c r="L476" s="101">
        <f>SUM(CF476:$DL476)</f>
        <v>1280750</v>
      </c>
      <c r="M476" s="101">
        <f>SUM(CG476:$DL476)</f>
        <v>1224935</v>
      </c>
      <c r="N476" s="101"/>
      <c r="O476" s="101"/>
      <c r="P476" s="101"/>
      <c r="Q476" s="104">
        <v>40728</v>
      </c>
      <c r="R476" s="104">
        <v>41087</v>
      </c>
      <c r="S476" s="104">
        <v>41431</v>
      </c>
      <c r="T476" s="104">
        <v>41756</v>
      </c>
      <c r="U476" s="104">
        <v>42064</v>
      </c>
      <c r="V476" s="104">
        <v>42344</v>
      </c>
      <c r="W476" s="104">
        <v>42600</v>
      </c>
      <c r="X476" s="104">
        <v>42828</v>
      </c>
      <c r="Y476" s="104">
        <v>43044</v>
      </c>
      <c r="Z476" s="104">
        <v>43233</v>
      </c>
      <c r="AA476" s="104">
        <v>43395</v>
      </c>
      <c r="AB476" s="104">
        <v>43534</v>
      </c>
      <c r="AC476" s="104">
        <v>43658</v>
      </c>
      <c r="AD476" s="104">
        <v>43776</v>
      </c>
      <c r="AE476" s="104">
        <v>43904</v>
      </c>
      <c r="AF476" s="104">
        <v>44041</v>
      </c>
      <c r="AG476" s="104">
        <v>44184</v>
      </c>
      <c r="AH476" s="104">
        <v>44328</v>
      </c>
      <c r="AI476" s="104">
        <v>44484</v>
      </c>
      <c r="AJ476" s="104">
        <v>44676</v>
      </c>
      <c r="AK476" s="104">
        <v>44974</v>
      </c>
      <c r="AL476" s="104">
        <v>45428</v>
      </c>
      <c r="AM476" s="104">
        <v>46056</v>
      </c>
      <c r="AN476" s="104">
        <v>46857</v>
      </c>
      <c r="AO476" s="104">
        <v>47792</v>
      </c>
      <c r="AP476" s="104">
        <v>48823</v>
      </c>
      <c r="AQ476" s="104">
        <v>49914</v>
      </c>
      <c r="AR476" s="104">
        <v>51044</v>
      </c>
      <c r="AS476" s="104">
        <v>52187</v>
      </c>
      <c r="AT476" s="104">
        <v>53316</v>
      </c>
      <c r="AU476" s="104">
        <v>54413</v>
      </c>
      <c r="AV476" s="104">
        <v>55475</v>
      </c>
      <c r="AW476" s="104">
        <v>56464</v>
      </c>
      <c r="AX476" s="104">
        <v>57386</v>
      </c>
      <c r="AY476" s="104">
        <v>58229</v>
      </c>
      <c r="AZ476" s="104">
        <v>58991</v>
      </c>
      <c r="BA476" s="104">
        <v>59655</v>
      </c>
      <c r="BB476" s="104">
        <v>60216</v>
      </c>
      <c r="BC476" s="104">
        <v>60691</v>
      </c>
      <c r="BD476" s="104">
        <v>61060</v>
      </c>
      <c r="BE476" s="104">
        <v>61343</v>
      </c>
      <c r="BF476" s="104">
        <v>61530</v>
      </c>
      <c r="BG476" s="104">
        <v>61641</v>
      </c>
      <c r="BH476" s="104">
        <v>61675</v>
      </c>
      <c r="BI476" s="104">
        <v>61653</v>
      </c>
      <c r="BJ476" s="104">
        <v>61574</v>
      </c>
      <c r="BK476" s="104">
        <v>61445</v>
      </c>
      <c r="BL476" s="104">
        <v>61267</v>
      </c>
      <c r="BM476" s="104">
        <v>61034</v>
      </c>
      <c r="BN476" s="104">
        <v>60769</v>
      </c>
      <c r="BO476" s="104">
        <v>60431</v>
      </c>
      <c r="BP476" s="104">
        <v>59683</v>
      </c>
      <c r="BQ476" s="104">
        <v>59037</v>
      </c>
      <c r="BR476" s="104">
        <v>58559</v>
      </c>
      <c r="BS476" s="104">
        <v>57742</v>
      </c>
      <c r="BT476" s="104">
        <v>57345</v>
      </c>
      <c r="BU476" s="104">
        <v>57158</v>
      </c>
      <c r="BV476" s="104">
        <v>56320</v>
      </c>
      <c r="BW476" s="104">
        <v>56148</v>
      </c>
      <c r="BX476" s="104">
        <v>55835</v>
      </c>
      <c r="BY476" s="104">
        <v>55487</v>
      </c>
      <c r="BZ476" s="104">
        <v>56175</v>
      </c>
      <c r="CA476" s="104">
        <v>56154</v>
      </c>
      <c r="CB476" s="104">
        <v>56154</v>
      </c>
      <c r="CC476" s="104">
        <v>56466</v>
      </c>
      <c r="CD476" s="104">
        <v>55914</v>
      </c>
      <c r="CE476" s="104">
        <v>55942</v>
      </c>
      <c r="CF476" s="104">
        <v>55815</v>
      </c>
      <c r="CG476" s="104">
        <v>56622</v>
      </c>
      <c r="CH476" s="104">
        <v>56063</v>
      </c>
      <c r="CI476" s="104">
        <v>55616</v>
      </c>
      <c r="CJ476" s="104">
        <v>54806</v>
      </c>
      <c r="CK476" s="104">
        <v>54387</v>
      </c>
      <c r="CL476" s="104">
        <v>52667</v>
      </c>
      <c r="CM476" s="104">
        <v>52209</v>
      </c>
      <c r="CN476" s="104">
        <v>51122</v>
      </c>
      <c r="CO476" s="104">
        <v>50138</v>
      </c>
      <c r="CP476" s="104">
        <v>48954</v>
      </c>
      <c r="CQ476" s="104">
        <v>48700</v>
      </c>
      <c r="CR476" s="104">
        <v>47380</v>
      </c>
      <c r="CS476" s="104">
        <v>46541</v>
      </c>
      <c r="CT476" s="104">
        <v>44820</v>
      </c>
      <c r="CU476" s="104">
        <v>42968</v>
      </c>
      <c r="CV476" s="104">
        <v>41537</v>
      </c>
      <c r="CW476" s="104">
        <v>40022</v>
      </c>
      <c r="CX476" s="104">
        <v>38333</v>
      </c>
      <c r="CY476" s="104">
        <v>37068</v>
      </c>
      <c r="CZ476" s="104">
        <v>35406</v>
      </c>
      <c r="DA476" s="104">
        <v>34001</v>
      </c>
      <c r="DB476" s="104">
        <v>32872</v>
      </c>
      <c r="DC476" s="104">
        <v>30526</v>
      </c>
      <c r="DD476" s="104">
        <v>28765</v>
      </c>
      <c r="DE476" s="104">
        <v>26456</v>
      </c>
      <c r="DF476" s="104">
        <v>23926</v>
      </c>
      <c r="DG476" s="104">
        <v>21624</v>
      </c>
      <c r="DH476" s="104">
        <v>19015</v>
      </c>
      <c r="DI476" s="104">
        <v>16823</v>
      </c>
      <c r="DJ476" s="104">
        <v>14245</v>
      </c>
      <c r="DK476" s="104">
        <v>11707</v>
      </c>
      <c r="DL476" s="104">
        <v>9616</v>
      </c>
      <c r="DM476" s="44">
        <v>32103</v>
      </c>
    </row>
    <row r="477" spans="1:117" s="44" customFormat="1" ht="1" hidden="1" customHeight="1">
      <c r="Q477" s="109"/>
      <c r="R477" s="109"/>
      <c r="S477" s="109"/>
      <c r="T477" s="109"/>
      <c r="U477" s="109"/>
      <c r="V477" s="109"/>
      <c r="W477" s="109"/>
      <c r="X477" s="109"/>
      <c r="Y477" s="109"/>
      <c r="Z477" s="109"/>
      <c r="AA477" s="109"/>
      <c r="AB477" s="109"/>
      <c r="AC477" s="109"/>
      <c r="AD477" s="109"/>
      <c r="AE477" s="109"/>
      <c r="AF477" s="109"/>
      <c r="AG477" s="109"/>
      <c r="AH477" s="109"/>
      <c r="AI477" s="109"/>
      <c r="AJ477" s="109"/>
      <c r="AK477" s="109"/>
      <c r="AL477" s="109"/>
      <c r="AM477" s="109"/>
      <c r="AN477" s="109"/>
      <c r="AO477" s="109"/>
      <c r="AP477" s="109"/>
      <c r="AQ477" s="109"/>
      <c r="AR477" s="109"/>
      <c r="AS477" s="109"/>
      <c r="AT477" s="109"/>
      <c r="AU477" s="109"/>
      <c r="AV477" s="109"/>
      <c r="AW477" s="109"/>
      <c r="AX477" s="109"/>
      <c r="AY477" s="109"/>
      <c r="AZ477" s="109"/>
      <c r="BA477" s="109"/>
      <c r="BB477" s="109"/>
      <c r="BC477" s="109"/>
      <c r="BD477" s="109"/>
      <c r="BE477" s="109"/>
      <c r="BF477" s="109"/>
      <c r="BG477" s="109"/>
      <c r="BH477" s="109"/>
      <c r="BI477" s="109"/>
      <c r="BJ477" s="109"/>
      <c r="BK477" s="109"/>
      <c r="BL477" s="109"/>
      <c r="BM477" s="109"/>
      <c r="BN477" s="109"/>
      <c r="BO477" s="109"/>
      <c r="BP477" s="109"/>
      <c r="BQ477" s="109"/>
      <c r="BR477" s="109"/>
      <c r="BS477" s="109"/>
      <c r="BT477" s="109"/>
      <c r="BU477" s="109"/>
      <c r="BV477" s="109"/>
      <c r="BW477" s="109"/>
      <c r="BX477" s="109"/>
      <c r="BY477" s="109"/>
      <c r="BZ477" s="109"/>
      <c r="CA477" s="109"/>
      <c r="CB477" s="109"/>
      <c r="CC477" s="109"/>
      <c r="CD477" s="109"/>
      <c r="CE477" s="109"/>
      <c r="CF477" s="109"/>
      <c r="CG477" s="109"/>
      <c r="CH477" s="109"/>
      <c r="CI477" s="109"/>
      <c r="CJ477" s="109"/>
      <c r="CK477" s="109"/>
      <c r="CL477" s="109"/>
      <c r="CM477" s="109"/>
      <c r="CN477" s="109"/>
      <c r="CO477" s="109"/>
      <c r="CP477" s="109"/>
      <c r="CQ477" s="109"/>
      <c r="CR477" s="109"/>
      <c r="CS477" s="109"/>
      <c r="CT477" s="109"/>
      <c r="CU477" s="109"/>
      <c r="CV477" s="109"/>
      <c r="CW477" s="109"/>
      <c r="CX477" s="109"/>
      <c r="CY477" s="109"/>
      <c r="CZ477" s="109"/>
      <c r="DA477" s="109"/>
      <c r="DB477" s="109"/>
      <c r="DC477" s="109"/>
      <c r="DD477" s="109"/>
      <c r="DE477" s="109"/>
      <c r="DF477" s="109"/>
      <c r="DG477" s="109"/>
      <c r="DH477" s="109"/>
      <c r="DI477" s="109"/>
      <c r="DJ477" s="109"/>
      <c r="DK477" s="109"/>
      <c r="DL477" s="109"/>
    </row>
    <row r="478" spans="1:117" s="44" customFormat="1" ht="1" hidden="1" customHeight="1">
      <c r="A478" s="111" t="s">
        <v>222</v>
      </c>
      <c r="B478" s="111"/>
      <c r="C478" s="111"/>
      <c r="Q478" s="109"/>
      <c r="R478" s="109"/>
      <c r="S478" s="109"/>
      <c r="T478" s="109"/>
      <c r="U478" s="109"/>
      <c r="V478" s="109"/>
      <c r="W478" s="109"/>
      <c r="X478" s="109"/>
      <c r="Y478" s="109"/>
      <c r="Z478" s="109"/>
      <c r="AA478" s="109"/>
      <c r="AB478" s="109"/>
      <c r="AC478" s="109"/>
      <c r="AD478" s="109"/>
      <c r="AE478" s="109"/>
      <c r="AF478" s="109"/>
      <c r="AG478" s="109"/>
      <c r="AH478" s="109"/>
      <c r="AI478" s="109"/>
      <c r="AJ478" s="109"/>
      <c r="AK478" s="109"/>
      <c r="AL478" s="109"/>
      <c r="AM478" s="109"/>
      <c r="AN478" s="109"/>
      <c r="AO478" s="109"/>
      <c r="AP478" s="109"/>
      <c r="AQ478" s="109"/>
      <c r="AR478" s="109"/>
      <c r="AS478" s="109"/>
      <c r="AT478" s="109"/>
      <c r="AU478" s="109"/>
      <c r="AV478" s="109"/>
      <c r="AW478" s="109"/>
      <c r="AX478" s="109"/>
      <c r="AY478" s="109"/>
      <c r="AZ478" s="109"/>
      <c r="BA478" s="109"/>
      <c r="BB478" s="109"/>
      <c r="BC478" s="109"/>
      <c r="BD478" s="109"/>
      <c r="BE478" s="109"/>
      <c r="BF478" s="109"/>
      <c r="BG478" s="109"/>
      <c r="BH478" s="109"/>
      <c r="BI478" s="109"/>
      <c r="BJ478" s="109"/>
      <c r="BK478" s="109"/>
      <c r="BL478" s="109"/>
      <c r="BM478" s="109"/>
      <c r="BN478" s="109"/>
      <c r="BO478" s="109"/>
      <c r="BP478" s="109"/>
      <c r="BQ478" s="109"/>
      <c r="BR478" s="109"/>
      <c r="BS478" s="109"/>
      <c r="BT478" s="109"/>
      <c r="BU478" s="109"/>
      <c r="BV478" s="109"/>
      <c r="BW478" s="109"/>
      <c r="BX478" s="109"/>
      <c r="BY478" s="109"/>
      <c r="BZ478" s="109"/>
      <c r="CA478" s="109"/>
      <c r="CB478" s="109"/>
      <c r="CC478" s="109"/>
      <c r="CD478" s="109"/>
      <c r="CE478" s="109"/>
      <c r="CF478" s="109"/>
      <c r="CG478" s="109"/>
      <c r="CH478" s="109"/>
      <c r="CI478" s="109"/>
      <c r="CJ478" s="109"/>
      <c r="CK478" s="109"/>
      <c r="CL478" s="109"/>
      <c r="CM478" s="109"/>
      <c r="CN478" s="109"/>
      <c r="CO478" s="109"/>
      <c r="CP478" s="109"/>
      <c r="CQ478" s="109"/>
      <c r="CR478" s="109"/>
      <c r="CS478" s="109"/>
      <c r="CT478" s="109"/>
      <c r="CU478" s="109"/>
      <c r="CV478" s="109"/>
      <c r="CW478" s="109"/>
      <c r="CX478" s="109"/>
      <c r="CY478" s="109"/>
      <c r="CZ478" s="109"/>
      <c r="DA478" s="109"/>
      <c r="DB478" s="109"/>
      <c r="DC478" s="109"/>
      <c r="DD478" s="109"/>
      <c r="DE478" s="109"/>
      <c r="DF478" s="109"/>
      <c r="DG478" s="109"/>
      <c r="DH478" s="109"/>
      <c r="DI478" s="109"/>
      <c r="DJ478" s="109"/>
      <c r="DK478" s="109"/>
      <c r="DL478" s="109"/>
    </row>
    <row r="479" spans="1:117" s="44" customFormat="1" ht="1" hidden="1" customHeight="1">
      <c r="A479" s="94">
        <v>2013</v>
      </c>
      <c r="B479" s="96">
        <f t="shared" ref="B479:B526" si="670">SUM(Q479:DL479)</f>
        <v>4104593.7068886054</v>
      </c>
      <c r="C479" s="94"/>
      <c r="D479" s="101">
        <f t="shared" ref="D479:D526" si="671">SUM(AK479:CB479)</f>
        <v>2450996.1183205908</v>
      </c>
      <c r="E479" s="101">
        <f t="shared" ref="E479:E526" si="672">SUM(AK479:CC479)</f>
        <v>2496603.3583505917</v>
      </c>
      <c r="F479" s="101">
        <f t="shared" ref="F479:F526" si="673">SUM(AK479:CD479)</f>
        <v>2542684.6179934018</v>
      </c>
      <c r="G479" s="101">
        <f t="shared" ref="G479:G526" si="674">SUM(AK479:CE479)</f>
        <v>2587808.6967768632</v>
      </c>
      <c r="H479" s="101">
        <f t="shared" ref="H479:H526" si="675">SUM(AK479:CF479)</f>
        <v>2632469.1613923195</v>
      </c>
      <c r="I479" s="101">
        <f>SUM(CC479:$DL479)</f>
        <v>851480.03097114223</v>
      </c>
      <c r="J479" s="101">
        <f>SUM(CD479:$DL479)</f>
        <v>805872.7909411412</v>
      </c>
      <c r="K479" s="101">
        <f>SUM(CE479:$DL479)</f>
        <v>759791.5312983311</v>
      </c>
      <c r="L479" s="101">
        <f>SUM(CF479:$DL479)</f>
        <v>714667.45251486963</v>
      </c>
      <c r="M479" s="101">
        <f>SUM(CG479:$DL479)</f>
        <v>670006.98789941333</v>
      </c>
      <c r="N479" s="101"/>
      <c r="O479" s="101"/>
      <c r="P479" s="101"/>
      <c r="Q479" s="113">
        <f>Q429*Q$428</f>
        <v>38828.743007742552</v>
      </c>
      <c r="R479" s="113">
        <f t="shared" ref="R479:CC479" si="676">R429*R$428</f>
        <v>39741.574096476637</v>
      </c>
      <c r="S479" s="113">
        <f t="shared" si="676"/>
        <v>40791.792545674776</v>
      </c>
      <c r="T479" s="113">
        <f t="shared" si="676"/>
        <v>40356.856680453158</v>
      </c>
      <c r="U479" s="113">
        <f t="shared" si="676"/>
        <v>39497.89083275017</v>
      </c>
      <c r="V479" s="113">
        <f t="shared" si="676"/>
        <v>39105.837194740139</v>
      </c>
      <c r="W479" s="113">
        <f t="shared" si="676"/>
        <v>38966.824864004244</v>
      </c>
      <c r="X479" s="113">
        <f t="shared" si="676"/>
        <v>38057.217646436875</v>
      </c>
      <c r="Y479" s="113">
        <f t="shared" si="676"/>
        <v>38200.96604752299</v>
      </c>
      <c r="Z479" s="113">
        <f t="shared" si="676"/>
        <v>38443.170010390859</v>
      </c>
      <c r="AA479" s="113">
        <f t="shared" si="676"/>
        <v>37742.179592698114</v>
      </c>
      <c r="AB479" s="113">
        <f t="shared" si="676"/>
        <v>38237.167947772985</v>
      </c>
      <c r="AC479" s="113">
        <f t="shared" si="676"/>
        <v>40199.978539990101</v>
      </c>
      <c r="AD479" s="113">
        <f t="shared" si="676"/>
        <v>38935.876301240227</v>
      </c>
      <c r="AE479" s="113">
        <f t="shared" si="676"/>
        <v>40635.971283659623</v>
      </c>
      <c r="AF479" s="113">
        <f t="shared" si="676"/>
        <v>41287.192488037123</v>
      </c>
      <c r="AG479" s="113">
        <f t="shared" si="676"/>
        <v>41920.980198481106</v>
      </c>
      <c r="AH479" s="113">
        <f t="shared" si="676"/>
        <v>43110.483825925061</v>
      </c>
      <c r="AI479" s="113">
        <f t="shared" si="676"/>
        <v>43306.276140695263</v>
      </c>
      <c r="AJ479" s="113">
        <f t="shared" si="676"/>
        <v>44750.578352180943</v>
      </c>
      <c r="AK479" s="113">
        <f t="shared" si="676"/>
        <v>45720.225358117328</v>
      </c>
      <c r="AL479" s="113">
        <f t="shared" si="676"/>
        <v>48636.297018010031</v>
      </c>
      <c r="AM479" s="113">
        <f t="shared" si="676"/>
        <v>49274.31096233963</v>
      </c>
      <c r="AN479" s="113">
        <f t="shared" si="676"/>
        <v>49928.491330545992</v>
      </c>
      <c r="AO479" s="113">
        <f t="shared" si="676"/>
        <v>50662.091870679869</v>
      </c>
      <c r="AP479" s="113">
        <f t="shared" si="676"/>
        <v>52130.630100603623</v>
      </c>
      <c r="AQ479" s="113">
        <f t="shared" si="676"/>
        <v>52083.570411345849</v>
      </c>
      <c r="AR479" s="113">
        <f t="shared" si="676"/>
        <v>53675.349098880637</v>
      </c>
      <c r="AS479" s="113">
        <f t="shared" si="676"/>
        <v>54368.448806244254</v>
      </c>
      <c r="AT479" s="113">
        <f t="shared" si="676"/>
        <v>54780.053660297082</v>
      </c>
      <c r="AU479" s="113">
        <f t="shared" si="676"/>
        <v>55014.788600275351</v>
      </c>
      <c r="AV479" s="113">
        <f t="shared" si="676"/>
        <v>56513.430960815109</v>
      </c>
      <c r="AW479" s="113">
        <f t="shared" si="676"/>
        <v>56108.377395771582</v>
      </c>
      <c r="AX479" s="113">
        <f t="shared" si="676"/>
        <v>56371.044742405902</v>
      </c>
      <c r="AY479" s="113">
        <f t="shared" si="676"/>
        <v>55720.26443708127</v>
      </c>
      <c r="AZ479" s="113">
        <f t="shared" si="676"/>
        <v>55057.15915959391</v>
      </c>
      <c r="BA479" s="113">
        <f t="shared" si="676"/>
        <v>55304.446898665708</v>
      </c>
      <c r="BB479" s="113">
        <f t="shared" si="676"/>
        <v>55063.028751689955</v>
      </c>
      <c r="BC479" s="113">
        <f t="shared" si="676"/>
        <v>55428.608536758446</v>
      </c>
      <c r="BD479" s="113">
        <f t="shared" si="676"/>
        <v>56193.200541481339</v>
      </c>
      <c r="BE479" s="113">
        <f t="shared" si="676"/>
        <v>56814.390849964824</v>
      </c>
      <c r="BF479" s="113">
        <f t="shared" si="676"/>
        <v>58370.595466419756</v>
      </c>
      <c r="BG479" s="113">
        <f t="shared" si="676"/>
        <v>61008.91079796767</v>
      </c>
      <c r="BH479" s="113">
        <f t="shared" si="676"/>
        <v>61313.432855550243</v>
      </c>
      <c r="BI479" s="113">
        <f t="shared" si="676"/>
        <v>63486.948183041721</v>
      </c>
      <c r="BJ479" s="113">
        <f t="shared" si="676"/>
        <v>64642.319389275071</v>
      </c>
      <c r="BK479" s="113">
        <f t="shared" si="676"/>
        <v>65119.025415056589</v>
      </c>
      <c r="BL479" s="113">
        <f t="shared" si="676"/>
        <v>66109.144246204654</v>
      </c>
      <c r="BM479" s="113">
        <f t="shared" si="676"/>
        <v>66243.073653579399</v>
      </c>
      <c r="BN479" s="113">
        <f t="shared" si="676"/>
        <v>66899.062436391672</v>
      </c>
      <c r="BO479" s="113">
        <f t="shared" si="676"/>
        <v>65307.159701540331</v>
      </c>
      <c r="BP479" s="113">
        <f t="shared" si="676"/>
        <v>62741.242586802698</v>
      </c>
      <c r="BQ479" s="113">
        <f t="shared" si="676"/>
        <v>60956.988188577227</v>
      </c>
      <c r="BR479" s="113">
        <f t="shared" si="676"/>
        <v>59287.736914265886</v>
      </c>
      <c r="BS479" s="113">
        <f t="shared" si="676"/>
        <v>57636.774187117117</v>
      </c>
      <c r="BT479" s="113">
        <f t="shared" si="676"/>
        <v>54990.77244204931</v>
      </c>
      <c r="BU479" s="113">
        <f t="shared" si="676"/>
        <v>54031.156338567598</v>
      </c>
      <c r="BV479" s="113">
        <f t="shared" si="676"/>
        <v>51990.516245130413</v>
      </c>
      <c r="BW479" s="113">
        <f t="shared" si="676"/>
        <v>50182.506991384354</v>
      </c>
      <c r="BX479" s="113">
        <f t="shared" si="676"/>
        <v>49340.655945337887</v>
      </c>
      <c r="BY479" s="113">
        <f t="shared" si="676"/>
        <v>47504.660115293038</v>
      </c>
      <c r="BZ479" s="113">
        <f t="shared" si="676"/>
        <v>47428.826346519716</v>
      </c>
      <c r="CA479" s="113">
        <f t="shared" si="676"/>
        <v>45459.950861532525</v>
      </c>
      <c r="CB479" s="113">
        <f t="shared" si="676"/>
        <v>46096.449521417126</v>
      </c>
      <c r="CC479" s="113">
        <f t="shared" si="676"/>
        <v>45607.24003000107</v>
      </c>
      <c r="CD479" s="113">
        <f t="shared" ref="CD479:DM479" si="677">CD429*CD$428</f>
        <v>46081.259642810131</v>
      </c>
      <c r="CE479" s="113">
        <f t="shared" si="677"/>
        <v>45124.078783461431</v>
      </c>
      <c r="CF479" s="113">
        <f t="shared" si="677"/>
        <v>44660.464615456171</v>
      </c>
      <c r="CG479" s="113">
        <f t="shared" si="677"/>
        <v>42519.643574131973</v>
      </c>
      <c r="CH479" s="113">
        <f t="shared" si="677"/>
        <v>41996.000340309685</v>
      </c>
      <c r="CI479" s="113">
        <f t="shared" si="677"/>
        <v>40611.442980882581</v>
      </c>
      <c r="CJ479" s="113">
        <f t="shared" si="677"/>
        <v>38636.159416741481</v>
      </c>
      <c r="CK479" s="113">
        <f t="shared" si="677"/>
        <v>36347.713046536162</v>
      </c>
      <c r="CL479" s="113">
        <f t="shared" si="677"/>
        <v>33715.497914021405</v>
      </c>
      <c r="CM479" s="113">
        <f t="shared" si="677"/>
        <v>32613.97854682117</v>
      </c>
      <c r="CN479" s="113">
        <f t="shared" si="677"/>
        <v>31506.439172068844</v>
      </c>
      <c r="CO479" s="113">
        <f t="shared" si="677"/>
        <v>29858.147984267456</v>
      </c>
      <c r="CP479" s="113">
        <f t="shared" si="677"/>
        <v>29900.938315062525</v>
      </c>
      <c r="CQ479" s="113">
        <f t="shared" si="677"/>
        <v>29171.872987229319</v>
      </c>
      <c r="CR479" s="113">
        <f t="shared" si="677"/>
        <v>28083.687574477306</v>
      </c>
      <c r="CS479" s="113">
        <f t="shared" si="677"/>
        <v>26875.934685522887</v>
      </c>
      <c r="CT479" s="113">
        <f t="shared" si="677"/>
        <v>25875.14678111588</v>
      </c>
      <c r="CU479" s="113">
        <f t="shared" si="677"/>
        <v>24599.323898744267</v>
      </c>
      <c r="CV479" s="113">
        <f t="shared" si="677"/>
        <v>23746.122549019608</v>
      </c>
      <c r="CW479" s="113">
        <f t="shared" si="677"/>
        <v>21986.554597964612</v>
      </c>
      <c r="CX479" s="113">
        <f t="shared" si="677"/>
        <v>20282.944644464445</v>
      </c>
      <c r="CY479" s="113">
        <f t="shared" si="677"/>
        <v>18316.569444444445</v>
      </c>
      <c r="CZ479" s="113">
        <f t="shared" si="677"/>
        <v>16995.487604276819</v>
      </c>
      <c r="DA479" s="113">
        <f t="shared" si="677"/>
        <v>15205.117225037848</v>
      </c>
      <c r="DB479" s="113">
        <f t="shared" si="677"/>
        <v>13366.528840315725</v>
      </c>
      <c r="DC479" s="113">
        <f t="shared" si="677"/>
        <v>11368.405634305072</v>
      </c>
      <c r="DD479" s="113">
        <f t="shared" si="677"/>
        <v>9455.7046223224352</v>
      </c>
      <c r="DE479" s="113">
        <f t="shared" si="677"/>
        <v>7915.5023006134961</v>
      </c>
      <c r="DF479" s="113">
        <f t="shared" si="677"/>
        <v>6147.8282791377424</v>
      </c>
      <c r="DG479" s="113">
        <f t="shared" si="677"/>
        <v>4155.9341504446047</v>
      </c>
      <c r="DH479" s="113">
        <f t="shared" si="677"/>
        <v>2999.3267504488331</v>
      </c>
      <c r="DI479" s="113">
        <f t="shared" si="677"/>
        <v>2277.5427233710493</v>
      </c>
      <c r="DJ479" s="113">
        <f t="shared" si="677"/>
        <v>1583.964412811388</v>
      </c>
      <c r="DK479" s="113">
        <f t="shared" si="677"/>
        <v>1086.52</v>
      </c>
      <c r="DL479" s="113">
        <f t="shared" si="677"/>
        <v>805.006902502157</v>
      </c>
      <c r="DM479" s="113">
        <f t="shared" si="677"/>
        <v>1230.6100628930817</v>
      </c>
    </row>
    <row r="480" spans="1:117" s="44" customFormat="1" ht="1" hidden="1" customHeight="1">
      <c r="A480" s="94">
        <v>2014</v>
      </c>
      <c r="B480" s="96">
        <f t="shared" si="670"/>
        <v>4138059.9998561381</v>
      </c>
      <c r="C480" s="94"/>
      <c r="D480" s="101">
        <f t="shared" si="671"/>
        <v>2466200.0947740604</v>
      </c>
      <c r="E480" s="101">
        <f t="shared" si="672"/>
        <v>2511923.7305610529</v>
      </c>
      <c r="F480" s="101">
        <f t="shared" si="673"/>
        <v>2557198.100542184</v>
      </c>
      <c r="G480" s="101">
        <f t="shared" si="674"/>
        <v>2603049.1988724251</v>
      </c>
      <c r="H480" s="101">
        <f t="shared" si="675"/>
        <v>2647680.8368174937</v>
      </c>
      <c r="I480" s="101">
        <f>SUM(CC480:$DL480)</f>
        <v>867159.80446600972</v>
      </c>
      <c r="J480" s="101">
        <f>SUM(CD480:$DL480)</f>
        <v>821436.16867901722</v>
      </c>
      <c r="K480" s="101">
        <f>SUM(CE480:$DL480)</f>
        <v>776161.79869788606</v>
      </c>
      <c r="L480" s="101">
        <f>SUM(CF480:$DL480)</f>
        <v>730310.70036764489</v>
      </c>
      <c r="M480" s="101">
        <f>SUM(CG480:$DL480)</f>
        <v>685679.06242257636</v>
      </c>
      <c r="N480" s="101"/>
      <c r="O480" s="101"/>
      <c r="P480" s="101"/>
      <c r="Q480" s="113">
        <f t="shared" ref="Q480:CB480" si="678">Q430*Q$428</f>
        <v>39121.892688708984</v>
      </c>
      <c r="R480" s="113">
        <f t="shared" si="678"/>
        <v>40069.253667019504</v>
      </c>
      <c r="S480" s="113">
        <f t="shared" si="678"/>
        <v>41122.836883012009</v>
      </c>
      <c r="T480" s="113">
        <f t="shared" si="678"/>
        <v>40758.568088987078</v>
      </c>
      <c r="U480" s="113">
        <f t="shared" si="678"/>
        <v>40532.65150454863</v>
      </c>
      <c r="V480" s="113">
        <f t="shared" si="678"/>
        <v>39786.087246921314</v>
      </c>
      <c r="W480" s="113">
        <f t="shared" si="678"/>
        <v>39539.406846225284</v>
      </c>
      <c r="X480" s="113">
        <f t="shared" si="678"/>
        <v>39006.370321421018</v>
      </c>
      <c r="Y480" s="113">
        <f t="shared" si="678"/>
        <v>38370.205129548616</v>
      </c>
      <c r="Z480" s="113">
        <f t="shared" si="678"/>
        <v>38405.203420989528</v>
      </c>
      <c r="AA480" s="113">
        <f t="shared" si="678"/>
        <v>38665.932257043365</v>
      </c>
      <c r="AB480" s="113">
        <f t="shared" si="678"/>
        <v>38148.100005264823</v>
      </c>
      <c r="AC480" s="113">
        <f t="shared" si="678"/>
        <v>40414.120894861575</v>
      </c>
      <c r="AD480" s="113">
        <f t="shared" si="678"/>
        <v>38830.282711560489</v>
      </c>
      <c r="AE480" s="113">
        <f t="shared" si="678"/>
        <v>39185.188248842285</v>
      </c>
      <c r="AF480" s="113">
        <f t="shared" si="678"/>
        <v>40962.514680068285</v>
      </c>
      <c r="AG480" s="113">
        <f t="shared" si="678"/>
        <v>41521.846806131478</v>
      </c>
      <c r="AH480" s="113">
        <f t="shared" si="678"/>
        <v>42192.182220153598</v>
      </c>
      <c r="AI480" s="113">
        <f t="shared" si="678"/>
        <v>43687.851178927667</v>
      </c>
      <c r="AJ480" s="113">
        <f t="shared" si="678"/>
        <v>44379.605815831994</v>
      </c>
      <c r="AK480" s="113">
        <f t="shared" si="678"/>
        <v>45510.212397680763</v>
      </c>
      <c r="AL480" s="113">
        <f t="shared" si="678"/>
        <v>46968.312961322699</v>
      </c>
      <c r="AM480" s="113">
        <f t="shared" si="678"/>
        <v>49569.311895040111</v>
      </c>
      <c r="AN480" s="113">
        <f t="shared" si="678"/>
        <v>50058.852926709304</v>
      </c>
      <c r="AO480" s="113">
        <f t="shared" si="678"/>
        <v>51215.825720603178</v>
      </c>
      <c r="AP480" s="113">
        <f t="shared" si="678"/>
        <v>51935.168088531187</v>
      </c>
      <c r="AQ480" s="113">
        <f t="shared" si="678"/>
        <v>53804.168304596009</v>
      </c>
      <c r="AR480" s="113">
        <f t="shared" si="678"/>
        <v>53639.403263041502</v>
      </c>
      <c r="AS480" s="113">
        <f t="shared" si="678"/>
        <v>55044.089149066414</v>
      </c>
      <c r="AT480" s="113">
        <f t="shared" si="678"/>
        <v>55251.45623599134</v>
      </c>
      <c r="AU480" s="113">
        <f t="shared" si="678"/>
        <v>55776.99300596604</v>
      </c>
      <c r="AV480" s="113">
        <f t="shared" si="678"/>
        <v>55770.181499470476</v>
      </c>
      <c r="AW480" s="113">
        <f t="shared" si="678"/>
        <v>56802.105135528371</v>
      </c>
      <c r="AX480" s="113">
        <f t="shared" si="678"/>
        <v>56382.008962937529</v>
      </c>
      <c r="AY480" s="113">
        <f t="shared" si="678"/>
        <v>56869.135868773665</v>
      </c>
      <c r="AZ480" s="113">
        <f t="shared" si="678"/>
        <v>56228.756365478926</v>
      </c>
      <c r="BA480" s="113">
        <f t="shared" si="678"/>
        <v>55688.9929679048</v>
      </c>
      <c r="BB480" s="113">
        <f t="shared" si="678"/>
        <v>55497.995259125732</v>
      </c>
      <c r="BC480" s="113">
        <f t="shared" si="678"/>
        <v>55987.504275475447</v>
      </c>
      <c r="BD480" s="113">
        <f t="shared" si="678"/>
        <v>55833.494488493525</v>
      </c>
      <c r="BE480" s="113">
        <f t="shared" si="678"/>
        <v>56765.821375250976</v>
      </c>
      <c r="BF480" s="113">
        <f t="shared" si="678"/>
        <v>57403.143530306537</v>
      </c>
      <c r="BG480" s="113">
        <f t="shared" si="678"/>
        <v>59150.302711412922</v>
      </c>
      <c r="BH480" s="113">
        <f t="shared" si="678"/>
        <v>61265.248622392101</v>
      </c>
      <c r="BI480" s="113">
        <f t="shared" si="678"/>
        <v>61750.492722776929</v>
      </c>
      <c r="BJ480" s="113">
        <f t="shared" si="678"/>
        <v>63718.857683713999</v>
      </c>
      <c r="BK480" s="113">
        <f t="shared" si="678"/>
        <v>64703.438593007806</v>
      </c>
      <c r="BL480" s="113">
        <f t="shared" si="678"/>
        <v>65170.073843049126</v>
      </c>
      <c r="BM480" s="113">
        <f t="shared" si="678"/>
        <v>66361.514896568362</v>
      </c>
      <c r="BN480" s="113">
        <f t="shared" si="678"/>
        <v>65995.007417116416</v>
      </c>
      <c r="BO480" s="113">
        <f t="shared" si="678"/>
        <v>66741.141960482913</v>
      </c>
      <c r="BP480" s="113">
        <f t="shared" si="678"/>
        <v>65080.562448576602</v>
      </c>
      <c r="BQ480" s="113">
        <f t="shared" si="678"/>
        <v>62553.425718148028</v>
      </c>
      <c r="BR480" s="113">
        <f t="shared" si="678"/>
        <v>60770.658243665399</v>
      </c>
      <c r="BS480" s="113">
        <f t="shared" si="678"/>
        <v>59050.939736107583</v>
      </c>
      <c r="BT480" s="113">
        <f t="shared" si="678"/>
        <v>57257.144858260741</v>
      </c>
      <c r="BU480" s="113">
        <f t="shared" si="678"/>
        <v>54835.679816162388</v>
      </c>
      <c r="BV480" s="113">
        <f t="shared" si="678"/>
        <v>53751.923905950287</v>
      </c>
      <c r="BW480" s="113">
        <f t="shared" si="678"/>
        <v>51598.976856802728</v>
      </c>
      <c r="BX480" s="113">
        <f t="shared" si="678"/>
        <v>50113.041913173904</v>
      </c>
      <c r="BY480" s="113">
        <f t="shared" si="678"/>
        <v>48792.038493671418</v>
      </c>
      <c r="BZ480" s="113">
        <f t="shared" si="678"/>
        <v>47301.187430295875</v>
      </c>
      <c r="CA480" s="113">
        <f t="shared" si="678"/>
        <v>47266.028367272498</v>
      </c>
      <c r="CB480" s="113">
        <f t="shared" si="678"/>
        <v>44969.474858157562</v>
      </c>
      <c r="CC480" s="113">
        <f t="shared" ref="CC480:DM480" si="679">CC430*CC$428</f>
        <v>45723.635786992389</v>
      </c>
      <c r="CD480" s="113">
        <f t="shared" si="679"/>
        <v>45274.369981131247</v>
      </c>
      <c r="CE480" s="113">
        <f t="shared" si="679"/>
        <v>45851.098330241184</v>
      </c>
      <c r="CF480" s="113">
        <f t="shared" si="679"/>
        <v>44631.637945068491</v>
      </c>
      <c r="CG480" s="113">
        <f t="shared" si="679"/>
        <v>44421.678130656575</v>
      </c>
      <c r="CH480" s="113">
        <f t="shared" si="679"/>
        <v>42117.522885826103</v>
      </c>
      <c r="CI480" s="113">
        <f t="shared" si="679"/>
        <v>41624.162369945159</v>
      </c>
      <c r="CJ480" s="113">
        <f t="shared" si="679"/>
        <v>40345.228107402269</v>
      </c>
      <c r="CK480" s="113">
        <f t="shared" si="679"/>
        <v>38186.305532762861</v>
      </c>
      <c r="CL480" s="113">
        <f t="shared" si="679"/>
        <v>35910.287955740976</v>
      </c>
      <c r="CM480" s="113">
        <f t="shared" si="679"/>
        <v>33218.959599123082</v>
      </c>
      <c r="CN480" s="113">
        <f t="shared" si="679"/>
        <v>32191.03491394913</v>
      </c>
      <c r="CO480" s="113">
        <f t="shared" si="679"/>
        <v>30889.911209439528</v>
      </c>
      <c r="CP480" s="113">
        <f t="shared" si="679"/>
        <v>29277.356699855845</v>
      </c>
      <c r="CQ480" s="113">
        <f t="shared" si="679"/>
        <v>29270.838631315935</v>
      </c>
      <c r="CR480" s="113">
        <f t="shared" si="679"/>
        <v>28452.407756472756</v>
      </c>
      <c r="CS480" s="113">
        <f t="shared" si="679"/>
        <v>27288.33524376628</v>
      </c>
      <c r="CT480" s="113">
        <f t="shared" si="679"/>
        <v>25934.849473273509</v>
      </c>
      <c r="CU480" s="113">
        <f t="shared" si="679"/>
        <v>24973.09806657365</v>
      </c>
      <c r="CV480" s="113">
        <f t="shared" si="679"/>
        <v>23384.069607843139</v>
      </c>
      <c r="CW480" s="113">
        <f t="shared" si="679"/>
        <v>22518.240762812875</v>
      </c>
      <c r="CX480" s="113">
        <f t="shared" si="679"/>
        <v>20748.878837883789</v>
      </c>
      <c r="CY480" s="113">
        <f t="shared" si="679"/>
        <v>18844.053639846745</v>
      </c>
      <c r="CZ480" s="113">
        <f t="shared" si="679"/>
        <v>16890.480260838915</v>
      </c>
      <c r="DA480" s="113">
        <f t="shared" si="679"/>
        <v>15499.904298031988</v>
      </c>
      <c r="DB480" s="113">
        <f t="shared" si="679"/>
        <v>13642.623709775349</v>
      </c>
      <c r="DC480" s="113">
        <f t="shared" si="679"/>
        <v>11767.314255148434</v>
      </c>
      <c r="DD480" s="113">
        <f t="shared" si="679"/>
        <v>9808.1578354002249</v>
      </c>
      <c r="DE480" s="113">
        <f t="shared" si="679"/>
        <v>7883.93213190184</v>
      </c>
      <c r="DF480" s="113">
        <f t="shared" si="679"/>
        <v>6525.5330654000736</v>
      </c>
      <c r="DG480" s="113">
        <f t="shared" si="679"/>
        <v>4974.9329488103822</v>
      </c>
      <c r="DH480" s="113">
        <f t="shared" si="679"/>
        <v>3257.9353680430877</v>
      </c>
      <c r="DI480" s="113">
        <f t="shared" si="679"/>
        <v>2309.0569644947327</v>
      </c>
      <c r="DJ480" s="113">
        <f t="shared" si="679"/>
        <v>1660.252669039146</v>
      </c>
      <c r="DK480" s="113">
        <f t="shared" si="679"/>
        <v>1117.2975757575757</v>
      </c>
      <c r="DL480" s="113">
        <f t="shared" si="679"/>
        <v>744.42191544434854</v>
      </c>
      <c r="DM480" s="113">
        <f t="shared" si="679"/>
        <v>1313.3031446540881</v>
      </c>
    </row>
    <row r="481" spans="1:117" s="44" customFormat="1" ht="1" hidden="1" customHeight="1">
      <c r="A481" s="94">
        <v>2015</v>
      </c>
      <c r="B481" s="96">
        <f t="shared" si="670"/>
        <v>4170844.5940063847</v>
      </c>
      <c r="C481" s="94"/>
      <c r="D481" s="101">
        <f t="shared" si="671"/>
        <v>2481618.6042574076</v>
      </c>
      <c r="E481" s="101">
        <f t="shared" si="672"/>
        <v>2526232.0035930984</v>
      </c>
      <c r="F481" s="101">
        <f t="shared" si="673"/>
        <v>2571616.8110001809</v>
      </c>
      <c r="G481" s="101">
        <f t="shared" si="674"/>
        <v>2616671.0799506181</v>
      </c>
      <c r="H481" s="101">
        <f t="shared" si="675"/>
        <v>2662018.4145397944</v>
      </c>
      <c r="I481" s="101">
        <f>SUM(CC481:$DL481)</f>
        <v>881461.20335941669</v>
      </c>
      <c r="J481" s="101">
        <f>SUM(CD481:$DL481)</f>
        <v>836847.80402372591</v>
      </c>
      <c r="K481" s="101">
        <f>SUM(CE481:$DL481)</f>
        <v>791462.99661664362</v>
      </c>
      <c r="L481" s="101">
        <f>SUM(CF481:$DL481)</f>
        <v>746408.72766620643</v>
      </c>
      <c r="M481" s="101">
        <f>SUM(CG481:$DL481)</f>
        <v>701061.39307702985</v>
      </c>
      <c r="N481" s="101"/>
      <c r="O481" s="101"/>
      <c r="P481" s="101"/>
      <c r="Q481" s="113">
        <f t="shared" ref="Q481:CB481" si="680">Q431*Q$428</f>
        <v>39385.921540440344</v>
      </c>
      <c r="R481" s="113">
        <f t="shared" si="680"/>
        <v>40360.193406925748</v>
      </c>
      <c r="S481" s="113">
        <f t="shared" si="680"/>
        <v>41450.82542646613</v>
      </c>
      <c r="T481" s="113">
        <f t="shared" si="680"/>
        <v>41079.53348575539</v>
      </c>
      <c r="U481" s="113">
        <f t="shared" si="680"/>
        <v>40924.834849545136</v>
      </c>
      <c r="V481" s="113">
        <f t="shared" si="680"/>
        <v>40803.950323523277</v>
      </c>
      <c r="W481" s="113">
        <f t="shared" si="680"/>
        <v>40215.819716067395</v>
      </c>
      <c r="X481" s="113">
        <f t="shared" si="680"/>
        <v>39562.045146965531</v>
      </c>
      <c r="Y481" s="113">
        <f t="shared" si="680"/>
        <v>39309.532105525141</v>
      </c>
      <c r="Z481" s="113">
        <f t="shared" si="680"/>
        <v>38573.055710974346</v>
      </c>
      <c r="AA481" s="113">
        <f t="shared" si="680"/>
        <v>38622.039041890894</v>
      </c>
      <c r="AB481" s="113">
        <f t="shared" si="680"/>
        <v>39064.799278719598</v>
      </c>
      <c r="AC481" s="113">
        <f t="shared" si="680"/>
        <v>40315.44745683256</v>
      </c>
      <c r="AD481" s="113">
        <f t="shared" si="680"/>
        <v>39023.368132689146</v>
      </c>
      <c r="AE481" s="113">
        <f t="shared" si="680"/>
        <v>39079.840933036045</v>
      </c>
      <c r="AF481" s="113">
        <f t="shared" si="680"/>
        <v>39508.47918820785</v>
      </c>
      <c r="AG481" s="113">
        <f t="shared" si="680"/>
        <v>41190.56609048129</v>
      </c>
      <c r="AH481" s="113">
        <f t="shared" si="680"/>
        <v>41785.704561321851</v>
      </c>
      <c r="AI481" s="113">
        <f t="shared" si="680"/>
        <v>42764.300107278992</v>
      </c>
      <c r="AJ481" s="113">
        <f t="shared" si="680"/>
        <v>44744.529886914381</v>
      </c>
      <c r="AK481" s="113">
        <f t="shared" si="680"/>
        <v>45124.515518417466</v>
      </c>
      <c r="AL481" s="113">
        <f t="shared" si="680"/>
        <v>46744.28579864186</v>
      </c>
      <c r="AM481" s="113">
        <f t="shared" si="680"/>
        <v>47926.461873277098</v>
      </c>
      <c r="AN481" s="113">
        <f t="shared" si="680"/>
        <v>50336.755554189214</v>
      </c>
      <c r="AO481" s="113">
        <f t="shared" si="680"/>
        <v>51332.241429453599</v>
      </c>
      <c r="AP481" s="113">
        <f t="shared" si="680"/>
        <v>52468.890784708252</v>
      </c>
      <c r="AQ481" s="113">
        <f t="shared" si="680"/>
        <v>53618.323309598069</v>
      </c>
      <c r="AR481" s="113">
        <f t="shared" si="680"/>
        <v>55332.965643005416</v>
      </c>
      <c r="AS481" s="113">
        <f t="shared" si="680"/>
        <v>54996.711929905105</v>
      </c>
      <c r="AT481" s="113">
        <f t="shared" si="680"/>
        <v>55909.370265547244</v>
      </c>
      <c r="AU481" s="113">
        <f t="shared" si="680"/>
        <v>56236.361835704447</v>
      </c>
      <c r="AV481" s="113">
        <f t="shared" si="680"/>
        <v>56506.303911185772</v>
      </c>
      <c r="AW481" s="113">
        <f t="shared" si="680"/>
        <v>56073.137234826027</v>
      </c>
      <c r="AX481" s="113">
        <f t="shared" si="680"/>
        <v>57052.819910009217</v>
      </c>
      <c r="AY481" s="113">
        <f t="shared" si="680"/>
        <v>56869.135868773665</v>
      </c>
      <c r="AZ481" s="113">
        <f t="shared" si="680"/>
        <v>57349.930400477751</v>
      </c>
      <c r="BA481" s="113">
        <f t="shared" si="680"/>
        <v>56840.654075009021</v>
      </c>
      <c r="BB481" s="113">
        <f t="shared" si="680"/>
        <v>55871.104227129341</v>
      </c>
      <c r="BC481" s="113">
        <f t="shared" si="680"/>
        <v>56408.901770508091</v>
      </c>
      <c r="BD481" s="113">
        <f t="shared" si="680"/>
        <v>56370.088957648426</v>
      </c>
      <c r="BE481" s="113">
        <f t="shared" si="680"/>
        <v>56394.116211624598</v>
      </c>
      <c r="BF481" s="113">
        <f t="shared" si="680"/>
        <v>57342.428954068979</v>
      </c>
      <c r="BG481" s="113">
        <f t="shared" si="680"/>
        <v>58172.82740023348</v>
      </c>
      <c r="BH481" s="113">
        <f t="shared" si="680"/>
        <v>59404.132616658702</v>
      </c>
      <c r="BI481" s="113">
        <f t="shared" si="680"/>
        <v>61694.05540079502</v>
      </c>
      <c r="BJ481" s="113">
        <f t="shared" si="680"/>
        <v>61982.951526812307</v>
      </c>
      <c r="BK481" s="113">
        <f t="shared" si="680"/>
        <v>63778.455302185634</v>
      </c>
      <c r="BL481" s="113">
        <f t="shared" si="680"/>
        <v>64748.450396734399</v>
      </c>
      <c r="BM481" s="113">
        <f t="shared" si="680"/>
        <v>65413.984952656647</v>
      </c>
      <c r="BN481" s="113">
        <f t="shared" si="680"/>
        <v>66109.023284502691</v>
      </c>
      <c r="BO481" s="113">
        <f t="shared" si="680"/>
        <v>65837.219201332176</v>
      </c>
      <c r="BP481" s="113">
        <f t="shared" si="680"/>
        <v>66487.573835774238</v>
      </c>
      <c r="BQ481" s="113">
        <f t="shared" si="680"/>
        <v>64869.214582629269</v>
      </c>
      <c r="BR481" s="113">
        <f t="shared" si="680"/>
        <v>62345.948403332179</v>
      </c>
      <c r="BS481" s="113">
        <f t="shared" si="680"/>
        <v>60521.270725341645</v>
      </c>
      <c r="BT481" s="113">
        <f t="shared" si="680"/>
        <v>58648.759504650814</v>
      </c>
      <c r="BU481" s="113">
        <f t="shared" si="680"/>
        <v>57080.140214477207</v>
      </c>
      <c r="BV481" s="113">
        <f t="shared" si="680"/>
        <v>54542.657992050466</v>
      </c>
      <c r="BW481" s="113">
        <f t="shared" si="680"/>
        <v>53344.394685337262</v>
      </c>
      <c r="BX481" s="113">
        <f t="shared" si="680"/>
        <v>51520.745354553786</v>
      </c>
      <c r="BY481" s="113">
        <f t="shared" si="680"/>
        <v>49556.108504950083</v>
      </c>
      <c r="BZ481" s="113">
        <f t="shared" si="680"/>
        <v>48571.593518336289</v>
      </c>
      <c r="CA481" s="113">
        <f t="shared" si="680"/>
        <v>47141.02300281098</v>
      </c>
      <c r="CB481" s="113">
        <f t="shared" si="680"/>
        <v>46742.568387543855</v>
      </c>
      <c r="CC481" s="113">
        <f t="shared" ref="CC481:DM481" si="681">CC431*CC$428</f>
        <v>44613.399335690556</v>
      </c>
      <c r="CD481" s="113">
        <f t="shared" si="681"/>
        <v>45384.807407082364</v>
      </c>
      <c r="CE481" s="113">
        <f t="shared" si="681"/>
        <v>45054.268950437312</v>
      </c>
      <c r="CF481" s="113">
        <f t="shared" si="681"/>
        <v>45347.334589176491</v>
      </c>
      <c r="CG481" s="113">
        <f t="shared" si="681"/>
        <v>44394.762547309532</v>
      </c>
      <c r="CH481" s="113">
        <f t="shared" si="681"/>
        <v>43995.145822698658</v>
      </c>
      <c r="CI481" s="113">
        <f t="shared" si="681"/>
        <v>41752.745835682435</v>
      </c>
      <c r="CJ481" s="113">
        <f t="shared" si="681"/>
        <v>41356.860687178654</v>
      </c>
      <c r="CK481" s="113">
        <f t="shared" si="681"/>
        <v>39881.851922400652</v>
      </c>
      <c r="CL481" s="113">
        <f t="shared" si="681"/>
        <v>37734.775984037733</v>
      </c>
      <c r="CM481" s="113">
        <f t="shared" si="681"/>
        <v>35391.891544002501</v>
      </c>
      <c r="CN481" s="113">
        <f t="shared" si="681"/>
        <v>32793.439073348913</v>
      </c>
      <c r="CO481" s="113">
        <f t="shared" si="681"/>
        <v>31568.755424450999</v>
      </c>
      <c r="CP481" s="113">
        <f t="shared" si="681"/>
        <v>30295.673472124443</v>
      </c>
      <c r="CQ481" s="113">
        <f t="shared" si="681"/>
        <v>28668.047890061076</v>
      </c>
      <c r="CR481" s="113">
        <f t="shared" si="681"/>
        <v>28560.325858520206</v>
      </c>
      <c r="CS481" s="113">
        <f t="shared" si="681"/>
        <v>27660.793859322665</v>
      </c>
      <c r="CT481" s="113">
        <f t="shared" si="681"/>
        <v>26345.803004291844</v>
      </c>
      <c r="CU481" s="113">
        <f t="shared" si="681"/>
        <v>25046.856169025312</v>
      </c>
      <c r="CV481" s="113">
        <f t="shared" si="681"/>
        <v>23757.00392156863</v>
      </c>
      <c r="CW481" s="113">
        <f t="shared" si="681"/>
        <v>22197.650774731825</v>
      </c>
      <c r="CX481" s="113">
        <f t="shared" si="681"/>
        <v>21272.067656765677</v>
      </c>
      <c r="CY481" s="113">
        <f t="shared" si="681"/>
        <v>19301.795977011494</v>
      </c>
      <c r="CZ481" s="113">
        <f t="shared" si="681"/>
        <v>17403.740453530725</v>
      </c>
      <c r="DA481" s="113">
        <f t="shared" si="681"/>
        <v>15430.138024090042</v>
      </c>
      <c r="DB481" s="113">
        <f t="shared" si="681"/>
        <v>13935.421827565269</v>
      </c>
      <c r="DC481" s="113">
        <f t="shared" si="681"/>
        <v>12039.787465454221</v>
      </c>
      <c r="DD481" s="113">
        <f t="shared" si="681"/>
        <v>10180.13754227734</v>
      </c>
      <c r="DE481" s="113">
        <f t="shared" si="681"/>
        <v>8203.4605061349685</v>
      </c>
      <c r="DF481" s="113">
        <f t="shared" si="681"/>
        <v>6522.7073438070884</v>
      </c>
      <c r="DG481" s="113">
        <f t="shared" si="681"/>
        <v>5299.947128094208</v>
      </c>
      <c r="DH481" s="113">
        <f t="shared" si="681"/>
        <v>3914.6768402154398</v>
      </c>
      <c r="DI481" s="113">
        <f t="shared" si="681"/>
        <v>2518.5840811548965</v>
      </c>
      <c r="DJ481" s="113">
        <f t="shared" si="681"/>
        <v>1690.9252669039147</v>
      </c>
      <c r="DK481" s="113">
        <f t="shared" si="681"/>
        <v>1176.7054545454544</v>
      </c>
      <c r="DL481" s="113">
        <f t="shared" si="681"/>
        <v>768.91371872303705</v>
      </c>
      <c r="DM481" s="113">
        <f t="shared" si="681"/>
        <v>1346.0867924528302</v>
      </c>
    </row>
    <row r="482" spans="1:117" s="44" customFormat="1" ht="1" hidden="1" customHeight="1">
      <c r="A482" s="94">
        <v>2016</v>
      </c>
      <c r="B482" s="96">
        <f t="shared" si="670"/>
        <v>4203469.2549078045</v>
      </c>
      <c r="C482" s="94"/>
      <c r="D482" s="101">
        <f t="shared" si="671"/>
        <v>2495580.270006198</v>
      </c>
      <c r="E482" s="101">
        <f t="shared" si="672"/>
        <v>2541941.5953678181</v>
      </c>
      <c r="F482" s="101">
        <f t="shared" si="673"/>
        <v>2586233.9676965731</v>
      </c>
      <c r="G482" s="101">
        <f t="shared" si="674"/>
        <v>2631393.9486798756</v>
      </c>
      <c r="H482" s="101">
        <f t="shared" si="675"/>
        <v>2675959.981099234</v>
      </c>
      <c r="I482" s="101">
        <f>SUM(CC482:$DL482)</f>
        <v>897188.68134237325</v>
      </c>
      <c r="J482" s="101">
        <f>SUM(CD482:$DL482)</f>
        <v>850827.35598075332</v>
      </c>
      <c r="K482" s="101">
        <f>SUM(CE482:$DL482)</f>
        <v>806534.9836519981</v>
      </c>
      <c r="L482" s="101">
        <f>SUM(CF482:$DL482)</f>
        <v>761375.00266869564</v>
      </c>
      <c r="M482" s="101">
        <f>SUM(CG482:$DL482)</f>
        <v>716808.97024933714</v>
      </c>
      <c r="N482" s="101"/>
      <c r="O482" s="101"/>
      <c r="P482" s="101"/>
      <c r="Q482" s="113">
        <f t="shared" ref="Q482:CB482" si="682">Q432*Q$428</f>
        <v>39629.565811707143</v>
      </c>
      <c r="R482" s="113">
        <f t="shared" si="682"/>
        <v>40631.273778920309</v>
      </c>
      <c r="S482" s="113">
        <f t="shared" si="682"/>
        <v>41749.274629050167</v>
      </c>
      <c r="T482" s="113">
        <f t="shared" si="682"/>
        <v>41403.526857964906</v>
      </c>
      <c r="U482" s="113">
        <f t="shared" si="682"/>
        <v>41243.609517144854</v>
      </c>
      <c r="V482" s="113">
        <f t="shared" si="682"/>
        <v>41194.817783343773</v>
      </c>
      <c r="W482" s="113">
        <f t="shared" si="682"/>
        <v>41226.910786785193</v>
      </c>
      <c r="X482" s="113">
        <f t="shared" si="682"/>
        <v>40231.85858532459</v>
      </c>
      <c r="Y482" s="113">
        <f t="shared" si="682"/>
        <v>39858.307353750235</v>
      </c>
      <c r="Z482" s="113">
        <f t="shared" si="682"/>
        <v>39504.236272080569</v>
      </c>
      <c r="AA482" s="113">
        <f t="shared" si="682"/>
        <v>38791.626464070905</v>
      </c>
      <c r="AB482" s="113">
        <f t="shared" si="682"/>
        <v>39018.764162367064</v>
      </c>
      <c r="AC482" s="113">
        <f t="shared" si="682"/>
        <v>41268.590879495794</v>
      </c>
      <c r="AD482" s="113">
        <f t="shared" si="682"/>
        <v>38924.814115654728</v>
      </c>
      <c r="AE482" s="113">
        <f t="shared" si="682"/>
        <v>39265.452870408939</v>
      </c>
      <c r="AF482" s="113">
        <f t="shared" si="682"/>
        <v>39405.263712217755</v>
      </c>
      <c r="AG482" s="113">
        <f t="shared" si="682"/>
        <v>39739.716209290404</v>
      </c>
      <c r="AH482" s="113">
        <f t="shared" si="682"/>
        <v>41448.795205957642</v>
      </c>
      <c r="AI482" s="113">
        <f t="shared" si="682"/>
        <v>42351.840405377647</v>
      </c>
      <c r="AJ482" s="113">
        <f t="shared" si="682"/>
        <v>43812.058158319873</v>
      </c>
      <c r="AK482" s="113">
        <f t="shared" si="682"/>
        <v>45477.902711459756</v>
      </c>
      <c r="AL482" s="113">
        <f t="shared" si="682"/>
        <v>46353.256569235309</v>
      </c>
      <c r="AM482" s="113">
        <f t="shared" si="682"/>
        <v>47706.737040645021</v>
      </c>
      <c r="AN482" s="113">
        <f t="shared" si="682"/>
        <v>48746.141969995086</v>
      </c>
      <c r="AO482" s="113">
        <f t="shared" si="682"/>
        <v>51615.688372741577</v>
      </c>
      <c r="AP482" s="113">
        <f t="shared" si="682"/>
        <v>52592.447082494975</v>
      </c>
      <c r="AQ482" s="113">
        <f t="shared" si="682"/>
        <v>54162.583652092035</v>
      </c>
      <c r="AR482" s="113">
        <f t="shared" si="682"/>
        <v>55176.858013075449</v>
      </c>
      <c r="AS482" s="113">
        <f t="shared" si="682"/>
        <v>56680.663089225585</v>
      </c>
      <c r="AT482" s="113">
        <f t="shared" si="682"/>
        <v>55873.502678266159</v>
      </c>
      <c r="AU482" s="113">
        <f t="shared" si="682"/>
        <v>56898.303111519046</v>
      </c>
      <c r="AV482" s="113">
        <f t="shared" si="682"/>
        <v>56970.580287039404</v>
      </c>
      <c r="AW482" s="113">
        <f t="shared" si="682"/>
        <v>56800.091412045767</v>
      </c>
      <c r="AX482" s="113">
        <f t="shared" si="682"/>
        <v>56355.096785268979</v>
      </c>
      <c r="AY482" s="113">
        <f t="shared" si="682"/>
        <v>57537.822695164577</v>
      </c>
      <c r="AZ482" s="113">
        <f t="shared" si="682"/>
        <v>57351.907779728186</v>
      </c>
      <c r="BA482" s="113">
        <f t="shared" si="682"/>
        <v>57950.796069239092</v>
      </c>
      <c r="BB482" s="113">
        <f t="shared" si="682"/>
        <v>57006.14098242452</v>
      </c>
      <c r="BC482" s="113">
        <f t="shared" si="682"/>
        <v>56785.78544564292</v>
      </c>
      <c r="BD482" s="113">
        <f t="shared" si="682"/>
        <v>56788.099013730418</v>
      </c>
      <c r="BE482" s="113">
        <f t="shared" si="682"/>
        <v>56925.406792167902</v>
      </c>
      <c r="BF482" s="113">
        <f t="shared" si="682"/>
        <v>56965.202324658574</v>
      </c>
      <c r="BG482" s="113">
        <f t="shared" si="682"/>
        <v>58107.595474949434</v>
      </c>
      <c r="BH482" s="113">
        <f t="shared" si="682"/>
        <v>58433.421086160211</v>
      </c>
      <c r="BI482" s="113">
        <f t="shared" si="682"/>
        <v>59832.631584713134</v>
      </c>
      <c r="BJ482" s="113">
        <f t="shared" si="682"/>
        <v>61924.415156405157</v>
      </c>
      <c r="BK482" s="113">
        <f t="shared" si="682"/>
        <v>62052.559543628668</v>
      </c>
      <c r="BL482" s="113">
        <f t="shared" si="682"/>
        <v>63828.54469568409</v>
      </c>
      <c r="BM482" s="113">
        <f t="shared" si="682"/>
        <v>64990.835896508048</v>
      </c>
      <c r="BN482" s="113">
        <f t="shared" si="682"/>
        <v>65163.599676175785</v>
      </c>
      <c r="BO482" s="113">
        <f t="shared" si="682"/>
        <v>65951.091299196196</v>
      </c>
      <c r="BP482" s="113">
        <f t="shared" si="682"/>
        <v>65592.477242060224</v>
      </c>
      <c r="BQ482" s="113">
        <f t="shared" si="682"/>
        <v>66256.678540047316</v>
      </c>
      <c r="BR482" s="113">
        <f t="shared" si="682"/>
        <v>64643.121051718161</v>
      </c>
      <c r="BS482" s="113">
        <f t="shared" si="682"/>
        <v>62075.849874941094</v>
      </c>
      <c r="BT482" s="113">
        <f t="shared" si="682"/>
        <v>60104.35643363354</v>
      </c>
      <c r="BU482" s="113">
        <f t="shared" si="682"/>
        <v>58459.03741861356</v>
      </c>
      <c r="BV482" s="113">
        <f t="shared" si="682"/>
        <v>56763.911012675751</v>
      </c>
      <c r="BW482" s="113">
        <f t="shared" si="682"/>
        <v>54121.908052702725</v>
      </c>
      <c r="BX482" s="113">
        <f t="shared" si="682"/>
        <v>53261.615282059829</v>
      </c>
      <c r="BY482" s="113">
        <f t="shared" si="682"/>
        <v>50941.980283219847</v>
      </c>
      <c r="BZ482" s="113">
        <f t="shared" si="682"/>
        <v>49331.443941481339</v>
      </c>
      <c r="CA482" s="113">
        <f t="shared" si="682"/>
        <v>48400.077033667367</v>
      </c>
      <c r="CB482" s="113">
        <f t="shared" si="682"/>
        <v>46622.105548096493</v>
      </c>
      <c r="CC482" s="113">
        <f t="shared" ref="CC482:DM482" si="683">CC432*CC$428</f>
        <v>46361.325361620053</v>
      </c>
      <c r="CD482" s="113">
        <f t="shared" si="683"/>
        <v>44292.372328755104</v>
      </c>
      <c r="CE482" s="113">
        <f t="shared" si="683"/>
        <v>45159.980983302412</v>
      </c>
      <c r="CF482" s="113">
        <f t="shared" si="683"/>
        <v>44566.032419358584</v>
      </c>
      <c r="CG482" s="113">
        <f t="shared" si="683"/>
        <v>45106.530195820305</v>
      </c>
      <c r="CH482" s="113">
        <f t="shared" si="683"/>
        <v>43973.231921048158</v>
      </c>
      <c r="CI482" s="113">
        <f t="shared" si="683"/>
        <v>43611.723848085698</v>
      </c>
      <c r="CJ482" s="113">
        <f t="shared" si="683"/>
        <v>41492.945781985371</v>
      </c>
      <c r="CK482" s="113">
        <f t="shared" si="683"/>
        <v>40886.175565584337</v>
      </c>
      <c r="CL482" s="113">
        <f t="shared" si="683"/>
        <v>39418.148920732812</v>
      </c>
      <c r="CM482" s="113">
        <f t="shared" si="683"/>
        <v>37197.834982774817</v>
      </c>
      <c r="CN482" s="113">
        <f t="shared" si="683"/>
        <v>34949.464608904542</v>
      </c>
      <c r="CO482" s="113">
        <f t="shared" si="683"/>
        <v>32165.618452966242</v>
      </c>
      <c r="CP482" s="113">
        <f t="shared" si="683"/>
        <v>30971.220221931679</v>
      </c>
      <c r="CQ482" s="113">
        <f t="shared" si="683"/>
        <v>29674.698431426987</v>
      </c>
      <c r="CR482" s="113">
        <f t="shared" si="683"/>
        <v>27981.764922543603</v>
      </c>
      <c r="CS482" s="113">
        <f t="shared" si="683"/>
        <v>27776.625493114996</v>
      </c>
      <c r="CT482" s="113">
        <f t="shared" si="683"/>
        <v>26718.944830277018</v>
      </c>
      <c r="CU482" s="113">
        <f t="shared" si="683"/>
        <v>25459.502850308949</v>
      </c>
      <c r="CV482" s="113">
        <f t="shared" si="683"/>
        <v>23844.054901960786</v>
      </c>
      <c r="CW482" s="113">
        <f t="shared" si="683"/>
        <v>22567.562299440728</v>
      </c>
      <c r="CX482" s="113">
        <f t="shared" si="683"/>
        <v>20991.717421742174</v>
      </c>
      <c r="CY482" s="113">
        <f t="shared" si="683"/>
        <v>19811.599137931036</v>
      </c>
      <c r="CZ482" s="113">
        <f t="shared" si="683"/>
        <v>17853.211138526611</v>
      </c>
      <c r="DA482" s="113">
        <f t="shared" si="683"/>
        <v>15928.328177450143</v>
      </c>
      <c r="DB482" s="113">
        <f t="shared" si="683"/>
        <v>13900.050242865816</v>
      </c>
      <c r="DC482" s="113">
        <f t="shared" si="683"/>
        <v>12327.942587144513</v>
      </c>
      <c r="DD482" s="113">
        <f t="shared" si="683"/>
        <v>10443.745208568207</v>
      </c>
      <c r="DE482" s="113">
        <f t="shared" si="683"/>
        <v>8540.2089723926383</v>
      </c>
      <c r="DF482" s="113">
        <f t="shared" si="683"/>
        <v>6809.989039093899</v>
      </c>
      <c r="DG482" s="113">
        <f t="shared" si="683"/>
        <v>5317.4905070896421</v>
      </c>
      <c r="DH482" s="113">
        <f t="shared" si="683"/>
        <v>4184.8384201077197</v>
      </c>
      <c r="DI482" s="113">
        <f t="shared" si="683"/>
        <v>3037.2914553257901</v>
      </c>
      <c r="DJ482" s="113">
        <f t="shared" si="683"/>
        <v>1850.5800711743773</v>
      </c>
      <c r="DK482" s="113">
        <f t="shared" si="683"/>
        <v>1203.1884848484847</v>
      </c>
      <c r="DL482" s="113">
        <f t="shared" si="683"/>
        <v>812.74115616911126</v>
      </c>
      <c r="DM482" s="113">
        <f t="shared" si="683"/>
        <v>1386.2100628930818</v>
      </c>
    </row>
    <row r="483" spans="1:117" s="44" customFormat="1" ht="1" hidden="1" customHeight="1">
      <c r="A483" s="94">
        <v>2017</v>
      </c>
      <c r="B483" s="96">
        <f t="shared" si="670"/>
        <v>4236061.1748044221</v>
      </c>
      <c r="C483" s="94"/>
      <c r="D483" s="101">
        <f t="shared" si="671"/>
        <v>2508894.3426875328</v>
      </c>
      <c r="E483" s="101">
        <f t="shared" si="672"/>
        <v>2555138.2774566319</v>
      </c>
      <c r="F483" s="101">
        <f t="shared" si="673"/>
        <v>2601156.8563982267</v>
      </c>
      <c r="G483" s="101">
        <f t="shared" si="674"/>
        <v>2645238.774102971</v>
      </c>
      <c r="H483" s="101">
        <f t="shared" si="675"/>
        <v>2689908.1849264787</v>
      </c>
      <c r="I483" s="101">
        <f>SUM(CC483:$DL483)</f>
        <v>912406.36315688316</v>
      </c>
      <c r="J483" s="101">
        <f>SUM(CD483:$DL483)</f>
        <v>866162.42838778428</v>
      </c>
      <c r="K483" s="101">
        <f>SUM(CE483:$DL483)</f>
        <v>820143.84944618971</v>
      </c>
      <c r="L483" s="101">
        <f>SUM(CF483:$DL483)</f>
        <v>776061.93174144544</v>
      </c>
      <c r="M483" s="101">
        <f>SUM(CG483:$DL483)</f>
        <v>731392.52091793786</v>
      </c>
      <c r="N483" s="101"/>
      <c r="O483" s="101"/>
      <c r="P483" s="101"/>
      <c r="Q483" s="113">
        <f t="shared" ref="Q483:CB483" si="684">Q433*Q$428</f>
        <v>39861.561751279914</v>
      </c>
      <c r="R483" s="113">
        <f t="shared" si="684"/>
        <v>40887.459624981093</v>
      </c>
      <c r="S483" s="113">
        <f t="shared" si="684"/>
        <v>42031.426264257592</v>
      </c>
      <c r="T483" s="113">
        <f t="shared" si="684"/>
        <v>41702.287101497677</v>
      </c>
      <c r="U483" s="113">
        <f t="shared" si="684"/>
        <v>41569.423372988102</v>
      </c>
      <c r="V483" s="113">
        <f t="shared" si="684"/>
        <v>41514.344395742017</v>
      </c>
      <c r="W483" s="113">
        <f t="shared" si="684"/>
        <v>41621.064932997215</v>
      </c>
      <c r="X483" s="113">
        <f t="shared" si="684"/>
        <v>41231.07205540283</v>
      </c>
      <c r="Y483" s="113">
        <f t="shared" si="684"/>
        <v>40531.258023106551</v>
      </c>
      <c r="Z483" s="113">
        <f t="shared" si="684"/>
        <v>40048.757093757493</v>
      </c>
      <c r="AA483" s="113">
        <f t="shared" si="684"/>
        <v>39718.371847631104</v>
      </c>
      <c r="AB483" s="113">
        <f t="shared" si="684"/>
        <v>39192.896993787515</v>
      </c>
      <c r="AC483" s="113">
        <f t="shared" si="684"/>
        <v>41221.353595332963</v>
      </c>
      <c r="AD483" s="113">
        <f t="shared" si="684"/>
        <v>39833.924640135476</v>
      </c>
      <c r="AE483" s="113">
        <f t="shared" si="684"/>
        <v>39164.118785681036</v>
      </c>
      <c r="AF483" s="113">
        <f t="shared" si="684"/>
        <v>39582.633996200733</v>
      </c>
      <c r="AG483" s="113">
        <f t="shared" si="684"/>
        <v>39641.928528164746</v>
      </c>
      <c r="AH483" s="113">
        <f t="shared" si="684"/>
        <v>40004.755992552942</v>
      </c>
      <c r="AI483" s="113">
        <f t="shared" si="684"/>
        <v>42008.123987126521</v>
      </c>
      <c r="AJ483" s="113">
        <f t="shared" si="684"/>
        <v>43393.705977382881</v>
      </c>
      <c r="AK483" s="113">
        <f t="shared" si="684"/>
        <v>44555.057298772168</v>
      </c>
      <c r="AL483" s="113">
        <f t="shared" si="684"/>
        <v>46707.626808384994</v>
      </c>
      <c r="AM483" s="113">
        <f t="shared" si="684"/>
        <v>47328.322051111987</v>
      </c>
      <c r="AN483" s="113">
        <f t="shared" si="684"/>
        <v>48549.083743236602</v>
      </c>
      <c r="AO483" s="113">
        <f t="shared" si="684"/>
        <v>50077.988705404277</v>
      </c>
      <c r="AP483" s="113">
        <f t="shared" si="684"/>
        <v>52898.299557344064</v>
      </c>
      <c r="AQ483" s="113">
        <f t="shared" si="684"/>
        <v>54307.583593244279</v>
      </c>
      <c r="AR483" s="113">
        <f t="shared" si="684"/>
        <v>55742.748171571577</v>
      </c>
      <c r="AS483" s="113">
        <f t="shared" si="684"/>
        <v>56564.27992041628</v>
      </c>
      <c r="AT483" s="113">
        <f t="shared" si="684"/>
        <v>57550.056186604874</v>
      </c>
      <c r="AU483" s="113">
        <f t="shared" si="684"/>
        <v>56885.002900413034</v>
      </c>
      <c r="AV483" s="113">
        <f t="shared" si="684"/>
        <v>57646.631851878905</v>
      </c>
      <c r="AW483" s="113">
        <f t="shared" si="684"/>
        <v>57276.337015681413</v>
      </c>
      <c r="AX483" s="113">
        <f t="shared" si="684"/>
        <v>57082.722329640943</v>
      </c>
      <c r="AY483" s="113">
        <f t="shared" si="684"/>
        <v>56872.112219632974</v>
      </c>
      <c r="AZ483" s="113">
        <f t="shared" si="684"/>
        <v>58028.171483378275</v>
      </c>
      <c r="BA483" s="113">
        <f t="shared" si="684"/>
        <v>57962.658672917423</v>
      </c>
      <c r="BB483" s="113">
        <f t="shared" si="684"/>
        <v>58106.812438035151</v>
      </c>
      <c r="BC483" s="113">
        <f t="shared" si="684"/>
        <v>57930.28521501561</v>
      </c>
      <c r="BD483" s="113">
        <f t="shared" si="684"/>
        <v>57169.545542448272</v>
      </c>
      <c r="BE483" s="113">
        <f t="shared" si="684"/>
        <v>57345.681430508128</v>
      </c>
      <c r="BF483" s="113">
        <f t="shared" si="684"/>
        <v>57496.703696967692</v>
      </c>
      <c r="BG483" s="113">
        <f t="shared" si="684"/>
        <v>57730.253876383242</v>
      </c>
      <c r="BH483" s="113">
        <f t="shared" si="684"/>
        <v>58367.167765567763</v>
      </c>
      <c r="BI483" s="113">
        <f t="shared" si="684"/>
        <v>58867.150255094057</v>
      </c>
      <c r="BJ483" s="113">
        <f t="shared" si="684"/>
        <v>60067.399267626613</v>
      </c>
      <c r="BK483" s="113">
        <f t="shared" si="684"/>
        <v>61994.054602660639</v>
      </c>
      <c r="BL483" s="113">
        <f t="shared" si="684"/>
        <v>62111.790854469575</v>
      </c>
      <c r="BM483" s="113">
        <f t="shared" si="684"/>
        <v>64073.675502080689</v>
      </c>
      <c r="BN483" s="113">
        <f t="shared" si="684"/>
        <v>64743.85984579799</v>
      </c>
      <c r="BO483" s="113">
        <f t="shared" si="684"/>
        <v>65006.859832836963</v>
      </c>
      <c r="BP483" s="113">
        <f t="shared" si="684"/>
        <v>65704.112884647024</v>
      </c>
      <c r="BQ483" s="113">
        <f t="shared" si="684"/>
        <v>65367.536177762762</v>
      </c>
      <c r="BR483" s="113">
        <f t="shared" si="684"/>
        <v>66011.585352308233</v>
      </c>
      <c r="BS483" s="113">
        <f t="shared" si="684"/>
        <v>64353.559067676797</v>
      </c>
      <c r="BT483" s="113">
        <f t="shared" si="684"/>
        <v>61636.932046360547</v>
      </c>
      <c r="BU483" s="113">
        <f t="shared" si="684"/>
        <v>59905.978896974339</v>
      </c>
      <c r="BV483" s="113">
        <f t="shared" si="684"/>
        <v>58128.452134707033</v>
      </c>
      <c r="BW483" s="113">
        <f t="shared" si="684"/>
        <v>56315.89128548657</v>
      </c>
      <c r="BX483" s="113">
        <f t="shared" si="684"/>
        <v>54032.000249979166</v>
      </c>
      <c r="BY483" s="113">
        <f t="shared" si="684"/>
        <v>52662.132691424034</v>
      </c>
      <c r="BZ483" s="113">
        <f t="shared" si="684"/>
        <v>50707.551007019618</v>
      </c>
      <c r="CA483" s="113">
        <f t="shared" si="684"/>
        <v>49161.109692509068</v>
      </c>
      <c r="CB483" s="113">
        <f t="shared" si="684"/>
        <v>47861.578565550692</v>
      </c>
      <c r="CC483" s="113">
        <f t="shared" ref="CC483:DM483" si="685">CC433*CC$428</f>
        <v>46243.934769098894</v>
      </c>
      <c r="CD483" s="113">
        <f t="shared" si="685"/>
        <v>46018.578941594627</v>
      </c>
      <c r="CE483" s="113">
        <f t="shared" si="685"/>
        <v>44081.917704744235</v>
      </c>
      <c r="CF483" s="113">
        <f t="shared" si="685"/>
        <v>44669.410823507518</v>
      </c>
      <c r="CG483" s="113">
        <f t="shared" si="685"/>
        <v>44334.950139871646</v>
      </c>
      <c r="CH483" s="113">
        <f t="shared" si="685"/>
        <v>44677.465033180197</v>
      </c>
      <c r="CI483" s="113">
        <f t="shared" si="685"/>
        <v>43592.785198093385</v>
      </c>
      <c r="CJ483" s="113">
        <f t="shared" si="685"/>
        <v>43337.098941755765</v>
      </c>
      <c r="CK483" s="113">
        <f t="shared" si="685"/>
        <v>41031.222306880787</v>
      </c>
      <c r="CL483" s="113">
        <f t="shared" si="685"/>
        <v>40415.962724469435</v>
      </c>
      <c r="CM483" s="113">
        <f t="shared" si="685"/>
        <v>38865.782743501411</v>
      </c>
      <c r="CN483" s="113">
        <f t="shared" si="685"/>
        <v>36742.644377899902</v>
      </c>
      <c r="CO483" s="113">
        <f t="shared" si="685"/>
        <v>34292.130449033102</v>
      </c>
      <c r="CP483" s="113">
        <f t="shared" si="685"/>
        <v>31562.823292768782</v>
      </c>
      <c r="CQ483" s="113">
        <f t="shared" si="685"/>
        <v>30344.465921710162</v>
      </c>
      <c r="CR483" s="113">
        <f t="shared" si="685"/>
        <v>28973.012674683134</v>
      </c>
      <c r="CS483" s="113">
        <f t="shared" si="685"/>
        <v>27223.429586899889</v>
      </c>
      <c r="CT483" s="113">
        <f t="shared" si="685"/>
        <v>26843.325438938744</v>
      </c>
      <c r="CU483" s="113">
        <f t="shared" si="685"/>
        <v>25834.273749252541</v>
      </c>
      <c r="CV483" s="113">
        <f t="shared" si="685"/>
        <v>24252.600980392159</v>
      </c>
      <c r="CW483" s="113">
        <f t="shared" si="685"/>
        <v>22668.178234161547</v>
      </c>
      <c r="CX483" s="113">
        <f t="shared" si="685"/>
        <v>21361.898189818981</v>
      </c>
      <c r="CY483" s="113">
        <f t="shared" si="685"/>
        <v>19574.869731800765</v>
      </c>
      <c r="CZ483" s="113">
        <f t="shared" si="685"/>
        <v>18347.825167430383</v>
      </c>
      <c r="DA483" s="113">
        <f t="shared" si="685"/>
        <v>16364.613045481472</v>
      </c>
      <c r="DB483" s="113">
        <f t="shared" si="685"/>
        <v>14374.619004250151</v>
      </c>
      <c r="DC483" s="113">
        <f t="shared" si="685"/>
        <v>12321.081750913791</v>
      </c>
      <c r="DD483" s="113">
        <f t="shared" si="685"/>
        <v>10721.021420518602</v>
      </c>
      <c r="DE483" s="113">
        <f t="shared" si="685"/>
        <v>8785.1169478527609</v>
      </c>
      <c r="DF483" s="113">
        <f t="shared" si="685"/>
        <v>7111.3993423456341</v>
      </c>
      <c r="DG483" s="113">
        <f t="shared" si="685"/>
        <v>5569.5611631819274</v>
      </c>
      <c r="DH483" s="113">
        <f t="shared" si="685"/>
        <v>4213.2764811490124</v>
      </c>
      <c r="DI483" s="113">
        <f t="shared" si="685"/>
        <v>3257.0394069449862</v>
      </c>
      <c r="DJ483" s="113">
        <f t="shared" si="685"/>
        <v>2240.6725978647687</v>
      </c>
      <c r="DK483" s="113">
        <f t="shared" si="685"/>
        <v>1322.7199999999998</v>
      </c>
      <c r="DL483" s="113">
        <f t="shared" si="685"/>
        <v>834.65487489214843</v>
      </c>
      <c r="DM483" s="113">
        <f t="shared" si="685"/>
        <v>1445.9056603773586</v>
      </c>
    </row>
    <row r="484" spans="1:117" s="44" customFormat="1" ht="1" hidden="1" customHeight="1">
      <c r="A484" s="94">
        <v>2018</v>
      </c>
      <c r="B484" s="96">
        <f t="shared" si="670"/>
        <v>4267232.5449137278</v>
      </c>
      <c r="C484" s="94"/>
      <c r="D484" s="101">
        <f t="shared" si="671"/>
        <v>2519546.1806455026</v>
      </c>
      <c r="E484" s="101">
        <f t="shared" si="672"/>
        <v>2567013.7631163052</v>
      </c>
      <c r="F484" s="101">
        <f t="shared" si="673"/>
        <v>2612916.9299731222</v>
      </c>
      <c r="G484" s="101">
        <f t="shared" si="674"/>
        <v>2658705.1994536417</v>
      </c>
      <c r="H484" s="101">
        <f t="shared" si="675"/>
        <v>2702315.9756577392</v>
      </c>
      <c r="I484" s="101">
        <f>SUM(CC484:$DL484)</f>
        <v>928486.65042622446</v>
      </c>
      <c r="J484" s="101">
        <f>SUM(CD484:$DL484)</f>
        <v>881019.06795542198</v>
      </c>
      <c r="K484" s="101">
        <f>SUM(CE484:$DL484)</f>
        <v>835115.90109860513</v>
      </c>
      <c r="L484" s="101">
        <f>SUM(CF484:$DL484)</f>
        <v>789327.63161808578</v>
      </c>
      <c r="M484" s="101">
        <f>SUM(CG484:$DL484)</f>
        <v>745716.855413988</v>
      </c>
      <c r="N484" s="101"/>
      <c r="O484" s="101"/>
      <c r="P484" s="101"/>
      <c r="Q484" s="113">
        <f t="shared" ref="Q484:CB484" si="686">Q434*Q$428</f>
        <v>40055.700612847089</v>
      </c>
      <c r="R484" s="113">
        <f t="shared" si="686"/>
        <v>41109.884545592016</v>
      </c>
      <c r="S484" s="113">
        <f t="shared" si="686"/>
        <v>42279.964166750782</v>
      </c>
      <c r="T484" s="113">
        <f t="shared" si="686"/>
        <v>41968.7489403242</v>
      </c>
      <c r="U484" s="113">
        <f t="shared" si="686"/>
        <v>41853.002099370184</v>
      </c>
      <c r="V484" s="113">
        <f t="shared" si="686"/>
        <v>41827.84220413275</v>
      </c>
      <c r="W484" s="113">
        <f t="shared" si="686"/>
        <v>41927.517261509885</v>
      </c>
      <c r="X484" s="113">
        <f t="shared" si="686"/>
        <v>41610.53288221611</v>
      </c>
      <c r="Y484" s="113">
        <f t="shared" si="686"/>
        <v>41511.643001231307</v>
      </c>
      <c r="Z484" s="113">
        <f t="shared" si="686"/>
        <v>40710.175045959557</v>
      </c>
      <c r="AA484" s="113">
        <f t="shared" si="686"/>
        <v>40248.083148675738</v>
      </c>
      <c r="AB484" s="113">
        <f t="shared" si="686"/>
        <v>40109.59626724229</v>
      </c>
      <c r="AC484" s="113">
        <f t="shared" si="686"/>
        <v>41396.656405448339</v>
      </c>
      <c r="AD484" s="113">
        <f t="shared" si="686"/>
        <v>39779.619365443046</v>
      </c>
      <c r="AE484" s="113">
        <f t="shared" si="686"/>
        <v>40056.059392840521</v>
      </c>
      <c r="AF484" s="113">
        <f t="shared" si="686"/>
        <v>39471.401784211412</v>
      </c>
      <c r="AG484" s="113">
        <f t="shared" si="686"/>
        <v>39801.581885104599</v>
      </c>
      <c r="AH484" s="113">
        <f t="shared" si="686"/>
        <v>39902.391203164996</v>
      </c>
      <c r="AI484" s="113">
        <f t="shared" si="686"/>
        <v>40553.555956266689</v>
      </c>
      <c r="AJ484" s="113">
        <f t="shared" si="686"/>
        <v>43025.757673667213</v>
      </c>
      <c r="AK484" s="113">
        <f t="shared" si="686"/>
        <v>44113.828146316504</v>
      </c>
      <c r="AL484" s="113">
        <f t="shared" si="686"/>
        <v>45757.547977561262</v>
      </c>
      <c r="AM484" s="113">
        <f t="shared" si="686"/>
        <v>47638.581652745255</v>
      </c>
      <c r="AN484" s="113">
        <f t="shared" si="686"/>
        <v>48133.745634530256</v>
      </c>
      <c r="AO484" s="113">
        <f t="shared" si="686"/>
        <v>49839.083424632976</v>
      </c>
      <c r="AP484" s="113">
        <f t="shared" si="686"/>
        <v>51348.782052313887</v>
      </c>
      <c r="AQ484" s="113">
        <f t="shared" si="686"/>
        <v>54567.970811510626</v>
      </c>
      <c r="AR484" s="113">
        <f t="shared" si="686"/>
        <v>55842.369488040044</v>
      </c>
      <c r="AS484" s="113">
        <f t="shared" si="686"/>
        <v>57084.399391643703</v>
      </c>
      <c r="AT484" s="113">
        <f t="shared" si="686"/>
        <v>57408.635413896598</v>
      </c>
      <c r="AU484" s="113">
        <f t="shared" si="686"/>
        <v>58502.513189536483</v>
      </c>
      <c r="AV484" s="113">
        <f t="shared" si="686"/>
        <v>57597.760654420628</v>
      </c>
      <c r="AW484" s="113">
        <f t="shared" si="686"/>
        <v>57908.646189218802</v>
      </c>
      <c r="AX484" s="113">
        <f t="shared" si="686"/>
        <v>57523.284645548352</v>
      </c>
      <c r="AY484" s="113">
        <f t="shared" si="686"/>
        <v>57561.633502039032</v>
      </c>
      <c r="AZ484" s="113">
        <f t="shared" si="686"/>
        <v>57350.919090102972</v>
      </c>
      <c r="BA484" s="113">
        <f t="shared" si="686"/>
        <v>58612.13622430581</v>
      </c>
      <c r="BB484" s="113">
        <f t="shared" si="686"/>
        <v>58096.993780982426</v>
      </c>
      <c r="BC484" s="113">
        <f t="shared" si="686"/>
        <v>59007.519656542718</v>
      </c>
      <c r="BD484" s="113">
        <f t="shared" si="686"/>
        <v>58285.227228775868</v>
      </c>
      <c r="BE484" s="113">
        <f t="shared" si="686"/>
        <v>57710.448097746812</v>
      </c>
      <c r="BF484" s="113">
        <f t="shared" si="686"/>
        <v>57896.822707582418</v>
      </c>
      <c r="BG484" s="113">
        <f t="shared" si="686"/>
        <v>58241.070029761409</v>
      </c>
      <c r="BH484" s="113">
        <f t="shared" si="686"/>
        <v>57973.663194776236</v>
      </c>
      <c r="BI484" s="113">
        <f t="shared" si="686"/>
        <v>58782.494272121192</v>
      </c>
      <c r="BJ484" s="113">
        <f t="shared" si="686"/>
        <v>59093.47517378351</v>
      </c>
      <c r="BK484" s="113">
        <f t="shared" si="686"/>
        <v>60131.983550471188</v>
      </c>
      <c r="BL484" s="113">
        <f t="shared" si="686"/>
        <v>62041.184057239836</v>
      </c>
      <c r="BM484" s="113">
        <f t="shared" si="686"/>
        <v>62346.660454737343</v>
      </c>
      <c r="BN484" s="113">
        <f t="shared" si="686"/>
        <v>63824.6699768697</v>
      </c>
      <c r="BO484" s="113">
        <f t="shared" si="686"/>
        <v>64578.579818746592</v>
      </c>
      <c r="BP484" s="113">
        <f t="shared" si="686"/>
        <v>64753.701332894518</v>
      </c>
      <c r="BQ484" s="113">
        <f t="shared" si="686"/>
        <v>65471.01828320379</v>
      </c>
      <c r="BR484" s="113">
        <f t="shared" si="686"/>
        <v>65120.025338424159</v>
      </c>
      <c r="BS484" s="113">
        <f t="shared" si="686"/>
        <v>65697.517816362772</v>
      </c>
      <c r="BT484" s="113">
        <f t="shared" si="686"/>
        <v>63884.309722427279</v>
      </c>
      <c r="BU484" s="113">
        <f t="shared" si="686"/>
        <v>61416.96204519341</v>
      </c>
      <c r="BV484" s="113">
        <f t="shared" si="686"/>
        <v>59558.971069232139</v>
      </c>
      <c r="BW484" s="113">
        <f t="shared" si="686"/>
        <v>57658.597062206165</v>
      </c>
      <c r="BX484" s="113">
        <f t="shared" si="686"/>
        <v>56210.088659278394</v>
      </c>
      <c r="BY484" s="113">
        <f t="shared" si="686"/>
        <v>53415.25899160366</v>
      </c>
      <c r="BZ484" s="113">
        <f t="shared" si="686"/>
        <v>52418.710227645475</v>
      </c>
      <c r="CA484" s="113">
        <f t="shared" si="686"/>
        <v>50524.168186597431</v>
      </c>
      <c r="CB484" s="113">
        <f t="shared" si="686"/>
        <v>48614.222421932522</v>
      </c>
      <c r="CC484" s="113">
        <f t="shared" ref="CC484:DM484" si="687">CC434*CC$428</f>
        <v>47467.582470802525</v>
      </c>
      <c r="CD484" s="113">
        <f t="shared" si="687"/>
        <v>45903.16685681689</v>
      </c>
      <c r="CE484" s="113">
        <f t="shared" si="687"/>
        <v>45788.269480519477</v>
      </c>
      <c r="CF484" s="113">
        <f t="shared" si="687"/>
        <v>43610.776204097769</v>
      </c>
      <c r="CG484" s="113">
        <f t="shared" si="687"/>
        <v>44433.640612144154</v>
      </c>
      <c r="CH484" s="113">
        <f t="shared" si="687"/>
        <v>43916.45499404458</v>
      </c>
      <c r="CI484" s="113">
        <f t="shared" si="687"/>
        <v>44290.524934652247</v>
      </c>
      <c r="CJ484" s="113">
        <f t="shared" si="687"/>
        <v>43321.088930602033</v>
      </c>
      <c r="CK484" s="113">
        <f t="shared" si="687"/>
        <v>42851.808990739657</v>
      </c>
      <c r="CL484" s="113">
        <f t="shared" si="687"/>
        <v>40570.088427353527</v>
      </c>
      <c r="CM484" s="113">
        <f t="shared" si="687"/>
        <v>39855.751738177263</v>
      </c>
      <c r="CN484" s="113">
        <f t="shared" si="687"/>
        <v>38398.504063970518</v>
      </c>
      <c r="CO484" s="113">
        <f t="shared" si="687"/>
        <v>36062.724123238288</v>
      </c>
      <c r="CP484" s="113">
        <f t="shared" si="687"/>
        <v>33661.415267022028</v>
      </c>
      <c r="CQ484" s="113">
        <f t="shared" si="687"/>
        <v>30933.261521377011</v>
      </c>
      <c r="CR484" s="113">
        <f t="shared" si="687"/>
        <v>29634.510670566571</v>
      </c>
      <c r="CS484" s="113">
        <f t="shared" si="687"/>
        <v>28198.012988462968</v>
      </c>
      <c r="CT484" s="113">
        <f t="shared" si="687"/>
        <v>26318.936792820914</v>
      </c>
      <c r="CU484" s="113">
        <f t="shared" si="687"/>
        <v>25969.829180785327</v>
      </c>
      <c r="CV484" s="113">
        <f t="shared" si="687"/>
        <v>24625.53529411765</v>
      </c>
      <c r="CW484" s="113">
        <f t="shared" si="687"/>
        <v>23074.587695975064</v>
      </c>
      <c r="CX484" s="113">
        <f t="shared" si="687"/>
        <v>21477.394589458945</v>
      </c>
      <c r="CY484" s="113">
        <f t="shared" si="687"/>
        <v>19939.295498084291</v>
      </c>
      <c r="CZ484" s="113">
        <f t="shared" si="687"/>
        <v>18153.512513218186</v>
      </c>
      <c r="DA484" s="113">
        <f t="shared" si="687"/>
        <v>16843.150727308628</v>
      </c>
      <c r="DB484" s="113">
        <f t="shared" si="687"/>
        <v>14797.112932604736</v>
      </c>
      <c r="DC484" s="113">
        <f t="shared" si="687"/>
        <v>12770.956583756797</v>
      </c>
      <c r="DD484" s="113">
        <f t="shared" si="687"/>
        <v>10741.524239007893</v>
      </c>
      <c r="DE484" s="113">
        <f t="shared" si="687"/>
        <v>9044.375</v>
      </c>
      <c r="DF484" s="113">
        <f t="shared" si="687"/>
        <v>7336.5151625867738</v>
      </c>
      <c r="DG484" s="113">
        <f t="shared" si="687"/>
        <v>5834.5585195866379</v>
      </c>
      <c r="DH484" s="113">
        <f t="shared" si="687"/>
        <v>4429.2280071813284</v>
      </c>
      <c r="DI484" s="113">
        <f t="shared" si="687"/>
        <v>3291.9605930550138</v>
      </c>
      <c r="DJ484" s="113">
        <f t="shared" si="687"/>
        <v>2411.3380782918152</v>
      </c>
      <c r="DK484" s="113">
        <f t="shared" si="687"/>
        <v>1607.5915151515151</v>
      </c>
      <c r="DL484" s="113">
        <f t="shared" si="687"/>
        <v>921.66522864538388</v>
      </c>
      <c r="DM484" s="113">
        <f t="shared" si="687"/>
        <v>1507.5584905660378</v>
      </c>
    </row>
    <row r="485" spans="1:117" s="44" customFormat="1" ht="1" hidden="1" customHeight="1">
      <c r="A485" s="94">
        <v>2019</v>
      </c>
      <c r="B485" s="96">
        <f t="shared" si="670"/>
        <v>4296995.9401099961</v>
      </c>
      <c r="C485" s="94"/>
      <c r="D485" s="101">
        <f t="shared" si="671"/>
        <v>2528157.7200309657</v>
      </c>
      <c r="E485" s="101">
        <f t="shared" si="672"/>
        <v>2576371.4291491485</v>
      </c>
      <c r="F485" s="101">
        <f t="shared" si="673"/>
        <v>2623482.4431690704</v>
      </c>
      <c r="G485" s="101">
        <f t="shared" si="674"/>
        <v>2669159.0169167514</v>
      </c>
      <c r="H485" s="101">
        <f t="shared" si="675"/>
        <v>2714448.6981651527</v>
      </c>
      <c r="I485" s="101">
        <f>SUM(CC485:$DL485)</f>
        <v>944887.46431462234</v>
      </c>
      <c r="J485" s="101">
        <f>SUM(CD485:$DL485)</f>
        <v>896673.75519643957</v>
      </c>
      <c r="K485" s="101">
        <f>SUM(CE485:$DL485)</f>
        <v>849562.74117651768</v>
      </c>
      <c r="L485" s="101">
        <f>SUM(CF485:$DL485)</f>
        <v>803886.16742883681</v>
      </c>
      <c r="M485" s="101">
        <f>SUM(CG485:$DL485)</f>
        <v>758596.48618043563</v>
      </c>
      <c r="N485" s="101"/>
      <c r="O485" s="101"/>
      <c r="P485" s="101"/>
      <c r="Q485" s="113">
        <f t="shared" ref="Q485:CB485" si="688">Q435*Q$428</f>
        <v>40193.539204559784</v>
      </c>
      <c r="R485" s="113">
        <f t="shared" si="688"/>
        <v>41295.569635566309</v>
      </c>
      <c r="S485" s="113">
        <f t="shared" si="688"/>
        <v>42495.906934490762</v>
      </c>
      <c r="T485" s="113">
        <f t="shared" si="688"/>
        <v>42202.912374444473</v>
      </c>
      <c r="U485" s="113">
        <f t="shared" si="688"/>
        <v>42107.418474457663</v>
      </c>
      <c r="V485" s="113">
        <f t="shared" si="688"/>
        <v>42097.128783135049</v>
      </c>
      <c r="W485" s="113">
        <f t="shared" si="688"/>
        <v>42231.953456282339</v>
      </c>
      <c r="X485" s="113">
        <f t="shared" si="688"/>
        <v>41903.889141467538</v>
      </c>
      <c r="Y485" s="113">
        <f t="shared" si="688"/>
        <v>41879.16219119227</v>
      </c>
      <c r="Z485" s="113">
        <f t="shared" si="688"/>
        <v>41672.328351051074</v>
      </c>
      <c r="AA485" s="113">
        <f t="shared" si="688"/>
        <v>40899.498364461324</v>
      </c>
      <c r="AB485" s="113">
        <f t="shared" si="688"/>
        <v>40626.990944508798</v>
      </c>
      <c r="AC485" s="113">
        <f t="shared" si="688"/>
        <v>42345.600958408206</v>
      </c>
      <c r="AD485" s="113">
        <f t="shared" si="688"/>
        <v>39941.529536285299</v>
      </c>
      <c r="AE485" s="113">
        <f t="shared" si="688"/>
        <v>39994.857618895941</v>
      </c>
      <c r="AF485" s="113">
        <f t="shared" si="688"/>
        <v>40349.234376127155</v>
      </c>
      <c r="AG485" s="113">
        <f t="shared" si="688"/>
        <v>39677.850533476216</v>
      </c>
      <c r="AH485" s="113">
        <f t="shared" si="688"/>
        <v>40043.515475913431</v>
      </c>
      <c r="AI485" s="113">
        <f t="shared" si="688"/>
        <v>40444.961493688803</v>
      </c>
      <c r="AJ485" s="113">
        <f t="shared" si="688"/>
        <v>41546.907915993543</v>
      </c>
      <c r="AK485" s="113">
        <f t="shared" si="688"/>
        <v>43722.073200886764</v>
      </c>
      <c r="AL485" s="113">
        <f t="shared" si="688"/>
        <v>45289.127546501324</v>
      </c>
      <c r="AM485" s="113">
        <f t="shared" si="688"/>
        <v>46669.147553215749</v>
      </c>
      <c r="AN485" s="113">
        <f t="shared" si="688"/>
        <v>48398.511046892934</v>
      </c>
      <c r="AO485" s="113">
        <f t="shared" si="688"/>
        <v>49389.617557419173</v>
      </c>
      <c r="AP485" s="113">
        <f t="shared" si="688"/>
        <v>51074.325030181091</v>
      </c>
      <c r="AQ485" s="113">
        <f t="shared" si="688"/>
        <v>52999.520743835696</v>
      </c>
      <c r="AR485" s="113">
        <f t="shared" si="688"/>
        <v>56063.179622480457</v>
      </c>
      <c r="AS485" s="113">
        <f t="shared" si="688"/>
        <v>57147.22570400979</v>
      </c>
      <c r="AT485" s="113">
        <f t="shared" si="688"/>
        <v>57887.211507047075</v>
      </c>
      <c r="AU485" s="113">
        <f t="shared" si="688"/>
        <v>58339.841376778335</v>
      </c>
      <c r="AV485" s="113">
        <f t="shared" si="688"/>
        <v>59160.620823138444</v>
      </c>
      <c r="AW485" s="113">
        <f t="shared" si="688"/>
        <v>57835.145282103782</v>
      </c>
      <c r="AX485" s="113">
        <f t="shared" si="688"/>
        <v>58122.329785503898</v>
      </c>
      <c r="AY485" s="113">
        <f t="shared" si="688"/>
        <v>57977.330505388869</v>
      </c>
      <c r="AZ485" s="113">
        <f t="shared" si="688"/>
        <v>58010.375070124326</v>
      </c>
      <c r="BA485" s="113">
        <f t="shared" si="688"/>
        <v>57928.059412188966</v>
      </c>
      <c r="BB485" s="113">
        <f t="shared" si="688"/>
        <v>58720.478503830556</v>
      </c>
      <c r="BC485" s="113">
        <f t="shared" si="688"/>
        <v>58978.832972608572</v>
      </c>
      <c r="BD485" s="113">
        <f t="shared" si="688"/>
        <v>59335.687487913361</v>
      </c>
      <c r="BE485" s="113">
        <f t="shared" si="688"/>
        <v>58803.756885693205</v>
      </c>
      <c r="BF485" s="113">
        <f t="shared" si="688"/>
        <v>58247.175672100791</v>
      </c>
      <c r="BG485" s="113">
        <f t="shared" si="688"/>
        <v>58626.440172977942</v>
      </c>
      <c r="BH485" s="113">
        <f t="shared" si="688"/>
        <v>58462.532393693262</v>
      </c>
      <c r="BI485" s="113">
        <f t="shared" si="688"/>
        <v>58374.331497073465</v>
      </c>
      <c r="BJ485" s="113">
        <f t="shared" si="688"/>
        <v>58994.568892750744</v>
      </c>
      <c r="BK485" s="113">
        <f t="shared" si="688"/>
        <v>59150.512730438502</v>
      </c>
      <c r="BL485" s="113">
        <f t="shared" si="688"/>
        <v>60175.14727331102</v>
      </c>
      <c r="BM485" s="113">
        <f t="shared" si="688"/>
        <v>62265.674989445746</v>
      </c>
      <c r="BN485" s="113">
        <f t="shared" si="688"/>
        <v>62102.324086353117</v>
      </c>
      <c r="BO485" s="113">
        <f t="shared" si="688"/>
        <v>63656.518141352033</v>
      </c>
      <c r="BP485" s="113">
        <f t="shared" si="688"/>
        <v>64317.21602764522</v>
      </c>
      <c r="BQ485" s="113">
        <f t="shared" si="688"/>
        <v>64513.557637715443</v>
      </c>
      <c r="BR485" s="113">
        <f t="shared" si="688"/>
        <v>65216.410204790009</v>
      </c>
      <c r="BS485" s="113">
        <f t="shared" si="688"/>
        <v>64804.88849820567</v>
      </c>
      <c r="BT485" s="113">
        <f t="shared" si="688"/>
        <v>65200.9451314041</v>
      </c>
      <c r="BU485" s="113">
        <f t="shared" si="688"/>
        <v>63645.412026043661</v>
      </c>
      <c r="BV485" s="113">
        <f t="shared" si="688"/>
        <v>61046.47084182009</v>
      </c>
      <c r="BW485" s="113">
        <f t="shared" si="688"/>
        <v>59070.08286757733</v>
      </c>
      <c r="BX485" s="113">
        <f t="shared" si="688"/>
        <v>57539.753103908006</v>
      </c>
      <c r="BY485" s="113">
        <f t="shared" si="688"/>
        <v>55555.251952880237</v>
      </c>
      <c r="BZ485" s="113">
        <f t="shared" si="688"/>
        <v>53157.619891097551</v>
      </c>
      <c r="CA485" s="113">
        <f t="shared" si="688"/>
        <v>52228.241314936808</v>
      </c>
      <c r="CB485" s="113">
        <f t="shared" si="688"/>
        <v>49954.247065702279</v>
      </c>
      <c r="CC485" s="113">
        <f t="shared" ref="CC485:DM485" si="689">CC435*CC$428</f>
        <v>48213.709118182793</v>
      </c>
      <c r="CD485" s="113">
        <f t="shared" si="689"/>
        <v>47111.014019921895</v>
      </c>
      <c r="CE485" s="113">
        <f t="shared" si="689"/>
        <v>45676.573747680886</v>
      </c>
      <c r="CF485" s="113">
        <f t="shared" si="689"/>
        <v>45289.681248401124</v>
      </c>
      <c r="CG485" s="113">
        <f t="shared" si="689"/>
        <v>43388.917228895836</v>
      </c>
      <c r="CH485" s="113">
        <f t="shared" si="689"/>
        <v>44013.07537859452</v>
      </c>
      <c r="CI485" s="113">
        <f t="shared" si="689"/>
        <v>43540.953103377586</v>
      </c>
      <c r="CJ485" s="113">
        <f t="shared" si="689"/>
        <v>44015.523164395119</v>
      </c>
      <c r="CK485" s="113">
        <f t="shared" si="689"/>
        <v>42837.804477786893</v>
      </c>
      <c r="CL485" s="113">
        <f t="shared" si="689"/>
        <v>42368.555233085433</v>
      </c>
      <c r="CM485" s="113">
        <f t="shared" si="689"/>
        <v>40018.746633260256</v>
      </c>
      <c r="CN485" s="113">
        <f t="shared" si="689"/>
        <v>39382.798380993125</v>
      </c>
      <c r="CO485" s="113">
        <f t="shared" si="689"/>
        <v>37697.349000327762</v>
      </c>
      <c r="CP485" s="113">
        <f t="shared" si="689"/>
        <v>35410.241912233061</v>
      </c>
      <c r="CQ485" s="113">
        <f t="shared" si="689"/>
        <v>33002.543170460856</v>
      </c>
      <c r="CR485" s="113">
        <f t="shared" si="689"/>
        <v>30222.064781713791</v>
      </c>
      <c r="CS485" s="113">
        <f t="shared" si="689"/>
        <v>28852.062299962781</v>
      </c>
      <c r="CT485" s="113">
        <f t="shared" si="689"/>
        <v>27273.184822473664</v>
      </c>
      <c r="CU485" s="113">
        <f t="shared" si="689"/>
        <v>25471.46362367949</v>
      </c>
      <c r="CV485" s="113">
        <f t="shared" si="689"/>
        <v>24769.960784313727</v>
      </c>
      <c r="CW485" s="113">
        <f t="shared" si="689"/>
        <v>23446.472082149081</v>
      </c>
      <c r="CX485" s="113">
        <f t="shared" si="689"/>
        <v>21881.138413841385</v>
      </c>
      <c r="CY485" s="113">
        <f t="shared" si="689"/>
        <v>20070.920977011494</v>
      </c>
      <c r="CZ485" s="113">
        <f t="shared" si="689"/>
        <v>18514.659264481259</v>
      </c>
      <c r="DA485" s="113">
        <f t="shared" si="689"/>
        <v>16691.82669650497</v>
      </c>
      <c r="DB485" s="113">
        <f t="shared" si="689"/>
        <v>15256.943533697631</v>
      </c>
      <c r="DC485" s="113">
        <f t="shared" si="689"/>
        <v>13172.805562984755</v>
      </c>
      <c r="DD485" s="113">
        <f t="shared" si="689"/>
        <v>11159.391206313416</v>
      </c>
      <c r="DE485" s="113">
        <f t="shared" si="689"/>
        <v>9087.4252300613498</v>
      </c>
      <c r="DF485" s="113">
        <f t="shared" si="689"/>
        <v>7576.7014979905007</v>
      </c>
      <c r="DG485" s="113">
        <f t="shared" si="689"/>
        <v>6037.692381639029</v>
      </c>
      <c r="DH485" s="113">
        <f t="shared" si="689"/>
        <v>4654.9551166965884</v>
      </c>
      <c r="DI485" s="113">
        <f t="shared" si="689"/>
        <v>3471.6769410846664</v>
      </c>
      <c r="DJ485" s="113">
        <f t="shared" si="689"/>
        <v>2447.5160142348755</v>
      </c>
      <c r="DK485" s="113">
        <f t="shared" si="689"/>
        <v>1736.4278787878786</v>
      </c>
      <c r="DL485" s="113">
        <f t="shared" si="689"/>
        <v>1124.6893874029336</v>
      </c>
      <c r="DM485" s="113">
        <f t="shared" si="689"/>
        <v>1608.845283018868</v>
      </c>
    </row>
    <row r="486" spans="1:117" s="44" customFormat="1" ht="1" hidden="1" customHeight="1">
      <c r="A486" s="94">
        <v>2020</v>
      </c>
      <c r="B486" s="96">
        <f t="shared" si="670"/>
        <v>4325278.6964012291</v>
      </c>
      <c r="C486" s="94"/>
      <c r="D486" s="101">
        <f t="shared" si="671"/>
        <v>2533143.0687405556</v>
      </c>
      <c r="E486" s="101">
        <f t="shared" si="672"/>
        <v>2582678.9142778963</v>
      </c>
      <c r="F486" s="101">
        <f t="shared" si="673"/>
        <v>2630528.1676676897</v>
      </c>
      <c r="G486" s="101">
        <f t="shared" si="674"/>
        <v>2677400.4841267411</v>
      </c>
      <c r="H486" s="101">
        <f t="shared" si="675"/>
        <v>2722581.8168554092</v>
      </c>
      <c r="I486" s="101">
        <f>SUM(CC486:$DL486)</f>
        <v>962104.07387994009</v>
      </c>
      <c r="J486" s="101">
        <f>SUM(CD486:$DL486)</f>
        <v>912568.22834259958</v>
      </c>
      <c r="K486" s="101">
        <f>SUM(CE486:$DL486)</f>
        <v>864718.97495280614</v>
      </c>
      <c r="L486" s="101">
        <f>SUM(CF486:$DL486)</f>
        <v>817846.65849375504</v>
      </c>
      <c r="M486" s="101">
        <f>SUM(CG486:$DL486)</f>
        <v>772665.32576508669</v>
      </c>
      <c r="N486" s="101"/>
      <c r="O486" s="101"/>
      <c r="P486" s="101"/>
      <c r="Q486" s="113">
        <f t="shared" ref="Q486:CB486" si="690">Q436*Q$428</f>
        <v>40279.930997957177</v>
      </c>
      <c r="R486" s="113">
        <f t="shared" si="690"/>
        <v>41423.662558596705</v>
      </c>
      <c r="S486" s="113">
        <f t="shared" si="690"/>
        <v>42675.180175633388</v>
      </c>
      <c r="T486" s="113">
        <f t="shared" si="690"/>
        <v>42404.777403858505</v>
      </c>
      <c r="U486" s="113">
        <f t="shared" si="690"/>
        <v>42329.655703289012</v>
      </c>
      <c r="V486" s="113">
        <f t="shared" si="690"/>
        <v>42341.295345439372</v>
      </c>
      <c r="W486" s="113">
        <f t="shared" si="690"/>
        <v>42491.02664189996</v>
      </c>
      <c r="X486" s="113">
        <f t="shared" si="690"/>
        <v>42195.242968915205</v>
      </c>
      <c r="Y486" s="113">
        <f t="shared" si="690"/>
        <v>42163.563962170236</v>
      </c>
      <c r="Z486" s="113">
        <f t="shared" si="690"/>
        <v>42028.015346495085</v>
      </c>
      <c r="AA486" s="113">
        <f t="shared" si="690"/>
        <v>41846.195209454469</v>
      </c>
      <c r="AB486" s="113">
        <f t="shared" si="690"/>
        <v>41272.483336843216</v>
      </c>
      <c r="AC486" s="113">
        <f t="shared" si="690"/>
        <v>42874.658541031851</v>
      </c>
      <c r="AD486" s="113">
        <f t="shared" si="690"/>
        <v>40837.566568710463</v>
      </c>
      <c r="AE486" s="113">
        <f t="shared" si="690"/>
        <v>40148.363707642173</v>
      </c>
      <c r="AF486" s="113">
        <f t="shared" si="690"/>
        <v>40278.085844133981</v>
      </c>
      <c r="AG486" s="113">
        <f t="shared" si="690"/>
        <v>40538.980827470528</v>
      </c>
      <c r="AH486" s="113">
        <f t="shared" si="690"/>
        <v>39906.366534791712</v>
      </c>
      <c r="AI486" s="113">
        <f t="shared" si="690"/>
        <v>40564.515030471797</v>
      </c>
      <c r="AJ486" s="113">
        <f t="shared" si="690"/>
        <v>41431.987075928919</v>
      </c>
      <c r="AK486" s="113">
        <f t="shared" si="690"/>
        <v>42234.817957025924</v>
      </c>
      <c r="AL486" s="113">
        <f t="shared" si="690"/>
        <v>44868.567463832296</v>
      </c>
      <c r="AM486" s="113">
        <f t="shared" si="690"/>
        <v>46177.81841358012</v>
      </c>
      <c r="AN486" s="113">
        <f t="shared" si="690"/>
        <v>47416.251578127565</v>
      </c>
      <c r="AO486" s="113">
        <f t="shared" si="690"/>
        <v>49616.375112049558</v>
      </c>
      <c r="AP486" s="113">
        <f t="shared" si="690"/>
        <v>50593.265674044269</v>
      </c>
      <c r="AQ486" s="113">
        <f t="shared" si="690"/>
        <v>52692.161713646798</v>
      </c>
      <c r="AR486" s="113">
        <f t="shared" si="690"/>
        <v>54482.589869439544</v>
      </c>
      <c r="AS486" s="113">
        <f t="shared" si="690"/>
        <v>57335.704641108045</v>
      </c>
      <c r="AT486" s="113">
        <f t="shared" si="690"/>
        <v>57916.93036507997</v>
      </c>
      <c r="AU486" s="113">
        <f t="shared" si="690"/>
        <v>58783.863809086739</v>
      </c>
      <c r="AV486" s="113">
        <f t="shared" si="690"/>
        <v>58982.444582405144</v>
      </c>
      <c r="AW486" s="113">
        <f t="shared" si="690"/>
        <v>59341.410447090937</v>
      </c>
      <c r="AX486" s="113">
        <f t="shared" si="690"/>
        <v>58024.648548040263</v>
      </c>
      <c r="AY486" s="113">
        <f t="shared" si="690"/>
        <v>58548.78987037576</v>
      </c>
      <c r="AZ486" s="113">
        <f t="shared" si="690"/>
        <v>58404.86223058687</v>
      </c>
      <c r="BA486" s="113">
        <f t="shared" si="690"/>
        <v>58563.697259285975</v>
      </c>
      <c r="BB486" s="113">
        <f t="shared" si="690"/>
        <v>58033.172510139702</v>
      </c>
      <c r="BC486" s="113">
        <f t="shared" si="690"/>
        <v>59589.166903207493</v>
      </c>
      <c r="BD486" s="113">
        <f t="shared" si="690"/>
        <v>59291.21833301102</v>
      </c>
      <c r="BE486" s="113">
        <f t="shared" si="690"/>
        <v>59833.627992380694</v>
      </c>
      <c r="BF486" s="113">
        <f t="shared" si="690"/>
        <v>59323.117588704074</v>
      </c>
      <c r="BG486" s="113">
        <f t="shared" si="690"/>
        <v>58964.642616373705</v>
      </c>
      <c r="BH486" s="113">
        <f t="shared" si="690"/>
        <v>58831.944847905717</v>
      </c>
      <c r="BI486" s="113">
        <f t="shared" si="690"/>
        <v>58843.970640708627</v>
      </c>
      <c r="BJ486" s="113">
        <f t="shared" si="690"/>
        <v>58572.703326713003</v>
      </c>
      <c r="BK486" s="113">
        <f t="shared" si="690"/>
        <v>59039.555083774991</v>
      </c>
      <c r="BL486" s="113">
        <f t="shared" si="690"/>
        <v>59186.652112094671</v>
      </c>
      <c r="BM486" s="113">
        <f t="shared" si="690"/>
        <v>60390.861467945229</v>
      </c>
      <c r="BN486" s="113">
        <f t="shared" si="690"/>
        <v>62011.51498843485</v>
      </c>
      <c r="BO486" s="113">
        <f t="shared" si="690"/>
        <v>61934.328625868635</v>
      </c>
      <c r="BP486" s="113">
        <f t="shared" si="690"/>
        <v>63395.970544676653</v>
      </c>
      <c r="BQ486" s="113">
        <f t="shared" si="690"/>
        <v>64070.493477526194</v>
      </c>
      <c r="BR486" s="113">
        <f t="shared" si="690"/>
        <v>64251.557532106912</v>
      </c>
      <c r="BS486" s="113">
        <f t="shared" si="690"/>
        <v>64893.148475731316</v>
      </c>
      <c r="BT486" s="113">
        <f t="shared" si="690"/>
        <v>64309.19206776908</v>
      </c>
      <c r="BU486" s="113">
        <f t="shared" si="690"/>
        <v>64939.253887399464</v>
      </c>
      <c r="BV486" s="113">
        <f t="shared" si="690"/>
        <v>63248.730249757755</v>
      </c>
      <c r="BW486" s="113">
        <f t="shared" si="690"/>
        <v>60531.409273420628</v>
      </c>
      <c r="BX486" s="113">
        <f t="shared" si="690"/>
        <v>58942.454045496212</v>
      </c>
      <c r="BY486" s="113">
        <f t="shared" si="690"/>
        <v>56859.543339320771</v>
      </c>
      <c r="BZ486" s="113">
        <f t="shared" si="690"/>
        <v>55274.630978153909</v>
      </c>
      <c r="CA486" s="113">
        <f t="shared" si="690"/>
        <v>52957.272600476368</v>
      </c>
      <c r="CB486" s="113">
        <f t="shared" si="690"/>
        <v>51638.735696652082</v>
      </c>
      <c r="CC486" s="113">
        <f t="shared" ref="CC486:DM486" si="691">CC436*CC$428</f>
        <v>49535.845537340618</v>
      </c>
      <c r="CD486" s="113">
        <f t="shared" si="691"/>
        <v>47849.253389793324</v>
      </c>
      <c r="CE486" s="113">
        <f t="shared" si="691"/>
        <v>46872.316459051151</v>
      </c>
      <c r="CF486" s="113">
        <f t="shared" si="691"/>
        <v>45181.332728668109</v>
      </c>
      <c r="CG486" s="113">
        <f t="shared" si="691"/>
        <v>45049.708408754319</v>
      </c>
      <c r="CH486" s="113">
        <f t="shared" si="691"/>
        <v>42986.110260336907</v>
      </c>
      <c r="CI486" s="113">
        <f t="shared" si="691"/>
        <v>43633.652811234693</v>
      </c>
      <c r="CJ486" s="113">
        <f t="shared" si="691"/>
        <v>43273.058897140836</v>
      </c>
      <c r="CK486" s="113">
        <f t="shared" si="691"/>
        <v>43527.026579533464</v>
      </c>
      <c r="CL486" s="113">
        <f t="shared" si="691"/>
        <v>42357.546254307999</v>
      </c>
      <c r="CM486" s="113">
        <f t="shared" si="691"/>
        <v>41791.691105543374</v>
      </c>
      <c r="CN486" s="113">
        <f t="shared" si="691"/>
        <v>39555.200236927842</v>
      </c>
      <c r="CO486" s="113">
        <f t="shared" si="691"/>
        <v>38670.125762045231</v>
      </c>
      <c r="CP486" s="113">
        <f t="shared" si="691"/>
        <v>37026.157732408057</v>
      </c>
      <c r="CQ486" s="113">
        <f t="shared" si="691"/>
        <v>34726.944544697391</v>
      </c>
      <c r="CR486" s="113">
        <f t="shared" si="691"/>
        <v>32258.519337016576</v>
      </c>
      <c r="CS486" s="113">
        <f t="shared" si="691"/>
        <v>29434.216114625975</v>
      </c>
      <c r="CT486" s="113">
        <f t="shared" si="691"/>
        <v>27917.973897776043</v>
      </c>
      <c r="CU486" s="113">
        <f t="shared" si="691"/>
        <v>26407.394139924258</v>
      </c>
      <c r="CV486" s="113">
        <f t="shared" si="691"/>
        <v>24307.007843137257</v>
      </c>
      <c r="CW486" s="113">
        <f t="shared" si="691"/>
        <v>23601.34170716054</v>
      </c>
      <c r="CX486" s="113">
        <f t="shared" si="691"/>
        <v>22252.306330633062</v>
      </c>
      <c r="CY486" s="113">
        <f t="shared" si="691"/>
        <v>20467.761973180077</v>
      </c>
      <c r="CZ486" s="113">
        <f t="shared" si="691"/>
        <v>18658.921689578194</v>
      </c>
      <c r="DA486" s="113">
        <f t="shared" si="691"/>
        <v>17046.553807674587</v>
      </c>
      <c r="DB486" s="113">
        <f t="shared" si="691"/>
        <v>15144.933515482695</v>
      </c>
      <c r="DC486" s="113">
        <f t="shared" si="691"/>
        <v>13608.958723366319</v>
      </c>
      <c r="DD486" s="113">
        <f t="shared" si="691"/>
        <v>11536.252536640361</v>
      </c>
      <c r="DE486" s="113">
        <f t="shared" si="691"/>
        <v>9464.3539110429447</v>
      </c>
      <c r="DF486" s="113">
        <f t="shared" si="691"/>
        <v>7635.0997442455246</v>
      </c>
      <c r="DG486" s="113">
        <f t="shared" si="691"/>
        <v>6253.7529440038452</v>
      </c>
      <c r="DH486" s="113">
        <f t="shared" si="691"/>
        <v>4832.6929982046677</v>
      </c>
      <c r="DI486" s="113">
        <f t="shared" si="691"/>
        <v>3660.7623878267655</v>
      </c>
      <c r="DJ486" s="113">
        <f t="shared" si="691"/>
        <v>2589.8683274021355</v>
      </c>
      <c r="DK486" s="113">
        <f t="shared" si="691"/>
        <v>1769.3527272727272</v>
      </c>
      <c r="DL486" s="113">
        <f t="shared" si="691"/>
        <v>1220.0785159620361</v>
      </c>
      <c r="DM486" s="113">
        <f t="shared" si="691"/>
        <v>1807.9937106918239</v>
      </c>
    </row>
    <row r="487" spans="1:117" s="44" customFormat="1" ht="1" hidden="1" customHeight="1">
      <c r="A487" s="94">
        <v>2021</v>
      </c>
      <c r="B487" s="96">
        <f t="shared" si="670"/>
        <v>4352297.5080181798</v>
      </c>
      <c r="C487" s="94"/>
      <c r="D487" s="101">
        <f t="shared" si="671"/>
        <v>2535658.413120796</v>
      </c>
      <c r="E487" s="101">
        <f t="shared" si="672"/>
        <v>2586864.5875127385</v>
      </c>
      <c r="F487" s="101">
        <f t="shared" si="673"/>
        <v>2636022.1761739347</v>
      </c>
      <c r="G487" s="101">
        <f t="shared" si="674"/>
        <v>2683631.4850130547</v>
      </c>
      <c r="H487" s="101">
        <f t="shared" si="675"/>
        <v>2729991.7291582674</v>
      </c>
      <c r="I487" s="101">
        <f>SUM(CC487:$DL487)</f>
        <v>980576.84785332612</v>
      </c>
      <c r="J487" s="101">
        <f>SUM(CD487:$DL487)</f>
        <v>929370.67346138356</v>
      </c>
      <c r="K487" s="101">
        <f>SUM(CE487:$DL487)</f>
        <v>880213.08480018715</v>
      </c>
      <c r="L487" s="101">
        <f>SUM(CF487:$DL487)</f>
        <v>832603.77596106718</v>
      </c>
      <c r="M487" s="101">
        <f>SUM(CG487:$DL487)</f>
        <v>786243.5318158546</v>
      </c>
      <c r="N487" s="101"/>
      <c r="O487" s="101"/>
      <c r="P487" s="101"/>
      <c r="Q487" s="113">
        <f t="shared" ref="Q487:CB487" si="692">Q437*Q$428</f>
        <v>40307.110438576579</v>
      </c>
      <c r="R487" s="113">
        <f t="shared" si="692"/>
        <v>41504.09299863904</v>
      </c>
      <c r="S487" s="113">
        <f t="shared" si="692"/>
        <v>42797.411930957904</v>
      </c>
      <c r="T487" s="113">
        <f t="shared" si="692"/>
        <v>42574.344028566295</v>
      </c>
      <c r="U487" s="113">
        <f t="shared" si="692"/>
        <v>42521.724982505249</v>
      </c>
      <c r="V487" s="113">
        <f t="shared" si="692"/>
        <v>42555.317887706122</v>
      </c>
      <c r="W487" s="113">
        <f t="shared" si="692"/>
        <v>42725.906222635</v>
      </c>
      <c r="X487" s="113">
        <f t="shared" si="692"/>
        <v>42445.5469443857</v>
      </c>
      <c r="Y487" s="113">
        <f t="shared" si="692"/>
        <v>42447.965733148201</v>
      </c>
      <c r="Z487" s="113">
        <f t="shared" si="692"/>
        <v>42303.772680041562</v>
      </c>
      <c r="AA487" s="113">
        <f t="shared" si="692"/>
        <v>42192.353065316027</v>
      </c>
      <c r="AB487" s="113">
        <f t="shared" si="692"/>
        <v>42210.198641676325</v>
      </c>
      <c r="AC487" s="113">
        <f t="shared" si="692"/>
        <v>43543.328541292285</v>
      </c>
      <c r="AD487" s="113">
        <f t="shared" si="692"/>
        <v>41332.347960352643</v>
      </c>
      <c r="AE487" s="113">
        <f t="shared" si="692"/>
        <v>41031.274544875407</v>
      </c>
      <c r="AF487" s="113">
        <f t="shared" si="692"/>
        <v>40426.395460119747</v>
      </c>
      <c r="AG487" s="113">
        <f t="shared" si="692"/>
        <v>40457.15848203886</v>
      </c>
      <c r="AH487" s="113">
        <f t="shared" si="692"/>
        <v>40745.161508028854</v>
      </c>
      <c r="AI487" s="113">
        <f t="shared" si="692"/>
        <v>40413.080550546671</v>
      </c>
      <c r="AJ487" s="113">
        <f t="shared" si="692"/>
        <v>41527.754442649435</v>
      </c>
      <c r="AK487" s="113">
        <f t="shared" si="692"/>
        <v>42113.656633697137</v>
      </c>
      <c r="AL487" s="113">
        <f t="shared" si="692"/>
        <v>43365.54886330085</v>
      </c>
      <c r="AM487" s="113">
        <f t="shared" si="692"/>
        <v>45734.299769933888</v>
      </c>
      <c r="AN487" s="113">
        <f t="shared" si="692"/>
        <v>46909.963518609613</v>
      </c>
      <c r="AO487" s="113">
        <f t="shared" si="692"/>
        <v>48618.236947471167</v>
      </c>
      <c r="AP487" s="113">
        <f t="shared" si="692"/>
        <v>50787.714929577465</v>
      </c>
      <c r="AQ487" s="113">
        <f t="shared" si="692"/>
        <v>52186.704172306243</v>
      </c>
      <c r="AR487" s="113">
        <f t="shared" si="692"/>
        <v>54149.834131957243</v>
      </c>
      <c r="AS487" s="113">
        <f t="shared" si="692"/>
        <v>55750.627678298129</v>
      </c>
      <c r="AT487" s="113">
        <f t="shared" si="692"/>
        <v>58077.82211374084</v>
      </c>
      <c r="AU487" s="113">
        <f t="shared" si="692"/>
        <v>58790.00236805874</v>
      </c>
      <c r="AV487" s="113">
        <f t="shared" si="692"/>
        <v>59398.867910747547</v>
      </c>
      <c r="AW487" s="113">
        <f t="shared" si="692"/>
        <v>59152.120439726241</v>
      </c>
      <c r="AX487" s="113">
        <f t="shared" si="692"/>
        <v>59483.886626068415</v>
      </c>
      <c r="AY487" s="113">
        <f t="shared" si="692"/>
        <v>58434.696420769003</v>
      </c>
      <c r="AZ487" s="113">
        <f t="shared" si="692"/>
        <v>58955.562351834087</v>
      </c>
      <c r="BA487" s="113">
        <f t="shared" si="692"/>
        <v>58941.323476379373</v>
      </c>
      <c r="BB487" s="113">
        <f t="shared" si="692"/>
        <v>58645.856710229833</v>
      </c>
      <c r="BC487" s="113">
        <f t="shared" si="692"/>
        <v>58891.783724808403</v>
      </c>
      <c r="BD487" s="113">
        <f t="shared" si="692"/>
        <v>59888.093212144653</v>
      </c>
      <c r="BE487" s="113">
        <f t="shared" si="692"/>
        <v>59779.111235048826</v>
      </c>
      <c r="BF487" s="113">
        <f t="shared" si="692"/>
        <v>60338.344929069804</v>
      </c>
      <c r="BG487" s="113">
        <f t="shared" si="692"/>
        <v>60031.435486788228</v>
      </c>
      <c r="BH487" s="113">
        <f t="shared" si="692"/>
        <v>59159.196098104789</v>
      </c>
      <c r="BI487" s="113">
        <f t="shared" si="692"/>
        <v>59200.735140379984</v>
      </c>
      <c r="BJ487" s="113">
        <f t="shared" si="692"/>
        <v>59026.864821251234</v>
      </c>
      <c r="BK487" s="113">
        <f t="shared" si="692"/>
        <v>58607.828967666057</v>
      </c>
      <c r="BL487" s="113">
        <f t="shared" si="692"/>
        <v>59066.620556804119</v>
      </c>
      <c r="BM487" s="113">
        <f t="shared" si="692"/>
        <v>59393.727926542422</v>
      </c>
      <c r="BN487" s="113">
        <f t="shared" si="692"/>
        <v>60138.829591364687</v>
      </c>
      <c r="BO487" s="113">
        <f t="shared" si="692"/>
        <v>61834.564575527584</v>
      </c>
      <c r="BP487" s="113">
        <f t="shared" si="692"/>
        <v>61677.183939443807</v>
      </c>
      <c r="BQ487" s="113">
        <f t="shared" si="692"/>
        <v>63147.191973639747</v>
      </c>
      <c r="BR487" s="113">
        <f t="shared" si="692"/>
        <v>63802.765498090943</v>
      </c>
      <c r="BS487" s="113">
        <f t="shared" si="692"/>
        <v>63923.291677239278</v>
      </c>
      <c r="BT487" s="113">
        <f t="shared" si="692"/>
        <v>64391.16936734091</v>
      </c>
      <c r="BU487" s="113">
        <f t="shared" si="692"/>
        <v>64044.671811566448</v>
      </c>
      <c r="BV487" s="113">
        <f t="shared" si="692"/>
        <v>64518.303308350965</v>
      </c>
      <c r="BW487" s="113">
        <f t="shared" si="692"/>
        <v>62703.462641996732</v>
      </c>
      <c r="BX487" s="113">
        <f t="shared" si="692"/>
        <v>60385.174985417885</v>
      </c>
      <c r="BY487" s="113">
        <f t="shared" si="692"/>
        <v>58240.440703454617</v>
      </c>
      <c r="BZ487" s="113">
        <f t="shared" si="692"/>
        <v>56564.980646854296</v>
      </c>
      <c r="CA487" s="113">
        <f t="shared" si="692"/>
        <v>55053.362551767059</v>
      </c>
      <c r="CB487" s="113">
        <f t="shared" si="692"/>
        <v>52352.552687426913</v>
      </c>
      <c r="CC487" s="113">
        <f t="shared" ref="CC487:DM487" si="693">CC437*CC$428</f>
        <v>51206.174391942564</v>
      </c>
      <c r="CD487" s="113">
        <f t="shared" si="693"/>
        <v>49157.588661196191</v>
      </c>
      <c r="CE487" s="113">
        <f t="shared" si="693"/>
        <v>47609.308839120058</v>
      </c>
      <c r="CF487" s="113">
        <f t="shared" si="693"/>
        <v>46360.24414521268</v>
      </c>
      <c r="CG487" s="113">
        <f t="shared" si="693"/>
        <v>44945.036695738032</v>
      </c>
      <c r="CH487" s="113">
        <f t="shared" si="693"/>
        <v>44624.672451931263</v>
      </c>
      <c r="CI487" s="113">
        <f t="shared" si="693"/>
        <v>42622.926964276565</v>
      </c>
      <c r="CJ487" s="113">
        <f t="shared" si="693"/>
        <v>43366.117086971899</v>
      </c>
      <c r="CK487" s="113">
        <f t="shared" si="693"/>
        <v>42798.791905989914</v>
      </c>
      <c r="CL487" s="113">
        <f t="shared" si="693"/>
        <v>43040.102938508979</v>
      </c>
      <c r="CM487" s="113">
        <f t="shared" si="693"/>
        <v>41785.691293454431</v>
      </c>
      <c r="CN487" s="113">
        <f t="shared" si="693"/>
        <v>41306.281878311238</v>
      </c>
      <c r="CO487" s="113">
        <f t="shared" si="693"/>
        <v>38852.084005244185</v>
      </c>
      <c r="CP487" s="113">
        <f t="shared" si="693"/>
        <v>37989.511381541452</v>
      </c>
      <c r="CQ487" s="113">
        <f t="shared" si="693"/>
        <v>36324.389991671291</v>
      </c>
      <c r="CR487" s="113">
        <f t="shared" si="693"/>
        <v>33956.230960892644</v>
      </c>
      <c r="CS487" s="113">
        <f t="shared" si="693"/>
        <v>31434.308894678077</v>
      </c>
      <c r="CT487" s="113">
        <f t="shared" si="693"/>
        <v>28493.109832227856</v>
      </c>
      <c r="CU487" s="113">
        <f t="shared" si="693"/>
        <v>27045.302053019732</v>
      </c>
      <c r="CV487" s="113">
        <f t="shared" si="693"/>
        <v>25213.129411764708</v>
      </c>
      <c r="CW487" s="113">
        <f t="shared" si="693"/>
        <v>23175.203630695883</v>
      </c>
      <c r="CX487" s="113">
        <f t="shared" si="693"/>
        <v>22418.147314731472</v>
      </c>
      <c r="CY487" s="113">
        <f t="shared" si="693"/>
        <v>20834.152298850575</v>
      </c>
      <c r="CZ487" s="113">
        <f t="shared" si="693"/>
        <v>19049.509752085534</v>
      </c>
      <c r="DA487" s="113">
        <f t="shared" si="693"/>
        <v>17202.790956361481</v>
      </c>
      <c r="DB487" s="113">
        <f t="shared" si="693"/>
        <v>15491.771554341225</v>
      </c>
      <c r="DC487" s="113">
        <f t="shared" si="693"/>
        <v>13532.509405366853</v>
      </c>
      <c r="DD487" s="113">
        <f t="shared" si="693"/>
        <v>11944.356257046224</v>
      </c>
      <c r="DE487" s="113">
        <f t="shared" si="693"/>
        <v>9806.8424079754604</v>
      </c>
      <c r="DF487" s="113">
        <f t="shared" si="693"/>
        <v>7972.3025210084033</v>
      </c>
      <c r="DG487" s="113">
        <f t="shared" si="693"/>
        <v>6320.2331170391726</v>
      </c>
      <c r="DH487" s="113">
        <f t="shared" si="693"/>
        <v>5020.206463195691</v>
      </c>
      <c r="DI487" s="113">
        <f t="shared" si="693"/>
        <v>3813.2231759656652</v>
      </c>
      <c r="DJ487" s="113">
        <f t="shared" si="693"/>
        <v>2739.2989323843417</v>
      </c>
      <c r="DK487" s="113">
        <f t="shared" si="693"/>
        <v>1878.1478787878787</v>
      </c>
      <c r="DL487" s="113">
        <f t="shared" si="693"/>
        <v>1247.1484037963762</v>
      </c>
      <c r="DM487" s="113">
        <f t="shared" si="693"/>
        <v>2017.9069182389937</v>
      </c>
    </row>
    <row r="488" spans="1:117" s="44" customFormat="1" ht="1" hidden="1" customHeight="1">
      <c r="A488" s="94">
        <v>2022</v>
      </c>
      <c r="B488" s="96">
        <f t="shared" si="670"/>
        <v>4378174.726703167</v>
      </c>
      <c r="C488" s="94"/>
      <c r="D488" s="101">
        <f t="shared" si="671"/>
        <v>2536997.1021819785</v>
      </c>
      <c r="E488" s="101">
        <f t="shared" si="672"/>
        <v>2588904.6356224585</v>
      </c>
      <c r="F488" s="101">
        <f t="shared" si="673"/>
        <v>2639722.7653999827</v>
      </c>
      <c r="G488" s="101">
        <f t="shared" si="674"/>
        <v>2688632.531700009</v>
      </c>
      <c r="H488" s="101">
        <f t="shared" si="675"/>
        <v>2735723.382836082</v>
      </c>
      <c r="I488" s="101">
        <f>SUM(CC488:$DL488)</f>
        <v>999389.95984807122</v>
      </c>
      <c r="J488" s="101">
        <f>SUM(CD488:$DL488)</f>
        <v>947482.42640759121</v>
      </c>
      <c r="K488" s="101">
        <f>SUM(CE488:$DL488)</f>
        <v>896664.29663006682</v>
      </c>
      <c r="L488" s="101">
        <f>SUM(CF488:$DL488)</f>
        <v>847754.53033004038</v>
      </c>
      <c r="M488" s="101">
        <f>SUM(CG488:$DL488)</f>
        <v>800663.67919396749</v>
      </c>
      <c r="N488" s="101"/>
      <c r="O488" s="101"/>
      <c r="P488" s="101"/>
      <c r="Q488" s="113">
        <f t="shared" ref="Q488:CB488" si="694">Q438*Q$428</f>
        <v>40275.077526417997</v>
      </c>
      <c r="R488" s="113">
        <f t="shared" si="694"/>
        <v>41522.959398155144</v>
      </c>
      <c r="S488" s="113">
        <f t="shared" si="694"/>
        <v>42870.750984152619</v>
      </c>
      <c r="T488" s="113">
        <f t="shared" si="694"/>
        <v>42686.379119891077</v>
      </c>
      <c r="U488" s="113">
        <f t="shared" si="694"/>
        <v>42680.609517144854</v>
      </c>
      <c r="V488" s="113">
        <f t="shared" si="694"/>
        <v>42739.196409935299</v>
      </c>
      <c r="W488" s="113">
        <f t="shared" si="694"/>
        <v>42933.567997877137</v>
      </c>
      <c r="X488" s="113">
        <f t="shared" si="694"/>
        <v>42669.819306407269</v>
      </c>
      <c r="Y488" s="113">
        <f t="shared" si="694"/>
        <v>42688.30525791832</v>
      </c>
      <c r="Z488" s="113">
        <f t="shared" si="694"/>
        <v>42580.529134361765</v>
      </c>
      <c r="AA488" s="113">
        <f t="shared" si="694"/>
        <v>42461.697794660759</v>
      </c>
      <c r="AB488" s="113">
        <f t="shared" si="694"/>
        <v>42549.457433926509</v>
      </c>
      <c r="AC488" s="113">
        <f t="shared" si="694"/>
        <v>44515.366877620647</v>
      </c>
      <c r="AD488" s="113">
        <f t="shared" si="694"/>
        <v>41965.909498431036</v>
      </c>
      <c r="AE488" s="113">
        <f t="shared" si="694"/>
        <v>41512.862274275358</v>
      </c>
      <c r="AF488" s="113">
        <f t="shared" si="694"/>
        <v>41294.207132036448</v>
      </c>
      <c r="AG488" s="113">
        <f t="shared" si="694"/>
        <v>40598.85083632297</v>
      </c>
      <c r="AH488" s="113">
        <f t="shared" si="694"/>
        <v>40654.722713521063</v>
      </c>
      <c r="AI488" s="113">
        <f t="shared" si="694"/>
        <v>41232.022277510216</v>
      </c>
      <c r="AJ488" s="113">
        <f t="shared" si="694"/>
        <v>41355.37318255251</v>
      </c>
      <c r="AK488" s="113">
        <f t="shared" si="694"/>
        <v>42179.285683833557</v>
      </c>
      <c r="AL488" s="113">
        <f t="shared" si="694"/>
        <v>43236.224092116914</v>
      </c>
      <c r="AM488" s="113">
        <f t="shared" si="694"/>
        <v>44228.777768565924</v>
      </c>
      <c r="AN488" s="113">
        <f t="shared" si="694"/>
        <v>46450.160989506483</v>
      </c>
      <c r="AO488" s="113">
        <f t="shared" si="694"/>
        <v>48092.847791876658</v>
      </c>
      <c r="AP488" s="113">
        <f t="shared" si="694"/>
        <v>49782.047686116704</v>
      </c>
      <c r="AQ488" s="113">
        <f t="shared" si="694"/>
        <v>52351.105514035189</v>
      </c>
      <c r="AR488" s="113">
        <f t="shared" si="694"/>
        <v>53623.997904824726</v>
      </c>
      <c r="AS488" s="113">
        <f t="shared" si="694"/>
        <v>55397.358413682276</v>
      </c>
      <c r="AT488" s="113">
        <f t="shared" si="694"/>
        <v>56502.722637997191</v>
      </c>
      <c r="AU488" s="113">
        <f t="shared" si="694"/>
        <v>58929.143038090864</v>
      </c>
      <c r="AV488" s="113">
        <f t="shared" si="694"/>
        <v>59384.613811488882</v>
      </c>
      <c r="AW488" s="113">
        <f t="shared" si="694"/>
        <v>59542.782795351253</v>
      </c>
      <c r="AX488" s="113">
        <f t="shared" si="694"/>
        <v>59288.524151141151</v>
      </c>
      <c r="AY488" s="113">
        <f t="shared" si="694"/>
        <v>59858.38424847072</v>
      </c>
      <c r="AZ488" s="113">
        <f t="shared" si="694"/>
        <v>58827.032700555566</v>
      </c>
      <c r="BA488" s="113">
        <f t="shared" si="694"/>
        <v>59477.117742517134</v>
      </c>
      <c r="BB488" s="113">
        <f t="shared" si="694"/>
        <v>59008.165155475443</v>
      </c>
      <c r="BC488" s="113">
        <f t="shared" si="694"/>
        <v>59493.214891427764</v>
      </c>
      <c r="BD488" s="113">
        <f t="shared" si="694"/>
        <v>59188.445175014502</v>
      </c>
      <c r="BE488" s="113">
        <f t="shared" si="694"/>
        <v>60363.927359154331</v>
      </c>
      <c r="BF488" s="113">
        <f t="shared" si="694"/>
        <v>60271.658427300681</v>
      </c>
      <c r="BG488" s="113">
        <f t="shared" si="694"/>
        <v>61039.017840406457</v>
      </c>
      <c r="BH488" s="113">
        <f t="shared" si="694"/>
        <v>60210.214683866856</v>
      </c>
      <c r="BI488" s="113">
        <f t="shared" si="694"/>
        <v>59520.210695170426</v>
      </c>
      <c r="BJ488" s="113">
        <f t="shared" si="694"/>
        <v>59371.018309334657</v>
      </c>
      <c r="BK488" s="113">
        <f t="shared" si="694"/>
        <v>59045.607319047544</v>
      </c>
      <c r="BL488" s="113">
        <f t="shared" si="694"/>
        <v>58622.806402788614</v>
      </c>
      <c r="BM488" s="113">
        <f t="shared" si="694"/>
        <v>59263.138863759719</v>
      </c>
      <c r="BN488" s="113">
        <f t="shared" si="694"/>
        <v>59144.974464148028</v>
      </c>
      <c r="BO488" s="113">
        <f t="shared" si="694"/>
        <v>59964.240561052931</v>
      </c>
      <c r="BP488" s="113">
        <f t="shared" si="694"/>
        <v>61567.559749876586</v>
      </c>
      <c r="BQ488" s="113">
        <f t="shared" si="694"/>
        <v>61431.197448462321</v>
      </c>
      <c r="BR488" s="113">
        <f t="shared" si="694"/>
        <v>62879.077195418264</v>
      </c>
      <c r="BS488" s="113">
        <f t="shared" si="694"/>
        <v>63470.959292420339</v>
      </c>
      <c r="BT488" s="113">
        <f t="shared" si="694"/>
        <v>63417.439004134059</v>
      </c>
      <c r="BU488" s="113">
        <f t="shared" si="694"/>
        <v>64120.721294523166</v>
      </c>
      <c r="BV488" s="113">
        <f t="shared" si="694"/>
        <v>63622.604520556073</v>
      </c>
      <c r="BW488" s="113">
        <f t="shared" si="694"/>
        <v>63947.484029781481</v>
      </c>
      <c r="BX488" s="113">
        <f t="shared" si="694"/>
        <v>62542.252895592035</v>
      </c>
      <c r="BY488" s="113">
        <f t="shared" si="694"/>
        <v>59654.169200885583</v>
      </c>
      <c r="BZ488" s="113">
        <f t="shared" si="694"/>
        <v>57934.107459161583</v>
      </c>
      <c r="CA488" s="113">
        <f t="shared" si="694"/>
        <v>56333.417483852973</v>
      </c>
      <c r="CB488" s="113">
        <f t="shared" si="694"/>
        <v>54417.345489193991</v>
      </c>
      <c r="CC488" s="113">
        <f t="shared" ref="CC488:DM488" si="695">CC438*CC$428</f>
        <v>51907.533440480016</v>
      </c>
      <c r="CD488" s="113">
        <f t="shared" si="695"/>
        <v>50818.129777524242</v>
      </c>
      <c r="CE488" s="113">
        <f t="shared" si="695"/>
        <v>48909.766300026502</v>
      </c>
      <c r="CF488" s="113">
        <f t="shared" si="695"/>
        <v>47090.851136072932</v>
      </c>
      <c r="CG488" s="113">
        <f t="shared" si="695"/>
        <v>46116.363008063192</v>
      </c>
      <c r="CH488" s="113">
        <f t="shared" si="695"/>
        <v>44524.067721626685</v>
      </c>
      <c r="CI488" s="113">
        <f t="shared" si="695"/>
        <v>44241.68315309313</v>
      </c>
      <c r="CJ488" s="113">
        <f t="shared" si="695"/>
        <v>42370.494518349253</v>
      </c>
      <c r="CK488" s="113">
        <f t="shared" si="695"/>
        <v>42890.821562536628</v>
      </c>
      <c r="CL488" s="113">
        <f t="shared" si="695"/>
        <v>42326.520950480684</v>
      </c>
      <c r="CM488" s="113">
        <f t="shared" si="695"/>
        <v>42460.670153460691</v>
      </c>
      <c r="CN488" s="113">
        <f t="shared" si="695"/>
        <v>41304.277205567807</v>
      </c>
      <c r="CO488" s="113">
        <f t="shared" si="695"/>
        <v>40571.689380530974</v>
      </c>
      <c r="CP488" s="113">
        <f t="shared" si="695"/>
        <v>38181.382647758895</v>
      </c>
      <c r="CQ488" s="113">
        <f t="shared" si="695"/>
        <v>37279.058578567463</v>
      </c>
      <c r="CR488" s="113">
        <f t="shared" si="695"/>
        <v>35530.036615751276</v>
      </c>
      <c r="CS488" s="113">
        <f t="shared" si="695"/>
        <v>33102.883550427985</v>
      </c>
      <c r="CT488" s="113">
        <f t="shared" si="695"/>
        <v>30446.38291065158</v>
      </c>
      <c r="CU488" s="113">
        <f t="shared" si="695"/>
        <v>27616.428981463025</v>
      </c>
      <c r="CV488" s="113">
        <f t="shared" si="695"/>
        <v>25839.302941176473</v>
      </c>
      <c r="CW488" s="113">
        <f t="shared" si="695"/>
        <v>24055.099844136796</v>
      </c>
      <c r="CX488" s="113">
        <f t="shared" si="695"/>
        <v>22030.197869786978</v>
      </c>
      <c r="CY488" s="113">
        <f t="shared" si="695"/>
        <v>21011.944923371648</v>
      </c>
      <c r="CZ488" s="113">
        <f t="shared" si="695"/>
        <v>19412.619257431557</v>
      </c>
      <c r="DA488" s="113">
        <f t="shared" si="695"/>
        <v>17587.979398407162</v>
      </c>
      <c r="DB488" s="113">
        <f t="shared" si="695"/>
        <v>15658.8040376442</v>
      </c>
      <c r="DC488" s="113">
        <f t="shared" si="695"/>
        <v>13868.690380672193</v>
      </c>
      <c r="DD488" s="113">
        <f t="shared" si="695"/>
        <v>11904.326944757609</v>
      </c>
      <c r="DE488" s="113">
        <f t="shared" si="695"/>
        <v>10180.901073619631</v>
      </c>
      <c r="DF488" s="113">
        <f t="shared" si="695"/>
        <v>8282.1899890390941</v>
      </c>
      <c r="DG488" s="113">
        <f t="shared" si="695"/>
        <v>6618.4705599615472</v>
      </c>
      <c r="DH488" s="113">
        <f t="shared" si="695"/>
        <v>5089.5242369838415</v>
      </c>
      <c r="DI488" s="113">
        <f t="shared" si="695"/>
        <v>3974.2013265704254</v>
      </c>
      <c r="DJ488" s="113">
        <f t="shared" si="695"/>
        <v>2863.5622775800712</v>
      </c>
      <c r="DK488" s="113">
        <f t="shared" si="695"/>
        <v>1994.100606060606</v>
      </c>
      <c r="DL488" s="113">
        <f t="shared" si="695"/>
        <v>1329.0025884383087</v>
      </c>
      <c r="DM488" s="113">
        <f t="shared" si="695"/>
        <v>2196.9937106918237</v>
      </c>
    </row>
    <row r="489" spans="1:117" s="44" customFormat="1" ht="1" hidden="1" customHeight="1">
      <c r="A489" s="94">
        <v>2023</v>
      </c>
      <c r="B489" s="96">
        <f t="shared" si="670"/>
        <v>4402682.3176089199</v>
      </c>
      <c r="C489" s="94"/>
      <c r="D489" s="101">
        <f t="shared" si="671"/>
        <v>2535522.585468207</v>
      </c>
      <c r="E489" s="101">
        <f t="shared" si="672"/>
        <v>2589468.5369093297</v>
      </c>
      <c r="F489" s="101">
        <f t="shared" si="673"/>
        <v>2640976.1544002243</v>
      </c>
      <c r="G489" s="101">
        <f t="shared" si="674"/>
        <v>2691539.4164595935</v>
      </c>
      <c r="H489" s="101">
        <f t="shared" si="675"/>
        <v>2739915.5394857102</v>
      </c>
      <c r="I489" s="101">
        <f>SUM(CC489:$DL489)</f>
        <v>1019774.0591919925</v>
      </c>
      <c r="J489" s="101">
        <f>SUM(CD489:$DL489)</f>
        <v>965828.10775086959</v>
      </c>
      <c r="K489" s="101">
        <f>SUM(CE489:$DL489)</f>
        <v>914320.49025997485</v>
      </c>
      <c r="L489" s="101">
        <f>SUM(CF489:$DL489)</f>
        <v>863757.2282006056</v>
      </c>
      <c r="M489" s="101">
        <f>SUM(CG489:$DL489)</f>
        <v>815381.10517448874</v>
      </c>
      <c r="N489" s="101"/>
      <c r="O489" s="101"/>
      <c r="P489" s="101"/>
      <c r="Q489" s="113">
        <f t="shared" ref="Q489:CB489" si="696">Q439*Q$428</f>
        <v>40188.685733020604</v>
      </c>
      <c r="R489" s="113">
        <f t="shared" si="696"/>
        <v>41483.240662331766</v>
      </c>
      <c r="S489" s="113">
        <f t="shared" si="696"/>
        <v>42880.936963762993</v>
      </c>
      <c r="T489" s="113">
        <f t="shared" si="696"/>
        <v>42749.9666041565</v>
      </c>
      <c r="U489" s="113">
        <f t="shared" si="696"/>
        <v>42785.191742477255</v>
      </c>
      <c r="V489" s="113">
        <f t="shared" si="696"/>
        <v>42889.916510123148</v>
      </c>
      <c r="W489" s="113">
        <f t="shared" si="696"/>
        <v>43109.979700145945</v>
      </c>
      <c r="X489" s="113">
        <f t="shared" si="696"/>
        <v>42871.063702685555</v>
      </c>
      <c r="Y489" s="113">
        <f t="shared" si="696"/>
        <v>42906.613659584502</v>
      </c>
      <c r="Z489" s="113">
        <f t="shared" si="696"/>
        <v>42812.3251538646</v>
      </c>
      <c r="AA489" s="113">
        <f t="shared" si="696"/>
        <v>42729.047377862189</v>
      </c>
      <c r="AB489" s="113">
        <f t="shared" si="696"/>
        <v>42810.656681057182</v>
      </c>
      <c r="AC489" s="113">
        <f t="shared" si="696"/>
        <v>44861.773628148032</v>
      </c>
      <c r="AD489" s="113">
        <f t="shared" si="696"/>
        <v>42886.082208497282</v>
      </c>
      <c r="AE489" s="113">
        <f t="shared" si="696"/>
        <v>42136.91970695612</v>
      </c>
      <c r="AF489" s="113">
        <f t="shared" si="696"/>
        <v>41763.186187991436</v>
      </c>
      <c r="AG489" s="113">
        <f t="shared" si="696"/>
        <v>41449.004962027677</v>
      </c>
      <c r="AH489" s="113">
        <f t="shared" si="696"/>
        <v>40788.890155922738</v>
      </c>
      <c r="AI489" s="113">
        <f t="shared" si="696"/>
        <v>41127.412932825093</v>
      </c>
      <c r="AJ489" s="113">
        <f t="shared" si="696"/>
        <v>42154.778675282716</v>
      </c>
      <c r="AK489" s="113">
        <f t="shared" si="696"/>
        <v>41985.427566507504</v>
      </c>
      <c r="AL489" s="113">
        <f t="shared" si="696"/>
        <v>43268.809861234127</v>
      </c>
      <c r="AM489" s="113">
        <f t="shared" si="696"/>
        <v>44089.41525897984</v>
      </c>
      <c r="AN489" s="113">
        <f t="shared" si="696"/>
        <v>44949.486801114937</v>
      </c>
      <c r="AO489" s="113">
        <f t="shared" si="696"/>
        <v>47612.000298798826</v>
      </c>
      <c r="AP489" s="113">
        <f t="shared" si="696"/>
        <v>49238.197424547288</v>
      </c>
      <c r="AQ489" s="113">
        <f t="shared" si="696"/>
        <v>51326.915788854232</v>
      </c>
      <c r="AR489" s="113">
        <f t="shared" si="696"/>
        <v>53762.646128775683</v>
      </c>
      <c r="AS489" s="113">
        <f t="shared" si="696"/>
        <v>54850.460514233237</v>
      </c>
      <c r="AT489" s="113">
        <f t="shared" si="696"/>
        <v>56132.774094897999</v>
      </c>
      <c r="AU489" s="113">
        <f t="shared" si="696"/>
        <v>57356.648848095458</v>
      </c>
      <c r="AV489" s="113">
        <f t="shared" si="696"/>
        <v>59501.701055399339</v>
      </c>
      <c r="AW489" s="113">
        <f t="shared" si="696"/>
        <v>59509.556357888301</v>
      </c>
      <c r="AX489" s="113">
        <f t="shared" si="696"/>
        <v>59653.333670648186</v>
      </c>
      <c r="AY489" s="113">
        <f t="shared" si="696"/>
        <v>59655.992390037864</v>
      </c>
      <c r="AZ489" s="113">
        <f t="shared" si="696"/>
        <v>60220.096382489734</v>
      </c>
      <c r="BA489" s="113">
        <f t="shared" si="696"/>
        <v>59335.755048683735</v>
      </c>
      <c r="BB489" s="113">
        <f t="shared" si="696"/>
        <v>59525.608382154125</v>
      </c>
      <c r="BC489" s="113">
        <f t="shared" si="696"/>
        <v>59843.390274623904</v>
      </c>
      <c r="BD489" s="113">
        <f t="shared" si="696"/>
        <v>59773.461612840845</v>
      </c>
      <c r="BE489" s="113">
        <f t="shared" si="696"/>
        <v>59660.16558268838</v>
      </c>
      <c r="BF489" s="113">
        <f t="shared" si="696"/>
        <v>60847.949241096525</v>
      </c>
      <c r="BG489" s="113">
        <f t="shared" si="696"/>
        <v>60961.743098146893</v>
      </c>
      <c r="BH489" s="113">
        <f t="shared" si="696"/>
        <v>61201.002978181234</v>
      </c>
      <c r="BI489" s="113">
        <f t="shared" si="696"/>
        <v>60559.262105230213</v>
      </c>
      <c r="BJ489" s="113">
        <f t="shared" si="696"/>
        <v>59679.848125620651</v>
      </c>
      <c r="BK489" s="113">
        <f t="shared" si="696"/>
        <v>59376.462847280556</v>
      </c>
      <c r="BL489" s="113">
        <f t="shared" si="696"/>
        <v>59046.447186167046</v>
      </c>
      <c r="BM489" s="113">
        <f t="shared" si="696"/>
        <v>58806.583303178333</v>
      </c>
      <c r="BN489" s="113">
        <f t="shared" si="696"/>
        <v>59002.7068774094</v>
      </c>
      <c r="BO489" s="113">
        <f t="shared" si="696"/>
        <v>58968.615493002842</v>
      </c>
      <c r="BP489" s="113">
        <f t="shared" si="696"/>
        <v>59701.937074214249</v>
      </c>
      <c r="BQ489" s="113">
        <f t="shared" si="696"/>
        <v>61313.649814126395</v>
      </c>
      <c r="BR489" s="113">
        <f t="shared" si="696"/>
        <v>61165.233790350576</v>
      </c>
      <c r="BS489" s="113">
        <f t="shared" si="696"/>
        <v>62546.23543698118</v>
      </c>
      <c r="BT489" s="113">
        <f t="shared" si="696"/>
        <v>62961.565240661446</v>
      </c>
      <c r="BU489" s="113">
        <f t="shared" si="696"/>
        <v>63142.084527001149</v>
      </c>
      <c r="BV489" s="113">
        <f t="shared" si="696"/>
        <v>63693.580652178214</v>
      </c>
      <c r="BW489" s="113">
        <f t="shared" si="696"/>
        <v>63053.34365731119</v>
      </c>
      <c r="BX489" s="113">
        <f t="shared" si="696"/>
        <v>63769.866344471295</v>
      </c>
      <c r="BY489" s="113">
        <f t="shared" si="696"/>
        <v>61779.238919754374</v>
      </c>
      <c r="BZ489" s="113">
        <f t="shared" si="696"/>
        <v>59327.166568260844</v>
      </c>
      <c r="CA489" s="113">
        <f t="shared" si="696"/>
        <v>57692.47580627857</v>
      </c>
      <c r="CB489" s="113">
        <f t="shared" si="696"/>
        <v>55673.743037810214</v>
      </c>
      <c r="CC489" s="113">
        <f t="shared" ref="CC489:DM489" si="697">CC439*CC$428</f>
        <v>53945.951441122896</v>
      </c>
      <c r="CD489" s="113">
        <f t="shared" si="697"/>
        <v>51507.617490894729</v>
      </c>
      <c r="CE489" s="113">
        <f t="shared" si="697"/>
        <v>50563.262059369197</v>
      </c>
      <c r="CF489" s="113">
        <f t="shared" si="697"/>
        <v>48376.123026116882</v>
      </c>
      <c r="CG489" s="113">
        <f t="shared" si="697"/>
        <v>46843.083758433437</v>
      </c>
      <c r="CH489" s="113">
        <f t="shared" si="697"/>
        <v>45683.512336225969</v>
      </c>
      <c r="CI489" s="113">
        <f t="shared" si="697"/>
        <v>44144.996361027115</v>
      </c>
      <c r="CJ489" s="113">
        <f t="shared" si="697"/>
        <v>43971.495633722356</v>
      </c>
      <c r="CK489" s="113">
        <f t="shared" si="697"/>
        <v>41910.505655843393</v>
      </c>
      <c r="CL489" s="113">
        <f t="shared" si="697"/>
        <v>42417.595229457649</v>
      </c>
      <c r="CM489" s="113">
        <f t="shared" si="697"/>
        <v>41763.691982461634</v>
      </c>
      <c r="CN489" s="113">
        <f t="shared" si="697"/>
        <v>41975.842574615817</v>
      </c>
      <c r="CO489" s="113">
        <f t="shared" si="697"/>
        <v>40574.688692232055</v>
      </c>
      <c r="CP489" s="113">
        <f t="shared" si="697"/>
        <v>39873.247510811627</v>
      </c>
      <c r="CQ489" s="113">
        <f t="shared" si="697"/>
        <v>37478.989172681846</v>
      </c>
      <c r="CR489" s="113">
        <f t="shared" si="697"/>
        <v>36473.320766980825</v>
      </c>
      <c r="CS489" s="113">
        <f t="shared" si="697"/>
        <v>34648.636732415333</v>
      </c>
      <c r="CT489" s="113">
        <f t="shared" si="697"/>
        <v>32075.271361685525</v>
      </c>
      <c r="CU489" s="113">
        <f t="shared" si="697"/>
        <v>29527.162527406817</v>
      </c>
      <c r="CV489" s="113">
        <f t="shared" si="697"/>
        <v>26398.209803921571</v>
      </c>
      <c r="CW489" s="113">
        <f t="shared" si="697"/>
        <v>24668.659759787293</v>
      </c>
      <c r="CX489" s="113">
        <f t="shared" si="697"/>
        <v>22883.094359435945</v>
      </c>
      <c r="CY489" s="113">
        <f t="shared" si="697"/>
        <v>20665.200191570882</v>
      </c>
      <c r="CZ489" s="113">
        <f t="shared" si="697"/>
        <v>19599.080895311949</v>
      </c>
      <c r="DA489" s="113">
        <f t="shared" si="697"/>
        <v>17944.671756730073</v>
      </c>
      <c r="DB489" s="113">
        <f t="shared" si="697"/>
        <v>16033.153309046751</v>
      </c>
      <c r="DC489" s="113">
        <f t="shared" si="697"/>
        <v>14041.191405901756</v>
      </c>
      <c r="DD489" s="113">
        <f t="shared" si="697"/>
        <v>12222.608793686584</v>
      </c>
      <c r="DE489" s="113">
        <f t="shared" si="697"/>
        <v>10167.507668711656</v>
      </c>
      <c r="DF489" s="113">
        <f t="shared" si="697"/>
        <v>8618.4508586043121</v>
      </c>
      <c r="DG489" s="113">
        <f t="shared" si="697"/>
        <v>6893.6246094688777</v>
      </c>
      <c r="DH489" s="113">
        <f t="shared" si="697"/>
        <v>5343.6894075403943</v>
      </c>
      <c r="DI489" s="113">
        <f t="shared" si="697"/>
        <v>4040.6367538041359</v>
      </c>
      <c r="DJ489" s="113">
        <f t="shared" si="697"/>
        <v>2992.5444839857651</v>
      </c>
      <c r="DK489" s="113">
        <f t="shared" si="697"/>
        <v>2090.7278787878786</v>
      </c>
      <c r="DL489" s="113">
        <f t="shared" si="697"/>
        <v>1416.0129421915444</v>
      </c>
      <c r="DM489" s="113">
        <f t="shared" si="697"/>
        <v>2383.9094339622643</v>
      </c>
    </row>
    <row r="490" spans="1:117" s="44" customFormat="1" ht="1" hidden="1" customHeight="1">
      <c r="A490" s="94">
        <v>2024</v>
      </c>
      <c r="B490" s="96">
        <f t="shared" si="670"/>
        <v>4425910.8932955256</v>
      </c>
      <c r="C490" s="94"/>
      <c r="D490" s="101">
        <f t="shared" si="671"/>
        <v>2533121.0533358352</v>
      </c>
      <c r="E490" s="101">
        <f t="shared" si="672"/>
        <v>2588305.5750116091</v>
      </c>
      <c r="F490" s="101">
        <f t="shared" si="673"/>
        <v>2641828.9242590531</v>
      </c>
      <c r="G490" s="101">
        <f t="shared" si="674"/>
        <v>2693073.3308320721</v>
      </c>
      <c r="H490" s="101">
        <f t="shared" si="675"/>
        <v>2743088.5979778199</v>
      </c>
      <c r="I490" s="101">
        <f>SUM(CC490:$DL490)</f>
        <v>1040919.8377980897</v>
      </c>
      <c r="J490" s="101">
        <f>SUM(CD490:$DL490)</f>
        <v>985735.31612231559</v>
      </c>
      <c r="K490" s="101">
        <f>SUM(CE490:$DL490)</f>
        <v>932211.96687487164</v>
      </c>
      <c r="L490" s="101">
        <f>SUM(CF490:$DL490)</f>
        <v>880967.56030185288</v>
      </c>
      <c r="M490" s="101">
        <f>SUM(CG490:$DL490)</f>
        <v>830952.29315610533</v>
      </c>
      <c r="N490" s="101"/>
      <c r="O490" s="101"/>
      <c r="P490" s="101"/>
      <c r="Q490" s="113">
        <f t="shared" ref="Q490:CB490" si="698">Q440*Q$428</f>
        <v>40043.081586845226</v>
      </c>
      <c r="R490" s="113">
        <f t="shared" si="698"/>
        <v>41387.91569635566</v>
      </c>
      <c r="S490" s="113">
        <f t="shared" si="698"/>
        <v>42833.062859594225</v>
      </c>
      <c r="T490" s="113">
        <f t="shared" si="698"/>
        <v>42752.994579597711</v>
      </c>
      <c r="U490" s="113">
        <f t="shared" si="698"/>
        <v>42842.510846745972</v>
      </c>
      <c r="V490" s="113">
        <f t="shared" si="698"/>
        <v>42988.386975579211</v>
      </c>
      <c r="W490" s="113">
        <f t="shared" si="698"/>
        <v>43257.157463181633</v>
      </c>
      <c r="X490" s="113">
        <f t="shared" si="698"/>
        <v>43038.266758299847</v>
      </c>
      <c r="Y490" s="113">
        <f t="shared" si="698"/>
        <v>43101.889523460224</v>
      </c>
      <c r="Z490" s="113">
        <f t="shared" si="698"/>
        <v>43025.137878666777</v>
      </c>
      <c r="AA490" s="113">
        <f t="shared" si="698"/>
        <v>42955.496465126096</v>
      </c>
      <c r="AB490" s="113">
        <f t="shared" si="698"/>
        <v>43073.857454985788</v>
      </c>
      <c r="AC490" s="113">
        <f t="shared" si="698"/>
        <v>45129.451571737372</v>
      </c>
      <c r="AD490" s="113">
        <f t="shared" si="698"/>
        <v>43209.902550181796</v>
      </c>
      <c r="AE490" s="113">
        <f t="shared" si="698"/>
        <v>43043.909930659349</v>
      </c>
      <c r="AF490" s="113">
        <f t="shared" si="698"/>
        <v>42378.470675932382</v>
      </c>
      <c r="AG490" s="113">
        <f t="shared" si="698"/>
        <v>41902.021362344502</v>
      </c>
      <c r="AH490" s="113">
        <f t="shared" si="698"/>
        <v>41619.734465906447</v>
      </c>
      <c r="AI490" s="113">
        <f t="shared" si="698"/>
        <v>41252.94414644724</v>
      </c>
      <c r="AJ490" s="113">
        <f t="shared" si="698"/>
        <v>42033.809369951538</v>
      </c>
      <c r="AK490" s="113">
        <f t="shared" si="698"/>
        <v>42753.792291950886</v>
      </c>
      <c r="AL490" s="113">
        <f t="shared" si="698"/>
        <v>43052.929140832588</v>
      </c>
      <c r="AM490" s="113">
        <f t="shared" si="698"/>
        <v>44091.449748170875</v>
      </c>
      <c r="AN490" s="113">
        <f t="shared" si="698"/>
        <v>44803.966879816369</v>
      </c>
      <c r="AO490" s="113">
        <f t="shared" si="698"/>
        <v>46109.731499372523</v>
      </c>
      <c r="AP490" s="113">
        <f t="shared" si="698"/>
        <v>48737.895694164996</v>
      </c>
      <c r="AQ490" s="113">
        <f t="shared" si="698"/>
        <v>50766.317424821988</v>
      </c>
      <c r="AR490" s="113">
        <f t="shared" si="698"/>
        <v>52725.352008846297</v>
      </c>
      <c r="AS490" s="113">
        <f t="shared" si="698"/>
        <v>54966.843683042542</v>
      </c>
      <c r="AT490" s="113">
        <f t="shared" si="698"/>
        <v>55576.314097937167</v>
      </c>
      <c r="AU490" s="113">
        <f t="shared" si="698"/>
        <v>56974.012005507109</v>
      </c>
      <c r="AV490" s="113">
        <f t="shared" si="698"/>
        <v>57938.840886681523</v>
      </c>
      <c r="AW490" s="113">
        <f t="shared" si="698"/>
        <v>59609.235670277158</v>
      </c>
      <c r="AX490" s="113">
        <f t="shared" si="698"/>
        <v>59606.486546558488</v>
      </c>
      <c r="AY490" s="113">
        <f t="shared" si="698"/>
        <v>60001.249089717443</v>
      </c>
      <c r="AZ490" s="113">
        <f t="shared" si="698"/>
        <v>60010.494181943213</v>
      </c>
      <c r="BA490" s="113">
        <f t="shared" si="698"/>
        <v>60703.908672917423</v>
      </c>
      <c r="BB490" s="113">
        <f t="shared" si="698"/>
        <v>59375.382929247411</v>
      </c>
      <c r="BC490" s="113">
        <f t="shared" si="698"/>
        <v>60354.804605449899</v>
      </c>
      <c r="BD490" s="113">
        <f t="shared" si="698"/>
        <v>60113.403596983175</v>
      </c>
      <c r="BE490" s="113">
        <f t="shared" si="698"/>
        <v>60232.09592778817</v>
      </c>
      <c r="BF490" s="113">
        <f t="shared" si="698"/>
        <v>60140.276065606296</v>
      </c>
      <c r="BG490" s="113">
        <f t="shared" si="698"/>
        <v>61533.776904483937</v>
      </c>
      <c r="BH490" s="113">
        <f t="shared" si="698"/>
        <v>61114.672893772891</v>
      </c>
      <c r="BI490" s="113">
        <f t="shared" si="698"/>
        <v>61538.852765344767</v>
      </c>
      <c r="BJ490" s="113">
        <f t="shared" si="698"/>
        <v>60708.271598808336</v>
      </c>
      <c r="BK490" s="113">
        <f t="shared" si="698"/>
        <v>59678.065905029551</v>
      </c>
      <c r="BL490" s="113">
        <f t="shared" si="698"/>
        <v>59365.186442232727</v>
      </c>
      <c r="BM490" s="113">
        <f t="shared" si="698"/>
        <v>59217.584539533193</v>
      </c>
      <c r="BN490" s="113">
        <f t="shared" si="698"/>
        <v>58539.580478026211</v>
      </c>
      <c r="BO490" s="113">
        <f t="shared" si="698"/>
        <v>58817.45784097095</v>
      </c>
      <c r="BP490" s="113">
        <f t="shared" si="698"/>
        <v>58708.27928254073</v>
      </c>
      <c r="BQ490" s="113">
        <f t="shared" si="698"/>
        <v>59449.967235552554</v>
      </c>
      <c r="BR490" s="113">
        <f t="shared" si="698"/>
        <v>61040.73667129469</v>
      </c>
      <c r="BS490" s="113">
        <f t="shared" si="698"/>
        <v>60837.201326711853</v>
      </c>
      <c r="BT490" s="113">
        <f t="shared" si="698"/>
        <v>62039.820482061121</v>
      </c>
      <c r="BU490" s="113">
        <f t="shared" si="698"/>
        <v>62680.784373803137</v>
      </c>
      <c r="BV490" s="113">
        <f t="shared" si="698"/>
        <v>62712.910439201878</v>
      </c>
      <c r="BW490" s="113">
        <f t="shared" si="698"/>
        <v>63121.126873953312</v>
      </c>
      <c r="BX490" s="113">
        <f t="shared" si="698"/>
        <v>62873.418381801515</v>
      </c>
      <c r="BY490" s="113">
        <f t="shared" si="698"/>
        <v>62977.077843686035</v>
      </c>
      <c r="BZ490" s="113">
        <f t="shared" si="698"/>
        <v>61436.200223053209</v>
      </c>
      <c r="CA490" s="113">
        <f t="shared" si="698"/>
        <v>59070.534944102314</v>
      </c>
      <c r="CB490" s="113">
        <f t="shared" si="698"/>
        <v>57014.763242236564</v>
      </c>
      <c r="CC490" s="113">
        <f t="shared" ref="CC490:DM490" si="699">CC440*CC$428</f>
        <v>55184.521675774129</v>
      </c>
      <c r="CD490" s="113">
        <f t="shared" si="699"/>
        <v>53523.349247443941</v>
      </c>
      <c r="CE490" s="113">
        <f t="shared" si="699"/>
        <v>51244.406573018816</v>
      </c>
      <c r="CF490" s="113">
        <f t="shared" si="699"/>
        <v>50015.267145747574</v>
      </c>
      <c r="CG490" s="113">
        <f t="shared" si="699"/>
        <v>48121.075530689486</v>
      </c>
      <c r="CH490" s="113">
        <f t="shared" si="699"/>
        <v>46403.682831376558</v>
      </c>
      <c r="CI490" s="113">
        <f t="shared" si="699"/>
        <v>45293.27661319256</v>
      </c>
      <c r="CJ490" s="113">
        <f t="shared" si="699"/>
        <v>43881.439320982623</v>
      </c>
      <c r="CK490" s="113">
        <f t="shared" si="699"/>
        <v>43492.015297151564</v>
      </c>
      <c r="CL490" s="113">
        <f t="shared" si="699"/>
        <v>41456.811627063304</v>
      </c>
      <c r="CM490" s="113">
        <f t="shared" si="699"/>
        <v>41853.689163795803</v>
      </c>
      <c r="CN490" s="113">
        <f t="shared" si="699"/>
        <v>41293.251505478962</v>
      </c>
      <c r="CO490" s="113">
        <f t="shared" si="699"/>
        <v>41240.535889872175</v>
      </c>
      <c r="CP490" s="113">
        <f t="shared" si="699"/>
        <v>39882.241476415569</v>
      </c>
      <c r="CQ490" s="113">
        <f t="shared" si="699"/>
        <v>39144.41102165464</v>
      </c>
      <c r="CR490" s="113">
        <f t="shared" si="699"/>
        <v>36684.160762647603</v>
      </c>
      <c r="CS490" s="113">
        <f t="shared" si="699"/>
        <v>35580.282545589878</v>
      </c>
      <c r="CT490" s="113">
        <f t="shared" si="699"/>
        <v>33590.724697619975</v>
      </c>
      <c r="CU490" s="113">
        <f t="shared" si="699"/>
        <v>31123.925772373928</v>
      </c>
      <c r="CV490" s="113">
        <f t="shared" si="699"/>
        <v>28245.075490196079</v>
      </c>
      <c r="CW490" s="113">
        <f t="shared" si="699"/>
        <v>25216.128816356468</v>
      </c>
      <c r="CX490" s="113">
        <f t="shared" si="699"/>
        <v>23484.26792679268</v>
      </c>
      <c r="CY490" s="113">
        <f t="shared" si="699"/>
        <v>21483.439176245211</v>
      </c>
      <c r="CZ490" s="113">
        <f t="shared" si="699"/>
        <v>19294.854012454471</v>
      </c>
      <c r="DA490" s="113">
        <f t="shared" si="699"/>
        <v>18140.213848482854</v>
      </c>
      <c r="DB490" s="113">
        <f t="shared" si="699"/>
        <v>16380.97389192471</v>
      </c>
      <c r="DC490" s="113">
        <f t="shared" si="699"/>
        <v>14402.855487206918</v>
      </c>
      <c r="DD490" s="113">
        <f t="shared" si="699"/>
        <v>12400.299887260429</v>
      </c>
      <c r="DE490" s="113">
        <f t="shared" si="699"/>
        <v>10465.03259202454</v>
      </c>
      <c r="DF490" s="113">
        <f t="shared" si="699"/>
        <v>8629.7537449762513</v>
      </c>
      <c r="DG490" s="113">
        <f t="shared" si="699"/>
        <v>7193.7087238644554</v>
      </c>
      <c r="DH490" s="113">
        <f t="shared" si="699"/>
        <v>5581.8581687612204</v>
      </c>
      <c r="DI490" s="113">
        <f t="shared" si="699"/>
        <v>4255.2742879438156</v>
      </c>
      <c r="DJ490" s="113">
        <f t="shared" si="699"/>
        <v>3053.1032028469754</v>
      </c>
      <c r="DK490" s="113">
        <f t="shared" si="699"/>
        <v>2193.7969696969694</v>
      </c>
      <c r="DL490" s="113">
        <f t="shared" si="699"/>
        <v>1490.1328731665228</v>
      </c>
      <c r="DM490" s="113">
        <f t="shared" si="699"/>
        <v>2580.6113207547169</v>
      </c>
    </row>
    <row r="491" spans="1:117" s="44" customFormat="1" ht="1" hidden="1" customHeight="1">
      <c r="A491" s="94">
        <v>2025</v>
      </c>
      <c r="B491" s="96">
        <f t="shared" si="670"/>
        <v>4447823.4303083569</v>
      </c>
      <c r="C491" s="94"/>
      <c r="D491" s="101">
        <f t="shared" si="671"/>
        <v>2528825.9140304876</v>
      </c>
      <c r="E491" s="101">
        <f t="shared" si="672"/>
        <v>2585333.5669609495</v>
      </c>
      <c r="F491" s="101">
        <f t="shared" si="673"/>
        <v>2640081.6772115091</v>
      </c>
      <c r="G491" s="101">
        <f t="shared" si="674"/>
        <v>2693329.62599232</v>
      </c>
      <c r="H491" s="101">
        <f t="shared" si="675"/>
        <v>2744014.8647188018</v>
      </c>
      <c r="I491" s="101">
        <f>SUM(CC491:$DL491)</f>
        <v>1062865.2569254434</v>
      </c>
      <c r="J491" s="101">
        <f>SUM(CD491:$DL491)</f>
        <v>1006357.603994982</v>
      </c>
      <c r="K491" s="101">
        <f>SUM(CE491:$DL491)</f>
        <v>951609.49374442257</v>
      </c>
      <c r="L491" s="101">
        <f>SUM(CF491:$DL491)</f>
        <v>898361.54496361152</v>
      </c>
      <c r="M491" s="101">
        <f>SUM(CG491:$DL491)</f>
        <v>847676.30623712949</v>
      </c>
      <c r="N491" s="101"/>
      <c r="O491" s="101"/>
      <c r="P491" s="101"/>
      <c r="Q491" s="113">
        <f t="shared" ref="Q491:CB491" si="700">Q441*Q$428</f>
        <v>39853.796196817231</v>
      </c>
      <c r="R491" s="113">
        <f t="shared" si="700"/>
        <v>41233.012626644486</v>
      </c>
      <c r="S491" s="113">
        <f t="shared" si="700"/>
        <v>42730.184465529419</v>
      </c>
      <c r="T491" s="113">
        <f t="shared" si="700"/>
        <v>42701.518997097133</v>
      </c>
      <c r="U491" s="113">
        <f t="shared" si="700"/>
        <v>42839.494051784459</v>
      </c>
      <c r="V491" s="113">
        <f t="shared" si="700"/>
        <v>43040.636610311005</v>
      </c>
      <c r="W491" s="113">
        <f t="shared" si="700"/>
        <v>43348.891548361411</v>
      </c>
      <c r="X491" s="113">
        <f t="shared" si="700"/>
        <v>43178.436984563334</v>
      </c>
      <c r="Y491" s="113">
        <f t="shared" si="700"/>
        <v>43263.117287993504</v>
      </c>
      <c r="Z491" s="113">
        <f t="shared" si="700"/>
        <v>43212.972584125971</v>
      </c>
      <c r="AA491" s="113">
        <f t="shared" si="700"/>
        <v>43161.994090957051</v>
      </c>
      <c r="AB491" s="113">
        <f t="shared" si="700"/>
        <v>43296.026929556705</v>
      </c>
      <c r="AC491" s="113">
        <f t="shared" si="700"/>
        <v>45398.179232752555</v>
      </c>
      <c r="AD491" s="113">
        <f t="shared" si="700"/>
        <v>43459.304552472975</v>
      </c>
      <c r="AE491" s="113">
        <f t="shared" si="700"/>
        <v>43359.951878078064</v>
      </c>
      <c r="AF491" s="113">
        <f t="shared" si="700"/>
        <v>43273.338831846486</v>
      </c>
      <c r="AG491" s="113">
        <f t="shared" si="700"/>
        <v>42508.704118715927</v>
      </c>
      <c r="AH491" s="113">
        <f t="shared" si="700"/>
        <v>42054.0394461252</v>
      </c>
      <c r="AI491" s="113">
        <f t="shared" si="700"/>
        <v>42066.904476044831</v>
      </c>
      <c r="AJ491" s="113">
        <f t="shared" si="700"/>
        <v>42151.754442649435</v>
      </c>
      <c r="AK491" s="113">
        <f t="shared" si="700"/>
        <v>42615.466447817191</v>
      </c>
      <c r="AL491" s="113">
        <f t="shared" si="700"/>
        <v>43791.200472394448</v>
      </c>
      <c r="AM491" s="113">
        <f t="shared" si="700"/>
        <v>43856.466246606011</v>
      </c>
      <c r="AN491" s="113">
        <f t="shared" si="700"/>
        <v>44774.66078455485</v>
      </c>
      <c r="AO491" s="113">
        <f t="shared" si="700"/>
        <v>45954.847991075876</v>
      </c>
      <c r="AP491" s="113">
        <f t="shared" si="700"/>
        <v>47238.00325955735</v>
      </c>
      <c r="AQ491" s="113">
        <f t="shared" si="700"/>
        <v>50245.542988289293</v>
      </c>
      <c r="AR491" s="113">
        <f t="shared" si="700"/>
        <v>52149.19161153899</v>
      </c>
      <c r="AS491" s="113">
        <f t="shared" si="700"/>
        <v>53924.54486149372</v>
      </c>
      <c r="AT491" s="113">
        <f t="shared" si="700"/>
        <v>55670.59461307602</v>
      </c>
      <c r="AU491" s="113">
        <f t="shared" si="700"/>
        <v>56406.195300596599</v>
      </c>
      <c r="AV491" s="113">
        <f t="shared" si="700"/>
        <v>57547.871307015303</v>
      </c>
      <c r="AW491" s="113">
        <f t="shared" si="700"/>
        <v>58067.730344344447</v>
      </c>
      <c r="AX491" s="113">
        <f t="shared" si="700"/>
        <v>59690.213321527313</v>
      </c>
      <c r="AY491" s="113">
        <f t="shared" si="700"/>
        <v>59943.706306437518</v>
      </c>
      <c r="AZ491" s="113">
        <f t="shared" si="700"/>
        <v>60341.705206391722</v>
      </c>
      <c r="BA491" s="113">
        <f t="shared" si="700"/>
        <v>60490.381806707541</v>
      </c>
      <c r="BB491" s="113">
        <f t="shared" si="700"/>
        <v>60714.647751239303</v>
      </c>
      <c r="BC491" s="113">
        <f t="shared" si="700"/>
        <v>60194.554853817768</v>
      </c>
      <c r="BD491" s="113">
        <f t="shared" si="700"/>
        <v>60613.43453877393</v>
      </c>
      <c r="BE491" s="113">
        <f t="shared" si="700"/>
        <v>60567.12618193675</v>
      </c>
      <c r="BF491" s="113">
        <f t="shared" si="700"/>
        <v>60702.632386495156</v>
      </c>
      <c r="BG491" s="113">
        <f t="shared" si="700"/>
        <v>60817.229294440695</v>
      </c>
      <c r="BH491" s="113">
        <f t="shared" si="700"/>
        <v>61678.829956999522</v>
      </c>
      <c r="BI491" s="113">
        <f t="shared" si="700"/>
        <v>61447.142117124167</v>
      </c>
      <c r="BJ491" s="113">
        <f t="shared" si="700"/>
        <v>61677.149453823236</v>
      </c>
      <c r="BK491" s="113">
        <f t="shared" si="700"/>
        <v>60692.824019061292</v>
      </c>
      <c r="BL491" s="113">
        <f t="shared" si="700"/>
        <v>59660.726322065777</v>
      </c>
      <c r="BM491" s="113">
        <f t="shared" si="700"/>
        <v>59527.353944273564</v>
      </c>
      <c r="BN491" s="113">
        <f t="shared" si="700"/>
        <v>58937.122528912871</v>
      </c>
      <c r="BO491" s="113">
        <f t="shared" si="700"/>
        <v>58346.853684311645</v>
      </c>
      <c r="BP491" s="113">
        <f t="shared" si="700"/>
        <v>58547.363040974167</v>
      </c>
      <c r="BQ491" s="113">
        <f t="shared" si="700"/>
        <v>58458.347448462322</v>
      </c>
      <c r="BR491" s="113">
        <f t="shared" si="700"/>
        <v>59180.30794862895</v>
      </c>
      <c r="BS491" s="113">
        <f t="shared" si="700"/>
        <v>60705.814314713447</v>
      </c>
      <c r="BT491" s="113">
        <f t="shared" si="700"/>
        <v>60339.291377528418</v>
      </c>
      <c r="BU491" s="113">
        <f t="shared" si="700"/>
        <v>61756.182765224054</v>
      </c>
      <c r="BV491" s="113">
        <f t="shared" si="700"/>
        <v>62246.067432616823</v>
      </c>
      <c r="BW491" s="113">
        <f t="shared" si="700"/>
        <v>62139.267044652042</v>
      </c>
      <c r="BX491" s="113">
        <f t="shared" si="700"/>
        <v>62936.449879176733</v>
      </c>
      <c r="BY491" s="113">
        <f t="shared" si="700"/>
        <v>62087.652596181964</v>
      </c>
      <c r="BZ491" s="113">
        <f t="shared" si="700"/>
        <v>62611.874302958735</v>
      </c>
      <c r="CA491" s="113">
        <f t="shared" si="700"/>
        <v>61161.624680814544</v>
      </c>
      <c r="CB491" s="113">
        <f t="shared" si="700"/>
        <v>58369.721295855168</v>
      </c>
      <c r="CC491" s="113">
        <f t="shared" ref="CC491:DM491" si="701">CC441*CC$428</f>
        <v>56507.652930461802</v>
      </c>
      <c r="CD491" s="113">
        <f t="shared" si="701"/>
        <v>54748.110250559483</v>
      </c>
      <c r="CE491" s="113">
        <f t="shared" si="701"/>
        <v>53247.948780811021</v>
      </c>
      <c r="CF491" s="113">
        <f t="shared" si="701"/>
        <v>50685.238726482006</v>
      </c>
      <c r="CG491" s="113">
        <f t="shared" si="701"/>
        <v>49755.948000658223</v>
      </c>
      <c r="CH491" s="113">
        <f t="shared" si="701"/>
        <v>47669.70869491237</v>
      </c>
      <c r="CI491" s="113">
        <f t="shared" si="701"/>
        <v>46010.95177079596</v>
      </c>
      <c r="CJ491" s="113">
        <f t="shared" si="701"/>
        <v>45021.151989988852</v>
      </c>
      <c r="CK491" s="113">
        <f t="shared" si="701"/>
        <v>43405.987574727464</v>
      </c>
      <c r="CL491" s="113">
        <f t="shared" si="701"/>
        <v>43017.084164701613</v>
      </c>
      <c r="CM491" s="113">
        <f t="shared" si="701"/>
        <v>40913.718603194488</v>
      </c>
      <c r="CN491" s="113">
        <f t="shared" si="701"/>
        <v>41385.466451676599</v>
      </c>
      <c r="CO491" s="113">
        <f t="shared" si="701"/>
        <v>40575.688462799088</v>
      </c>
      <c r="CP491" s="113">
        <f t="shared" si="701"/>
        <v>40540.799624526466</v>
      </c>
      <c r="CQ491" s="113">
        <f t="shared" si="701"/>
        <v>39159.405816213213</v>
      </c>
      <c r="CR491" s="113">
        <f t="shared" si="701"/>
        <v>38318.920160329326</v>
      </c>
      <c r="CS491" s="113">
        <f t="shared" si="701"/>
        <v>35800.961778935613</v>
      </c>
      <c r="CT491" s="113">
        <f t="shared" si="701"/>
        <v>34506.16597737027</v>
      </c>
      <c r="CU491" s="113">
        <f t="shared" si="701"/>
        <v>32611.048594777756</v>
      </c>
      <c r="CV491" s="113">
        <f t="shared" si="701"/>
        <v>29788.251960784313</v>
      </c>
      <c r="CW491" s="113">
        <f t="shared" si="701"/>
        <v>27001.568442284773</v>
      </c>
      <c r="CX491" s="113">
        <f t="shared" si="701"/>
        <v>24021.276827682766</v>
      </c>
      <c r="CY491" s="113">
        <f t="shared" si="701"/>
        <v>22064.948754789271</v>
      </c>
      <c r="CZ491" s="113">
        <f t="shared" si="701"/>
        <v>20077.011514510632</v>
      </c>
      <c r="DA491" s="113">
        <f t="shared" si="701"/>
        <v>17875.888106364775</v>
      </c>
      <c r="DB491" s="113">
        <f t="shared" si="701"/>
        <v>16581.412871888282</v>
      </c>
      <c r="DC491" s="113">
        <f t="shared" si="701"/>
        <v>14738.056343050726</v>
      </c>
      <c r="DD491" s="113">
        <f t="shared" si="701"/>
        <v>12742.013528748592</v>
      </c>
      <c r="DE491" s="113">
        <f t="shared" si="701"/>
        <v>10638.190184049079</v>
      </c>
      <c r="DF491" s="113">
        <f t="shared" si="701"/>
        <v>8901.9649251004757</v>
      </c>
      <c r="DG491" s="113">
        <f t="shared" si="701"/>
        <v>7219.5621244893055</v>
      </c>
      <c r="DH491" s="113">
        <f t="shared" si="701"/>
        <v>5839.5780969479347</v>
      </c>
      <c r="DI491" s="113">
        <f t="shared" si="701"/>
        <v>4456.2840421381197</v>
      </c>
      <c r="DJ491" s="113">
        <f t="shared" si="701"/>
        <v>3224.555160142349</v>
      </c>
      <c r="DK491" s="113">
        <f t="shared" si="701"/>
        <v>2244.6157575757575</v>
      </c>
      <c r="DL491" s="113">
        <f t="shared" si="701"/>
        <v>1568.1199309749784</v>
      </c>
      <c r="DM491" s="113">
        <f t="shared" si="701"/>
        <v>2778.2918238993711</v>
      </c>
    </row>
    <row r="492" spans="1:117" s="44" customFormat="1" ht="1" hidden="1" customHeight="1">
      <c r="A492" s="94">
        <v>2026</v>
      </c>
      <c r="B492" s="96">
        <f t="shared" si="670"/>
        <v>4468399.9114154242</v>
      </c>
      <c r="C492" s="94"/>
      <c r="D492" s="101">
        <f t="shared" si="671"/>
        <v>2522897.6338346982</v>
      </c>
      <c r="E492" s="101">
        <f t="shared" si="672"/>
        <v>2580742.3457172653</v>
      </c>
      <c r="F492" s="101">
        <f t="shared" si="673"/>
        <v>2636800.7811027584</v>
      </c>
      <c r="G492" s="101">
        <f t="shared" si="674"/>
        <v>2691263.420978189</v>
      </c>
      <c r="H492" s="101">
        <f t="shared" si="675"/>
        <v>2743927.7597302529</v>
      </c>
      <c r="I492" s="101">
        <f>SUM(CC492:$DL492)</f>
        <v>1085607.9508474474</v>
      </c>
      <c r="J492" s="101">
        <f>SUM(CD492:$DL492)</f>
        <v>1027763.2389648806</v>
      </c>
      <c r="K492" s="101">
        <f>SUM(CE492:$DL492)</f>
        <v>971704.80357938749</v>
      </c>
      <c r="L492" s="101">
        <f>SUM(CF492:$DL492)</f>
        <v>917242.16370395676</v>
      </c>
      <c r="M492" s="101">
        <f>SUM(CG492:$DL492)</f>
        <v>864577.82495189284</v>
      </c>
      <c r="N492" s="101"/>
      <c r="O492" s="101"/>
      <c r="P492" s="101"/>
      <c r="Q492" s="113">
        <f t="shared" ref="Q492:CB492" si="702">Q442*Q$428</f>
        <v>39625.683034475805</v>
      </c>
      <c r="R492" s="113">
        <f t="shared" si="702"/>
        <v>41036.404884318763</v>
      </c>
      <c r="S492" s="113">
        <f t="shared" si="702"/>
        <v>42567.208791763398</v>
      </c>
      <c r="T492" s="113">
        <f t="shared" si="702"/>
        <v>42592.511881213555</v>
      </c>
      <c r="U492" s="113">
        <f t="shared" si="702"/>
        <v>42783.180545836243</v>
      </c>
      <c r="V492" s="113">
        <f t="shared" si="702"/>
        <v>43030.588603631812</v>
      </c>
      <c r="W492" s="113">
        <f t="shared" si="702"/>
        <v>43397.278758126573</v>
      </c>
      <c r="X492" s="113">
        <f t="shared" si="702"/>
        <v>43263.540336223297</v>
      </c>
      <c r="Y492" s="113">
        <f t="shared" si="702"/>
        <v>43398.308270676695</v>
      </c>
      <c r="Z492" s="113">
        <f t="shared" si="702"/>
        <v>43368.835424826153</v>
      </c>
      <c r="AA492" s="113">
        <f t="shared" si="702"/>
        <v>43344.549963068479</v>
      </c>
      <c r="AB492" s="113">
        <f t="shared" si="702"/>
        <v>43495.178845951355</v>
      </c>
      <c r="AC492" s="113">
        <f t="shared" si="702"/>
        <v>45625.967914159955</v>
      </c>
      <c r="AD492" s="113">
        <f t="shared" si="702"/>
        <v>43710.717861234247</v>
      </c>
      <c r="AE492" s="113">
        <f t="shared" si="702"/>
        <v>43602.752358317208</v>
      </c>
      <c r="AF492" s="113">
        <f t="shared" si="702"/>
        <v>43581.983167816863</v>
      </c>
      <c r="AG492" s="113">
        <f t="shared" si="702"/>
        <v>43384.801914923359</v>
      </c>
      <c r="AH492" s="113">
        <f t="shared" si="702"/>
        <v>42651.333023039333</v>
      </c>
      <c r="AI492" s="113">
        <f t="shared" si="702"/>
        <v>42483.349295838947</v>
      </c>
      <c r="AJ492" s="113">
        <f t="shared" si="702"/>
        <v>42950.151857835219</v>
      </c>
      <c r="AK492" s="113">
        <f t="shared" si="702"/>
        <v>42719.463250341061</v>
      </c>
      <c r="AL492" s="113">
        <f t="shared" si="702"/>
        <v>43630.308237378209</v>
      </c>
      <c r="AM492" s="113">
        <f t="shared" si="702"/>
        <v>44553.278794536454</v>
      </c>
      <c r="AN492" s="113">
        <f t="shared" si="702"/>
        <v>44521.011477291366</v>
      </c>
      <c r="AO492" s="113">
        <f t="shared" si="702"/>
        <v>45897.146291906538</v>
      </c>
      <c r="AP492" s="113">
        <f t="shared" si="702"/>
        <v>47073.936700201208</v>
      </c>
      <c r="AQ492" s="113">
        <f t="shared" si="702"/>
        <v>48738.360501382922</v>
      </c>
      <c r="AR492" s="113">
        <f t="shared" si="702"/>
        <v>51613.085145595287</v>
      </c>
      <c r="AS492" s="113">
        <f t="shared" si="702"/>
        <v>53334.389501071317</v>
      </c>
      <c r="AT492" s="113">
        <f t="shared" si="702"/>
        <v>54630.434581924557</v>
      </c>
      <c r="AU492" s="113">
        <f t="shared" si="702"/>
        <v>56481.904194584669</v>
      </c>
      <c r="AV492" s="113">
        <f t="shared" si="702"/>
        <v>56972.616586933502</v>
      </c>
      <c r="AW492" s="113">
        <f t="shared" si="702"/>
        <v>57670.019956530326</v>
      </c>
      <c r="AX492" s="113">
        <f t="shared" si="702"/>
        <v>58167.183414951483</v>
      </c>
      <c r="AY492" s="113">
        <f t="shared" si="702"/>
        <v>60014.146610107775</v>
      </c>
      <c r="AZ492" s="113">
        <f t="shared" si="702"/>
        <v>60273.485622251581</v>
      </c>
      <c r="BA492" s="113">
        <f t="shared" si="702"/>
        <v>60807.70645510278</v>
      </c>
      <c r="BB492" s="113">
        <f t="shared" si="702"/>
        <v>60497.655430374049</v>
      </c>
      <c r="BC492" s="113">
        <f t="shared" si="702"/>
        <v>61526.012666761286</v>
      </c>
      <c r="BD492" s="113">
        <f t="shared" si="702"/>
        <v>60446.428157029586</v>
      </c>
      <c r="BE492" s="113">
        <f t="shared" si="702"/>
        <v>61059.759425462908</v>
      </c>
      <c r="BF492" s="113">
        <f t="shared" si="702"/>
        <v>61032.083611653048</v>
      </c>
      <c r="BG492" s="113">
        <f t="shared" si="702"/>
        <v>61375.213147639632</v>
      </c>
      <c r="BH492" s="113">
        <f t="shared" si="702"/>
        <v>60962.089488772093</v>
      </c>
      <c r="BI492" s="113">
        <f t="shared" si="702"/>
        <v>62003.452862374412</v>
      </c>
      <c r="BJ492" s="113">
        <f t="shared" si="702"/>
        <v>61577.233925024826</v>
      </c>
      <c r="BK492" s="113">
        <f t="shared" si="702"/>
        <v>61648.068486246237</v>
      </c>
      <c r="BL492" s="113">
        <f t="shared" si="702"/>
        <v>60664.351511259927</v>
      </c>
      <c r="BM492" s="113">
        <f t="shared" si="702"/>
        <v>59815.86466437488</v>
      </c>
      <c r="BN492" s="113">
        <f t="shared" si="702"/>
        <v>59235.783562066303</v>
      </c>
      <c r="BO492" s="113">
        <f t="shared" si="702"/>
        <v>58732.80955583309</v>
      </c>
      <c r="BP492" s="113">
        <f t="shared" si="702"/>
        <v>58069.642948823435</v>
      </c>
      <c r="BQ492" s="113">
        <f t="shared" si="702"/>
        <v>58287.551740452858</v>
      </c>
      <c r="BR492" s="113">
        <f t="shared" si="702"/>
        <v>58189.351041305104</v>
      </c>
      <c r="BS492" s="113">
        <f t="shared" si="702"/>
        <v>58848.342969514626</v>
      </c>
      <c r="BT492" s="113">
        <f t="shared" si="702"/>
        <v>60203.329027019041</v>
      </c>
      <c r="BU492" s="113">
        <f t="shared" si="702"/>
        <v>60061.07981616239</v>
      </c>
      <c r="BV492" s="113">
        <f t="shared" si="702"/>
        <v>61324.377385354666</v>
      </c>
      <c r="BW492" s="113">
        <f t="shared" si="702"/>
        <v>61669.768588204432</v>
      </c>
      <c r="BX492" s="113">
        <f t="shared" si="702"/>
        <v>61947.955920339969</v>
      </c>
      <c r="BY492" s="113">
        <f t="shared" si="702"/>
        <v>62144.360917331549</v>
      </c>
      <c r="BZ492" s="113">
        <f t="shared" si="702"/>
        <v>61723.38778455685</v>
      </c>
      <c r="CA492" s="113">
        <f t="shared" si="702"/>
        <v>62321.674463017407</v>
      </c>
      <c r="CB492" s="113">
        <f t="shared" si="702"/>
        <v>60431.527415652476</v>
      </c>
      <c r="CC492" s="113">
        <f t="shared" ref="CC492:DM492" si="703">CC442*CC$428</f>
        <v>57844.71188256723</v>
      </c>
      <c r="CD492" s="113">
        <f t="shared" si="703"/>
        <v>56058.435385493001</v>
      </c>
      <c r="CE492" s="113">
        <f t="shared" si="703"/>
        <v>54462.639875430687</v>
      </c>
      <c r="CF492" s="113">
        <f t="shared" si="703"/>
        <v>52664.338752063995</v>
      </c>
      <c r="CG492" s="113">
        <f t="shared" si="703"/>
        <v>50420.862596675994</v>
      </c>
      <c r="CH492" s="113">
        <f t="shared" si="703"/>
        <v>49294.325676365494</v>
      </c>
      <c r="CI492" s="113">
        <f t="shared" si="703"/>
        <v>47266.883296601918</v>
      </c>
      <c r="CJ492" s="113">
        <f t="shared" si="703"/>
        <v>45738.600614815427</v>
      </c>
      <c r="CK492" s="113">
        <f t="shared" si="703"/>
        <v>44534.351189778456</v>
      </c>
      <c r="CL492" s="113">
        <f t="shared" si="703"/>
        <v>42937.01886450209</v>
      </c>
      <c r="CM492" s="113">
        <f t="shared" si="703"/>
        <v>42450.670466645788</v>
      </c>
      <c r="CN492" s="113">
        <f t="shared" si="703"/>
        <v>40465.321662443654</v>
      </c>
      <c r="CO492" s="113">
        <f t="shared" si="703"/>
        <v>40669.666896099639</v>
      </c>
      <c r="CP492" s="113">
        <f t="shared" si="703"/>
        <v>39894.233430554159</v>
      </c>
      <c r="CQ492" s="113">
        <f t="shared" si="703"/>
        <v>39813.178858967243</v>
      </c>
      <c r="CR492" s="113">
        <f t="shared" si="703"/>
        <v>38341.902719098689</v>
      </c>
      <c r="CS492" s="113">
        <f t="shared" si="703"/>
        <v>37402.633680684776</v>
      </c>
      <c r="CT492" s="113">
        <f t="shared" si="703"/>
        <v>34736.021342177133</v>
      </c>
      <c r="CU492" s="113">
        <f t="shared" si="703"/>
        <v>33514.086984253539</v>
      </c>
      <c r="CV492" s="113">
        <f t="shared" si="703"/>
        <v>31230.52843137255</v>
      </c>
      <c r="CW492" s="113">
        <f t="shared" si="703"/>
        <v>28496.997432841297</v>
      </c>
      <c r="CX492" s="113">
        <f t="shared" si="703"/>
        <v>25742.864186418643</v>
      </c>
      <c r="CY492" s="113">
        <f t="shared" si="703"/>
        <v>22587.521551724138</v>
      </c>
      <c r="CZ492" s="113">
        <f t="shared" si="703"/>
        <v>20641.303313359182</v>
      </c>
      <c r="DA492" s="113">
        <f t="shared" si="703"/>
        <v>18622.682024616599</v>
      </c>
      <c r="DB492" s="113">
        <f t="shared" si="703"/>
        <v>16359.357923497268</v>
      </c>
      <c r="DC492" s="113">
        <f t="shared" si="703"/>
        <v>14940.941071587768</v>
      </c>
      <c r="DD492" s="113">
        <f t="shared" si="703"/>
        <v>13063.224351747464</v>
      </c>
      <c r="DE492" s="113">
        <f t="shared" si="703"/>
        <v>10951.978527607362</v>
      </c>
      <c r="DF492" s="113">
        <f t="shared" si="703"/>
        <v>9069.6244062842525</v>
      </c>
      <c r="DG492" s="113">
        <f t="shared" si="703"/>
        <v>7466.0927661619799</v>
      </c>
      <c r="DH492" s="113">
        <f t="shared" si="703"/>
        <v>5876.0143626570916</v>
      </c>
      <c r="DI492" s="113">
        <f t="shared" si="703"/>
        <v>4675.1802575107295</v>
      </c>
      <c r="DJ492" s="113">
        <f t="shared" si="703"/>
        <v>3387.3558718861209</v>
      </c>
      <c r="DK492" s="113">
        <f t="shared" si="703"/>
        <v>2377.0309090909091</v>
      </c>
      <c r="DL492" s="113">
        <f t="shared" si="703"/>
        <v>1609.3692838654013</v>
      </c>
      <c r="DM492" s="113">
        <f t="shared" si="703"/>
        <v>2978.4188679245285</v>
      </c>
    </row>
    <row r="493" spans="1:117" s="44" customFormat="1" ht="1" hidden="1" customHeight="1">
      <c r="A493" s="94">
        <v>2027</v>
      </c>
      <c r="B493" s="96">
        <f t="shared" si="670"/>
        <v>4487820.5244124252</v>
      </c>
      <c r="C493" s="94"/>
      <c r="D493" s="101">
        <f t="shared" si="671"/>
        <v>2515470.6225320022</v>
      </c>
      <c r="E493" s="101">
        <f t="shared" si="672"/>
        <v>2575353.7524152123</v>
      </c>
      <c r="F493" s="101">
        <f t="shared" si="673"/>
        <v>2632733.4571850575</v>
      </c>
      <c r="G493" s="101">
        <f t="shared" si="674"/>
        <v>2688500.5436547101</v>
      </c>
      <c r="H493" s="101">
        <f t="shared" si="675"/>
        <v>2742364.6683087717</v>
      </c>
      <c r="I493" s="101">
        <f>SUM(CC493:$DL493)</f>
        <v>1109862.3993884386</v>
      </c>
      <c r="J493" s="101">
        <f>SUM(CD493:$DL493)</f>
        <v>1049979.2695052288</v>
      </c>
      <c r="K493" s="101">
        <f>SUM(CE493:$DL493)</f>
        <v>992599.56473538361</v>
      </c>
      <c r="L493" s="101">
        <f>SUM(CF493:$DL493)</f>
        <v>936832.47826573078</v>
      </c>
      <c r="M493" s="101">
        <f>SUM(CG493:$DL493)</f>
        <v>882968.35361166915</v>
      </c>
      <c r="N493" s="101"/>
      <c r="O493" s="101"/>
      <c r="P493" s="101"/>
      <c r="Q493" s="113">
        <f t="shared" ref="Q493:CB493" si="704">Q443*Q$428</f>
        <v>39370.39043151497</v>
      </c>
      <c r="R493" s="113">
        <f t="shared" si="704"/>
        <v>40799.085437774076</v>
      </c>
      <c r="S493" s="113">
        <f t="shared" si="704"/>
        <v>42364.507797516904</v>
      </c>
      <c r="T493" s="113">
        <f t="shared" si="704"/>
        <v>42430.010532535256</v>
      </c>
      <c r="U493" s="113">
        <f t="shared" si="704"/>
        <v>42670.553533939812</v>
      </c>
      <c r="V493" s="113">
        <f t="shared" si="704"/>
        <v>42972.310164892508</v>
      </c>
      <c r="W493" s="113">
        <f t="shared" si="704"/>
        <v>43382.157755074964</v>
      </c>
      <c r="X493" s="113">
        <f t="shared" si="704"/>
        <v>43308.595051807992</v>
      </c>
      <c r="Y493" s="113">
        <f t="shared" si="704"/>
        <v>43478.421445600063</v>
      </c>
      <c r="Z493" s="113">
        <f t="shared" si="704"/>
        <v>43500.719366957077</v>
      </c>
      <c r="AA493" s="113">
        <f t="shared" si="704"/>
        <v>43496.181069958846</v>
      </c>
      <c r="AB493" s="113">
        <f t="shared" si="704"/>
        <v>43676.317021164585</v>
      </c>
      <c r="AC493" s="113">
        <f t="shared" si="704"/>
        <v>45829.613094773027</v>
      </c>
      <c r="AD493" s="113">
        <f t="shared" si="704"/>
        <v>43923.916347063801</v>
      </c>
      <c r="AE493" s="113">
        <f t="shared" si="704"/>
        <v>43846.556146325929</v>
      </c>
      <c r="AF493" s="113">
        <f t="shared" si="704"/>
        <v>43819.478971794066</v>
      </c>
      <c r="AG493" s="113">
        <f t="shared" si="704"/>
        <v>43685.149792666445</v>
      </c>
      <c r="AH493" s="113">
        <f t="shared" si="704"/>
        <v>43508.016988596697</v>
      </c>
      <c r="AI493" s="113">
        <f t="shared" si="704"/>
        <v>43073.146743968413</v>
      </c>
      <c r="AJ493" s="113">
        <f t="shared" si="704"/>
        <v>43352.374798061392</v>
      </c>
      <c r="AK493" s="113">
        <f t="shared" si="704"/>
        <v>43494.89571964529</v>
      </c>
      <c r="AL493" s="113">
        <f t="shared" si="704"/>
        <v>43726.028934160022</v>
      </c>
      <c r="AM493" s="113">
        <f t="shared" si="704"/>
        <v>44378.3127241072</v>
      </c>
      <c r="AN493" s="113">
        <f t="shared" si="704"/>
        <v>45179.893343171017</v>
      </c>
      <c r="AO493" s="113">
        <f t="shared" si="704"/>
        <v>45629.896316806437</v>
      </c>
      <c r="AP493" s="113">
        <f t="shared" si="704"/>
        <v>46996.967203219319</v>
      </c>
      <c r="AQ493" s="113">
        <f t="shared" si="704"/>
        <v>48568.85352792326</v>
      </c>
      <c r="AR493" s="113">
        <f t="shared" si="704"/>
        <v>50107.468135875999</v>
      </c>
      <c r="AS493" s="113">
        <f t="shared" si="704"/>
        <v>52791.611359810217</v>
      </c>
      <c r="AT493" s="113">
        <f t="shared" si="704"/>
        <v>54042.206150514765</v>
      </c>
      <c r="AU493" s="113">
        <f t="shared" si="704"/>
        <v>55447.557007801741</v>
      </c>
      <c r="AV493" s="113">
        <f t="shared" si="704"/>
        <v>57038.796333491584</v>
      </c>
      <c r="AW493" s="113">
        <f t="shared" si="704"/>
        <v>57096.108763988428</v>
      </c>
      <c r="AX493" s="113">
        <f t="shared" si="704"/>
        <v>57770.477981170603</v>
      </c>
      <c r="AY493" s="113">
        <f t="shared" si="704"/>
        <v>58505.136724439268</v>
      </c>
      <c r="AZ493" s="113">
        <f t="shared" si="704"/>
        <v>60336.761758265624</v>
      </c>
      <c r="BA493" s="113">
        <f t="shared" si="704"/>
        <v>60733.565182113234</v>
      </c>
      <c r="BB493" s="113">
        <f t="shared" si="704"/>
        <v>60805.961261829652</v>
      </c>
      <c r="BC493" s="113">
        <f t="shared" si="704"/>
        <v>61305.421959267667</v>
      </c>
      <c r="BD493" s="113">
        <f t="shared" si="704"/>
        <v>61762.715142138855</v>
      </c>
      <c r="BE493" s="113">
        <f t="shared" si="704"/>
        <v>60886.2970157706</v>
      </c>
      <c r="BF493" s="113">
        <f t="shared" si="704"/>
        <v>61520.786184319302</v>
      </c>
      <c r="BG493" s="113">
        <f t="shared" si="704"/>
        <v>61702.376342141171</v>
      </c>
      <c r="BH493" s="113">
        <f t="shared" si="704"/>
        <v>61514.200493709184</v>
      </c>
      <c r="BI493" s="113">
        <f t="shared" si="704"/>
        <v>61286.90043506839</v>
      </c>
      <c r="BJ493" s="113">
        <f t="shared" si="704"/>
        <v>62130.301700595825</v>
      </c>
      <c r="BK493" s="113">
        <f t="shared" si="704"/>
        <v>61544.171780734039</v>
      </c>
      <c r="BL493" s="113">
        <f t="shared" si="704"/>
        <v>61609.473925606573</v>
      </c>
      <c r="BM493" s="113">
        <f t="shared" si="704"/>
        <v>60815.022842409984</v>
      </c>
      <c r="BN493" s="113">
        <f t="shared" si="704"/>
        <v>59519.309745566687</v>
      </c>
      <c r="BO493" s="113">
        <f t="shared" si="704"/>
        <v>59024.039965414537</v>
      </c>
      <c r="BP493" s="113">
        <f t="shared" si="704"/>
        <v>58444.778936975483</v>
      </c>
      <c r="BQ493" s="113">
        <f t="shared" si="704"/>
        <v>57806.309716120311</v>
      </c>
      <c r="BR493" s="113">
        <f t="shared" si="704"/>
        <v>58011.641443943081</v>
      </c>
      <c r="BS493" s="113">
        <f t="shared" si="704"/>
        <v>57859.430039511361</v>
      </c>
      <c r="BT493" s="113">
        <f t="shared" si="704"/>
        <v>58353.841170825333</v>
      </c>
      <c r="BU493" s="113">
        <f t="shared" si="704"/>
        <v>59918.987361164305</v>
      </c>
      <c r="BV493" s="113">
        <f t="shared" si="704"/>
        <v>59637.944511459587</v>
      </c>
      <c r="BW493" s="113">
        <f t="shared" si="704"/>
        <v>60752.701539516958</v>
      </c>
      <c r="BX493" s="113">
        <f t="shared" si="704"/>
        <v>61473.718940088329</v>
      </c>
      <c r="BY493" s="113">
        <f t="shared" si="704"/>
        <v>61160.421801244833</v>
      </c>
      <c r="BZ493" s="113">
        <f t="shared" si="704"/>
        <v>61778.232631371779</v>
      </c>
      <c r="CA493" s="113">
        <f t="shared" si="704"/>
        <v>61433.636353882801</v>
      </c>
      <c r="CB493" s="113">
        <f t="shared" si="704"/>
        <v>61567.462124821344</v>
      </c>
      <c r="CC493" s="113">
        <f t="shared" ref="CC493:DM493" si="705">CC443*CC$428</f>
        <v>59883.129883210109</v>
      </c>
      <c r="CD493" s="113">
        <f t="shared" si="705"/>
        <v>57379.704769845099</v>
      </c>
      <c r="CE493" s="113">
        <f t="shared" si="705"/>
        <v>55767.086469652793</v>
      </c>
      <c r="CF493" s="113">
        <f t="shared" si="705"/>
        <v>53864.124654061721</v>
      </c>
      <c r="CG493" s="113">
        <f t="shared" si="705"/>
        <v>52387.693927924964</v>
      </c>
      <c r="CH493" s="113">
        <f t="shared" si="705"/>
        <v>49951.742725880555</v>
      </c>
      <c r="CI493" s="113">
        <f t="shared" si="705"/>
        <v>48882.649172261801</v>
      </c>
      <c r="CJ493" s="113">
        <f t="shared" si="705"/>
        <v>46989.382736200663</v>
      </c>
      <c r="CK493" s="113">
        <f t="shared" si="705"/>
        <v>45247.581028015469</v>
      </c>
      <c r="CL493" s="113">
        <f t="shared" si="705"/>
        <v>44054.930618538005</v>
      </c>
      <c r="CM493" s="113">
        <f t="shared" si="705"/>
        <v>42377.672752896964</v>
      </c>
      <c r="CN493" s="113">
        <f t="shared" si="705"/>
        <v>41982.858929217815</v>
      </c>
      <c r="CO493" s="113">
        <f t="shared" si="705"/>
        <v>39774.872238610296</v>
      </c>
      <c r="CP493" s="113">
        <f t="shared" si="705"/>
        <v>39992.167722685976</v>
      </c>
      <c r="CQ493" s="113">
        <f t="shared" si="705"/>
        <v>39187.396099389225</v>
      </c>
      <c r="CR493" s="113">
        <f t="shared" si="705"/>
        <v>38989.41133138338</v>
      </c>
      <c r="CS493" s="113">
        <f t="shared" si="705"/>
        <v>37434.587234834384</v>
      </c>
      <c r="CT493" s="113">
        <f t="shared" si="705"/>
        <v>36298.2417869684</v>
      </c>
      <c r="CU493" s="113">
        <f t="shared" si="705"/>
        <v>33756.292645006972</v>
      </c>
      <c r="CV493" s="113">
        <f t="shared" si="705"/>
        <v>32111.919607843138</v>
      </c>
      <c r="CW493" s="113">
        <f t="shared" si="705"/>
        <v>29895.756211607226</v>
      </c>
      <c r="CX493" s="113">
        <f t="shared" si="705"/>
        <v>27190.024202420242</v>
      </c>
      <c r="CY493" s="113">
        <f t="shared" si="705"/>
        <v>24229.893199233717</v>
      </c>
      <c r="CZ493" s="113">
        <f t="shared" si="705"/>
        <v>21149.656620843612</v>
      </c>
      <c r="DA493" s="113">
        <f t="shared" si="705"/>
        <v>19168.038109655765</v>
      </c>
      <c r="DB493" s="113">
        <f t="shared" si="705"/>
        <v>17066.789617486338</v>
      </c>
      <c r="DC493" s="113">
        <f t="shared" si="705"/>
        <v>14762.559329589016</v>
      </c>
      <c r="DD493" s="113">
        <f t="shared" si="705"/>
        <v>13266.299887260429</v>
      </c>
      <c r="DE493" s="113">
        <f t="shared" si="705"/>
        <v>11251.416794478528</v>
      </c>
      <c r="DF493" s="113">
        <f t="shared" si="705"/>
        <v>9357.8480087687258</v>
      </c>
      <c r="DG493" s="113">
        <f t="shared" si="705"/>
        <v>7624.9065128574857</v>
      </c>
      <c r="DH493" s="113">
        <f t="shared" si="705"/>
        <v>6091.9658886894076</v>
      </c>
      <c r="DI493" s="113">
        <f t="shared" si="705"/>
        <v>4716.0635973468588</v>
      </c>
      <c r="DJ493" s="113">
        <f t="shared" si="705"/>
        <v>3562.7402135231318</v>
      </c>
      <c r="DK493" s="113">
        <f t="shared" si="705"/>
        <v>2504.4357575757572</v>
      </c>
      <c r="DL493" s="113">
        <f t="shared" si="705"/>
        <v>1710.5591026747195</v>
      </c>
      <c r="DM493" s="113">
        <f t="shared" si="705"/>
        <v>3159.9522012578618</v>
      </c>
    </row>
    <row r="494" spans="1:117" s="44" customFormat="1" ht="1" hidden="1" customHeight="1">
      <c r="A494" s="94">
        <v>2028</v>
      </c>
      <c r="B494" s="96">
        <f t="shared" si="670"/>
        <v>4506074.3662875257</v>
      </c>
      <c r="C494" s="94"/>
      <c r="D494" s="101">
        <f t="shared" si="671"/>
        <v>2507154.418205454</v>
      </c>
      <c r="E494" s="101">
        <f t="shared" si="672"/>
        <v>2568154.748388675</v>
      </c>
      <c r="F494" s="101">
        <f t="shared" si="673"/>
        <v>2627552.1747786002</v>
      </c>
      <c r="G494" s="101">
        <f t="shared" si="674"/>
        <v>2684628.6942591197</v>
      </c>
      <c r="H494" s="101">
        <f t="shared" si="675"/>
        <v>2739785.0489650429</v>
      </c>
      <c r="I494" s="101">
        <f>SUM(CC494:$DL494)</f>
        <v>1134591.5677506542</v>
      </c>
      <c r="J494" s="101">
        <f>SUM(CD494:$DL494)</f>
        <v>1073591.2375674334</v>
      </c>
      <c r="K494" s="101">
        <f>SUM(CE494:$DL494)</f>
        <v>1014193.8111775086</v>
      </c>
      <c r="L494" s="101">
        <f>SUM(CF494:$DL494)</f>
        <v>957117.29169698909</v>
      </c>
      <c r="M494" s="101">
        <f>SUM(CG494:$DL494)</f>
        <v>901960.93699106562</v>
      </c>
      <c r="N494" s="101"/>
      <c r="O494" s="101"/>
      <c r="P494" s="101"/>
      <c r="Q494" s="113">
        <f t="shared" ref="Q494:CB494" si="706">Q444*Q$428</f>
        <v>39099.566719628761</v>
      </c>
      <c r="R494" s="113">
        <f t="shared" si="706"/>
        <v>40535.948812944196</v>
      </c>
      <c r="S494" s="113">
        <f t="shared" si="706"/>
        <v>42116.988492984754</v>
      </c>
      <c r="T494" s="113">
        <f t="shared" si="706"/>
        <v>42226.126852827088</v>
      </c>
      <c r="U494" s="113">
        <f t="shared" si="706"/>
        <v>42506.64100769769</v>
      </c>
      <c r="V494" s="113">
        <f t="shared" si="706"/>
        <v>42856.75808808182</v>
      </c>
      <c r="W494" s="113">
        <f t="shared" si="706"/>
        <v>43322.68180973862</v>
      </c>
      <c r="X494" s="113">
        <f t="shared" si="706"/>
        <v>43292.57559737788</v>
      </c>
      <c r="Y494" s="113">
        <f t="shared" si="706"/>
        <v>43522.483691807916</v>
      </c>
      <c r="Z494" s="113">
        <f t="shared" si="706"/>
        <v>43577.651666533449</v>
      </c>
      <c r="AA494" s="113">
        <f t="shared" si="706"/>
        <v>43625.865569272974</v>
      </c>
      <c r="AB494" s="113">
        <f t="shared" si="706"/>
        <v>43825.430767610829</v>
      </c>
      <c r="AC494" s="113">
        <f t="shared" si="706"/>
        <v>46017.512513998488</v>
      </c>
      <c r="AD494" s="113">
        <f t="shared" si="706"/>
        <v>44117.001768192458</v>
      </c>
      <c r="AE494" s="113">
        <f t="shared" si="706"/>
        <v>44057.250777938403</v>
      </c>
      <c r="AF494" s="113">
        <f t="shared" si="706"/>
        <v>44057.976867771176</v>
      </c>
      <c r="AG494" s="113">
        <f t="shared" si="706"/>
        <v>43916.647160229229</v>
      </c>
      <c r="AH494" s="113">
        <f t="shared" si="706"/>
        <v>43801.197696067022</v>
      </c>
      <c r="AI494" s="113">
        <f t="shared" si="706"/>
        <v>43914.006619342174</v>
      </c>
      <c r="AJ494" s="113">
        <f t="shared" si="706"/>
        <v>43938.067851373184</v>
      </c>
      <c r="AK494" s="113">
        <f t="shared" si="706"/>
        <v>43874.534532742153</v>
      </c>
      <c r="AL494" s="113">
        <f t="shared" si="706"/>
        <v>44479.574844995564</v>
      </c>
      <c r="AM494" s="113">
        <f t="shared" si="706"/>
        <v>44462.74402553527</v>
      </c>
      <c r="AN494" s="113">
        <f t="shared" si="706"/>
        <v>44993.951221511728</v>
      </c>
      <c r="AO494" s="113">
        <f t="shared" si="706"/>
        <v>46259.553455110457</v>
      </c>
      <c r="AP494" s="113">
        <f t="shared" si="706"/>
        <v>46719.471911468812</v>
      </c>
      <c r="AQ494" s="113">
        <f t="shared" si="706"/>
        <v>48475.93103042429</v>
      </c>
      <c r="AR494" s="113">
        <f t="shared" si="706"/>
        <v>49935.955147729263</v>
      </c>
      <c r="AS494" s="113">
        <f t="shared" si="706"/>
        <v>51293.049318947044</v>
      </c>
      <c r="AT494" s="113">
        <f t="shared" si="706"/>
        <v>53499.068400258329</v>
      </c>
      <c r="AU494" s="113">
        <f t="shared" si="706"/>
        <v>54860.301532813217</v>
      </c>
      <c r="AV494" s="113">
        <f t="shared" si="706"/>
        <v>56012.501186867768</v>
      </c>
      <c r="AW494" s="113">
        <f t="shared" si="706"/>
        <v>57155.513606725217</v>
      </c>
      <c r="AX494" s="113">
        <f t="shared" si="706"/>
        <v>57200.338513525727</v>
      </c>
      <c r="AY494" s="113">
        <f t="shared" si="706"/>
        <v>58108.289943198368</v>
      </c>
      <c r="AZ494" s="113">
        <f t="shared" si="706"/>
        <v>58839.885665683418</v>
      </c>
      <c r="BA494" s="113">
        <f t="shared" si="706"/>
        <v>60791.88965019834</v>
      </c>
      <c r="BB494" s="113">
        <f t="shared" si="706"/>
        <v>60726.43013970257</v>
      </c>
      <c r="BC494" s="113">
        <f t="shared" si="706"/>
        <v>61612.072718563722</v>
      </c>
      <c r="BD494" s="113">
        <f t="shared" si="706"/>
        <v>61543.333977953975</v>
      </c>
      <c r="BE494" s="113">
        <f t="shared" si="706"/>
        <v>62197.672833044468</v>
      </c>
      <c r="BF494" s="113">
        <f t="shared" si="706"/>
        <v>61344.614381138184</v>
      </c>
      <c r="BG494" s="113">
        <f t="shared" si="706"/>
        <v>62191.113997730892</v>
      </c>
      <c r="BH494" s="113">
        <f t="shared" si="706"/>
        <v>61837.436391145086</v>
      </c>
      <c r="BI494" s="113">
        <f t="shared" si="706"/>
        <v>61836.156515070892</v>
      </c>
      <c r="BJ494" s="113">
        <f t="shared" si="706"/>
        <v>61413.735786991056</v>
      </c>
      <c r="BK494" s="113">
        <f t="shared" si="706"/>
        <v>62093.916484657799</v>
      </c>
      <c r="BL494" s="113">
        <f t="shared" si="706"/>
        <v>61502.555061230109</v>
      </c>
      <c r="BM494" s="113">
        <f t="shared" si="706"/>
        <v>61755.466558108674</v>
      </c>
      <c r="BN494" s="113">
        <f t="shared" si="706"/>
        <v>60506.101942945257</v>
      </c>
      <c r="BO494" s="113">
        <f t="shared" si="706"/>
        <v>59301.162327473015</v>
      </c>
      <c r="BP494" s="113">
        <f t="shared" si="706"/>
        <v>58729.39953924634</v>
      </c>
      <c r="BQ494" s="113">
        <f t="shared" si="706"/>
        <v>58170.004106116932</v>
      </c>
      <c r="BR494" s="113">
        <f t="shared" si="706"/>
        <v>57525.701076015277</v>
      </c>
      <c r="BS494" s="113">
        <f t="shared" si="706"/>
        <v>57676.892358719684</v>
      </c>
      <c r="BT494" s="113">
        <f t="shared" si="706"/>
        <v>57370.113575963383</v>
      </c>
      <c r="BU494" s="113">
        <f t="shared" si="706"/>
        <v>58071.785446189198</v>
      </c>
      <c r="BV494" s="113">
        <f t="shared" si="706"/>
        <v>59492.993256738315</v>
      </c>
      <c r="BW494" s="113">
        <f t="shared" si="706"/>
        <v>59081.047799681197</v>
      </c>
      <c r="BX494" s="113">
        <f t="shared" si="706"/>
        <v>60557.260978251812</v>
      </c>
      <c r="BY494" s="113">
        <f t="shared" si="706"/>
        <v>60687.852458331596</v>
      </c>
      <c r="BZ494" s="113">
        <f t="shared" si="706"/>
        <v>60790.02820967001</v>
      </c>
      <c r="CA494" s="113">
        <f t="shared" si="706"/>
        <v>61487.638671330176</v>
      </c>
      <c r="CB494" s="113">
        <f t="shared" si="706"/>
        <v>60689.37762570921</v>
      </c>
      <c r="CC494" s="113">
        <f t="shared" ref="CC494:DM494" si="707">CC444*CC$428</f>
        <v>61000.330183220824</v>
      </c>
      <c r="CD494" s="113">
        <f t="shared" si="707"/>
        <v>59397.426389924964</v>
      </c>
      <c r="CE494" s="113">
        <f t="shared" si="707"/>
        <v>57076.519480519477</v>
      </c>
      <c r="CF494" s="113">
        <f t="shared" si="707"/>
        <v>55156.35470592339</v>
      </c>
      <c r="CG494" s="113">
        <f t="shared" si="707"/>
        <v>53580.951456310679</v>
      </c>
      <c r="CH494" s="113">
        <f t="shared" si="707"/>
        <v>51900.087799897912</v>
      </c>
      <c r="CI494" s="113">
        <f t="shared" si="707"/>
        <v>49533.540669366004</v>
      </c>
      <c r="CJ494" s="113">
        <f t="shared" si="707"/>
        <v>48600.390108544852</v>
      </c>
      <c r="CK494" s="113">
        <f t="shared" si="707"/>
        <v>46487.980746688547</v>
      </c>
      <c r="CL494" s="113">
        <f t="shared" si="707"/>
        <v>44764.509341556324</v>
      </c>
      <c r="CM494" s="113">
        <f t="shared" si="707"/>
        <v>43483.638114625741</v>
      </c>
      <c r="CN494" s="113">
        <f t="shared" si="707"/>
        <v>41916.704728684723</v>
      </c>
      <c r="CO494" s="113">
        <f t="shared" si="707"/>
        <v>41264.530383480829</v>
      </c>
      <c r="CP494" s="113">
        <f t="shared" si="707"/>
        <v>39121.751718126659</v>
      </c>
      <c r="CQ494" s="113">
        <f t="shared" si="707"/>
        <v>39288.361049416992</v>
      </c>
      <c r="CR494" s="113">
        <f t="shared" si="707"/>
        <v>38386.868594951797</v>
      </c>
      <c r="CS494" s="113">
        <f t="shared" si="707"/>
        <v>38075.655414960922</v>
      </c>
      <c r="CT494" s="113">
        <f t="shared" si="707"/>
        <v>36339.038626609443</v>
      </c>
      <c r="CU494" s="113">
        <f t="shared" si="707"/>
        <v>35281.291249750844</v>
      </c>
      <c r="CV494" s="113">
        <f t="shared" si="707"/>
        <v>32360.212745098041</v>
      </c>
      <c r="CW494" s="113">
        <f t="shared" si="707"/>
        <v>30754.937379664436</v>
      </c>
      <c r="CX494" s="113">
        <f t="shared" si="707"/>
        <v>28545.379387938792</v>
      </c>
      <c r="CY494" s="113">
        <f t="shared" si="707"/>
        <v>25613.925287356324</v>
      </c>
      <c r="CZ494" s="113">
        <f t="shared" si="707"/>
        <v>22711.027493831512</v>
      </c>
      <c r="DA494" s="113">
        <f t="shared" si="707"/>
        <v>19659.349897979333</v>
      </c>
      <c r="DB494" s="113">
        <f t="shared" si="707"/>
        <v>17588.52049180328</v>
      </c>
      <c r="DC494" s="113">
        <f t="shared" si="707"/>
        <v>15422.179727199786</v>
      </c>
      <c r="DD494" s="113">
        <f t="shared" si="707"/>
        <v>13129.614430665164</v>
      </c>
      <c r="DE494" s="113">
        <f t="shared" si="707"/>
        <v>11446.577837423312</v>
      </c>
      <c r="DF494" s="113">
        <f t="shared" si="707"/>
        <v>9631.9430032882719</v>
      </c>
      <c r="DG494" s="113">
        <f t="shared" si="707"/>
        <v>7883.4405191059841</v>
      </c>
      <c r="DH494" s="113">
        <f t="shared" si="707"/>
        <v>6235.0448833034106</v>
      </c>
      <c r="DI494" s="113">
        <f t="shared" si="707"/>
        <v>4900.8903628560283</v>
      </c>
      <c r="DJ494" s="113">
        <f t="shared" si="707"/>
        <v>3602.8505338078294</v>
      </c>
      <c r="DK494" s="113">
        <f t="shared" si="707"/>
        <v>2641.8612121212118</v>
      </c>
      <c r="DL494" s="113">
        <f t="shared" si="707"/>
        <v>1807.8817946505608</v>
      </c>
      <c r="DM494" s="113">
        <f t="shared" si="707"/>
        <v>3364.4830188679243</v>
      </c>
    </row>
    <row r="495" spans="1:117" s="44" customFormat="1" ht="1" hidden="1" customHeight="1">
      <c r="A495" s="94">
        <v>2029</v>
      </c>
      <c r="B495" s="96">
        <f t="shared" si="670"/>
        <v>4523337.8832552424</v>
      </c>
      <c r="C495" s="94"/>
      <c r="D495" s="101">
        <f t="shared" si="671"/>
        <v>2500279.0032319864</v>
      </c>
      <c r="E495" s="101">
        <f t="shared" si="672"/>
        <v>2560403.8781489478</v>
      </c>
      <c r="F495" s="101">
        <f t="shared" si="673"/>
        <v>2620901.6990713226</v>
      </c>
      <c r="G495" s="101">
        <f t="shared" si="674"/>
        <v>2679985.7498929501</v>
      </c>
      <c r="H495" s="101">
        <f t="shared" si="675"/>
        <v>2736434.3346507349</v>
      </c>
      <c r="I495" s="101">
        <f>SUM(CC495:$DL495)</f>
        <v>1157774.7841068837</v>
      </c>
      <c r="J495" s="101">
        <f>SUM(CD495:$DL495)</f>
        <v>1097649.9091899223</v>
      </c>
      <c r="K495" s="101">
        <f>SUM(CE495:$DL495)</f>
        <v>1037152.0882675481</v>
      </c>
      <c r="L495" s="101">
        <f>SUM(CF495:$DL495)</f>
        <v>978068.03744592064</v>
      </c>
      <c r="M495" s="101">
        <f>SUM(CG495:$DL495)</f>
        <v>921619.45268813556</v>
      </c>
      <c r="N495" s="101"/>
      <c r="O495" s="101"/>
      <c r="P495" s="101"/>
      <c r="Q495" s="113">
        <f t="shared" ref="Q495:CB495" si="708">Q445*Q$428</f>
        <v>38835.537867897408</v>
      </c>
      <c r="R495" s="113">
        <f t="shared" si="708"/>
        <v>40261.889535762886</v>
      </c>
      <c r="S495" s="113">
        <f t="shared" si="708"/>
        <v>41847.060033309783</v>
      </c>
      <c r="T495" s="113">
        <f t="shared" si="708"/>
        <v>41981.870167236106</v>
      </c>
      <c r="U495" s="113">
        <f t="shared" si="708"/>
        <v>42303.510146955909</v>
      </c>
      <c r="V495" s="113">
        <f t="shared" si="708"/>
        <v>42693.980379878943</v>
      </c>
      <c r="W495" s="113">
        <f t="shared" si="708"/>
        <v>43206.754119676261</v>
      </c>
      <c r="X495" s="113">
        <f t="shared" si="708"/>
        <v>43232.502643264961</v>
      </c>
      <c r="Y495" s="113">
        <f t="shared" si="708"/>
        <v>43506.461056823246</v>
      </c>
      <c r="Z495" s="113">
        <f t="shared" si="708"/>
        <v>43621.612980577098</v>
      </c>
      <c r="AA495" s="113">
        <f t="shared" si="708"/>
        <v>43700.683549646514</v>
      </c>
      <c r="AB495" s="113">
        <f t="shared" si="708"/>
        <v>43954.529246077713</v>
      </c>
      <c r="AC495" s="113">
        <f t="shared" si="708"/>
        <v>46171.820975597046</v>
      </c>
      <c r="AD495" s="113">
        <f t="shared" si="708"/>
        <v>44296.008044030481</v>
      </c>
      <c r="AE495" s="113">
        <f t="shared" si="708"/>
        <v>44248.882561928804</v>
      </c>
      <c r="AF495" s="113">
        <f t="shared" si="708"/>
        <v>44265.409911751267</v>
      </c>
      <c r="AG495" s="113">
        <f t="shared" si="708"/>
        <v>44152.135861715513</v>
      </c>
      <c r="AH495" s="113">
        <f t="shared" si="708"/>
        <v>44029.77926460321</v>
      </c>
      <c r="AI495" s="113">
        <f t="shared" si="708"/>
        <v>44202.927666567761</v>
      </c>
      <c r="AJ495" s="113">
        <f t="shared" si="708"/>
        <v>44770.739903069472</v>
      </c>
      <c r="AK495" s="113">
        <f t="shared" si="708"/>
        <v>44452.070173942702</v>
      </c>
      <c r="AL495" s="113">
        <f t="shared" si="708"/>
        <v>44845.1464422793</v>
      </c>
      <c r="AM495" s="113">
        <f t="shared" si="708"/>
        <v>45194.142889713352</v>
      </c>
      <c r="AN495" s="113">
        <f t="shared" si="708"/>
        <v>45075.806177242172</v>
      </c>
      <c r="AO495" s="113">
        <f t="shared" si="708"/>
        <v>46071.263699926298</v>
      </c>
      <c r="AP495" s="113">
        <f t="shared" si="708"/>
        <v>47330.164104627773</v>
      </c>
      <c r="AQ495" s="113">
        <f t="shared" si="708"/>
        <v>48196.142411581241</v>
      </c>
      <c r="AR495" s="113">
        <f t="shared" si="708"/>
        <v>49835.306807379675</v>
      </c>
      <c r="AS495" s="113">
        <f t="shared" si="708"/>
        <v>51129.288930976429</v>
      </c>
      <c r="AT495" s="113">
        <f t="shared" si="708"/>
        <v>52025.422957109753</v>
      </c>
      <c r="AU495" s="113">
        <f t="shared" si="708"/>
        <v>54322.154529600732</v>
      </c>
      <c r="AV495" s="113">
        <f t="shared" si="708"/>
        <v>55436.228316838919</v>
      </c>
      <c r="AW495" s="113">
        <f t="shared" si="708"/>
        <v>56148.651865423642</v>
      </c>
      <c r="AX495" s="113">
        <f t="shared" si="708"/>
        <v>57257.153110826002</v>
      </c>
      <c r="AY495" s="113">
        <f t="shared" si="708"/>
        <v>57544.76751383629</v>
      </c>
      <c r="AZ495" s="113">
        <f t="shared" si="708"/>
        <v>58449.35326372175</v>
      </c>
      <c r="BA495" s="113">
        <f t="shared" si="708"/>
        <v>59307.087089794448</v>
      </c>
      <c r="BB495" s="113">
        <f t="shared" si="708"/>
        <v>60784.36021631366</v>
      </c>
      <c r="BC495" s="113">
        <f t="shared" si="708"/>
        <v>61530.958646749932</v>
      </c>
      <c r="BD495" s="113">
        <f t="shared" si="708"/>
        <v>61848.688841616706</v>
      </c>
      <c r="BE495" s="113">
        <f t="shared" si="708"/>
        <v>61980.59701748666</v>
      </c>
      <c r="BF495" s="113">
        <f t="shared" si="708"/>
        <v>62653.461393472433</v>
      </c>
      <c r="BG495" s="113">
        <f t="shared" si="708"/>
        <v>62012.478879260729</v>
      </c>
      <c r="BH495" s="113">
        <f t="shared" si="708"/>
        <v>62325.301751871317</v>
      </c>
      <c r="BI495" s="113">
        <f t="shared" si="708"/>
        <v>62159.663307145762</v>
      </c>
      <c r="BJ495" s="113">
        <f t="shared" si="708"/>
        <v>61963.775819265138</v>
      </c>
      <c r="BK495" s="113">
        <f t="shared" si="708"/>
        <v>61381.770134253813</v>
      </c>
      <c r="BL495" s="113">
        <f t="shared" si="708"/>
        <v>62048.244736962806</v>
      </c>
      <c r="BM495" s="113">
        <f t="shared" si="708"/>
        <v>61647.14849828116</v>
      </c>
      <c r="BN495" s="113">
        <f t="shared" si="708"/>
        <v>61437.399691595987</v>
      </c>
      <c r="BO495" s="113">
        <f t="shared" si="708"/>
        <v>60281.671630319914</v>
      </c>
      <c r="BP495" s="113">
        <f t="shared" si="708"/>
        <v>59001.951423399703</v>
      </c>
      <c r="BQ495" s="113">
        <f t="shared" si="708"/>
        <v>58449.305322744171</v>
      </c>
      <c r="BR495" s="113">
        <f t="shared" si="708"/>
        <v>57881.120270739331</v>
      </c>
      <c r="BS495" s="113">
        <f t="shared" si="708"/>
        <v>57187.45066516837</v>
      </c>
      <c r="BT495" s="113">
        <f t="shared" si="708"/>
        <v>57184.165067178503</v>
      </c>
      <c r="BU495" s="113">
        <f t="shared" si="708"/>
        <v>57092.14802757564</v>
      </c>
      <c r="BV495" s="113">
        <f t="shared" si="708"/>
        <v>57652.612153690992</v>
      </c>
      <c r="BW495" s="113">
        <f t="shared" si="708"/>
        <v>58930.52918625532</v>
      </c>
      <c r="BX495" s="113">
        <f t="shared" si="708"/>
        <v>58887.426547787683</v>
      </c>
      <c r="BY495" s="113">
        <f t="shared" si="708"/>
        <v>59781.514202765364</v>
      </c>
      <c r="BZ495" s="113">
        <f t="shared" si="708"/>
        <v>60315.370989962605</v>
      </c>
      <c r="CA495" s="113">
        <f t="shared" si="708"/>
        <v>60497.596184794973</v>
      </c>
      <c r="CB495" s="113">
        <f t="shared" si="708"/>
        <v>60742.142340508464</v>
      </c>
      <c r="CC495" s="113">
        <f t="shared" ref="CC495:DM495" si="709">CC445*CC$428</f>
        <v>60124.874916961315</v>
      </c>
      <c r="CD495" s="113">
        <f t="shared" si="709"/>
        <v>60497.820922374834</v>
      </c>
      <c r="CE495" s="113">
        <f t="shared" si="709"/>
        <v>59084.050821627352</v>
      </c>
      <c r="CF495" s="113">
        <f t="shared" si="709"/>
        <v>56448.584757785065</v>
      </c>
      <c r="CG495" s="113">
        <f t="shared" si="709"/>
        <v>54869.908836597009</v>
      </c>
      <c r="CH495" s="113">
        <f t="shared" si="709"/>
        <v>53081.446316147696</v>
      </c>
      <c r="CI495" s="113">
        <f t="shared" si="709"/>
        <v>51466.279739634054</v>
      </c>
      <c r="CJ495" s="113">
        <f t="shared" si="709"/>
        <v>49247.794934573853</v>
      </c>
      <c r="CK495" s="113">
        <f t="shared" si="709"/>
        <v>48087.496190364553</v>
      </c>
      <c r="CL495" s="113">
        <f t="shared" si="709"/>
        <v>45995.513332124072</v>
      </c>
      <c r="CM495" s="113">
        <f t="shared" si="709"/>
        <v>44188.616035076731</v>
      </c>
      <c r="CN495" s="113">
        <f t="shared" si="709"/>
        <v>43012.258382967528</v>
      </c>
      <c r="CO495" s="113">
        <f t="shared" si="709"/>
        <v>41207.543461160276</v>
      </c>
      <c r="CP495" s="113">
        <f t="shared" si="709"/>
        <v>40587.768111569283</v>
      </c>
      <c r="CQ495" s="113">
        <f t="shared" si="709"/>
        <v>38441.654983342589</v>
      </c>
      <c r="CR495" s="113">
        <f t="shared" si="709"/>
        <v>38490.789730256743</v>
      </c>
      <c r="CS495" s="113">
        <f t="shared" si="709"/>
        <v>37497.495794566428</v>
      </c>
      <c r="CT495" s="113">
        <f t="shared" si="709"/>
        <v>36971.887163480293</v>
      </c>
      <c r="CU495" s="113">
        <f t="shared" si="709"/>
        <v>35333.12126768985</v>
      </c>
      <c r="CV495" s="113">
        <f t="shared" si="709"/>
        <v>33833.154901960785</v>
      </c>
      <c r="CW495" s="113">
        <f t="shared" si="709"/>
        <v>31012.395800861832</v>
      </c>
      <c r="CX495" s="113">
        <f t="shared" si="709"/>
        <v>29382.481498149817</v>
      </c>
      <c r="CY495" s="113">
        <f t="shared" si="709"/>
        <v>26911.516762452109</v>
      </c>
      <c r="CZ495" s="113">
        <f t="shared" si="709"/>
        <v>24029.998237574902</v>
      </c>
      <c r="DA495" s="113">
        <f t="shared" si="709"/>
        <v>21133.285262950045</v>
      </c>
      <c r="DB495" s="113">
        <f t="shared" si="709"/>
        <v>18059.159077109896</v>
      </c>
      <c r="DC495" s="113">
        <f t="shared" si="709"/>
        <v>15915.179816350183</v>
      </c>
      <c r="DD495" s="113">
        <f t="shared" si="709"/>
        <v>13734.935738444194</v>
      </c>
      <c r="DE495" s="113">
        <f t="shared" si="709"/>
        <v>11348.040644171779</v>
      </c>
      <c r="DF495" s="113">
        <f t="shared" si="709"/>
        <v>9817.4987212276228</v>
      </c>
      <c r="DG495" s="113">
        <f t="shared" si="709"/>
        <v>8129.9711607786585</v>
      </c>
      <c r="DH495" s="113">
        <f t="shared" si="709"/>
        <v>6459.8833034111312</v>
      </c>
      <c r="DI495" s="113">
        <f t="shared" si="709"/>
        <v>5028.6507998439329</v>
      </c>
      <c r="DJ495" s="113">
        <f t="shared" si="709"/>
        <v>3753.0676156583631</v>
      </c>
      <c r="DK495" s="113">
        <f t="shared" si="709"/>
        <v>2678.3648484848482</v>
      </c>
      <c r="DL495" s="113">
        <f t="shared" si="709"/>
        <v>1912.2942191544435</v>
      </c>
      <c r="DM495" s="113">
        <f t="shared" si="709"/>
        <v>3584.6716981132076</v>
      </c>
    </row>
    <row r="496" spans="1:117" s="44" customFormat="1" ht="1" hidden="1" customHeight="1">
      <c r="A496" s="94">
        <v>2030</v>
      </c>
      <c r="B496" s="96">
        <f t="shared" si="670"/>
        <v>4539750.771671271</v>
      </c>
      <c r="C496" s="94"/>
      <c r="D496" s="101">
        <f t="shared" si="671"/>
        <v>2494270.2546441285</v>
      </c>
      <c r="E496" s="101">
        <f t="shared" si="672"/>
        <v>2554448.8506797012</v>
      </c>
      <c r="F496" s="101">
        <f t="shared" si="673"/>
        <v>2614080.0860344777</v>
      </c>
      <c r="G496" s="101">
        <f t="shared" si="674"/>
        <v>2674257.1593845971</v>
      </c>
      <c r="H496" s="101">
        <f t="shared" si="675"/>
        <v>2732693.7903760155</v>
      </c>
      <c r="I496" s="101">
        <f>SUM(CC496:$DL496)</f>
        <v>1180345.2762685393</v>
      </c>
      <c r="J496" s="101">
        <f>SUM(CD496:$DL496)</f>
        <v>1120166.6802329663</v>
      </c>
      <c r="K496" s="101">
        <f>SUM(CE496:$DL496)</f>
        <v>1060535.4448781896</v>
      </c>
      <c r="L496" s="101">
        <f>SUM(CF496:$DL496)</f>
        <v>1000358.3715280703</v>
      </c>
      <c r="M496" s="101">
        <f>SUM(CG496:$DL496)</f>
        <v>941921.74053665192</v>
      </c>
      <c r="N496" s="101"/>
      <c r="O496" s="101"/>
      <c r="P496" s="101"/>
      <c r="Q496" s="113">
        <f t="shared" ref="Q496:CB496" si="710">Q446*Q$428</f>
        <v>38577.333182013062</v>
      </c>
      <c r="R496" s="113">
        <f t="shared" si="710"/>
        <v>39995.774005746258</v>
      </c>
      <c r="S496" s="113">
        <f t="shared" si="710"/>
        <v>41568.982789946502</v>
      </c>
      <c r="T496" s="113">
        <f t="shared" si="710"/>
        <v>41717.426978703726</v>
      </c>
      <c r="U496" s="113">
        <f t="shared" si="710"/>
        <v>42064.177746675996</v>
      </c>
      <c r="V496" s="113">
        <f t="shared" si="710"/>
        <v>42492.015445627221</v>
      </c>
      <c r="W496" s="113">
        <f t="shared" si="710"/>
        <v>43044.455353588957</v>
      </c>
      <c r="X496" s="113">
        <f t="shared" si="710"/>
        <v>43118.364030450408</v>
      </c>
      <c r="Y496" s="113">
        <f t="shared" si="710"/>
        <v>43445.374760944178</v>
      </c>
      <c r="Z496" s="113">
        <f t="shared" si="710"/>
        <v>43603.628806650151</v>
      </c>
      <c r="AA496" s="113">
        <f t="shared" si="710"/>
        <v>43744.576764798985</v>
      </c>
      <c r="AB496" s="113">
        <f t="shared" si="710"/>
        <v>44030.587264399292</v>
      </c>
      <c r="AC496" s="113">
        <f t="shared" si="710"/>
        <v>46308.284240956324</v>
      </c>
      <c r="AD496" s="113">
        <f t="shared" si="710"/>
        <v>44442.833416347064</v>
      </c>
      <c r="AE496" s="113">
        <f t="shared" si="710"/>
        <v>44424.461421605862</v>
      </c>
      <c r="AF496" s="113">
        <f t="shared" si="710"/>
        <v>44456.809483732897</v>
      </c>
      <c r="AG496" s="113">
        <f t="shared" si="710"/>
        <v>44355.693891813818</v>
      </c>
      <c r="AH496" s="113">
        <f t="shared" si="710"/>
        <v>44260.348498952757</v>
      </c>
      <c r="AI496" s="113">
        <f t="shared" si="710"/>
        <v>44428.086827509076</v>
      </c>
      <c r="AJ496" s="113">
        <f t="shared" si="710"/>
        <v>45056.02584814217</v>
      </c>
      <c r="AK496" s="113">
        <f t="shared" si="710"/>
        <v>45266.880073328786</v>
      </c>
      <c r="AL496" s="113">
        <f t="shared" si="710"/>
        <v>45416.41570711544</v>
      </c>
      <c r="AM496" s="113">
        <f t="shared" si="710"/>
        <v>45544.075030571854</v>
      </c>
      <c r="AN496" s="113">
        <f t="shared" si="710"/>
        <v>45782.184128545669</v>
      </c>
      <c r="AO496" s="113">
        <f t="shared" si="710"/>
        <v>46151.236230353978</v>
      </c>
      <c r="AP496" s="113">
        <f t="shared" si="710"/>
        <v>47141.791388329984</v>
      </c>
      <c r="AQ496" s="113">
        <f t="shared" si="710"/>
        <v>48795.543576766904</v>
      </c>
      <c r="AR496" s="113">
        <f t="shared" si="710"/>
        <v>49558.010359477761</v>
      </c>
      <c r="AS496" s="113">
        <f t="shared" si="710"/>
        <v>51025.26503673094</v>
      </c>
      <c r="AT496" s="113">
        <f t="shared" si="710"/>
        <v>51869.655149489045</v>
      </c>
      <c r="AU496" s="113">
        <f t="shared" si="710"/>
        <v>52871.408425883434</v>
      </c>
      <c r="AV496" s="113">
        <f t="shared" si="710"/>
        <v>54907.808494321296</v>
      </c>
      <c r="AW496" s="113">
        <f t="shared" si="710"/>
        <v>55588.836737259968</v>
      </c>
      <c r="AX496" s="113">
        <f t="shared" si="710"/>
        <v>56271.370010300154</v>
      </c>
      <c r="AY496" s="113">
        <f t="shared" si="710"/>
        <v>57602.310297116223</v>
      </c>
      <c r="AZ496" s="113">
        <f t="shared" si="710"/>
        <v>57892.721004723215</v>
      </c>
      <c r="BA496" s="113">
        <f t="shared" si="710"/>
        <v>58922.541020555356</v>
      </c>
      <c r="BB496" s="113">
        <f t="shared" si="710"/>
        <v>59320.398449752145</v>
      </c>
      <c r="BC496" s="113">
        <f t="shared" si="710"/>
        <v>61590.31040661368</v>
      </c>
      <c r="BD496" s="113">
        <f t="shared" si="710"/>
        <v>61768.644362792496</v>
      </c>
      <c r="BE496" s="113">
        <f t="shared" si="710"/>
        <v>62285.890858545128</v>
      </c>
      <c r="BF496" s="113">
        <f t="shared" si="710"/>
        <v>62442.453358023871</v>
      </c>
      <c r="BG496" s="113">
        <f t="shared" si="710"/>
        <v>63328.156633835926</v>
      </c>
      <c r="BH496" s="113">
        <f t="shared" si="710"/>
        <v>62147.622392100653</v>
      </c>
      <c r="BI496" s="113">
        <f t="shared" si="710"/>
        <v>62649.458637203039</v>
      </c>
      <c r="BJ496" s="113">
        <f t="shared" si="710"/>
        <v>62288.753599801385</v>
      </c>
      <c r="BK496" s="113">
        <f t="shared" si="710"/>
        <v>61930.506132298811</v>
      </c>
      <c r="BL496" s="113">
        <f t="shared" si="710"/>
        <v>61345.202770260978</v>
      </c>
      <c r="BM496" s="113">
        <f t="shared" si="710"/>
        <v>62194.812707315599</v>
      </c>
      <c r="BN496" s="113">
        <f t="shared" si="710"/>
        <v>61329.437764070928</v>
      </c>
      <c r="BO496" s="113">
        <f t="shared" si="710"/>
        <v>61205.748743074895</v>
      </c>
      <c r="BP496" s="113">
        <f t="shared" si="710"/>
        <v>59976.500411387198</v>
      </c>
      <c r="BQ496" s="113">
        <f t="shared" si="710"/>
        <v>58721.573774923963</v>
      </c>
      <c r="BR496" s="113">
        <f t="shared" si="710"/>
        <v>58156.218743491845</v>
      </c>
      <c r="BS496" s="113">
        <f t="shared" si="710"/>
        <v>57537.481712400768</v>
      </c>
      <c r="BT496" s="113">
        <f t="shared" si="710"/>
        <v>56696.300162409563</v>
      </c>
      <c r="BU496" s="113">
        <f t="shared" si="710"/>
        <v>56903.024971275372</v>
      </c>
      <c r="BV496" s="113">
        <f t="shared" si="710"/>
        <v>56679.939251319978</v>
      </c>
      <c r="BW496" s="113">
        <f t="shared" si="710"/>
        <v>57102.375960937025</v>
      </c>
      <c r="BX496" s="113">
        <f t="shared" si="710"/>
        <v>58736.351054078827</v>
      </c>
      <c r="BY496" s="113">
        <f t="shared" si="710"/>
        <v>58131.003592464178</v>
      </c>
      <c r="BZ496" s="113">
        <f t="shared" si="710"/>
        <v>59411.926786065735</v>
      </c>
      <c r="CA496" s="113">
        <f t="shared" si="710"/>
        <v>60024.575885672602</v>
      </c>
      <c r="CB496" s="113">
        <f t="shared" si="710"/>
        <v>59757.532851141237</v>
      </c>
      <c r="CC496" s="113">
        <f t="shared" ref="CC496:DM496" si="711">CC446*CC$428</f>
        <v>60178.596035572693</v>
      </c>
      <c r="CD496" s="113">
        <f t="shared" si="711"/>
        <v>59631.235354776429</v>
      </c>
      <c r="CE496" s="113">
        <f t="shared" si="711"/>
        <v>60177.073350119266</v>
      </c>
      <c r="CF496" s="113">
        <f t="shared" si="711"/>
        <v>58436.630991418402</v>
      </c>
      <c r="CG496" s="113">
        <f t="shared" si="711"/>
        <v>56153.881849596844</v>
      </c>
      <c r="CH496" s="113">
        <f t="shared" si="711"/>
        <v>54362.413476263398</v>
      </c>
      <c r="CI496" s="113">
        <f t="shared" si="711"/>
        <v>52638.482497052944</v>
      </c>
      <c r="CJ496" s="113">
        <f t="shared" si="711"/>
        <v>51168.996273021578</v>
      </c>
      <c r="CK496" s="113">
        <f t="shared" si="711"/>
        <v>48729.703141483995</v>
      </c>
      <c r="CL496" s="113">
        <f t="shared" si="711"/>
        <v>47584.809541084709</v>
      </c>
      <c r="CM496" s="113">
        <f t="shared" si="711"/>
        <v>45408.577826495457</v>
      </c>
      <c r="CN496" s="113">
        <f t="shared" si="711"/>
        <v>43714.896179538649</v>
      </c>
      <c r="CO496" s="113">
        <f t="shared" si="711"/>
        <v>42288.295444116688</v>
      </c>
      <c r="CP496" s="113">
        <f t="shared" si="711"/>
        <v>40539.800295014917</v>
      </c>
      <c r="CQ496" s="113">
        <f t="shared" si="711"/>
        <v>39884.154219877848</v>
      </c>
      <c r="CR496" s="113">
        <f t="shared" si="711"/>
        <v>37671.411548044634</v>
      </c>
      <c r="CS496" s="113">
        <f t="shared" si="711"/>
        <v>37605.33903982136</v>
      </c>
      <c r="CT496" s="113">
        <f t="shared" si="711"/>
        <v>36418.642216152948</v>
      </c>
      <c r="CU496" s="113">
        <f t="shared" si="711"/>
        <v>35959.068407414787</v>
      </c>
      <c r="CV496" s="113">
        <f t="shared" si="711"/>
        <v>33894.486274509807</v>
      </c>
      <c r="CW496" s="113">
        <f t="shared" si="711"/>
        <v>32435.815347941691</v>
      </c>
      <c r="CX496" s="113">
        <f t="shared" si="711"/>
        <v>29649.998799879988</v>
      </c>
      <c r="CY496" s="113">
        <f t="shared" si="711"/>
        <v>27718.950670498085</v>
      </c>
      <c r="CZ496" s="113">
        <f t="shared" si="711"/>
        <v>25268.496063917282</v>
      </c>
      <c r="DA496" s="113">
        <f t="shared" si="711"/>
        <v>22383.182452445206</v>
      </c>
      <c r="DB496" s="113">
        <f t="shared" si="711"/>
        <v>19436.685792349726</v>
      </c>
      <c r="DC496" s="113">
        <f t="shared" si="711"/>
        <v>16363.094410270125</v>
      </c>
      <c r="DD496" s="113">
        <f t="shared" si="711"/>
        <v>14194.784667418264</v>
      </c>
      <c r="DE496" s="113">
        <f t="shared" si="711"/>
        <v>11890.473542944785</v>
      </c>
      <c r="DF496" s="113">
        <f t="shared" si="711"/>
        <v>9752.5071245889667</v>
      </c>
      <c r="DG496" s="113">
        <f t="shared" si="711"/>
        <v>8304.4816149963954</v>
      </c>
      <c r="DH496" s="113">
        <f t="shared" si="711"/>
        <v>6676.7235188509876</v>
      </c>
      <c r="DI496" s="113">
        <f t="shared" si="711"/>
        <v>5221.1431915723761</v>
      </c>
      <c r="DJ496" s="113">
        <f t="shared" si="711"/>
        <v>3860.0284697508896</v>
      </c>
      <c r="DK496" s="113">
        <f t="shared" si="711"/>
        <v>2797.8963636363633</v>
      </c>
      <c r="DL496" s="113">
        <f t="shared" si="711"/>
        <v>1944.5202761000862</v>
      </c>
      <c r="DM496" s="113">
        <f t="shared" si="711"/>
        <v>3821.0075471698115</v>
      </c>
    </row>
    <row r="497" spans="1:117" s="44" customFormat="1" ht="1" hidden="1" customHeight="1">
      <c r="A497" s="94">
        <v>2031</v>
      </c>
      <c r="B497" s="96">
        <f t="shared" si="670"/>
        <v>4555441.8933840888</v>
      </c>
      <c r="C497" s="94"/>
      <c r="D497" s="101">
        <f t="shared" si="671"/>
        <v>2489646.3424079134</v>
      </c>
      <c r="E497" s="101">
        <f t="shared" si="672"/>
        <v>2548843.0357755339</v>
      </c>
      <c r="F497" s="101">
        <f t="shared" si="673"/>
        <v>2608528.9923774032</v>
      </c>
      <c r="G497" s="101">
        <f t="shared" si="674"/>
        <v>2667845.4102146681</v>
      </c>
      <c r="H497" s="101">
        <f t="shared" si="675"/>
        <v>2727360.5562878326</v>
      </c>
      <c r="I497" s="101">
        <f>SUM(CC497:$DL497)</f>
        <v>1201286.9873094398</v>
      </c>
      <c r="J497" s="101">
        <f>SUM(CD497:$DL497)</f>
        <v>1142090.2939418196</v>
      </c>
      <c r="K497" s="101">
        <f>SUM(CE497:$DL497)</f>
        <v>1082404.3373399503</v>
      </c>
      <c r="L497" s="101">
        <f>SUM(CF497:$DL497)</f>
        <v>1023087.9195026852</v>
      </c>
      <c r="M497" s="101">
        <f>SUM(CG497:$DL497)</f>
        <v>963572.77342952078</v>
      </c>
      <c r="N497" s="101"/>
      <c r="O497" s="101"/>
      <c r="P497" s="101"/>
      <c r="Q497" s="113">
        <f t="shared" ref="Q497:CB497" si="712">Q447*Q$428</f>
        <v>38358.926962749996</v>
      </c>
      <c r="R497" s="113">
        <f t="shared" si="712"/>
        <v>39735.616286103126</v>
      </c>
      <c r="S497" s="113">
        <f t="shared" si="712"/>
        <v>41300.072928232563</v>
      </c>
      <c r="T497" s="113">
        <f t="shared" si="712"/>
        <v>41445.918514141857</v>
      </c>
      <c r="U497" s="113">
        <f t="shared" si="712"/>
        <v>41803.727781665497</v>
      </c>
      <c r="V497" s="113">
        <f t="shared" si="712"/>
        <v>42256.892089334171</v>
      </c>
      <c r="W497" s="113">
        <f t="shared" si="712"/>
        <v>42845.866180177785</v>
      </c>
      <c r="X497" s="113">
        <f t="shared" si="712"/>
        <v>42959.170702051175</v>
      </c>
      <c r="Y497" s="113">
        <f t="shared" si="712"/>
        <v>43334.217730737997</v>
      </c>
      <c r="Z497" s="113">
        <f t="shared" si="712"/>
        <v>43544.680681000718</v>
      </c>
      <c r="AA497" s="113">
        <f t="shared" si="712"/>
        <v>43728.615595652635</v>
      </c>
      <c r="AB497" s="113">
        <f t="shared" si="712"/>
        <v>44075.621617352852</v>
      </c>
      <c r="AC497" s="113">
        <f t="shared" si="712"/>
        <v>46389.112482746044</v>
      </c>
      <c r="AD497" s="113">
        <f t="shared" si="712"/>
        <v>44574.573990137964</v>
      </c>
      <c r="AE497" s="113">
        <f t="shared" si="712"/>
        <v>44572.950971504179</v>
      </c>
      <c r="AF497" s="113">
        <f t="shared" si="712"/>
        <v>44631.173491716159</v>
      </c>
      <c r="AG497" s="113">
        <f t="shared" si="712"/>
        <v>44546.280086660765</v>
      </c>
      <c r="AH497" s="113">
        <f t="shared" si="712"/>
        <v>44463.090411915291</v>
      </c>
      <c r="AI497" s="113">
        <f t="shared" si="712"/>
        <v>44660.219944762728</v>
      </c>
      <c r="AJ497" s="113">
        <f t="shared" si="712"/>
        <v>45281.835218093707</v>
      </c>
      <c r="AK497" s="113">
        <f t="shared" si="712"/>
        <v>45548.580150068214</v>
      </c>
      <c r="AL497" s="113">
        <f t="shared" si="712"/>
        <v>46220.87688219663</v>
      </c>
      <c r="AM497" s="113">
        <f t="shared" si="712"/>
        <v>46106.611291893802</v>
      </c>
      <c r="AN497" s="113">
        <f t="shared" si="712"/>
        <v>46119.709501557634</v>
      </c>
      <c r="AO497" s="113">
        <f t="shared" si="712"/>
        <v>46845.681241409533</v>
      </c>
      <c r="AP497" s="113">
        <f t="shared" si="712"/>
        <v>47226.86293762576</v>
      </c>
      <c r="AQ497" s="113">
        <f t="shared" si="712"/>
        <v>48610.71970811511</v>
      </c>
      <c r="AR497" s="113">
        <f t="shared" si="712"/>
        <v>50152.6571866452</v>
      </c>
      <c r="AS497" s="113">
        <f t="shared" si="712"/>
        <v>50755.420875420874</v>
      </c>
      <c r="AT497" s="113">
        <f t="shared" si="712"/>
        <v>51770.250693310038</v>
      </c>
      <c r="AU497" s="113">
        <f t="shared" si="712"/>
        <v>52727.152290041304</v>
      </c>
      <c r="AV497" s="113">
        <f t="shared" si="712"/>
        <v>53485.453018296022</v>
      </c>
      <c r="AW497" s="113">
        <f t="shared" si="712"/>
        <v>55076.344110937469</v>
      </c>
      <c r="AX497" s="113">
        <f t="shared" si="712"/>
        <v>55728.142720323827</v>
      </c>
      <c r="AY497" s="113">
        <f t="shared" si="712"/>
        <v>56634.99626784154</v>
      </c>
      <c r="AZ497" s="113">
        <f t="shared" si="712"/>
        <v>57953.031071861595</v>
      </c>
      <c r="BA497" s="113">
        <f t="shared" si="712"/>
        <v>58374.884150739272</v>
      </c>
      <c r="BB497" s="113">
        <f t="shared" si="712"/>
        <v>58947.289481748536</v>
      </c>
      <c r="BC497" s="113">
        <f t="shared" si="712"/>
        <v>60130.257113965374</v>
      </c>
      <c r="BD497" s="113">
        <f t="shared" si="712"/>
        <v>61830.901179655775</v>
      </c>
      <c r="BE497" s="113">
        <f t="shared" si="712"/>
        <v>62210.558612050183</v>
      </c>
      <c r="BF497" s="113">
        <f t="shared" si="712"/>
        <v>62750.007522899374</v>
      </c>
      <c r="BG497" s="113">
        <f t="shared" si="712"/>
        <v>63120.418041008263</v>
      </c>
      <c r="BH497" s="113">
        <f t="shared" si="712"/>
        <v>63461.646583850925</v>
      </c>
      <c r="BI497" s="113">
        <f t="shared" si="712"/>
        <v>62473.092006009581</v>
      </c>
      <c r="BJ497" s="113">
        <f t="shared" si="712"/>
        <v>62781.266509433961</v>
      </c>
      <c r="BK497" s="113">
        <f t="shared" si="712"/>
        <v>62258.335542895547</v>
      </c>
      <c r="BL497" s="113">
        <f t="shared" si="712"/>
        <v>61892.909783057381</v>
      </c>
      <c r="BM497" s="113">
        <f t="shared" si="712"/>
        <v>61495.300750859409</v>
      </c>
      <c r="BN497" s="113">
        <f t="shared" si="712"/>
        <v>61877.319321511175</v>
      </c>
      <c r="BO497" s="113">
        <f t="shared" si="712"/>
        <v>61098.93066897236</v>
      </c>
      <c r="BP497" s="113">
        <f t="shared" si="712"/>
        <v>60894.728714826393</v>
      </c>
      <c r="BQ497" s="113">
        <f t="shared" si="712"/>
        <v>59692.095268671852</v>
      </c>
      <c r="BR497" s="113">
        <f t="shared" si="712"/>
        <v>58429.309198195071</v>
      </c>
      <c r="BS497" s="113">
        <f t="shared" si="712"/>
        <v>57809.282325008149</v>
      </c>
      <c r="BT497" s="113">
        <f t="shared" si="712"/>
        <v>57040.204931345041</v>
      </c>
      <c r="BU497" s="113">
        <f t="shared" si="712"/>
        <v>56413.70658751436</v>
      </c>
      <c r="BV497" s="113">
        <f t="shared" si="712"/>
        <v>56489.003460618165</v>
      </c>
      <c r="BW497" s="113">
        <f t="shared" si="712"/>
        <v>56140.45237182462</v>
      </c>
      <c r="BX497" s="113">
        <f t="shared" si="712"/>
        <v>56910.438630114157</v>
      </c>
      <c r="BY497" s="113">
        <f t="shared" si="712"/>
        <v>57979.781402731947</v>
      </c>
      <c r="BZ497" s="113">
        <f t="shared" si="712"/>
        <v>57768.575739683787</v>
      </c>
      <c r="CA497" s="113">
        <f t="shared" si="712"/>
        <v>59123.537218633996</v>
      </c>
      <c r="CB497" s="113">
        <f t="shared" si="712"/>
        <v>59289.619342544065</v>
      </c>
      <c r="CC497" s="113">
        <f t="shared" ref="CC497:DM497" si="713">CC447*CC$428</f>
        <v>59196.693367620268</v>
      </c>
      <c r="CD497" s="113">
        <f t="shared" si="713"/>
        <v>59685.956601869322</v>
      </c>
      <c r="CE497" s="113">
        <f t="shared" si="713"/>
        <v>59316.417837264773</v>
      </c>
      <c r="CF497" s="113">
        <f t="shared" si="713"/>
        <v>59515.146073164491</v>
      </c>
      <c r="CG497" s="113">
        <f t="shared" si="713"/>
        <v>58132.675662333393</v>
      </c>
      <c r="CH497" s="113">
        <f t="shared" si="713"/>
        <v>55634.415858431174</v>
      </c>
      <c r="CI497" s="113">
        <f t="shared" si="713"/>
        <v>53912.35590179899</v>
      </c>
      <c r="CJ497" s="113">
        <f t="shared" si="713"/>
        <v>52336.726461546838</v>
      </c>
      <c r="CK497" s="113">
        <f t="shared" si="713"/>
        <v>50632.316258351893</v>
      </c>
      <c r="CL497" s="113">
        <f t="shared" si="713"/>
        <v>48221.328677670965</v>
      </c>
      <c r="CM497" s="113">
        <f t="shared" si="713"/>
        <v>46984.528468524899</v>
      </c>
      <c r="CN497" s="113">
        <f t="shared" si="713"/>
        <v>44927.723189311924</v>
      </c>
      <c r="CO497" s="113">
        <f t="shared" si="713"/>
        <v>42985.13552933465</v>
      </c>
      <c r="CP497" s="113">
        <f t="shared" si="713"/>
        <v>41605.085554326331</v>
      </c>
      <c r="CQ497" s="113">
        <f t="shared" si="713"/>
        <v>39845.16775402554</v>
      </c>
      <c r="CR497" s="113">
        <f t="shared" si="713"/>
        <v>39087.337016574587</v>
      </c>
      <c r="CS497" s="113">
        <f t="shared" si="713"/>
        <v>36816.485671752882</v>
      </c>
      <c r="CT497" s="113">
        <f t="shared" si="713"/>
        <v>36532.07733125244</v>
      </c>
      <c r="CU497" s="113">
        <f t="shared" si="713"/>
        <v>35433.791110225233</v>
      </c>
      <c r="CV497" s="113">
        <f t="shared" si="713"/>
        <v>34507.800000000003</v>
      </c>
      <c r="CW497" s="113">
        <f t="shared" si="713"/>
        <v>32509.79765288347</v>
      </c>
      <c r="CX497" s="113">
        <f t="shared" si="713"/>
        <v>31026.08410841084</v>
      </c>
      <c r="CY497" s="113">
        <f t="shared" si="713"/>
        <v>27993.006704980842</v>
      </c>
      <c r="CZ497" s="113">
        <f t="shared" si="713"/>
        <v>26046.728057807541</v>
      </c>
      <c r="DA497" s="113">
        <f t="shared" si="713"/>
        <v>23560.365497268482</v>
      </c>
      <c r="DB497" s="113">
        <f t="shared" si="713"/>
        <v>20607.87826350941</v>
      </c>
      <c r="DC497" s="113">
        <f t="shared" si="713"/>
        <v>17631.368993492022</v>
      </c>
      <c r="DD497" s="113">
        <f t="shared" si="713"/>
        <v>14615.580608793687</v>
      </c>
      <c r="DE497" s="113">
        <f t="shared" si="713"/>
        <v>12308.539110429447</v>
      </c>
      <c r="DF497" s="113">
        <f t="shared" si="713"/>
        <v>10235.705516989405</v>
      </c>
      <c r="DG497" s="113">
        <f t="shared" si="713"/>
        <v>8263.8548425859171</v>
      </c>
      <c r="DH497" s="113">
        <f t="shared" si="713"/>
        <v>6834.0215439856374</v>
      </c>
      <c r="DI497" s="113">
        <f t="shared" si="713"/>
        <v>5408.5251658213028</v>
      </c>
      <c r="DJ497" s="113">
        <f t="shared" si="713"/>
        <v>4016.5373665480429</v>
      </c>
      <c r="DK497" s="113">
        <f t="shared" si="713"/>
        <v>2883.7872727272725</v>
      </c>
      <c r="DL497" s="113">
        <f t="shared" si="713"/>
        <v>2036.0422778257118</v>
      </c>
      <c r="DM497" s="113">
        <f t="shared" si="713"/>
        <v>4027.9849056603775</v>
      </c>
    </row>
    <row r="498" spans="1:117" s="44" customFormat="1" ht="1" hidden="1" customHeight="1">
      <c r="A498" s="94">
        <v>2032</v>
      </c>
      <c r="B498" s="96">
        <f t="shared" si="670"/>
        <v>4570431.2115301844</v>
      </c>
      <c r="C498" s="94"/>
      <c r="D498" s="101">
        <f t="shared" si="671"/>
        <v>2485872.4932342549</v>
      </c>
      <c r="E498" s="101">
        <f t="shared" si="672"/>
        <v>2544604.5984094399</v>
      </c>
      <c r="F498" s="101">
        <f t="shared" si="673"/>
        <v>2603313.5320177595</v>
      </c>
      <c r="G498" s="101">
        <f t="shared" si="674"/>
        <v>2662686.7950047725</v>
      </c>
      <c r="H498" s="101">
        <f t="shared" si="675"/>
        <v>2721353.0453361757</v>
      </c>
      <c r="I498" s="101">
        <f>SUM(CC498:$DL498)</f>
        <v>1221069.9683641198</v>
      </c>
      <c r="J498" s="101">
        <f>SUM(CD498:$DL498)</f>
        <v>1162337.863188935</v>
      </c>
      <c r="K498" s="101">
        <f>SUM(CE498:$DL498)</f>
        <v>1103628.9295806154</v>
      </c>
      <c r="L498" s="101">
        <f>SUM(CF498:$DL498)</f>
        <v>1044255.6665936022</v>
      </c>
      <c r="M498" s="101">
        <f>SUM(CG498:$DL498)</f>
        <v>985589.41626219894</v>
      </c>
      <c r="N498" s="101"/>
      <c r="O498" s="101"/>
      <c r="P498" s="101"/>
      <c r="Q498" s="113">
        <f t="shared" ref="Q498:CB498" si="714">Q448*Q$428</f>
        <v>38171.58296133767</v>
      </c>
      <c r="R498" s="113">
        <f t="shared" si="714"/>
        <v>39514.184333887795</v>
      </c>
      <c r="S498" s="113">
        <f t="shared" si="714"/>
        <v>41036.256056323808</v>
      </c>
      <c r="T498" s="113">
        <f t="shared" si="714"/>
        <v>41182.484650756545</v>
      </c>
      <c r="U498" s="113">
        <f t="shared" si="714"/>
        <v>41536.238628411476</v>
      </c>
      <c r="V498" s="113">
        <f t="shared" si="714"/>
        <v>41999.663118346907</v>
      </c>
      <c r="W498" s="113">
        <f t="shared" si="714"/>
        <v>42611.994666312858</v>
      </c>
      <c r="X498" s="113">
        <f t="shared" si="714"/>
        <v>42764.934817086061</v>
      </c>
      <c r="Y498" s="113">
        <f t="shared" si="714"/>
        <v>43177.997039637426</v>
      </c>
      <c r="Z498" s="113">
        <f t="shared" si="714"/>
        <v>43436.775637439059</v>
      </c>
      <c r="AA498" s="113">
        <f t="shared" si="714"/>
        <v>43671.753930568746</v>
      </c>
      <c r="AB498" s="113">
        <f t="shared" si="714"/>
        <v>44060.610166368329</v>
      </c>
      <c r="AC498" s="113">
        <f t="shared" si="714"/>
        <v>46437.39948433471</v>
      </c>
      <c r="AD498" s="113">
        <f t="shared" si="714"/>
        <v>44652.009289236441</v>
      </c>
      <c r="AE498" s="113">
        <f t="shared" si="714"/>
        <v>44704.384289319583</v>
      </c>
      <c r="AF498" s="113">
        <f t="shared" si="714"/>
        <v>44780.485199701827</v>
      </c>
      <c r="AG498" s="113">
        <f t="shared" si="714"/>
        <v>44719.903112332853</v>
      </c>
      <c r="AH498" s="113">
        <f t="shared" si="714"/>
        <v>44651.918664184312</v>
      </c>
      <c r="AI498" s="113">
        <f t="shared" si="714"/>
        <v>44862.464677820637</v>
      </c>
      <c r="AJ498" s="113">
        <f t="shared" si="714"/>
        <v>45515.709208400651</v>
      </c>
      <c r="AK498" s="113">
        <f t="shared" si="714"/>
        <v>45772.728598226466</v>
      </c>
      <c r="AL498" s="113">
        <f t="shared" si="714"/>
        <v>46501.929140832588</v>
      </c>
      <c r="AM498" s="113">
        <f t="shared" si="714"/>
        <v>46894.97585342094</v>
      </c>
      <c r="AN498" s="113">
        <f t="shared" si="714"/>
        <v>46672.483091490416</v>
      </c>
      <c r="AO498" s="113">
        <f t="shared" si="714"/>
        <v>47175.694468237685</v>
      </c>
      <c r="AP498" s="113">
        <f t="shared" si="714"/>
        <v>47911.486358148897</v>
      </c>
      <c r="AQ498" s="113">
        <f t="shared" si="714"/>
        <v>48702.621079267934</v>
      </c>
      <c r="AR498" s="113">
        <f t="shared" si="714"/>
        <v>49972.928007449518</v>
      </c>
      <c r="AS498" s="113">
        <f t="shared" si="714"/>
        <v>51344.546296296292</v>
      </c>
      <c r="AT498" s="113">
        <f t="shared" si="714"/>
        <v>51509.954488470161</v>
      </c>
      <c r="AU498" s="113">
        <f t="shared" si="714"/>
        <v>52632.00462597522</v>
      </c>
      <c r="AV498" s="113">
        <f t="shared" si="714"/>
        <v>53352.075375232809</v>
      </c>
      <c r="AW498" s="113">
        <f t="shared" si="714"/>
        <v>53690.902354906502</v>
      </c>
      <c r="AX498" s="113">
        <f t="shared" si="714"/>
        <v>55230.765807116142</v>
      </c>
      <c r="AY498" s="113">
        <f t="shared" si="714"/>
        <v>56104.213697931838</v>
      </c>
      <c r="AZ498" s="113">
        <f t="shared" si="714"/>
        <v>57001.911652400515</v>
      </c>
      <c r="BA498" s="113">
        <f t="shared" si="714"/>
        <v>58438.151370357016</v>
      </c>
      <c r="BB498" s="113">
        <f t="shared" si="714"/>
        <v>58410.208940964403</v>
      </c>
      <c r="BC498" s="113">
        <f t="shared" si="714"/>
        <v>59761.287006812374</v>
      </c>
      <c r="BD498" s="113">
        <f t="shared" si="714"/>
        <v>60386.147747050862</v>
      </c>
      <c r="BE498" s="113">
        <f t="shared" si="714"/>
        <v>62275.978720848427</v>
      </c>
      <c r="BF498" s="113">
        <f t="shared" si="714"/>
        <v>62677.349095598685</v>
      </c>
      <c r="BG498" s="113">
        <f t="shared" si="714"/>
        <v>63434.53485045299</v>
      </c>
      <c r="BH498" s="113">
        <f t="shared" si="714"/>
        <v>63259.87510750119</v>
      </c>
      <c r="BI498" s="113">
        <f t="shared" si="714"/>
        <v>63791.306598015588</v>
      </c>
      <c r="BJ498" s="113">
        <f t="shared" si="714"/>
        <v>62605.657398212512</v>
      </c>
      <c r="BK498" s="113">
        <f t="shared" si="714"/>
        <v>62751.592717608786</v>
      </c>
      <c r="BL498" s="113">
        <f t="shared" si="714"/>
        <v>62224.761730037157</v>
      </c>
      <c r="BM498" s="113">
        <f t="shared" si="714"/>
        <v>62047.014233158428</v>
      </c>
      <c r="BN498" s="113">
        <f t="shared" si="714"/>
        <v>61186.161187355436</v>
      </c>
      <c r="BO498" s="113">
        <f t="shared" si="714"/>
        <v>61647.129087008034</v>
      </c>
      <c r="BP498" s="113">
        <f t="shared" si="714"/>
        <v>60790.13315780813</v>
      </c>
      <c r="BQ498" s="113">
        <f t="shared" si="714"/>
        <v>60603.340604934099</v>
      </c>
      <c r="BR498" s="113">
        <f t="shared" si="714"/>
        <v>59396.169888927456</v>
      </c>
      <c r="BS498" s="113">
        <f t="shared" si="714"/>
        <v>58082.085891905605</v>
      </c>
      <c r="BT498" s="113">
        <f t="shared" si="714"/>
        <v>57307.131016536245</v>
      </c>
      <c r="BU498" s="113">
        <f t="shared" si="714"/>
        <v>56751.926656453463</v>
      </c>
      <c r="BV498" s="113">
        <f t="shared" si="714"/>
        <v>55999.168186042829</v>
      </c>
      <c r="BW498" s="113">
        <f t="shared" si="714"/>
        <v>55948.067654002138</v>
      </c>
      <c r="BX498" s="113">
        <f t="shared" si="714"/>
        <v>55950.95917006916</v>
      </c>
      <c r="BY498" s="113">
        <f t="shared" si="714"/>
        <v>56174.069071389786</v>
      </c>
      <c r="BZ498" s="113">
        <f t="shared" si="714"/>
        <v>57615.010168601984</v>
      </c>
      <c r="CA498" s="113">
        <f t="shared" si="714"/>
        <v>57486.466965645996</v>
      </c>
      <c r="CB498" s="113">
        <f t="shared" si="714"/>
        <v>58399.588115552862</v>
      </c>
      <c r="CC498" s="113">
        <f t="shared" ref="CC498:DM498" si="715">CC448*CC$428</f>
        <v>58732.105175184828</v>
      </c>
      <c r="CD498" s="113">
        <f t="shared" si="715"/>
        <v>58708.933608319807</v>
      </c>
      <c r="CE498" s="113">
        <f t="shared" si="715"/>
        <v>59373.262987012982</v>
      </c>
      <c r="CF498" s="113">
        <f t="shared" si="715"/>
        <v>58666.250331403055</v>
      </c>
      <c r="CG498" s="113">
        <f t="shared" si="715"/>
        <v>59204.314628928747</v>
      </c>
      <c r="CH498" s="113">
        <f t="shared" si="715"/>
        <v>57597.702229028415</v>
      </c>
      <c r="CI498" s="113">
        <f t="shared" si="715"/>
        <v>55174.268053918306</v>
      </c>
      <c r="CJ498" s="113">
        <f t="shared" si="715"/>
        <v>53608.52172257135</v>
      </c>
      <c r="CK498" s="113">
        <f t="shared" si="715"/>
        <v>51788.688899308399</v>
      </c>
      <c r="CL498" s="113">
        <f t="shared" si="715"/>
        <v>50106.866497369854</v>
      </c>
      <c r="CM498" s="113">
        <f t="shared" si="715"/>
        <v>47612.508800501098</v>
      </c>
      <c r="CN498" s="113">
        <f t="shared" si="715"/>
        <v>46495.377274671759</v>
      </c>
      <c r="CO498" s="113">
        <f t="shared" si="715"/>
        <v>44181.86089806621</v>
      </c>
      <c r="CP498" s="113">
        <f t="shared" si="715"/>
        <v>42298.620235341448</v>
      </c>
      <c r="CQ498" s="113">
        <f t="shared" si="715"/>
        <v>40896.802679067187</v>
      </c>
      <c r="CR498" s="113">
        <f t="shared" si="715"/>
        <v>39058.359007691477</v>
      </c>
      <c r="CS498" s="113">
        <f t="shared" si="715"/>
        <v>38204.468180126532</v>
      </c>
      <c r="CT498" s="113">
        <f t="shared" si="715"/>
        <v>35776.838275458445</v>
      </c>
      <c r="CU498" s="113">
        <f t="shared" si="715"/>
        <v>35553.398843930634</v>
      </c>
      <c r="CV498" s="113">
        <f t="shared" si="715"/>
        <v>34018.138235294122</v>
      </c>
      <c r="CW498" s="113">
        <f t="shared" si="715"/>
        <v>33111.520399743284</v>
      </c>
      <c r="CX498" s="113">
        <f t="shared" si="715"/>
        <v>31110.978897889789</v>
      </c>
      <c r="CY498" s="113">
        <f t="shared" si="715"/>
        <v>29308.279214559388</v>
      </c>
      <c r="CZ498" s="113">
        <f t="shared" si="715"/>
        <v>26327.401891669604</v>
      </c>
      <c r="DA498" s="113">
        <f t="shared" si="715"/>
        <v>24308.142039096954</v>
      </c>
      <c r="DB498" s="113">
        <f t="shared" si="715"/>
        <v>21715.205373406192</v>
      </c>
      <c r="DC498" s="113">
        <f t="shared" si="715"/>
        <v>18717.341356869038</v>
      </c>
      <c r="DD498" s="113">
        <f t="shared" si="715"/>
        <v>15771.549041713643</v>
      </c>
      <c r="DE498" s="113">
        <f t="shared" si="715"/>
        <v>12693.121165644172</v>
      </c>
      <c r="DF498" s="113">
        <f t="shared" si="715"/>
        <v>10614.352210449397</v>
      </c>
      <c r="DG498" s="113">
        <f t="shared" si="715"/>
        <v>8690.4359528959376</v>
      </c>
      <c r="DH498" s="113">
        <f t="shared" si="715"/>
        <v>6814.4703770197484</v>
      </c>
      <c r="DI498" s="113">
        <f t="shared" si="715"/>
        <v>5546.5064377682402</v>
      </c>
      <c r="DJ498" s="113">
        <f t="shared" si="715"/>
        <v>4170.6868327402135</v>
      </c>
      <c r="DK498" s="113">
        <f t="shared" si="715"/>
        <v>3008.3290909090906</v>
      </c>
      <c r="DL498" s="113">
        <f t="shared" si="715"/>
        <v>2104.3615185504746</v>
      </c>
      <c r="DM498" s="113">
        <f t="shared" si="715"/>
        <v>4247.6842767295593</v>
      </c>
    </row>
    <row r="499" spans="1:117" s="44" customFormat="1" ht="1" hidden="1" customHeight="1">
      <c r="A499" s="94">
        <v>2033</v>
      </c>
      <c r="B499" s="96">
        <f t="shared" si="670"/>
        <v>4584724.7331677563</v>
      </c>
      <c r="C499" s="94"/>
      <c r="D499" s="101">
        <f t="shared" si="671"/>
        <v>2483326.7640679749</v>
      </c>
      <c r="E499" s="101">
        <f t="shared" si="672"/>
        <v>2541177.4449637211</v>
      </c>
      <c r="F499" s="101">
        <f t="shared" si="673"/>
        <v>2599423.7353011644</v>
      </c>
      <c r="G499" s="101">
        <f t="shared" si="674"/>
        <v>2657823.6497591552</v>
      </c>
      <c r="H499" s="101">
        <f t="shared" si="675"/>
        <v>2716548.5474544503</v>
      </c>
      <c r="I499" s="101">
        <f>SUM(CC499:$DL499)</f>
        <v>1239271.4762707031</v>
      </c>
      <c r="J499" s="101">
        <f>SUM(CD499:$DL499)</f>
        <v>1181420.7953749569</v>
      </c>
      <c r="K499" s="101">
        <f>SUM(CE499:$DL499)</f>
        <v>1123174.5050375136</v>
      </c>
      <c r="L499" s="101">
        <f>SUM(CF499:$DL499)</f>
        <v>1064774.5905795223</v>
      </c>
      <c r="M499" s="101">
        <f>SUM(CG499:$DL499)</f>
        <v>1006049.6928842273</v>
      </c>
      <c r="N499" s="101"/>
      <c r="O499" s="101"/>
      <c r="P499" s="101"/>
      <c r="Q499" s="113">
        <f t="shared" ref="Q499:CB499" si="716">Q449*Q$428</f>
        <v>38034.715063932817</v>
      </c>
      <c r="R499" s="113">
        <f t="shared" si="716"/>
        <v>39325.520338726747</v>
      </c>
      <c r="S499" s="113">
        <f t="shared" si="716"/>
        <v>40813.183102856565</v>
      </c>
      <c r="T499" s="113">
        <f t="shared" si="716"/>
        <v>40924.097413106581</v>
      </c>
      <c r="U499" s="113">
        <f t="shared" si="716"/>
        <v>41277.799860041981</v>
      </c>
      <c r="V499" s="113">
        <f t="shared" si="716"/>
        <v>41736.405343352119</v>
      </c>
      <c r="W499" s="113">
        <f t="shared" si="716"/>
        <v>42356.953748175663</v>
      </c>
      <c r="X499" s="113">
        <f t="shared" si="716"/>
        <v>42534.655159653201</v>
      </c>
      <c r="Y499" s="113">
        <f t="shared" si="716"/>
        <v>42984.724005134791</v>
      </c>
      <c r="Z499" s="113">
        <f t="shared" si="716"/>
        <v>43281.911917512589</v>
      </c>
      <c r="AA499" s="113">
        <f t="shared" si="716"/>
        <v>43566.011184974144</v>
      </c>
      <c r="AB499" s="113">
        <f t="shared" si="716"/>
        <v>44004.567416026119</v>
      </c>
      <c r="AC499" s="113">
        <f t="shared" si="716"/>
        <v>46423.753157798783</v>
      </c>
      <c r="AD499" s="113">
        <f t="shared" si="716"/>
        <v>44699.274991283557</v>
      </c>
      <c r="AE499" s="113">
        <f t="shared" si="716"/>
        <v>44782.642295347076</v>
      </c>
      <c r="AF499" s="113">
        <f t="shared" si="716"/>
        <v>44912.761343689133</v>
      </c>
      <c r="AG499" s="113">
        <f t="shared" si="716"/>
        <v>44870.575967944831</v>
      </c>
      <c r="AH499" s="113">
        <f t="shared" si="716"/>
        <v>44824.845589946475</v>
      </c>
      <c r="AI499" s="113">
        <f t="shared" si="716"/>
        <v>45052.754057200247</v>
      </c>
      <c r="AJ499" s="113">
        <f t="shared" si="716"/>
        <v>45719.3408723748</v>
      </c>
      <c r="AK499" s="113">
        <f t="shared" si="716"/>
        <v>46004.95446793997</v>
      </c>
      <c r="AL499" s="113">
        <f t="shared" si="716"/>
        <v>46724.937998228517</v>
      </c>
      <c r="AM499" s="113">
        <f t="shared" si="716"/>
        <v>47170.649138806562</v>
      </c>
      <c r="AN499" s="113">
        <f t="shared" si="716"/>
        <v>47439.494343334976</v>
      </c>
      <c r="AO499" s="113">
        <f t="shared" si="716"/>
        <v>47722.34214457879</v>
      </c>
      <c r="AP499" s="113">
        <f t="shared" si="716"/>
        <v>48232.53018108652</v>
      </c>
      <c r="AQ499" s="113">
        <f t="shared" si="716"/>
        <v>49381.670099452713</v>
      </c>
      <c r="AR499" s="113">
        <f t="shared" si="716"/>
        <v>50071.522300036864</v>
      </c>
      <c r="AS499" s="113">
        <f t="shared" si="716"/>
        <v>51170.48651285583</v>
      </c>
      <c r="AT499" s="113">
        <f t="shared" si="716"/>
        <v>52089.984614215711</v>
      </c>
      <c r="AU499" s="113">
        <f t="shared" si="716"/>
        <v>52379.300614960986</v>
      </c>
      <c r="AV499" s="113">
        <f t="shared" si="716"/>
        <v>53262.478179892634</v>
      </c>
      <c r="AW499" s="113">
        <f t="shared" si="716"/>
        <v>53567.058360726405</v>
      </c>
      <c r="AX499" s="113">
        <f t="shared" si="716"/>
        <v>53877.182945120083</v>
      </c>
      <c r="AY499" s="113">
        <f t="shared" si="716"/>
        <v>55618.076390911738</v>
      </c>
      <c r="AZ499" s="113">
        <f t="shared" si="716"/>
        <v>56482.849599160319</v>
      </c>
      <c r="BA499" s="113">
        <f t="shared" si="716"/>
        <v>57499.028579156147</v>
      </c>
      <c r="BB499" s="113">
        <f t="shared" si="716"/>
        <v>58475.993943217669</v>
      </c>
      <c r="BC499" s="113">
        <f t="shared" si="716"/>
        <v>59227.121168038604</v>
      </c>
      <c r="BD499" s="113">
        <f t="shared" si="716"/>
        <v>60023.477083736223</v>
      </c>
      <c r="BE499" s="113">
        <f t="shared" si="716"/>
        <v>60838.718754826426</v>
      </c>
      <c r="BF499" s="113">
        <f t="shared" si="716"/>
        <v>62747.021560133588</v>
      </c>
      <c r="BG499" s="113">
        <f t="shared" si="716"/>
        <v>63364.28508476248</v>
      </c>
      <c r="BH499" s="113">
        <f t="shared" si="716"/>
        <v>63575.080299410729</v>
      </c>
      <c r="BI499" s="113">
        <f t="shared" si="716"/>
        <v>63593.775971078911</v>
      </c>
      <c r="BJ499" s="113">
        <f t="shared" si="716"/>
        <v>63924.744227904666</v>
      </c>
      <c r="BK499" s="113">
        <f t="shared" si="716"/>
        <v>62580.112718219723</v>
      </c>
      <c r="BL499" s="113">
        <f t="shared" si="716"/>
        <v>62719.009310645328</v>
      </c>
      <c r="BM499" s="113">
        <f t="shared" si="716"/>
        <v>62381.079277486271</v>
      </c>
      <c r="BN499" s="113">
        <f t="shared" si="716"/>
        <v>61735.051734772547</v>
      </c>
      <c r="BO499" s="113">
        <f t="shared" si="716"/>
        <v>60965.911935184289</v>
      </c>
      <c r="BP499" s="113">
        <f t="shared" si="716"/>
        <v>61338.254105644235</v>
      </c>
      <c r="BQ499" s="113">
        <f t="shared" si="716"/>
        <v>60500.863180128421</v>
      </c>
      <c r="BR499" s="113">
        <f t="shared" si="716"/>
        <v>60300.782020131905</v>
      </c>
      <c r="BS499" s="113">
        <f t="shared" si="716"/>
        <v>59042.916101787072</v>
      </c>
      <c r="BT499" s="113">
        <f t="shared" si="716"/>
        <v>57580.055440720505</v>
      </c>
      <c r="BU499" s="113">
        <f t="shared" si="716"/>
        <v>57016.098544618915</v>
      </c>
      <c r="BV499" s="113">
        <f t="shared" si="716"/>
        <v>56333.055903814588</v>
      </c>
      <c r="BW499" s="113">
        <f t="shared" si="716"/>
        <v>55458.632957365669</v>
      </c>
      <c r="BX499" s="113">
        <f t="shared" si="716"/>
        <v>55755.861678193483</v>
      </c>
      <c r="BY499" s="113">
        <f t="shared" si="716"/>
        <v>55225.945737081747</v>
      </c>
      <c r="BZ499" s="113">
        <f t="shared" si="716"/>
        <v>55815.102014039236</v>
      </c>
      <c r="CA499" s="113">
        <f t="shared" si="716"/>
        <v>57332.460356629403</v>
      </c>
      <c r="CB499" s="113">
        <f t="shared" si="716"/>
        <v>56780.806487937982</v>
      </c>
      <c r="CC499" s="113">
        <f t="shared" ref="CC499:DM499" si="717">CC449*CC$428</f>
        <v>57850.680895746271</v>
      </c>
      <c r="CD499" s="113">
        <f t="shared" si="717"/>
        <v>58246.290337443505</v>
      </c>
      <c r="CE499" s="113">
        <f t="shared" si="717"/>
        <v>58399.914457990984</v>
      </c>
      <c r="CF499" s="113">
        <f t="shared" si="717"/>
        <v>58724.897695295236</v>
      </c>
      <c r="CG499" s="113">
        <f t="shared" si="717"/>
        <v>58363.950304426529</v>
      </c>
      <c r="CH499" s="113">
        <f t="shared" si="717"/>
        <v>58658.534286200447</v>
      </c>
      <c r="CI499" s="113">
        <f t="shared" si="717"/>
        <v>57123.952232074218</v>
      </c>
      <c r="CJ499" s="113">
        <f t="shared" si="717"/>
        <v>54863.306346745019</v>
      </c>
      <c r="CK499" s="113">
        <f t="shared" si="717"/>
        <v>53054.096676825691</v>
      </c>
      <c r="CL499" s="113">
        <f t="shared" si="717"/>
        <v>51254.802738980594</v>
      </c>
      <c r="CM499" s="113">
        <f t="shared" si="717"/>
        <v>49478.450360162853</v>
      </c>
      <c r="CN499" s="113">
        <f t="shared" si="717"/>
        <v>47118.830497877527</v>
      </c>
      <c r="CO499" s="113">
        <f t="shared" si="717"/>
        <v>45732.505047525403</v>
      </c>
      <c r="CP499" s="113">
        <f t="shared" si="717"/>
        <v>43481.826377015655</v>
      </c>
      <c r="CQ499" s="113">
        <f t="shared" si="717"/>
        <v>41586.563228761799</v>
      </c>
      <c r="CR499" s="113">
        <f t="shared" si="717"/>
        <v>40096.571119055356</v>
      </c>
      <c r="CS499" s="113">
        <f t="shared" si="717"/>
        <v>38185.495757350203</v>
      </c>
      <c r="CT499" s="113">
        <f t="shared" si="717"/>
        <v>37133.084432305892</v>
      </c>
      <c r="CU499" s="113">
        <f t="shared" si="717"/>
        <v>34831.76551724138</v>
      </c>
      <c r="CV499" s="113">
        <f t="shared" si="717"/>
        <v>34143.768627450983</v>
      </c>
      <c r="CW499" s="113">
        <f t="shared" si="717"/>
        <v>32657.762262767032</v>
      </c>
      <c r="CX499" s="113">
        <f t="shared" si="717"/>
        <v>31704.255275527554</v>
      </c>
      <c r="CY499" s="113">
        <f t="shared" si="717"/>
        <v>29406.507183908045</v>
      </c>
      <c r="CZ499" s="113">
        <f t="shared" si="717"/>
        <v>27583.564504758546</v>
      </c>
      <c r="DA499" s="113">
        <f t="shared" si="717"/>
        <v>24593.102876324625</v>
      </c>
      <c r="DB499" s="113">
        <f t="shared" si="717"/>
        <v>22428.53233151184</v>
      </c>
      <c r="DC499" s="113">
        <f t="shared" si="717"/>
        <v>19746.466791477222</v>
      </c>
      <c r="DD499" s="113">
        <f t="shared" si="717"/>
        <v>16767.400225479145</v>
      </c>
      <c r="DE499" s="113">
        <f t="shared" si="717"/>
        <v>13719.629984662575</v>
      </c>
      <c r="DF499" s="113">
        <f t="shared" si="717"/>
        <v>10964.74168797954</v>
      </c>
      <c r="DG499" s="113">
        <f t="shared" si="717"/>
        <v>9028.3768324921894</v>
      </c>
      <c r="DH499" s="113">
        <f t="shared" si="717"/>
        <v>7180.6104129263913</v>
      </c>
      <c r="DI499" s="113">
        <f t="shared" si="717"/>
        <v>5542.2477565353101</v>
      </c>
      <c r="DJ499" s="113">
        <f t="shared" si="717"/>
        <v>4287.0854092526688</v>
      </c>
      <c r="DK499" s="113">
        <f t="shared" si="717"/>
        <v>3132.1551515151514</v>
      </c>
      <c r="DL499" s="113">
        <f t="shared" si="717"/>
        <v>2199.7506471095771</v>
      </c>
      <c r="DM499" s="113">
        <f t="shared" si="717"/>
        <v>4468.3622641509437</v>
      </c>
    </row>
    <row r="500" spans="1:117" s="44" customFormat="1" ht="1" hidden="1" customHeight="1">
      <c r="A500" s="94">
        <v>2034</v>
      </c>
      <c r="B500" s="96">
        <f t="shared" si="670"/>
        <v>4598369.5766670657</v>
      </c>
      <c r="C500" s="94"/>
      <c r="D500" s="101">
        <f t="shared" si="671"/>
        <v>2482693.1341516045</v>
      </c>
      <c r="E500" s="101">
        <f t="shared" si="672"/>
        <v>2538937.1556666587</v>
      </c>
      <c r="F500" s="101">
        <f t="shared" si="673"/>
        <v>2596308.9009823813</v>
      </c>
      <c r="G500" s="101">
        <f t="shared" si="674"/>
        <v>2654251.0623923996</v>
      </c>
      <c r="H500" s="101">
        <f t="shared" si="675"/>
        <v>2712014.7397337332</v>
      </c>
      <c r="I500" s="101">
        <f>SUM(CC500:$DL500)</f>
        <v>1255171.4280621558</v>
      </c>
      <c r="J500" s="101">
        <f>SUM(CD500:$DL500)</f>
        <v>1198927.4065471017</v>
      </c>
      <c r="K500" s="101">
        <f>SUM(CE500:$DL500)</f>
        <v>1141555.6612313793</v>
      </c>
      <c r="L500" s="101">
        <f>SUM(CF500:$DL500)</f>
        <v>1083613.4998213607</v>
      </c>
      <c r="M500" s="101">
        <f>SUM(CG500:$DL500)</f>
        <v>1025849.8224800272</v>
      </c>
      <c r="N500" s="101"/>
      <c r="O500" s="101"/>
      <c r="P500" s="101"/>
      <c r="Q500" s="113">
        <f t="shared" ref="Q500:CB500" si="718">Q450*Q$428</f>
        <v>37944.440493304079</v>
      </c>
      <c r="R500" s="113">
        <f t="shared" si="718"/>
        <v>39189.483668531677</v>
      </c>
      <c r="S500" s="113">
        <f t="shared" si="718"/>
        <v>40621.686686181485</v>
      </c>
      <c r="T500" s="113">
        <f t="shared" si="718"/>
        <v>40705.073856192357</v>
      </c>
      <c r="U500" s="113">
        <f t="shared" si="718"/>
        <v>41022.377886634007</v>
      </c>
      <c r="V500" s="113">
        <f t="shared" si="718"/>
        <v>41482.19077436861</v>
      </c>
      <c r="W500" s="113">
        <f t="shared" si="718"/>
        <v>42094.856361947721</v>
      </c>
      <c r="X500" s="113">
        <f t="shared" si="718"/>
        <v>42284.351184182698</v>
      </c>
      <c r="Y500" s="113">
        <f t="shared" si="718"/>
        <v>42756.401456603184</v>
      </c>
      <c r="Z500" s="113">
        <f t="shared" si="718"/>
        <v>43092.078970505958</v>
      </c>
      <c r="AA500" s="113">
        <f t="shared" si="718"/>
        <v>43414.380078083785</v>
      </c>
      <c r="AB500" s="113">
        <f t="shared" si="718"/>
        <v>43900.488022533435</v>
      </c>
      <c r="AC500" s="113">
        <f t="shared" si="718"/>
        <v>46367.068416803391</v>
      </c>
      <c r="AD500" s="113">
        <f t="shared" si="718"/>
        <v>44689.218458933108</v>
      </c>
      <c r="AE500" s="113">
        <f t="shared" si="718"/>
        <v>44830.801068287066</v>
      </c>
      <c r="AF500" s="113">
        <f t="shared" si="718"/>
        <v>44991.926611681534</v>
      </c>
      <c r="AG500" s="113">
        <f t="shared" si="718"/>
        <v>45002.289987420212</v>
      </c>
      <c r="AH500" s="113">
        <f t="shared" si="718"/>
        <v>44976.902024668372</v>
      </c>
      <c r="AI500" s="113">
        <f t="shared" si="718"/>
        <v>45226.106685535597</v>
      </c>
      <c r="AJ500" s="113">
        <f t="shared" si="718"/>
        <v>45912.891760904691</v>
      </c>
      <c r="AK500" s="113">
        <f t="shared" si="718"/>
        <v>46207.899684515687</v>
      </c>
      <c r="AL500" s="113">
        <f t="shared" si="718"/>
        <v>46957.111603188656</v>
      </c>
      <c r="AM500" s="113">
        <f t="shared" si="718"/>
        <v>47391.391216034164</v>
      </c>
      <c r="AN500" s="113">
        <f t="shared" si="718"/>
        <v>47709.312530742747</v>
      </c>
      <c r="AO500" s="113">
        <f t="shared" si="718"/>
        <v>48476.513475827174</v>
      </c>
      <c r="AP500" s="113">
        <f t="shared" si="718"/>
        <v>48773.342173038232</v>
      </c>
      <c r="AQ500" s="113">
        <f t="shared" si="718"/>
        <v>49699.240393103042</v>
      </c>
      <c r="AR500" s="113">
        <f t="shared" si="718"/>
        <v>50745.249966050404</v>
      </c>
      <c r="AS500" s="113">
        <f t="shared" si="718"/>
        <v>51274.510407101312</v>
      </c>
      <c r="AT500" s="113">
        <f t="shared" si="718"/>
        <v>51922.944136306658</v>
      </c>
      <c r="AU500" s="113">
        <f t="shared" si="718"/>
        <v>52953.255878843505</v>
      </c>
      <c r="AV500" s="113">
        <f t="shared" si="718"/>
        <v>53016.085892707153</v>
      </c>
      <c r="AW500" s="113">
        <f t="shared" si="718"/>
        <v>53482.48197445707</v>
      </c>
      <c r="AX500" s="113">
        <f t="shared" si="718"/>
        <v>53761.560255877412</v>
      </c>
      <c r="AY500" s="113">
        <f t="shared" si="718"/>
        <v>54286.655439848524</v>
      </c>
      <c r="AZ500" s="113">
        <f t="shared" si="718"/>
        <v>56005.312510179341</v>
      </c>
      <c r="BA500" s="113">
        <f t="shared" si="718"/>
        <v>56988.936620988105</v>
      </c>
      <c r="BB500" s="113">
        <f t="shared" si="718"/>
        <v>57554.022045966653</v>
      </c>
      <c r="BC500" s="113">
        <f t="shared" si="718"/>
        <v>59296.364887879652</v>
      </c>
      <c r="BD500" s="113">
        <f t="shared" si="718"/>
        <v>59497.752852446334</v>
      </c>
      <c r="BE500" s="113">
        <f t="shared" si="718"/>
        <v>60479.899370205756</v>
      </c>
      <c r="BF500" s="113">
        <f t="shared" si="718"/>
        <v>61315.750074402298</v>
      </c>
      <c r="BG500" s="113">
        <f t="shared" si="718"/>
        <v>63438.549122778168</v>
      </c>
      <c r="BH500" s="113">
        <f t="shared" si="718"/>
        <v>63508.826978818281</v>
      </c>
      <c r="BI500" s="113">
        <f t="shared" si="718"/>
        <v>63913.251525869353</v>
      </c>
      <c r="BJ500" s="113">
        <f t="shared" si="718"/>
        <v>63732.987152432965</v>
      </c>
      <c r="BK500" s="113">
        <f t="shared" si="718"/>
        <v>63896.47389000046</v>
      </c>
      <c r="BL500" s="113">
        <f t="shared" si="718"/>
        <v>62550.561665825808</v>
      </c>
      <c r="BM500" s="113">
        <f t="shared" si="718"/>
        <v>62879.139889029604</v>
      </c>
      <c r="BN500" s="113">
        <f t="shared" si="718"/>
        <v>62071.045397070156</v>
      </c>
      <c r="BO500" s="113">
        <f t="shared" si="718"/>
        <v>61512.09491785954</v>
      </c>
      <c r="BP500" s="113">
        <f t="shared" si="718"/>
        <v>60665.423070594043</v>
      </c>
      <c r="BQ500" s="113">
        <f t="shared" si="718"/>
        <v>61049.418807029404</v>
      </c>
      <c r="BR500" s="113">
        <f t="shared" si="718"/>
        <v>60199.377108642839</v>
      </c>
      <c r="BS500" s="113">
        <f t="shared" si="718"/>
        <v>59942.566099974625</v>
      </c>
      <c r="BT500" s="113">
        <f t="shared" si="718"/>
        <v>58533.791340617157</v>
      </c>
      <c r="BU500" s="113">
        <f t="shared" si="718"/>
        <v>57290.276943699733</v>
      </c>
      <c r="BV500" s="113">
        <f t="shared" si="718"/>
        <v>56593.968162312878</v>
      </c>
      <c r="BW500" s="113">
        <f t="shared" si="718"/>
        <v>55786.584108472387</v>
      </c>
      <c r="BX500" s="113">
        <f t="shared" si="718"/>
        <v>55264.61619865011</v>
      </c>
      <c r="BY500" s="113">
        <f t="shared" si="718"/>
        <v>55030.948702953341</v>
      </c>
      <c r="BZ500" s="113">
        <f t="shared" si="718"/>
        <v>54871.770648822414</v>
      </c>
      <c r="CA500" s="113">
        <f t="shared" si="718"/>
        <v>55537.383322962043</v>
      </c>
      <c r="CB500" s="113">
        <f t="shared" si="718"/>
        <v>56628.485707479755</v>
      </c>
      <c r="CC500" s="113">
        <f t="shared" ref="CC500:DM500" si="719">CC450*CC$428</f>
        <v>56244.021515054104</v>
      </c>
      <c r="CD500" s="113">
        <f t="shared" si="719"/>
        <v>57371.745315722503</v>
      </c>
      <c r="CE500" s="113">
        <f t="shared" si="719"/>
        <v>57942.161410018547</v>
      </c>
      <c r="CF500" s="113">
        <f t="shared" si="719"/>
        <v>57763.677341333518</v>
      </c>
      <c r="CG500" s="113">
        <f t="shared" si="719"/>
        <v>58424.759585321706</v>
      </c>
      <c r="CH500" s="113">
        <f t="shared" si="719"/>
        <v>57828.794282797346</v>
      </c>
      <c r="CI500" s="113">
        <f t="shared" si="719"/>
        <v>58176.542463225873</v>
      </c>
      <c r="CJ500" s="113">
        <f t="shared" si="719"/>
        <v>56807.522076226232</v>
      </c>
      <c r="CK500" s="113">
        <f t="shared" si="719"/>
        <v>54295.496717852533</v>
      </c>
      <c r="CL500" s="113">
        <f t="shared" si="719"/>
        <v>52511.827952113192</v>
      </c>
      <c r="CM500" s="113">
        <f t="shared" si="719"/>
        <v>50616.414719699344</v>
      </c>
      <c r="CN500" s="113">
        <f t="shared" si="719"/>
        <v>48969.14344006055</v>
      </c>
      <c r="CO500" s="113">
        <f t="shared" si="719"/>
        <v>46349.36348738119</v>
      </c>
      <c r="CP500" s="113">
        <f t="shared" si="719"/>
        <v>45016.79650675517</v>
      </c>
      <c r="CQ500" s="113">
        <f t="shared" si="719"/>
        <v>42756.157204330928</v>
      </c>
      <c r="CR500" s="113">
        <f t="shared" si="719"/>
        <v>40781.051673708156</v>
      </c>
      <c r="CS500" s="113">
        <f t="shared" si="719"/>
        <v>39208.009490137702</v>
      </c>
      <c r="CT500" s="113">
        <f t="shared" si="719"/>
        <v>37125.124073351544</v>
      </c>
      <c r="CU500" s="113">
        <f t="shared" si="719"/>
        <v>36159.411361371334</v>
      </c>
      <c r="CV500" s="113">
        <f t="shared" si="719"/>
        <v>33463.188235294117</v>
      </c>
      <c r="CW500" s="113">
        <f t="shared" si="719"/>
        <v>32791.916842394792</v>
      </c>
      <c r="CX500" s="113">
        <f t="shared" si="719"/>
        <v>31286.691369136912</v>
      </c>
      <c r="CY500" s="113">
        <f t="shared" si="719"/>
        <v>29985.069923371648</v>
      </c>
      <c r="CZ500" s="113">
        <f t="shared" si="719"/>
        <v>27696.422864528256</v>
      </c>
      <c r="DA500" s="113">
        <f t="shared" si="719"/>
        <v>25786.007898374253</v>
      </c>
      <c r="DB500" s="113">
        <f t="shared" si="719"/>
        <v>22715.435185185182</v>
      </c>
      <c r="DC500" s="113">
        <f t="shared" si="719"/>
        <v>20421.769100472495</v>
      </c>
      <c r="DD500" s="113">
        <f t="shared" si="719"/>
        <v>17712.482525366406</v>
      </c>
      <c r="DE500" s="113">
        <f t="shared" si="719"/>
        <v>14608.378067484662</v>
      </c>
      <c r="DF500" s="113">
        <f t="shared" si="719"/>
        <v>11870.85641213007</v>
      </c>
      <c r="DG500" s="113">
        <f t="shared" si="719"/>
        <v>9344.1576544099971</v>
      </c>
      <c r="DH500" s="113">
        <f t="shared" si="719"/>
        <v>7473.8779174147212</v>
      </c>
      <c r="DI500" s="113">
        <f t="shared" si="719"/>
        <v>5851.4280140460396</v>
      </c>
      <c r="DJ500" s="113">
        <f t="shared" si="719"/>
        <v>4293.3772241992883</v>
      </c>
      <c r="DK500" s="113">
        <f t="shared" si="719"/>
        <v>3225.9193939393936</v>
      </c>
      <c r="DL500" s="113">
        <f t="shared" si="719"/>
        <v>2296.4288179465057</v>
      </c>
      <c r="DM500" s="113">
        <f t="shared" si="719"/>
        <v>4701.7622641509433</v>
      </c>
    </row>
    <row r="501" spans="1:117" s="44" customFormat="1" ht="1" hidden="1" customHeight="1">
      <c r="A501" s="94">
        <v>2035</v>
      </c>
      <c r="B501" s="96">
        <f t="shared" si="670"/>
        <v>4611384.9230585564</v>
      </c>
      <c r="C501" s="94"/>
      <c r="D501" s="101">
        <f t="shared" si="671"/>
        <v>2482485.8499215539</v>
      </c>
      <c r="E501" s="101">
        <f t="shared" si="672"/>
        <v>2538577.6616005423</v>
      </c>
      <c r="F501" s="101">
        <f t="shared" si="673"/>
        <v>2594355.5262282137</v>
      </c>
      <c r="G501" s="101">
        <f t="shared" si="674"/>
        <v>2651427.0592920887</v>
      </c>
      <c r="H501" s="101">
        <f t="shared" si="675"/>
        <v>2708737.4620921537</v>
      </c>
      <c r="I501" s="101">
        <f>SUM(CC501:$DL501)</f>
        <v>1270211.6667384049</v>
      </c>
      <c r="J501" s="101">
        <f>SUM(CD501:$DL501)</f>
        <v>1214119.8550594165</v>
      </c>
      <c r="K501" s="101">
        <f>SUM(CE501:$DL501)</f>
        <v>1158341.9904317453</v>
      </c>
      <c r="L501" s="101">
        <f>SUM(CF501:$DL501)</f>
        <v>1101270.4573678703</v>
      </c>
      <c r="M501" s="101">
        <f>SUM(CG501:$DL501)</f>
        <v>1043960.0545678053</v>
      </c>
      <c r="N501" s="101"/>
      <c r="O501" s="101"/>
      <c r="P501" s="101"/>
      <c r="Q501" s="113">
        <f t="shared" ref="Q501:CB501" si="720">Q451*Q$428</f>
        <v>37910.466192529821</v>
      </c>
      <c r="R501" s="113">
        <f t="shared" si="720"/>
        <v>39098.130576137912</v>
      </c>
      <c r="S501" s="113">
        <f t="shared" si="720"/>
        <v>40485.194559402444</v>
      </c>
      <c r="T501" s="113">
        <f t="shared" si="720"/>
        <v>40519.35802913145</v>
      </c>
      <c r="U501" s="113">
        <f t="shared" si="720"/>
        <v>40808.185444366689</v>
      </c>
      <c r="V501" s="113">
        <f t="shared" si="720"/>
        <v>41230.990607388856</v>
      </c>
      <c r="W501" s="113">
        <f t="shared" si="720"/>
        <v>41843.84771129096</v>
      </c>
      <c r="X501" s="113">
        <f t="shared" si="720"/>
        <v>42026.037481497144</v>
      </c>
      <c r="Y501" s="113">
        <f t="shared" si="720"/>
        <v>42509.052029027276</v>
      </c>
      <c r="Z501" s="113">
        <f t="shared" si="720"/>
        <v>42865.278554871715</v>
      </c>
      <c r="AA501" s="113">
        <f t="shared" si="720"/>
        <v>43224.84119447082</v>
      </c>
      <c r="AB501" s="113">
        <f t="shared" si="720"/>
        <v>43750.373512688224</v>
      </c>
      <c r="AC501" s="113">
        <f t="shared" si="720"/>
        <v>46257.897804515975</v>
      </c>
      <c r="AD501" s="113">
        <f t="shared" si="720"/>
        <v>44635.918837475714</v>
      </c>
      <c r="AE501" s="113">
        <f t="shared" si="720"/>
        <v>44821.771298360822</v>
      </c>
      <c r="AF501" s="113">
        <f t="shared" si="720"/>
        <v>45041.029119676816</v>
      </c>
      <c r="AG501" s="113">
        <f t="shared" si="720"/>
        <v>45083.114499371011</v>
      </c>
      <c r="AH501" s="113">
        <f t="shared" si="720"/>
        <v>45108.08796835001</v>
      </c>
      <c r="AI501" s="113">
        <f t="shared" si="720"/>
        <v>45379.533724407112</v>
      </c>
      <c r="AJ501" s="113">
        <f t="shared" si="720"/>
        <v>46088.297253634897</v>
      </c>
      <c r="AK501" s="113">
        <f t="shared" si="720"/>
        <v>46401.757801841748</v>
      </c>
      <c r="AL501" s="113">
        <f t="shared" si="720"/>
        <v>47160.772660171242</v>
      </c>
      <c r="AM501" s="113">
        <f t="shared" si="720"/>
        <v>47621.288494621433</v>
      </c>
      <c r="AN501" s="113">
        <f t="shared" si="720"/>
        <v>47926.581857681595</v>
      </c>
      <c r="AO501" s="113">
        <f t="shared" si="720"/>
        <v>48742.75114041553</v>
      </c>
      <c r="AP501" s="113">
        <f t="shared" si="720"/>
        <v>49514.679959758556</v>
      </c>
      <c r="AQ501" s="113">
        <f t="shared" si="720"/>
        <v>50239.416230212439</v>
      </c>
      <c r="AR501" s="113">
        <f t="shared" si="720"/>
        <v>51060.546297553694</v>
      </c>
      <c r="AS501" s="113">
        <f t="shared" si="720"/>
        <v>51941.911233547595</v>
      </c>
      <c r="AT501" s="113">
        <f t="shared" si="720"/>
        <v>52030.546898149907</v>
      </c>
      <c r="AU501" s="113">
        <f t="shared" si="720"/>
        <v>52791.60715924736</v>
      </c>
      <c r="AV501" s="113">
        <f t="shared" si="720"/>
        <v>53584.213563159625</v>
      </c>
      <c r="AW501" s="113">
        <f t="shared" si="720"/>
        <v>53245.869465251206</v>
      </c>
      <c r="AX501" s="113">
        <f t="shared" si="720"/>
        <v>53682.817217513868</v>
      </c>
      <c r="AY501" s="113">
        <f t="shared" si="720"/>
        <v>54179.506808913487</v>
      </c>
      <c r="AZ501" s="113">
        <f t="shared" si="720"/>
        <v>54693.321377513166</v>
      </c>
      <c r="BA501" s="113">
        <f t="shared" si="720"/>
        <v>56517.398124774612</v>
      </c>
      <c r="BB501" s="113">
        <f t="shared" si="720"/>
        <v>57054.252401982878</v>
      </c>
      <c r="BC501" s="113">
        <f t="shared" si="720"/>
        <v>58377.401805989211</v>
      </c>
      <c r="BD501" s="113">
        <f t="shared" si="720"/>
        <v>59569.891703732355</v>
      </c>
      <c r="BE501" s="113">
        <f t="shared" si="720"/>
        <v>59959.512141128827</v>
      </c>
      <c r="BF501" s="113">
        <f t="shared" si="720"/>
        <v>60960.420505274291</v>
      </c>
      <c r="BG501" s="113">
        <f t="shared" si="720"/>
        <v>62005.453902691675</v>
      </c>
      <c r="BH501" s="113">
        <f t="shared" si="720"/>
        <v>63586.122519509474</v>
      </c>
      <c r="BI501" s="113">
        <f t="shared" si="720"/>
        <v>63850.767347960813</v>
      </c>
      <c r="BJ501" s="113">
        <f t="shared" si="720"/>
        <v>64053.927941906652</v>
      </c>
      <c r="BK501" s="113">
        <f t="shared" si="720"/>
        <v>63709.863302430007</v>
      </c>
      <c r="BL501" s="113">
        <f t="shared" si="720"/>
        <v>63864.856762830808</v>
      </c>
      <c r="BM501" s="113">
        <f t="shared" si="720"/>
        <v>62712.107366865683</v>
      </c>
      <c r="BN501" s="113">
        <f t="shared" si="720"/>
        <v>62570.495435620658</v>
      </c>
      <c r="BO501" s="113">
        <f t="shared" si="720"/>
        <v>61851.695776091197</v>
      </c>
      <c r="BP501" s="113">
        <f t="shared" si="720"/>
        <v>61210.526838900776</v>
      </c>
      <c r="BQ501" s="113">
        <f t="shared" si="720"/>
        <v>60384.320226427852</v>
      </c>
      <c r="BR501" s="113">
        <f t="shared" si="720"/>
        <v>60748.570045123226</v>
      </c>
      <c r="BS501" s="113">
        <f t="shared" si="720"/>
        <v>59843.273625258269</v>
      </c>
      <c r="BT501" s="113">
        <f t="shared" si="720"/>
        <v>59426.544127417685</v>
      </c>
      <c r="BU501" s="113">
        <f t="shared" si="720"/>
        <v>58242.896782841824</v>
      </c>
      <c r="BV501" s="113">
        <f t="shared" si="720"/>
        <v>56866.876386719137</v>
      </c>
      <c r="BW501" s="113">
        <f t="shared" si="720"/>
        <v>56044.7584189181</v>
      </c>
      <c r="BX501" s="113">
        <f t="shared" si="720"/>
        <v>55590.779185067913</v>
      </c>
      <c r="BY501" s="113">
        <f t="shared" si="720"/>
        <v>54542.461234805131</v>
      </c>
      <c r="BZ501" s="113">
        <f t="shared" si="720"/>
        <v>54672.334842222663</v>
      </c>
      <c r="CA501" s="113">
        <f t="shared" si="720"/>
        <v>54599.343068042836</v>
      </c>
      <c r="CB501" s="113">
        <f t="shared" si="720"/>
        <v>54851.409935467105</v>
      </c>
      <c r="CC501" s="113">
        <f t="shared" ref="CC501:DM501" si="721">CC451*CC$428</f>
        <v>56091.811678988532</v>
      </c>
      <c r="CD501" s="113">
        <f t="shared" si="721"/>
        <v>55777.864627671246</v>
      </c>
      <c r="CE501" s="113">
        <f t="shared" si="721"/>
        <v>57071.5330638749</v>
      </c>
      <c r="CF501" s="113">
        <f t="shared" si="721"/>
        <v>57310.402800065116</v>
      </c>
      <c r="CG501" s="113">
        <f t="shared" si="721"/>
        <v>57468.757939772913</v>
      </c>
      <c r="CH501" s="113">
        <f t="shared" si="721"/>
        <v>57892.543814871533</v>
      </c>
      <c r="CI501" s="113">
        <f t="shared" si="721"/>
        <v>57356.1998872431</v>
      </c>
      <c r="CJ501" s="113">
        <f t="shared" si="721"/>
        <v>57853.175929704295</v>
      </c>
      <c r="CK501" s="113">
        <f t="shared" si="721"/>
        <v>56224.11821591841</v>
      </c>
      <c r="CL501" s="113">
        <f t="shared" si="721"/>
        <v>53741.831126428442</v>
      </c>
      <c r="CM501" s="113">
        <f t="shared" si="721"/>
        <v>51865.3756028813</v>
      </c>
      <c r="CN501" s="113">
        <f t="shared" si="721"/>
        <v>50101.783540096752</v>
      </c>
      <c r="CO501" s="113">
        <f t="shared" si="721"/>
        <v>48174.944542772864</v>
      </c>
      <c r="CP501" s="113">
        <f t="shared" si="721"/>
        <v>45628.386167823264</v>
      </c>
      <c r="CQ501" s="113">
        <f t="shared" si="721"/>
        <v>44277.629025541362</v>
      </c>
      <c r="CR501" s="113">
        <f t="shared" si="721"/>
        <v>41935.175820604483</v>
      </c>
      <c r="CS501" s="113">
        <f t="shared" si="721"/>
        <v>39888.021064384069</v>
      </c>
      <c r="CT501" s="113">
        <f t="shared" si="721"/>
        <v>38128.129301599685</v>
      </c>
      <c r="CU501" s="113">
        <f t="shared" si="721"/>
        <v>36163.398285828182</v>
      </c>
      <c r="CV501" s="113">
        <f t="shared" si="721"/>
        <v>34751.147058823532</v>
      </c>
      <c r="CW501" s="113">
        <f t="shared" si="721"/>
        <v>32151.723296965254</v>
      </c>
      <c r="CX501" s="113">
        <f t="shared" si="721"/>
        <v>31429.82793279328</v>
      </c>
      <c r="CY501" s="113">
        <f t="shared" si="721"/>
        <v>29609.839080459769</v>
      </c>
      <c r="CZ501" s="113">
        <f t="shared" si="721"/>
        <v>28260.714663376806</v>
      </c>
      <c r="DA501" s="113">
        <f t="shared" si="721"/>
        <v>25913.748963338381</v>
      </c>
      <c r="DB501" s="113">
        <f t="shared" si="721"/>
        <v>23839.465543412265</v>
      </c>
      <c r="DC501" s="113">
        <f t="shared" si="721"/>
        <v>20706.983863778194</v>
      </c>
      <c r="DD501" s="113">
        <f t="shared" si="721"/>
        <v>18343.188275084554</v>
      </c>
      <c r="DE501" s="113">
        <f t="shared" si="721"/>
        <v>15455.03259202454</v>
      </c>
      <c r="DF501" s="113">
        <f t="shared" si="721"/>
        <v>12660.174643770551</v>
      </c>
      <c r="DG501" s="113">
        <f t="shared" si="721"/>
        <v>10133.609709204518</v>
      </c>
      <c r="DH501" s="113">
        <f t="shared" si="721"/>
        <v>7750.2603231597841</v>
      </c>
      <c r="DI501" s="113">
        <f t="shared" si="721"/>
        <v>6103.541943035505</v>
      </c>
      <c r="DJ501" s="113">
        <f t="shared" si="721"/>
        <v>4542.6903914590748</v>
      </c>
      <c r="DK501" s="113">
        <f t="shared" si="721"/>
        <v>3238.0872727272726</v>
      </c>
      <c r="DL501" s="113">
        <f t="shared" si="721"/>
        <v>2370.5487489214838</v>
      </c>
      <c r="DM501" s="113">
        <f t="shared" si="721"/>
        <v>4952.2880503144652</v>
      </c>
    </row>
    <row r="502" spans="1:117" s="44" customFormat="1" ht="1" hidden="1" customHeight="1">
      <c r="A502" s="94">
        <v>2036</v>
      </c>
      <c r="B502" s="96">
        <f t="shared" si="670"/>
        <v>4623791.6740129078</v>
      </c>
      <c r="C502" s="94"/>
      <c r="D502" s="101">
        <f t="shared" si="671"/>
        <v>2484291.5285084504</v>
      </c>
      <c r="E502" s="101">
        <f t="shared" si="672"/>
        <v>2538617.5071219723</v>
      </c>
      <c r="F502" s="101">
        <f t="shared" si="673"/>
        <v>2594244.1421213141</v>
      </c>
      <c r="G502" s="101">
        <f t="shared" si="674"/>
        <v>2649729.9946922124</v>
      </c>
      <c r="H502" s="101">
        <f t="shared" si="675"/>
        <v>2706180.5674962313</v>
      </c>
      <c r="I502" s="101">
        <f>SUM(CC502:$DL502)</f>
        <v>1282750.9155098815</v>
      </c>
      <c r="J502" s="101">
        <f>SUM(CD502:$DL502)</f>
        <v>1228424.9368963595</v>
      </c>
      <c r="K502" s="101">
        <f>SUM(CE502:$DL502)</f>
        <v>1172798.301897018</v>
      </c>
      <c r="L502" s="101">
        <f>SUM(CF502:$DL502)</f>
        <v>1117312.4493261194</v>
      </c>
      <c r="M502" s="101">
        <f>SUM(CG502:$DL502)</f>
        <v>1060861.8765221005</v>
      </c>
      <c r="N502" s="101"/>
      <c r="O502" s="101"/>
      <c r="P502" s="101"/>
      <c r="Q502" s="113">
        <f t="shared" ref="Q502:CB502" si="722">Q452*Q$428</f>
        <v>37926.967995763036</v>
      </c>
      <c r="R502" s="113">
        <f t="shared" si="722"/>
        <v>39066.355587479207</v>
      </c>
      <c r="S502" s="113">
        <f t="shared" si="722"/>
        <v>40394.539340870091</v>
      </c>
      <c r="T502" s="113">
        <f t="shared" si="722"/>
        <v>40385.117784571121</v>
      </c>
      <c r="U502" s="113">
        <f t="shared" si="722"/>
        <v>40625.166550034985</v>
      </c>
      <c r="V502" s="113">
        <f t="shared" si="722"/>
        <v>41017.972865790027</v>
      </c>
      <c r="W502" s="113">
        <f t="shared" si="722"/>
        <v>41594.855194374417</v>
      </c>
      <c r="X502" s="113">
        <f t="shared" si="722"/>
        <v>41779.738369634171</v>
      </c>
      <c r="Y502" s="113">
        <f t="shared" si="722"/>
        <v>42252.689869272486</v>
      </c>
      <c r="Z502" s="113">
        <f t="shared" si="722"/>
        <v>42621.493086084251</v>
      </c>
      <c r="AA502" s="113">
        <f t="shared" si="722"/>
        <v>43001.384826421861</v>
      </c>
      <c r="AB502" s="113">
        <f t="shared" si="722"/>
        <v>43562.229993682224</v>
      </c>
      <c r="AC502" s="113">
        <f t="shared" si="722"/>
        <v>46103.58934291741</v>
      </c>
      <c r="AD502" s="113">
        <f t="shared" si="722"/>
        <v>44533.342207501119</v>
      </c>
      <c r="AE502" s="113">
        <f t="shared" si="722"/>
        <v>44770.602602112078</v>
      </c>
      <c r="AF502" s="113">
        <f t="shared" si="722"/>
        <v>45033.012383677589</v>
      </c>
      <c r="AG502" s="113">
        <f t="shared" si="722"/>
        <v>45134.004006895586</v>
      </c>
      <c r="AH502" s="113">
        <f t="shared" si="722"/>
        <v>45190.576099604375</v>
      </c>
      <c r="AI502" s="113">
        <f t="shared" si="722"/>
        <v>45511.042614868413</v>
      </c>
      <c r="AJ502" s="113">
        <f t="shared" si="722"/>
        <v>46244.549273021003</v>
      </c>
      <c r="AK502" s="113">
        <f t="shared" si="722"/>
        <v>46578.451398362893</v>
      </c>
      <c r="AL502" s="113">
        <f t="shared" si="722"/>
        <v>47356.287274874514</v>
      </c>
      <c r="AM502" s="113">
        <f t="shared" si="722"/>
        <v>47823.720169129694</v>
      </c>
      <c r="AN502" s="113">
        <f t="shared" si="722"/>
        <v>48152.946179701597</v>
      </c>
      <c r="AO502" s="113">
        <f t="shared" si="722"/>
        <v>48959.38558992849</v>
      </c>
      <c r="AP502" s="113">
        <f t="shared" si="722"/>
        <v>49777.996659959761</v>
      </c>
      <c r="AQ502" s="113">
        <f t="shared" si="722"/>
        <v>50974.627199435061</v>
      </c>
      <c r="AR502" s="113">
        <f t="shared" si="722"/>
        <v>51596.652763497397</v>
      </c>
      <c r="AS502" s="113">
        <f t="shared" si="722"/>
        <v>52253.982916284047</v>
      </c>
      <c r="AT502" s="113">
        <f t="shared" si="722"/>
        <v>52687.436139497782</v>
      </c>
      <c r="AU502" s="113">
        <f t="shared" si="722"/>
        <v>52902.101220743461</v>
      </c>
      <c r="AV502" s="113">
        <f t="shared" si="722"/>
        <v>53427.418471314319</v>
      </c>
      <c r="AW502" s="113">
        <f t="shared" si="722"/>
        <v>53803.670869932277</v>
      </c>
      <c r="AX502" s="113">
        <f t="shared" si="722"/>
        <v>53453.565333670653</v>
      </c>
      <c r="AY502" s="113">
        <f t="shared" si="722"/>
        <v>54104.105920477712</v>
      </c>
      <c r="AZ502" s="113">
        <f t="shared" si="722"/>
        <v>54593.463725366004</v>
      </c>
      <c r="BA502" s="113">
        <f t="shared" si="722"/>
        <v>55219.431572304362</v>
      </c>
      <c r="BB502" s="113">
        <f t="shared" si="722"/>
        <v>56592.775520504736</v>
      </c>
      <c r="BC502" s="113">
        <f t="shared" si="722"/>
        <v>57880.825415129155</v>
      </c>
      <c r="BD502" s="113">
        <f t="shared" si="722"/>
        <v>58660.744536840073</v>
      </c>
      <c r="BE502" s="113">
        <f t="shared" si="722"/>
        <v>60035.835601393446</v>
      </c>
      <c r="BF502" s="113">
        <f t="shared" si="722"/>
        <v>60443.848946794082</v>
      </c>
      <c r="BG502" s="113">
        <f t="shared" si="722"/>
        <v>61653.201506157813</v>
      </c>
      <c r="BH502" s="113">
        <f t="shared" si="722"/>
        <v>62163.683803153363</v>
      </c>
      <c r="BI502" s="113">
        <f t="shared" si="722"/>
        <v>63930.384284328145</v>
      </c>
      <c r="BJ502" s="113">
        <f t="shared" si="722"/>
        <v>63995.391571499502</v>
      </c>
      <c r="BK502" s="113">
        <f t="shared" si="722"/>
        <v>64032.649183632944</v>
      </c>
      <c r="BL502" s="113">
        <f t="shared" si="722"/>
        <v>63683.296427097193</v>
      </c>
      <c r="BM502" s="113">
        <f t="shared" si="722"/>
        <v>64029.133496170311</v>
      </c>
      <c r="BN502" s="113">
        <f t="shared" si="722"/>
        <v>62405.021079414029</v>
      </c>
      <c r="BO502" s="113">
        <f t="shared" si="722"/>
        <v>62352.531463156876</v>
      </c>
      <c r="BP502" s="113">
        <f t="shared" si="722"/>
        <v>61550.462399210133</v>
      </c>
      <c r="BQ502" s="113">
        <f t="shared" si="722"/>
        <v>60927.852450152081</v>
      </c>
      <c r="BR502" s="113">
        <f t="shared" si="722"/>
        <v>60090.944133981262</v>
      </c>
      <c r="BS502" s="113">
        <f t="shared" si="722"/>
        <v>60391.889621923365</v>
      </c>
      <c r="BT502" s="113">
        <f t="shared" si="722"/>
        <v>59330.570703528712</v>
      </c>
      <c r="BU502" s="113">
        <f t="shared" si="722"/>
        <v>59129.473649942549</v>
      </c>
      <c r="BV502" s="113">
        <f t="shared" si="722"/>
        <v>57813.558029622887</v>
      </c>
      <c r="BW502" s="113">
        <f t="shared" si="722"/>
        <v>56316.888097496012</v>
      </c>
      <c r="BX502" s="113">
        <f t="shared" si="722"/>
        <v>55846.907174402135</v>
      </c>
      <c r="BY502" s="113">
        <f t="shared" si="722"/>
        <v>54861.818622331761</v>
      </c>
      <c r="BZ502" s="113">
        <f t="shared" si="722"/>
        <v>54182.719937020272</v>
      </c>
      <c r="CA502" s="113">
        <f t="shared" si="722"/>
        <v>54399.334484904408</v>
      </c>
      <c r="CB502" s="113">
        <f t="shared" si="722"/>
        <v>53924.542964182081</v>
      </c>
      <c r="CC502" s="113">
        <f t="shared" ref="CC502:DM502" si="723">CC452*CC$428</f>
        <v>54325.978613521911</v>
      </c>
      <c r="CD502" s="113">
        <f t="shared" si="723"/>
        <v>55626.63499934179</v>
      </c>
      <c r="CE502" s="113">
        <f t="shared" si="723"/>
        <v>55485.852570898489</v>
      </c>
      <c r="CF502" s="113">
        <f t="shared" si="723"/>
        <v>56450.572804018695</v>
      </c>
      <c r="CG502" s="113">
        <f t="shared" si="723"/>
        <v>57019.168010531517</v>
      </c>
      <c r="CH502" s="113">
        <f t="shared" si="723"/>
        <v>56946.261698145317</v>
      </c>
      <c r="CI502" s="113">
        <f t="shared" si="723"/>
        <v>57422.983547742304</v>
      </c>
      <c r="CJ502" s="113">
        <f t="shared" si="723"/>
        <v>57041.668489349555</v>
      </c>
      <c r="CK502" s="113">
        <f t="shared" si="723"/>
        <v>57260.452174422695</v>
      </c>
      <c r="CL502" s="113">
        <f t="shared" si="723"/>
        <v>55655.391801197169</v>
      </c>
      <c r="CM502" s="113">
        <f t="shared" si="723"/>
        <v>53081.337519574066</v>
      </c>
      <c r="CN502" s="113">
        <f t="shared" si="723"/>
        <v>51341.673631906284</v>
      </c>
      <c r="CO502" s="113">
        <f t="shared" si="723"/>
        <v>49291.68826614225</v>
      </c>
      <c r="CP502" s="113">
        <f t="shared" si="723"/>
        <v>47430.177277146402</v>
      </c>
      <c r="CQ502" s="113">
        <f t="shared" si="723"/>
        <v>44881.419419766797</v>
      </c>
      <c r="CR502" s="113">
        <f t="shared" si="723"/>
        <v>43437.036074098149</v>
      </c>
      <c r="CS502" s="113">
        <f t="shared" si="723"/>
        <v>41024.369333829549</v>
      </c>
      <c r="CT502" s="113">
        <f t="shared" si="723"/>
        <v>38799.784588372997</v>
      </c>
      <c r="CU502" s="113">
        <f t="shared" si="723"/>
        <v>37150.162088897749</v>
      </c>
      <c r="CV502" s="113">
        <f t="shared" si="723"/>
        <v>34764.996078431373</v>
      </c>
      <c r="CW502" s="113">
        <f t="shared" si="723"/>
        <v>33399.558173649952</v>
      </c>
      <c r="CX502" s="113">
        <f t="shared" si="723"/>
        <v>30830.628662866286</v>
      </c>
      <c r="CY502" s="113">
        <f t="shared" si="723"/>
        <v>29760.127873563219</v>
      </c>
      <c r="CZ502" s="113">
        <f t="shared" si="723"/>
        <v>27923.120961109151</v>
      </c>
      <c r="DA502" s="113">
        <f t="shared" si="723"/>
        <v>26461.070295530837</v>
      </c>
      <c r="DB502" s="113">
        <f t="shared" si="723"/>
        <v>23977.02170613236</v>
      </c>
      <c r="DC502" s="113">
        <f t="shared" si="723"/>
        <v>21751.791209770883</v>
      </c>
      <c r="DD502" s="113">
        <f t="shared" si="723"/>
        <v>18620.464487034951</v>
      </c>
      <c r="DE502" s="113">
        <f t="shared" si="723"/>
        <v>16026.165644171779</v>
      </c>
      <c r="DF502" s="113">
        <f t="shared" si="723"/>
        <v>13413.70040189989</v>
      </c>
      <c r="DG502" s="113">
        <f t="shared" si="723"/>
        <v>10823.341504446045</v>
      </c>
      <c r="DH502" s="113">
        <f t="shared" si="723"/>
        <v>8417.6660682226211</v>
      </c>
      <c r="DI502" s="113">
        <f t="shared" si="723"/>
        <v>6340.3246195864222</v>
      </c>
      <c r="DJ502" s="113">
        <f t="shared" si="723"/>
        <v>4748.747330960854</v>
      </c>
      <c r="DK502" s="113">
        <f t="shared" si="723"/>
        <v>3434.2048484848483</v>
      </c>
      <c r="DL502" s="113">
        <f t="shared" si="723"/>
        <v>2385.3727351164798</v>
      </c>
      <c r="DM502" s="113">
        <f t="shared" si="723"/>
        <v>5198.8993710691821</v>
      </c>
    </row>
    <row r="503" spans="1:117" s="44" customFormat="1" ht="1" hidden="1" customHeight="1">
      <c r="A503" s="94">
        <v>2037</v>
      </c>
      <c r="B503" s="96">
        <f t="shared" si="670"/>
        <v>4635658.9661225462</v>
      </c>
      <c r="C503" s="94"/>
      <c r="D503" s="101">
        <f t="shared" si="671"/>
        <v>2487216.5894182362</v>
      </c>
      <c r="E503" s="101">
        <f t="shared" si="672"/>
        <v>2540624.3348377156</v>
      </c>
      <c r="F503" s="101">
        <f t="shared" si="673"/>
        <v>2594494.915271258</v>
      </c>
      <c r="G503" s="101">
        <f t="shared" si="674"/>
        <v>2649830.1780594899</v>
      </c>
      <c r="H503" s="101">
        <f t="shared" si="675"/>
        <v>2704713.1764082885</v>
      </c>
      <c r="I503" s="101">
        <f>SUM(CC503:$DL503)</f>
        <v>1293698.778200018</v>
      </c>
      <c r="J503" s="101">
        <f>SUM(CD503:$DL503)</f>
        <v>1240291.0327805388</v>
      </c>
      <c r="K503" s="101">
        <f>SUM(CE503:$DL503)</f>
        <v>1186420.4523469962</v>
      </c>
      <c r="L503" s="101">
        <f>SUM(CF503:$DL503)</f>
        <v>1131085.189558764</v>
      </c>
      <c r="M503" s="101">
        <f>SUM(CG503:$DL503)</f>
        <v>1076202.1912099652</v>
      </c>
      <c r="N503" s="101"/>
      <c r="O503" s="101"/>
      <c r="P503" s="101"/>
      <c r="Q503" s="113">
        <f t="shared" ref="Q503:CB503" si="724">Q453*Q$428</f>
        <v>37984.238959925351</v>
      </c>
      <c r="R503" s="113">
        <f t="shared" si="724"/>
        <v>39084.229018599726</v>
      </c>
      <c r="S503" s="113">
        <f t="shared" si="724"/>
        <v>40362.962804077921</v>
      </c>
      <c r="T503" s="113">
        <f t="shared" si="724"/>
        <v>40298.31582192309</v>
      </c>
      <c r="U503" s="113">
        <f t="shared" si="724"/>
        <v>40492.427571728476</v>
      </c>
      <c r="V503" s="113">
        <f t="shared" si="724"/>
        <v>40838.113546232526</v>
      </c>
      <c r="W503" s="113">
        <f t="shared" si="724"/>
        <v>41382.153084781741</v>
      </c>
      <c r="X503" s="113">
        <f t="shared" si="724"/>
        <v>41533.439257771199</v>
      </c>
      <c r="Y503" s="113">
        <f t="shared" si="724"/>
        <v>42009.346100442745</v>
      </c>
      <c r="Z503" s="113">
        <f t="shared" si="724"/>
        <v>42367.716409559587</v>
      </c>
      <c r="AA503" s="113">
        <f t="shared" si="724"/>
        <v>42759.972143083251</v>
      </c>
      <c r="AB503" s="113">
        <f t="shared" si="724"/>
        <v>43339.059755712333</v>
      </c>
      <c r="AC503" s="113">
        <f t="shared" si="724"/>
        <v>45907.29218428523</v>
      </c>
      <c r="AD503" s="113">
        <f t="shared" si="724"/>
        <v>44386.516835184535</v>
      </c>
      <c r="AE503" s="113">
        <f t="shared" si="724"/>
        <v>44669.268517384167</v>
      </c>
      <c r="AF503" s="113">
        <f t="shared" si="724"/>
        <v>44983.9098756823</v>
      </c>
      <c r="AG503" s="113">
        <f t="shared" si="724"/>
        <v>45128.017006010341</v>
      </c>
      <c r="AH503" s="113">
        <f t="shared" si="724"/>
        <v>45241.261577845005</v>
      </c>
      <c r="AI503" s="113">
        <f t="shared" si="724"/>
        <v>45595.726370089702</v>
      </c>
      <c r="AJ503" s="113">
        <f t="shared" si="724"/>
        <v>46379.631663974156</v>
      </c>
      <c r="AK503" s="113">
        <f t="shared" si="724"/>
        <v>46735.961118690313</v>
      </c>
      <c r="AL503" s="113">
        <f t="shared" si="724"/>
        <v>47534.490699734277</v>
      </c>
      <c r="AM503" s="113">
        <f t="shared" si="724"/>
        <v>48019.031131469317</v>
      </c>
      <c r="AN503" s="113">
        <f t="shared" si="724"/>
        <v>48354.046626496151</v>
      </c>
      <c r="AO503" s="113">
        <f t="shared" si="724"/>
        <v>49184.118523535384</v>
      </c>
      <c r="AP503" s="113">
        <f t="shared" si="724"/>
        <v>49993.713802816907</v>
      </c>
      <c r="AQ503" s="113">
        <f t="shared" si="724"/>
        <v>51238.077796739832</v>
      </c>
      <c r="AR503" s="113">
        <f t="shared" si="724"/>
        <v>52325.839719091317</v>
      </c>
      <c r="AS503" s="113">
        <f t="shared" si="724"/>
        <v>52787.491601622278</v>
      </c>
      <c r="AT503" s="113">
        <f t="shared" si="724"/>
        <v>52994.872601907082</v>
      </c>
      <c r="AU503" s="113">
        <f t="shared" si="724"/>
        <v>53552.788471776039</v>
      </c>
      <c r="AV503" s="113">
        <f t="shared" si="724"/>
        <v>53540.433115436586</v>
      </c>
      <c r="AW503" s="113">
        <f t="shared" si="724"/>
        <v>53652.641608737038</v>
      </c>
      <c r="AX503" s="113">
        <f t="shared" si="724"/>
        <v>54002.773107573325</v>
      </c>
      <c r="AY503" s="113">
        <f t="shared" si="724"/>
        <v>53880.87960602971</v>
      </c>
      <c r="AZ503" s="113">
        <f t="shared" si="724"/>
        <v>54520.300693099765</v>
      </c>
      <c r="BA503" s="113">
        <f t="shared" si="724"/>
        <v>55125.519293184276</v>
      </c>
      <c r="BB503" s="113">
        <f t="shared" si="724"/>
        <v>55315.368237945026</v>
      </c>
      <c r="BC503" s="113">
        <f t="shared" si="724"/>
        <v>57421.838472182797</v>
      </c>
      <c r="BD503" s="113">
        <f t="shared" si="724"/>
        <v>58171.58383291433</v>
      </c>
      <c r="BE503" s="113">
        <f t="shared" si="724"/>
        <v>59130.857429684416</v>
      </c>
      <c r="BF503" s="113">
        <f t="shared" si="724"/>
        <v>60521.483978704404</v>
      </c>
      <c r="BG503" s="113">
        <f t="shared" si="724"/>
        <v>61138.371080454475</v>
      </c>
      <c r="BH503" s="113">
        <f t="shared" si="724"/>
        <v>61816.355789138397</v>
      </c>
      <c r="BI503" s="113">
        <f t="shared" si="724"/>
        <v>62511.388760211586</v>
      </c>
      <c r="BJ503" s="113">
        <f t="shared" si="724"/>
        <v>64077.14064051638</v>
      </c>
      <c r="BK503" s="113">
        <f t="shared" si="724"/>
        <v>63977.170360301192</v>
      </c>
      <c r="BL503" s="113">
        <f t="shared" si="724"/>
        <v>64008.087694353992</v>
      </c>
      <c r="BM503" s="113">
        <f t="shared" si="724"/>
        <v>63854.00242747723</v>
      </c>
      <c r="BN503" s="113">
        <f t="shared" si="724"/>
        <v>63716.708049344641</v>
      </c>
      <c r="BO503" s="113">
        <f t="shared" si="724"/>
        <v>62189.281198962432</v>
      </c>
      <c r="BP503" s="113">
        <f t="shared" si="724"/>
        <v>62051.314201086061</v>
      </c>
      <c r="BQ503" s="113">
        <f t="shared" si="724"/>
        <v>61270.448546806358</v>
      </c>
      <c r="BR503" s="113">
        <f t="shared" si="724"/>
        <v>60634.113016313786</v>
      </c>
      <c r="BS503" s="113">
        <f t="shared" si="724"/>
        <v>59741.975241961787</v>
      </c>
      <c r="BT503" s="113">
        <f t="shared" si="724"/>
        <v>59876.419551897234</v>
      </c>
      <c r="BU503" s="113">
        <f t="shared" si="724"/>
        <v>59035.412447338182</v>
      </c>
      <c r="BV503" s="113">
        <f t="shared" si="724"/>
        <v>58695.261523858491</v>
      </c>
      <c r="BW503" s="113">
        <f t="shared" si="724"/>
        <v>57254.888198381792</v>
      </c>
      <c r="BX503" s="113">
        <f t="shared" si="724"/>
        <v>56119.043163069742</v>
      </c>
      <c r="BY503" s="113">
        <f t="shared" si="724"/>
        <v>55114.518860436947</v>
      </c>
      <c r="BZ503" s="113">
        <f t="shared" si="724"/>
        <v>54497.828511447879</v>
      </c>
      <c r="CA503" s="113">
        <f t="shared" si="724"/>
        <v>53908.313413299576</v>
      </c>
      <c r="CB503" s="113">
        <f t="shared" si="724"/>
        <v>53724.435272207542</v>
      </c>
      <c r="CC503" s="113">
        <f t="shared" ref="CC503:DM503" si="725">CC453*CC$428</f>
        <v>53407.745419479266</v>
      </c>
      <c r="CD503" s="113">
        <f t="shared" si="725"/>
        <v>53870.580433542498</v>
      </c>
      <c r="CE503" s="113">
        <f t="shared" si="725"/>
        <v>55335.262788232176</v>
      </c>
      <c r="CF503" s="113">
        <f t="shared" si="725"/>
        <v>54882.998348798807</v>
      </c>
      <c r="CG503" s="113">
        <f t="shared" si="725"/>
        <v>56164.847457627118</v>
      </c>
      <c r="CH503" s="113">
        <f t="shared" si="725"/>
        <v>56502.007146503318</v>
      </c>
      <c r="CI503" s="113">
        <f t="shared" si="725"/>
        <v>56486.01875864897</v>
      </c>
      <c r="CJ503" s="113">
        <f t="shared" si="725"/>
        <v>57110.71166245002</v>
      </c>
      <c r="CK503" s="113">
        <f t="shared" si="725"/>
        <v>56459.193969054038</v>
      </c>
      <c r="CL503" s="113">
        <f t="shared" si="725"/>
        <v>56680.227643751139</v>
      </c>
      <c r="CM503" s="113">
        <f t="shared" si="725"/>
        <v>54974.278233636076</v>
      </c>
      <c r="CN503" s="113">
        <f t="shared" si="725"/>
        <v>52547.484287077568</v>
      </c>
      <c r="CO503" s="113">
        <f t="shared" si="725"/>
        <v>50518.406751884628</v>
      </c>
      <c r="CP503" s="113">
        <f t="shared" si="725"/>
        <v>48534.436387408226</v>
      </c>
      <c r="CQ503" s="113">
        <f t="shared" si="725"/>
        <v>46659.802054414213</v>
      </c>
      <c r="CR503" s="113">
        <f t="shared" si="725"/>
        <v>44033.583360415993</v>
      </c>
      <c r="CS503" s="113">
        <f t="shared" si="725"/>
        <v>42504.218310383323</v>
      </c>
      <c r="CT503" s="113">
        <f t="shared" si="725"/>
        <v>39913.239797112758</v>
      </c>
      <c r="CU503" s="113">
        <f t="shared" si="725"/>
        <v>37813.985010962722</v>
      </c>
      <c r="CV503" s="113">
        <f t="shared" si="725"/>
        <v>35722.556862745099</v>
      </c>
      <c r="CW503" s="113">
        <f t="shared" si="725"/>
        <v>33426.191803428992</v>
      </c>
      <c r="CX503" s="113">
        <f t="shared" si="725"/>
        <v>32038.898689868987</v>
      </c>
      <c r="CY503" s="113">
        <f t="shared" si="725"/>
        <v>29209.068965517243</v>
      </c>
      <c r="CZ503" s="113">
        <f t="shared" si="725"/>
        <v>28080.141287745271</v>
      </c>
      <c r="DA503" s="113">
        <f t="shared" si="725"/>
        <v>26162.352728230107</v>
      </c>
      <c r="DB503" s="113">
        <f t="shared" si="725"/>
        <v>24503.665300546447</v>
      </c>
      <c r="DC503" s="113">
        <f t="shared" si="725"/>
        <v>21897.829009539091</v>
      </c>
      <c r="DD503" s="113">
        <f t="shared" si="725"/>
        <v>19581.167981961669</v>
      </c>
      <c r="DE503" s="113">
        <f t="shared" si="725"/>
        <v>16288.293711656441</v>
      </c>
      <c r="DF503" s="113">
        <f t="shared" si="725"/>
        <v>13927.039824625503</v>
      </c>
      <c r="DG503" s="113">
        <f t="shared" si="725"/>
        <v>11485.373227589522</v>
      </c>
      <c r="DH503" s="113">
        <f t="shared" si="725"/>
        <v>9005.0897666068213</v>
      </c>
      <c r="DI503" s="113">
        <f t="shared" si="725"/>
        <v>6899.0635973468588</v>
      </c>
      <c r="DJ503" s="113">
        <f t="shared" si="725"/>
        <v>4941.4341637010675</v>
      </c>
      <c r="DK503" s="113">
        <f t="shared" si="725"/>
        <v>3596.681818181818</v>
      </c>
      <c r="DL503" s="113">
        <f t="shared" si="725"/>
        <v>2534.9016393442621</v>
      </c>
      <c r="DM503" s="113">
        <f t="shared" si="725"/>
        <v>5405.387421383648</v>
      </c>
    </row>
    <row r="504" spans="1:117" s="44" customFormat="1" ht="1" hidden="1" customHeight="1">
      <c r="A504" s="94">
        <v>2038</v>
      </c>
      <c r="B504" s="96">
        <f t="shared" si="670"/>
        <v>4646940.5166587699</v>
      </c>
      <c r="C504" s="94"/>
      <c r="D504" s="101">
        <f t="shared" si="671"/>
        <v>2490516.5166290733</v>
      </c>
      <c r="E504" s="101">
        <f t="shared" si="672"/>
        <v>2543723.3052715249</v>
      </c>
      <c r="F504" s="101">
        <f t="shared" si="673"/>
        <v>2596682.5282080295</v>
      </c>
      <c r="G504" s="101">
        <f t="shared" si="674"/>
        <v>2650270.5506040007</v>
      </c>
      <c r="H504" s="101">
        <f t="shared" si="675"/>
        <v>2705004.4454852771</v>
      </c>
      <c r="I504" s="101">
        <f>SUM(CC504:$DL504)</f>
        <v>1303686.2819517616</v>
      </c>
      <c r="J504" s="101">
        <f>SUM(CD504:$DL504)</f>
        <v>1250479.4933093097</v>
      </c>
      <c r="K504" s="101">
        <f>SUM(CE504:$DL504)</f>
        <v>1197520.270372805</v>
      </c>
      <c r="L504" s="101">
        <f>SUM(CF504:$DL504)</f>
        <v>1143932.2479768337</v>
      </c>
      <c r="M504" s="101">
        <f>SUM(CG504:$DL504)</f>
        <v>1089198.3530955573</v>
      </c>
      <c r="N504" s="101"/>
      <c r="O504" s="101"/>
      <c r="P504" s="101"/>
      <c r="Q504" s="113">
        <f t="shared" ref="Q504:CB504" si="726">Q454*Q$428</f>
        <v>38083.249779324608</v>
      </c>
      <c r="R504" s="113">
        <f t="shared" si="726"/>
        <v>39142.814153939209</v>
      </c>
      <c r="S504" s="113">
        <f t="shared" si="726"/>
        <v>40382.316165337637</v>
      </c>
      <c r="T504" s="113">
        <f t="shared" si="726"/>
        <v>40267.026742363909</v>
      </c>
      <c r="U504" s="113">
        <f t="shared" si="726"/>
        <v>40408.962911126662</v>
      </c>
      <c r="V504" s="113">
        <f t="shared" si="726"/>
        <v>40706.484658735135</v>
      </c>
      <c r="W504" s="113">
        <f t="shared" si="726"/>
        <v>41204.733315642829</v>
      </c>
      <c r="X504" s="113">
        <f t="shared" si="726"/>
        <v>41326.187566081622</v>
      </c>
      <c r="Y504" s="113">
        <f t="shared" si="726"/>
        <v>41765.000916926467</v>
      </c>
      <c r="Z504" s="113">
        <f t="shared" si="726"/>
        <v>42126.928303093278</v>
      </c>
      <c r="AA504" s="113">
        <f t="shared" si="726"/>
        <v>42508.583729028171</v>
      </c>
      <c r="AB504" s="113">
        <f t="shared" si="726"/>
        <v>43098.876539959994</v>
      </c>
      <c r="AC504" s="113">
        <f t="shared" si="726"/>
        <v>45675.304633174463</v>
      </c>
      <c r="AD504" s="113">
        <f t="shared" si="726"/>
        <v>44200.470986701199</v>
      </c>
      <c r="AE504" s="113">
        <f t="shared" si="726"/>
        <v>44524.792198564188</v>
      </c>
      <c r="AF504" s="113">
        <f t="shared" si="726"/>
        <v>44883.700675691922</v>
      </c>
      <c r="AG504" s="113">
        <f t="shared" si="726"/>
        <v>45079.123165447512</v>
      </c>
      <c r="AH504" s="113">
        <f t="shared" si="726"/>
        <v>45237.286246218289</v>
      </c>
      <c r="AI504" s="113">
        <f t="shared" si="726"/>
        <v>45647.532902695668</v>
      </c>
      <c r="AJ504" s="113">
        <f t="shared" si="726"/>
        <v>46468.342487883689</v>
      </c>
      <c r="AK504" s="113">
        <f t="shared" si="726"/>
        <v>46872.267607435198</v>
      </c>
      <c r="AL504" s="113">
        <f t="shared" si="726"/>
        <v>47695.382934750509</v>
      </c>
      <c r="AM504" s="113">
        <f t="shared" si="726"/>
        <v>48198.066180280643</v>
      </c>
      <c r="AN504" s="113">
        <f t="shared" si="726"/>
        <v>48547.062633218564</v>
      </c>
      <c r="AO504" s="113">
        <f t="shared" si="726"/>
        <v>49385.568315372206</v>
      </c>
      <c r="AP504" s="113">
        <f t="shared" si="726"/>
        <v>50217.532997987932</v>
      </c>
      <c r="AQ504" s="113">
        <f t="shared" si="726"/>
        <v>51454.556582122052</v>
      </c>
      <c r="AR504" s="113">
        <f t="shared" si="726"/>
        <v>52588.757832657575</v>
      </c>
      <c r="AS504" s="113">
        <f t="shared" si="726"/>
        <v>53507.419344964794</v>
      </c>
      <c r="AT504" s="113">
        <f t="shared" si="726"/>
        <v>53521.613740835011</v>
      </c>
      <c r="AU504" s="113">
        <f t="shared" si="726"/>
        <v>53856.647140890316</v>
      </c>
      <c r="AV504" s="113">
        <f t="shared" si="726"/>
        <v>54183.903881970567</v>
      </c>
      <c r="AW504" s="113">
        <f t="shared" si="726"/>
        <v>53767.423847245416</v>
      </c>
      <c r="AX504" s="113">
        <f t="shared" si="726"/>
        <v>53857.247998698927</v>
      </c>
      <c r="AY504" s="113">
        <f t="shared" si="726"/>
        <v>54424.559696329736</v>
      </c>
      <c r="AZ504" s="113">
        <f t="shared" si="726"/>
        <v>54303.777665176713</v>
      </c>
      <c r="BA504" s="113">
        <f t="shared" si="726"/>
        <v>55056.320771727376</v>
      </c>
      <c r="BB504" s="113">
        <f t="shared" si="726"/>
        <v>55227.000324470486</v>
      </c>
      <c r="BC504" s="113">
        <f t="shared" si="726"/>
        <v>56145.775635112121</v>
      </c>
      <c r="BD504" s="113">
        <f t="shared" si="726"/>
        <v>57716.022046025915</v>
      </c>
      <c r="BE504" s="113">
        <f t="shared" si="726"/>
        <v>58645.162682545953</v>
      </c>
      <c r="BF504" s="113">
        <f t="shared" si="726"/>
        <v>59620.718544360301</v>
      </c>
      <c r="BG504" s="113">
        <f t="shared" si="726"/>
        <v>61218.656526957915</v>
      </c>
      <c r="BH504" s="113">
        <f t="shared" si="726"/>
        <v>61307.409826405477</v>
      </c>
      <c r="BI504" s="113">
        <f t="shared" si="726"/>
        <v>62167.725781714609</v>
      </c>
      <c r="BJ504" s="113">
        <f t="shared" si="726"/>
        <v>62665.203016385298</v>
      </c>
      <c r="BK504" s="113">
        <f t="shared" si="726"/>
        <v>64062.910359995723</v>
      </c>
      <c r="BL504" s="113">
        <f t="shared" si="726"/>
        <v>63956.645599229472</v>
      </c>
      <c r="BM504" s="113">
        <f t="shared" si="726"/>
        <v>64180.981243592054</v>
      </c>
      <c r="BN504" s="113">
        <f t="shared" si="726"/>
        <v>63547.197733230532</v>
      </c>
      <c r="BO504" s="113">
        <f t="shared" si="726"/>
        <v>63497.298747878434</v>
      </c>
      <c r="BP504" s="113">
        <f t="shared" si="726"/>
        <v>61891.403686029291</v>
      </c>
      <c r="BQ504" s="113">
        <f t="shared" si="726"/>
        <v>61771.784183845899</v>
      </c>
      <c r="BR504" s="113">
        <f t="shared" si="726"/>
        <v>60978.488111766754</v>
      </c>
      <c r="BS504" s="113">
        <f t="shared" si="726"/>
        <v>60284.573512886498</v>
      </c>
      <c r="BT504" s="113">
        <f t="shared" si="726"/>
        <v>59234.59727963974</v>
      </c>
      <c r="BU504" s="113">
        <f t="shared" si="726"/>
        <v>59581.767943316736</v>
      </c>
      <c r="BV504" s="113">
        <f t="shared" si="726"/>
        <v>58602.29278807174</v>
      </c>
      <c r="BW504" s="113">
        <f t="shared" si="726"/>
        <v>58131.085954682108</v>
      </c>
      <c r="BX504" s="113">
        <f t="shared" si="726"/>
        <v>57056.511624031329</v>
      </c>
      <c r="BY504" s="113">
        <f t="shared" si="726"/>
        <v>55384.132106604287</v>
      </c>
      <c r="BZ504" s="113">
        <f t="shared" si="726"/>
        <v>54748.120448730566</v>
      </c>
      <c r="CA504" s="113">
        <f t="shared" si="726"/>
        <v>54219.326760079828</v>
      </c>
      <c r="CB504" s="113">
        <f t="shared" si="726"/>
        <v>53235.614989821996</v>
      </c>
      <c r="CC504" s="113">
        <f t="shared" ref="CC504:DM504" si="727">CC454*CC$428</f>
        <v>53206.788642451516</v>
      </c>
      <c r="CD504" s="113">
        <f t="shared" si="727"/>
        <v>52959.222936504455</v>
      </c>
      <c r="CE504" s="113">
        <f t="shared" si="727"/>
        <v>53588.022395971369</v>
      </c>
      <c r="CF504" s="113">
        <f t="shared" si="727"/>
        <v>54733.894881276305</v>
      </c>
      <c r="CG504" s="113">
        <f t="shared" si="727"/>
        <v>54607.731117327632</v>
      </c>
      <c r="CH504" s="113">
        <f t="shared" si="727"/>
        <v>55656.329760081673</v>
      </c>
      <c r="CI504" s="113">
        <f t="shared" si="727"/>
        <v>56045.44595356466</v>
      </c>
      <c r="CJ504" s="113">
        <f t="shared" si="727"/>
        <v>56181.130389836508</v>
      </c>
      <c r="CK504" s="113">
        <f t="shared" si="727"/>
        <v>56532.217500879146</v>
      </c>
      <c r="CL504" s="113">
        <f t="shared" si="727"/>
        <v>55891.584436785779</v>
      </c>
      <c r="CM504" s="113">
        <f t="shared" si="727"/>
        <v>55988.246476667708</v>
      </c>
      <c r="CN504" s="113">
        <f t="shared" si="727"/>
        <v>54425.862647668568</v>
      </c>
      <c r="CO504" s="113">
        <f t="shared" si="727"/>
        <v>51708.133726647</v>
      </c>
      <c r="CP504" s="113">
        <f t="shared" si="727"/>
        <v>49749.621073452014</v>
      </c>
      <c r="CQ504" s="113">
        <f t="shared" si="727"/>
        <v>47752.422751249309</v>
      </c>
      <c r="CR504" s="113">
        <f t="shared" si="727"/>
        <v>45786.253277001408</v>
      </c>
      <c r="CS504" s="113">
        <f t="shared" si="727"/>
        <v>43094.360513583924</v>
      </c>
      <c r="CT504" s="113">
        <f t="shared" si="727"/>
        <v>41364.015216543114</v>
      </c>
      <c r="CU504" s="113">
        <f t="shared" si="727"/>
        <v>38909.392505481359</v>
      </c>
      <c r="CV504" s="113">
        <f t="shared" si="727"/>
        <v>36374.450000000004</v>
      </c>
      <c r="CW504" s="113">
        <f t="shared" si="727"/>
        <v>34358.368845695426</v>
      </c>
      <c r="CX504" s="113">
        <f t="shared" si="727"/>
        <v>32079.371787178719</v>
      </c>
      <c r="CY504" s="113">
        <f t="shared" si="727"/>
        <v>30365.212164750959</v>
      </c>
      <c r="CZ504" s="113">
        <f t="shared" si="727"/>
        <v>27579.638996592643</v>
      </c>
      <c r="DA504" s="113">
        <f t="shared" si="727"/>
        <v>26328.416112683473</v>
      </c>
      <c r="DB504" s="113">
        <f t="shared" si="727"/>
        <v>24249.186399514267</v>
      </c>
      <c r="DC504" s="113">
        <f t="shared" si="727"/>
        <v>22401.610412766335</v>
      </c>
      <c r="DD504" s="113">
        <f t="shared" si="727"/>
        <v>19735.427282976325</v>
      </c>
      <c r="DE504" s="113">
        <f t="shared" si="727"/>
        <v>17150.254984662577</v>
      </c>
      <c r="DF504" s="113">
        <f t="shared" si="727"/>
        <v>14175.703324808184</v>
      </c>
      <c r="DG504" s="113">
        <f t="shared" si="727"/>
        <v>11943.347752944002</v>
      </c>
      <c r="DH504" s="113">
        <f t="shared" si="727"/>
        <v>9572.9622980251352</v>
      </c>
      <c r="DI504" s="113">
        <f t="shared" si="727"/>
        <v>7393.9223566133433</v>
      </c>
      <c r="DJ504" s="113">
        <f t="shared" si="727"/>
        <v>5386.5800711743777</v>
      </c>
      <c r="DK504" s="113">
        <f t="shared" si="727"/>
        <v>3750.5696969696969</v>
      </c>
      <c r="DL504" s="113">
        <f t="shared" si="727"/>
        <v>2660.583261432269</v>
      </c>
      <c r="DM504" s="113">
        <f t="shared" si="727"/>
        <v>5668.635220125786</v>
      </c>
    </row>
    <row r="505" spans="1:117" s="44" customFormat="1" ht="1" hidden="1" customHeight="1">
      <c r="A505" s="94">
        <v>2039</v>
      </c>
      <c r="B505" s="96">
        <f t="shared" si="670"/>
        <v>4657651.3854109813</v>
      </c>
      <c r="C505" s="94"/>
      <c r="D505" s="101">
        <f t="shared" si="671"/>
        <v>2494411.0987437633</v>
      </c>
      <c r="E505" s="101">
        <f t="shared" si="672"/>
        <v>2547128.4283055332</v>
      </c>
      <c r="F505" s="101">
        <f t="shared" si="673"/>
        <v>2599886.6750254421</v>
      </c>
      <c r="G505" s="101">
        <f t="shared" si="674"/>
        <v>2652567.1695921002</v>
      </c>
      <c r="H505" s="101">
        <f t="shared" si="675"/>
        <v>2705571.4642501157</v>
      </c>
      <c r="I505" s="101">
        <f>SUM(CC505:$DL505)</f>
        <v>1312424.6234625005</v>
      </c>
      <c r="J505" s="101">
        <f>SUM(CD505:$DL505)</f>
        <v>1259707.2939007301</v>
      </c>
      <c r="K505" s="101">
        <f>SUM(CE505:$DL505)</f>
        <v>1206949.0471808217</v>
      </c>
      <c r="L505" s="101">
        <f>SUM(CF505:$DL505)</f>
        <v>1154268.5526141636</v>
      </c>
      <c r="M505" s="101">
        <f>SUM(CG505:$DL505)</f>
        <v>1101264.2579561484</v>
      </c>
      <c r="N505" s="101"/>
      <c r="O505" s="101"/>
      <c r="P505" s="101"/>
      <c r="Q505" s="113">
        <f t="shared" ref="Q505:CB505" si="728">Q455*Q$428</f>
        <v>38218.176288113791</v>
      </c>
      <c r="R505" s="113">
        <f t="shared" si="728"/>
        <v>39245.089898684411</v>
      </c>
      <c r="S505" s="113">
        <f t="shared" si="728"/>
        <v>40443.432042999899</v>
      </c>
      <c r="T505" s="113">
        <f t="shared" si="728"/>
        <v>40287.213245305313</v>
      </c>
      <c r="U505" s="113">
        <f t="shared" si="728"/>
        <v>40378.794961511543</v>
      </c>
      <c r="V505" s="113">
        <f t="shared" si="728"/>
        <v>40625.095804633689</v>
      </c>
      <c r="W505" s="113">
        <f t="shared" si="728"/>
        <v>41073.684622528854</v>
      </c>
      <c r="X505" s="113">
        <f t="shared" si="728"/>
        <v>41150.97478325227</v>
      </c>
      <c r="Y505" s="113">
        <f t="shared" si="728"/>
        <v>41559.710906185326</v>
      </c>
      <c r="Z505" s="113">
        <f t="shared" si="728"/>
        <v>41885.141075853251</v>
      </c>
      <c r="AA505" s="113">
        <f t="shared" si="728"/>
        <v>42270.163764904508</v>
      </c>
      <c r="AB505" s="113">
        <f t="shared" si="728"/>
        <v>42848.685690217972</v>
      </c>
      <c r="AC505" s="113">
        <f t="shared" si="728"/>
        <v>45425.471885824409</v>
      </c>
      <c r="AD505" s="113">
        <f t="shared" si="728"/>
        <v>43979.227274991281</v>
      </c>
      <c r="AE505" s="113">
        <f t="shared" si="728"/>
        <v>44341.186876730455</v>
      </c>
      <c r="AF505" s="113">
        <f t="shared" si="728"/>
        <v>44741.40361170558</v>
      </c>
      <c r="AG505" s="113">
        <f t="shared" si="728"/>
        <v>44982.333317802731</v>
      </c>
      <c r="AH505" s="113">
        <f t="shared" si="728"/>
        <v>45191.569932511055</v>
      </c>
      <c r="AI505" s="113">
        <f t="shared" si="728"/>
        <v>45646.536623222477</v>
      </c>
      <c r="AJ505" s="113">
        <f t="shared" si="728"/>
        <v>46521.770597738294</v>
      </c>
      <c r="AK505" s="113">
        <f t="shared" si="728"/>
        <v>46963.138599931786</v>
      </c>
      <c r="AL505" s="113">
        <f t="shared" si="728"/>
        <v>47833.872453498669</v>
      </c>
      <c r="AM505" s="113">
        <f t="shared" si="728"/>
        <v>48357.77358177711</v>
      </c>
      <c r="AN505" s="113">
        <f t="shared" si="728"/>
        <v>48724.920314805713</v>
      </c>
      <c r="AO505" s="113">
        <f t="shared" si="728"/>
        <v>49578.919623115078</v>
      </c>
      <c r="AP505" s="113">
        <f t="shared" si="728"/>
        <v>50419.071549295775</v>
      </c>
      <c r="AQ505" s="113">
        <f t="shared" si="728"/>
        <v>51679.204378273404</v>
      </c>
      <c r="AR505" s="113">
        <f t="shared" si="728"/>
        <v>52807.513919335754</v>
      </c>
      <c r="AS505" s="113">
        <f t="shared" si="728"/>
        <v>53771.083868992959</v>
      </c>
      <c r="AT505" s="113">
        <f t="shared" si="728"/>
        <v>54229.742392584434</v>
      </c>
      <c r="AU505" s="113">
        <f t="shared" si="728"/>
        <v>54379.447746672784</v>
      </c>
      <c r="AV505" s="113">
        <f t="shared" si="728"/>
        <v>54483.239966402514</v>
      </c>
      <c r="AW505" s="113">
        <f t="shared" si="728"/>
        <v>54399.733020782805</v>
      </c>
      <c r="AX505" s="113">
        <f t="shared" si="728"/>
        <v>53973.867435262655</v>
      </c>
      <c r="AY505" s="113">
        <f t="shared" si="728"/>
        <v>54283.679088989222</v>
      </c>
      <c r="AZ505" s="113">
        <f t="shared" si="728"/>
        <v>54842.613510921299</v>
      </c>
      <c r="BA505" s="113">
        <f t="shared" si="728"/>
        <v>54842.793905517494</v>
      </c>
      <c r="BB505" s="113">
        <f t="shared" si="728"/>
        <v>55160.233456511945</v>
      </c>
      <c r="BC505" s="113">
        <f t="shared" si="728"/>
        <v>56060.704779307409</v>
      </c>
      <c r="BD505" s="113">
        <f t="shared" si="728"/>
        <v>56451.121639914913</v>
      </c>
      <c r="BE505" s="113">
        <f t="shared" si="728"/>
        <v>58194.160417345942</v>
      </c>
      <c r="BF505" s="113">
        <f t="shared" si="728"/>
        <v>59138.983218147543</v>
      </c>
      <c r="BG505" s="113">
        <f t="shared" si="728"/>
        <v>60317.45238995675</v>
      </c>
      <c r="BH505" s="113">
        <f t="shared" si="728"/>
        <v>61388.720719859848</v>
      </c>
      <c r="BI505" s="113">
        <f t="shared" si="728"/>
        <v>61661.805502519637</v>
      </c>
      <c r="BJ505" s="113">
        <f t="shared" si="728"/>
        <v>62325.086519364442</v>
      </c>
      <c r="BK505" s="113">
        <f t="shared" si="728"/>
        <v>62659.800482641702</v>
      </c>
      <c r="BL505" s="113">
        <f t="shared" si="728"/>
        <v>64044.399761500717</v>
      </c>
      <c r="BM505" s="113">
        <f t="shared" si="728"/>
        <v>64131.377646100955</v>
      </c>
      <c r="BN505" s="113">
        <f t="shared" si="728"/>
        <v>63874.11048573631</v>
      </c>
      <c r="BO505" s="113">
        <f t="shared" si="728"/>
        <v>63331.025330643351</v>
      </c>
      <c r="BP505" s="113">
        <f t="shared" si="728"/>
        <v>63194.825242718449</v>
      </c>
      <c r="BQ505" s="113">
        <f t="shared" si="728"/>
        <v>61615.054004731333</v>
      </c>
      <c r="BR505" s="113">
        <f t="shared" si="728"/>
        <v>61481.496633113507</v>
      </c>
      <c r="BS505" s="113">
        <f t="shared" si="728"/>
        <v>60629.589788668571</v>
      </c>
      <c r="BT505" s="113">
        <f t="shared" si="728"/>
        <v>59774.447789015205</v>
      </c>
      <c r="BU505" s="113">
        <f t="shared" si="728"/>
        <v>58946.354500191497</v>
      </c>
      <c r="BV505" s="113">
        <f t="shared" si="728"/>
        <v>59148.109236884258</v>
      </c>
      <c r="BW505" s="113">
        <f t="shared" si="728"/>
        <v>58039.379249813363</v>
      </c>
      <c r="BX505" s="113">
        <f t="shared" si="728"/>
        <v>57930.948587617699</v>
      </c>
      <c r="BY505" s="113">
        <f t="shared" si="728"/>
        <v>56312.357784368607</v>
      </c>
      <c r="BZ505" s="113">
        <f t="shared" si="728"/>
        <v>55019.353145706227</v>
      </c>
      <c r="CA505" s="113">
        <f t="shared" si="728"/>
        <v>54467.33740317147</v>
      </c>
      <c r="CB505" s="113">
        <f t="shared" si="728"/>
        <v>53542.247672051628</v>
      </c>
      <c r="CC505" s="113">
        <f t="shared" ref="CC505:DM505" si="729">CC455*CC$428</f>
        <v>52717.329561770064</v>
      </c>
      <c r="CD505" s="113">
        <f t="shared" si="729"/>
        <v>52758.246719908726</v>
      </c>
      <c r="CE505" s="113">
        <f t="shared" si="729"/>
        <v>52680.494566657828</v>
      </c>
      <c r="CF505" s="113">
        <f t="shared" si="729"/>
        <v>53004.2946580153</v>
      </c>
      <c r="CG505" s="113">
        <f t="shared" si="729"/>
        <v>54459.196972190228</v>
      </c>
      <c r="CH505" s="113">
        <f t="shared" si="729"/>
        <v>54113.391866598606</v>
      </c>
      <c r="CI505" s="113">
        <f t="shared" si="729"/>
        <v>55208.158269694024</v>
      </c>
      <c r="CJ505" s="113">
        <f t="shared" si="729"/>
        <v>55741.855708806012</v>
      </c>
      <c r="CK505" s="113">
        <f t="shared" si="729"/>
        <v>55610.920613058253</v>
      </c>
      <c r="CL505" s="113">
        <f t="shared" si="729"/>
        <v>55967.646471975335</v>
      </c>
      <c r="CM505" s="113">
        <f t="shared" si="729"/>
        <v>55213.270748512368</v>
      </c>
      <c r="CN505" s="113">
        <f t="shared" si="729"/>
        <v>55433.210701240583</v>
      </c>
      <c r="CO505" s="113">
        <f t="shared" si="729"/>
        <v>53561.708357915442</v>
      </c>
      <c r="CP505" s="113">
        <f t="shared" si="729"/>
        <v>50924.832579033828</v>
      </c>
      <c r="CQ505" s="113">
        <f t="shared" si="729"/>
        <v>48953.00596890616</v>
      </c>
      <c r="CR505" s="113">
        <f t="shared" si="729"/>
        <v>46863.435814104647</v>
      </c>
      <c r="CS505" s="113">
        <f t="shared" si="729"/>
        <v>44814.859694826941</v>
      </c>
      <c r="CT505" s="113">
        <f t="shared" si="729"/>
        <v>41943.131330472104</v>
      </c>
      <c r="CU505" s="113">
        <f t="shared" si="729"/>
        <v>40334.717998804066</v>
      </c>
      <c r="CV505" s="113">
        <f t="shared" si="729"/>
        <v>37436.867647058825</v>
      </c>
      <c r="CW505" s="113">
        <f t="shared" si="729"/>
        <v>34996.589529659854</v>
      </c>
      <c r="CX505" s="113">
        <f t="shared" si="729"/>
        <v>32983.600010000999</v>
      </c>
      <c r="CY505" s="113">
        <f t="shared" si="729"/>
        <v>30417.272988505749</v>
      </c>
      <c r="CZ505" s="113">
        <f t="shared" si="729"/>
        <v>28683.688168252847</v>
      </c>
      <c r="DA505" s="113">
        <f t="shared" si="729"/>
        <v>25875.426643849143</v>
      </c>
      <c r="DB505" s="113">
        <f t="shared" si="729"/>
        <v>24419.166514875531</v>
      </c>
      <c r="DC505" s="113">
        <f t="shared" si="729"/>
        <v>22185.984131229383</v>
      </c>
      <c r="DD505" s="113">
        <f t="shared" si="729"/>
        <v>20208.944757609923</v>
      </c>
      <c r="DE505" s="113">
        <f t="shared" si="729"/>
        <v>17303.322469325154</v>
      </c>
      <c r="DF505" s="113">
        <f t="shared" si="729"/>
        <v>14943.357690902449</v>
      </c>
      <c r="DG505" s="113">
        <f t="shared" si="729"/>
        <v>12172.335015621244</v>
      </c>
      <c r="DH505" s="113">
        <f t="shared" si="729"/>
        <v>9967.5403949730699</v>
      </c>
      <c r="DI505" s="113">
        <f t="shared" si="729"/>
        <v>7870.0429184549357</v>
      </c>
      <c r="DJ505" s="113">
        <f t="shared" si="729"/>
        <v>5781.3914590747336</v>
      </c>
      <c r="DK505" s="113">
        <f t="shared" si="729"/>
        <v>4095.564848484848</v>
      </c>
      <c r="DL505" s="113">
        <f t="shared" si="729"/>
        <v>2779.8196721311474</v>
      </c>
      <c r="DM505" s="113">
        <f t="shared" si="729"/>
        <v>5958.3056603773584</v>
      </c>
    </row>
    <row r="506" spans="1:117" s="44" customFormat="1" ht="1" hidden="1" customHeight="1">
      <c r="A506" s="94">
        <v>2040</v>
      </c>
      <c r="B506" s="96">
        <f t="shared" si="670"/>
        <v>4667890.1416227426</v>
      </c>
      <c r="C506" s="94"/>
      <c r="D506" s="101">
        <f t="shared" si="671"/>
        <v>2498088.7877942272</v>
      </c>
      <c r="E506" s="101">
        <f t="shared" si="672"/>
        <v>2551107.5525215389</v>
      </c>
      <c r="F506" s="101">
        <f t="shared" si="673"/>
        <v>2603376.2928129076</v>
      </c>
      <c r="G506" s="101">
        <f t="shared" si="674"/>
        <v>2655856.3334304532</v>
      </c>
      <c r="H506" s="101">
        <f t="shared" si="675"/>
        <v>2707964.0192370997</v>
      </c>
      <c r="I506" s="101">
        <f>SUM(CC506:$DL506)</f>
        <v>1320778.9674851473</v>
      </c>
      <c r="J506" s="101">
        <f>SUM(CD506:$DL506)</f>
        <v>1267760.2027578354</v>
      </c>
      <c r="K506" s="101">
        <f>SUM(CE506:$DL506)</f>
        <v>1215491.4624664667</v>
      </c>
      <c r="L506" s="101">
        <f>SUM(CF506:$DL506)</f>
        <v>1163011.4218489211</v>
      </c>
      <c r="M506" s="101">
        <f>SUM(CG506:$DL506)</f>
        <v>1110903.7360422746</v>
      </c>
      <c r="N506" s="101"/>
      <c r="O506" s="101"/>
      <c r="P506" s="101"/>
      <c r="Q506" s="113">
        <f t="shared" ref="Q506:CB506" si="730">Q456*Q$428</f>
        <v>38370.575294444025</v>
      </c>
      <c r="R506" s="113">
        <f t="shared" si="730"/>
        <v>39382.119537275066</v>
      </c>
      <c r="S506" s="113">
        <f t="shared" si="730"/>
        <v>40547.329035025738</v>
      </c>
      <c r="T506" s="113">
        <f t="shared" si="730"/>
        <v>40349.791404423668</v>
      </c>
      <c r="U506" s="113">
        <f t="shared" si="730"/>
        <v>40398.90692792162</v>
      </c>
      <c r="V506" s="113">
        <f t="shared" si="730"/>
        <v>40595.956585264037</v>
      </c>
      <c r="W506" s="113">
        <f t="shared" si="730"/>
        <v>40993.039272920258</v>
      </c>
      <c r="X506" s="113">
        <f t="shared" si="730"/>
        <v>41021.817931909492</v>
      </c>
      <c r="Y506" s="113">
        <f t="shared" si="730"/>
        <v>41385.464750726991</v>
      </c>
      <c r="Z506" s="113">
        <f t="shared" si="730"/>
        <v>41682.319558788266</v>
      </c>
      <c r="AA506" s="113">
        <f t="shared" si="730"/>
        <v>42029.748654637544</v>
      </c>
      <c r="AB506" s="113">
        <f t="shared" si="730"/>
        <v>42611.504764662532</v>
      </c>
      <c r="AC506" s="113">
        <f t="shared" si="730"/>
        <v>45165.141964215953</v>
      </c>
      <c r="AD506" s="113">
        <f t="shared" si="730"/>
        <v>43741.893111520643</v>
      </c>
      <c r="AE506" s="113">
        <f t="shared" si="730"/>
        <v>44121.462475191729</v>
      </c>
      <c r="AF506" s="113">
        <f t="shared" si="730"/>
        <v>44559.022867723084</v>
      </c>
      <c r="AG506" s="113">
        <f t="shared" si="730"/>
        <v>44841.638796999483</v>
      </c>
      <c r="AH506" s="113">
        <f t="shared" si="730"/>
        <v>45096.161973469862</v>
      </c>
      <c r="AI506" s="113">
        <f t="shared" si="730"/>
        <v>45603.696605875237</v>
      </c>
      <c r="AJ506" s="113">
        <f t="shared" si="730"/>
        <v>46524.794830371575</v>
      </c>
      <c r="AK506" s="113">
        <f t="shared" si="730"/>
        <v>47019.68055081855</v>
      </c>
      <c r="AL506" s="113">
        <f t="shared" si="730"/>
        <v>47927.556539710655</v>
      </c>
      <c r="AM506" s="113">
        <f t="shared" si="730"/>
        <v>48498.153335958719</v>
      </c>
      <c r="AN506" s="113">
        <f t="shared" si="730"/>
        <v>48884.588006230537</v>
      </c>
      <c r="AO506" s="113">
        <f t="shared" si="730"/>
        <v>49757.086273181805</v>
      </c>
      <c r="AP506" s="113">
        <f t="shared" si="730"/>
        <v>50612.508048289739</v>
      </c>
      <c r="AQ506" s="113">
        <f t="shared" si="730"/>
        <v>51883.429647501915</v>
      </c>
      <c r="AR506" s="113">
        <f t="shared" si="730"/>
        <v>53033.459173181756</v>
      </c>
      <c r="AS506" s="113">
        <f t="shared" si="730"/>
        <v>53990.460992500761</v>
      </c>
      <c r="AT506" s="113">
        <f t="shared" si="730"/>
        <v>54491.06338563234</v>
      </c>
      <c r="AU506" s="113">
        <f t="shared" si="730"/>
        <v>55078.220376319412</v>
      </c>
      <c r="AV506" s="113">
        <f t="shared" si="730"/>
        <v>55000.460139502611</v>
      </c>
      <c r="AW506" s="113">
        <f t="shared" si="730"/>
        <v>54693.73664924287</v>
      </c>
      <c r="AX506" s="113">
        <f t="shared" si="730"/>
        <v>54594.841016281469</v>
      </c>
      <c r="AY506" s="113">
        <f t="shared" si="730"/>
        <v>54400.748889455288</v>
      </c>
      <c r="AZ506" s="113">
        <f t="shared" si="730"/>
        <v>54705.185653015797</v>
      </c>
      <c r="BA506" s="113">
        <f t="shared" si="730"/>
        <v>55380.565272268301</v>
      </c>
      <c r="BB506" s="113">
        <f t="shared" si="730"/>
        <v>54952.077926994141</v>
      </c>
      <c r="BC506" s="113">
        <f t="shared" si="730"/>
        <v>55994.42864745955</v>
      </c>
      <c r="BD506" s="113">
        <f t="shared" si="730"/>
        <v>56372.065364532973</v>
      </c>
      <c r="BE506" s="113">
        <f t="shared" si="730"/>
        <v>56934.327716094936</v>
      </c>
      <c r="BF506" s="113">
        <f t="shared" si="730"/>
        <v>58691.088803280312</v>
      </c>
      <c r="BG506" s="113">
        <f t="shared" si="730"/>
        <v>59835.739710936083</v>
      </c>
      <c r="BH506" s="113">
        <f t="shared" si="730"/>
        <v>60494.300891861756</v>
      </c>
      <c r="BI506" s="113">
        <f t="shared" si="730"/>
        <v>61745.453676171397</v>
      </c>
      <c r="BJ506" s="113">
        <f t="shared" si="730"/>
        <v>61822.481132075467</v>
      </c>
      <c r="BK506" s="113">
        <f t="shared" si="730"/>
        <v>62322.892719136129</v>
      </c>
      <c r="BL506" s="113">
        <f t="shared" si="730"/>
        <v>62648.402513415589</v>
      </c>
      <c r="BM506" s="113">
        <f t="shared" si="730"/>
        <v>64222.486294554001</v>
      </c>
      <c r="BN506" s="113">
        <f t="shared" si="730"/>
        <v>63826.687956823436</v>
      </c>
      <c r="BO506" s="113">
        <f t="shared" si="730"/>
        <v>63660.549012072879</v>
      </c>
      <c r="BP506" s="113">
        <f t="shared" si="730"/>
        <v>63035.920454171464</v>
      </c>
      <c r="BQ506" s="113">
        <f t="shared" si="730"/>
        <v>62915.110746873943</v>
      </c>
      <c r="BR506" s="113">
        <f t="shared" si="730"/>
        <v>61327.883252342937</v>
      </c>
      <c r="BS506" s="113">
        <f t="shared" si="730"/>
        <v>61134.075796570847</v>
      </c>
      <c r="BT506" s="113">
        <f t="shared" si="730"/>
        <v>60120.352004281704</v>
      </c>
      <c r="BU506" s="113">
        <f t="shared" si="730"/>
        <v>59486.706089620835</v>
      </c>
      <c r="BV506" s="113">
        <f t="shared" si="730"/>
        <v>58521.320018192964</v>
      </c>
      <c r="BW506" s="113">
        <f t="shared" si="730"/>
        <v>58583.638606969187</v>
      </c>
      <c r="BX506" s="113">
        <f t="shared" si="730"/>
        <v>57840.903591367387</v>
      </c>
      <c r="BY506" s="113">
        <f t="shared" si="730"/>
        <v>57176.910961193033</v>
      </c>
      <c r="BZ506" s="113">
        <f t="shared" si="730"/>
        <v>55944.735288329073</v>
      </c>
      <c r="CA506" s="113">
        <f t="shared" si="730"/>
        <v>54739.349076239734</v>
      </c>
      <c r="CB506" s="113">
        <f t="shared" si="730"/>
        <v>53787.155593572694</v>
      </c>
      <c r="CC506" s="113">
        <f t="shared" ref="CC506:DM506" si="731">CC456*CC$428</f>
        <v>53018.764727311689</v>
      </c>
      <c r="CD506" s="113">
        <f t="shared" si="731"/>
        <v>52268.740291368646</v>
      </c>
      <c r="CE506" s="113">
        <f t="shared" si="731"/>
        <v>52480.040617545717</v>
      </c>
      <c r="CF506" s="113">
        <f t="shared" si="731"/>
        <v>52107.685806646667</v>
      </c>
      <c r="CG506" s="113">
        <f t="shared" si="731"/>
        <v>52736.59963797927</v>
      </c>
      <c r="CH506" s="113">
        <f t="shared" si="731"/>
        <v>53967.963246554369</v>
      </c>
      <c r="CI506" s="113">
        <f t="shared" si="731"/>
        <v>53679.111475577884</v>
      </c>
      <c r="CJ506" s="113">
        <f t="shared" si="731"/>
        <v>54911.336380206216</v>
      </c>
      <c r="CK506" s="113">
        <f t="shared" si="731"/>
        <v>55178.781356230218</v>
      </c>
      <c r="CL506" s="113">
        <f t="shared" si="731"/>
        <v>55056.903682205695</v>
      </c>
      <c r="CM506" s="113">
        <f t="shared" si="731"/>
        <v>55292.268274350143</v>
      </c>
      <c r="CN506" s="113">
        <f t="shared" si="731"/>
        <v>54669.430385994936</v>
      </c>
      <c r="CO506" s="113">
        <f t="shared" si="731"/>
        <v>54556.480072107508</v>
      </c>
      <c r="CP506" s="113">
        <f t="shared" si="731"/>
        <v>52755.604244191898</v>
      </c>
      <c r="CQ506" s="113">
        <f t="shared" si="731"/>
        <v>50115.602373681286</v>
      </c>
      <c r="CR506" s="113">
        <f t="shared" si="731"/>
        <v>48048.536453255336</v>
      </c>
      <c r="CS506" s="113">
        <f t="shared" si="731"/>
        <v>45877.315370301447</v>
      </c>
      <c r="CT506" s="113">
        <f t="shared" si="731"/>
        <v>43627.742294186501</v>
      </c>
      <c r="CU506" s="113">
        <f t="shared" si="731"/>
        <v>40907.838389475779</v>
      </c>
      <c r="CV506" s="113">
        <f t="shared" si="731"/>
        <v>38821.76960784314</v>
      </c>
      <c r="CW506" s="113">
        <f t="shared" si="731"/>
        <v>36031.355368112221</v>
      </c>
      <c r="CX506" s="113">
        <f t="shared" si="731"/>
        <v>33612.413741374134</v>
      </c>
      <c r="CY506" s="113">
        <f t="shared" si="731"/>
        <v>31290.519636015328</v>
      </c>
      <c r="CZ506" s="113">
        <f t="shared" si="731"/>
        <v>28748.459052990245</v>
      </c>
      <c r="DA506" s="113">
        <f t="shared" si="731"/>
        <v>26928.799118014875</v>
      </c>
      <c r="DB506" s="113">
        <f t="shared" si="731"/>
        <v>24018.288554948391</v>
      </c>
      <c r="DC506" s="113">
        <f t="shared" si="731"/>
        <v>22362.405634305072</v>
      </c>
      <c r="DD506" s="113">
        <f t="shared" si="731"/>
        <v>20034.182638105976</v>
      </c>
      <c r="DE506" s="113">
        <f t="shared" si="731"/>
        <v>17740.521472392636</v>
      </c>
      <c r="DF506" s="113">
        <f t="shared" si="731"/>
        <v>15095.004749725978</v>
      </c>
      <c r="DG506" s="113">
        <f t="shared" si="731"/>
        <v>12849.140110550348</v>
      </c>
      <c r="DH506" s="113">
        <f t="shared" si="731"/>
        <v>10171.93895870736</v>
      </c>
      <c r="DI506" s="113">
        <f t="shared" si="731"/>
        <v>8208.1822083495899</v>
      </c>
      <c r="DJ506" s="113">
        <f t="shared" si="731"/>
        <v>6164.4056939501779</v>
      </c>
      <c r="DK506" s="113">
        <f t="shared" si="731"/>
        <v>4403.3406060606058</v>
      </c>
      <c r="DL506" s="113">
        <f t="shared" si="731"/>
        <v>3041.495254529767</v>
      </c>
      <c r="DM506" s="113">
        <f t="shared" si="731"/>
        <v>6268.527044025157</v>
      </c>
    </row>
    <row r="507" spans="1:117" s="44" customFormat="1" ht="1" hidden="1" customHeight="1">
      <c r="A507" s="94">
        <v>2041</v>
      </c>
      <c r="B507" s="96">
        <f t="shared" si="670"/>
        <v>4677613.5396767566</v>
      </c>
      <c r="C507" s="94"/>
      <c r="D507" s="101">
        <f t="shared" si="671"/>
        <v>2501554.9249693439</v>
      </c>
      <c r="E507" s="101">
        <f t="shared" si="672"/>
        <v>2554817.4244014667</v>
      </c>
      <c r="F507" s="101">
        <f t="shared" si="673"/>
        <v>2607384.6442224332</v>
      </c>
      <c r="G507" s="101">
        <f t="shared" si="674"/>
        <v>2659377.0132921389</v>
      </c>
      <c r="H507" s="101">
        <f t="shared" si="675"/>
        <v>2711286.8884985391</v>
      </c>
      <c r="I507" s="101">
        <f>SUM(CC507:$DL507)</f>
        <v>1328628.6773087741</v>
      </c>
      <c r="J507" s="101">
        <f>SUM(CD507:$DL507)</f>
        <v>1275366.1778766513</v>
      </c>
      <c r="K507" s="101">
        <f>SUM(CE507:$DL507)</f>
        <v>1222798.958055685</v>
      </c>
      <c r="L507" s="101">
        <f>SUM(CF507:$DL507)</f>
        <v>1170806.5889859791</v>
      </c>
      <c r="M507" s="101">
        <f>SUM(CG507:$DL507)</f>
        <v>1118896.7137795789</v>
      </c>
      <c r="N507" s="101"/>
      <c r="O507" s="101"/>
      <c r="P507" s="101"/>
      <c r="Q507" s="113">
        <f t="shared" ref="Q507:CB507" si="732">Q457*Q$428</f>
        <v>38541.417492623135</v>
      </c>
      <c r="R507" s="113">
        <f t="shared" si="732"/>
        <v>39538.015575381825</v>
      </c>
      <c r="S507" s="113">
        <f t="shared" si="732"/>
        <v>40688.91415160997</v>
      </c>
      <c r="T507" s="113">
        <f t="shared" si="732"/>
        <v>40452.742569424823</v>
      </c>
      <c r="U507" s="113">
        <f t="shared" si="732"/>
        <v>40462.259622113364</v>
      </c>
      <c r="V507" s="113">
        <f t="shared" si="732"/>
        <v>40617.057399290337</v>
      </c>
      <c r="W507" s="113">
        <f t="shared" si="732"/>
        <v>40964.81340055725</v>
      </c>
      <c r="X507" s="113">
        <f t="shared" si="732"/>
        <v>40943.723091562693</v>
      </c>
      <c r="Y507" s="113">
        <f t="shared" si="732"/>
        <v>41257.283670849603</v>
      </c>
      <c r="Z507" s="113">
        <f t="shared" si="732"/>
        <v>41509.471664934863</v>
      </c>
      <c r="AA507" s="113">
        <f t="shared" si="732"/>
        <v>41829.236467236464</v>
      </c>
      <c r="AB507" s="113">
        <f t="shared" si="732"/>
        <v>42371.321548910186</v>
      </c>
      <c r="AC507" s="113">
        <f t="shared" si="732"/>
        <v>44916.35893429174</v>
      </c>
      <c r="AD507" s="113">
        <f t="shared" si="732"/>
        <v>43494.502415699557</v>
      </c>
      <c r="AE507" s="113">
        <f t="shared" si="732"/>
        <v>43886.68845710926</v>
      </c>
      <c r="AF507" s="113">
        <f t="shared" si="732"/>
        <v>44341.568903743959</v>
      </c>
      <c r="AG507" s="113">
        <f t="shared" si="732"/>
        <v>44661.030936961281</v>
      </c>
      <c r="AH507" s="113">
        <f t="shared" si="732"/>
        <v>44959.01303234815</v>
      </c>
      <c r="AI507" s="113">
        <f t="shared" si="732"/>
        <v>45510.046335395222</v>
      </c>
      <c r="AJ507" s="113">
        <f t="shared" si="732"/>
        <v>46484.471728594515</v>
      </c>
      <c r="AK507" s="113">
        <f t="shared" si="732"/>
        <v>47025.738616984992</v>
      </c>
      <c r="AL507" s="113">
        <f t="shared" si="732"/>
        <v>47986.618246235601</v>
      </c>
      <c r="AM507" s="113">
        <f t="shared" si="732"/>
        <v>48593.774327937492</v>
      </c>
      <c r="AN507" s="113">
        <f t="shared" si="732"/>
        <v>49026.065707493035</v>
      </c>
      <c r="AO507" s="113">
        <f t="shared" si="732"/>
        <v>49919.055955060656</v>
      </c>
      <c r="AP507" s="113">
        <f t="shared" si="732"/>
        <v>50791.765955734409</v>
      </c>
      <c r="AQ507" s="113">
        <f t="shared" si="732"/>
        <v>52078.464779615133</v>
      </c>
      <c r="AR507" s="113">
        <f t="shared" si="732"/>
        <v>53237.83692552428</v>
      </c>
      <c r="AS507" s="113">
        <f t="shared" si="732"/>
        <v>54217.047692837463</v>
      </c>
      <c r="AT507" s="113">
        <f t="shared" si="732"/>
        <v>54709.343273942941</v>
      </c>
      <c r="AU507" s="113">
        <f t="shared" si="732"/>
        <v>55338.086039467642</v>
      </c>
      <c r="AV507" s="113">
        <f t="shared" si="732"/>
        <v>55688.72950370668</v>
      </c>
      <c r="AW507" s="113">
        <f t="shared" si="732"/>
        <v>55202.201828600162</v>
      </c>
      <c r="AX507" s="113">
        <f t="shared" si="732"/>
        <v>54884.894486709192</v>
      </c>
      <c r="AY507" s="113">
        <f t="shared" si="732"/>
        <v>55015.861400378679</v>
      </c>
      <c r="AZ507" s="113">
        <f t="shared" si="732"/>
        <v>54823.828408042129</v>
      </c>
      <c r="BA507" s="113">
        <f t="shared" si="732"/>
        <v>55246.122430580603</v>
      </c>
      <c r="BB507" s="113">
        <f t="shared" si="732"/>
        <v>55485.23100495719</v>
      </c>
      <c r="BC507" s="113">
        <f t="shared" si="732"/>
        <v>55789.66507592961</v>
      </c>
      <c r="BD507" s="113">
        <f t="shared" si="732"/>
        <v>56306.843937342877</v>
      </c>
      <c r="BE507" s="113">
        <f t="shared" si="732"/>
        <v>56859.986683369658</v>
      </c>
      <c r="BF507" s="113">
        <f t="shared" si="732"/>
        <v>57434.993799808202</v>
      </c>
      <c r="BG507" s="113">
        <f t="shared" si="732"/>
        <v>59388.14834667938</v>
      </c>
      <c r="BH507" s="113">
        <f t="shared" si="732"/>
        <v>60016.473913043475</v>
      </c>
      <c r="BI507" s="113">
        <f t="shared" si="732"/>
        <v>60853.542426993023</v>
      </c>
      <c r="BJ507" s="113">
        <f t="shared" si="732"/>
        <v>61909.276439920555</v>
      </c>
      <c r="BK507" s="113">
        <f t="shared" si="732"/>
        <v>61823.583309150337</v>
      </c>
      <c r="BL507" s="113">
        <f t="shared" si="732"/>
        <v>62315.54189790396</v>
      </c>
      <c r="BM507" s="113">
        <f t="shared" si="732"/>
        <v>62830.548609854646</v>
      </c>
      <c r="BN507" s="113">
        <f t="shared" si="732"/>
        <v>63919.515034695447</v>
      </c>
      <c r="BO507" s="113">
        <f t="shared" si="732"/>
        <v>63615.201716463314</v>
      </c>
      <c r="BP507" s="113">
        <f t="shared" si="732"/>
        <v>63364.793022873127</v>
      </c>
      <c r="BQ507" s="113">
        <f t="shared" si="732"/>
        <v>62759.385248394727</v>
      </c>
      <c r="BR507" s="113">
        <f t="shared" si="732"/>
        <v>62624.058903158628</v>
      </c>
      <c r="BS507" s="113">
        <f t="shared" si="732"/>
        <v>60983.63265306122</v>
      </c>
      <c r="BT507" s="113">
        <f t="shared" si="732"/>
        <v>60625.212202864313</v>
      </c>
      <c r="BU507" s="113">
        <f t="shared" si="732"/>
        <v>59832.931367292222</v>
      </c>
      <c r="BV507" s="113">
        <f t="shared" si="732"/>
        <v>59060.138820225831</v>
      </c>
      <c r="BW507" s="113">
        <f t="shared" si="732"/>
        <v>57965.615161114583</v>
      </c>
      <c r="BX507" s="113">
        <f t="shared" si="732"/>
        <v>58387.176568619281</v>
      </c>
      <c r="BY507" s="113">
        <f t="shared" si="732"/>
        <v>57089.361272400682</v>
      </c>
      <c r="BZ507" s="113">
        <f t="shared" si="732"/>
        <v>56807.29515187299</v>
      </c>
      <c r="CA507" s="113">
        <f t="shared" si="732"/>
        <v>55663.388730339255</v>
      </c>
      <c r="CB507" s="113">
        <f t="shared" si="732"/>
        <v>54057.948092165097</v>
      </c>
      <c r="CC507" s="113">
        <f t="shared" ref="CC507:DM507" si="733">CC457*CC$428</f>
        <v>53262.499432122575</v>
      </c>
      <c r="CD507" s="113">
        <f t="shared" si="733"/>
        <v>52567.21982096626</v>
      </c>
      <c r="CE507" s="113">
        <f t="shared" si="733"/>
        <v>51992.369069705805</v>
      </c>
      <c r="CF507" s="113">
        <f t="shared" si="733"/>
        <v>51909.875206400146</v>
      </c>
      <c r="CG507" s="113">
        <f t="shared" si="733"/>
        <v>51845.394767154845</v>
      </c>
      <c r="CH507" s="113">
        <f t="shared" si="733"/>
        <v>52261.667177131189</v>
      </c>
      <c r="CI507" s="113">
        <f t="shared" si="733"/>
        <v>53535.576444057202</v>
      </c>
      <c r="CJ507" s="113">
        <f t="shared" si="733"/>
        <v>53392.386571995979</v>
      </c>
      <c r="CK507" s="113">
        <f t="shared" si="733"/>
        <v>54359.517348493726</v>
      </c>
      <c r="CL507" s="113">
        <f t="shared" si="733"/>
        <v>54631.556774895704</v>
      </c>
      <c r="CM507" s="113">
        <f t="shared" si="733"/>
        <v>54394.296398371436</v>
      </c>
      <c r="CN507" s="113">
        <f t="shared" si="733"/>
        <v>54752.624304847152</v>
      </c>
      <c r="CO507" s="113">
        <f t="shared" si="733"/>
        <v>53807.651917404131</v>
      </c>
      <c r="CP507" s="113">
        <f t="shared" si="733"/>
        <v>53737.945154044726</v>
      </c>
      <c r="CQ507" s="113">
        <f t="shared" si="733"/>
        <v>51922.974944475289</v>
      </c>
      <c r="CR507" s="113">
        <f t="shared" si="733"/>
        <v>49197.664391723541</v>
      </c>
      <c r="CS507" s="113">
        <f t="shared" si="733"/>
        <v>47045.617193896534</v>
      </c>
      <c r="CT507" s="113">
        <f t="shared" si="733"/>
        <v>44670.549317206402</v>
      </c>
      <c r="CU507" s="113">
        <f t="shared" si="733"/>
        <v>42560.418576838747</v>
      </c>
      <c r="CV507" s="113">
        <f t="shared" si="733"/>
        <v>39383.644117647062</v>
      </c>
      <c r="CW507" s="113">
        <f t="shared" si="733"/>
        <v>37377.833318052632</v>
      </c>
      <c r="CX507" s="113">
        <f t="shared" si="733"/>
        <v>34619.305430543056</v>
      </c>
      <c r="CY507" s="113">
        <f t="shared" si="733"/>
        <v>31900.515325670498</v>
      </c>
      <c r="CZ507" s="113">
        <f t="shared" si="733"/>
        <v>29589.499177534952</v>
      </c>
      <c r="DA507" s="113">
        <f t="shared" si="733"/>
        <v>27006.426380569999</v>
      </c>
      <c r="DB507" s="113">
        <f t="shared" si="733"/>
        <v>25012.623102610807</v>
      </c>
      <c r="DC507" s="113">
        <f t="shared" si="733"/>
        <v>22014.463225461353</v>
      </c>
      <c r="DD507" s="113">
        <f t="shared" si="733"/>
        <v>20213.826381059753</v>
      </c>
      <c r="DE507" s="113">
        <f t="shared" si="733"/>
        <v>17605.630751533743</v>
      </c>
      <c r="DF507" s="113">
        <f t="shared" si="733"/>
        <v>15496.257215929851</v>
      </c>
      <c r="DG507" s="113">
        <f t="shared" si="733"/>
        <v>12995.95049267003</v>
      </c>
      <c r="DH507" s="113">
        <f t="shared" si="733"/>
        <v>10754.91921005386</v>
      </c>
      <c r="DI507" s="113">
        <f t="shared" si="733"/>
        <v>8389.6020288724158</v>
      </c>
      <c r="DJ507" s="113">
        <f t="shared" si="733"/>
        <v>6440.4590747330967</v>
      </c>
      <c r="DK507" s="113">
        <f t="shared" si="733"/>
        <v>4702.5272727272722</v>
      </c>
      <c r="DL507" s="113">
        <f t="shared" si="733"/>
        <v>3277.3899913718724</v>
      </c>
      <c r="DM507" s="113">
        <f t="shared" si="733"/>
        <v>6683.4603773584904</v>
      </c>
    </row>
    <row r="508" spans="1:117" s="44" customFormat="1" ht="1" hidden="1" customHeight="1">
      <c r="A508" s="94">
        <v>2042</v>
      </c>
      <c r="B508" s="96">
        <f t="shared" si="670"/>
        <v>4686889.5789686609</v>
      </c>
      <c r="C508" s="94"/>
      <c r="D508" s="101">
        <f t="shared" si="671"/>
        <v>2504740.5867788377</v>
      </c>
      <c r="E508" s="101">
        <f t="shared" si="672"/>
        <v>2558272.6866395469</v>
      </c>
      <c r="F508" s="101">
        <f t="shared" si="673"/>
        <v>2611081.6748794871</v>
      </c>
      <c r="G508" s="101">
        <f t="shared" si="674"/>
        <v>2663371.2343812101</v>
      </c>
      <c r="H508" s="101">
        <f t="shared" si="675"/>
        <v>2714798.0143528371</v>
      </c>
      <c r="I508" s="101">
        <f>SUM(CC508:$DL508)</f>
        <v>1336065.3319224038</v>
      </c>
      <c r="J508" s="101">
        <f>SUM(CD508:$DL508)</f>
        <v>1282533.2320616944</v>
      </c>
      <c r="K508" s="101">
        <f>SUM(CE508:$DL508)</f>
        <v>1229724.2438217539</v>
      </c>
      <c r="L508" s="101">
        <f>SUM(CF508:$DL508)</f>
        <v>1177434.684320031</v>
      </c>
      <c r="M508" s="101">
        <f>SUM(CG508:$DL508)</f>
        <v>1126007.9043484034</v>
      </c>
      <c r="N508" s="101"/>
      <c r="O508" s="101"/>
      <c r="P508" s="101"/>
      <c r="Q508" s="113">
        <f t="shared" ref="Q508:CB508" si="734">Q458*Q$428</f>
        <v>38720.025245264937</v>
      </c>
      <c r="R508" s="113">
        <f t="shared" si="734"/>
        <v>39712.778013004689</v>
      </c>
      <c r="S508" s="113">
        <f t="shared" si="734"/>
        <v>40847.815433531847</v>
      </c>
      <c r="T508" s="113">
        <f t="shared" si="734"/>
        <v>40592.0294397205</v>
      </c>
      <c r="U508" s="113">
        <f t="shared" si="734"/>
        <v>40565.836249125263</v>
      </c>
      <c r="V508" s="113">
        <f t="shared" si="734"/>
        <v>40681.364642037159</v>
      </c>
      <c r="W508" s="113">
        <f t="shared" si="734"/>
        <v>40987.998938569719</v>
      </c>
      <c r="X508" s="113">
        <f t="shared" si="734"/>
        <v>40915.689046309999</v>
      </c>
      <c r="Y508" s="113">
        <f t="shared" si="734"/>
        <v>41181.176154672401</v>
      </c>
      <c r="Z508" s="113">
        <f t="shared" si="734"/>
        <v>41381.584205898813</v>
      </c>
      <c r="AA508" s="113">
        <f t="shared" si="734"/>
        <v>41657.653898913159</v>
      </c>
      <c r="AB508" s="113">
        <f t="shared" si="734"/>
        <v>42172.169632515535</v>
      </c>
      <c r="AC508" s="113">
        <f t="shared" si="734"/>
        <v>44666.526186941686</v>
      </c>
      <c r="AD508" s="113">
        <f t="shared" si="734"/>
        <v>43257.168252228919</v>
      </c>
      <c r="AE508" s="113">
        <f t="shared" si="734"/>
        <v>43639.874745791785</v>
      </c>
      <c r="AF508" s="113">
        <f t="shared" si="734"/>
        <v>44108.081467766366</v>
      </c>
      <c r="AG508" s="113">
        <f t="shared" si="734"/>
        <v>44447.494572054231</v>
      </c>
      <c r="AH508" s="113">
        <f t="shared" si="734"/>
        <v>44781.116942052591</v>
      </c>
      <c r="AI508" s="113">
        <f t="shared" si="734"/>
        <v>45375.548606514349</v>
      </c>
      <c r="AJ508" s="113">
        <f t="shared" si="734"/>
        <v>46391.728594507273</v>
      </c>
      <c r="AK508" s="113">
        <f t="shared" si="734"/>
        <v>46988.380542291947</v>
      </c>
      <c r="AL508" s="113">
        <f t="shared" si="734"/>
        <v>47995.782993799818</v>
      </c>
      <c r="AM508" s="113">
        <f t="shared" si="734"/>
        <v>48655.826248264144</v>
      </c>
      <c r="AN508" s="113">
        <f t="shared" si="734"/>
        <v>49122.068433349734</v>
      </c>
      <c r="AO508" s="113">
        <f t="shared" si="734"/>
        <v>50061.791737216387</v>
      </c>
      <c r="AP508" s="113">
        <f t="shared" si="734"/>
        <v>50953.807002012072</v>
      </c>
      <c r="AQ508" s="113">
        <f t="shared" si="734"/>
        <v>52258.183016536219</v>
      </c>
      <c r="AR508" s="113">
        <f t="shared" si="734"/>
        <v>53432.971462936737</v>
      </c>
      <c r="AS508" s="113">
        <f t="shared" si="734"/>
        <v>54422.005662687479</v>
      </c>
      <c r="AT508" s="113">
        <f t="shared" si="734"/>
        <v>54933.771891501732</v>
      </c>
      <c r="AU508" s="113">
        <f t="shared" si="734"/>
        <v>55556.004882973837</v>
      </c>
      <c r="AV508" s="113">
        <f t="shared" si="734"/>
        <v>55947.339590256728</v>
      </c>
      <c r="AW508" s="113">
        <f t="shared" si="734"/>
        <v>55876.799195272222</v>
      </c>
      <c r="AX508" s="113">
        <f t="shared" si="734"/>
        <v>55386.25838920111</v>
      </c>
      <c r="AY508" s="113">
        <f t="shared" si="734"/>
        <v>55303.575316778326</v>
      </c>
      <c r="AZ508" s="113">
        <f t="shared" si="734"/>
        <v>55433.849906802512</v>
      </c>
      <c r="BA508" s="113">
        <f t="shared" si="734"/>
        <v>55365.737017670392</v>
      </c>
      <c r="BB508" s="113">
        <f t="shared" si="734"/>
        <v>55355.6247318612</v>
      </c>
      <c r="BC508" s="113">
        <f t="shared" si="734"/>
        <v>56325.809306698837</v>
      </c>
      <c r="BD508" s="113">
        <f t="shared" si="734"/>
        <v>56105.250435118935</v>
      </c>
      <c r="BE508" s="113">
        <f t="shared" si="734"/>
        <v>56795.557788341088</v>
      </c>
      <c r="BF508" s="113">
        <f t="shared" si="734"/>
        <v>57363.330693429445</v>
      </c>
      <c r="BG508" s="113">
        <f t="shared" si="734"/>
        <v>58129.673972737881</v>
      </c>
      <c r="BH508" s="113">
        <f t="shared" si="734"/>
        <v>59571.773594521415</v>
      </c>
      <c r="BI508" s="113">
        <f t="shared" si="734"/>
        <v>60377.856427431216</v>
      </c>
      <c r="BJ508" s="113">
        <f t="shared" si="734"/>
        <v>61022.14765392254</v>
      </c>
      <c r="BK508" s="113">
        <f t="shared" si="734"/>
        <v>61912.349426481145</v>
      </c>
      <c r="BL508" s="113">
        <f t="shared" si="734"/>
        <v>61822.302985827642</v>
      </c>
      <c r="BM508" s="113">
        <f t="shared" si="734"/>
        <v>62499.520520475235</v>
      </c>
      <c r="BN508" s="113">
        <f t="shared" si="734"/>
        <v>62540.225736314569</v>
      </c>
      <c r="BO508" s="113">
        <f t="shared" si="734"/>
        <v>63710.934896083512</v>
      </c>
      <c r="BP508" s="113">
        <f t="shared" si="734"/>
        <v>63321.546782952115</v>
      </c>
      <c r="BQ508" s="113">
        <f t="shared" si="734"/>
        <v>63089.925177424804</v>
      </c>
      <c r="BR508" s="113">
        <f t="shared" si="734"/>
        <v>62473.457549461993</v>
      </c>
      <c r="BS508" s="113">
        <f t="shared" si="734"/>
        <v>62275.437778663858</v>
      </c>
      <c r="BT508" s="113">
        <f t="shared" si="734"/>
        <v>60478.252897534323</v>
      </c>
      <c r="BU508" s="113">
        <f t="shared" si="734"/>
        <v>60341.262121792417</v>
      </c>
      <c r="BV508" s="113">
        <f t="shared" si="734"/>
        <v>59408.021831556878</v>
      </c>
      <c r="BW508" s="113">
        <f t="shared" si="734"/>
        <v>58502.896834204315</v>
      </c>
      <c r="BX508" s="113">
        <f t="shared" si="734"/>
        <v>57772.869594200485</v>
      </c>
      <c r="BY508" s="113">
        <f t="shared" si="734"/>
        <v>57632.567296044115</v>
      </c>
      <c r="BZ508" s="113">
        <f t="shared" si="734"/>
        <v>56719.5433969691</v>
      </c>
      <c r="CA508" s="113">
        <f t="shared" si="734"/>
        <v>56525.42572366586</v>
      </c>
      <c r="CB508" s="113">
        <f t="shared" si="734"/>
        <v>54972.868335571053</v>
      </c>
      <c r="CC508" s="113">
        <f t="shared" ref="CC508:DM508" si="735">CC458*CC$428</f>
        <v>53532.099860709306</v>
      </c>
      <c r="CD508" s="113">
        <f t="shared" si="735"/>
        <v>52808.988239940321</v>
      </c>
      <c r="CE508" s="113">
        <f t="shared" si="735"/>
        <v>52289.559501722768</v>
      </c>
      <c r="CF508" s="113">
        <f t="shared" si="735"/>
        <v>51426.779971627242</v>
      </c>
      <c r="CG508" s="113">
        <f t="shared" si="735"/>
        <v>51648.013822609842</v>
      </c>
      <c r="CH508" s="113">
        <f t="shared" si="735"/>
        <v>51377.142419601842</v>
      </c>
      <c r="CI508" s="113">
        <f t="shared" si="735"/>
        <v>51841.065655271384</v>
      </c>
      <c r="CJ508" s="113">
        <f t="shared" si="735"/>
        <v>53251.29834870372</v>
      </c>
      <c r="CK508" s="113">
        <f t="shared" si="735"/>
        <v>52856.032850779506</v>
      </c>
      <c r="CL508" s="113">
        <f t="shared" si="735"/>
        <v>53821.896426627973</v>
      </c>
      <c r="CM508" s="113">
        <f t="shared" si="735"/>
        <v>53976.309489508298</v>
      </c>
      <c r="CN508" s="113">
        <f t="shared" si="735"/>
        <v>53864.554279509037</v>
      </c>
      <c r="CO508" s="113">
        <f t="shared" si="735"/>
        <v>53895.631727302527</v>
      </c>
      <c r="CP508" s="113">
        <f t="shared" si="735"/>
        <v>53006.435951590734</v>
      </c>
      <c r="CQ508" s="113">
        <f t="shared" si="735"/>
        <v>52895.637284841752</v>
      </c>
      <c r="CR508" s="113">
        <f t="shared" si="735"/>
        <v>50977.313833820823</v>
      </c>
      <c r="CS508" s="113">
        <f t="shared" si="735"/>
        <v>48175.974171938964</v>
      </c>
      <c r="CT508" s="113">
        <f t="shared" si="735"/>
        <v>45816.841006632851</v>
      </c>
      <c r="CU508" s="113">
        <f t="shared" si="735"/>
        <v>43587.051624476779</v>
      </c>
      <c r="CV508" s="113">
        <f t="shared" si="735"/>
        <v>40984.195098039214</v>
      </c>
      <c r="CW508" s="113">
        <f t="shared" si="735"/>
        <v>37929.24809755203</v>
      </c>
      <c r="CX508" s="113">
        <f t="shared" si="735"/>
        <v>35928.264626462646</v>
      </c>
      <c r="CY508" s="113">
        <f t="shared" si="735"/>
        <v>32872.972222222226</v>
      </c>
      <c r="CZ508" s="113">
        <f t="shared" si="735"/>
        <v>30184.213664669249</v>
      </c>
      <c r="DA508" s="113">
        <f t="shared" si="735"/>
        <v>27813.160336997302</v>
      </c>
      <c r="DB508" s="113">
        <f t="shared" si="735"/>
        <v>25103.017152398297</v>
      </c>
      <c r="DC508" s="113">
        <f t="shared" si="735"/>
        <v>22943.616474993312</v>
      </c>
      <c r="DD508" s="113">
        <f t="shared" si="735"/>
        <v>19918.976324689967</v>
      </c>
      <c r="DE508" s="113">
        <f t="shared" si="735"/>
        <v>17783.571702453988</v>
      </c>
      <c r="DF508" s="113">
        <f t="shared" si="735"/>
        <v>15398.298867373036</v>
      </c>
      <c r="DG508" s="113">
        <f t="shared" si="735"/>
        <v>13357.898101417928</v>
      </c>
      <c r="DH508" s="113">
        <f t="shared" si="735"/>
        <v>10892.666068222621</v>
      </c>
      <c r="DI508" s="113">
        <f t="shared" si="735"/>
        <v>8883.6090518923138</v>
      </c>
      <c r="DJ508" s="113">
        <f t="shared" si="735"/>
        <v>6593.8220640569398</v>
      </c>
      <c r="DK508" s="113">
        <f t="shared" si="735"/>
        <v>4922.9806060606061</v>
      </c>
      <c r="DL508" s="113">
        <f t="shared" si="735"/>
        <v>3506.1949956859362</v>
      </c>
      <c r="DM508" s="113">
        <f t="shared" si="735"/>
        <v>7164.9396226415092</v>
      </c>
    </row>
    <row r="509" spans="1:117" s="44" customFormat="1" ht="1" hidden="1" customHeight="1">
      <c r="A509" s="94">
        <v>2043</v>
      </c>
      <c r="B509" s="96">
        <f t="shared" si="670"/>
        <v>4695700.1304975469</v>
      </c>
      <c r="C509" s="94"/>
      <c r="D509" s="101">
        <f t="shared" si="671"/>
        <v>2506956.4788337038</v>
      </c>
      <c r="E509" s="101">
        <f t="shared" si="672"/>
        <v>2561398.8532042168</v>
      </c>
      <c r="F509" s="101">
        <f t="shared" si="673"/>
        <v>2614476.4730207948</v>
      </c>
      <c r="G509" s="101">
        <f t="shared" si="674"/>
        <v>2667005.3805214572</v>
      </c>
      <c r="H509" s="101">
        <f t="shared" si="675"/>
        <v>2718725.3973125452</v>
      </c>
      <c r="I509" s="101">
        <f>SUM(CC509:$DL509)</f>
        <v>1343708.814547834</v>
      </c>
      <c r="J509" s="101">
        <f>SUM(CD509:$DL509)</f>
        <v>1289266.4401773205</v>
      </c>
      <c r="K509" s="101">
        <f>SUM(CE509:$DL509)</f>
        <v>1236188.8203607425</v>
      </c>
      <c r="L509" s="101">
        <f>SUM(CF509:$DL509)</f>
        <v>1183659.9128600801</v>
      </c>
      <c r="M509" s="101">
        <f>SUM(CG509:$DL509)</f>
        <v>1131939.8960689916</v>
      </c>
      <c r="N509" s="101"/>
      <c r="O509" s="101"/>
      <c r="P509" s="101"/>
      <c r="Q509" s="113">
        <f t="shared" ref="Q509:CB509" si="736">Q459*Q$428</f>
        <v>38893.779526367558</v>
      </c>
      <c r="R509" s="113">
        <f t="shared" si="736"/>
        <v>39894.491229396641</v>
      </c>
      <c r="S509" s="113">
        <f t="shared" si="736"/>
        <v>41026.070076713433</v>
      </c>
      <c r="T509" s="113">
        <f t="shared" si="736"/>
        <v>40749.484162663444</v>
      </c>
      <c r="U509" s="113">
        <f t="shared" si="736"/>
        <v>40704.608817354791</v>
      </c>
      <c r="V509" s="113">
        <f t="shared" si="736"/>
        <v>40784.859110832818</v>
      </c>
      <c r="W509" s="113">
        <f t="shared" si="736"/>
        <v>41052.515218256602</v>
      </c>
      <c r="X509" s="113">
        <f t="shared" si="736"/>
        <v>40939.718227955171</v>
      </c>
      <c r="Y509" s="113">
        <f t="shared" si="736"/>
        <v>41153.136543449218</v>
      </c>
      <c r="Z509" s="113">
        <f t="shared" si="736"/>
        <v>41308.648389417314</v>
      </c>
      <c r="AA509" s="113">
        <f t="shared" si="736"/>
        <v>41530.962118813972</v>
      </c>
      <c r="AB509" s="113">
        <f t="shared" si="736"/>
        <v>42001.03909129199</v>
      </c>
      <c r="AC509" s="113">
        <f t="shared" si="736"/>
        <v>44459.731854051097</v>
      </c>
      <c r="AD509" s="113">
        <f t="shared" si="736"/>
        <v>43018.828435523232</v>
      </c>
      <c r="AE509" s="113">
        <f t="shared" si="736"/>
        <v>43406.104035478893</v>
      </c>
      <c r="AF509" s="113">
        <f t="shared" si="736"/>
        <v>43863.571019789837</v>
      </c>
      <c r="AG509" s="113">
        <f t="shared" si="736"/>
        <v>44215.997204491447</v>
      </c>
      <c r="AH509" s="113">
        <f t="shared" si="736"/>
        <v>44571.418198743311</v>
      </c>
      <c r="AI509" s="113">
        <f t="shared" si="736"/>
        <v>45200.20341923261</v>
      </c>
      <c r="AJ509" s="113">
        <f t="shared" si="736"/>
        <v>46259.6704361874</v>
      </c>
      <c r="AK509" s="113">
        <f t="shared" si="736"/>
        <v>46899.528905184176</v>
      </c>
      <c r="AL509" s="113">
        <f t="shared" si="736"/>
        <v>47961.160614112778</v>
      </c>
      <c r="AM509" s="113">
        <f t="shared" si="736"/>
        <v>48668.033183410371</v>
      </c>
      <c r="AN509" s="113">
        <f t="shared" si="736"/>
        <v>49186.743953926874</v>
      </c>
      <c r="AO509" s="113">
        <f t="shared" si="736"/>
        <v>50159.985856855441</v>
      </c>
      <c r="AP509" s="113">
        <f t="shared" si="736"/>
        <v>51096.605674044265</v>
      </c>
      <c r="AQ509" s="113">
        <f t="shared" si="736"/>
        <v>52423.605484611311</v>
      </c>
      <c r="AR509" s="113">
        <f t="shared" si="736"/>
        <v>53614.75468989466</v>
      </c>
      <c r="AS509" s="113">
        <f t="shared" si="736"/>
        <v>54617.694176614626</v>
      </c>
      <c r="AT509" s="113">
        <f t="shared" si="736"/>
        <v>55137.7047448999</v>
      </c>
      <c r="AU509" s="113">
        <f t="shared" si="736"/>
        <v>55779.039192290038</v>
      </c>
      <c r="AV509" s="113">
        <f t="shared" si="736"/>
        <v>56163.187379030787</v>
      </c>
      <c r="AW509" s="113">
        <f t="shared" si="736"/>
        <v>56131.535215821517</v>
      </c>
      <c r="AX509" s="113">
        <f t="shared" si="736"/>
        <v>56048.098610383277</v>
      </c>
      <c r="AY509" s="113">
        <f t="shared" si="736"/>
        <v>55799.633793329449</v>
      </c>
      <c r="AZ509" s="113">
        <f t="shared" si="736"/>
        <v>55718.592518865706</v>
      </c>
      <c r="BA509" s="113">
        <f t="shared" si="736"/>
        <v>55972.706905878113</v>
      </c>
      <c r="BB509" s="113">
        <f t="shared" si="736"/>
        <v>55476.394213609739</v>
      </c>
      <c r="BC509" s="113">
        <f t="shared" si="736"/>
        <v>56196.224630996308</v>
      </c>
      <c r="BD509" s="113">
        <f t="shared" si="736"/>
        <v>56639.868497389289</v>
      </c>
      <c r="BE509" s="113">
        <f t="shared" si="736"/>
        <v>56595.332606867676</v>
      </c>
      <c r="BF509" s="113">
        <f t="shared" si="736"/>
        <v>57299.630154426108</v>
      </c>
      <c r="BG509" s="113">
        <f t="shared" si="736"/>
        <v>58061.431343209952</v>
      </c>
      <c r="BH509" s="113">
        <f t="shared" si="736"/>
        <v>58321.995046982003</v>
      </c>
      <c r="BI509" s="113">
        <f t="shared" si="736"/>
        <v>59935.428135465896</v>
      </c>
      <c r="BJ509" s="113">
        <f t="shared" si="736"/>
        <v>60549.819699602776</v>
      </c>
      <c r="BK509" s="113">
        <f t="shared" si="736"/>
        <v>61031.74919432438</v>
      </c>
      <c r="BL509" s="113">
        <f t="shared" si="736"/>
        <v>61911.065816630748</v>
      </c>
      <c r="BM509" s="113">
        <f t="shared" si="736"/>
        <v>62008.54613714492</v>
      </c>
      <c r="BN509" s="113">
        <f t="shared" si="736"/>
        <v>62214.321973785656</v>
      </c>
      <c r="BO509" s="113">
        <f t="shared" si="736"/>
        <v>62340.438850994324</v>
      </c>
      <c r="BP509" s="113">
        <f t="shared" si="736"/>
        <v>63420.107980911635</v>
      </c>
      <c r="BQ509" s="113">
        <f t="shared" si="736"/>
        <v>63048.733271375466</v>
      </c>
      <c r="BR509" s="113">
        <f t="shared" si="736"/>
        <v>62803.776518569946</v>
      </c>
      <c r="BS509" s="113">
        <f t="shared" si="736"/>
        <v>62129.00645231449</v>
      </c>
      <c r="BT509" s="113">
        <f t="shared" si="736"/>
        <v>61763.896888380332</v>
      </c>
      <c r="BU509" s="113">
        <f t="shared" si="736"/>
        <v>60197.168364611258</v>
      </c>
      <c r="BV509" s="113">
        <f t="shared" si="736"/>
        <v>59914.8513911685</v>
      </c>
      <c r="BW509" s="113">
        <f t="shared" si="736"/>
        <v>58851.781037509332</v>
      </c>
      <c r="BX509" s="113">
        <f t="shared" si="736"/>
        <v>58310.13807182735</v>
      </c>
      <c r="BY509" s="113">
        <f t="shared" si="736"/>
        <v>57029.66830276954</v>
      </c>
      <c r="BZ509" s="113">
        <f t="shared" si="736"/>
        <v>57264.00314898642</v>
      </c>
      <c r="CA509" s="113">
        <f t="shared" si="736"/>
        <v>56437.421947084957</v>
      </c>
      <c r="CB509" s="113">
        <f t="shared" si="736"/>
        <v>55825.068257611849</v>
      </c>
      <c r="CC509" s="113">
        <f t="shared" ref="CC509:DM509" si="737">CC459*CC$428</f>
        <v>54442.374370513229</v>
      </c>
      <c r="CD509" s="113">
        <f t="shared" si="737"/>
        <v>53077.619816578175</v>
      </c>
      <c r="CE509" s="113">
        <f t="shared" si="737"/>
        <v>52528.907500662601</v>
      </c>
      <c r="CF509" s="113">
        <f t="shared" si="737"/>
        <v>51720.016791088165</v>
      </c>
      <c r="CG509" s="113">
        <f t="shared" si="737"/>
        <v>51166.523942734901</v>
      </c>
      <c r="CH509" s="113">
        <f t="shared" si="737"/>
        <v>51180.913391185983</v>
      </c>
      <c r="CI509" s="113">
        <f t="shared" si="737"/>
        <v>50963.907129311672</v>
      </c>
      <c r="CJ509" s="113">
        <f t="shared" si="737"/>
        <v>51564.24342337931</v>
      </c>
      <c r="CK509" s="113">
        <f t="shared" si="737"/>
        <v>52717.988365959442</v>
      </c>
      <c r="CL509" s="113">
        <f t="shared" si="737"/>
        <v>52333.682659169237</v>
      </c>
      <c r="CM509" s="113">
        <f t="shared" si="737"/>
        <v>53177.334512997179</v>
      </c>
      <c r="CN509" s="113">
        <f t="shared" si="737"/>
        <v>53451.591694363095</v>
      </c>
      <c r="CO509" s="113">
        <f t="shared" si="737"/>
        <v>53022.832022287774</v>
      </c>
      <c r="CP509" s="113">
        <f t="shared" si="737"/>
        <v>53097.374937141707</v>
      </c>
      <c r="CQ509" s="113">
        <f t="shared" si="737"/>
        <v>52178.886104941696</v>
      </c>
      <c r="CR509" s="113">
        <f t="shared" si="737"/>
        <v>51936.585852020369</v>
      </c>
      <c r="CS509" s="113">
        <f t="shared" si="737"/>
        <v>49926.429810197245</v>
      </c>
      <c r="CT509" s="113">
        <f t="shared" si="737"/>
        <v>46923.330901287554</v>
      </c>
      <c r="CU509" s="113">
        <f t="shared" si="737"/>
        <v>44714.354514650186</v>
      </c>
      <c r="CV509" s="113">
        <f t="shared" si="737"/>
        <v>41981.324509803926</v>
      </c>
      <c r="CW509" s="113">
        <f t="shared" si="737"/>
        <v>39479.917209131752</v>
      </c>
      <c r="CX509" s="113">
        <f t="shared" si="737"/>
        <v>36468.234973497347</v>
      </c>
      <c r="CY509" s="113">
        <f t="shared" si="737"/>
        <v>34128.325670498081</v>
      </c>
      <c r="CZ509" s="113">
        <f t="shared" si="737"/>
        <v>31117.503231112678</v>
      </c>
      <c r="DA509" s="113">
        <f t="shared" si="737"/>
        <v>28387.995129335879</v>
      </c>
      <c r="DB509" s="113">
        <f t="shared" si="737"/>
        <v>25869.401487553125</v>
      </c>
      <c r="DC509" s="113">
        <f t="shared" si="737"/>
        <v>23042.608540608006</v>
      </c>
      <c r="DD509" s="113">
        <f t="shared" si="737"/>
        <v>20776.189402480271</v>
      </c>
      <c r="DE509" s="113">
        <f t="shared" si="737"/>
        <v>17541.533742331289</v>
      </c>
      <c r="DF509" s="113">
        <f t="shared" si="737"/>
        <v>15567.842162952138</v>
      </c>
      <c r="DG509" s="113">
        <f t="shared" si="737"/>
        <v>13288.647921172795</v>
      </c>
      <c r="DH509" s="113">
        <f t="shared" si="737"/>
        <v>11209.928186714542</v>
      </c>
      <c r="DI509" s="113">
        <f t="shared" si="737"/>
        <v>9008.8142801404611</v>
      </c>
      <c r="DJ509" s="113">
        <f t="shared" si="737"/>
        <v>6991.7793594306049</v>
      </c>
      <c r="DK509" s="113">
        <f t="shared" si="737"/>
        <v>5047.5224242424238</v>
      </c>
      <c r="DL509" s="113">
        <f t="shared" si="737"/>
        <v>3676.3485763589301</v>
      </c>
      <c r="DM509" s="113">
        <f t="shared" si="737"/>
        <v>7695.8389937106922</v>
      </c>
    </row>
    <row r="510" spans="1:117" s="44" customFormat="1" ht="1" hidden="1" customHeight="1">
      <c r="A510" s="94">
        <v>2044</v>
      </c>
      <c r="B510" s="96">
        <f t="shared" si="670"/>
        <v>4704153.4441451691</v>
      </c>
      <c r="C510" s="94"/>
      <c r="D510" s="101">
        <f t="shared" si="671"/>
        <v>2508243.0945956325</v>
      </c>
      <c r="E510" s="101">
        <f t="shared" si="672"/>
        <v>2563530.0843309802</v>
      </c>
      <c r="F510" s="101">
        <f t="shared" si="673"/>
        <v>2617514.0869857697</v>
      </c>
      <c r="G510" s="101">
        <f t="shared" si="674"/>
        <v>2670313.2582685687</v>
      </c>
      <c r="H510" s="101">
        <f t="shared" si="675"/>
        <v>2722271.840607693</v>
      </c>
      <c r="I510" s="101">
        <f>SUM(CC510:$DL510)</f>
        <v>1351598.8401536907</v>
      </c>
      <c r="J510" s="101">
        <f>SUM(CD510:$DL510)</f>
        <v>1296311.850418343</v>
      </c>
      <c r="K510" s="101">
        <f>SUM(CE510:$DL510)</f>
        <v>1242327.8477635535</v>
      </c>
      <c r="L510" s="101">
        <f>SUM(CF510:$DL510)</f>
        <v>1189528.6764807547</v>
      </c>
      <c r="M510" s="101">
        <f>SUM(CG510:$DL510)</f>
        <v>1137570.0941416307</v>
      </c>
      <c r="N510" s="101"/>
      <c r="O510" s="101"/>
      <c r="P510" s="101"/>
      <c r="Q510" s="113">
        <f t="shared" ref="Q510:CB510" si="738">Q460*Q$428</f>
        <v>39063.651030238834</v>
      </c>
      <c r="R510" s="113">
        <f t="shared" si="738"/>
        <v>40071.239603810674</v>
      </c>
      <c r="S510" s="113">
        <f t="shared" si="738"/>
        <v>41212.473503583322</v>
      </c>
      <c r="T510" s="113">
        <f t="shared" si="738"/>
        <v>40925.106738253657</v>
      </c>
      <c r="U510" s="113">
        <f t="shared" si="738"/>
        <v>40861.482155353391</v>
      </c>
      <c r="V510" s="113">
        <f t="shared" si="738"/>
        <v>40922.516802337719</v>
      </c>
      <c r="W510" s="113">
        <f t="shared" si="738"/>
        <v>41155.338039007562</v>
      </c>
      <c r="X510" s="113">
        <f t="shared" si="738"/>
        <v>41003.796045675619</v>
      </c>
      <c r="Y510" s="113">
        <f t="shared" si="738"/>
        <v>41178.171910612771</v>
      </c>
      <c r="Z510" s="113">
        <f t="shared" si="738"/>
        <v>41280.673007753183</v>
      </c>
      <c r="AA510" s="113">
        <f t="shared" si="738"/>
        <v>41460.134430727019</v>
      </c>
      <c r="AB510" s="113">
        <f t="shared" si="738"/>
        <v>41874.942903022013</v>
      </c>
      <c r="AC510" s="113">
        <f t="shared" si="738"/>
        <v>44280.230174232362</v>
      </c>
      <c r="AD510" s="113">
        <f t="shared" si="738"/>
        <v>42822.726054689447</v>
      </c>
      <c r="AE510" s="113">
        <f t="shared" si="738"/>
        <v>43170.326709626839</v>
      </c>
      <c r="AF510" s="113">
        <f t="shared" si="738"/>
        <v>43632.087767812052</v>
      </c>
      <c r="AG510" s="113">
        <f t="shared" si="738"/>
        <v>43973.523668639049</v>
      </c>
      <c r="AH510" s="113">
        <f t="shared" si="738"/>
        <v>44343.830463113802</v>
      </c>
      <c r="AI510" s="113">
        <f t="shared" si="738"/>
        <v>44992.977288808746</v>
      </c>
      <c r="AJ510" s="113">
        <f t="shared" si="738"/>
        <v>46086.281098546046</v>
      </c>
      <c r="AK510" s="113">
        <f t="shared" si="738"/>
        <v>46773.319193383359</v>
      </c>
      <c r="AL510" s="113">
        <f t="shared" si="738"/>
        <v>47876.641275465008</v>
      </c>
      <c r="AM510" s="113">
        <f t="shared" si="738"/>
        <v>48636.498600949286</v>
      </c>
      <c r="AN510" s="113">
        <f t="shared" si="738"/>
        <v>49201.902279062146</v>
      </c>
      <c r="AO510" s="113">
        <f t="shared" si="738"/>
        <v>50226.798350630466</v>
      </c>
      <c r="AP510" s="113">
        <f t="shared" si="738"/>
        <v>51196.868571428575</v>
      </c>
      <c r="AQ510" s="113">
        <f t="shared" si="738"/>
        <v>52566.563173071263</v>
      </c>
      <c r="AR510" s="113">
        <f t="shared" si="738"/>
        <v>53781.132558635814</v>
      </c>
      <c r="AS510" s="113">
        <f t="shared" si="738"/>
        <v>54799.993476430973</v>
      </c>
      <c r="AT510" s="113">
        <f t="shared" si="738"/>
        <v>55332.414504425789</v>
      </c>
      <c r="AU510" s="113">
        <f t="shared" si="738"/>
        <v>55983.657824690221</v>
      </c>
      <c r="AV510" s="113">
        <f t="shared" si="738"/>
        <v>56385.144067487126</v>
      </c>
      <c r="AW510" s="113">
        <f t="shared" si="738"/>
        <v>56343.983043236149</v>
      </c>
      <c r="AX510" s="113">
        <f t="shared" si="738"/>
        <v>56299.27893528976</v>
      </c>
      <c r="AY510" s="113">
        <f t="shared" si="738"/>
        <v>56453.438865423828</v>
      </c>
      <c r="AZ510" s="113">
        <f t="shared" si="738"/>
        <v>56210.959952224977</v>
      </c>
      <c r="BA510" s="113">
        <f t="shared" si="738"/>
        <v>56256.420843851425</v>
      </c>
      <c r="BB510" s="113">
        <f t="shared" si="738"/>
        <v>56076.314159531321</v>
      </c>
      <c r="BC510" s="113">
        <f t="shared" si="738"/>
        <v>56319.874130712458</v>
      </c>
      <c r="BD510" s="113">
        <f t="shared" si="738"/>
        <v>56512.390253335914</v>
      </c>
      <c r="BE510" s="113">
        <f t="shared" si="738"/>
        <v>57130.58804248966</v>
      </c>
      <c r="BF510" s="113">
        <f t="shared" si="738"/>
        <v>57101.5612909626</v>
      </c>
      <c r="BG510" s="113">
        <f t="shared" si="738"/>
        <v>57997.2029860072</v>
      </c>
      <c r="BH510" s="113">
        <f t="shared" si="738"/>
        <v>58255.741726389548</v>
      </c>
      <c r="BI510" s="113">
        <f t="shared" si="738"/>
        <v>58686.752386616172</v>
      </c>
      <c r="BJ510" s="113">
        <f t="shared" si="738"/>
        <v>60110.796921549154</v>
      </c>
      <c r="BK510" s="113">
        <f t="shared" si="738"/>
        <v>60563.709666580115</v>
      </c>
      <c r="BL510" s="113">
        <f t="shared" si="738"/>
        <v>61037.558868045686</v>
      </c>
      <c r="BM510" s="113">
        <f t="shared" si="738"/>
        <v>62097.630148965676</v>
      </c>
      <c r="BN510" s="113">
        <f t="shared" si="738"/>
        <v>61727.988804934459</v>
      </c>
      <c r="BO510" s="113">
        <f t="shared" si="738"/>
        <v>62017.96919332628</v>
      </c>
      <c r="BP510" s="113">
        <f t="shared" si="738"/>
        <v>62060.365739674184</v>
      </c>
      <c r="BQ510" s="113">
        <f t="shared" si="738"/>
        <v>63149.201334910445</v>
      </c>
      <c r="BR510" s="113">
        <f t="shared" si="738"/>
        <v>62764.620166608824</v>
      </c>
      <c r="BS510" s="113">
        <f t="shared" si="738"/>
        <v>62459.981368035667</v>
      </c>
      <c r="BT510" s="113">
        <f t="shared" si="738"/>
        <v>61620.936475712384</v>
      </c>
      <c r="BU510" s="113">
        <f t="shared" si="738"/>
        <v>61481.003715051702</v>
      </c>
      <c r="BV510" s="113">
        <f t="shared" si="738"/>
        <v>59774.898455575552</v>
      </c>
      <c r="BW510" s="113">
        <f t="shared" si="738"/>
        <v>59357.164726296884</v>
      </c>
      <c r="BX510" s="113">
        <f t="shared" si="738"/>
        <v>58662.314057161901</v>
      </c>
      <c r="BY510" s="113">
        <f t="shared" si="738"/>
        <v>57561.930615313926</v>
      </c>
      <c r="BZ510" s="113">
        <f t="shared" si="738"/>
        <v>56666.692908220168</v>
      </c>
      <c r="CA510" s="113">
        <f t="shared" si="738"/>
        <v>56982.445336137163</v>
      </c>
      <c r="CB510" s="113">
        <f t="shared" si="738"/>
        <v>55740.445601801723</v>
      </c>
      <c r="CC510" s="113">
        <f t="shared" ref="CC510:DM510" si="739">CC460*CC$428</f>
        <v>55286.989735347692</v>
      </c>
      <c r="CD510" s="113">
        <f t="shared" si="739"/>
        <v>53984.00265478959</v>
      </c>
      <c r="CE510" s="113">
        <f t="shared" si="739"/>
        <v>52799.17128279883</v>
      </c>
      <c r="CF510" s="113">
        <f t="shared" si="739"/>
        <v>51958.582339124165</v>
      </c>
      <c r="CG510" s="113">
        <f t="shared" si="739"/>
        <v>51458.607865723221</v>
      </c>
      <c r="CH510" s="113">
        <f t="shared" si="739"/>
        <v>50703.787987068237</v>
      </c>
      <c r="CI510" s="113">
        <f t="shared" si="739"/>
        <v>50769.536774127417</v>
      </c>
      <c r="CJ510" s="113">
        <f t="shared" si="739"/>
        <v>50691.697815500971</v>
      </c>
      <c r="CK510" s="113">
        <f t="shared" si="739"/>
        <v>51047.450035165864</v>
      </c>
      <c r="CL510" s="113">
        <f t="shared" si="739"/>
        <v>52199.573281335026</v>
      </c>
      <c r="CM510" s="113">
        <f t="shared" si="739"/>
        <v>51708.380519887251</v>
      </c>
      <c r="CN510" s="113">
        <f t="shared" si="739"/>
        <v>52662.752969824614</v>
      </c>
      <c r="CO510" s="113">
        <f t="shared" si="739"/>
        <v>52617.924942641759</v>
      </c>
      <c r="CP510" s="113">
        <f t="shared" si="739"/>
        <v>52239.95021623253</v>
      </c>
      <c r="CQ510" s="113">
        <f t="shared" si="739"/>
        <v>52272.853484175459</v>
      </c>
      <c r="CR510" s="113">
        <f t="shared" si="739"/>
        <v>51238.115913768823</v>
      </c>
      <c r="CS510" s="113">
        <f t="shared" si="739"/>
        <v>50873.05385187942</v>
      </c>
      <c r="CT510" s="113">
        <f t="shared" si="739"/>
        <v>48636.798166211469</v>
      </c>
      <c r="CU510" s="113">
        <f t="shared" si="739"/>
        <v>45800.791429140918</v>
      </c>
      <c r="CV510" s="113">
        <f t="shared" si="739"/>
        <v>43077.375490196078</v>
      </c>
      <c r="CW510" s="113">
        <f t="shared" si="739"/>
        <v>40452.537911433028</v>
      </c>
      <c r="CX510" s="113">
        <f t="shared" si="739"/>
        <v>37970.67531753175</v>
      </c>
      <c r="CY510" s="113">
        <f t="shared" si="739"/>
        <v>34652.863026819927</v>
      </c>
      <c r="CZ510" s="113">
        <f t="shared" si="739"/>
        <v>32321.652861003407</v>
      </c>
      <c r="DA510" s="113">
        <f t="shared" si="739"/>
        <v>29280.217336931484</v>
      </c>
      <c r="DB510" s="113">
        <f t="shared" si="739"/>
        <v>26421.591226472374</v>
      </c>
      <c r="DC510" s="113">
        <f t="shared" si="739"/>
        <v>23764.956583756797</v>
      </c>
      <c r="DD510" s="113">
        <f t="shared" si="739"/>
        <v>20883.585118376552</v>
      </c>
      <c r="DE510" s="113">
        <f t="shared" si="739"/>
        <v>18310.697852760735</v>
      </c>
      <c r="DF510" s="113">
        <f t="shared" si="739"/>
        <v>15372.867373036172</v>
      </c>
      <c r="DG510" s="113">
        <f t="shared" si="739"/>
        <v>13451.155010814708</v>
      </c>
      <c r="DH510" s="113">
        <f t="shared" si="739"/>
        <v>11165.493716337522</v>
      </c>
      <c r="DI510" s="113">
        <f t="shared" si="739"/>
        <v>9284.7768240343339</v>
      </c>
      <c r="DJ510" s="113">
        <f t="shared" si="739"/>
        <v>7101.0996441281141</v>
      </c>
      <c r="DK510" s="113">
        <f t="shared" si="739"/>
        <v>5361.0242424242424</v>
      </c>
      <c r="DL510" s="113">
        <f t="shared" si="739"/>
        <v>3776.2493528904229</v>
      </c>
      <c r="DM510" s="113">
        <f t="shared" si="739"/>
        <v>8231.1421383647794</v>
      </c>
    </row>
    <row r="511" spans="1:117" s="44" customFormat="1" ht="1" hidden="1" customHeight="1">
      <c r="A511" s="94">
        <v>2045</v>
      </c>
      <c r="B511" s="96">
        <f t="shared" si="670"/>
        <v>4712312.7174322233</v>
      </c>
      <c r="C511" s="94"/>
      <c r="D511" s="101">
        <f t="shared" si="671"/>
        <v>2509502.4299199907</v>
      </c>
      <c r="E511" s="101">
        <f t="shared" si="672"/>
        <v>2564707.8431418915</v>
      </c>
      <c r="F511" s="101">
        <f t="shared" si="673"/>
        <v>2619531.5682066157</v>
      </c>
      <c r="G511" s="101">
        <f t="shared" si="674"/>
        <v>2673236.2727520703</v>
      </c>
      <c r="H511" s="101">
        <f t="shared" si="675"/>
        <v>2725464.2353558517</v>
      </c>
      <c r="I511" s="101">
        <f>SUM(CC511:$DL511)</f>
        <v>1358871.0346813418</v>
      </c>
      <c r="J511" s="101">
        <f>SUM(CD511:$DL511)</f>
        <v>1303665.6214594413</v>
      </c>
      <c r="K511" s="101">
        <f>SUM(CE511:$DL511)</f>
        <v>1248841.896394717</v>
      </c>
      <c r="L511" s="101">
        <f>SUM(CF511:$DL511)</f>
        <v>1195137.1918492625</v>
      </c>
      <c r="M511" s="101">
        <f>SUM(CG511:$DL511)</f>
        <v>1142909.2292454811</v>
      </c>
      <c r="N511" s="101"/>
      <c r="O511" s="101"/>
      <c r="P511" s="101"/>
      <c r="Q511" s="113">
        <f t="shared" ref="Q511:CB511" si="740">Q461*Q$428</f>
        <v>39225.756979647427</v>
      </c>
      <c r="R511" s="113">
        <f t="shared" si="740"/>
        <v>40245.009073037952</v>
      </c>
      <c r="S511" s="113">
        <f t="shared" si="740"/>
        <v>41392.765342686987</v>
      </c>
      <c r="T511" s="113">
        <f t="shared" si="740"/>
        <v>41108.80391502042</v>
      </c>
      <c r="U511" s="113">
        <f t="shared" si="740"/>
        <v>41035.450664800555</v>
      </c>
      <c r="V511" s="113">
        <f t="shared" si="740"/>
        <v>41079.265706533086</v>
      </c>
      <c r="W511" s="113">
        <f t="shared" si="740"/>
        <v>41293.443200212285</v>
      </c>
      <c r="X511" s="113">
        <f t="shared" si="740"/>
        <v>41105.920067667583</v>
      </c>
      <c r="Y511" s="113">
        <f t="shared" si="740"/>
        <v>41242.262450551469</v>
      </c>
      <c r="Z511" s="113">
        <f t="shared" si="740"/>
        <v>41305.651027096159</v>
      </c>
      <c r="AA511" s="113">
        <f t="shared" si="740"/>
        <v>41432.202384720906</v>
      </c>
      <c r="AB511" s="113">
        <f t="shared" si="740"/>
        <v>41804.889465094246</v>
      </c>
      <c r="AC511" s="113">
        <f t="shared" si="740"/>
        <v>44149.015496002292</v>
      </c>
      <c r="AD511" s="113">
        <f t="shared" si="740"/>
        <v>42650.759351496738</v>
      </c>
      <c r="AE511" s="113">
        <f t="shared" si="740"/>
        <v>42974.681694558109</v>
      </c>
      <c r="AF511" s="113">
        <f t="shared" si="740"/>
        <v>43396.596147834658</v>
      </c>
      <c r="AG511" s="113">
        <f t="shared" si="740"/>
        <v>43745.019801518894</v>
      </c>
      <c r="AH511" s="113">
        <f t="shared" si="740"/>
        <v>44104.316732604144</v>
      </c>
      <c r="AI511" s="113">
        <f t="shared" si="740"/>
        <v>44767.818127867431</v>
      </c>
      <c r="AJ511" s="113">
        <f t="shared" si="740"/>
        <v>45879.625201938616</v>
      </c>
      <c r="AK511" s="113">
        <f t="shared" si="740"/>
        <v>46603.693340723054</v>
      </c>
      <c r="AL511" s="113">
        <f t="shared" si="740"/>
        <v>47753.426335990545</v>
      </c>
      <c r="AM511" s="113">
        <f t="shared" si="740"/>
        <v>48557.153522498811</v>
      </c>
      <c r="AN511" s="113">
        <f t="shared" si="740"/>
        <v>49174.617293818665</v>
      </c>
      <c r="AO511" s="113">
        <f t="shared" si="740"/>
        <v>50244.007629330095</v>
      </c>
      <c r="AP511" s="113">
        <f t="shared" si="740"/>
        <v>51264.723259557344</v>
      </c>
      <c r="AQ511" s="113">
        <f t="shared" si="740"/>
        <v>52669.696934031657</v>
      </c>
      <c r="AR511" s="113">
        <f t="shared" si="740"/>
        <v>53925.942925873474</v>
      </c>
      <c r="AS511" s="113">
        <f t="shared" si="740"/>
        <v>54966.843683042542</v>
      </c>
      <c r="AT511" s="113">
        <f t="shared" si="740"/>
        <v>55513.802017247275</v>
      </c>
      <c r="AU511" s="113">
        <f t="shared" si="740"/>
        <v>56178.045525470399</v>
      </c>
      <c r="AV511" s="113">
        <f t="shared" si="740"/>
        <v>56588.774056896618</v>
      </c>
      <c r="AW511" s="113">
        <f t="shared" si="740"/>
        <v>56563.478902839895</v>
      </c>
      <c r="AX511" s="113">
        <f t="shared" si="740"/>
        <v>56509.59262003289</v>
      </c>
      <c r="AY511" s="113">
        <f t="shared" si="740"/>
        <v>56702.460220652487</v>
      </c>
      <c r="AZ511" s="113">
        <f t="shared" si="740"/>
        <v>56858.551656743701</v>
      </c>
      <c r="BA511" s="113">
        <f t="shared" si="740"/>
        <v>56747.730346195458</v>
      </c>
      <c r="BB511" s="113">
        <f t="shared" si="740"/>
        <v>56356.145885534024</v>
      </c>
      <c r="BC511" s="113">
        <f t="shared" si="740"/>
        <v>56921.305297331819</v>
      </c>
      <c r="BD511" s="113">
        <f t="shared" si="740"/>
        <v>56636.903887062464</v>
      </c>
      <c r="BE511" s="113">
        <f t="shared" si="740"/>
        <v>57005.695107511201</v>
      </c>
      <c r="BF511" s="113">
        <f t="shared" si="740"/>
        <v>57637.04394695942</v>
      </c>
      <c r="BG511" s="113">
        <f t="shared" si="740"/>
        <v>57800.50364207376</v>
      </c>
      <c r="BH511" s="113">
        <f t="shared" si="740"/>
        <v>58193.503758560277</v>
      </c>
      <c r="BI511" s="113">
        <f t="shared" si="740"/>
        <v>58623.26039938652</v>
      </c>
      <c r="BJ511" s="113">
        <f t="shared" si="740"/>
        <v>58866.394426514395</v>
      </c>
      <c r="BK511" s="113">
        <f t="shared" si="740"/>
        <v>60127.94872695615</v>
      </c>
      <c r="BL511" s="113">
        <f t="shared" si="740"/>
        <v>60570.545337797557</v>
      </c>
      <c r="BM511" s="113">
        <f t="shared" si="740"/>
        <v>61226.024078764844</v>
      </c>
      <c r="BN511" s="113">
        <f t="shared" si="740"/>
        <v>61819.806892829605</v>
      </c>
      <c r="BO511" s="113">
        <f t="shared" si="740"/>
        <v>61537.287859864853</v>
      </c>
      <c r="BP511" s="113">
        <f t="shared" si="740"/>
        <v>61741.550436070429</v>
      </c>
      <c r="BQ511" s="113">
        <f t="shared" si="740"/>
        <v>61798.910561000339</v>
      </c>
      <c r="BR511" s="113">
        <f t="shared" si="740"/>
        <v>62868.033096147177</v>
      </c>
      <c r="BS511" s="113">
        <f t="shared" si="740"/>
        <v>62423.875013593359</v>
      </c>
      <c r="BT511" s="113">
        <f t="shared" si="740"/>
        <v>61951.844843496234</v>
      </c>
      <c r="BU511" s="113">
        <f t="shared" si="740"/>
        <v>61340.912562236692</v>
      </c>
      <c r="BV511" s="113">
        <f t="shared" si="740"/>
        <v>61054.468152425397</v>
      </c>
      <c r="BW511" s="113">
        <f t="shared" si="740"/>
        <v>59220.601481003207</v>
      </c>
      <c r="BX511" s="113">
        <f t="shared" si="740"/>
        <v>59170.568035996999</v>
      </c>
      <c r="BY511" s="113">
        <f t="shared" si="740"/>
        <v>57914.119136137684</v>
      </c>
      <c r="BZ511" s="113">
        <f t="shared" si="740"/>
        <v>57199.186511841501</v>
      </c>
      <c r="CA511" s="113">
        <f t="shared" si="740"/>
        <v>56391.419972963115</v>
      </c>
      <c r="CB511" s="113">
        <f t="shared" si="740"/>
        <v>56282.03059898653</v>
      </c>
      <c r="CC511" s="113">
        <f t="shared" ref="CC511:DM511" si="741">CC461*CC$428</f>
        <v>55205.413221900781</v>
      </c>
      <c r="CD511" s="113">
        <f t="shared" si="741"/>
        <v>54823.725064724211</v>
      </c>
      <c r="CE511" s="113">
        <f t="shared" si="741"/>
        <v>53704.704545454544</v>
      </c>
      <c r="CF511" s="113">
        <f t="shared" si="741"/>
        <v>52227.962603781481</v>
      </c>
      <c r="CG511" s="113">
        <f t="shared" si="741"/>
        <v>51697.857495474746</v>
      </c>
      <c r="CH511" s="113">
        <f t="shared" si="741"/>
        <v>50994.645227156718</v>
      </c>
      <c r="CI511" s="113">
        <f t="shared" si="741"/>
        <v>50296.070524319613</v>
      </c>
      <c r="CJ511" s="113">
        <f t="shared" si="741"/>
        <v>50497.576430261979</v>
      </c>
      <c r="CK511" s="113">
        <f t="shared" si="741"/>
        <v>50184.171843863558</v>
      </c>
      <c r="CL511" s="113">
        <f t="shared" si="741"/>
        <v>50543.222383457287</v>
      </c>
      <c r="CM511" s="113">
        <f t="shared" si="741"/>
        <v>51576.384653930472</v>
      </c>
      <c r="CN511" s="113">
        <f t="shared" si="741"/>
        <v>51209.365230840114</v>
      </c>
      <c r="CO511" s="113">
        <f t="shared" si="741"/>
        <v>51844.102523762704</v>
      </c>
      <c r="CP511" s="113">
        <f t="shared" si="741"/>
        <v>51844.215729659059</v>
      </c>
      <c r="CQ511" s="113">
        <f t="shared" si="741"/>
        <v>51432.145335924484</v>
      </c>
      <c r="CR511" s="113">
        <f t="shared" si="741"/>
        <v>51336.04159896003</v>
      </c>
      <c r="CS511" s="113">
        <f t="shared" si="741"/>
        <v>50194.040826200224</v>
      </c>
      <c r="CT511" s="113">
        <f t="shared" si="741"/>
        <v>49565.17502926258</v>
      </c>
      <c r="CU511" s="113">
        <f t="shared" si="741"/>
        <v>47484.270281044446</v>
      </c>
      <c r="CV511" s="113">
        <f t="shared" si="741"/>
        <v>44134.847058823529</v>
      </c>
      <c r="CW511" s="113">
        <f t="shared" si="741"/>
        <v>41519.855964059781</v>
      </c>
      <c r="CX511" s="113">
        <f t="shared" si="741"/>
        <v>38918.338083808383</v>
      </c>
      <c r="CY511" s="113">
        <f t="shared" si="741"/>
        <v>36094.849616858235</v>
      </c>
      <c r="CZ511" s="113">
        <f t="shared" si="741"/>
        <v>32832.950299612268</v>
      </c>
      <c r="DA511" s="113">
        <f t="shared" si="741"/>
        <v>30431.852168761932</v>
      </c>
      <c r="DB511" s="113">
        <f t="shared" si="741"/>
        <v>27268.544171220401</v>
      </c>
      <c r="DC511" s="113">
        <f t="shared" si="741"/>
        <v>24288.340376214674</v>
      </c>
      <c r="DD511" s="113">
        <f t="shared" si="741"/>
        <v>21556.272829763249</v>
      </c>
      <c r="DE511" s="113">
        <f t="shared" si="741"/>
        <v>18424.541794478526</v>
      </c>
      <c r="DF511" s="113">
        <f t="shared" si="741"/>
        <v>16063.285348922178</v>
      </c>
      <c r="DG511" s="113">
        <f t="shared" si="741"/>
        <v>13297.881278538813</v>
      </c>
      <c r="DH511" s="113">
        <f t="shared" si="741"/>
        <v>11315.682226211849</v>
      </c>
      <c r="DI511" s="113">
        <f t="shared" si="741"/>
        <v>9260.0764728833401</v>
      </c>
      <c r="DJ511" s="113">
        <f t="shared" si="741"/>
        <v>7329.9644128113878</v>
      </c>
      <c r="DK511" s="113">
        <f t="shared" si="741"/>
        <v>5454.0727272727272</v>
      </c>
      <c r="DL511" s="113">
        <f t="shared" si="741"/>
        <v>4018.5893011216567</v>
      </c>
      <c r="DM511" s="113">
        <f t="shared" si="741"/>
        <v>8724.8540880503151</v>
      </c>
    </row>
    <row r="512" spans="1:117" s="44" customFormat="1" ht="1" hidden="1" customHeight="1">
      <c r="A512" s="94">
        <v>2046</v>
      </c>
      <c r="B512" s="96">
        <f t="shared" si="670"/>
        <v>4720011.0739352247</v>
      </c>
      <c r="C512" s="94"/>
      <c r="D512" s="101">
        <f t="shared" si="671"/>
        <v>2510070.6209255471</v>
      </c>
      <c r="E512" s="101">
        <f t="shared" si="672"/>
        <v>2565815.2350046216</v>
      </c>
      <c r="F512" s="101">
        <f t="shared" si="673"/>
        <v>2620559.3655281197</v>
      </c>
      <c r="G512" s="101">
        <f t="shared" si="674"/>
        <v>2675100.7907865345</v>
      </c>
      <c r="H512" s="101">
        <f t="shared" si="675"/>
        <v>2728226.3562648017</v>
      </c>
      <c r="I512" s="101">
        <f>SUM(CC512:$DL512)</f>
        <v>1366001.7229554658</v>
      </c>
      <c r="J512" s="101">
        <f>SUM(CD512:$DL512)</f>
        <v>1310257.1088763913</v>
      </c>
      <c r="K512" s="101">
        <f>SUM(CE512:$DL512)</f>
        <v>1255512.9783528929</v>
      </c>
      <c r="L512" s="101">
        <f>SUM(CF512:$DL512)</f>
        <v>1200971.5530944781</v>
      </c>
      <c r="M512" s="101">
        <f>SUM(CG512:$DL512)</f>
        <v>1147845.9876162112</v>
      </c>
      <c r="N512" s="101"/>
      <c r="O512" s="101"/>
      <c r="P512" s="101"/>
      <c r="Q512" s="113">
        <f t="shared" ref="Q512:CB512" si="742">Q462*Q$428</f>
        <v>39370.39043151497</v>
      </c>
      <c r="R512" s="113">
        <f t="shared" si="742"/>
        <v>40410.834795100556</v>
      </c>
      <c r="S512" s="113">
        <f t="shared" si="742"/>
        <v>41570.001387907541</v>
      </c>
      <c r="T512" s="113">
        <f t="shared" si="742"/>
        <v>41287.454466051844</v>
      </c>
      <c r="U512" s="113">
        <f t="shared" si="742"/>
        <v>41217.46396081175</v>
      </c>
      <c r="V512" s="113">
        <f t="shared" si="742"/>
        <v>41252.091421415156</v>
      </c>
      <c r="W512" s="113">
        <f t="shared" si="742"/>
        <v>41450.70163194905</v>
      </c>
      <c r="X512" s="113">
        <f t="shared" si="742"/>
        <v>41243.086646225413</v>
      </c>
      <c r="Y512" s="113">
        <f t="shared" si="742"/>
        <v>41343.405333892224</v>
      </c>
      <c r="Z512" s="113">
        <f t="shared" si="742"/>
        <v>41369.594756614184</v>
      </c>
      <c r="AA512" s="113">
        <f t="shared" si="742"/>
        <v>41457.141711512078</v>
      </c>
      <c r="AB512" s="113">
        <f t="shared" si="742"/>
        <v>41778.869616721073</v>
      </c>
      <c r="AC512" s="113">
        <f t="shared" si="742"/>
        <v>44075.535276193448</v>
      </c>
      <c r="AD512" s="113">
        <f t="shared" si="742"/>
        <v>42527.064003586194</v>
      </c>
      <c r="AE512" s="113">
        <f t="shared" si="742"/>
        <v>42804.119373728965</v>
      </c>
      <c r="AF512" s="113">
        <f t="shared" si="742"/>
        <v>43202.190299853319</v>
      </c>
      <c r="AG512" s="113">
        <f t="shared" si="742"/>
        <v>43512.524600475233</v>
      </c>
      <c r="AH512" s="113">
        <f t="shared" si="742"/>
        <v>43878.716662787992</v>
      </c>
      <c r="AI512" s="113">
        <f t="shared" si="742"/>
        <v>44530.703613247817</v>
      </c>
      <c r="AJ512" s="113">
        <f t="shared" si="742"/>
        <v>45656.840064620359</v>
      </c>
      <c r="AK512" s="113">
        <f t="shared" si="742"/>
        <v>46401.757801841748</v>
      </c>
      <c r="AL512" s="113">
        <f t="shared" si="742"/>
        <v>47587.442574549743</v>
      </c>
      <c r="AM512" s="113">
        <f t="shared" si="742"/>
        <v>48438.135904823102</v>
      </c>
      <c r="AN512" s="113">
        <f t="shared" si="742"/>
        <v>49098.825668142323</v>
      </c>
      <c r="AO512" s="113">
        <f t="shared" si="742"/>
        <v>50220.724487560008</v>
      </c>
      <c r="AP512" s="113">
        <f t="shared" si="742"/>
        <v>51284.978390342054</v>
      </c>
      <c r="AQ512" s="113">
        <f t="shared" si="742"/>
        <v>52740.154651915494</v>
      </c>
      <c r="AR512" s="113">
        <f t="shared" si="742"/>
        <v>54029.672337866417</v>
      </c>
      <c r="AS512" s="113">
        <f t="shared" si="742"/>
        <v>55112.065159167425</v>
      </c>
      <c r="AT512" s="113">
        <f t="shared" si="742"/>
        <v>55678.79291874027</v>
      </c>
      <c r="AU512" s="113">
        <f t="shared" si="742"/>
        <v>56358.109921982556</v>
      </c>
      <c r="AV512" s="113">
        <f t="shared" si="742"/>
        <v>56781.204396888585</v>
      </c>
      <c r="AW512" s="113">
        <f t="shared" si="742"/>
        <v>56764.851251100212</v>
      </c>
      <c r="AX512" s="113">
        <f t="shared" si="742"/>
        <v>56726.883536023422</v>
      </c>
      <c r="AY512" s="113">
        <f t="shared" si="742"/>
        <v>56911.796897757064</v>
      </c>
      <c r="AZ512" s="113">
        <f t="shared" si="742"/>
        <v>57104.735373423333</v>
      </c>
      <c r="BA512" s="113">
        <f t="shared" si="742"/>
        <v>57389.299495131629</v>
      </c>
      <c r="BB512" s="113">
        <f t="shared" si="742"/>
        <v>56843.151275349257</v>
      </c>
      <c r="BC512" s="113">
        <f t="shared" si="742"/>
        <v>57203.226156684643</v>
      </c>
      <c r="BD512" s="113">
        <f t="shared" si="742"/>
        <v>57235.755173080644</v>
      </c>
      <c r="BE512" s="113">
        <f t="shared" si="742"/>
        <v>57130.58804248966</v>
      </c>
      <c r="BF512" s="113">
        <f t="shared" si="742"/>
        <v>57513.624152640456</v>
      </c>
      <c r="BG512" s="113">
        <f t="shared" si="742"/>
        <v>58339.419701728133</v>
      </c>
      <c r="BH512" s="113">
        <f t="shared" si="742"/>
        <v>57998.759149546102</v>
      </c>
      <c r="BI512" s="113">
        <f t="shared" si="742"/>
        <v>58561.784030799085</v>
      </c>
      <c r="BJ512" s="113">
        <f t="shared" si="742"/>
        <v>58804.830312810322</v>
      </c>
      <c r="BK512" s="113">
        <f t="shared" si="742"/>
        <v>58889.25790783987</v>
      </c>
      <c r="BL512" s="113">
        <f t="shared" si="742"/>
        <v>60138.835206164295</v>
      </c>
      <c r="BM512" s="113">
        <f t="shared" si="742"/>
        <v>60762.382289970439</v>
      </c>
      <c r="BN512" s="113">
        <f t="shared" si="742"/>
        <v>60957.120462606013</v>
      </c>
      <c r="BO512" s="113">
        <f t="shared" si="742"/>
        <v>61629.99788644442</v>
      </c>
      <c r="BP512" s="113">
        <f t="shared" si="742"/>
        <v>61264.83607042949</v>
      </c>
      <c r="BQ512" s="113">
        <f t="shared" si="742"/>
        <v>61484.445522135858</v>
      </c>
      <c r="BR512" s="113">
        <f t="shared" si="742"/>
        <v>61526.677039222493</v>
      </c>
      <c r="BS512" s="113">
        <f t="shared" si="742"/>
        <v>62528.182259760026</v>
      </c>
      <c r="BT512" s="113">
        <f t="shared" si="742"/>
        <v>61917.854255868886</v>
      </c>
      <c r="BU512" s="113">
        <f t="shared" si="742"/>
        <v>61673.128724626578</v>
      </c>
      <c r="BV512" s="113">
        <f t="shared" si="742"/>
        <v>60917.51420830944</v>
      </c>
      <c r="BW512" s="113">
        <f t="shared" si="742"/>
        <v>60491.536793042913</v>
      </c>
      <c r="BX512" s="113">
        <f t="shared" si="742"/>
        <v>59035.500541621535</v>
      </c>
      <c r="BY512" s="113">
        <f t="shared" si="742"/>
        <v>58418.524729520868</v>
      </c>
      <c r="BZ512" s="113">
        <f t="shared" si="742"/>
        <v>57552.187889523062</v>
      </c>
      <c r="CA512" s="113">
        <f t="shared" si="742"/>
        <v>56922.442761195634</v>
      </c>
      <c r="CB512" s="113">
        <f t="shared" si="742"/>
        <v>55699.627614881545</v>
      </c>
      <c r="CC512" s="113">
        <f t="shared" ref="CC512:DM512" si="743">CC462*CC$428</f>
        <v>55744.61407907425</v>
      </c>
      <c r="CD512" s="113">
        <f t="shared" si="743"/>
        <v>54744.130523498177</v>
      </c>
      <c r="CE512" s="113">
        <f t="shared" si="743"/>
        <v>54541.425258415053</v>
      </c>
      <c r="CF512" s="113">
        <f t="shared" si="743"/>
        <v>53125.565478266937</v>
      </c>
      <c r="CG512" s="113">
        <f t="shared" si="743"/>
        <v>51968.010202402504</v>
      </c>
      <c r="CH512" s="113">
        <f t="shared" si="743"/>
        <v>51231.713799557598</v>
      </c>
      <c r="CI512" s="113">
        <f t="shared" si="743"/>
        <v>50586.130900517659</v>
      </c>
      <c r="CJ512" s="113">
        <f t="shared" si="743"/>
        <v>50027.282352621129</v>
      </c>
      <c r="CK512" s="113">
        <f t="shared" si="743"/>
        <v>49989.108984878672</v>
      </c>
      <c r="CL512" s="113">
        <f t="shared" si="743"/>
        <v>49689.526120079812</v>
      </c>
      <c r="CM512" s="113">
        <f t="shared" si="743"/>
        <v>49940.435891011584</v>
      </c>
      <c r="CN512" s="113">
        <f t="shared" si="743"/>
        <v>51080.063838889073</v>
      </c>
      <c r="CO512" s="113">
        <f t="shared" si="743"/>
        <v>50414.430612913799</v>
      </c>
      <c r="CP512" s="113">
        <f t="shared" si="743"/>
        <v>51083.725971370142</v>
      </c>
      <c r="CQ512" s="113">
        <f t="shared" si="743"/>
        <v>51047.278942254306</v>
      </c>
      <c r="CR512" s="113">
        <f t="shared" si="743"/>
        <v>50513.665691691043</v>
      </c>
      <c r="CS512" s="113">
        <f t="shared" si="743"/>
        <v>50295.892780052098</v>
      </c>
      <c r="CT512" s="113">
        <f t="shared" si="743"/>
        <v>48910.435505267262</v>
      </c>
      <c r="CU512" s="113">
        <f t="shared" si="743"/>
        <v>48397.275981662344</v>
      </c>
      <c r="CV512" s="113">
        <f t="shared" si="743"/>
        <v>45766.063725490196</v>
      </c>
      <c r="CW512" s="113">
        <f t="shared" si="743"/>
        <v>42548.703218116811</v>
      </c>
      <c r="CX512" s="113">
        <f t="shared" si="743"/>
        <v>39957.805680568054</v>
      </c>
      <c r="CY512" s="113">
        <f t="shared" si="743"/>
        <v>37007.387452107279</v>
      </c>
      <c r="CZ512" s="113">
        <f t="shared" si="743"/>
        <v>34212.766419927153</v>
      </c>
      <c r="DA512" s="113">
        <f t="shared" si="743"/>
        <v>30927.094451392091</v>
      </c>
      <c r="DB512" s="113">
        <f t="shared" si="743"/>
        <v>28357.202944748024</v>
      </c>
      <c r="DC512" s="113">
        <f t="shared" si="743"/>
        <v>25083.217259516805</v>
      </c>
      <c r="DD512" s="113">
        <f t="shared" si="743"/>
        <v>22046.387824126268</v>
      </c>
      <c r="DE512" s="113">
        <f t="shared" si="743"/>
        <v>19032.028374233127</v>
      </c>
      <c r="DF512" s="113">
        <f t="shared" si="743"/>
        <v>16178.198027036902</v>
      </c>
      <c r="DG512" s="113">
        <f t="shared" si="743"/>
        <v>13909.12953616919</v>
      </c>
      <c r="DH512" s="113">
        <f t="shared" si="743"/>
        <v>11199.263913824057</v>
      </c>
      <c r="DI512" s="113">
        <f t="shared" si="743"/>
        <v>9395.5025360905183</v>
      </c>
      <c r="DJ512" s="113">
        <f t="shared" si="743"/>
        <v>7318.9537366548047</v>
      </c>
      <c r="DK512" s="113">
        <f t="shared" si="743"/>
        <v>5637.3066666666664</v>
      </c>
      <c r="DL512" s="113">
        <f t="shared" si="743"/>
        <v>4093.9982743744608</v>
      </c>
      <c r="DM512" s="113">
        <f t="shared" si="743"/>
        <v>9274.3471698113208</v>
      </c>
    </row>
    <row r="513" spans="1:117" s="44" customFormat="1" ht="1" hidden="1" customHeight="1">
      <c r="A513" s="94">
        <v>2047</v>
      </c>
      <c r="B513" s="96">
        <f t="shared" si="670"/>
        <v>4727362.9896604726</v>
      </c>
      <c r="C513" s="94"/>
      <c r="D513" s="101">
        <f t="shared" si="671"/>
        <v>2511067.7969990652</v>
      </c>
      <c r="E513" s="101">
        <f t="shared" si="672"/>
        <v>2566238.3909774218</v>
      </c>
      <c r="F513" s="101">
        <f t="shared" si="673"/>
        <v>2621520.7795859608</v>
      </c>
      <c r="G513" s="101">
        <f t="shared" si="674"/>
        <v>2675983.4194613914</v>
      </c>
      <c r="H513" s="101">
        <f t="shared" si="675"/>
        <v>2729938.9942422002</v>
      </c>
      <c r="I513" s="101">
        <f>SUM(CC513:$DL513)</f>
        <v>1371997.8345673117</v>
      </c>
      <c r="J513" s="101">
        <f>SUM(CD513:$DL513)</f>
        <v>1316827.2405889553</v>
      </c>
      <c r="K513" s="101">
        <f>SUM(CE513:$DL513)</f>
        <v>1261544.8519804163</v>
      </c>
      <c r="L513" s="101">
        <f>SUM(CF513:$DL513)</f>
        <v>1207082.2121049855</v>
      </c>
      <c r="M513" s="101">
        <f>SUM(CG513:$DL513)</f>
        <v>1153126.6373241767</v>
      </c>
      <c r="N513" s="101"/>
      <c r="O513" s="101"/>
      <c r="P513" s="101"/>
      <c r="Q513" s="113">
        <f t="shared" ref="Q513:CB513" si="744">Q463*Q$428</f>
        <v>39496.580691533629</v>
      </c>
      <c r="R513" s="113">
        <f t="shared" si="744"/>
        <v>40557.794117647056</v>
      </c>
      <c r="S513" s="113">
        <f t="shared" si="744"/>
        <v>41739.088649439786</v>
      </c>
      <c r="T513" s="113">
        <f t="shared" si="744"/>
        <v>41462.067716494981</v>
      </c>
      <c r="U513" s="113">
        <f t="shared" si="744"/>
        <v>41394.449265220428</v>
      </c>
      <c r="V513" s="113">
        <f t="shared" si="744"/>
        <v>41432.955541640578</v>
      </c>
      <c r="W513" s="113">
        <f t="shared" si="744"/>
        <v>41624.089133607536</v>
      </c>
      <c r="X513" s="113">
        <f t="shared" si="744"/>
        <v>41399.276326919011</v>
      </c>
      <c r="Y513" s="113">
        <f t="shared" si="744"/>
        <v>41480.599145948501</v>
      </c>
      <c r="Z513" s="113">
        <f t="shared" si="744"/>
        <v>41470.505954759814</v>
      </c>
      <c r="AA513" s="113">
        <f t="shared" si="744"/>
        <v>41520.986388097495</v>
      </c>
      <c r="AB513" s="113">
        <f t="shared" si="744"/>
        <v>41803.888701695279</v>
      </c>
      <c r="AC513" s="113">
        <f t="shared" si="744"/>
        <v>44049.292340547436</v>
      </c>
      <c r="AD513" s="113">
        <f t="shared" si="744"/>
        <v>42456.668277133038</v>
      </c>
      <c r="AE513" s="113">
        <f t="shared" si="744"/>
        <v>42680.712518070228</v>
      </c>
      <c r="AF513" s="113">
        <f t="shared" si="744"/>
        <v>43032.836751869574</v>
      </c>
      <c r="AG513" s="113">
        <f t="shared" si="744"/>
        <v>43319.942738666541</v>
      </c>
      <c r="AH513" s="113">
        <f t="shared" si="744"/>
        <v>43649.141261345125</v>
      </c>
      <c r="AI513" s="113">
        <f t="shared" si="744"/>
        <v>44306.540731779693</v>
      </c>
      <c r="AJ513" s="113">
        <f t="shared" si="744"/>
        <v>45419.941841680135</v>
      </c>
      <c r="AK513" s="113">
        <f t="shared" si="744"/>
        <v>46182.657742155527</v>
      </c>
      <c r="AL513" s="113">
        <f t="shared" si="744"/>
        <v>47389.891349276644</v>
      </c>
      <c r="AM513" s="113">
        <f t="shared" si="744"/>
        <v>48276.3940141356</v>
      </c>
      <c r="AN513" s="113">
        <f t="shared" si="744"/>
        <v>48984.632952123306</v>
      </c>
      <c r="AO513" s="113">
        <f t="shared" si="744"/>
        <v>50148.85044122627</v>
      </c>
      <c r="AP513" s="113">
        <f t="shared" si="744"/>
        <v>51265.736016096584</v>
      </c>
      <c r="AQ513" s="113">
        <f t="shared" si="744"/>
        <v>52761.598305184489</v>
      </c>
      <c r="AR513" s="113">
        <f t="shared" si="744"/>
        <v>54102.591033425808</v>
      </c>
      <c r="AS513" s="113">
        <f t="shared" si="744"/>
        <v>55218.148932506883</v>
      </c>
      <c r="AT513" s="113">
        <f t="shared" si="744"/>
        <v>55825.337632488699</v>
      </c>
      <c r="AU513" s="113">
        <f t="shared" si="744"/>
        <v>56523.851014226711</v>
      </c>
      <c r="AV513" s="113">
        <f t="shared" si="744"/>
        <v>56961.416937515976</v>
      </c>
      <c r="AW513" s="113">
        <f t="shared" si="744"/>
        <v>56954.141258464908</v>
      </c>
      <c r="AX513" s="113">
        <f t="shared" si="744"/>
        <v>56925.236252913863</v>
      </c>
      <c r="AY513" s="113">
        <f t="shared" si="744"/>
        <v>57127.086276580252</v>
      </c>
      <c r="AZ513" s="113">
        <f t="shared" si="744"/>
        <v>57313.348884344632</v>
      </c>
      <c r="BA513" s="113">
        <f t="shared" si="744"/>
        <v>57635.448521456907</v>
      </c>
      <c r="BB513" s="113">
        <f t="shared" si="744"/>
        <v>57475.472789544845</v>
      </c>
      <c r="BC513" s="113">
        <f t="shared" si="744"/>
        <v>57691.888979562871</v>
      </c>
      <c r="BD513" s="113">
        <f t="shared" si="744"/>
        <v>57516.404950686519</v>
      </c>
      <c r="BE513" s="113">
        <f t="shared" si="744"/>
        <v>57730.272373140222</v>
      </c>
      <c r="BF513" s="113">
        <f t="shared" si="744"/>
        <v>57638.039267881351</v>
      </c>
      <c r="BG513" s="113">
        <f t="shared" si="744"/>
        <v>58215.980827729087</v>
      </c>
      <c r="BH513" s="113">
        <f t="shared" si="744"/>
        <v>58535.812581621278</v>
      </c>
      <c r="BI513" s="113">
        <f t="shared" si="744"/>
        <v>58368.284641146827</v>
      </c>
      <c r="BJ513" s="113">
        <f t="shared" si="744"/>
        <v>58744.275446871892</v>
      </c>
      <c r="BK513" s="113">
        <f t="shared" si="744"/>
        <v>58830.752966871842</v>
      </c>
      <c r="BL513" s="113">
        <f t="shared" si="744"/>
        <v>58905.233591707569</v>
      </c>
      <c r="BM513" s="113">
        <f t="shared" si="744"/>
        <v>60331.134687292681</v>
      </c>
      <c r="BN513" s="113">
        <f t="shared" si="744"/>
        <v>60497.021033153425</v>
      </c>
      <c r="BO513" s="113">
        <f t="shared" si="744"/>
        <v>60773.437858263678</v>
      </c>
      <c r="BP513" s="113">
        <f t="shared" si="744"/>
        <v>61358.368635840052</v>
      </c>
      <c r="BQ513" s="113">
        <f t="shared" si="744"/>
        <v>61012.245623521463</v>
      </c>
      <c r="BR513" s="113">
        <f t="shared" si="744"/>
        <v>61214.430232558145</v>
      </c>
      <c r="BS513" s="113">
        <f t="shared" si="744"/>
        <v>61196.258962554821</v>
      </c>
      <c r="BT513" s="113">
        <f t="shared" si="744"/>
        <v>62023.824911412958</v>
      </c>
      <c r="BU513" s="113">
        <f t="shared" si="744"/>
        <v>61641.107889697429</v>
      </c>
      <c r="BV513" s="113">
        <f t="shared" si="744"/>
        <v>61252.401589906862</v>
      </c>
      <c r="BW513" s="113">
        <f t="shared" si="744"/>
        <v>60359.957607796452</v>
      </c>
      <c r="BX513" s="113">
        <f t="shared" si="744"/>
        <v>60308.136488625947</v>
      </c>
      <c r="BY513" s="113">
        <f t="shared" si="744"/>
        <v>58288.19507915953</v>
      </c>
      <c r="BZ513" s="113">
        <f t="shared" si="744"/>
        <v>58057.757659253431</v>
      </c>
      <c r="CA513" s="113">
        <f t="shared" si="744"/>
        <v>57277.457996266341</v>
      </c>
      <c r="CB513" s="113">
        <f t="shared" si="744"/>
        <v>56227.274762874098</v>
      </c>
      <c r="CC513" s="113">
        <f t="shared" ref="CC513:DM513" si="745">CC463*CC$428</f>
        <v>55170.593978356366</v>
      </c>
      <c r="CD513" s="113">
        <f t="shared" si="745"/>
        <v>55282.388608539208</v>
      </c>
      <c r="CE513" s="113">
        <f t="shared" si="745"/>
        <v>54462.639875430687</v>
      </c>
      <c r="CF513" s="113">
        <f t="shared" si="745"/>
        <v>53955.574780808856</v>
      </c>
      <c r="CG513" s="113">
        <f t="shared" si="745"/>
        <v>52862.205693598815</v>
      </c>
      <c r="CH513" s="113">
        <f t="shared" si="745"/>
        <v>51501.653224434238</v>
      </c>
      <c r="CI513" s="113">
        <f t="shared" si="745"/>
        <v>50821.368868843216</v>
      </c>
      <c r="CJ513" s="113">
        <f t="shared" si="745"/>
        <v>50315.462553388286</v>
      </c>
      <c r="CK513" s="113">
        <f t="shared" si="745"/>
        <v>49524.959412730044</v>
      </c>
      <c r="CL513" s="113">
        <f t="shared" si="745"/>
        <v>49497.369399600946</v>
      </c>
      <c r="CM513" s="113">
        <f t="shared" si="745"/>
        <v>49096.462323833381</v>
      </c>
      <c r="CN513" s="113">
        <f t="shared" si="745"/>
        <v>49459.28592582843</v>
      </c>
      <c r="CO513" s="113">
        <f t="shared" si="745"/>
        <v>50289.459292035397</v>
      </c>
      <c r="CP513" s="113">
        <f t="shared" si="745"/>
        <v>49677.669348620475</v>
      </c>
      <c r="CQ513" s="113">
        <f t="shared" si="745"/>
        <v>50300.538173237088</v>
      </c>
      <c r="CR513" s="113">
        <f t="shared" si="745"/>
        <v>50139.949301267472</v>
      </c>
      <c r="CS513" s="113">
        <f t="shared" si="745"/>
        <v>49492.061183475991</v>
      </c>
      <c r="CT513" s="113">
        <f t="shared" si="745"/>
        <v>49015.910261412406</v>
      </c>
      <c r="CU513" s="113">
        <f t="shared" si="745"/>
        <v>47762.358261909503</v>
      </c>
      <c r="CV513" s="113">
        <f t="shared" si="745"/>
        <v>46653.390196078435</v>
      </c>
      <c r="CW513" s="113">
        <f t="shared" si="745"/>
        <v>44131.924543870911</v>
      </c>
      <c r="CX513" s="113">
        <f t="shared" si="745"/>
        <v>40956.800180017999</v>
      </c>
      <c r="CY513" s="113">
        <f t="shared" si="745"/>
        <v>38008.330459770114</v>
      </c>
      <c r="CZ513" s="113">
        <f t="shared" si="745"/>
        <v>35089.136117964983</v>
      </c>
      <c r="DA513" s="113">
        <f t="shared" si="745"/>
        <v>32239.879549792669</v>
      </c>
      <c r="DB513" s="113">
        <f t="shared" si="745"/>
        <v>28832.754250151789</v>
      </c>
      <c r="DC513" s="113">
        <f t="shared" si="745"/>
        <v>26101.561380048141</v>
      </c>
      <c r="DD513" s="113">
        <f t="shared" si="745"/>
        <v>22784.489289740701</v>
      </c>
      <c r="DE513" s="113">
        <f t="shared" si="745"/>
        <v>19480.707438650305</v>
      </c>
      <c r="DF513" s="113">
        <f t="shared" si="745"/>
        <v>16725.446108878336</v>
      </c>
      <c r="DG513" s="113">
        <f t="shared" si="745"/>
        <v>14020.853160298004</v>
      </c>
      <c r="DH513" s="113">
        <f t="shared" si="745"/>
        <v>11725.36804308797</v>
      </c>
      <c r="DI513" s="113">
        <f t="shared" si="745"/>
        <v>9310.3289114319159</v>
      </c>
      <c r="DJ513" s="113">
        <f t="shared" si="745"/>
        <v>7434.5658362989325</v>
      </c>
      <c r="DK513" s="113">
        <f t="shared" si="745"/>
        <v>5637.3066666666664</v>
      </c>
      <c r="DL513" s="113">
        <f t="shared" si="745"/>
        <v>4237.0819672131147</v>
      </c>
      <c r="DM513" s="113">
        <f t="shared" si="745"/>
        <v>9763.1660377358494</v>
      </c>
    </row>
    <row r="514" spans="1:117" s="44" customFormat="1" ht="1" hidden="1" customHeight="1">
      <c r="A514" s="94">
        <v>2048</v>
      </c>
      <c r="B514" s="96">
        <f t="shared" si="670"/>
        <v>4734290.5826410325</v>
      </c>
      <c r="C514" s="94"/>
      <c r="D514" s="101">
        <f t="shared" si="671"/>
        <v>2511360.8989299564</v>
      </c>
      <c r="E514" s="101">
        <f t="shared" si="672"/>
        <v>2567056.7660680683</v>
      </c>
      <c r="F514" s="101">
        <f t="shared" si="673"/>
        <v>2621771.0486386069</v>
      </c>
      <c r="G514" s="101">
        <f t="shared" si="674"/>
        <v>2676772.2215116522</v>
      </c>
      <c r="H514" s="101">
        <f t="shared" si="675"/>
        <v>2730651.2565124664</v>
      </c>
      <c r="I514" s="101">
        <f>SUM(CC514:$DL514)</f>
        <v>1377922.581811802</v>
      </c>
      <c r="J514" s="101">
        <f>SUM(CD514:$DL514)</f>
        <v>1322226.71467369</v>
      </c>
      <c r="K514" s="101">
        <f>SUM(CE514:$DL514)</f>
        <v>1267512.4321031517</v>
      </c>
      <c r="L514" s="101">
        <f>SUM(CF514:$DL514)</f>
        <v>1212511.2592301064</v>
      </c>
      <c r="M514" s="101">
        <f>SUM(CG514:$DL514)</f>
        <v>1158632.2242292927</v>
      </c>
      <c r="N514" s="101"/>
      <c r="O514" s="101"/>
      <c r="P514" s="101"/>
      <c r="Q514" s="113">
        <f t="shared" ref="Q514:CB514" si="746">Q464*Q$428</f>
        <v>39605.298454011252</v>
      </c>
      <c r="R514" s="113">
        <f t="shared" si="746"/>
        <v>40685.887040677451</v>
      </c>
      <c r="S514" s="113">
        <f t="shared" si="746"/>
        <v>41889.84114767336</v>
      </c>
      <c r="T514" s="113">
        <f t="shared" si="746"/>
        <v>41628.606365761552</v>
      </c>
      <c r="U514" s="113">
        <f t="shared" si="746"/>
        <v>41567.41217634709</v>
      </c>
      <c r="V514" s="113">
        <f t="shared" si="746"/>
        <v>41609.800459194325</v>
      </c>
      <c r="W514" s="113">
        <f t="shared" si="746"/>
        <v>41804.533103356771</v>
      </c>
      <c r="X514" s="113">
        <f t="shared" si="746"/>
        <v>41570.484246140833</v>
      </c>
      <c r="Y514" s="113">
        <f t="shared" si="746"/>
        <v>41635.818422362529</v>
      </c>
      <c r="Z514" s="113">
        <f t="shared" si="746"/>
        <v>41606.386379985612</v>
      </c>
      <c r="AA514" s="113">
        <f t="shared" si="746"/>
        <v>41620.743695262216</v>
      </c>
      <c r="AB514" s="113">
        <f t="shared" si="746"/>
        <v>41866.936795830268</v>
      </c>
      <c r="AC514" s="113">
        <f t="shared" si="746"/>
        <v>44076.58499361929</v>
      </c>
      <c r="AD514" s="113">
        <f t="shared" si="746"/>
        <v>42431.526946256912</v>
      </c>
      <c r="AE514" s="113">
        <f t="shared" si="746"/>
        <v>42611.48428196898</v>
      </c>
      <c r="AF514" s="113">
        <f t="shared" si="746"/>
        <v>42910.58152788131</v>
      </c>
      <c r="AG514" s="113">
        <f t="shared" si="746"/>
        <v>43152.306713879698</v>
      </c>
      <c r="AH514" s="113">
        <f t="shared" si="746"/>
        <v>43457.33151035606</v>
      </c>
      <c r="AI514" s="113">
        <f t="shared" si="746"/>
        <v>44079.389011891988</v>
      </c>
      <c r="AJ514" s="113">
        <f t="shared" si="746"/>
        <v>45196.148626817449</v>
      </c>
      <c r="AK514" s="113">
        <f t="shared" si="746"/>
        <v>45949.422194747611</v>
      </c>
      <c r="AL514" s="113">
        <f t="shared" si="746"/>
        <v>47174.010628875105</v>
      </c>
      <c r="AM514" s="113">
        <f t="shared" si="746"/>
        <v>48085.152030178047</v>
      </c>
      <c r="AN514" s="113">
        <f t="shared" si="746"/>
        <v>48829.007480734552</v>
      </c>
      <c r="AO514" s="113">
        <f t="shared" si="746"/>
        <v>50037.496284934561</v>
      </c>
      <c r="AP514" s="113">
        <f t="shared" si="746"/>
        <v>51196.868571428575</v>
      </c>
      <c r="AQ514" s="113">
        <f t="shared" si="746"/>
        <v>52746.281409992349</v>
      </c>
      <c r="AR514" s="113">
        <f t="shared" si="746"/>
        <v>54126.212582691529</v>
      </c>
      <c r="AS514" s="113">
        <f t="shared" si="746"/>
        <v>55291.274640342817</v>
      </c>
      <c r="AT514" s="113">
        <f t="shared" si="746"/>
        <v>55930.890817915897</v>
      </c>
      <c r="AU514" s="113">
        <f t="shared" si="746"/>
        <v>56669.130243230837</v>
      </c>
      <c r="AV514" s="113">
        <f t="shared" si="746"/>
        <v>57124.32092904357</v>
      </c>
      <c r="AW514" s="113">
        <f t="shared" si="746"/>
        <v>57132.355786675282</v>
      </c>
      <c r="AX514" s="113">
        <f t="shared" si="746"/>
        <v>57112.624749272669</v>
      </c>
      <c r="AY514" s="113">
        <f t="shared" si="746"/>
        <v>57324.517550247598</v>
      </c>
      <c r="AZ514" s="113">
        <f t="shared" si="746"/>
        <v>57527.894533017243</v>
      </c>
      <c r="BA514" s="113">
        <f t="shared" si="746"/>
        <v>57844.03263613415</v>
      </c>
      <c r="BB514" s="113">
        <f t="shared" si="746"/>
        <v>57719.957350157732</v>
      </c>
      <c r="BC514" s="113">
        <f t="shared" si="746"/>
        <v>58325.963614107299</v>
      </c>
      <c r="BD514" s="113">
        <f t="shared" si="746"/>
        <v>58002.601044285439</v>
      </c>
      <c r="BE514" s="113">
        <f t="shared" si="746"/>
        <v>58010.785869956926</v>
      </c>
      <c r="BF514" s="113">
        <f t="shared" si="746"/>
        <v>58238.21778380344</v>
      </c>
      <c r="BG514" s="113">
        <f t="shared" si="746"/>
        <v>58342.430405972009</v>
      </c>
      <c r="BH514" s="113">
        <f t="shared" si="746"/>
        <v>58415.351998725906</v>
      </c>
      <c r="BI514" s="113">
        <f t="shared" si="746"/>
        <v>58906.454818617174</v>
      </c>
      <c r="BJ514" s="113">
        <f t="shared" si="746"/>
        <v>58552.518371400198</v>
      </c>
      <c r="BK514" s="113">
        <f t="shared" si="746"/>
        <v>58771.239320025044</v>
      </c>
      <c r="BL514" s="113">
        <f t="shared" si="746"/>
        <v>58847.739485391925</v>
      </c>
      <c r="BM514" s="113">
        <f t="shared" si="746"/>
        <v>59097.118659911939</v>
      </c>
      <c r="BN514" s="113">
        <f t="shared" si="746"/>
        <v>60070.218272937549</v>
      </c>
      <c r="BO514" s="113">
        <f t="shared" si="746"/>
        <v>60316.941749127349</v>
      </c>
      <c r="BP514" s="113">
        <f t="shared" si="746"/>
        <v>60507.524008556851</v>
      </c>
      <c r="BQ514" s="113">
        <f t="shared" si="746"/>
        <v>61105.68092260899</v>
      </c>
      <c r="BR514" s="113">
        <f t="shared" si="746"/>
        <v>60746.562027073938</v>
      </c>
      <c r="BS514" s="113">
        <f t="shared" si="746"/>
        <v>60888.351995505123</v>
      </c>
      <c r="BT514" s="113">
        <f t="shared" si="746"/>
        <v>60704.190332939608</v>
      </c>
      <c r="BU514" s="113">
        <f t="shared" si="746"/>
        <v>61748.177556491763</v>
      </c>
      <c r="BV514" s="113">
        <f t="shared" si="746"/>
        <v>61221.412011311273</v>
      </c>
      <c r="BW514" s="113">
        <f t="shared" si="746"/>
        <v>60693.889630959828</v>
      </c>
      <c r="BX514" s="113">
        <f t="shared" si="746"/>
        <v>60180.07249395884</v>
      </c>
      <c r="BY514" s="113">
        <f t="shared" si="746"/>
        <v>59548.711621203896</v>
      </c>
      <c r="BZ514" s="113">
        <f t="shared" si="746"/>
        <v>57931.115922062585</v>
      </c>
      <c r="CA514" s="113">
        <f t="shared" si="746"/>
        <v>57785.47979743794</v>
      </c>
      <c r="CB514" s="113">
        <f t="shared" si="746"/>
        <v>56580.698795963443</v>
      </c>
      <c r="CC514" s="113">
        <f t="shared" ref="CC514:DM514" si="747">CC464*CC$428</f>
        <v>55695.867138112073</v>
      </c>
      <c r="CD514" s="113">
        <f t="shared" si="747"/>
        <v>54714.282570538417</v>
      </c>
      <c r="CE514" s="113">
        <f t="shared" si="747"/>
        <v>55001.172873045318</v>
      </c>
      <c r="CF514" s="113">
        <f t="shared" si="747"/>
        <v>53879.035000813972</v>
      </c>
      <c r="CG514" s="113">
        <f t="shared" si="747"/>
        <v>53690.607536613461</v>
      </c>
      <c r="CH514" s="113">
        <f t="shared" si="747"/>
        <v>52390.162327718223</v>
      </c>
      <c r="CI514" s="113">
        <f t="shared" si="747"/>
        <v>51091.493823996723</v>
      </c>
      <c r="CJ514" s="113">
        <f t="shared" si="747"/>
        <v>50551.610217905822</v>
      </c>
      <c r="CK514" s="113">
        <f t="shared" si="747"/>
        <v>49811.051605907865</v>
      </c>
      <c r="CL514" s="113">
        <f t="shared" si="747"/>
        <v>49035.99310720116</v>
      </c>
      <c r="CM514" s="113">
        <f t="shared" si="747"/>
        <v>48908.468211713123</v>
      </c>
      <c r="CN514" s="113">
        <f t="shared" si="747"/>
        <v>48624.339728191124</v>
      </c>
      <c r="CO514" s="113">
        <f t="shared" si="747"/>
        <v>48692.825696492953</v>
      </c>
      <c r="CP514" s="113">
        <f t="shared" si="747"/>
        <v>49555.751148211471</v>
      </c>
      <c r="CQ514" s="113">
        <f t="shared" si="747"/>
        <v>48918.018114936145</v>
      </c>
      <c r="CR514" s="113">
        <f t="shared" si="747"/>
        <v>49409.503629075938</v>
      </c>
      <c r="CS514" s="113">
        <f t="shared" si="747"/>
        <v>49130.586602158539</v>
      </c>
      <c r="CT514" s="113">
        <f t="shared" si="747"/>
        <v>48234.80003901678</v>
      </c>
      <c r="CU514" s="113">
        <f t="shared" si="747"/>
        <v>47872.995415587</v>
      </c>
      <c r="CV514" s="113">
        <f t="shared" si="747"/>
        <v>46048.979411764711</v>
      </c>
      <c r="CW514" s="113">
        <f t="shared" si="747"/>
        <v>44994.06500412579</v>
      </c>
      <c r="CX514" s="113">
        <f t="shared" si="747"/>
        <v>42492.803580358035</v>
      </c>
      <c r="CY514" s="113">
        <f t="shared" si="747"/>
        <v>38969.98227969349</v>
      </c>
      <c r="CZ514" s="113">
        <f t="shared" si="747"/>
        <v>36050.88561861121</v>
      </c>
      <c r="DA514" s="113">
        <f t="shared" si="747"/>
        <v>33079.040084249325</v>
      </c>
      <c r="DB514" s="113">
        <f t="shared" si="747"/>
        <v>30069.777170613233</v>
      </c>
      <c r="DC514" s="113">
        <f t="shared" si="747"/>
        <v>26553.396451814209</v>
      </c>
      <c r="DD514" s="113">
        <f t="shared" si="747"/>
        <v>23725.666290868096</v>
      </c>
      <c r="DE514" s="113">
        <f t="shared" si="747"/>
        <v>20147.507668711656</v>
      </c>
      <c r="DF514" s="113">
        <f t="shared" si="747"/>
        <v>17134.2338326635</v>
      </c>
      <c r="DG514" s="113">
        <f t="shared" si="747"/>
        <v>14508.374429223744</v>
      </c>
      <c r="DH514" s="113">
        <f t="shared" si="747"/>
        <v>11831.122082585278</v>
      </c>
      <c r="DI514" s="113">
        <f t="shared" si="747"/>
        <v>9755.7869683964109</v>
      </c>
      <c r="DJ514" s="113">
        <f t="shared" si="747"/>
        <v>7376.3665480427044</v>
      </c>
      <c r="DK514" s="113">
        <f t="shared" si="747"/>
        <v>5732.5024242424242</v>
      </c>
      <c r="DL514" s="113">
        <f t="shared" si="747"/>
        <v>4243.5271786022431</v>
      </c>
      <c r="DM514" s="113">
        <f t="shared" si="747"/>
        <v>10244.645283018868</v>
      </c>
    </row>
    <row r="515" spans="1:117" s="44" customFormat="1" ht="1" hidden="1" customHeight="1">
      <c r="A515" s="94">
        <v>2049</v>
      </c>
      <c r="B515" s="96">
        <f t="shared" si="670"/>
        <v>4740868.8812261503</v>
      </c>
      <c r="C515" s="94"/>
      <c r="D515" s="101">
        <f t="shared" si="671"/>
        <v>2511150.7768587326</v>
      </c>
      <c r="E515" s="101">
        <f t="shared" si="672"/>
        <v>2567201.8002809975</v>
      </c>
      <c r="F515" s="101">
        <f t="shared" si="673"/>
        <v>2622439.4169600969</v>
      </c>
      <c r="G515" s="101">
        <f t="shared" si="674"/>
        <v>2676876.1274689757</v>
      </c>
      <c r="H515" s="101">
        <f t="shared" si="675"/>
        <v>2731290.9409297537</v>
      </c>
      <c r="I515" s="101">
        <f>SUM(CC515:$DL515)</f>
        <v>1383683.2734402842</v>
      </c>
      <c r="J515" s="101">
        <f>SUM(CD515:$DL515)</f>
        <v>1327632.250018019</v>
      </c>
      <c r="K515" s="101">
        <f>SUM(CE515:$DL515)</f>
        <v>1272394.6333389196</v>
      </c>
      <c r="L515" s="101">
        <f>SUM(CF515:$DL515)</f>
        <v>1217957.9228300406</v>
      </c>
      <c r="M515" s="101">
        <f>SUM(CG515:$DL515)</f>
        <v>1163543.1093692626</v>
      </c>
      <c r="N515" s="101"/>
      <c r="O515" s="101"/>
      <c r="P515" s="101"/>
      <c r="Q515" s="113">
        <f t="shared" ref="Q515:CB515" si="748">Q465*Q$428</f>
        <v>39694.602330332149</v>
      </c>
      <c r="R515" s="113">
        <f t="shared" si="748"/>
        <v>40796.106532587328</v>
      </c>
      <c r="S515" s="113">
        <f t="shared" si="748"/>
        <v>42020.221686686178</v>
      </c>
      <c r="T515" s="113">
        <f t="shared" si="748"/>
        <v>41776.97716238087</v>
      </c>
      <c r="U515" s="113">
        <f t="shared" si="748"/>
        <v>41733.335899230231</v>
      </c>
      <c r="V515" s="113">
        <f t="shared" si="748"/>
        <v>41781.621373408474</v>
      </c>
      <c r="W515" s="113">
        <f t="shared" si="748"/>
        <v>41980.944805625579</v>
      </c>
      <c r="X515" s="113">
        <f t="shared" si="748"/>
        <v>41748.700676675828</v>
      </c>
      <c r="Y515" s="113">
        <f t="shared" si="748"/>
        <v>41807.060333761234</v>
      </c>
      <c r="Z515" s="113">
        <f t="shared" si="748"/>
        <v>41761.250099912082</v>
      </c>
      <c r="AA515" s="113">
        <f t="shared" si="748"/>
        <v>41756.413633006225</v>
      </c>
      <c r="AB515" s="113">
        <f t="shared" si="748"/>
        <v>41967.013135727073</v>
      </c>
      <c r="AC515" s="113">
        <f t="shared" si="748"/>
        <v>44142.717191447242</v>
      </c>
      <c r="AD515" s="113">
        <f t="shared" si="748"/>
        <v>42457.673930368081</v>
      </c>
      <c r="AE515" s="113">
        <f t="shared" si="748"/>
        <v>42586.4015877294</v>
      </c>
      <c r="AF515" s="113">
        <f t="shared" si="748"/>
        <v>42841.437179887944</v>
      </c>
      <c r="AG515" s="113">
        <f t="shared" si="748"/>
        <v>43030.571029213061</v>
      </c>
      <c r="AH515" s="113">
        <f t="shared" si="748"/>
        <v>43292.355247847336</v>
      </c>
      <c r="AI515" s="113">
        <f t="shared" si="748"/>
        <v>43890.095911985576</v>
      </c>
      <c r="AJ515" s="113">
        <f t="shared" si="748"/>
        <v>44969.331179321489</v>
      </c>
      <c r="AK515" s="113">
        <f t="shared" si="748"/>
        <v>45729.312457366985</v>
      </c>
      <c r="AL515" s="113">
        <f t="shared" si="748"/>
        <v>46941.837023914966</v>
      </c>
      <c r="AM515" s="113">
        <f t="shared" si="748"/>
        <v>47873.565154310119</v>
      </c>
      <c r="AN515" s="113">
        <f t="shared" si="748"/>
        <v>48643.065359075263</v>
      </c>
      <c r="AO515" s="113">
        <f t="shared" si="748"/>
        <v>49887.674329196627</v>
      </c>
      <c r="AP515" s="113">
        <f t="shared" si="748"/>
        <v>51089.516378269618</v>
      </c>
      <c r="AQ515" s="113">
        <f t="shared" si="748"/>
        <v>52678.887071146943</v>
      </c>
      <c r="AR515" s="113">
        <f t="shared" si="748"/>
        <v>54112.861272236987</v>
      </c>
      <c r="AS515" s="113">
        <f t="shared" si="748"/>
        <v>55317.023129017442</v>
      </c>
      <c r="AT515" s="113">
        <f t="shared" si="748"/>
        <v>56003.650780686097</v>
      </c>
      <c r="AU515" s="113">
        <f t="shared" si="748"/>
        <v>56775.531932078935</v>
      </c>
      <c r="AV515" s="113">
        <f t="shared" si="748"/>
        <v>57268.898221524309</v>
      </c>
      <c r="AW515" s="113">
        <f t="shared" si="748"/>
        <v>57292.446803542232</v>
      </c>
      <c r="AX515" s="113">
        <f t="shared" si="748"/>
        <v>57288.052277778785</v>
      </c>
      <c r="AY515" s="113">
        <f t="shared" si="748"/>
        <v>57510.043420477712</v>
      </c>
      <c r="AZ515" s="113">
        <f t="shared" si="748"/>
        <v>57723.655078810691</v>
      </c>
      <c r="BA515" s="113">
        <f t="shared" si="748"/>
        <v>58057.559502344033</v>
      </c>
      <c r="BB515" s="113">
        <f t="shared" si="748"/>
        <v>57926.149148264987</v>
      </c>
      <c r="BC515" s="113">
        <f t="shared" si="748"/>
        <v>58571.284221544141</v>
      </c>
      <c r="BD515" s="113">
        <f t="shared" si="748"/>
        <v>58633.074840456393</v>
      </c>
      <c r="BE515" s="113">
        <f t="shared" si="748"/>
        <v>58496.480617095396</v>
      </c>
      <c r="BF515" s="113">
        <f t="shared" si="748"/>
        <v>58519.893604708835</v>
      </c>
      <c r="BG515" s="113">
        <f t="shared" si="748"/>
        <v>58945.574822829134</v>
      </c>
      <c r="BH515" s="113">
        <f t="shared" si="748"/>
        <v>58540.831772575249</v>
      </c>
      <c r="BI515" s="113">
        <f t="shared" si="748"/>
        <v>58786.525509405612</v>
      </c>
      <c r="BJ515" s="113">
        <f t="shared" si="748"/>
        <v>59090.447430486587</v>
      </c>
      <c r="BK515" s="113">
        <f t="shared" si="748"/>
        <v>58580.593908939562</v>
      </c>
      <c r="BL515" s="113">
        <f t="shared" si="748"/>
        <v>58789.236710544428</v>
      </c>
      <c r="BM515" s="113">
        <f t="shared" si="748"/>
        <v>59043.46578915626</v>
      </c>
      <c r="BN515" s="113">
        <f t="shared" si="748"/>
        <v>58846.313430994604</v>
      </c>
      <c r="BO515" s="113">
        <f t="shared" si="748"/>
        <v>59892.692605757831</v>
      </c>
      <c r="BP515" s="113">
        <f t="shared" si="748"/>
        <v>60055.952805660687</v>
      </c>
      <c r="BQ515" s="113">
        <f t="shared" si="748"/>
        <v>60260.744508279829</v>
      </c>
      <c r="BR515" s="113">
        <f t="shared" si="748"/>
        <v>60841.942884415141</v>
      </c>
      <c r="BS515" s="113">
        <f t="shared" si="748"/>
        <v>60423.984159205422</v>
      </c>
      <c r="BT515" s="113">
        <f t="shared" si="748"/>
        <v>60401.27421379005</v>
      </c>
      <c r="BU515" s="113">
        <f t="shared" si="748"/>
        <v>60435.323324396784</v>
      </c>
      <c r="BV515" s="113">
        <f t="shared" si="748"/>
        <v>61330.375368308647</v>
      </c>
      <c r="BW515" s="113">
        <f t="shared" si="748"/>
        <v>60665.978894695421</v>
      </c>
      <c r="BX515" s="113">
        <f t="shared" si="748"/>
        <v>60516.240479960004</v>
      </c>
      <c r="BY515" s="113">
        <f t="shared" si="748"/>
        <v>59425.34615063286</v>
      </c>
      <c r="BZ515" s="113">
        <f t="shared" si="748"/>
        <v>59189.555861707013</v>
      </c>
      <c r="CA515" s="113">
        <f t="shared" si="748"/>
        <v>57660.474432976422</v>
      </c>
      <c r="CB515" s="113">
        <f t="shared" si="748"/>
        <v>57087.439170167614</v>
      </c>
      <c r="CC515" s="113">
        <f t="shared" ref="CC515:DM515" si="749">CC465*CC$428</f>
        <v>56051.023422265076</v>
      </c>
      <c r="CD515" s="113">
        <f t="shared" si="749"/>
        <v>55237.61667909957</v>
      </c>
      <c r="CE515" s="113">
        <f t="shared" si="749"/>
        <v>54436.710508878874</v>
      </c>
      <c r="CF515" s="113">
        <f t="shared" si="749"/>
        <v>54414.813460778154</v>
      </c>
      <c r="CG515" s="113">
        <f t="shared" si="749"/>
        <v>53615.84202731611</v>
      </c>
      <c r="CH515" s="113">
        <f t="shared" si="749"/>
        <v>53212.929726050708</v>
      </c>
      <c r="CI515" s="113">
        <f t="shared" si="749"/>
        <v>51975.629747322026</v>
      </c>
      <c r="CJ515" s="113">
        <f t="shared" si="749"/>
        <v>50822.779781822144</v>
      </c>
      <c r="CK515" s="113">
        <f t="shared" si="749"/>
        <v>50046.127359043487</v>
      </c>
      <c r="CL515" s="113">
        <f t="shared" si="749"/>
        <v>49321.225739161986</v>
      </c>
      <c r="CM515" s="113">
        <f t="shared" si="749"/>
        <v>48451.482524271843</v>
      </c>
      <c r="CN515" s="113">
        <f t="shared" si="749"/>
        <v>48438.907499424138</v>
      </c>
      <c r="CO515" s="113">
        <f t="shared" si="749"/>
        <v>47873.013831530647</v>
      </c>
      <c r="CP515" s="113">
        <f t="shared" si="749"/>
        <v>47982.806497033089</v>
      </c>
      <c r="CQ515" s="113">
        <f t="shared" si="749"/>
        <v>48799.059411438087</v>
      </c>
      <c r="CR515" s="113">
        <f t="shared" si="749"/>
        <v>48052.533419997832</v>
      </c>
      <c r="CS515" s="113">
        <f t="shared" si="749"/>
        <v>48419.620022329735</v>
      </c>
      <c r="CT515" s="113">
        <f t="shared" si="749"/>
        <v>47888.524424502539</v>
      </c>
      <c r="CU515" s="113">
        <f t="shared" si="749"/>
        <v>47116.476499900338</v>
      </c>
      <c r="CV515" s="113">
        <f t="shared" si="749"/>
        <v>46161.75</v>
      </c>
      <c r="CW515" s="113">
        <f t="shared" si="749"/>
        <v>44419.962317777579</v>
      </c>
      <c r="CX515" s="113">
        <f t="shared" si="749"/>
        <v>43330.89283928393</v>
      </c>
      <c r="CY515" s="113">
        <f t="shared" si="749"/>
        <v>40443.401819923369</v>
      </c>
      <c r="CZ515" s="113">
        <f t="shared" si="749"/>
        <v>36974.361414639876</v>
      </c>
      <c r="DA515" s="113">
        <f t="shared" si="749"/>
        <v>33999.758375567697</v>
      </c>
      <c r="DB515" s="113">
        <f t="shared" si="749"/>
        <v>30867.602914389798</v>
      </c>
      <c r="DC515" s="113">
        <f t="shared" si="749"/>
        <v>27706.997058036908</v>
      </c>
      <c r="DD515" s="113">
        <f t="shared" si="749"/>
        <v>24151.343855693351</v>
      </c>
      <c r="DE515" s="113">
        <f t="shared" si="749"/>
        <v>20996.075536809814</v>
      </c>
      <c r="DF515" s="113">
        <f t="shared" si="749"/>
        <v>17734.228717573988</v>
      </c>
      <c r="DG515" s="113">
        <f t="shared" si="749"/>
        <v>14875.86205239125</v>
      </c>
      <c r="DH515" s="113">
        <f t="shared" si="749"/>
        <v>12255.026929982047</v>
      </c>
      <c r="DI515" s="113">
        <f t="shared" si="749"/>
        <v>9854.5883730003898</v>
      </c>
      <c r="DJ515" s="113">
        <f t="shared" si="749"/>
        <v>7738.1459074733102</v>
      </c>
      <c r="DK515" s="113">
        <f t="shared" si="749"/>
        <v>5695.2830303030296</v>
      </c>
      <c r="DL515" s="113">
        <f t="shared" si="749"/>
        <v>4320.8697152717859</v>
      </c>
      <c r="DM515" s="113">
        <f t="shared" si="749"/>
        <v>10638.538364779874</v>
      </c>
    </row>
    <row r="516" spans="1:117" s="44" customFormat="1" ht="1" hidden="1" customHeight="1">
      <c r="A516" s="94">
        <v>2050</v>
      </c>
      <c r="B516" s="96">
        <f t="shared" si="670"/>
        <v>4747065.9218622716</v>
      </c>
      <c r="C516" s="94"/>
      <c r="D516" s="101">
        <f t="shared" si="671"/>
        <v>2510287.8316440871</v>
      </c>
      <c r="E516" s="101">
        <f t="shared" si="672"/>
        <v>2566844.2315155109</v>
      </c>
      <c r="F516" s="101">
        <f t="shared" si="673"/>
        <v>2622437.0388348317</v>
      </c>
      <c r="G516" s="101">
        <f t="shared" si="674"/>
        <v>2677396.3258080627</v>
      </c>
      <c r="H516" s="101">
        <f t="shared" si="675"/>
        <v>2731255.4803465405</v>
      </c>
      <c r="I516" s="101">
        <f>SUM(CC516:$DL516)</f>
        <v>1389413.4418753544</v>
      </c>
      <c r="J516" s="101">
        <f>SUM(CD516:$DL516)</f>
        <v>1332857.0420039303</v>
      </c>
      <c r="K516" s="101">
        <f>SUM(CE516:$DL516)</f>
        <v>1277264.2346846098</v>
      </c>
      <c r="L516" s="101">
        <f>SUM(CF516:$DL516)</f>
        <v>1222304.9477113788</v>
      </c>
      <c r="M516" s="101">
        <f>SUM(CG516:$DL516)</f>
        <v>1168445.793172901</v>
      </c>
      <c r="N516" s="101"/>
      <c r="O516" s="101"/>
      <c r="P516" s="101"/>
      <c r="Q516" s="113">
        <f t="shared" ref="Q516:CB516" si="750">Q466*Q$428</f>
        <v>39766.433709112003</v>
      </c>
      <c r="R516" s="113">
        <f t="shared" si="750"/>
        <v>40886.466656585515</v>
      </c>
      <c r="S516" s="113">
        <f t="shared" si="750"/>
        <v>42132.267462400319</v>
      </c>
      <c r="T516" s="113">
        <f t="shared" si="750"/>
        <v>41906.170781205845</v>
      </c>
      <c r="U516" s="113">
        <f t="shared" si="750"/>
        <v>41881.158852344292</v>
      </c>
      <c r="V516" s="113">
        <f t="shared" si="750"/>
        <v>41947.413483615113</v>
      </c>
      <c r="W516" s="113">
        <f t="shared" si="750"/>
        <v>42152.316173543848</v>
      </c>
      <c r="X516" s="113">
        <f t="shared" si="750"/>
        <v>41922.912243603299</v>
      </c>
      <c r="Y516" s="113">
        <f t="shared" si="750"/>
        <v>41985.312147965735</v>
      </c>
      <c r="Z516" s="113">
        <f t="shared" si="750"/>
        <v>41931.100631444329</v>
      </c>
      <c r="AA516" s="113">
        <f t="shared" si="750"/>
        <v>41911.037459111532</v>
      </c>
      <c r="AB516" s="113">
        <f t="shared" si="750"/>
        <v>42103.116957986735</v>
      </c>
      <c r="AC516" s="113">
        <f t="shared" si="750"/>
        <v>44247.688934031299</v>
      </c>
      <c r="AD516" s="113">
        <f t="shared" si="750"/>
        <v>42521.030084175924</v>
      </c>
      <c r="AE516" s="113">
        <f t="shared" si="750"/>
        <v>42612.487589738565</v>
      </c>
      <c r="AF516" s="113">
        <f t="shared" si="750"/>
        <v>42816.384879890349</v>
      </c>
      <c r="AG516" s="113">
        <f t="shared" si="750"/>
        <v>42962.718352513628</v>
      </c>
      <c r="AH516" s="113">
        <f t="shared" si="750"/>
        <v>43172.101466139167</v>
      </c>
      <c r="AI516" s="113">
        <f t="shared" si="750"/>
        <v>43725.709798908953</v>
      </c>
      <c r="AJ516" s="113">
        <f t="shared" si="750"/>
        <v>44780.820678513737</v>
      </c>
      <c r="AK516" s="113">
        <f t="shared" si="750"/>
        <v>45506.173686903137</v>
      </c>
      <c r="AL516" s="113">
        <f t="shared" si="750"/>
        <v>46724.937998228517</v>
      </c>
      <c r="AM516" s="113">
        <f t="shared" si="750"/>
        <v>47648.754098700439</v>
      </c>
      <c r="AN516" s="113">
        <f t="shared" si="750"/>
        <v>48438.933247253655</v>
      </c>
      <c r="AO516" s="113">
        <f t="shared" si="750"/>
        <v>49704.446126571187</v>
      </c>
      <c r="AP516" s="113">
        <f t="shared" si="750"/>
        <v>50944.692193158953</v>
      </c>
      <c r="AQ516" s="113">
        <f t="shared" si="750"/>
        <v>52573.711057494264</v>
      </c>
      <c r="AR516" s="113">
        <f t="shared" si="750"/>
        <v>54047.131743845428</v>
      </c>
      <c r="AS516" s="113">
        <f t="shared" si="750"/>
        <v>55305.69379400061</v>
      </c>
      <c r="AT516" s="113">
        <f t="shared" si="750"/>
        <v>56031.320062302933</v>
      </c>
      <c r="AU516" s="113">
        <f t="shared" si="750"/>
        <v>56848.171546580998</v>
      </c>
      <c r="AV516" s="113">
        <f t="shared" si="750"/>
        <v>57374.78581601724</v>
      </c>
      <c r="AW516" s="113">
        <f t="shared" si="750"/>
        <v>57436.428032548363</v>
      </c>
      <c r="AX516" s="113">
        <f t="shared" si="750"/>
        <v>57445.538354505865</v>
      </c>
      <c r="AY516" s="113">
        <f t="shared" si="750"/>
        <v>57684.656004223711</v>
      </c>
      <c r="AZ516" s="113">
        <f t="shared" si="750"/>
        <v>57907.551349101501</v>
      </c>
      <c r="BA516" s="113">
        <f t="shared" si="750"/>
        <v>58252.303912729898</v>
      </c>
      <c r="BB516" s="113">
        <f t="shared" si="750"/>
        <v>58138.232140603875</v>
      </c>
      <c r="BC516" s="113">
        <f t="shared" si="750"/>
        <v>58779.015381067271</v>
      </c>
      <c r="BD516" s="113">
        <f t="shared" si="750"/>
        <v>58878.149294140399</v>
      </c>
      <c r="BE516" s="113">
        <f t="shared" si="750"/>
        <v>59124.910147066395</v>
      </c>
      <c r="BF516" s="113">
        <f t="shared" si="750"/>
        <v>59005.610214609304</v>
      </c>
      <c r="BG516" s="113">
        <f t="shared" si="750"/>
        <v>59228.58102175378</v>
      </c>
      <c r="BH516" s="113">
        <f t="shared" si="750"/>
        <v>59141.127010670483</v>
      </c>
      <c r="BI516" s="113">
        <f t="shared" si="750"/>
        <v>58912.501674543804</v>
      </c>
      <c r="BJ516" s="113">
        <f t="shared" si="750"/>
        <v>58971.356194141008</v>
      </c>
      <c r="BK516" s="113">
        <f t="shared" si="750"/>
        <v>59117.225436439447</v>
      </c>
      <c r="BL516" s="113">
        <f t="shared" si="750"/>
        <v>58601.624363619689</v>
      </c>
      <c r="BM516" s="113">
        <f t="shared" si="750"/>
        <v>58983.739008503704</v>
      </c>
      <c r="BN516" s="113">
        <f t="shared" si="750"/>
        <v>58794.854942174243</v>
      </c>
      <c r="BO516" s="113">
        <f t="shared" si="750"/>
        <v>58676.37736574118</v>
      </c>
      <c r="BP516" s="113">
        <f t="shared" si="750"/>
        <v>59634.553398058255</v>
      </c>
      <c r="BQ516" s="113">
        <f t="shared" si="750"/>
        <v>59812.656944913826</v>
      </c>
      <c r="BR516" s="113">
        <f t="shared" si="750"/>
        <v>60002.59133981257</v>
      </c>
      <c r="BS516" s="113">
        <f t="shared" si="750"/>
        <v>60522.273679631704</v>
      </c>
      <c r="BT516" s="113">
        <f t="shared" si="750"/>
        <v>59942.401280820901</v>
      </c>
      <c r="BU516" s="113">
        <f t="shared" si="750"/>
        <v>60137.129299119108</v>
      </c>
      <c r="BV516" s="113">
        <f t="shared" si="750"/>
        <v>60026.813739642865</v>
      </c>
      <c r="BW516" s="113">
        <f t="shared" si="750"/>
        <v>60775.628215734141</v>
      </c>
      <c r="BX516" s="113">
        <f t="shared" si="750"/>
        <v>60490.22748104325</v>
      </c>
      <c r="BY516" s="113">
        <f t="shared" si="750"/>
        <v>59759.626780567276</v>
      </c>
      <c r="BZ516" s="113">
        <f t="shared" si="750"/>
        <v>59070.89155678016</v>
      </c>
      <c r="CA516" s="113">
        <f t="shared" si="750"/>
        <v>58917.528378001422</v>
      </c>
      <c r="CB516" s="113">
        <f t="shared" si="750"/>
        <v>56966.976330720259</v>
      </c>
      <c r="CC516" s="113">
        <f t="shared" ref="CC516:DM516" si="751">CC466*CC$428</f>
        <v>56556.399871423979</v>
      </c>
      <c r="CD516" s="113">
        <f t="shared" si="751"/>
        <v>55592.807319320724</v>
      </c>
      <c r="CE516" s="113">
        <f t="shared" si="751"/>
        <v>54959.286973230846</v>
      </c>
      <c r="CF516" s="113">
        <f t="shared" si="751"/>
        <v>53859.154538477633</v>
      </c>
      <c r="CG516" s="113">
        <f t="shared" si="751"/>
        <v>54151.163073885145</v>
      </c>
      <c r="CH516" s="113">
        <f t="shared" si="751"/>
        <v>53140.215416028586</v>
      </c>
      <c r="CI516" s="113">
        <f t="shared" si="751"/>
        <v>52793.978781200349</v>
      </c>
      <c r="CJ516" s="113">
        <f t="shared" si="751"/>
        <v>51704.33102097446</v>
      </c>
      <c r="CK516" s="113">
        <f t="shared" si="751"/>
        <v>50317.214716914779</v>
      </c>
      <c r="CL516" s="113">
        <f t="shared" si="751"/>
        <v>49557.418374750589</v>
      </c>
      <c r="CM516" s="113">
        <f t="shared" si="751"/>
        <v>48736.473598496712</v>
      </c>
      <c r="CN516" s="113">
        <f t="shared" si="751"/>
        <v>47986.853795781375</v>
      </c>
      <c r="CO516" s="113">
        <f t="shared" si="751"/>
        <v>47690.055817764667</v>
      </c>
      <c r="CP516" s="113">
        <f t="shared" si="751"/>
        <v>47176.347581212918</v>
      </c>
      <c r="CQ516" s="113">
        <f t="shared" si="751"/>
        <v>47249.597307051641</v>
      </c>
      <c r="CR516" s="113">
        <f t="shared" si="751"/>
        <v>47940.618351207886</v>
      </c>
      <c r="CS516" s="113">
        <f t="shared" si="751"/>
        <v>47092.548976553779</v>
      </c>
      <c r="CT516" s="113">
        <f t="shared" si="751"/>
        <v>47199.953374951227</v>
      </c>
      <c r="CU516" s="113">
        <f t="shared" si="751"/>
        <v>46783.568307753638</v>
      </c>
      <c r="CV516" s="113">
        <f t="shared" si="751"/>
        <v>45439.622549019608</v>
      </c>
      <c r="CW516" s="113">
        <f t="shared" si="751"/>
        <v>44539.32043641698</v>
      </c>
      <c r="CX516" s="113">
        <f t="shared" si="751"/>
        <v>42788.948194819481</v>
      </c>
      <c r="CY516" s="113">
        <f t="shared" si="751"/>
        <v>41252.800287356324</v>
      </c>
      <c r="CZ516" s="113">
        <f t="shared" si="751"/>
        <v>38389.507108447891</v>
      </c>
      <c r="DA516" s="113">
        <f t="shared" si="751"/>
        <v>34885.102218126769</v>
      </c>
      <c r="DB516" s="113">
        <f t="shared" si="751"/>
        <v>31744.032179720703</v>
      </c>
      <c r="DC516" s="113">
        <f t="shared" si="751"/>
        <v>28460.708923954709</v>
      </c>
      <c r="DD516" s="113">
        <f t="shared" si="751"/>
        <v>25217.490417136414</v>
      </c>
      <c r="DE516" s="113">
        <f t="shared" si="751"/>
        <v>21389.26763803681</v>
      </c>
      <c r="DF516" s="113">
        <f t="shared" si="751"/>
        <v>18499.057362075266</v>
      </c>
      <c r="DG516" s="113">
        <f t="shared" si="751"/>
        <v>15412.320115356884</v>
      </c>
      <c r="DH516" s="113">
        <f t="shared" si="751"/>
        <v>12578.50987432675</v>
      </c>
      <c r="DI516" s="113">
        <f t="shared" si="751"/>
        <v>10219.131486539212</v>
      </c>
      <c r="DJ516" s="113">
        <f t="shared" si="751"/>
        <v>7827.0177935943066</v>
      </c>
      <c r="DK516" s="113">
        <f t="shared" si="751"/>
        <v>5983.0175757575753</v>
      </c>
      <c r="DL516" s="113">
        <f t="shared" si="751"/>
        <v>4299.6005176876615</v>
      </c>
      <c r="DM516" s="113">
        <f t="shared" si="751"/>
        <v>11005.030188679246</v>
      </c>
    </row>
    <row r="517" spans="1:117" s="44" customFormat="1" ht="1" hidden="1" customHeight="1">
      <c r="A517" s="94">
        <v>2051</v>
      </c>
      <c r="B517" s="96">
        <f t="shared" si="670"/>
        <v>4752837.5805644095</v>
      </c>
      <c r="C517" s="94"/>
      <c r="D517" s="101">
        <f t="shared" si="671"/>
        <v>2509418.6818808648</v>
      </c>
      <c r="E517" s="101">
        <f t="shared" si="672"/>
        <v>2565856.6963242376</v>
      </c>
      <c r="F517" s="101">
        <f t="shared" si="673"/>
        <v>2621954.9289803435</v>
      </c>
      <c r="G517" s="101">
        <f t="shared" si="674"/>
        <v>2677272.2406686554</v>
      </c>
      <c r="H517" s="101">
        <f t="shared" si="675"/>
        <v>2731649.2812509947</v>
      </c>
      <c r="I517" s="101">
        <f>SUM(CC517:$DL517)</f>
        <v>1394483.6271368784</v>
      </c>
      <c r="J517" s="101">
        <f>SUM(CD517:$DL517)</f>
        <v>1338045.6126935056</v>
      </c>
      <c r="K517" s="101">
        <f>SUM(CE517:$DL517)</f>
        <v>1281947.3800373995</v>
      </c>
      <c r="L517" s="101">
        <f>SUM(CF517:$DL517)</f>
        <v>1226630.0683490881</v>
      </c>
      <c r="M517" s="101">
        <f>SUM(CG517:$DL517)</f>
        <v>1172253.027766749</v>
      </c>
      <c r="N517" s="101"/>
      <c r="O517" s="101"/>
      <c r="P517" s="101"/>
      <c r="Q517" s="113">
        <f t="shared" ref="Q517:CB517" si="752">Q467*Q$428</f>
        <v>39814.968424503793</v>
      </c>
      <c r="R517" s="113">
        <f t="shared" si="752"/>
        <v>40959.946317858761</v>
      </c>
      <c r="S517" s="113">
        <f t="shared" si="752"/>
        <v>42224.959876854744</v>
      </c>
      <c r="T517" s="113">
        <f t="shared" si="752"/>
        <v>42018.205872530634</v>
      </c>
      <c r="U517" s="113">
        <f t="shared" si="752"/>
        <v>42008.869839048282</v>
      </c>
      <c r="V517" s="113">
        <f t="shared" si="752"/>
        <v>42094.114381131294</v>
      </c>
      <c r="W517" s="113">
        <f t="shared" si="752"/>
        <v>42318.647207111579</v>
      </c>
      <c r="X517" s="113">
        <f t="shared" si="752"/>
        <v>42094.120162825122</v>
      </c>
      <c r="Y517" s="113">
        <f t="shared" si="752"/>
        <v>42159.55830342407</v>
      </c>
      <c r="Z517" s="113">
        <f t="shared" si="752"/>
        <v>42108.944129166339</v>
      </c>
      <c r="AA517" s="113">
        <f t="shared" si="752"/>
        <v>42079.627308219897</v>
      </c>
      <c r="AB517" s="113">
        <f t="shared" si="752"/>
        <v>42257.234521427825</v>
      </c>
      <c r="AC517" s="113">
        <f t="shared" si="752"/>
        <v>44389.400786519778</v>
      </c>
      <c r="AD517" s="113">
        <f t="shared" si="752"/>
        <v>42621.595407680426</v>
      </c>
      <c r="AE517" s="113">
        <f t="shared" si="752"/>
        <v>42675.695979222306</v>
      </c>
      <c r="AF517" s="113">
        <f t="shared" si="752"/>
        <v>42842.439271887844</v>
      </c>
      <c r="AG517" s="113">
        <f t="shared" si="752"/>
        <v>42937.772515491779</v>
      </c>
      <c r="AH517" s="113">
        <f t="shared" si="752"/>
        <v>43105.514661391666</v>
      </c>
      <c r="AI517" s="113">
        <f t="shared" si="752"/>
        <v>43607.152541599142</v>
      </c>
      <c r="AJ517" s="113">
        <f t="shared" si="752"/>
        <v>44616.504038772218</v>
      </c>
      <c r="AK517" s="113">
        <f t="shared" si="752"/>
        <v>45319.383313437924</v>
      </c>
      <c r="AL517" s="113">
        <f t="shared" si="752"/>
        <v>46503.965751402415</v>
      </c>
      <c r="AM517" s="113">
        <f t="shared" si="752"/>
        <v>47436.149978236994</v>
      </c>
      <c r="AN517" s="113">
        <f t="shared" si="752"/>
        <v>48220.653365305792</v>
      </c>
      <c r="AO517" s="113">
        <f t="shared" si="752"/>
        <v>49506.033266269595</v>
      </c>
      <c r="AP517" s="113">
        <f t="shared" si="752"/>
        <v>50764.421529175052</v>
      </c>
      <c r="AQ517" s="113">
        <f t="shared" si="752"/>
        <v>52431.77449538045</v>
      </c>
      <c r="AR517" s="113">
        <f t="shared" si="752"/>
        <v>53945.456379614727</v>
      </c>
      <c r="AS517" s="113">
        <f t="shared" si="752"/>
        <v>55241.837542087538</v>
      </c>
      <c r="AT517" s="113">
        <f t="shared" si="752"/>
        <v>56021.072180222625</v>
      </c>
      <c r="AU517" s="113">
        <f t="shared" si="752"/>
        <v>56876.818155117027</v>
      </c>
      <c r="AV517" s="113">
        <f t="shared" si="752"/>
        <v>57447.074462257609</v>
      </c>
      <c r="AW517" s="113">
        <f t="shared" si="752"/>
        <v>57541.141653643725</v>
      </c>
      <c r="AX517" s="113">
        <f t="shared" si="752"/>
        <v>57588.073221417086</v>
      </c>
      <c r="AY517" s="113">
        <f t="shared" si="752"/>
        <v>57841.410482813866</v>
      </c>
      <c r="AZ517" s="113">
        <f t="shared" si="752"/>
        <v>58081.560723140123</v>
      </c>
      <c r="BA517" s="113">
        <f t="shared" si="752"/>
        <v>58436.174269743962</v>
      </c>
      <c r="BB517" s="113">
        <f t="shared" si="752"/>
        <v>58331.659684542588</v>
      </c>
      <c r="BC517" s="113">
        <f t="shared" si="752"/>
        <v>58991.692520579054</v>
      </c>
      <c r="BD517" s="113">
        <f t="shared" si="752"/>
        <v>59083.695610133436</v>
      </c>
      <c r="BE517" s="113">
        <f t="shared" si="752"/>
        <v>59369.739948174974</v>
      </c>
      <c r="BF517" s="113">
        <f t="shared" si="752"/>
        <v>59634.653037267286</v>
      </c>
      <c r="BG517" s="113">
        <f t="shared" si="752"/>
        <v>59716.315109262207</v>
      </c>
      <c r="BH517" s="113">
        <f t="shared" si="752"/>
        <v>59424.209380474596</v>
      </c>
      <c r="BI517" s="113">
        <f t="shared" si="752"/>
        <v>59513.156029922691</v>
      </c>
      <c r="BJ517" s="113">
        <f t="shared" si="752"/>
        <v>59096.502917080434</v>
      </c>
      <c r="BK517" s="113">
        <f t="shared" si="752"/>
        <v>58999.206848624621</v>
      </c>
      <c r="BL517" s="113">
        <f t="shared" si="752"/>
        <v>59137.227354033857</v>
      </c>
      <c r="BM517" s="113">
        <f t="shared" si="752"/>
        <v>58797.472438333025</v>
      </c>
      <c r="BN517" s="113">
        <f t="shared" si="752"/>
        <v>58735.324533538937</v>
      </c>
      <c r="BO517" s="113">
        <f t="shared" si="752"/>
        <v>58626.999199410762</v>
      </c>
      <c r="BP517" s="113">
        <f t="shared" si="752"/>
        <v>58425.670133289452</v>
      </c>
      <c r="BQ517" s="113">
        <f t="shared" si="752"/>
        <v>59394.709800608318</v>
      </c>
      <c r="BR517" s="113">
        <f t="shared" si="752"/>
        <v>59558.819350919825</v>
      </c>
      <c r="BS517" s="113">
        <f t="shared" si="752"/>
        <v>59687.815710298324</v>
      </c>
      <c r="BT517" s="113">
        <f t="shared" si="752"/>
        <v>60039.374427875387</v>
      </c>
      <c r="BU517" s="113">
        <f t="shared" si="752"/>
        <v>59680.832401378779</v>
      </c>
      <c r="BV517" s="113">
        <f t="shared" si="752"/>
        <v>59729.913583420668</v>
      </c>
      <c r="BW517" s="113">
        <f t="shared" si="752"/>
        <v>59482.763039486694</v>
      </c>
      <c r="BX517" s="113">
        <f t="shared" si="752"/>
        <v>60602.283476376972</v>
      </c>
      <c r="BY517" s="113">
        <f t="shared" si="752"/>
        <v>59734.754709887631</v>
      </c>
      <c r="BZ517" s="113">
        <f t="shared" si="752"/>
        <v>59405.943711867745</v>
      </c>
      <c r="CA517" s="113">
        <f t="shared" si="752"/>
        <v>58802.523442696824</v>
      </c>
      <c r="CB517" s="113">
        <f t="shared" si="752"/>
        <v>58212.422712113992</v>
      </c>
      <c r="CC517" s="113">
        <f t="shared" ref="CC517:DM517" si="753">CC467*CC$428</f>
        <v>56438.014443372973</v>
      </c>
      <c r="CD517" s="113">
        <f t="shared" si="753"/>
        <v>56098.232656106018</v>
      </c>
      <c r="CE517" s="113">
        <f t="shared" si="753"/>
        <v>55317.311688311689</v>
      </c>
      <c r="CF517" s="113">
        <f t="shared" si="753"/>
        <v>54377.040582339119</v>
      </c>
      <c r="CG517" s="113">
        <f t="shared" si="753"/>
        <v>53600.888925456638</v>
      </c>
      <c r="CH517" s="113">
        <f t="shared" si="753"/>
        <v>53674.11774714991</v>
      </c>
      <c r="CI517" s="113">
        <f t="shared" si="753"/>
        <v>52722.211265440012</v>
      </c>
      <c r="CJ517" s="113">
        <f t="shared" si="753"/>
        <v>52520.841589814743</v>
      </c>
      <c r="CK517" s="113">
        <f t="shared" si="753"/>
        <v>51191.496454108543</v>
      </c>
      <c r="CL517" s="113">
        <f t="shared" si="753"/>
        <v>49826.637946671508</v>
      </c>
      <c r="CM517" s="113">
        <f t="shared" si="753"/>
        <v>48969.466301284061</v>
      </c>
      <c r="CN517" s="113">
        <f t="shared" si="753"/>
        <v>48270.514988976276</v>
      </c>
      <c r="CO517" s="113">
        <f t="shared" si="753"/>
        <v>47244.158144870533</v>
      </c>
      <c r="CP517" s="113">
        <f t="shared" si="753"/>
        <v>46995.468939622515</v>
      </c>
      <c r="CQ517" s="113">
        <f t="shared" si="753"/>
        <v>46457.872154358687</v>
      </c>
      <c r="CR517" s="113">
        <f t="shared" si="753"/>
        <v>46416.774780630483</v>
      </c>
      <c r="CS517" s="113">
        <f t="shared" si="753"/>
        <v>46984.705731298847</v>
      </c>
      <c r="CT517" s="113">
        <f t="shared" si="753"/>
        <v>45909.380179477172</v>
      </c>
      <c r="CU517" s="113">
        <f t="shared" si="753"/>
        <v>46114.7617301176</v>
      </c>
      <c r="CV517" s="113">
        <f t="shared" si="753"/>
        <v>45123.073529411769</v>
      </c>
      <c r="CW517" s="113">
        <f t="shared" si="753"/>
        <v>43848.818923627034</v>
      </c>
      <c r="CX517" s="113">
        <f t="shared" si="753"/>
        <v>42911.354635463547</v>
      </c>
      <c r="CY517" s="113">
        <f t="shared" si="753"/>
        <v>40745.943965517239</v>
      </c>
      <c r="CZ517" s="113">
        <f t="shared" si="753"/>
        <v>39166.757725296673</v>
      </c>
      <c r="DA517" s="113">
        <f t="shared" si="753"/>
        <v>36234.244388863292</v>
      </c>
      <c r="DB517" s="113">
        <f t="shared" si="753"/>
        <v>32584.107316332724</v>
      </c>
      <c r="DC517" s="113">
        <f t="shared" si="753"/>
        <v>29282.049032718194</v>
      </c>
      <c r="DD517" s="113">
        <f t="shared" si="753"/>
        <v>25917.515219842164</v>
      </c>
      <c r="DE517" s="113">
        <f t="shared" si="753"/>
        <v>22347.852760736194</v>
      </c>
      <c r="DF517" s="113">
        <f t="shared" si="753"/>
        <v>18857.924004384364</v>
      </c>
      <c r="DG517" s="113">
        <f t="shared" si="753"/>
        <v>16088.201874549386</v>
      </c>
      <c r="DH517" s="113">
        <f t="shared" si="753"/>
        <v>13041.517055655295</v>
      </c>
      <c r="DI517" s="113">
        <f t="shared" si="753"/>
        <v>10498.500975419431</v>
      </c>
      <c r="DJ517" s="113">
        <f t="shared" si="753"/>
        <v>8125.0925266903914</v>
      </c>
      <c r="DK517" s="113">
        <f t="shared" si="753"/>
        <v>6058.1721212121211</v>
      </c>
      <c r="DL517" s="113">
        <f t="shared" si="753"/>
        <v>4522.6048317515097</v>
      </c>
      <c r="DM517" s="113">
        <f t="shared" si="753"/>
        <v>11289.807547169812</v>
      </c>
    </row>
    <row r="518" spans="1:117" s="44" customFormat="1" ht="1" hidden="1" customHeight="1">
      <c r="A518" s="94">
        <v>2052</v>
      </c>
      <c r="B518" s="96">
        <f t="shared" si="670"/>
        <v>4757995.4907947145</v>
      </c>
      <c r="C518" s="94"/>
      <c r="D518" s="101">
        <f t="shared" si="671"/>
        <v>2507219.9867144236</v>
      </c>
      <c r="E518" s="101">
        <f t="shared" si="672"/>
        <v>2564896.5713924477</v>
      </c>
      <c r="F518" s="101">
        <f t="shared" si="673"/>
        <v>2620879.3919637757</v>
      </c>
      <c r="G518" s="101">
        <f t="shared" si="674"/>
        <v>2676703.3235831768</v>
      </c>
      <c r="H518" s="101">
        <f t="shared" si="675"/>
        <v>2731436.2244413365</v>
      </c>
      <c r="I518" s="101">
        <f>SUM(CC518:$DL518)</f>
        <v>1400083.5688468004</v>
      </c>
      <c r="J518" s="101">
        <f>SUM(CD518:$DL518)</f>
        <v>1342406.9841687761</v>
      </c>
      <c r="K518" s="101">
        <f>SUM(CE518:$DL518)</f>
        <v>1286424.163597448</v>
      </c>
      <c r="L518" s="101">
        <f>SUM(CF518:$DL518)</f>
        <v>1230600.2319780467</v>
      </c>
      <c r="M518" s="101">
        <f>SUM(CG518:$DL518)</f>
        <v>1175867.3311198873</v>
      </c>
      <c r="N518" s="101"/>
      <c r="O518" s="101"/>
      <c r="P518" s="101"/>
      <c r="Q518" s="113">
        <f t="shared" ref="Q518:CB518" si="754">Q468*Q$428</f>
        <v>39843.118559431037</v>
      </c>
      <c r="R518" s="113">
        <f t="shared" si="754"/>
        <v>41009.594737637985</v>
      </c>
      <c r="S518" s="113">
        <f t="shared" si="754"/>
        <v>42300.336125971531</v>
      </c>
      <c r="T518" s="113">
        <f t="shared" si="754"/>
        <v>42109.045135766952</v>
      </c>
      <c r="U518" s="113">
        <f t="shared" si="754"/>
        <v>42119.485654303709</v>
      </c>
      <c r="V518" s="113">
        <f t="shared" si="754"/>
        <v>42220.719265289088</v>
      </c>
      <c r="W518" s="113">
        <f t="shared" si="754"/>
        <v>42464.816903277162</v>
      </c>
      <c r="X518" s="113">
        <f t="shared" si="754"/>
        <v>42258.319570733765</v>
      </c>
      <c r="Y518" s="113">
        <f t="shared" si="754"/>
        <v>42330.800214822775</v>
      </c>
      <c r="Z518" s="113">
        <f t="shared" si="754"/>
        <v>42281.792023019741</v>
      </c>
      <c r="AA518" s="113">
        <f t="shared" si="754"/>
        <v>42256.197741901444</v>
      </c>
      <c r="AB518" s="113">
        <f t="shared" si="754"/>
        <v>42426.36353585343</v>
      </c>
      <c r="AC518" s="113">
        <f t="shared" si="754"/>
        <v>44551.05727009922</v>
      </c>
      <c r="AD518" s="113">
        <f t="shared" si="754"/>
        <v>42756.352941176468</v>
      </c>
      <c r="AE518" s="113">
        <f t="shared" si="754"/>
        <v>42776.026756180632</v>
      </c>
      <c r="AF518" s="113">
        <f t="shared" si="754"/>
        <v>42905.571067881785</v>
      </c>
      <c r="AG518" s="113">
        <f t="shared" si="754"/>
        <v>42963.716185994504</v>
      </c>
      <c r="AH518" s="113">
        <f t="shared" si="754"/>
        <v>43080.66883872469</v>
      </c>
      <c r="AI518" s="113">
        <f t="shared" si="754"/>
        <v>43540.401816895304</v>
      </c>
      <c r="AJ518" s="113">
        <f t="shared" si="754"/>
        <v>44497.550888529891</v>
      </c>
      <c r="AK518" s="113">
        <f t="shared" si="754"/>
        <v>45157.834882332878</v>
      </c>
      <c r="AL518" s="113">
        <f t="shared" si="754"/>
        <v>46317.615884263352</v>
      </c>
      <c r="AM518" s="113">
        <f t="shared" si="754"/>
        <v>47219.47687939147</v>
      </c>
      <c r="AN518" s="113">
        <f t="shared" si="754"/>
        <v>48012.479033448108</v>
      </c>
      <c r="AO518" s="113">
        <f t="shared" si="754"/>
        <v>49290.41112726838</v>
      </c>
      <c r="AP518" s="113">
        <f t="shared" si="754"/>
        <v>50570.985030181087</v>
      </c>
      <c r="AQ518" s="113">
        <f t="shared" si="754"/>
        <v>52254.098511151649</v>
      </c>
      <c r="AR518" s="113">
        <f t="shared" si="754"/>
        <v>53805.781131782649</v>
      </c>
      <c r="AS518" s="113">
        <f t="shared" si="754"/>
        <v>55143.993285123965</v>
      </c>
      <c r="AT518" s="113">
        <f t="shared" si="754"/>
        <v>55958.560099532733</v>
      </c>
      <c r="AU518" s="113">
        <f t="shared" si="754"/>
        <v>56867.610316659018</v>
      </c>
      <c r="AV518" s="113">
        <f t="shared" si="754"/>
        <v>57477.618960669031</v>
      </c>
      <c r="AW518" s="113">
        <f t="shared" si="754"/>
        <v>57612.628837276134</v>
      </c>
      <c r="AX518" s="113">
        <f t="shared" si="754"/>
        <v>57691.734942807067</v>
      </c>
      <c r="AY518" s="113">
        <f t="shared" si="754"/>
        <v>57982.29109015438</v>
      </c>
      <c r="AZ518" s="113">
        <f t="shared" si="754"/>
        <v>58237.773683924788</v>
      </c>
      <c r="BA518" s="113">
        <f t="shared" si="754"/>
        <v>58610.159123692756</v>
      </c>
      <c r="BB518" s="113">
        <f t="shared" si="754"/>
        <v>58513.304840018027</v>
      </c>
      <c r="BC518" s="113">
        <f t="shared" si="754"/>
        <v>59185.574936133977</v>
      </c>
      <c r="BD518" s="113">
        <f t="shared" si="754"/>
        <v>59295.171146780121</v>
      </c>
      <c r="BE518" s="113">
        <f t="shared" si="754"/>
        <v>59575.912412266407</v>
      </c>
      <c r="BF518" s="113">
        <f t="shared" si="754"/>
        <v>59879.501984061375</v>
      </c>
      <c r="BG518" s="113">
        <f t="shared" si="754"/>
        <v>60348.563000476832</v>
      </c>
      <c r="BH518" s="113">
        <f t="shared" si="754"/>
        <v>59911.070903010033</v>
      </c>
      <c r="BI518" s="113">
        <f t="shared" si="754"/>
        <v>59796.350449153339</v>
      </c>
      <c r="BJ518" s="113">
        <f t="shared" si="754"/>
        <v>59697.005337636539</v>
      </c>
      <c r="BK518" s="113">
        <f t="shared" si="754"/>
        <v>59126.303789348283</v>
      </c>
      <c r="BL518" s="113">
        <f t="shared" si="754"/>
        <v>59019.213135807004</v>
      </c>
      <c r="BM518" s="113">
        <f t="shared" si="754"/>
        <v>59334.001145889866</v>
      </c>
      <c r="BN518" s="113">
        <f t="shared" si="754"/>
        <v>58550.67936777178</v>
      </c>
      <c r="BO518" s="113">
        <f t="shared" si="754"/>
        <v>58568.55157395843</v>
      </c>
      <c r="BP518" s="113">
        <f t="shared" si="754"/>
        <v>58379.406713839067</v>
      </c>
      <c r="BQ518" s="113">
        <f t="shared" si="754"/>
        <v>58193.111760729975</v>
      </c>
      <c r="BR518" s="113">
        <f t="shared" si="754"/>
        <v>59144.163623741762</v>
      </c>
      <c r="BS518" s="113">
        <f t="shared" si="754"/>
        <v>59246.515822670095</v>
      </c>
      <c r="BT518" s="113">
        <f t="shared" si="754"/>
        <v>59212.60336999852</v>
      </c>
      <c r="BU518" s="113">
        <f t="shared" si="754"/>
        <v>59777.895557257754</v>
      </c>
      <c r="BV518" s="113">
        <f t="shared" si="754"/>
        <v>59279.065198046235</v>
      </c>
      <c r="BW518" s="113">
        <f t="shared" si="754"/>
        <v>59191.693932729358</v>
      </c>
      <c r="BX518" s="113">
        <f t="shared" si="754"/>
        <v>59312.639030080827</v>
      </c>
      <c r="BY518" s="113">
        <f t="shared" si="754"/>
        <v>59848.171352186808</v>
      </c>
      <c r="BZ518" s="113">
        <f t="shared" si="754"/>
        <v>59384.005773141769</v>
      </c>
      <c r="CA518" s="113">
        <f t="shared" si="754"/>
        <v>59137.53781945369</v>
      </c>
      <c r="CB518" s="113">
        <f t="shared" si="754"/>
        <v>58100.919918575943</v>
      </c>
      <c r="CC518" s="113">
        <f t="shared" ref="CC518:DM518" si="755">CC468*CC$428</f>
        <v>57676.584678024214</v>
      </c>
      <c r="CD518" s="113">
        <f t="shared" si="755"/>
        <v>55982.820571328273</v>
      </c>
      <c r="CE518" s="113">
        <f t="shared" si="755"/>
        <v>55823.931619401003</v>
      </c>
      <c r="CF518" s="113">
        <f t="shared" si="755"/>
        <v>54732.90085815949</v>
      </c>
      <c r="CG518" s="113">
        <f t="shared" si="755"/>
        <v>54118.266249794309</v>
      </c>
      <c r="CH518" s="113">
        <f t="shared" si="755"/>
        <v>53129.25846520334</v>
      </c>
      <c r="CI518" s="113">
        <f t="shared" si="755"/>
        <v>53255.483778381429</v>
      </c>
      <c r="CJ518" s="113">
        <f t="shared" si="755"/>
        <v>52449.797165320058</v>
      </c>
      <c r="CK518" s="113">
        <f t="shared" si="755"/>
        <v>52005.758850076192</v>
      </c>
      <c r="CL518" s="113">
        <f t="shared" si="755"/>
        <v>50695.346453836391</v>
      </c>
      <c r="CM518" s="113">
        <f t="shared" si="755"/>
        <v>49239.457845286561</v>
      </c>
      <c r="CN518" s="113">
        <f t="shared" si="755"/>
        <v>48503.057027213799</v>
      </c>
      <c r="CO518" s="113">
        <f t="shared" si="755"/>
        <v>47526.09344477221</v>
      </c>
      <c r="CP518" s="113">
        <f t="shared" si="755"/>
        <v>46556.763284052431</v>
      </c>
      <c r="CQ518" s="113">
        <f t="shared" si="755"/>
        <v>46280.933578567463</v>
      </c>
      <c r="CR518" s="113">
        <f t="shared" si="755"/>
        <v>45640.36399090023</v>
      </c>
      <c r="CS518" s="113">
        <f t="shared" si="755"/>
        <v>45490.877074804615</v>
      </c>
      <c r="CT518" s="113">
        <f t="shared" si="755"/>
        <v>45807.885602809205</v>
      </c>
      <c r="CU518" s="113">
        <f t="shared" si="755"/>
        <v>44856.88706398246</v>
      </c>
      <c r="CV518" s="113">
        <f t="shared" si="755"/>
        <v>44485.029411764706</v>
      </c>
      <c r="CW518" s="113">
        <f t="shared" si="755"/>
        <v>43546.971119464564</v>
      </c>
      <c r="CX518" s="113">
        <f t="shared" si="755"/>
        <v>42253.913591359138</v>
      </c>
      <c r="CY518" s="113">
        <f t="shared" si="755"/>
        <v>40872.658045977012</v>
      </c>
      <c r="CZ518" s="113">
        <f t="shared" si="755"/>
        <v>38695.696745388319</v>
      </c>
      <c r="DA518" s="113">
        <f t="shared" si="755"/>
        <v>36979.073059961825</v>
      </c>
      <c r="DB518" s="113">
        <f t="shared" si="755"/>
        <v>33857.484365513053</v>
      </c>
      <c r="DC518" s="113">
        <f t="shared" si="755"/>
        <v>30070.065079789605</v>
      </c>
      <c r="DD518" s="113">
        <f t="shared" si="755"/>
        <v>26681.001127395717</v>
      </c>
      <c r="DE518" s="113">
        <f t="shared" si="755"/>
        <v>22981.169478527605</v>
      </c>
      <c r="DF518" s="113">
        <f t="shared" si="755"/>
        <v>19716.001461454147</v>
      </c>
      <c r="DG518" s="113">
        <f t="shared" si="755"/>
        <v>16414.139389569813</v>
      </c>
      <c r="DH518" s="113">
        <f t="shared" si="755"/>
        <v>13625.385996409335</v>
      </c>
      <c r="DI518" s="113">
        <f t="shared" si="755"/>
        <v>10895.410066328521</v>
      </c>
      <c r="DJ518" s="113">
        <f t="shared" si="755"/>
        <v>8354.7437722419927</v>
      </c>
      <c r="DK518" s="113">
        <f t="shared" si="755"/>
        <v>6297.2351515151513</v>
      </c>
      <c r="DL518" s="113">
        <f t="shared" si="755"/>
        <v>4585.1233822260565</v>
      </c>
      <c r="DM518" s="113">
        <f t="shared" si="755"/>
        <v>11662.66037735849</v>
      </c>
    </row>
    <row r="519" spans="1:117" s="44" customFormat="1" ht="1" hidden="1" customHeight="1">
      <c r="A519" s="94">
        <v>2053</v>
      </c>
      <c r="B519" s="96">
        <f t="shared" si="670"/>
        <v>4762734.0227621011</v>
      </c>
      <c r="C519" s="94"/>
      <c r="D519" s="101">
        <f t="shared" si="671"/>
        <v>2505090.46031817</v>
      </c>
      <c r="E519" s="101">
        <f t="shared" si="672"/>
        <v>2562658.6079234416</v>
      </c>
      <c r="F519" s="101">
        <f t="shared" si="673"/>
        <v>2619874.1489520078</v>
      </c>
      <c r="G519" s="101">
        <f t="shared" si="674"/>
        <v>2675584.3902719123</v>
      </c>
      <c r="H519" s="101">
        <f t="shared" si="675"/>
        <v>2730820.266827181</v>
      </c>
      <c r="I519" s="101">
        <f>SUM(CC519:$DL519)</f>
        <v>1405072.3650030172</v>
      </c>
      <c r="J519" s="101">
        <f>SUM(CD519:$DL519)</f>
        <v>1347504.2173977457</v>
      </c>
      <c r="K519" s="101">
        <f>SUM(CE519:$DL519)</f>
        <v>1290288.6763691793</v>
      </c>
      <c r="L519" s="101">
        <f>SUM(CF519:$DL519)</f>
        <v>1234578.4350492749</v>
      </c>
      <c r="M519" s="101">
        <f>SUM(CG519:$DL519)</f>
        <v>1179342.5584940063</v>
      </c>
      <c r="N519" s="101"/>
      <c r="O519" s="101"/>
      <c r="P519" s="101"/>
      <c r="Q519" s="113">
        <f t="shared" ref="Q519:CB519" si="756">Q469*Q$428</f>
        <v>39853.796196817231</v>
      </c>
      <c r="R519" s="113">
        <f t="shared" si="756"/>
        <v>41038.390821109933</v>
      </c>
      <c r="S519" s="113">
        <f t="shared" si="756"/>
        <v>42350.247426062379</v>
      </c>
      <c r="T519" s="113">
        <f t="shared" si="756"/>
        <v>42182.725871503069</v>
      </c>
      <c r="U519" s="113">
        <f t="shared" si="756"/>
        <v>42208.98390482855</v>
      </c>
      <c r="V519" s="113">
        <f t="shared" si="756"/>
        <v>42332.252139428099</v>
      </c>
      <c r="W519" s="113">
        <f t="shared" si="756"/>
        <v>42590.825262040598</v>
      </c>
      <c r="X519" s="113">
        <f t="shared" si="756"/>
        <v>42402.494660604774</v>
      </c>
      <c r="Y519" s="113">
        <f t="shared" si="756"/>
        <v>42494.030808729141</v>
      </c>
      <c r="Z519" s="113">
        <f t="shared" si="756"/>
        <v>42451.642554551996</v>
      </c>
      <c r="AA519" s="113">
        <f t="shared" si="756"/>
        <v>42428.777883296403</v>
      </c>
      <c r="AB519" s="113">
        <f t="shared" si="756"/>
        <v>42602.497894071814</v>
      </c>
      <c r="AC519" s="113">
        <f t="shared" si="756"/>
        <v>44728.459515066279</v>
      </c>
      <c r="AD519" s="113">
        <f t="shared" si="756"/>
        <v>42911.223539373408</v>
      </c>
      <c r="AE519" s="113">
        <f t="shared" si="756"/>
        <v>42910.469997304783</v>
      </c>
      <c r="AF519" s="113">
        <f t="shared" si="756"/>
        <v>43004.778175872263</v>
      </c>
      <c r="AG519" s="113">
        <f t="shared" si="756"/>
        <v>43026.579695289569</v>
      </c>
      <c r="AH519" s="113">
        <f t="shared" si="756"/>
        <v>43106.508494298345</v>
      </c>
      <c r="AI519" s="113">
        <f t="shared" si="756"/>
        <v>43515.494830065509</v>
      </c>
      <c r="AJ519" s="113">
        <f t="shared" si="756"/>
        <v>44431.01777059774</v>
      </c>
      <c r="AK519" s="113">
        <f t="shared" si="756"/>
        <v>45039.702592087313</v>
      </c>
      <c r="AL519" s="113">
        <f t="shared" si="756"/>
        <v>46157.74195453203</v>
      </c>
      <c r="AM519" s="113">
        <f t="shared" si="756"/>
        <v>47035.355607602549</v>
      </c>
      <c r="AN519" s="113">
        <f t="shared" si="756"/>
        <v>47801.273036563376</v>
      </c>
      <c r="AO519" s="113">
        <f t="shared" si="756"/>
        <v>49085.924403896337</v>
      </c>
      <c r="AP519" s="113">
        <f t="shared" si="756"/>
        <v>50359.318913480885</v>
      </c>
      <c r="AQ519" s="113">
        <f t="shared" si="756"/>
        <v>52062.126758076854</v>
      </c>
      <c r="AR519" s="113">
        <f t="shared" si="756"/>
        <v>53630.160048111436</v>
      </c>
      <c r="AS519" s="113">
        <f t="shared" si="756"/>
        <v>55005.981385827974</v>
      </c>
      <c r="AT519" s="113">
        <f t="shared" si="756"/>
        <v>55864.27958439388</v>
      </c>
      <c r="AU519" s="113">
        <f t="shared" si="756"/>
        <v>56807.247820100965</v>
      </c>
      <c r="AV519" s="113">
        <f t="shared" si="756"/>
        <v>57469.473761092653</v>
      </c>
      <c r="AW519" s="113">
        <f t="shared" si="756"/>
        <v>57643.841551256482</v>
      </c>
      <c r="AX519" s="113">
        <f t="shared" si="756"/>
        <v>57762.504002602145</v>
      </c>
      <c r="AY519" s="113">
        <f t="shared" si="756"/>
        <v>58085.471253277014</v>
      </c>
      <c r="AZ519" s="113">
        <f t="shared" si="756"/>
        <v>58377.178921080733</v>
      </c>
      <c r="BA519" s="113">
        <f t="shared" si="756"/>
        <v>58765.361521817525</v>
      </c>
      <c r="BB519" s="113">
        <f t="shared" si="756"/>
        <v>58685.13133844074</v>
      </c>
      <c r="BC519" s="113">
        <f t="shared" si="756"/>
        <v>59368.576195713882</v>
      </c>
      <c r="BD519" s="113">
        <f t="shared" si="756"/>
        <v>59488.859021465869</v>
      </c>
      <c r="BE519" s="113">
        <f t="shared" si="756"/>
        <v>59787.040945206187</v>
      </c>
      <c r="BF519" s="113">
        <f t="shared" si="756"/>
        <v>60087.524056744151</v>
      </c>
      <c r="BG519" s="113">
        <f t="shared" si="756"/>
        <v>60595.440748474924</v>
      </c>
      <c r="BH519" s="113">
        <f t="shared" si="756"/>
        <v>60541.481286829112</v>
      </c>
      <c r="BI519" s="113">
        <f t="shared" si="756"/>
        <v>60285.137969889511</v>
      </c>
      <c r="BJ519" s="113">
        <f t="shared" si="756"/>
        <v>59979.594712015882</v>
      </c>
      <c r="BK519" s="113">
        <f t="shared" si="756"/>
        <v>59724.466375452474</v>
      </c>
      <c r="BL519" s="113">
        <f t="shared" si="756"/>
        <v>59147.314039352386</v>
      </c>
      <c r="BM519" s="113">
        <f t="shared" si="756"/>
        <v>59217.584539533193</v>
      </c>
      <c r="BN519" s="113">
        <f t="shared" si="756"/>
        <v>59084.43506553585</v>
      </c>
      <c r="BO519" s="113">
        <f t="shared" si="756"/>
        <v>58385.146956159726</v>
      </c>
      <c r="BP519" s="113">
        <f t="shared" si="756"/>
        <v>58322.080302780974</v>
      </c>
      <c r="BQ519" s="113">
        <f t="shared" si="756"/>
        <v>58148.905812774588</v>
      </c>
      <c r="BR519" s="113">
        <f t="shared" si="756"/>
        <v>57948.38887539049</v>
      </c>
      <c r="BS519" s="113">
        <f t="shared" si="756"/>
        <v>58835.30456374379</v>
      </c>
      <c r="BT519" s="113">
        <f t="shared" si="756"/>
        <v>58776.724069836113</v>
      </c>
      <c r="BU519" s="113">
        <f t="shared" si="756"/>
        <v>58956.361011106856</v>
      </c>
      <c r="BV519" s="113">
        <f t="shared" si="756"/>
        <v>59377.032252961297</v>
      </c>
      <c r="BW519" s="113">
        <f t="shared" si="756"/>
        <v>58746.11896450838</v>
      </c>
      <c r="BX519" s="113">
        <f t="shared" si="756"/>
        <v>59022.494042163155</v>
      </c>
      <c r="BY519" s="113">
        <f t="shared" si="756"/>
        <v>58574.721333389032</v>
      </c>
      <c r="BZ519" s="113">
        <f t="shared" si="756"/>
        <v>59499.678540969624</v>
      </c>
      <c r="CA519" s="113">
        <f t="shared" si="756"/>
        <v>59118.537004055535</v>
      </c>
      <c r="CB519" s="113">
        <f t="shared" si="756"/>
        <v>58433.437177876913</v>
      </c>
      <c r="CC519" s="113">
        <f t="shared" ref="CC519:DM519" si="757">CC469*CC$428</f>
        <v>57568.147605271617</v>
      </c>
      <c r="CD519" s="113">
        <f t="shared" si="757"/>
        <v>57215.541028566418</v>
      </c>
      <c r="CE519" s="113">
        <f t="shared" si="757"/>
        <v>55710.241319904584</v>
      </c>
      <c r="CF519" s="113">
        <f t="shared" si="757"/>
        <v>55235.876555268725</v>
      </c>
      <c r="CG519" s="113">
        <f t="shared" si="757"/>
        <v>54475.146947506997</v>
      </c>
      <c r="CH519" s="113">
        <f t="shared" si="757"/>
        <v>53646.227326867454</v>
      </c>
      <c r="CI519" s="113">
        <f t="shared" si="757"/>
        <v>52716.230639126647</v>
      </c>
      <c r="CJ519" s="113">
        <f t="shared" si="757"/>
        <v>52985.131913272948</v>
      </c>
      <c r="CK519" s="113">
        <f t="shared" si="757"/>
        <v>51935.736285312385</v>
      </c>
      <c r="CL519" s="113">
        <f t="shared" si="757"/>
        <v>51506.007618356613</v>
      </c>
      <c r="CM519" s="113">
        <f t="shared" si="757"/>
        <v>50100.430880050109</v>
      </c>
      <c r="CN519" s="113">
        <f t="shared" si="757"/>
        <v>48773.687847576432</v>
      </c>
      <c r="CO519" s="113">
        <f t="shared" si="757"/>
        <v>47757.040445755491</v>
      </c>
      <c r="CP519" s="113">
        <f t="shared" si="757"/>
        <v>46836.5755472862</v>
      </c>
      <c r="CQ519" s="113">
        <f t="shared" si="757"/>
        <v>45850.083148250975</v>
      </c>
      <c r="CR519" s="113">
        <f t="shared" si="757"/>
        <v>45469.493662658439</v>
      </c>
      <c r="CS519" s="113">
        <f t="shared" si="757"/>
        <v>44732.978712318567</v>
      </c>
      <c r="CT519" s="113">
        <f t="shared" si="757"/>
        <v>44353.130003901679</v>
      </c>
      <c r="CU519" s="113">
        <f t="shared" si="757"/>
        <v>44763.194339246562</v>
      </c>
      <c r="CV519" s="113">
        <f t="shared" si="757"/>
        <v>43274.229411764711</v>
      </c>
      <c r="CW519" s="113">
        <f t="shared" si="757"/>
        <v>42940.316218941967</v>
      </c>
      <c r="CX519" s="113">
        <f t="shared" si="757"/>
        <v>41970.601910191021</v>
      </c>
      <c r="CY519" s="113">
        <f t="shared" si="757"/>
        <v>40255.786398467433</v>
      </c>
      <c r="CZ519" s="113">
        <f t="shared" si="757"/>
        <v>38829.164023029021</v>
      </c>
      <c r="DA519" s="113">
        <f t="shared" si="757"/>
        <v>36547.701309813732</v>
      </c>
      <c r="DB519" s="113">
        <f t="shared" si="757"/>
        <v>34568.84623557984</v>
      </c>
      <c r="DC519" s="113">
        <f t="shared" si="757"/>
        <v>31261.890345012034</v>
      </c>
      <c r="DD519" s="113">
        <f t="shared" si="757"/>
        <v>27413.244644870352</v>
      </c>
      <c r="DE519" s="113">
        <f t="shared" si="757"/>
        <v>23674.756518404905</v>
      </c>
      <c r="DF519" s="113">
        <f t="shared" si="757"/>
        <v>20288.681037632447</v>
      </c>
      <c r="DG519" s="113">
        <f t="shared" si="757"/>
        <v>17174.044700793078</v>
      </c>
      <c r="DH519" s="113">
        <f t="shared" si="757"/>
        <v>13913.321364452424</v>
      </c>
      <c r="DI519" s="113">
        <f t="shared" si="757"/>
        <v>11394.527506827935</v>
      </c>
      <c r="DJ519" s="113">
        <f t="shared" si="757"/>
        <v>8680.3451957295383</v>
      </c>
      <c r="DK519" s="113">
        <f t="shared" si="757"/>
        <v>6482.6163636363635</v>
      </c>
      <c r="DL519" s="113">
        <f t="shared" si="757"/>
        <v>4771.3899913718724</v>
      </c>
      <c r="DM519" s="113">
        <f t="shared" si="757"/>
        <v>12010.558490566038</v>
      </c>
    </row>
    <row r="520" spans="1:117" s="44" customFormat="1" ht="1" hidden="1" customHeight="1">
      <c r="A520" s="94">
        <v>2054</v>
      </c>
      <c r="B520" s="96">
        <f t="shared" si="670"/>
        <v>4766950.0293966997</v>
      </c>
      <c r="C520" s="94"/>
      <c r="D520" s="101">
        <f t="shared" si="671"/>
        <v>2502626.2219744744</v>
      </c>
      <c r="E520" s="101">
        <f t="shared" si="672"/>
        <v>2560529.6291533024</v>
      </c>
      <c r="F520" s="101">
        <f t="shared" si="673"/>
        <v>2617640.7023465098</v>
      </c>
      <c r="G520" s="101">
        <f t="shared" si="674"/>
        <v>2674580.5940109678</v>
      </c>
      <c r="H520" s="101">
        <f t="shared" si="675"/>
        <v>2729706.1340002697</v>
      </c>
      <c r="I520" s="101">
        <f>SUM(CC520:$DL520)</f>
        <v>1409818.2665496285</v>
      </c>
      <c r="J520" s="101">
        <f>SUM(CD520:$DL520)</f>
        <v>1351914.8593708004</v>
      </c>
      <c r="K520" s="101">
        <f>SUM(CE520:$DL520)</f>
        <v>1294803.7861775931</v>
      </c>
      <c r="L520" s="101">
        <f>SUM(CF520:$DL520)</f>
        <v>1237863.8945131353</v>
      </c>
      <c r="M520" s="101">
        <f>SUM(CG520:$DL520)</f>
        <v>1182738.3545238334</v>
      </c>
      <c r="N520" s="101"/>
      <c r="O520" s="101"/>
      <c r="P520" s="101"/>
      <c r="Q520" s="113">
        <f t="shared" ref="Q520:CB520" si="758">Q470*Q$428</f>
        <v>39847.001336662383</v>
      </c>
      <c r="R520" s="113">
        <f t="shared" si="758"/>
        <v>41048.320505065778</v>
      </c>
      <c r="S520" s="113">
        <f t="shared" si="758"/>
        <v>42379.78676693247</v>
      </c>
      <c r="T520" s="113">
        <f t="shared" si="758"/>
        <v>42232.182803709511</v>
      </c>
      <c r="U520" s="113">
        <f t="shared" si="758"/>
        <v>42283.398180545832</v>
      </c>
      <c r="V520" s="113">
        <f t="shared" si="758"/>
        <v>42420.674598204969</v>
      </c>
      <c r="W520" s="113">
        <f t="shared" si="758"/>
        <v>42702.720684622524</v>
      </c>
      <c r="X520" s="113">
        <f t="shared" si="758"/>
        <v>42526.645432438148</v>
      </c>
      <c r="Y520" s="113">
        <f t="shared" si="758"/>
        <v>42637.233108904671</v>
      </c>
      <c r="Z520" s="113">
        <f t="shared" si="758"/>
        <v>42614.499240668214</v>
      </c>
      <c r="AA520" s="113">
        <f t="shared" si="758"/>
        <v>42597.367732404768</v>
      </c>
      <c r="AB520" s="113">
        <f t="shared" si="758"/>
        <v>42775.629962093299</v>
      </c>
      <c r="AC520" s="113">
        <f t="shared" si="758"/>
        <v>44912.160064588374</v>
      </c>
      <c r="AD520" s="113">
        <f t="shared" si="758"/>
        <v>43080.173282860982</v>
      </c>
      <c r="AE520" s="113">
        <f t="shared" si="758"/>
        <v>43064.979393820598</v>
      </c>
      <c r="AF520" s="113">
        <f t="shared" si="758"/>
        <v>43140.060595859279</v>
      </c>
      <c r="AG520" s="113">
        <f t="shared" si="758"/>
        <v>43125.365209896103</v>
      </c>
      <c r="AH520" s="113">
        <f t="shared" si="758"/>
        <v>43169.11996741913</v>
      </c>
      <c r="AI520" s="113">
        <f t="shared" si="758"/>
        <v>43541.398096368495</v>
      </c>
      <c r="AJ520" s="113">
        <f t="shared" si="758"/>
        <v>44406.823909531508</v>
      </c>
      <c r="AK520" s="113">
        <f t="shared" si="758"/>
        <v>44974.073541950886</v>
      </c>
      <c r="AL520" s="113">
        <f t="shared" si="758"/>
        <v>46039.61854148213</v>
      </c>
      <c r="AM520" s="113">
        <f t="shared" si="758"/>
        <v>46878.699939892642</v>
      </c>
      <c r="AN520" s="113">
        <f t="shared" si="758"/>
        <v>47622.404799967211</v>
      </c>
      <c r="AO520" s="113">
        <f t="shared" si="758"/>
        <v>48879.41305950081</v>
      </c>
      <c r="AP520" s="113">
        <f t="shared" si="758"/>
        <v>50158.793118712274</v>
      </c>
      <c r="AQ520" s="113">
        <f t="shared" si="758"/>
        <v>51853.816983463781</v>
      </c>
      <c r="AR520" s="113">
        <f t="shared" si="758"/>
        <v>53440.160630104569</v>
      </c>
      <c r="AS520" s="113">
        <f t="shared" si="758"/>
        <v>54832.95154193449</v>
      </c>
      <c r="AT520" s="113">
        <f t="shared" si="758"/>
        <v>55729.007540933788</v>
      </c>
      <c r="AU520" s="113">
        <f t="shared" si="758"/>
        <v>56715.169435520882</v>
      </c>
      <c r="AV520" s="113">
        <f t="shared" si="758"/>
        <v>57410.4210641639</v>
      </c>
      <c r="AW520" s="113">
        <f t="shared" si="758"/>
        <v>57635.786657326069</v>
      </c>
      <c r="AX520" s="113">
        <f t="shared" si="758"/>
        <v>57793.403169554927</v>
      </c>
      <c r="AY520" s="113">
        <f t="shared" si="758"/>
        <v>58155.911556947278</v>
      </c>
      <c r="AZ520" s="113">
        <f t="shared" si="758"/>
        <v>58480.002642103551</v>
      </c>
      <c r="BA520" s="113">
        <f t="shared" si="758"/>
        <v>58903.758564731339</v>
      </c>
      <c r="BB520" s="113">
        <f t="shared" si="758"/>
        <v>58839.284254168546</v>
      </c>
      <c r="BC520" s="113">
        <f t="shared" si="758"/>
        <v>59540.696299318763</v>
      </c>
      <c r="BD520" s="113">
        <f t="shared" si="758"/>
        <v>59671.676658286597</v>
      </c>
      <c r="BE520" s="113">
        <f t="shared" si="758"/>
        <v>59981.318844061578</v>
      </c>
      <c r="BF520" s="113">
        <f t="shared" si="758"/>
        <v>60298.53209219272</v>
      </c>
      <c r="BG520" s="113">
        <f t="shared" si="758"/>
        <v>60804.182909383882</v>
      </c>
      <c r="BH520" s="113">
        <f t="shared" si="758"/>
        <v>60787.421643573813</v>
      </c>
      <c r="BI520" s="113">
        <f t="shared" si="758"/>
        <v>60915.018795580458</v>
      </c>
      <c r="BJ520" s="113">
        <f t="shared" si="758"/>
        <v>60467.061382820255</v>
      </c>
      <c r="BK520" s="113">
        <f t="shared" si="758"/>
        <v>60006.904021505048</v>
      </c>
      <c r="BL520" s="113">
        <f t="shared" si="758"/>
        <v>59743.437141677758</v>
      </c>
      <c r="BM520" s="113">
        <f t="shared" si="758"/>
        <v>59346.148965683606</v>
      </c>
      <c r="BN520" s="113">
        <f t="shared" si="758"/>
        <v>58969.410208172703</v>
      </c>
      <c r="BO520" s="113">
        <f t="shared" si="758"/>
        <v>58916.214173631786</v>
      </c>
      <c r="BP520" s="113">
        <f t="shared" si="758"/>
        <v>58140.043804508801</v>
      </c>
      <c r="BQ520" s="113">
        <f t="shared" si="758"/>
        <v>58092.643697195002</v>
      </c>
      <c r="BR520" s="113">
        <f t="shared" si="758"/>
        <v>57905.216487330792</v>
      </c>
      <c r="BS520" s="113">
        <f t="shared" si="758"/>
        <v>57647.80668430782</v>
      </c>
      <c r="BT520" s="113">
        <f t="shared" si="758"/>
        <v>58368.837018307982</v>
      </c>
      <c r="BU520" s="113">
        <f t="shared" si="758"/>
        <v>58524.079739563385</v>
      </c>
      <c r="BV520" s="113">
        <f t="shared" si="758"/>
        <v>58561.306571219524</v>
      </c>
      <c r="BW520" s="113">
        <f t="shared" si="758"/>
        <v>58843.806541433783</v>
      </c>
      <c r="BX520" s="113">
        <f t="shared" si="758"/>
        <v>58578.272060661613</v>
      </c>
      <c r="BY520" s="113">
        <f t="shared" si="758"/>
        <v>58290.184844813899</v>
      </c>
      <c r="BZ520" s="113">
        <f t="shared" si="758"/>
        <v>58230.269631962212</v>
      </c>
      <c r="CA520" s="113">
        <f t="shared" si="758"/>
        <v>59236.542068107206</v>
      </c>
      <c r="CB520" s="113">
        <f t="shared" si="758"/>
        <v>58416.512646714888</v>
      </c>
      <c r="CC520" s="113">
        <f t="shared" ref="CC520:DM520" si="759">CC470*CC$428</f>
        <v>57903.407178827816</v>
      </c>
      <c r="CD520" s="113">
        <f t="shared" si="759"/>
        <v>57111.073193207252</v>
      </c>
      <c r="CE520" s="113">
        <f t="shared" si="759"/>
        <v>56939.891664457988</v>
      </c>
      <c r="CF520" s="113">
        <f t="shared" si="759"/>
        <v>55125.539989302073</v>
      </c>
      <c r="CG520" s="113">
        <f t="shared" si="759"/>
        <v>54977.571169985189</v>
      </c>
      <c r="CH520" s="113">
        <f t="shared" si="759"/>
        <v>54002.826271907441</v>
      </c>
      <c r="CI520" s="113">
        <f t="shared" si="759"/>
        <v>53232.558044180209</v>
      </c>
      <c r="CJ520" s="113">
        <f t="shared" si="759"/>
        <v>52449.797165320058</v>
      </c>
      <c r="CK520" s="113">
        <f t="shared" si="759"/>
        <v>52469.908422224828</v>
      </c>
      <c r="CL520" s="113">
        <f t="shared" si="759"/>
        <v>51437.952113187013</v>
      </c>
      <c r="CM520" s="113">
        <f t="shared" si="759"/>
        <v>50904.40569996868</v>
      </c>
      <c r="CN520" s="113">
        <f t="shared" si="759"/>
        <v>49628.680772648004</v>
      </c>
      <c r="CO520" s="113">
        <f t="shared" si="759"/>
        <v>48027.978269419866</v>
      </c>
      <c r="CP520" s="113">
        <f t="shared" si="759"/>
        <v>47066.421334942504</v>
      </c>
      <c r="CQ520" s="113">
        <f t="shared" si="759"/>
        <v>46126.98702109939</v>
      </c>
      <c r="CR520" s="113">
        <f t="shared" si="759"/>
        <v>45047.813671324882</v>
      </c>
      <c r="CS520" s="113">
        <f t="shared" si="759"/>
        <v>44569.21674730182</v>
      </c>
      <c r="CT520" s="113">
        <f t="shared" si="759"/>
        <v>43616.796800624266</v>
      </c>
      <c r="CU520" s="113">
        <f t="shared" si="759"/>
        <v>43344.845963723339</v>
      </c>
      <c r="CV520" s="113">
        <f t="shared" si="759"/>
        <v>43191.135294117652</v>
      </c>
      <c r="CW520" s="113">
        <f t="shared" si="759"/>
        <v>41775.341523792064</v>
      </c>
      <c r="CX520" s="113">
        <f t="shared" si="759"/>
        <v>41395.094209420939</v>
      </c>
      <c r="CY520" s="113">
        <f t="shared" si="759"/>
        <v>39994.5</v>
      </c>
      <c r="CZ520" s="113">
        <f t="shared" si="759"/>
        <v>38252.114322641282</v>
      </c>
      <c r="DA520" s="113">
        <f t="shared" si="759"/>
        <v>36687.233857697625</v>
      </c>
      <c r="DB520" s="113">
        <f t="shared" si="759"/>
        <v>34178.776259866419</v>
      </c>
      <c r="DC520" s="113">
        <f t="shared" si="759"/>
        <v>31935.232415084247</v>
      </c>
      <c r="DD520" s="113">
        <f t="shared" si="759"/>
        <v>28516.491544532131</v>
      </c>
      <c r="DE520" s="113">
        <f t="shared" si="759"/>
        <v>24339.643404907973</v>
      </c>
      <c r="DF520" s="113">
        <f t="shared" si="759"/>
        <v>20916.933138472781</v>
      </c>
      <c r="DG520" s="113">
        <f t="shared" si="759"/>
        <v>17688.342706080268</v>
      </c>
      <c r="DH520" s="113">
        <f t="shared" si="759"/>
        <v>14570.951526032315</v>
      </c>
      <c r="DI520" s="113">
        <f t="shared" si="759"/>
        <v>11645.789699570816</v>
      </c>
      <c r="DJ520" s="113">
        <f t="shared" si="759"/>
        <v>9086.9537366548047</v>
      </c>
      <c r="DK520" s="113">
        <f t="shared" si="759"/>
        <v>6741.7206060606059</v>
      </c>
      <c r="DL520" s="113">
        <f t="shared" si="759"/>
        <v>4918.3408110440032</v>
      </c>
      <c r="DM520" s="113">
        <f t="shared" si="759"/>
        <v>12415.705660377358</v>
      </c>
    </row>
    <row r="521" spans="1:117" s="44" customFormat="1" ht="1" hidden="1" customHeight="1">
      <c r="A521" s="94">
        <v>2055</v>
      </c>
      <c r="B521" s="96">
        <f t="shared" si="670"/>
        <v>4770619.876422612</v>
      </c>
      <c r="C521" s="94"/>
      <c r="D521" s="101">
        <f t="shared" si="671"/>
        <v>2500226.056733639</v>
      </c>
      <c r="E521" s="101">
        <f t="shared" si="672"/>
        <v>2558115.5362150492</v>
      </c>
      <c r="F521" s="101">
        <f t="shared" si="673"/>
        <v>2615562.8963449365</v>
      </c>
      <c r="G521" s="101">
        <f t="shared" si="674"/>
        <v>2672401.0651098448</v>
      </c>
      <c r="H521" s="101">
        <f t="shared" si="675"/>
        <v>2728747.2654865975</v>
      </c>
      <c r="I521" s="101">
        <f>SUM(CC521:$DL521)</f>
        <v>1413971.2179501825</v>
      </c>
      <c r="J521" s="101">
        <f>SUM(CD521:$DL521)</f>
        <v>1356081.7384687727</v>
      </c>
      <c r="K521" s="101">
        <f>SUM(CE521:$DL521)</f>
        <v>1298634.3783388857</v>
      </c>
      <c r="L521" s="101">
        <f>SUM(CF521:$DL521)</f>
        <v>1241796.2095739772</v>
      </c>
      <c r="M521" s="101">
        <f>SUM(CG521:$DL521)</f>
        <v>1185450.0091972242</v>
      </c>
      <c r="N521" s="101"/>
      <c r="O521" s="101"/>
      <c r="P521" s="101"/>
      <c r="Q521" s="113">
        <f t="shared" ref="Q521:CB521" si="760">Q471*Q$428</f>
        <v>39818.851201735139</v>
      </c>
      <c r="R521" s="113">
        <f t="shared" si="760"/>
        <v>41041.369726296689</v>
      </c>
      <c r="S521" s="113">
        <f t="shared" si="760"/>
        <v>42388.954148581812</v>
      </c>
      <c r="T521" s="113">
        <f t="shared" si="760"/>
        <v>42260.443907827474</v>
      </c>
      <c r="U521" s="113">
        <f t="shared" si="760"/>
        <v>42331.666899930016</v>
      </c>
      <c r="V521" s="113">
        <f t="shared" si="760"/>
        <v>42494.025046963063</v>
      </c>
      <c r="W521" s="113">
        <f t="shared" si="760"/>
        <v>42791.430569191987</v>
      </c>
      <c r="X521" s="113">
        <f t="shared" si="760"/>
        <v>42637.780397547045</v>
      </c>
      <c r="Y521" s="113">
        <f t="shared" si="760"/>
        <v>42761.408530035893</v>
      </c>
      <c r="Z521" s="113">
        <f t="shared" si="760"/>
        <v>42756.37439053633</v>
      </c>
      <c r="AA521" s="113">
        <f t="shared" si="760"/>
        <v>42759.972143083251</v>
      </c>
      <c r="AB521" s="113">
        <f t="shared" si="760"/>
        <v>42943.758213119938</v>
      </c>
      <c r="AC521" s="113">
        <f t="shared" si="760"/>
        <v>45092.711461832951</v>
      </c>
      <c r="AD521" s="113">
        <f t="shared" si="760"/>
        <v>43256.162598993869</v>
      </c>
      <c r="AE521" s="113">
        <f t="shared" si="760"/>
        <v>43232.531791340996</v>
      </c>
      <c r="AF521" s="113">
        <f t="shared" si="760"/>
        <v>43293.380671844563</v>
      </c>
      <c r="AG521" s="113">
        <f t="shared" si="760"/>
        <v>43259.074896333223</v>
      </c>
      <c r="AH521" s="113">
        <f t="shared" si="760"/>
        <v>43266.515592273681</v>
      </c>
      <c r="AI521" s="113">
        <f t="shared" si="760"/>
        <v>43604.163703179569</v>
      </c>
      <c r="AJ521" s="113">
        <f t="shared" si="760"/>
        <v>44432.02584814217</v>
      </c>
      <c r="AK521" s="113">
        <f t="shared" si="760"/>
        <v>44950.850954979534</v>
      </c>
      <c r="AL521" s="113">
        <f t="shared" si="760"/>
        <v>45974.447003247704</v>
      </c>
      <c r="AM521" s="113">
        <f t="shared" si="760"/>
        <v>46761.716811407969</v>
      </c>
      <c r="AN521" s="113">
        <f t="shared" si="760"/>
        <v>47470.821548614535</v>
      </c>
      <c r="AO521" s="113">
        <f t="shared" si="760"/>
        <v>48703.271030457559</v>
      </c>
      <c r="AP521" s="113">
        <f t="shared" si="760"/>
        <v>49956.241810865191</v>
      </c>
      <c r="AQ521" s="113">
        <f t="shared" si="760"/>
        <v>51656.739598658271</v>
      </c>
      <c r="AR521" s="113">
        <f t="shared" si="760"/>
        <v>53235.782877762045</v>
      </c>
      <c r="AS521" s="113">
        <f t="shared" si="760"/>
        <v>54645.50254438322</v>
      </c>
      <c r="AT521" s="113">
        <f t="shared" si="760"/>
        <v>55559.917486608676</v>
      </c>
      <c r="AU521" s="113">
        <f t="shared" si="760"/>
        <v>56582.167324460759</v>
      </c>
      <c r="AV521" s="113">
        <f t="shared" si="760"/>
        <v>57320.823868823725</v>
      </c>
      <c r="AW521" s="113">
        <f t="shared" si="760"/>
        <v>57578.395538071883</v>
      </c>
      <c r="AX521" s="113">
        <f t="shared" si="760"/>
        <v>57786.425938307526</v>
      </c>
      <c r="AY521" s="113">
        <f t="shared" si="760"/>
        <v>58186.667182493446</v>
      </c>
      <c r="AZ521" s="113">
        <f t="shared" si="760"/>
        <v>58551.188295119347</v>
      </c>
      <c r="BA521" s="113">
        <f t="shared" si="760"/>
        <v>59006.567796610172</v>
      </c>
      <c r="BB521" s="113">
        <f t="shared" si="760"/>
        <v>58975.763587201443</v>
      </c>
      <c r="BC521" s="113">
        <f t="shared" si="760"/>
        <v>59695.010874964522</v>
      </c>
      <c r="BD521" s="113">
        <f t="shared" si="760"/>
        <v>59842.635853800042</v>
      </c>
      <c r="BE521" s="113">
        <f t="shared" si="760"/>
        <v>60163.70217768092</v>
      </c>
      <c r="BF521" s="113">
        <f t="shared" si="760"/>
        <v>60493.614992890441</v>
      </c>
      <c r="BG521" s="113">
        <f t="shared" si="760"/>
        <v>61015.935774536716</v>
      </c>
      <c r="BH521" s="113">
        <f t="shared" si="760"/>
        <v>60995.216149068321</v>
      </c>
      <c r="BI521" s="113">
        <f t="shared" si="760"/>
        <v>61160.924269930205</v>
      </c>
      <c r="BJ521" s="113">
        <f t="shared" si="760"/>
        <v>61096.831988579936</v>
      </c>
      <c r="BK521" s="113">
        <f t="shared" si="760"/>
        <v>60492.091549188212</v>
      </c>
      <c r="BL521" s="113">
        <f t="shared" si="760"/>
        <v>60024.85566206486</v>
      </c>
      <c r="BM521" s="113">
        <f t="shared" si="760"/>
        <v>59942.404453893003</v>
      </c>
      <c r="BN521" s="113">
        <f t="shared" si="760"/>
        <v>59097.551935235155</v>
      </c>
      <c r="BO521" s="113">
        <f t="shared" si="760"/>
        <v>58802.34207576776</v>
      </c>
      <c r="BP521" s="113">
        <f t="shared" si="760"/>
        <v>58668.05022214909</v>
      </c>
      <c r="BQ521" s="113">
        <f t="shared" si="760"/>
        <v>57911.801182832038</v>
      </c>
      <c r="BR521" s="113">
        <f t="shared" si="760"/>
        <v>57849.99599097536</v>
      </c>
      <c r="BS521" s="113">
        <f t="shared" si="760"/>
        <v>57604.679649835067</v>
      </c>
      <c r="BT521" s="113">
        <f t="shared" si="760"/>
        <v>57191.163129337074</v>
      </c>
      <c r="BU521" s="113">
        <f t="shared" si="760"/>
        <v>58118.816047491382</v>
      </c>
      <c r="BV521" s="113">
        <f t="shared" si="760"/>
        <v>58132.450790009687</v>
      </c>
      <c r="BW521" s="113">
        <f t="shared" si="760"/>
        <v>58035.392001775588</v>
      </c>
      <c r="BX521" s="113">
        <f t="shared" si="760"/>
        <v>58678.322056495294</v>
      </c>
      <c r="BY521" s="113">
        <f t="shared" si="760"/>
        <v>57850.446635197797</v>
      </c>
      <c r="BZ521" s="113">
        <f t="shared" si="760"/>
        <v>57950.062323689563</v>
      </c>
      <c r="CA521" s="113">
        <f t="shared" si="760"/>
        <v>57972.487822672367</v>
      </c>
      <c r="CB521" s="113">
        <f t="shared" si="760"/>
        <v>58535.97992550565</v>
      </c>
      <c r="CC521" s="113">
        <f t="shared" ref="CC521:DM521" si="761">CC471*CC$428</f>
        <v>57889.479481410046</v>
      </c>
      <c r="CD521" s="113">
        <f t="shared" si="761"/>
        <v>57447.360129887231</v>
      </c>
      <c r="CE521" s="113">
        <f t="shared" si="761"/>
        <v>56838.168764908558</v>
      </c>
      <c r="CF521" s="113">
        <f t="shared" si="761"/>
        <v>56346.200376752946</v>
      </c>
      <c r="CG521" s="113">
        <f t="shared" si="761"/>
        <v>54867.915089682414</v>
      </c>
      <c r="CH521" s="113">
        <f t="shared" si="761"/>
        <v>54502.861664114345</v>
      </c>
      <c r="CI521" s="113">
        <f t="shared" si="761"/>
        <v>53588.405309825226</v>
      </c>
      <c r="CJ521" s="113">
        <f t="shared" si="761"/>
        <v>52967.120650724995</v>
      </c>
      <c r="CK521" s="113">
        <f t="shared" si="761"/>
        <v>51940.737897081228</v>
      </c>
      <c r="CL521" s="113">
        <f t="shared" si="761"/>
        <v>51968.384727008888</v>
      </c>
      <c r="CM521" s="113">
        <f t="shared" si="761"/>
        <v>50838.407766990291</v>
      </c>
      <c r="CN521" s="113">
        <f t="shared" si="761"/>
        <v>50427.542860903617</v>
      </c>
      <c r="CO521" s="113">
        <f t="shared" si="761"/>
        <v>48871.784627990826</v>
      </c>
      <c r="CP521" s="113">
        <f t="shared" si="761"/>
        <v>47337.239632572331</v>
      </c>
      <c r="CQ521" s="113">
        <f t="shared" si="761"/>
        <v>46355.907551360353</v>
      </c>
      <c r="CR521" s="113">
        <f t="shared" si="761"/>
        <v>45320.606651500384</v>
      </c>
      <c r="CS521" s="113">
        <f t="shared" si="761"/>
        <v>44155.817640491252</v>
      </c>
      <c r="CT521" s="113">
        <f t="shared" si="761"/>
        <v>43457.589621537263</v>
      </c>
      <c r="CU521" s="113">
        <f t="shared" si="761"/>
        <v>42625.206099262505</v>
      </c>
      <c r="CV521" s="113">
        <f t="shared" si="761"/>
        <v>41823.050000000003</v>
      </c>
      <c r="CW521" s="113">
        <f t="shared" si="761"/>
        <v>41699.38635738517</v>
      </c>
      <c r="CX521" s="113">
        <f t="shared" si="761"/>
        <v>40273.693269326934</v>
      </c>
      <c r="CY521" s="113">
        <f t="shared" si="761"/>
        <v>39451.299329501919</v>
      </c>
      <c r="CZ521" s="113">
        <f t="shared" si="761"/>
        <v>38009.71419339678</v>
      </c>
      <c r="DA521" s="113">
        <f t="shared" si="761"/>
        <v>36146.790890541699</v>
      </c>
      <c r="DB521" s="113">
        <f t="shared" si="761"/>
        <v>34317.314966605947</v>
      </c>
      <c r="DC521" s="113">
        <f t="shared" si="761"/>
        <v>31581.409289471336</v>
      </c>
      <c r="DD521" s="113">
        <f t="shared" si="761"/>
        <v>29140.363021420519</v>
      </c>
      <c r="DE521" s="113">
        <f t="shared" si="761"/>
        <v>25327.885352760735</v>
      </c>
      <c r="DF521" s="113">
        <f t="shared" si="761"/>
        <v>21512.218487394959</v>
      </c>
      <c r="DG521" s="113">
        <f t="shared" si="761"/>
        <v>18243.267483777938</v>
      </c>
      <c r="DH521" s="113">
        <f t="shared" si="761"/>
        <v>15015.296229802512</v>
      </c>
      <c r="DI521" s="113">
        <f t="shared" si="761"/>
        <v>12203.676941084666</v>
      </c>
      <c r="DJ521" s="113">
        <f t="shared" si="761"/>
        <v>9294.583629893239</v>
      </c>
      <c r="DK521" s="113">
        <f t="shared" si="761"/>
        <v>7063.8115151515149</v>
      </c>
      <c r="DL521" s="113">
        <f t="shared" si="761"/>
        <v>5120.7204486626397</v>
      </c>
      <c r="DM521" s="113">
        <f t="shared" si="761"/>
        <v>12841.893081761007</v>
      </c>
    </row>
    <row r="522" spans="1:117" s="44" customFormat="1" ht="1" hidden="1" customHeight="1">
      <c r="A522" s="94">
        <v>2056</v>
      </c>
      <c r="B522" s="96">
        <f t="shared" si="670"/>
        <v>4773873.0280552553</v>
      </c>
      <c r="C522" s="94"/>
      <c r="D522" s="101">
        <f t="shared" si="671"/>
        <v>2497792.0325488406</v>
      </c>
      <c r="E522" s="101">
        <f t="shared" si="672"/>
        <v>2555801.8871293613</v>
      </c>
      <c r="F522" s="101">
        <f t="shared" si="673"/>
        <v>2613236.3131462992</v>
      </c>
      <c r="G522" s="101">
        <f t="shared" si="674"/>
        <v>2670410.5663930522</v>
      </c>
      <c r="H522" s="101">
        <f t="shared" si="675"/>
        <v>2726659.3525043572</v>
      </c>
      <c r="I522" s="101">
        <f>SUM(CC522:$DL522)</f>
        <v>1417810.0027964453</v>
      </c>
      <c r="J522" s="101">
        <f>SUM(CD522:$DL522)</f>
        <v>1359800.1482159242</v>
      </c>
      <c r="K522" s="101">
        <f>SUM(CE522:$DL522)</f>
        <v>1302365.7221989862</v>
      </c>
      <c r="L522" s="101">
        <f>SUM(CF522:$DL522)</f>
        <v>1245191.468952233</v>
      </c>
      <c r="M522" s="101">
        <f>SUM(CG522:$DL522)</f>
        <v>1188942.682840928</v>
      </c>
      <c r="N522" s="101"/>
      <c r="O522" s="101"/>
      <c r="P522" s="101"/>
      <c r="Q522" s="113">
        <f t="shared" ref="Q522:CB522" si="762">Q472*Q$428</f>
        <v>39782.935512345211</v>
      </c>
      <c r="R522" s="113">
        <f t="shared" si="762"/>
        <v>41013.566611220325</v>
      </c>
      <c r="S522" s="113">
        <f t="shared" si="762"/>
        <v>42382.842560815581</v>
      </c>
      <c r="T522" s="113">
        <f t="shared" si="762"/>
        <v>42269.5278341511</v>
      </c>
      <c r="U522" s="113">
        <f t="shared" si="762"/>
        <v>42359.823652904124</v>
      </c>
      <c r="V522" s="113">
        <f t="shared" si="762"/>
        <v>42542.255479023173</v>
      </c>
      <c r="W522" s="113">
        <f t="shared" si="762"/>
        <v>42864.011383839723</v>
      </c>
      <c r="X522" s="113">
        <f t="shared" si="762"/>
        <v>42724.886181010785</v>
      </c>
      <c r="Y522" s="113">
        <f t="shared" si="762"/>
        <v>42871.564145555531</v>
      </c>
      <c r="Z522" s="113">
        <f t="shared" si="762"/>
        <v>42880.265366477499</v>
      </c>
      <c r="AA522" s="113">
        <f t="shared" si="762"/>
        <v>42901.627519257148</v>
      </c>
      <c r="AB522" s="113">
        <f t="shared" si="762"/>
        <v>43105.881883752765</v>
      </c>
      <c r="AC522" s="113">
        <f t="shared" si="762"/>
        <v>45269.063989374168</v>
      </c>
      <c r="AD522" s="113">
        <f t="shared" si="762"/>
        <v>43429.134955421629</v>
      </c>
      <c r="AE522" s="113">
        <f t="shared" si="762"/>
        <v>43407.107343248477</v>
      </c>
      <c r="AF522" s="113">
        <f t="shared" si="762"/>
        <v>43460.730035828499</v>
      </c>
      <c r="AG522" s="113">
        <f t="shared" si="762"/>
        <v>43411.743418906954</v>
      </c>
      <c r="AH522" s="113">
        <f t="shared" si="762"/>
        <v>43398.695368861998</v>
      </c>
      <c r="AI522" s="113">
        <f t="shared" si="762"/>
        <v>43700.802812079157</v>
      </c>
      <c r="AJ522" s="113">
        <f t="shared" si="762"/>
        <v>44494.52665589661</v>
      </c>
      <c r="AK522" s="113">
        <f t="shared" si="762"/>
        <v>44975.08321964529</v>
      </c>
      <c r="AL522" s="113">
        <f t="shared" si="762"/>
        <v>45953.062592264534</v>
      </c>
      <c r="AM522" s="113">
        <f t="shared" si="762"/>
        <v>46698.647646485799</v>
      </c>
      <c r="AN522" s="113">
        <f t="shared" si="762"/>
        <v>47355.618277586495</v>
      </c>
      <c r="AO522" s="113">
        <f t="shared" si="762"/>
        <v>48553.449074719625</v>
      </c>
      <c r="AP522" s="113">
        <f t="shared" si="762"/>
        <v>49783.060442655937</v>
      </c>
      <c r="AQ522" s="113">
        <f t="shared" si="762"/>
        <v>51456.598834814336</v>
      </c>
      <c r="AR522" s="113">
        <f t="shared" si="762"/>
        <v>53039.621316468467</v>
      </c>
      <c r="AS522" s="113">
        <f t="shared" si="762"/>
        <v>54444.66433272115</v>
      </c>
      <c r="AT522" s="113">
        <f t="shared" si="762"/>
        <v>55376.480397371124</v>
      </c>
      <c r="AU522" s="113">
        <f t="shared" si="762"/>
        <v>56416.426232216611</v>
      </c>
      <c r="AV522" s="113">
        <f t="shared" si="762"/>
        <v>57190.500675601652</v>
      </c>
      <c r="AW522" s="113">
        <f t="shared" si="762"/>
        <v>57491.805428319945</v>
      </c>
      <c r="AX522" s="113">
        <f t="shared" si="762"/>
        <v>57730.608088328307</v>
      </c>
      <c r="AY522" s="113">
        <f t="shared" si="762"/>
        <v>58180.714480774834</v>
      </c>
      <c r="AZ522" s="113">
        <f t="shared" si="762"/>
        <v>58581.837673501148</v>
      </c>
      <c r="BA522" s="113">
        <f t="shared" si="762"/>
        <v>59078.731968986656</v>
      </c>
      <c r="BB522" s="113">
        <f t="shared" si="762"/>
        <v>59077.8776205498</v>
      </c>
      <c r="BC522" s="113">
        <f t="shared" si="762"/>
        <v>59831.519922651154</v>
      </c>
      <c r="BD522" s="113">
        <f t="shared" si="762"/>
        <v>59997.78379423709</v>
      </c>
      <c r="BE522" s="113">
        <f t="shared" si="762"/>
        <v>60335.182159833887</v>
      </c>
      <c r="BF522" s="113">
        <f t="shared" si="762"/>
        <v>60675.758721603117</v>
      </c>
      <c r="BG522" s="113">
        <f t="shared" si="762"/>
        <v>61211.631550388869</v>
      </c>
      <c r="BH522" s="113">
        <f t="shared" si="762"/>
        <v>61207.026007326007</v>
      </c>
      <c r="BI522" s="113">
        <f t="shared" si="762"/>
        <v>61369.540799399045</v>
      </c>
      <c r="BJ522" s="113">
        <f t="shared" si="762"/>
        <v>61343.08844339622</v>
      </c>
      <c r="BK522" s="113">
        <f t="shared" si="762"/>
        <v>61120.515311655188</v>
      </c>
      <c r="BL522" s="113">
        <f t="shared" si="762"/>
        <v>60509.016557354495</v>
      </c>
      <c r="BM522" s="113">
        <f t="shared" si="762"/>
        <v>60223.828945781308</v>
      </c>
      <c r="BN522" s="113">
        <f t="shared" si="762"/>
        <v>59689.829051657667</v>
      </c>
      <c r="BO522" s="113">
        <f t="shared" si="762"/>
        <v>58930.322221154762</v>
      </c>
      <c r="BP522" s="113">
        <f t="shared" si="762"/>
        <v>58555.40885305249</v>
      </c>
      <c r="BQ522" s="113">
        <f t="shared" si="762"/>
        <v>58437.249155119978</v>
      </c>
      <c r="BR522" s="113">
        <f t="shared" si="762"/>
        <v>57670.278375564041</v>
      </c>
      <c r="BS522" s="113">
        <f t="shared" si="762"/>
        <v>57550.520118171597</v>
      </c>
      <c r="BT522" s="113">
        <f t="shared" si="762"/>
        <v>57149.174756385648</v>
      </c>
      <c r="BU522" s="113">
        <f t="shared" si="762"/>
        <v>56945.052317119873</v>
      </c>
      <c r="BV522" s="113">
        <f t="shared" si="762"/>
        <v>57730.585932092785</v>
      </c>
      <c r="BW522" s="113">
        <f t="shared" si="762"/>
        <v>57610.750085752908</v>
      </c>
      <c r="BX522" s="113">
        <f t="shared" si="762"/>
        <v>57871.919090075826</v>
      </c>
      <c r="BY522" s="113">
        <f t="shared" si="762"/>
        <v>57950.929800743557</v>
      </c>
      <c r="BZ522" s="113">
        <f t="shared" si="762"/>
        <v>57512.30072820311</v>
      </c>
      <c r="CA522" s="113">
        <f t="shared" si="762"/>
        <v>57692.47580627857</v>
      </c>
      <c r="CB522" s="113">
        <f t="shared" si="762"/>
        <v>57285.555740828968</v>
      </c>
      <c r="CC522" s="113">
        <f t="shared" ref="CC522:DM522" si="763">CC472*CC$428</f>
        <v>58009.854580520732</v>
      </c>
      <c r="CD522" s="113">
        <f t="shared" si="763"/>
        <v>57434.426016938</v>
      </c>
      <c r="CE522" s="113">
        <f t="shared" si="763"/>
        <v>57174.253246753244</v>
      </c>
      <c r="CF522" s="113">
        <f t="shared" si="763"/>
        <v>56248.786111304915</v>
      </c>
      <c r="CG522" s="113">
        <f t="shared" si="763"/>
        <v>56089.08507487247</v>
      </c>
      <c r="CH522" s="113">
        <f t="shared" si="763"/>
        <v>54395.284328739152</v>
      </c>
      <c r="CI522" s="113">
        <f t="shared" si="763"/>
        <v>54087.787606990933</v>
      </c>
      <c r="CJ522" s="113">
        <f t="shared" si="763"/>
        <v>53322.342773198405</v>
      </c>
      <c r="CK522" s="113">
        <f t="shared" si="763"/>
        <v>52455.903909272063</v>
      </c>
      <c r="CL522" s="113">
        <f t="shared" si="763"/>
        <v>51445.95864320697</v>
      </c>
      <c r="CM522" s="113">
        <f t="shared" si="763"/>
        <v>51366.391230817411</v>
      </c>
      <c r="CN522" s="113">
        <f t="shared" si="763"/>
        <v>50365.398005857387</v>
      </c>
      <c r="CO522" s="113">
        <f t="shared" si="763"/>
        <v>49662.60314650934</v>
      </c>
      <c r="CP522" s="113">
        <f t="shared" si="763"/>
        <v>48172.679104227434</v>
      </c>
      <c r="CQ522" s="113">
        <f t="shared" si="763"/>
        <v>46625.813853414773</v>
      </c>
      <c r="CR522" s="113">
        <f t="shared" si="763"/>
        <v>45549.432997508397</v>
      </c>
      <c r="CS522" s="113">
        <f t="shared" si="763"/>
        <v>44426.424302195759</v>
      </c>
      <c r="CT522" s="113">
        <f t="shared" si="763"/>
        <v>43058.576628950446</v>
      </c>
      <c r="CU522" s="113">
        <f t="shared" si="763"/>
        <v>42472.706238788116</v>
      </c>
      <c r="CV522" s="113">
        <f t="shared" si="763"/>
        <v>41131.588235294119</v>
      </c>
      <c r="CW522" s="113">
        <f t="shared" si="763"/>
        <v>40382.501329421473</v>
      </c>
      <c r="CX522" s="113">
        <f t="shared" si="763"/>
        <v>40209.528602860286</v>
      </c>
      <c r="CY522" s="113">
        <f t="shared" si="763"/>
        <v>38389.454980842915</v>
      </c>
      <c r="CZ522" s="113">
        <f t="shared" si="763"/>
        <v>37503.323639995295</v>
      </c>
      <c r="DA522" s="113">
        <f t="shared" si="763"/>
        <v>35931.596327255975</v>
      </c>
      <c r="DB522" s="113">
        <f t="shared" si="763"/>
        <v>33824.077868852459</v>
      </c>
      <c r="DC522" s="113">
        <f t="shared" si="763"/>
        <v>31724.506730854951</v>
      </c>
      <c r="DD522" s="113">
        <f t="shared" si="763"/>
        <v>28832.820744081175</v>
      </c>
      <c r="DE522" s="113">
        <f t="shared" si="763"/>
        <v>25898.061733128834</v>
      </c>
      <c r="DF522" s="113">
        <f t="shared" si="763"/>
        <v>22401.378881987577</v>
      </c>
      <c r="DG522" s="113">
        <f t="shared" si="763"/>
        <v>18776.032203797164</v>
      </c>
      <c r="DH522" s="113">
        <f t="shared" si="763"/>
        <v>15499.631956912028</v>
      </c>
      <c r="DI522" s="113">
        <f t="shared" si="763"/>
        <v>12587.809988294966</v>
      </c>
      <c r="DJ522" s="113">
        <f t="shared" si="763"/>
        <v>9748.3807829181496</v>
      </c>
      <c r="DK522" s="113">
        <f t="shared" si="763"/>
        <v>7234.1618181818176</v>
      </c>
      <c r="DL522" s="113">
        <f t="shared" si="763"/>
        <v>5371.4391716997407</v>
      </c>
      <c r="DM522" s="113">
        <f t="shared" si="763"/>
        <v>13327.286792452831</v>
      </c>
    </row>
    <row r="523" spans="1:117" s="44" customFormat="1" ht="1" hidden="1" customHeight="1">
      <c r="A523" s="94">
        <v>2057</v>
      </c>
      <c r="B523" s="96">
        <f t="shared" si="670"/>
        <v>4776696.5702718263</v>
      </c>
      <c r="C523" s="94"/>
      <c r="D523" s="101">
        <f t="shared" si="671"/>
        <v>2496740.6436311807</v>
      </c>
      <c r="E523" s="101">
        <f t="shared" si="672"/>
        <v>2553506.9537994009</v>
      </c>
      <c r="F523" s="101">
        <f t="shared" si="673"/>
        <v>2611061.7665599431</v>
      </c>
      <c r="G523" s="101">
        <f t="shared" si="674"/>
        <v>2668224.0524067492</v>
      </c>
      <c r="H523" s="101">
        <f t="shared" si="675"/>
        <v>2724807.8243084215</v>
      </c>
      <c r="I523" s="101">
        <f>SUM(CC523:$DL523)</f>
        <v>1419961.2637915376</v>
      </c>
      <c r="J523" s="101">
        <f>SUM(CD523:$DL523)</f>
        <v>1363194.9536233172</v>
      </c>
      <c r="K523" s="101">
        <f>SUM(CE523:$DL523)</f>
        <v>1305640.140862775</v>
      </c>
      <c r="L523" s="101">
        <f>SUM(CF523:$DL523)</f>
        <v>1248477.8550159684</v>
      </c>
      <c r="M523" s="101">
        <f>SUM(CG523:$DL523)</f>
        <v>1191894.0831142964</v>
      </c>
      <c r="N523" s="101"/>
      <c r="O523" s="101"/>
      <c r="P523" s="101"/>
      <c r="Q523" s="113">
        <f t="shared" ref="Q523:CB523" si="764">Q473*Q$428</f>
        <v>39729.547325414242</v>
      </c>
      <c r="R523" s="113">
        <f t="shared" si="764"/>
        <v>40976.826780583695</v>
      </c>
      <c r="S523" s="113">
        <f t="shared" si="764"/>
        <v>42354.32181790653</v>
      </c>
      <c r="T523" s="113">
        <f t="shared" si="764"/>
        <v>42264.481208415753</v>
      </c>
      <c r="U523" s="113">
        <f t="shared" si="764"/>
        <v>42368.874037788664</v>
      </c>
      <c r="V523" s="113">
        <f t="shared" si="764"/>
        <v>42570.389897724905</v>
      </c>
      <c r="W523" s="113">
        <f t="shared" si="764"/>
        <v>42912.398593604878</v>
      </c>
      <c r="X523" s="113">
        <f t="shared" si="764"/>
        <v>42796.973725946285</v>
      </c>
      <c r="Y523" s="113">
        <f t="shared" si="764"/>
        <v>42958.687223284694</v>
      </c>
      <c r="Z523" s="113">
        <f t="shared" si="764"/>
        <v>42989.169530812884</v>
      </c>
      <c r="AA523" s="113">
        <f t="shared" si="764"/>
        <v>43024.329007069748</v>
      </c>
      <c r="AB523" s="113">
        <f t="shared" si="764"/>
        <v>43247.990286406239</v>
      </c>
      <c r="AC523" s="113">
        <f t="shared" si="764"/>
        <v>45438.068494934494</v>
      </c>
      <c r="AD523" s="113">
        <f t="shared" si="764"/>
        <v>43597.079045674152</v>
      </c>
      <c r="AE523" s="113">
        <f t="shared" si="764"/>
        <v>43579.67627961679</v>
      </c>
      <c r="AF523" s="113">
        <f t="shared" si="764"/>
        <v>43635.094043811769</v>
      </c>
      <c r="AG523" s="113">
        <f t="shared" si="764"/>
        <v>43577.383776732051</v>
      </c>
      <c r="AH523" s="113">
        <f t="shared" si="764"/>
        <v>43549.757970677216</v>
      </c>
      <c r="AI523" s="113">
        <f t="shared" si="764"/>
        <v>43832.311702540457</v>
      </c>
      <c r="AJ523" s="113">
        <f t="shared" si="764"/>
        <v>44591.302100161556</v>
      </c>
      <c r="AK523" s="113">
        <f t="shared" si="764"/>
        <v>45036.673559004092</v>
      </c>
      <c r="AL523" s="113">
        <f t="shared" si="764"/>
        <v>45976.483613817531</v>
      </c>
      <c r="AM523" s="113">
        <f t="shared" si="764"/>
        <v>46677.285509979898</v>
      </c>
      <c r="AN523" s="113">
        <f t="shared" si="764"/>
        <v>47293.974422036401</v>
      </c>
      <c r="AO523" s="113">
        <f t="shared" si="764"/>
        <v>48441.082607916178</v>
      </c>
      <c r="AP523" s="113">
        <f t="shared" si="764"/>
        <v>49636.210744466807</v>
      </c>
      <c r="AQ523" s="113">
        <f t="shared" si="764"/>
        <v>51285.04960866239</v>
      </c>
      <c r="AR523" s="113">
        <f t="shared" si="764"/>
        <v>52842.432731293775</v>
      </c>
      <c r="AS523" s="113">
        <f t="shared" si="764"/>
        <v>54252.065637434949</v>
      </c>
      <c r="AT523" s="113">
        <f t="shared" si="764"/>
        <v>55180.745849637206</v>
      </c>
      <c r="AU523" s="113">
        <f t="shared" si="764"/>
        <v>56235.338742542452</v>
      </c>
      <c r="AV523" s="113">
        <f t="shared" si="764"/>
        <v>57027.596684074066</v>
      </c>
      <c r="AW523" s="113">
        <f t="shared" si="764"/>
        <v>57364.940848915947</v>
      </c>
      <c r="AX523" s="113">
        <f t="shared" si="764"/>
        <v>57646.881313359474</v>
      </c>
      <c r="AY523" s="113">
        <f t="shared" si="764"/>
        <v>58126.148048354211</v>
      </c>
      <c r="AZ523" s="113">
        <f t="shared" si="764"/>
        <v>58576.89422537505</v>
      </c>
      <c r="BA523" s="113">
        <f t="shared" si="764"/>
        <v>59109.377028489005</v>
      </c>
      <c r="BB523" s="113">
        <f t="shared" si="764"/>
        <v>59150.535682739974</v>
      </c>
      <c r="BC523" s="113">
        <f t="shared" si="764"/>
        <v>59934.396306414987</v>
      </c>
      <c r="BD523" s="113">
        <f t="shared" si="764"/>
        <v>60133.16766582866</v>
      </c>
      <c r="BE523" s="113">
        <f t="shared" si="764"/>
        <v>60489.811507902465</v>
      </c>
      <c r="BF523" s="113">
        <f t="shared" si="764"/>
        <v>60847.949241096525</v>
      </c>
      <c r="BG523" s="113">
        <f t="shared" si="764"/>
        <v>61395.284509265497</v>
      </c>
      <c r="BH523" s="113">
        <f t="shared" si="764"/>
        <v>61401.770616340182</v>
      </c>
      <c r="BI523" s="113">
        <f t="shared" si="764"/>
        <v>61583.19637547341</v>
      </c>
      <c r="BJ523" s="113">
        <f t="shared" si="764"/>
        <v>61550.993483118167</v>
      </c>
      <c r="BK523" s="113">
        <f t="shared" si="764"/>
        <v>61365.630840193669</v>
      </c>
      <c r="BL523" s="113">
        <f t="shared" si="764"/>
        <v>61134.391047103614</v>
      </c>
      <c r="BM523" s="113">
        <f t="shared" si="764"/>
        <v>60708.72941921476</v>
      </c>
      <c r="BN523" s="113">
        <f t="shared" si="764"/>
        <v>59970.328265227443</v>
      </c>
      <c r="BO523" s="113">
        <f t="shared" si="764"/>
        <v>59521.852499439585</v>
      </c>
      <c r="BP523" s="113">
        <f t="shared" si="764"/>
        <v>58684.141846305742</v>
      </c>
      <c r="BQ523" s="113">
        <f t="shared" si="764"/>
        <v>58325.729604596148</v>
      </c>
      <c r="BR523" s="113">
        <f t="shared" si="764"/>
        <v>58193.36707740368</v>
      </c>
      <c r="BS523" s="113">
        <f t="shared" si="764"/>
        <v>57371.994254540179</v>
      </c>
      <c r="BT523" s="113">
        <f t="shared" si="764"/>
        <v>57097.189151779123</v>
      </c>
      <c r="BU523" s="113">
        <f t="shared" si="764"/>
        <v>56906.02692454998</v>
      </c>
      <c r="BV523" s="113">
        <f t="shared" si="764"/>
        <v>56564.977911368624</v>
      </c>
      <c r="BW523" s="113">
        <f t="shared" si="764"/>
        <v>57213.022093985186</v>
      </c>
      <c r="BX523" s="113">
        <f t="shared" si="764"/>
        <v>57447.707107741022</v>
      </c>
      <c r="BY523" s="113">
        <f t="shared" si="764"/>
        <v>57155.023538994945</v>
      </c>
      <c r="BZ523" s="113">
        <f t="shared" si="764"/>
        <v>57616.007347634979</v>
      </c>
      <c r="CA523" s="113">
        <f t="shared" si="764"/>
        <v>57257.457137952493</v>
      </c>
      <c r="CB523" s="113">
        <f t="shared" si="764"/>
        <v>57010.780999610201</v>
      </c>
      <c r="CC523" s="113">
        <f t="shared" ref="CC523:DM523" si="765">CC473*CC$428</f>
        <v>56766.310168220291</v>
      </c>
      <c r="CD523" s="113">
        <f t="shared" si="765"/>
        <v>57554.812760542365</v>
      </c>
      <c r="CE523" s="113">
        <f t="shared" si="765"/>
        <v>57162.285846806255</v>
      </c>
      <c r="CF523" s="113">
        <f t="shared" si="765"/>
        <v>56583.771901672131</v>
      </c>
      <c r="CG523" s="113">
        <f t="shared" si="765"/>
        <v>55994.382096429159</v>
      </c>
      <c r="CH523" s="113">
        <f t="shared" si="765"/>
        <v>55610.509783903355</v>
      </c>
      <c r="CI523" s="113">
        <f t="shared" si="765"/>
        <v>53983.126646507102</v>
      </c>
      <c r="CJ523" s="113">
        <f t="shared" si="765"/>
        <v>53824.65687314672</v>
      </c>
      <c r="CK523" s="113">
        <f t="shared" si="765"/>
        <v>52810.018022506149</v>
      </c>
      <c r="CL523" s="113">
        <f t="shared" si="765"/>
        <v>51959.377380736441</v>
      </c>
      <c r="CM523" s="113">
        <f t="shared" si="765"/>
        <v>50851.407359849669</v>
      </c>
      <c r="CN523" s="113">
        <f t="shared" si="765"/>
        <v>50890.622264635233</v>
      </c>
      <c r="CO523" s="113">
        <f t="shared" si="765"/>
        <v>49602.616912487712</v>
      </c>
      <c r="CP523" s="113">
        <f t="shared" si="765"/>
        <v>48954.154782258876</v>
      </c>
      <c r="CQ523" s="113">
        <f t="shared" si="765"/>
        <v>47451.527207107159</v>
      </c>
      <c r="CR523" s="113">
        <f t="shared" si="765"/>
        <v>45816.230527570144</v>
      </c>
      <c r="CS523" s="113">
        <f t="shared" si="765"/>
        <v>44653.094826944543</v>
      </c>
      <c r="CT523" s="113">
        <f t="shared" si="765"/>
        <v>43323.258564182601</v>
      </c>
      <c r="CU523" s="113">
        <f t="shared" si="765"/>
        <v>42085.974566473989</v>
      </c>
      <c r="CV523" s="113">
        <f t="shared" si="765"/>
        <v>40987.162745098038</v>
      </c>
      <c r="CW523" s="113">
        <f t="shared" si="765"/>
        <v>39718.63344641056</v>
      </c>
      <c r="CX523" s="113">
        <f t="shared" si="765"/>
        <v>38942.029652965299</v>
      </c>
      <c r="CY523" s="113">
        <f t="shared" si="765"/>
        <v>38335.42959770115</v>
      </c>
      <c r="CZ523" s="113">
        <f t="shared" si="765"/>
        <v>36501.337680648568</v>
      </c>
      <c r="DA523" s="113">
        <f t="shared" si="765"/>
        <v>35459.93701046535</v>
      </c>
      <c r="DB523" s="113">
        <f t="shared" si="765"/>
        <v>33631.499241044323</v>
      </c>
      <c r="DC523" s="113">
        <f t="shared" si="765"/>
        <v>31280.512614781135</v>
      </c>
      <c r="DD523" s="113">
        <f t="shared" si="765"/>
        <v>28974.387824126268</v>
      </c>
      <c r="DE523" s="113">
        <f t="shared" si="765"/>
        <v>25637.847009202451</v>
      </c>
      <c r="DF523" s="113">
        <f t="shared" si="765"/>
        <v>22918.485933503838</v>
      </c>
      <c r="DG523" s="113">
        <f t="shared" si="765"/>
        <v>19563.637587118479</v>
      </c>
      <c r="DH523" s="113">
        <f t="shared" si="765"/>
        <v>15961.750448833034</v>
      </c>
      <c r="DI523" s="113">
        <f t="shared" si="765"/>
        <v>13004.309012875536</v>
      </c>
      <c r="DJ523" s="113">
        <f t="shared" si="765"/>
        <v>10064.544483985765</v>
      </c>
      <c r="DK523" s="113">
        <f t="shared" si="765"/>
        <v>7594.1878787878786</v>
      </c>
      <c r="DL523" s="113">
        <f t="shared" si="765"/>
        <v>5507.4331320103538</v>
      </c>
      <c r="DM523" s="113">
        <f t="shared" si="765"/>
        <v>13887.544654088051</v>
      </c>
    </row>
    <row r="524" spans="1:117" s="44" customFormat="1" ht="1" hidden="1" customHeight="1">
      <c r="A524" s="94">
        <v>2058</v>
      </c>
      <c r="B524" s="96">
        <f t="shared" si="670"/>
        <v>4779235.8613334745</v>
      </c>
      <c r="C524" s="94"/>
      <c r="D524" s="101">
        <f t="shared" si="671"/>
        <v>2496104.2004015897</v>
      </c>
      <c r="E524" s="101">
        <f t="shared" si="672"/>
        <v>2552599.9153056936</v>
      </c>
      <c r="F524" s="101">
        <f t="shared" si="673"/>
        <v>2608920.0177454674</v>
      </c>
      <c r="G524" s="101">
        <f t="shared" si="674"/>
        <v>2666204.9694417301</v>
      </c>
      <c r="H524" s="101">
        <f t="shared" si="675"/>
        <v>2722777.8070891174</v>
      </c>
      <c r="I524" s="101">
        <f>SUM(CC524:$DL524)</f>
        <v>1421579.6307722663</v>
      </c>
      <c r="J524" s="101">
        <f>SUM(CD524:$DL524)</f>
        <v>1365083.9158681624</v>
      </c>
      <c r="K524" s="101">
        <f>SUM(CE524:$DL524)</f>
        <v>1308763.8134283887</v>
      </c>
      <c r="L524" s="101">
        <f>SUM(CF524:$DL524)</f>
        <v>1251478.8617321257</v>
      </c>
      <c r="M524" s="101">
        <f>SUM(CG524:$DL524)</f>
        <v>1194906.0240847387</v>
      </c>
      <c r="N524" s="101"/>
      <c r="O524" s="101"/>
      <c r="P524" s="101"/>
      <c r="Q524" s="113">
        <f t="shared" ref="Q524:CB524" si="766">Q474*Q$428</f>
        <v>39669.364278328416</v>
      </c>
      <c r="R524" s="113">
        <f t="shared" si="766"/>
        <v>40922.213518826553</v>
      </c>
      <c r="S524" s="113">
        <f t="shared" si="766"/>
        <v>42316.633693348136</v>
      </c>
      <c r="T524" s="113">
        <f t="shared" si="766"/>
        <v>42236.22010429779</v>
      </c>
      <c r="U524" s="113">
        <f t="shared" si="766"/>
        <v>42363.84604618614</v>
      </c>
      <c r="V524" s="113">
        <f t="shared" si="766"/>
        <v>42578.428303068256</v>
      </c>
      <c r="W524" s="113">
        <f t="shared" si="766"/>
        <v>42940.624465967892</v>
      </c>
      <c r="X524" s="113">
        <f t="shared" si="766"/>
        <v>42844.030873334741</v>
      </c>
      <c r="Y524" s="113">
        <f t="shared" si="766"/>
        <v>43029.787666029188</v>
      </c>
      <c r="Z524" s="113">
        <f t="shared" si="766"/>
        <v>43077.092158900174</v>
      </c>
      <c r="AA524" s="113">
        <f t="shared" si="766"/>
        <v>43133.064471879283</v>
      </c>
      <c r="AB524" s="113">
        <f t="shared" si="766"/>
        <v>43370.083421080344</v>
      </c>
      <c r="AC524" s="113">
        <f t="shared" si="766"/>
        <v>45587.128369403858</v>
      </c>
      <c r="AD524" s="113">
        <f t="shared" si="766"/>
        <v>43758.989216516413</v>
      </c>
      <c r="AE524" s="113">
        <f t="shared" si="766"/>
        <v>43747.228677137187</v>
      </c>
      <c r="AF524" s="113">
        <f t="shared" si="766"/>
        <v>43806.451775795314</v>
      </c>
      <c r="AG524" s="113">
        <f t="shared" si="766"/>
        <v>43751.006802404139</v>
      </c>
      <c r="AH524" s="113">
        <f t="shared" si="766"/>
        <v>43714.73423318594</v>
      </c>
      <c r="AI524" s="113">
        <f t="shared" si="766"/>
        <v>43982.7499029924</v>
      </c>
      <c r="AJ524" s="113">
        <f t="shared" si="766"/>
        <v>44722.352180937</v>
      </c>
      <c r="AK524" s="113">
        <f t="shared" si="766"/>
        <v>45131.583262278305</v>
      </c>
      <c r="AL524" s="113">
        <f t="shared" si="766"/>
        <v>46037.581930912311</v>
      </c>
      <c r="AM524" s="113">
        <f t="shared" si="766"/>
        <v>46699.664891081316</v>
      </c>
      <c r="AN524" s="113">
        <f t="shared" si="766"/>
        <v>47273.763321856044</v>
      </c>
      <c r="AO524" s="113">
        <f t="shared" si="766"/>
        <v>48379.331666699865</v>
      </c>
      <c r="AP524" s="113">
        <f t="shared" si="766"/>
        <v>49526.833038229379</v>
      </c>
      <c r="AQ524" s="113">
        <f t="shared" si="766"/>
        <v>51140.049667510153</v>
      </c>
      <c r="AR524" s="113">
        <f t="shared" si="766"/>
        <v>52672.973790909273</v>
      </c>
      <c r="AS524" s="113">
        <f t="shared" si="766"/>
        <v>54056.377123507802</v>
      </c>
      <c r="AT524" s="113">
        <f t="shared" si="766"/>
        <v>54992.1848193595</v>
      </c>
      <c r="AU524" s="113">
        <f t="shared" si="766"/>
        <v>56042.997228086278</v>
      </c>
      <c r="AV524" s="113">
        <f t="shared" si="766"/>
        <v>56851.456743234856</v>
      </c>
      <c r="AW524" s="113">
        <f t="shared" si="766"/>
        <v>57205.856693790302</v>
      </c>
      <c r="AX524" s="113">
        <f t="shared" si="766"/>
        <v>57523.284645548352</v>
      </c>
      <c r="AY524" s="113">
        <f t="shared" si="766"/>
        <v>58044.794458199824</v>
      </c>
      <c r="AZ524" s="113">
        <f t="shared" si="766"/>
        <v>58522.516295987982</v>
      </c>
      <c r="BA524" s="113">
        <f t="shared" si="766"/>
        <v>59104.434276956366</v>
      </c>
      <c r="BB524" s="113">
        <f t="shared" si="766"/>
        <v>59179.991653898156</v>
      </c>
      <c r="BC524" s="113">
        <f t="shared" si="766"/>
        <v>60008.586006244681</v>
      </c>
      <c r="BD524" s="113">
        <f t="shared" si="766"/>
        <v>60235.940823825178</v>
      </c>
      <c r="BE524" s="113">
        <f t="shared" si="766"/>
        <v>60625.607794347299</v>
      </c>
      <c r="BF524" s="113">
        <f t="shared" si="766"/>
        <v>61002.223983995238</v>
      </c>
      <c r="BG524" s="113">
        <f t="shared" si="766"/>
        <v>61567.898219247902</v>
      </c>
      <c r="BH524" s="113">
        <f t="shared" si="766"/>
        <v>61585.473005255611</v>
      </c>
      <c r="BI524" s="113">
        <f t="shared" si="766"/>
        <v>61777.703574446772</v>
      </c>
      <c r="BJ524" s="113">
        <f t="shared" si="766"/>
        <v>61763.944761668317</v>
      </c>
      <c r="BK524" s="113">
        <f t="shared" si="766"/>
        <v>61572.415545339296</v>
      </c>
      <c r="BL524" s="113">
        <f t="shared" si="766"/>
        <v>61378.488831812145</v>
      </c>
      <c r="BM524" s="113">
        <f t="shared" si="766"/>
        <v>61334.342138592358</v>
      </c>
      <c r="BN524" s="113">
        <f t="shared" si="766"/>
        <v>60450.607494217424</v>
      </c>
      <c r="BO524" s="113">
        <f t="shared" si="766"/>
        <v>59798.974861498056</v>
      </c>
      <c r="BP524" s="113">
        <f t="shared" si="766"/>
        <v>59272.491854533488</v>
      </c>
      <c r="BQ524" s="113">
        <f t="shared" si="766"/>
        <v>58454.328725920917</v>
      </c>
      <c r="BR524" s="113">
        <f t="shared" si="766"/>
        <v>58082.926084692815</v>
      </c>
      <c r="BS524" s="113">
        <f t="shared" si="766"/>
        <v>57894.533439663603</v>
      </c>
      <c r="BT524" s="113">
        <f t="shared" si="766"/>
        <v>56920.238151483827</v>
      </c>
      <c r="BU524" s="113">
        <f t="shared" si="766"/>
        <v>56852.99241669858</v>
      </c>
      <c r="BV524" s="113">
        <f t="shared" si="766"/>
        <v>56526.990685993391</v>
      </c>
      <c r="BW524" s="113">
        <f t="shared" si="766"/>
        <v>56056.720163031416</v>
      </c>
      <c r="BX524" s="113">
        <f t="shared" si="766"/>
        <v>57052.509624197985</v>
      </c>
      <c r="BY524" s="113">
        <f t="shared" si="766"/>
        <v>56736.177868749743</v>
      </c>
      <c r="BZ524" s="113">
        <f t="shared" si="766"/>
        <v>56822.252837367974</v>
      </c>
      <c r="CA524" s="113">
        <f t="shared" si="766"/>
        <v>57362.461644100171</v>
      </c>
      <c r="CB524" s="113">
        <f t="shared" si="766"/>
        <v>56581.694356620035</v>
      </c>
      <c r="CC524" s="113">
        <f t="shared" ref="CC524:DM524" si="767">CC474*CC$428</f>
        <v>56495.714904103712</v>
      </c>
      <c r="CD524" s="113">
        <f t="shared" si="767"/>
        <v>56320.102439773575</v>
      </c>
      <c r="CE524" s="113">
        <f t="shared" si="767"/>
        <v>57284.95169626292</v>
      </c>
      <c r="CF524" s="113">
        <f t="shared" si="767"/>
        <v>56572.837647387147</v>
      </c>
      <c r="CG524" s="113">
        <f t="shared" si="767"/>
        <v>56330.328451538589</v>
      </c>
      <c r="CH524" s="113">
        <f t="shared" si="767"/>
        <v>55517.873745108052</v>
      </c>
      <c r="CI524" s="113">
        <f t="shared" si="767"/>
        <v>55192.209932858394</v>
      </c>
      <c r="CJ524" s="113">
        <f t="shared" si="767"/>
        <v>53720.591800647468</v>
      </c>
      <c r="CK524" s="113">
        <f t="shared" si="767"/>
        <v>53310.179199390455</v>
      </c>
      <c r="CL524" s="113">
        <f t="shared" si="767"/>
        <v>52312.665517866859</v>
      </c>
      <c r="CM524" s="113">
        <f t="shared" si="767"/>
        <v>51361.39138740996</v>
      </c>
      <c r="CN524" s="113">
        <f t="shared" si="767"/>
        <v>50381.435387804799</v>
      </c>
      <c r="CO524" s="113">
        <f t="shared" si="767"/>
        <v>50123.497377908883</v>
      </c>
      <c r="CP524" s="113">
        <f t="shared" si="767"/>
        <v>48896.193670589026</v>
      </c>
      <c r="CQ524" s="113">
        <f t="shared" si="767"/>
        <v>48225.258606329815</v>
      </c>
      <c r="CR524" s="113">
        <f t="shared" si="767"/>
        <v>46632.610984725383</v>
      </c>
      <c r="CS524" s="113">
        <f t="shared" si="767"/>
        <v>44918.708745813172</v>
      </c>
      <c r="CT524" s="113">
        <f t="shared" si="767"/>
        <v>43547.143659773705</v>
      </c>
      <c r="CU524" s="113">
        <f t="shared" si="767"/>
        <v>42348.114849511658</v>
      </c>
      <c r="CV524" s="113">
        <f t="shared" si="767"/>
        <v>40617.196078431371</v>
      </c>
      <c r="CW524" s="113">
        <f t="shared" si="767"/>
        <v>39582.506005317686</v>
      </c>
      <c r="CX524" s="113">
        <f t="shared" si="767"/>
        <v>38306.305880588057</v>
      </c>
      <c r="CY524" s="113">
        <f t="shared" si="767"/>
        <v>37131.154693486591</v>
      </c>
      <c r="CZ524" s="113">
        <f t="shared" si="767"/>
        <v>36457.175713782162</v>
      </c>
      <c r="DA524" s="113">
        <f t="shared" si="767"/>
        <v>34519.566247614035</v>
      </c>
      <c r="DB524" s="113">
        <f t="shared" si="767"/>
        <v>33200.162416514875</v>
      </c>
      <c r="DC524" s="113">
        <f t="shared" si="767"/>
        <v>31110.951947936166</v>
      </c>
      <c r="DD524" s="113">
        <f t="shared" si="767"/>
        <v>28580.928974069899</v>
      </c>
      <c r="DE524" s="113">
        <f t="shared" si="767"/>
        <v>25773.69440184049</v>
      </c>
      <c r="DF524" s="113">
        <f t="shared" si="767"/>
        <v>22698.079649251005</v>
      </c>
      <c r="DG524" s="113">
        <f t="shared" si="767"/>
        <v>20027.152126892572</v>
      </c>
      <c r="DH524" s="113">
        <f t="shared" si="767"/>
        <v>16642.486535008975</v>
      </c>
      <c r="DI524" s="113">
        <f t="shared" si="767"/>
        <v>13400.366367538041</v>
      </c>
      <c r="DJ524" s="113">
        <f t="shared" si="767"/>
        <v>10407.448398576513</v>
      </c>
      <c r="DK524" s="113">
        <f t="shared" si="767"/>
        <v>7846.1345454545444</v>
      </c>
      <c r="DL524" s="113">
        <f t="shared" si="767"/>
        <v>5786.5107851596204</v>
      </c>
      <c r="DM524" s="113">
        <f t="shared" si="767"/>
        <v>14436.059119496855</v>
      </c>
    </row>
    <row r="525" spans="1:117" s="44" customFormat="1" ht="1" hidden="1" customHeight="1">
      <c r="A525" s="94">
        <v>2059</v>
      </c>
      <c r="B525" s="96">
        <f t="shared" si="670"/>
        <v>4781416.1528350543</v>
      </c>
      <c r="C525" s="94"/>
      <c r="D525" s="101">
        <f t="shared" si="671"/>
        <v>2496055.076505512</v>
      </c>
      <c r="E525" s="101">
        <f t="shared" si="672"/>
        <v>2552125.9966383739</v>
      </c>
      <c r="F525" s="101">
        <f t="shared" si="673"/>
        <v>2608178.4624332748</v>
      </c>
      <c r="G525" s="101">
        <f t="shared" si="674"/>
        <v>2664235.7583516422</v>
      </c>
      <c r="H525" s="101">
        <f t="shared" si="675"/>
        <v>2720931.8548655147</v>
      </c>
      <c r="I525" s="101">
        <f>SUM(CC525:$DL525)</f>
        <v>1422451.3596937929</v>
      </c>
      <c r="J525" s="101">
        <f>SUM(CD525:$DL525)</f>
        <v>1366380.4395609309</v>
      </c>
      <c r="K525" s="101">
        <f>SUM(CE525:$DL525)</f>
        <v>1310327.97376603</v>
      </c>
      <c r="L525" s="101">
        <f>SUM(CF525:$DL525)</f>
        <v>1254270.6778476627</v>
      </c>
      <c r="M525" s="101">
        <f>SUM(CG525:$DL525)</f>
        <v>1197574.5813337902</v>
      </c>
      <c r="N525" s="101"/>
      <c r="O525" s="101"/>
      <c r="P525" s="101"/>
      <c r="Q525" s="113">
        <f t="shared" ref="Q525:CB525" si="768">Q475*Q$428</f>
        <v>39606.269148319087</v>
      </c>
      <c r="R525" s="113">
        <f t="shared" si="768"/>
        <v>40862.635415091485</v>
      </c>
      <c r="S525" s="113">
        <f t="shared" si="768"/>
        <v>42262.648001413138</v>
      </c>
      <c r="T525" s="113">
        <f t="shared" si="768"/>
        <v>42198.875073856194</v>
      </c>
      <c r="U525" s="113">
        <f t="shared" si="768"/>
        <v>42336.694891532541</v>
      </c>
      <c r="V525" s="113">
        <f t="shared" si="768"/>
        <v>42574.40910039658</v>
      </c>
      <c r="W525" s="113">
        <f t="shared" si="768"/>
        <v>42947.680934058641</v>
      </c>
      <c r="X525" s="113">
        <f t="shared" si="768"/>
        <v>42872.064918587435</v>
      </c>
      <c r="Y525" s="113">
        <f t="shared" si="768"/>
        <v>43076.854156296671</v>
      </c>
      <c r="Z525" s="113">
        <f t="shared" si="768"/>
        <v>43147.030613060509</v>
      </c>
      <c r="AA525" s="113">
        <f t="shared" si="768"/>
        <v>43220.850902184233</v>
      </c>
      <c r="AB525" s="113">
        <f t="shared" si="768"/>
        <v>43479.166631567867</v>
      </c>
      <c r="AC525" s="113">
        <f t="shared" si="768"/>
        <v>45715.193895356402</v>
      </c>
      <c r="AD525" s="113">
        <f t="shared" si="768"/>
        <v>43900.786322657768</v>
      </c>
      <c r="AE525" s="113">
        <f t="shared" si="768"/>
        <v>43907.757920270502</v>
      </c>
      <c r="AF525" s="113">
        <f t="shared" si="768"/>
        <v>43973.801139779258</v>
      </c>
      <c r="AG525" s="113">
        <f t="shared" si="768"/>
        <v>43920.638494152729</v>
      </c>
      <c r="AH525" s="113">
        <f t="shared" si="768"/>
        <v>43886.667326041425</v>
      </c>
      <c r="AI525" s="113">
        <f t="shared" si="768"/>
        <v>44147.136016069024</v>
      </c>
      <c r="AJ525" s="113">
        <f t="shared" si="768"/>
        <v>44872.55573505655</v>
      </c>
      <c r="AK525" s="113">
        <f t="shared" si="768"/>
        <v>45260.822007162344</v>
      </c>
      <c r="AL525" s="113">
        <f t="shared" si="768"/>
        <v>46131.266017124297</v>
      </c>
      <c r="AM525" s="113">
        <f t="shared" si="768"/>
        <v>46758.665077621408</v>
      </c>
      <c r="AN525" s="113">
        <f t="shared" si="768"/>
        <v>47293.974422036401</v>
      </c>
      <c r="AO525" s="113">
        <f t="shared" si="768"/>
        <v>48359.085456465007</v>
      </c>
      <c r="AP525" s="113">
        <f t="shared" si="768"/>
        <v>49464.042132796785</v>
      </c>
      <c r="AQ525" s="113">
        <f t="shared" si="768"/>
        <v>51030.789148472904</v>
      </c>
      <c r="AR525" s="113">
        <f t="shared" si="768"/>
        <v>52530.21747143384</v>
      </c>
      <c r="AS525" s="113">
        <f t="shared" si="768"/>
        <v>53889.526916896233</v>
      </c>
      <c r="AT525" s="113">
        <f t="shared" si="768"/>
        <v>54800.549424457698</v>
      </c>
      <c r="AU525" s="113">
        <f t="shared" si="768"/>
        <v>55857.817365764109</v>
      </c>
      <c r="AV525" s="113">
        <f t="shared" si="768"/>
        <v>56663.099003031079</v>
      </c>
      <c r="AW525" s="113">
        <f t="shared" si="768"/>
        <v>57034.690197769029</v>
      </c>
      <c r="AX525" s="113">
        <f t="shared" si="768"/>
        <v>57367.792063463385</v>
      </c>
      <c r="AY525" s="113">
        <f t="shared" si="768"/>
        <v>57923.756189921347</v>
      </c>
      <c r="AZ525" s="113">
        <f t="shared" si="768"/>
        <v>58443.421125970432</v>
      </c>
      <c r="BA525" s="113">
        <f t="shared" si="768"/>
        <v>59051.052560403899</v>
      </c>
      <c r="BB525" s="113">
        <f t="shared" si="768"/>
        <v>59176.064191077065</v>
      </c>
      <c r="BC525" s="113">
        <f t="shared" si="768"/>
        <v>60038.261886176559</v>
      </c>
      <c r="BD525" s="113">
        <f t="shared" si="768"/>
        <v>60310.056081995746</v>
      </c>
      <c r="BE525" s="113">
        <f t="shared" si="768"/>
        <v>60728.694026393016</v>
      </c>
      <c r="BF525" s="113">
        <f t="shared" si="768"/>
        <v>61138.582950299264</v>
      </c>
      <c r="BG525" s="113">
        <f t="shared" si="768"/>
        <v>61723.451271848324</v>
      </c>
      <c r="BH525" s="113">
        <f t="shared" si="768"/>
        <v>61757.129335881509</v>
      </c>
      <c r="BI525" s="113">
        <f t="shared" si="768"/>
        <v>61962.132680209084</v>
      </c>
      <c r="BJ525" s="113">
        <f t="shared" si="768"/>
        <v>61958.729580436935</v>
      </c>
      <c r="BK525" s="113">
        <f t="shared" si="768"/>
        <v>61785.25248575749</v>
      </c>
      <c r="BL525" s="113">
        <f t="shared" si="768"/>
        <v>61585.265880842089</v>
      </c>
      <c r="BM525" s="113">
        <f t="shared" si="768"/>
        <v>61578.310852783303</v>
      </c>
      <c r="BN525" s="113">
        <f t="shared" si="768"/>
        <v>61073.154309946025</v>
      </c>
      <c r="BO525" s="113">
        <f t="shared" si="768"/>
        <v>60277.64075959906</v>
      </c>
      <c r="BP525" s="113">
        <f t="shared" si="768"/>
        <v>59548.060918216222</v>
      </c>
      <c r="BQ525" s="113">
        <f t="shared" si="768"/>
        <v>59039.052855694492</v>
      </c>
      <c r="BR525" s="113">
        <f t="shared" si="768"/>
        <v>58211.439239847277</v>
      </c>
      <c r="BS525" s="113">
        <f t="shared" si="768"/>
        <v>57784.208467756551</v>
      </c>
      <c r="BT525" s="113">
        <f t="shared" si="768"/>
        <v>57440.094197549086</v>
      </c>
      <c r="BU525" s="113">
        <f t="shared" si="768"/>
        <v>56676.877824588279</v>
      </c>
      <c r="BV525" s="113">
        <f t="shared" si="768"/>
        <v>56474.008503233206</v>
      </c>
      <c r="BW525" s="113">
        <f t="shared" si="768"/>
        <v>56020.834930691468</v>
      </c>
      <c r="BX525" s="113">
        <f t="shared" si="768"/>
        <v>55897.932672277311</v>
      </c>
      <c r="BY525" s="113">
        <f t="shared" si="768"/>
        <v>56345.188917665735</v>
      </c>
      <c r="BZ525" s="113">
        <f t="shared" si="768"/>
        <v>56406.429180607491</v>
      </c>
      <c r="CA525" s="113">
        <f t="shared" si="768"/>
        <v>56571.427697787702</v>
      </c>
      <c r="CB525" s="113">
        <f t="shared" si="768"/>
        <v>56686.228225561958</v>
      </c>
      <c r="CC525" s="113">
        <f t="shared" ref="CC525:DM525" si="769">CC475*CC$428</f>
        <v>56070.920132861887</v>
      </c>
      <c r="CD525" s="113">
        <f t="shared" si="769"/>
        <v>56052.465794901051</v>
      </c>
      <c r="CE525" s="113">
        <f t="shared" si="769"/>
        <v>56057.295918367345</v>
      </c>
      <c r="CF525" s="113">
        <f t="shared" si="769"/>
        <v>56696.096513872413</v>
      </c>
      <c r="CG525" s="113">
        <f t="shared" si="769"/>
        <v>56320.359716965613</v>
      </c>
      <c r="CH525" s="113">
        <f t="shared" si="769"/>
        <v>55852.558788497532</v>
      </c>
      <c r="CI525" s="113">
        <f t="shared" si="769"/>
        <v>55103.497309210194</v>
      </c>
      <c r="CJ525" s="113">
        <f t="shared" si="769"/>
        <v>54925.345139965728</v>
      </c>
      <c r="CK525" s="113">
        <f t="shared" si="769"/>
        <v>53208.146319306055</v>
      </c>
      <c r="CL525" s="113">
        <f t="shared" si="769"/>
        <v>52810.071195356431</v>
      </c>
      <c r="CM525" s="113">
        <f t="shared" si="769"/>
        <v>51712.380394613218</v>
      </c>
      <c r="CN525" s="113">
        <f t="shared" si="769"/>
        <v>50890.622264635233</v>
      </c>
      <c r="CO525" s="113">
        <f t="shared" si="769"/>
        <v>49622.612323828253</v>
      </c>
      <c r="CP525" s="113">
        <f t="shared" si="769"/>
        <v>49412.847028059943</v>
      </c>
      <c r="CQ525" s="113">
        <f t="shared" si="769"/>
        <v>48170.277692948359</v>
      </c>
      <c r="CR525" s="113">
        <f t="shared" si="769"/>
        <v>47396.031632542523</v>
      </c>
      <c r="CS525" s="113">
        <f t="shared" si="769"/>
        <v>45721.541793822107</v>
      </c>
      <c r="CT525" s="113">
        <f t="shared" si="769"/>
        <v>43808.840460397972</v>
      </c>
      <c r="CU525" s="113">
        <f t="shared" si="769"/>
        <v>42567.395694638231</v>
      </c>
      <c r="CV525" s="113">
        <f t="shared" si="769"/>
        <v>40873.402941176471</v>
      </c>
      <c r="CW525" s="113">
        <f t="shared" si="769"/>
        <v>39228.377372329698</v>
      </c>
      <c r="CX525" s="113">
        <f t="shared" si="769"/>
        <v>38177.976547654762</v>
      </c>
      <c r="CY525" s="113">
        <f t="shared" si="769"/>
        <v>36529.017241379312</v>
      </c>
      <c r="CZ525" s="113">
        <f t="shared" si="769"/>
        <v>35315.834214545881</v>
      </c>
      <c r="DA525" s="113">
        <f t="shared" si="769"/>
        <v>34483.209175278091</v>
      </c>
      <c r="DB525" s="113">
        <f t="shared" si="769"/>
        <v>32326.680783242256</v>
      </c>
      <c r="DC525" s="113">
        <f t="shared" si="769"/>
        <v>30719.884282785057</v>
      </c>
      <c r="DD525" s="113">
        <f t="shared" si="769"/>
        <v>28433.503945885008</v>
      </c>
      <c r="DE525" s="113">
        <f t="shared" si="769"/>
        <v>25433.119248466257</v>
      </c>
      <c r="DF525" s="113">
        <f t="shared" si="769"/>
        <v>22828.062842528318</v>
      </c>
      <c r="DG525" s="113">
        <f t="shared" si="769"/>
        <v>19843.408315308818</v>
      </c>
      <c r="DH525" s="113">
        <f t="shared" si="769"/>
        <v>17045.062836624777</v>
      </c>
      <c r="DI525" s="113">
        <f t="shared" si="769"/>
        <v>13981.250487709714</v>
      </c>
      <c r="DJ525" s="113">
        <f t="shared" si="769"/>
        <v>10729.903914590748</v>
      </c>
      <c r="DK525" s="113">
        <f t="shared" si="769"/>
        <v>8120.2696969696963</v>
      </c>
      <c r="DL525" s="113">
        <f t="shared" si="769"/>
        <v>5983.0897325280412</v>
      </c>
      <c r="DM525" s="113">
        <f t="shared" si="769"/>
        <v>15064.330817610064</v>
      </c>
    </row>
    <row r="526" spans="1:117" s="44" customFormat="1" ht="1" hidden="1" customHeight="1">
      <c r="A526" s="94">
        <v>2060</v>
      </c>
      <c r="B526" s="96">
        <f t="shared" si="670"/>
        <v>4783413.8603766104</v>
      </c>
      <c r="C526" s="94"/>
      <c r="D526" s="101">
        <f t="shared" si="671"/>
        <v>2496098.4492819197</v>
      </c>
      <c r="E526" s="101">
        <f t="shared" si="672"/>
        <v>2552272.832309885</v>
      </c>
      <c r="F526" s="101">
        <f t="shared" si="673"/>
        <v>2607903.4470362882</v>
      </c>
      <c r="G526" s="101">
        <f t="shared" si="674"/>
        <v>2663693.4710225062</v>
      </c>
      <c r="H526" s="101">
        <f t="shared" si="675"/>
        <v>2719174.8712876285</v>
      </c>
      <c r="I526" s="101">
        <f>SUM(CC526:$DL526)</f>
        <v>1423276.0123653288</v>
      </c>
      <c r="J526" s="101">
        <f>SUM(CD526:$DL526)</f>
        <v>1367101.6293373639</v>
      </c>
      <c r="K526" s="101">
        <f>SUM(CE526:$DL526)</f>
        <v>1311471.0146109608</v>
      </c>
      <c r="L526" s="101">
        <f>SUM(CF526:$DL526)</f>
        <v>1255680.9906247428</v>
      </c>
      <c r="M526" s="101">
        <f>SUM(CG526:$DL526)</f>
        <v>1200199.5903596203</v>
      </c>
      <c r="N526" s="101"/>
      <c r="O526" s="101"/>
      <c r="P526" s="101"/>
      <c r="Q526" s="113">
        <f t="shared" ref="Q526:CB526" si="770">Q476*Q$428</f>
        <v>39534.437769539232</v>
      </c>
      <c r="R526" s="113">
        <f t="shared" si="770"/>
        <v>40798.092469378498</v>
      </c>
      <c r="S526" s="113">
        <f t="shared" si="770"/>
        <v>42201.532123750883</v>
      </c>
      <c r="T526" s="113">
        <f t="shared" si="770"/>
        <v>42145.380841061473</v>
      </c>
      <c r="U526" s="113">
        <f t="shared" si="770"/>
        <v>42299.487753673893</v>
      </c>
      <c r="V526" s="113">
        <f t="shared" si="770"/>
        <v>42547.27948236277</v>
      </c>
      <c r="W526" s="113">
        <f t="shared" si="770"/>
        <v>42943.648666578214</v>
      </c>
      <c r="X526" s="113">
        <f t="shared" si="770"/>
        <v>42880.074645802495</v>
      </c>
      <c r="Y526" s="113">
        <f t="shared" si="770"/>
        <v>43104.893767519847</v>
      </c>
      <c r="Z526" s="113">
        <f t="shared" si="770"/>
        <v>43194.988410199025</v>
      </c>
      <c r="AA526" s="113">
        <f t="shared" si="770"/>
        <v>43289.683444127884</v>
      </c>
      <c r="AB526" s="113">
        <f t="shared" si="770"/>
        <v>43567.233810677062</v>
      </c>
      <c r="AC526" s="113">
        <f t="shared" si="770"/>
        <v>45828.563377347185</v>
      </c>
      <c r="AD526" s="113">
        <f t="shared" si="770"/>
        <v>44023.476017333269</v>
      </c>
      <c r="AE526" s="113">
        <f t="shared" si="770"/>
        <v>44049.224315781736</v>
      </c>
      <c r="AF526" s="113">
        <f t="shared" si="770"/>
        <v>44133.13376776396</v>
      </c>
      <c r="AG526" s="113">
        <f t="shared" si="770"/>
        <v>44088.274518939572</v>
      </c>
      <c r="AH526" s="113">
        <f t="shared" si="770"/>
        <v>44054.625087270186</v>
      </c>
      <c r="AI526" s="113">
        <f t="shared" si="770"/>
        <v>44318.496085457991</v>
      </c>
      <c r="AJ526" s="113">
        <f t="shared" si="770"/>
        <v>45036.872374798069</v>
      </c>
      <c r="AK526" s="113">
        <f t="shared" si="770"/>
        <v>45409.244628240107</v>
      </c>
      <c r="AL526" s="113">
        <f t="shared" si="770"/>
        <v>46259.572483023323</v>
      </c>
      <c r="AM526" s="113">
        <f t="shared" si="770"/>
        <v>46850.21709121811</v>
      </c>
      <c r="AN526" s="113">
        <f t="shared" si="770"/>
        <v>47351.576057550425</v>
      </c>
      <c r="AO526" s="113">
        <f t="shared" si="770"/>
        <v>48380.343977211611</v>
      </c>
      <c r="AP526" s="113">
        <f t="shared" si="770"/>
        <v>49445.812515090547</v>
      </c>
      <c r="AQ526" s="113">
        <f t="shared" si="770"/>
        <v>50968.500441358206</v>
      </c>
      <c r="AR526" s="113">
        <f t="shared" si="770"/>
        <v>52423.406987797549</v>
      </c>
      <c r="AS526" s="113">
        <f t="shared" si="770"/>
        <v>53749.455138506273</v>
      </c>
      <c r="AT526" s="113">
        <f t="shared" si="770"/>
        <v>54637.60809938077</v>
      </c>
      <c r="AU526" s="113">
        <f t="shared" si="770"/>
        <v>55669.568223955939</v>
      </c>
      <c r="AV526" s="113">
        <f t="shared" si="770"/>
        <v>56481.868312456638</v>
      </c>
      <c r="AW526" s="113">
        <f t="shared" si="770"/>
        <v>56851.441360852143</v>
      </c>
      <c r="AX526" s="113">
        <f t="shared" si="770"/>
        <v>57199.34176620467</v>
      </c>
      <c r="AY526" s="113">
        <f t="shared" si="770"/>
        <v>57769.978062190501</v>
      </c>
      <c r="AZ526" s="113">
        <f t="shared" si="770"/>
        <v>58323.789681318878</v>
      </c>
      <c r="BA526" s="113">
        <f t="shared" si="770"/>
        <v>58971.968535881715</v>
      </c>
      <c r="BB526" s="113">
        <f t="shared" si="770"/>
        <v>59124.025308697615</v>
      </c>
      <c r="BC526" s="113">
        <f t="shared" si="770"/>
        <v>60035.294298183369</v>
      </c>
      <c r="BD526" s="113">
        <f t="shared" si="770"/>
        <v>60339.702185263974</v>
      </c>
      <c r="BE526" s="113">
        <f t="shared" si="770"/>
        <v>60804.026272887961</v>
      </c>
      <c r="BF526" s="113">
        <f t="shared" si="770"/>
        <v>61242.096326179686</v>
      </c>
      <c r="BG526" s="113">
        <f t="shared" si="770"/>
        <v>61860.940098985477</v>
      </c>
      <c r="BH526" s="113">
        <f t="shared" si="770"/>
        <v>61911.720417263896</v>
      </c>
      <c r="BI526" s="113">
        <f t="shared" si="770"/>
        <v>62134.468074118129</v>
      </c>
      <c r="BJ526" s="113">
        <f t="shared" si="770"/>
        <v>62143.421921549154</v>
      </c>
      <c r="BK526" s="113">
        <f t="shared" si="770"/>
        <v>61979.932720358011</v>
      </c>
      <c r="BL526" s="113">
        <f t="shared" si="770"/>
        <v>61798.094941063166</v>
      </c>
      <c r="BM526" s="113">
        <f t="shared" si="770"/>
        <v>61785.836107593022</v>
      </c>
      <c r="BN526" s="113">
        <f t="shared" si="770"/>
        <v>61315.311904394752</v>
      </c>
      <c r="BO526" s="113">
        <f t="shared" si="770"/>
        <v>60897.387132929834</v>
      </c>
      <c r="BP526" s="113">
        <f t="shared" si="770"/>
        <v>60024.775283857169</v>
      </c>
      <c r="BQ526" s="113">
        <f t="shared" si="770"/>
        <v>59313.330669144983</v>
      </c>
      <c r="BR526" s="113">
        <f t="shared" si="770"/>
        <v>58793.764474140924</v>
      </c>
      <c r="BS526" s="113">
        <f t="shared" si="770"/>
        <v>57912.586616884764</v>
      </c>
      <c r="BT526" s="113">
        <f t="shared" si="770"/>
        <v>57329.124926177465</v>
      </c>
      <c r="BU526" s="113">
        <f t="shared" si="770"/>
        <v>57195.215090003825</v>
      </c>
      <c r="BV526" s="113">
        <f t="shared" si="770"/>
        <v>56301.066661393343</v>
      </c>
      <c r="BW526" s="113">
        <f t="shared" si="770"/>
        <v>55969.000706200437</v>
      </c>
      <c r="BX526" s="113">
        <f t="shared" si="770"/>
        <v>55862.915173735521</v>
      </c>
      <c r="BY526" s="113">
        <f t="shared" si="770"/>
        <v>55203.063432056479</v>
      </c>
      <c r="BZ526" s="113">
        <f t="shared" si="770"/>
        <v>56016.532178704983</v>
      </c>
      <c r="CA526" s="113">
        <f t="shared" si="770"/>
        <v>56156.409887775466</v>
      </c>
      <c r="CB526" s="113">
        <f t="shared" si="770"/>
        <v>55904.713110139026</v>
      </c>
      <c r="CC526" s="113">
        <f t="shared" ref="CC526:DM526" si="771">CC476*CC$428</f>
        <v>56174.383027965283</v>
      </c>
      <c r="CD526" s="113">
        <f t="shared" si="771"/>
        <v>55630.614726403088</v>
      </c>
      <c r="CE526" s="113">
        <f t="shared" si="771"/>
        <v>55790.023986217864</v>
      </c>
      <c r="CF526" s="113">
        <f t="shared" si="771"/>
        <v>55481.400265122444</v>
      </c>
      <c r="CG526" s="113">
        <f t="shared" si="771"/>
        <v>56444.96889912786</v>
      </c>
      <c r="CH526" s="113">
        <f t="shared" si="771"/>
        <v>55843.594010549605</v>
      </c>
      <c r="CI526" s="113">
        <f t="shared" si="771"/>
        <v>55436.418840653991</v>
      </c>
      <c r="CJ526" s="113">
        <f t="shared" si="771"/>
        <v>54840.291955711531</v>
      </c>
      <c r="CK526" s="113">
        <f t="shared" si="771"/>
        <v>54404.531854413312</v>
      </c>
      <c r="CL526" s="113">
        <f t="shared" si="771"/>
        <v>52709.98957010702</v>
      </c>
      <c r="CM526" s="113">
        <f t="shared" si="771"/>
        <v>52207.36489195114</v>
      </c>
      <c r="CN526" s="113">
        <f t="shared" si="771"/>
        <v>51241.439994734937</v>
      </c>
      <c r="CO526" s="113">
        <f t="shared" si="771"/>
        <v>50126.496689609965</v>
      </c>
      <c r="CP526" s="113">
        <f t="shared" si="771"/>
        <v>48921.176908377754</v>
      </c>
      <c r="CQ526" s="113">
        <f t="shared" si="771"/>
        <v>48683.099666851747</v>
      </c>
      <c r="CR526" s="113">
        <f t="shared" si="771"/>
        <v>47344.071064890049</v>
      </c>
      <c r="CS526" s="113">
        <f t="shared" si="771"/>
        <v>46473.448864905098</v>
      </c>
      <c r="CT526" s="113">
        <f t="shared" si="771"/>
        <v>44597.911041747953</v>
      </c>
      <c r="CU526" s="113">
        <f t="shared" si="771"/>
        <v>42827.54251544748</v>
      </c>
      <c r="CV526" s="113">
        <f t="shared" si="771"/>
        <v>41089.051960784316</v>
      </c>
      <c r="CW526" s="113">
        <f t="shared" si="771"/>
        <v>39478.930778399197</v>
      </c>
      <c r="CX526" s="113">
        <f t="shared" si="771"/>
        <v>37840.371687168714</v>
      </c>
      <c r="CY526" s="113">
        <f t="shared" si="771"/>
        <v>36411.143678160923</v>
      </c>
      <c r="CZ526" s="113">
        <f t="shared" si="771"/>
        <v>34746.635530489955</v>
      </c>
      <c r="DA526" s="113">
        <f t="shared" si="771"/>
        <v>33410.184229579412</v>
      </c>
      <c r="DB526" s="113">
        <f t="shared" si="771"/>
        <v>32298.187006678807</v>
      </c>
      <c r="DC526" s="113">
        <f t="shared" si="771"/>
        <v>29919.126682713737</v>
      </c>
      <c r="DD526" s="113">
        <f t="shared" si="771"/>
        <v>28083.979706877115</v>
      </c>
      <c r="DE526" s="113">
        <f t="shared" si="771"/>
        <v>25309.708588957055</v>
      </c>
      <c r="DF526" s="113">
        <f t="shared" si="771"/>
        <v>22536.071611253199</v>
      </c>
      <c r="DG526" s="113">
        <f t="shared" si="771"/>
        <v>19966.211968276857</v>
      </c>
      <c r="DH526" s="113">
        <f t="shared" si="771"/>
        <v>16898.429084380608</v>
      </c>
      <c r="DI526" s="113">
        <f t="shared" si="771"/>
        <v>14328.758876316815</v>
      </c>
      <c r="DJ526" s="113">
        <f t="shared" si="771"/>
        <v>11203.362989323843</v>
      </c>
      <c r="DK526" s="113">
        <f t="shared" si="771"/>
        <v>8379.3739393939395</v>
      </c>
      <c r="DL526" s="113">
        <f t="shared" si="771"/>
        <v>6197.7152717860226</v>
      </c>
      <c r="DM526" s="113">
        <f t="shared" si="771"/>
        <v>15708.260377358491</v>
      </c>
    </row>
    <row r="527" spans="1:117" s="44" customFormat="1" ht="1" hidden="1" customHeight="1">
      <c r="A527" s="94"/>
      <c r="B527" s="96"/>
      <c r="C527" s="94"/>
      <c r="D527" s="101"/>
      <c r="E527" s="101"/>
      <c r="F527" s="101"/>
      <c r="G527" s="101"/>
      <c r="H527" s="101"/>
      <c r="I527" s="101"/>
      <c r="J527" s="101"/>
      <c r="K527" s="101"/>
      <c r="L527" s="101"/>
      <c r="M527" s="101"/>
      <c r="N527" s="101"/>
      <c r="O527" s="101"/>
      <c r="P527" s="101"/>
      <c r="Q527" s="104"/>
      <c r="R527" s="104"/>
      <c r="S527" s="104"/>
      <c r="T527" s="104"/>
      <c r="U527" s="104"/>
      <c r="V527" s="104"/>
      <c r="W527" s="104"/>
      <c r="X527" s="104"/>
      <c r="Y527" s="104"/>
      <c r="Z527" s="104"/>
      <c r="AA527" s="104"/>
      <c r="AB527" s="104"/>
      <c r="AC527" s="104"/>
      <c r="AD527" s="104"/>
      <c r="AE527" s="104"/>
      <c r="AF527" s="104"/>
      <c r="AG527" s="104"/>
      <c r="AH527" s="104"/>
      <c r="AI527" s="104"/>
      <c r="AJ527" s="104"/>
      <c r="AK527" s="104"/>
      <c r="AL527" s="104"/>
      <c r="AM527" s="104"/>
      <c r="AN527" s="104"/>
      <c r="AO527" s="104"/>
      <c r="AP527" s="104"/>
      <c r="AQ527" s="104"/>
      <c r="AR527" s="104"/>
      <c r="AS527" s="104"/>
      <c r="AT527" s="104"/>
      <c r="AU527" s="104"/>
      <c r="AV527" s="104"/>
      <c r="AW527" s="104"/>
      <c r="AX527" s="104"/>
      <c r="AY527" s="104"/>
      <c r="AZ527" s="104"/>
      <c r="BA527" s="104"/>
      <c r="BB527" s="104"/>
      <c r="BC527" s="104"/>
      <c r="BD527" s="104"/>
      <c r="BE527" s="104"/>
      <c r="BF527" s="104"/>
      <c r="BG527" s="104"/>
      <c r="BH527" s="104"/>
      <c r="BI527" s="104"/>
      <c r="BJ527" s="104"/>
      <c r="BK527" s="104"/>
      <c r="BL527" s="104"/>
      <c r="BM527" s="104"/>
      <c r="BN527" s="104"/>
      <c r="BO527" s="104"/>
      <c r="BP527" s="104"/>
      <c r="BQ527" s="104"/>
      <c r="BR527" s="104"/>
      <c r="BS527" s="104"/>
      <c r="BT527" s="104"/>
      <c r="BU527" s="104"/>
      <c r="BV527" s="104"/>
      <c r="BW527" s="104"/>
      <c r="BX527" s="104"/>
      <c r="BY527" s="104"/>
      <c r="BZ527" s="104"/>
      <c r="CA527" s="104"/>
      <c r="CB527" s="104"/>
      <c r="CC527" s="104"/>
      <c r="CD527" s="104"/>
      <c r="CE527" s="104"/>
      <c r="CF527" s="104"/>
      <c r="CG527" s="104"/>
      <c r="CH527" s="104"/>
      <c r="CI527" s="104"/>
      <c r="CJ527" s="104"/>
      <c r="CK527" s="104"/>
      <c r="CL527" s="104"/>
      <c r="CM527" s="104"/>
      <c r="CN527" s="104"/>
      <c r="CO527" s="104"/>
      <c r="CP527" s="104"/>
      <c r="CQ527" s="104"/>
      <c r="CR527" s="104"/>
      <c r="CS527" s="104"/>
      <c r="CT527" s="104"/>
      <c r="CU527" s="104"/>
      <c r="CV527" s="104"/>
      <c r="CW527" s="104"/>
      <c r="CX527" s="104"/>
      <c r="CY527" s="104"/>
      <c r="CZ527" s="104"/>
      <c r="DA527" s="104"/>
      <c r="DB527" s="104"/>
      <c r="DC527" s="104"/>
      <c r="DD527" s="104"/>
      <c r="DE527" s="104"/>
      <c r="DF527" s="104"/>
      <c r="DG527" s="104"/>
      <c r="DH527" s="104"/>
      <c r="DI527" s="104"/>
      <c r="DJ527" s="104"/>
      <c r="DK527" s="104"/>
      <c r="DL527" s="104"/>
    </row>
    <row r="528" spans="1:117" s="44" customFormat="1" ht="1" hidden="1" customHeight="1">
      <c r="A528" s="95" t="s">
        <v>23</v>
      </c>
      <c r="B528" s="95"/>
      <c r="C528" s="95"/>
      <c r="Q528" s="109"/>
      <c r="R528" s="109"/>
      <c r="S528" s="109"/>
      <c r="T528" s="109"/>
      <c r="U528" s="109"/>
      <c r="V528" s="109"/>
      <c r="W528" s="109"/>
      <c r="X528" s="109"/>
      <c r="Y528" s="109"/>
      <c r="Z528" s="109"/>
      <c r="AA528" s="109"/>
      <c r="AB528" s="109"/>
      <c r="AC528" s="109"/>
      <c r="AD528" s="109"/>
      <c r="AE528" s="109"/>
      <c r="AF528" s="109"/>
      <c r="AG528" s="109"/>
      <c r="AH528" s="109"/>
      <c r="AI528" s="109"/>
      <c r="AJ528" s="109"/>
      <c r="AK528" s="109"/>
      <c r="AL528" s="109"/>
      <c r="AM528" s="109"/>
      <c r="AN528" s="109"/>
      <c r="AO528" s="109"/>
      <c r="AP528" s="109"/>
      <c r="AQ528" s="109"/>
      <c r="AR528" s="109"/>
      <c r="AS528" s="109"/>
      <c r="AT528" s="109"/>
      <c r="AU528" s="109"/>
      <c r="AV528" s="109"/>
      <c r="AW528" s="109"/>
      <c r="AX528" s="109"/>
      <c r="AY528" s="109"/>
      <c r="AZ528" s="109"/>
      <c r="BA528" s="109"/>
      <c r="BB528" s="109"/>
      <c r="BC528" s="109"/>
      <c r="BD528" s="109"/>
      <c r="BE528" s="109"/>
      <c r="BF528" s="109"/>
      <c r="BG528" s="109"/>
      <c r="BH528" s="109"/>
      <c r="BI528" s="109"/>
      <c r="BJ528" s="109"/>
      <c r="BK528" s="109"/>
      <c r="BL528" s="109"/>
      <c r="BM528" s="109"/>
      <c r="BN528" s="109"/>
      <c r="BO528" s="109"/>
      <c r="BP528" s="109"/>
      <c r="BQ528" s="109"/>
      <c r="BR528" s="109"/>
      <c r="BS528" s="109"/>
      <c r="BT528" s="109"/>
      <c r="BU528" s="109"/>
      <c r="BV528" s="109"/>
      <c r="BW528" s="109"/>
      <c r="BX528" s="109"/>
      <c r="BY528" s="109"/>
      <c r="BZ528" s="109"/>
      <c r="CA528" s="109"/>
      <c r="CB528" s="109"/>
      <c r="CC528" s="109"/>
      <c r="CD528" s="109"/>
      <c r="CE528" s="109"/>
      <c r="CF528" s="109"/>
      <c r="CG528" s="109"/>
      <c r="CH528" s="109"/>
      <c r="CI528" s="109"/>
      <c r="CJ528" s="109"/>
      <c r="CK528" s="109"/>
      <c r="CL528" s="109"/>
      <c r="CM528" s="109"/>
      <c r="CN528" s="109"/>
      <c r="CO528" s="109"/>
      <c r="CP528" s="109"/>
      <c r="CQ528" s="109"/>
      <c r="CR528" s="109"/>
      <c r="CS528" s="109"/>
      <c r="CT528" s="109"/>
      <c r="CU528" s="109"/>
      <c r="CV528" s="109"/>
      <c r="CW528" s="109"/>
      <c r="CX528" s="109"/>
      <c r="CY528" s="109"/>
      <c r="CZ528" s="109"/>
      <c r="DA528" s="109"/>
      <c r="DB528" s="109"/>
      <c r="DC528" s="109"/>
      <c r="DD528" s="109"/>
      <c r="DE528" s="109"/>
      <c r="DF528" s="109"/>
      <c r="DG528" s="109"/>
      <c r="DH528" s="109"/>
      <c r="DI528" s="109"/>
      <c r="DJ528" s="109"/>
      <c r="DK528" s="109"/>
      <c r="DL528" s="109"/>
    </row>
    <row r="529" spans="1:117" s="44" customFormat="1" ht="1" hidden="1" customHeight="1">
      <c r="A529" s="93" t="s">
        <v>21</v>
      </c>
      <c r="B529" s="93"/>
      <c r="C529" s="93"/>
      <c r="Q529" s="109"/>
      <c r="R529" s="109"/>
      <c r="S529" s="109"/>
      <c r="T529" s="109"/>
      <c r="U529" s="109"/>
      <c r="V529" s="109"/>
      <c r="W529" s="109"/>
      <c r="X529" s="109"/>
      <c r="Y529" s="109"/>
      <c r="Z529" s="109"/>
      <c r="AA529" s="109"/>
      <c r="AB529" s="109"/>
      <c r="AC529" s="109"/>
      <c r="AD529" s="109"/>
      <c r="AE529" s="109"/>
      <c r="AF529" s="109"/>
      <c r="AG529" s="109"/>
      <c r="AH529" s="109"/>
      <c r="AI529" s="109"/>
      <c r="AJ529" s="109"/>
      <c r="AK529" s="109"/>
      <c r="AL529" s="109"/>
      <c r="AM529" s="109"/>
      <c r="AN529" s="109"/>
      <c r="AO529" s="109"/>
      <c r="AP529" s="109"/>
      <c r="AQ529" s="109"/>
      <c r="AR529" s="109"/>
      <c r="AS529" s="109"/>
      <c r="AT529" s="109"/>
      <c r="AU529" s="109"/>
      <c r="AV529" s="109"/>
      <c r="AW529" s="109"/>
      <c r="AX529" s="109"/>
      <c r="AY529" s="109"/>
      <c r="AZ529" s="109"/>
      <c r="BA529" s="109"/>
      <c r="BB529" s="109"/>
      <c r="BC529" s="109"/>
      <c r="BD529" s="109"/>
      <c r="BE529" s="109"/>
      <c r="BF529" s="109"/>
      <c r="BG529" s="109"/>
      <c r="BH529" s="109"/>
      <c r="BI529" s="109"/>
      <c r="BJ529" s="109"/>
      <c r="BK529" s="109"/>
      <c r="BL529" s="109"/>
      <c r="BM529" s="109"/>
      <c r="BN529" s="109"/>
      <c r="BO529" s="109"/>
      <c r="BP529" s="109"/>
      <c r="BQ529" s="109"/>
      <c r="BR529" s="109"/>
      <c r="BS529" s="109"/>
      <c r="BT529" s="109"/>
      <c r="BU529" s="109"/>
      <c r="BV529" s="109"/>
      <c r="BW529" s="109"/>
      <c r="BX529" s="109"/>
      <c r="BY529" s="109"/>
      <c r="BZ529" s="109"/>
      <c r="CA529" s="109"/>
      <c r="CB529" s="109"/>
      <c r="CC529" s="109"/>
      <c r="CD529" s="109"/>
      <c r="CE529" s="109"/>
      <c r="CF529" s="109"/>
      <c r="CG529" s="109"/>
      <c r="CH529" s="109"/>
      <c r="CI529" s="109"/>
      <c r="CJ529" s="109"/>
      <c r="CK529" s="109"/>
      <c r="CL529" s="109"/>
      <c r="CM529" s="109"/>
      <c r="CN529" s="109"/>
      <c r="CO529" s="109"/>
      <c r="CP529" s="109"/>
      <c r="CQ529" s="109"/>
      <c r="CR529" s="109"/>
      <c r="CS529" s="109"/>
      <c r="CT529" s="109"/>
      <c r="CU529" s="109"/>
      <c r="CV529" s="109"/>
      <c r="CW529" s="109"/>
      <c r="CX529" s="109"/>
      <c r="CY529" s="109"/>
      <c r="CZ529" s="109"/>
      <c r="DA529" s="109"/>
      <c r="DB529" s="109"/>
      <c r="DC529" s="109"/>
      <c r="DD529" s="109"/>
      <c r="DE529" s="109"/>
      <c r="DF529" s="109"/>
      <c r="DG529" s="109"/>
      <c r="DH529" s="109"/>
      <c r="DI529" s="109"/>
      <c r="DJ529" s="109"/>
      <c r="DK529" s="109"/>
      <c r="DL529" s="109"/>
    </row>
    <row r="530" spans="1:117" s="44" customFormat="1" ht="1" hidden="1" customHeight="1">
      <c r="A530" s="93" t="s">
        <v>19</v>
      </c>
      <c r="B530" s="99" t="s">
        <v>208</v>
      </c>
      <c r="C530" s="99" t="s">
        <v>209</v>
      </c>
      <c r="D530" s="99" t="s">
        <v>30</v>
      </c>
      <c r="E530" s="99" t="s">
        <v>42</v>
      </c>
      <c r="F530" s="99" t="s">
        <v>43</v>
      </c>
      <c r="G530" s="99" t="s">
        <v>56</v>
      </c>
      <c r="H530" s="99" t="s">
        <v>53</v>
      </c>
      <c r="I530" s="99" t="s">
        <v>31</v>
      </c>
      <c r="J530" s="99" t="s">
        <v>32</v>
      </c>
      <c r="K530" s="99" t="s">
        <v>33</v>
      </c>
      <c r="L530" s="99" t="s">
        <v>54</v>
      </c>
      <c r="M530" s="99" t="s">
        <v>55</v>
      </c>
      <c r="N530" s="99"/>
      <c r="O530" s="99"/>
      <c r="P530" s="99"/>
      <c r="Q530" s="109" t="s">
        <v>63</v>
      </c>
      <c r="R530" s="109" t="s">
        <v>64</v>
      </c>
      <c r="S530" s="109" t="s">
        <v>65</v>
      </c>
      <c r="T530" s="109" t="s">
        <v>66</v>
      </c>
      <c r="U530" s="109" t="s">
        <v>67</v>
      </c>
      <c r="V530" s="109" t="s">
        <v>68</v>
      </c>
      <c r="W530" s="109" t="s">
        <v>69</v>
      </c>
      <c r="X530" s="109" t="s">
        <v>70</v>
      </c>
      <c r="Y530" s="109" t="s">
        <v>71</v>
      </c>
      <c r="Z530" s="109" t="s">
        <v>72</v>
      </c>
      <c r="AA530" s="109" t="s">
        <v>73</v>
      </c>
      <c r="AB530" s="109" t="s">
        <v>74</v>
      </c>
      <c r="AC530" s="109" t="s">
        <v>75</v>
      </c>
      <c r="AD530" s="109" t="s">
        <v>76</v>
      </c>
      <c r="AE530" s="109" t="s">
        <v>77</v>
      </c>
      <c r="AF530" s="109" t="s">
        <v>78</v>
      </c>
      <c r="AG530" s="109" t="s">
        <v>79</v>
      </c>
      <c r="AH530" s="109" t="s">
        <v>80</v>
      </c>
      <c r="AI530" s="109" t="s">
        <v>81</v>
      </c>
      <c r="AJ530" s="109" t="s">
        <v>82</v>
      </c>
      <c r="AK530" s="109" t="s">
        <v>83</v>
      </c>
      <c r="AL530" s="109" t="s">
        <v>84</v>
      </c>
      <c r="AM530" s="109" t="s">
        <v>85</v>
      </c>
      <c r="AN530" s="109" t="s">
        <v>86</v>
      </c>
      <c r="AO530" s="109" t="s">
        <v>87</v>
      </c>
      <c r="AP530" s="109" t="s">
        <v>88</v>
      </c>
      <c r="AQ530" s="109" t="s">
        <v>89</v>
      </c>
      <c r="AR530" s="109" t="s">
        <v>90</v>
      </c>
      <c r="AS530" s="109" t="s">
        <v>91</v>
      </c>
      <c r="AT530" s="109" t="s">
        <v>92</v>
      </c>
      <c r="AU530" s="109" t="s">
        <v>93</v>
      </c>
      <c r="AV530" s="109" t="s">
        <v>94</v>
      </c>
      <c r="AW530" s="109" t="s">
        <v>95</v>
      </c>
      <c r="AX530" s="109" t="s">
        <v>96</v>
      </c>
      <c r="AY530" s="109" t="s">
        <v>97</v>
      </c>
      <c r="AZ530" s="109" t="s">
        <v>98</v>
      </c>
      <c r="BA530" s="109" t="s">
        <v>99</v>
      </c>
      <c r="BB530" s="109" t="s">
        <v>100</v>
      </c>
      <c r="BC530" s="109" t="s">
        <v>101</v>
      </c>
      <c r="BD530" s="109" t="s">
        <v>102</v>
      </c>
      <c r="BE530" s="109" t="s">
        <v>103</v>
      </c>
      <c r="BF530" s="109" t="s">
        <v>104</v>
      </c>
      <c r="BG530" s="109" t="s">
        <v>105</v>
      </c>
      <c r="BH530" s="109" t="s">
        <v>106</v>
      </c>
      <c r="BI530" s="109" t="s">
        <v>107</v>
      </c>
      <c r="BJ530" s="109" t="s">
        <v>108</v>
      </c>
      <c r="BK530" s="109" t="s">
        <v>109</v>
      </c>
      <c r="BL530" s="109" t="s">
        <v>110</v>
      </c>
      <c r="BM530" s="109" t="s">
        <v>111</v>
      </c>
      <c r="BN530" s="109" t="s">
        <v>112</v>
      </c>
      <c r="BO530" s="109" t="s">
        <v>113</v>
      </c>
      <c r="BP530" s="109" t="s">
        <v>114</v>
      </c>
      <c r="BQ530" s="109" t="s">
        <v>115</v>
      </c>
      <c r="BR530" s="109" t="s">
        <v>116</v>
      </c>
      <c r="BS530" s="109" t="s">
        <v>117</v>
      </c>
      <c r="BT530" s="109" t="s">
        <v>118</v>
      </c>
      <c r="BU530" s="109" t="s">
        <v>119</v>
      </c>
      <c r="BV530" s="109" t="s">
        <v>120</v>
      </c>
      <c r="BW530" s="109" t="s">
        <v>121</v>
      </c>
      <c r="BX530" s="109" t="s">
        <v>122</v>
      </c>
      <c r="BY530" s="109" t="s">
        <v>123</v>
      </c>
      <c r="BZ530" s="109" t="s">
        <v>124</v>
      </c>
      <c r="CA530" s="109" t="s">
        <v>125</v>
      </c>
      <c r="CB530" s="109" t="s">
        <v>126</v>
      </c>
      <c r="CC530" s="109" t="s">
        <v>127</v>
      </c>
      <c r="CD530" s="109" t="s">
        <v>128</v>
      </c>
      <c r="CE530" s="109" t="s">
        <v>129</v>
      </c>
      <c r="CF530" s="109" t="s">
        <v>130</v>
      </c>
      <c r="CG530" s="109" t="s">
        <v>131</v>
      </c>
      <c r="CH530" s="109" t="s">
        <v>132</v>
      </c>
      <c r="CI530" s="109" t="s">
        <v>133</v>
      </c>
      <c r="CJ530" s="109" t="s">
        <v>134</v>
      </c>
      <c r="CK530" s="109" t="s">
        <v>135</v>
      </c>
      <c r="CL530" s="109" t="s">
        <v>136</v>
      </c>
      <c r="CM530" s="109" t="s">
        <v>137</v>
      </c>
      <c r="CN530" s="109" t="s">
        <v>138</v>
      </c>
      <c r="CO530" s="109" t="s">
        <v>139</v>
      </c>
      <c r="CP530" s="109" t="s">
        <v>140</v>
      </c>
      <c r="CQ530" s="109" t="s">
        <v>141</v>
      </c>
      <c r="CR530" s="109" t="s">
        <v>142</v>
      </c>
      <c r="CS530" s="109" t="s">
        <v>143</v>
      </c>
      <c r="CT530" s="109" t="s">
        <v>144</v>
      </c>
      <c r="CU530" s="109" t="s">
        <v>145</v>
      </c>
      <c r="CV530" s="109" t="s">
        <v>146</v>
      </c>
      <c r="CW530" s="109" t="s">
        <v>147</v>
      </c>
      <c r="CX530" s="109" t="s">
        <v>148</v>
      </c>
      <c r="CY530" s="109" t="s">
        <v>149</v>
      </c>
      <c r="CZ530" s="109" t="s">
        <v>150</v>
      </c>
      <c r="DA530" s="109" t="s">
        <v>151</v>
      </c>
      <c r="DB530" s="109" t="s">
        <v>152</v>
      </c>
      <c r="DC530" s="109" t="s">
        <v>153</v>
      </c>
      <c r="DD530" s="109" t="s">
        <v>154</v>
      </c>
      <c r="DE530" s="109" t="s">
        <v>155</v>
      </c>
      <c r="DF530" s="109" t="s">
        <v>156</v>
      </c>
      <c r="DG530" s="109" t="s">
        <v>157</v>
      </c>
      <c r="DH530" s="109" t="s">
        <v>158</v>
      </c>
      <c r="DI530" s="109" t="s">
        <v>159</v>
      </c>
      <c r="DJ530" s="109" t="s">
        <v>160</v>
      </c>
      <c r="DK530" s="109" t="s">
        <v>161</v>
      </c>
      <c r="DL530" s="109" t="s">
        <v>162</v>
      </c>
      <c r="DM530" s="109" t="s">
        <v>221</v>
      </c>
    </row>
    <row r="531" spans="1:117" s="44" customFormat="1" ht="1" hidden="1" customHeight="1">
      <c r="A531" s="94">
        <v>2012</v>
      </c>
      <c r="B531" s="96">
        <f>SUM(Q531:DL531)</f>
        <v>8015932</v>
      </c>
      <c r="C531" s="97"/>
      <c r="D531" s="103">
        <f t="shared" ref="D531:M531" si="772">D321+D426</f>
        <v>4916658</v>
      </c>
      <c r="E531" s="103">
        <f t="shared" si="772"/>
        <v>5007503</v>
      </c>
      <c r="F531" s="103">
        <f t="shared" si="772"/>
        <v>5096421</v>
      </c>
      <c r="G531" s="103">
        <f t="shared" si="772"/>
        <v>5183200</v>
      </c>
      <c r="H531" s="103">
        <f t="shared" si="772"/>
        <v>5266287</v>
      </c>
      <c r="I531" s="103">
        <f t="shared" si="772"/>
        <v>1460733</v>
      </c>
      <c r="J531" s="103">
        <f t="shared" si="772"/>
        <v>1369888</v>
      </c>
      <c r="K531" s="103">
        <f t="shared" si="772"/>
        <v>1280970</v>
      </c>
      <c r="L531" s="103">
        <f t="shared" si="772"/>
        <v>1194191</v>
      </c>
      <c r="M531" s="103">
        <f t="shared" si="772"/>
        <v>1111104</v>
      </c>
      <c r="N531" s="103"/>
      <c r="O531" s="103"/>
      <c r="P531" s="103"/>
      <c r="Q531" s="109">
        <f t="shared" ref="Q531:AV531" si="773">Q321+Q426</f>
        <v>81253</v>
      </c>
      <c r="R531" s="109">
        <f t="shared" si="773"/>
        <v>81276</v>
      </c>
      <c r="S531" s="109">
        <f t="shared" si="773"/>
        <v>81136</v>
      </c>
      <c r="T531" s="109">
        <f t="shared" si="773"/>
        <v>80226</v>
      </c>
      <c r="U531" s="109">
        <f t="shared" si="773"/>
        <v>79592</v>
      </c>
      <c r="V531" s="109">
        <f t="shared" si="773"/>
        <v>78506</v>
      </c>
      <c r="W531" s="109">
        <f t="shared" si="773"/>
        <v>77654</v>
      </c>
      <c r="X531" s="109">
        <f t="shared" si="773"/>
        <v>78071</v>
      </c>
      <c r="Y531" s="109">
        <f t="shared" si="773"/>
        <v>78404</v>
      </c>
      <c r="Z531" s="109">
        <f t="shared" si="773"/>
        <v>77221</v>
      </c>
      <c r="AA531" s="109">
        <f t="shared" si="773"/>
        <v>78393</v>
      </c>
      <c r="AB531" s="109">
        <f t="shared" si="773"/>
        <v>78627</v>
      </c>
      <c r="AC531" s="109">
        <f t="shared" si="773"/>
        <v>79387</v>
      </c>
      <c r="AD531" s="109">
        <f t="shared" si="773"/>
        <v>82603</v>
      </c>
      <c r="AE531" s="109">
        <f t="shared" si="773"/>
        <v>83878</v>
      </c>
      <c r="AF531" s="109">
        <f t="shared" si="773"/>
        <v>85399</v>
      </c>
      <c r="AG531" s="109">
        <f t="shared" si="773"/>
        <v>88088</v>
      </c>
      <c r="AH531" s="109">
        <f t="shared" si="773"/>
        <v>87877</v>
      </c>
      <c r="AI531" s="109">
        <f t="shared" si="773"/>
        <v>89752</v>
      </c>
      <c r="AJ531" s="109">
        <f t="shared" si="773"/>
        <v>91198</v>
      </c>
      <c r="AK531" s="109">
        <f t="shared" si="773"/>
        <v>95485</v>
      </c>
      <c r="AL531" s="109">
        <f t="shared" si="773"/>
        <v>96844</v>
      </c>
      <c r="AM531" s="109">
        <f t="shared" si="773"/>
        <v>98051</v>
      </c>
      <c r="AN531" s="109">
        <f t="shared" si="773"/>
        <v>98527</v>
      </c>
      <c r="AO531" s="109">
        <f t="shared" si="773"/>
        <v>100944</v>
      </c>
      <c r="AP531" s="109">
        <f t="shared" si="773"/>
        <v>99720</v>
      </c>
      <c r="AQ531" s="109">
        <f t="shared" si="773"/>
        <v>101954</v>
      </c>
      <c r="AR531" s="109">
        <f t="shared" si="773"/>
        <v>102976</v>
      </c>
      <c r="AS531" s="109">
        <f t="shared" si="773"/>
        <v>105483</v>
      </c>
      <c r="AT531" s="109">
        <f t="shared" si="773"/>
        <v>105618</v>
      </c>
      <c r="AU531" s="109">
        <f t="shared" si="773"/>
        <v>108919</v>
      </c>
      <c r="AV531" s="109">
        <f t="shared" si="773"/>
        <v>109785</v>
      </c>
      <c r="AW531" s="109">
        <f t="shared" ref="AW531:CB531" si="774">AW321+AW426</f>
        <v>111316</v>
      </c>
      <c r="AX531" s="109">
        <f t="shared" si="774"/>
        <v>110419</v>
      </c>
      <c r="AY531" s="109">
        <f t="shared" si="774"/>
        <v>110072</v>
      </c>
      <c r="AZ531" s="109">
        <f t="shared" si="774"/>
        <v>110558</v>
      </c>
      <c r="BA531" s="109">
        <f t="shared" si="774"/>
        <v>110497</v>
      </c>
      <c r="BB531" s="109">
        <f t="shared" si="774"/>
        <v>110962</v>
      </c>
      <c r="BC531" s="109">
        <f t="shared" si="774"/>
        <v>113288</v>
      </c>
      <c r="BD531" s="109">
        <f t="shared" si="774"/>
        <v>114059</v>
      </c>
      <c r="BE531" s="109">
        <f t="shared" si="774"/>
        <v>117246</v>
      </c>
      <c r="BF531" s="109">
        <f t="shared" si="774"/>
        <v>121011</v>
      </c>
      <c r="BG531" s="109">
        <f t="shared" si="774"/>
        <v>122281</v>
      </c>
      <c r="BH531" s="109">
        <f t="shared" si="774"/>
        <v>125659</v>
      </c>
      <c r="BI531" s="109">
        <f t="shared" si="774"/>
        <v>128308</v>
      </c>
      <c r="BJ531" s="109">
        <f t="shared" si="774"/>
        <v>129375</v>
      </c>
      <c r="BK531" s="109">
        <f t="shared" si="774"/>
        <v>132254</v>
      </c>
      <c r="BL531" s="109">
        <f t="shared" si="774"/>
        <v>132765</v>
      </c>
      <c r="BM531" s="109">
        <f t="shared" si="774"/>
        <v>134670</v>
      </c>
      <c r="BN531" s="109">
        <f t="shared" si="774"/>
        <v>131216</v>
      </c>
      <c r="BO531" s="109">
        <f t="shared" si="774"/>
        <v>126539</v>
      </c>
      <c r="BP531" s="109">
        <f t="shared" si="774"/>
        <v>122480</v>
      </c>
      <c r="BQ531" s="109">
        <f t="shared" si="774"/>
        <v>119440</v>
      </c>
      <c r="BR531" s="109">
        <f t="shared" si="774"/>
        <v>116140</v>
      </c>
      <c r="BS531" s="109">
        <f t="shared" si="774"/>
        <v>111921</v>
      </c>
      <c r="BT531" s="109">
        <f t="shared" si="774"/>
        <v>109620</v>
      </c>
      <c r="BU531" s="109">
        <f t="shared" si="774"/>
        <v>106462</v>
      </c>
      <c r="BV531" s="109">
        <f t="shared" si="774"/>
        <v>102223</v>
      </c>
      <c r="BW531" s="109">
        <f t="shared" si="774"/>
        <v>99297</v>
      </c>
      <c r="BX531" s="109">
        <f t="shared" si="774"/>
        <v>95791</v>
      </c>
      <c r="BY531" s="109">
        <f t="shared" si="774"/>
        <v>95258</v>
      </c>
      <c r="BZ531" s="109">
        <f t="shared" si="774"/>
        <v>91270</v>
      </c>
      <c r="CA531" s="109">
        <f t="shared" si="774"/>
        <v>93161</v>
      </c>
      <c r="CB531" s="109">
        <f t="shared" si="774"/>
        <v>91516</v>
      </c>
      <c r="CC531" s="109">
        <f t="shared" ref="CC531:DL531" si="775">CC321+CC426</f>
        <v>91943</v>
      </c>
      <c r="CD531" s="109">
        <f t="shared" si="775"/>
        <v>89758</v>
      </c>
      <c r="CE531" s="109">
        <f t="shared" si="775"/>
        <v>88616</v>
      </c>
      <c r="CF531" s="109">
        <f t="shared" si="775"/>
        <v>84502</v>
      </c>
      <c r="CG531" s="109">
        <f t="shared" si="775"/>
        <v>82627</v>
      </c>
      <c r="CH531" s="109">
        <f t="shared" si="775"/>
        <v>79285</v>
      </c>
      <c r="CI531" s="109">
        <f t="shared" si="775"/>
        <v>75042</v>
      </c>
      <c r="CJ531" s="109">
        <f t="shared" si="775"/>
        <v>69476</v>
      </c>
      <c r="CK531" s="109">
        <f t="shared" si="775"/>
        <v>63459</v>
      </c>
      <c r="CL531" s="109">
        <f t="shared" si="775"/>
        <v>61257</v>
      </c>
      <c r="CM531" s="109">
        <f t="shared" si="775"/>
        <v>58774</v>
      </c>
      <c r="CN531" s="109">
        <f t="shared" si="775"/>
        <v>55445</v>
      </c>
      <c r="CO531" s="109">
        <f t="shared" si="775"/>
        <v>54843</v>
      </c>
      <c r="CP531" s="109">
        <f t="shared" si="775"/>
        <v>53272</v>
      </c>
      <c r="CQ531" s="109">
        <f t="shared" si="775"/>
        <v>50982</v>
      </c>
      <c r="CR531" s="109">
        <f t="shared" si="775"/>
        <v>47862</v>
      </c>
      <c r="CS531" s="109">
        <f t="shared" si="775"/>
        <v>46107</v>
      </c>
      <c r="CT531" s="109">
        <f t="shared" si="775"/>
        <v>43193</v>
      </c>
      <c r="CU531" s="109">
        <f t="shared" si="775"/>
        <v>41386</v>
      </c>
      <c r="CV531" s="109">
        <f t="shared" si="775"/>
        <v>37870</v>
      </c>
      <c r="CW531" s="109">
        <f t="shared" si="775"/>
        <v>34679</v>
      </c>
      <c r="CX531" s="109">
        <f t="shared" si="775"/>
        <v>31210</v>
      </c>
      <c r="CY531" s="109">
        <f t="shared" si="775"/>
        <v>28772</v>
      </c>
      <c r="CZ531" s="109">
        <f t="shared" si="775"/>
        <v>25697</v>
      </c>
      <c r="DA531" s="109">
        <f t="shared" si="775"/>
        <v>22295</v>
      </c>
      <c r="DB531" s="109">
        <f t="shared" si="775"/>
        <v>19242</v>
      </c>
      <c r="DC531" s="109">
        <f t="shared" si="775"/>
        <v>16127</v>
      </c>
      <c r="DD531" s="109">
        <f t="shared" si="775"/>
        <v>13875</v>
      </c>
      <c r="DE531" s="109">
        <f t="shared" si="775"/>
        <v>11012</v>
      </c>
      <c r="DF531" s="109">
        <f t="shared" si="775"/>
        <v>7553</v>
      </c>
      <c r="DG531" s="109">
        <f t="shared" si="775"/>
        <v>5700</v>
      </c>
      <c r="DH531" s="109">
        <f t="shared" si="775"/>
        <v>4484</v>
      </c>
      <c r="DI531" s="109">
        <f t="shared" si="775"/>
        <v>3432</v>
      </c>
      <c r="DJ531" s="109">
        <f t="shared" si="775"/>
        <v>2587</v>
      </c>
      <c r="DK531" s="109">
        <f t="shared" si="775"/>
        <v>2156</v>
      </c>
      <c r="DL531" s="109">
        <f t="shared" si="775"/>
        <v>1491</v>
      </c>
      <c r="DM531" s="44">
        <v>2988</v>
      </c>
    </row>
    <row r="532" spans="1:117" s="44" customFormat="1" ht="1" hidden="1" customHeight="1">
      <c r="A532" s="94" t="s">
        <v>219</v>
      </c>
      <c r="B532" s="94"/>
      <c r="C532" s="101"/>
      <c r="D532" s="101"/>
      <c r="E532" s="101"/>
      <c r="F532" s="101"/>
      <c r="G532" s="101"/>
      <c r="H532" s="101"/>
      <c r="I532" s="101"/>
      <c r="J532" s="101"/>
      <c r="K532" s="101"/>
      <c r="L532" s="101"/>
      <c r="M532" s="101"/>
      <c r="N532" s="101"/>
      <c r="O532" s="101"/>
      <c r="P532" s="101"/>
      <c r="Q532" s="109">
        <f>Q322+Q427</f>
        <v>79621</v>
      </c>
      <c r="R532" s="109">
        <f t="shared" ref="R532:CC532" si="776">R322+R427</f>
        <v>81185</v>
      </c>
      <c r="S532" s="109">
        <f t="shared" si="776"/>
        <v>82560</v>
      </c>
      <c r="T532" s="109">
        <f t="shared" si="776"/>
        <v>80900</v>
      </c>
      <c r="U532" s="109">
        <f t="shared" si="776"/>
        <v>80183</v>
      </c>
      <c r="V532" s="109">
        <f t="shared" si="776"/>
        <v>78980</v>
      </c>
      <c r="W532" s="109">
        <f t="shared" si="776"/>
        <v>78127</v>
      </c>
      <c r="X532" s="109">
        <f t="shared" si="776"/>
        <v>78023</v>
      </c>
      <c r="Y532" s="109">
        <f t="shared" si="776"/>
        <v>78084</v>
      </c>
      <c r="Z532" s="109">
        <f t="shared" si="776"/>
        <v>76848</v>
      </c>
      <c r="AA532" s="109">
        <f t="shared" si="776"/>
        <v>77822</v>
      </c>
      <c r="AB532" s="109">
        <f t="shared" si="776"/>
        <v>78325</v>
      </c>
      <c r="AC532" s="109">
        <f t="shared" si="776"/>
        <v>83094</v>
      </c>
      <c r="AD532" s="109">
        <f t="shared" si="776"/>
        <v>82755</v>
      </c>
      <c r="AE532" s="109">
        <f t="shared" si="776"/>
        <v>84096</v>
      </c>
      <c r="AF532" s="109">
        <f t="shared" si="776"/>
        <v>85495</v>
      </c>
      <c r="AG532" s="109">
        <f t="shared" si="776"/>
        <v>87907</v>
      </c>
      <c r="AH532" s="109">
        <f t="shared" si="776"/>
        <v>87563</v>
      </c>
      <c r="AI532" s="109">
        <f t="shared" si="776"/>
        <v>89657</v>
      </c>
      <c r="AJ532" s="109">
        <f t="shared" si="776"/>
        <v>92082</v>
      </c>
      <c r="AK532" s="109">
        <f t="shared" si="776"/>
        <v>96534</v>
      </c>
      <c r="AL532" s="109">
        <f t="shared" si="776"/>
        <v>98524</v>
      </c>
      <c r="AM532" s="109">
        <f t="shared" si="776"/>
        <v>99704</v>
      </c>
      <c r="AN532" s="109">
        <f t="shared" si="776"/>
        <v>100170</v>
      </c>
      <c r="AO532" s="109">
        <f t="shared" si="776"/>
        <v>103156</v>
      </c>
      <c r="AP532" s="109">
        <f t="shared" si="776"/>
        <v>101935</v>
      </c>
      <c r="AQ532" s="109">
        <f t="shared" si="776"/>
        <v>105164</v>
      </c>
      <c r="AR532" s="109">
        <f t="shared" si="776"/>
        <v>106727</v>
      </c>
      <c r="AS532" s="109">
        <f t="shared" si="776"/>
        <v>109218</v>
      </c>
      <c r="AT532" s="109">
        <f t="shared" si="776"/>
        <v>109214</v>
      </c>
      <c r="AU532" s="109">
        <f t="shared" si="776"/>
        <v>112363</v>
      </c>
      <c r="AV532" s="109">
        <f t="shared" si="776"/>
        <v>112525</v>
      </c>
      <c r="AW532" s="109">
        <f t="shared" si="776"/>
        <v>113602</v>
      </c>
      <c r="AX532" s="109">
        <f t="shared" si="776"/>
        <v>110891</v>
      </c>
      <c r="AY532" s="109">
        <f t="shared" si="776"/>
        <v>109780</v>
      </c>
      <c r="AZ532" s="109">
        <f t="shared" si="776"/>
        <v>110002</v>
      </c>
      <c r="BA532" s="109">
        <f t="shared" si="776"/>
        <v>109624</v>
      </c>
      <c r="BB532" s="109">
        <f t="shared" si="776"/>
        <v>109325</v>
      </c>
      <c r="BC532" s="109">
        <f t="shared" si="776"/>
        <v>112234</v>
      </c>
      <c r="BD532" s="109">
        <f t="shared" si="776"/>
        <v>112901</v>
      </c>
      <c r="BE532" s="109">
        <f t="shared" si="776"/>
        <v>116465</v>
      </c>
      <c r="BF532" s="109">
        <f t="shared" si="776"/>
        <v>120731</v>
      </c>
      <c r="BG532" s="109">
        <f t="shared" si="776"/>
        <v>122677</v>
      </c>
      <c r="BH532" s="109">
        <f t="shared" si="776"/>
        <v>126236</v>
      </c>
      <c r="BI532" s="109">
        <f t="shared" si="776"/>
        <v>129382</v>
      </c>
      <c r="BJ532" s="109">
        <f t="shared" si="776"/>
        <v>130637</v>
      </c>
      <c r="BK532" s="109">
        <f t="shared" si="776"/>
        <v>133681</v>
      </c>
      <c r="BL532" s="109">
        <f t="shared" si="776"/>
        <v>134307</v>
      </c>
      <c r="BM532" s="109">
        <f t="shared" si="776"/>
        <v>136470</v>
      </c>
      <c r="BN532" s="109">
        <f t="shared" si="776"/>
        <v>132614</v>
      </c>
      <c r="BO532" s="109">
        <f t="shared" si="776"/>
        <v>127630</v>
      </c>
      <c r="BP532" s="109">
        <f t="shared" si="776"/>
        <v>123354</v>
      </c>
      <c r="BQ532" s="109">
        <f t="shared" si="776"/>
        <v>120128</v>
      </c>
      <c r="BR532" s="109">
        <f t="shared" si="776"/>
        <v>116616</v>
      </c>
      <c r="BS532" s="109">
        <f t="shared" si="776"/>
        <v>112270</v>
      </c>
      <c r="BT532" s="109">
        <f t="shared" si="776"/>
        <v>109541</v>
      </c>
      <c r="BU532" s="109">
        <f t="shared" si="776"/>
        <v>106284</v>
      </c>
      <c r="BV532" s="109">
        <f t="shared" si="776"/>
        <v>102053</v>
      </c>
      <c r="BW532" s="109">
        <f t="shared" si="776"/>
        <v>98813</v>
      </c>
      <c r="BX532" s="109">
        <f t="shared" si="776"/>
        <v>95429</v>
      </c>
      <c r="BY532" s="109">
        <f t="shared" si="776"/>
        <v>94346</v>
      </c>
      <c r="BZ532" s="109">
        <f t="shared" si="776"/>
        <v>90368</v>
      </c>
      <c r="CA532" s="109">
        <f t="shared" si="776"/>
        <v>92331</v>
      </c>
      <c r="CB532" s="109">
        <f t="shared" si="776"/>
        <v>90285</v>
      </c>
      <c r="CC532" s="109">
        <f t="shared" si="776"/>
        <v>90894</v>
      </c>
      <c r="CD532" s="109">
        <f t="shared" ref="CD532:DM532" si="777">CD322+CD427</f>
        <v>88611</v>
      </c>
      <c r="CE532" s="109">
        <f t="shared" si="777"/>
        <v>87718</v>
      </c>
      <c r="CF532" s="109">
        <f t="shared" si="777"/>
        <v>83488</v>
      </c>
      <c r="CG532" s="109">
        <f t="shared" si="777"/>
        <v>81881</v>
      </c>
      <c r="CH532" s="109">
        <f t="shared" si="777"/>
        <v>78467</v>
      </c>
      <c r="CI532" s="109">
        <f t="shared" si="777"/>
        <v>74421</v>
      </c>
      <c r="CJ532" s="109">
        <f t="shared" si="777"/>
        <v>69140</v>
      </c>
      <c r="CK532" s="109">
        <f t="shared" si="777"/>
        <v>63236</v>
      </c>
      <c r="CL532" s="109">
        <f t="shared" si="777"/>
        <v>61088</v>
      </c>
      <c r="CM532" s="109">
        <f t="shared" si="777"/>
        <v>58471</v>
      </c>
      <c r="CN532" s="109">
        <f t="shared" si="777"/>
        <v>55399</v>
      </c>
      <c r="CO532" s="109">
        <f t="shared" si="777"/>
        <v>54606</v>
      </c>
      <c r="CP532" s="109">
        <f t="shared" si="777"/>
        <v>53102</v>
      </c>
      <c r="CQ532" s="109">
        <f t="shared" si="777"/>
        <v>50688</v>
      </c>
      <c r="CR532" s="109">
        <f t="shared" si="777"/>
        <v>47639</v>
      </c>
      <c r="CS532" s="109">
        <f t="shared" si="777"/>
        <v>45802</v>
      </c>
      <c r="CT532" s="109">
        <f t="shared" si="777"/>
        <v>42904</v>
      </c>
      <c r="CU532" s="109">
        <f t="shared" si="777"/>
        <v>41091</v>
      </c>
      <c r="CV532" s="109">
        <f t="shared" si="777"/>
        <v>37419</v>
      </c>
      <c r="CW532" s="109">
        <f t="shared" si="777"/>
        <v>34228</v>
      </c>
      <c r="CX532" s="109">
        <f t="shared" si="777"/>
        <v>30813</v>
      </c>
      <c r="CY532" s="109">
        <f t="shared" si="777"/>
        <v>28261</v>
      </c>
      <c r="CZ532" s="109">
        <f t="shared" si="777"/>
        <v>25201</v>
      </c>
      <c r="DA532" s="109">
        <f t="shared" si="777"/>
        <v>21912</v>
      </c>
      <c r="DB532" s="109">
        <f t="shared" si="777"/>
        <v>18815</v>
      </c>
      <c r="DC532" s="109">
        <f t="shared" si="777"/>
        <v>15717</v>
      </c>
      <c r="DD532" s="109">
        <f t="shared" si="777"/>
        <v>13411</v>
      </c>
      <c r="DE532" s="109">
        <f t="shared" si="777"/>
        <v>10399</v>
      </c>
      <c r="DF532" s="109">
        <f t="shared" si="777"/>
        <v>7026</v>
      </c>
      <c r="DG532" s="109">
        <f t="shared" si="777"/>
        <v>5125</v>
      </c>
      <c r="DH532" s="109">
        <f t="shared" si="777"/>
        <v>3891</v>
      </c>
      <c r="DI532" s="109">
        <f t="shared" si="777"/>
        <v>2825</v>
      </c>
      <c r="DJ532" s="109">
        <f t="shared" si="777"/>
        <v>1962</v>
      </c>
      <c r="DK532" s="109">
        <f t="shared" si="777"/>
        <v>1500</v>
      </c>
      <c r="DL532" s="109">
        <f t="shared" si="777"/>
        <v>952</v>
      </c>
      <c r="DM532" s="109">
        <f t="shared" si="777"/>
        <v>1409</v>
      </c>
    </row>
    <row r="533" spans="1:117" s="44" customFormat="1" ht="1" hidden="1" customHeight="1">
      <c r="A533" s="94" t="s">
        <v>220</v>
      </c>
      <c r="B533" s="94"/>
      <c r="C533" s="110"/>
      <c r="D533" s="101"/>
      <c r="E533" s="101"/>
      <c r="F533" s="101"/>
      <c r="G533" s="101"/>
      <c r="H533" s="101"/>
      <c r="I533" s="101"/>
      <c r="J533" s="101"/>
      <c r="K533" s="101"/>
      <c r="L533" s="101"/>
      <c r="M533" s="101"/>
      <c r="N533" s="101"/>
      <c r="O533" s="101"/>
      <c r="P533" s="101"/>
      <c r="Q533" s="109">
        <f t="shared" ref="Q533:CB533" si="778">Q532/Q531</f>
        <v>0.97991458776906704</v>
      </c>
      <c r="R533" s="109">
        <f t="shared" si="778"/>
        <v>0.99888035828534871</v>
      </c>
      <c r="S533" s="109">
        <f t="shared" si="778"/>
        <v>1.0175507789390652</v>
      </c>
      <c r="T533" s="109">
        <f t="shared" si="778"/>
        <v>1.0084012664223569</v>
      </c>
      <c r="U533" s="109">
        <f t="shared" si="778"/>
        <v>1.0074253693838577</v>
      </c>
      <c r="V533" s="109">
        <f t="shared" si="778"/>
        <v>1.0060377550760451</v>
      </c>
      <c r="W533" s="109">
        <f t="shared" si="778"/>
        <v>1.0060911221572617</v>
      </c>
      <c r="X533" s="109">
        <f t="shared" si="778"/>
        <v>0.99938517503298285</v>
      </c>
      <c r="Y533" s="109">
        <f t="shared" si="778"/>
        <v>0.99591857558287844</v>
      </c>
      <c r="Z533" s="109">
        <f t="shared" si="778"/>
        <v>0.99516970772199276</v>
      </c>
      <c r="AA533" s="109">
        <f t="shared" si="778"/>
        <v>0.99271618639419335</v>
      </c>
      <c r="AB533" s="109">
        <f t="shared" si="778"/>
        <v>0.99615908021417576</v>
      </c>
      <c r="AC533" s="109">
        <f t="shared" si="778"/>
        <v>1.0466953027573784</v>
      </c>
      <c r="AD533" s="109">
        <f t="shared" si="778"/>
        <v>1.0018401268719055</v>
      </c>
      <c r="AE533" s="109">
        <f t="shared" si="778"/>
        <v>1.0025990128519993</v>
      </c>
      <c r="AF533" s="109">
        <f t="shared" si="778"/>
        <v>1.0011241349430322</v>
      </c>
      <c r="AG533" s="109">
        <f t="shared" si="778"/>
        <v>0.99794523658160017</v>
      </c>
      <c r="AH533" s="109">
        <f t="shared" si="778"/>
        <v>0.99642682385607151</v>
      </c>
      <c r="AI533" s="109">
        <f t="shared" si="778"/>
        <v>0.99894152776539802</v>
      </c>
      <c r="AJ533" s="109">
        <f t="shared" si="778"/>
        <v>1.0096931950262067</v>
      </c>
      <c r="AK533" s="109">
        <f t="shared" si="778"/>
        <v>1.0109860187463999</v>
      </c>
      <c r="AL533" s="109">
        <f t="shared" si="778"/>
        <v>1.0173474866796084</v>
      </c>
      <c r="AM533" s="109">
        <f t="shared" si="778"/>
        <v>1.0168585735994533</v>
      </c>
      <c r="AN533" s="109">
        <f t="shared" si="778"/>
        <v>1.0166756320602475</v>
      </c>
      <c r="AO533" s="109">
        <f t="shared" si="778"/>
        <v>1.0219131399587891</v>
      </c>
      <c r="AP533" s="109">
        <f t="shared" si="778"/>
        <v>1.022212194143602</v>
      </c>
      <c r="AQ533" s="109">
        <f t="shared" si="778"/>
        <v>1.0314847872569983</v>
      </c>
      <c r="AR533" s="109">
        <f t="shared" si="778"/>
        <v>1.0364259633312616</v>
      </c>
      <c r="AS533" s="109">
        <f t="shared" si="778"/>
        <v>1.0354085492449021</v>
      </c>
      <c r="AT533" s="109">
        <f t="shared" si="778"/>
        <v>1.0340472267984624</v>
      </c>
      <c r="AU533" s="109">
        <f t="shared" si="778"/>
        <v>1.0316198275782922</v>
      </c>
      <c r="AV533" s="109">
        <f t="shared" si="778"/>
        <v>1.0249578722047639</v>
      </c>
      <c r="AW533" s="109">
        <f t="shared" si="778"/>
        <v>1.0205361313737469</v>
      </c>
      <c r="AX533" s="109">
        <f t="shared" si="778"/>
        <v>1.0042746266493991</v>
      </c>
      <c r="AY533" s="109">
        <f t="shared" si="778"/>
        <v>0.99734719092957336</v>
      </c>
      <c r="AZ533" s="109">
        <f t="shared" si="778"/>
        <v>0.99497096546609021</v>
      </c>
      <c r="BA533" s="109">
        <f t="shared" si="778"/>
        <v>0.99209933301356601</v>
      </c>
      <c r="BB533" s="109">
        <f t="shared" si="778"/>
        <v>0.98524720174474145</v>
      </c>
      <c r="BC533" s="109">
        <f t="shared" si="778"/>
        <v>0.99069627851140452</v>
      </c>
      <c r="BD533" s="109">
        <f t="shared" si="778"/>
        <v>0.98984735969980453</v>
      </c>
      <c r="BE533" s="109">
        <f t="shared" si="778"/>
        <v>0.99333879194172936</v>
      </c>
      <c r="BF533" s="109">
        <f t="shared" si="778"/>
        <v>0.9976861607622447</v>
      </c>
      <c r="BG533" s="109">
        <f t="shared" si="778"/>
        <v>1.0032384426035117</v>
      </c>
      <c r="BH533" s="109">
        <f t="shared" si="778"/>
        <v>1.0045917920721954</v>
      </c>
      <c r="BI533" s="109">
        <f t="shared" si="778"/>
        <v>1.0083704835240204</v>
      </c>
      <c r="BJ533" s="109">
        <f t="shared" si="778"/>
        <v>1.0097545893719806</v>
      </c>
      <c r="BK533" s="109">
        <f t="shared" si="778"/>
        <v>1.0107898437854432</v>
      </c>
      <c r="BL533" s="109">
        <f t="shared" si="778"/>
        <v>1.0116145068353859</v>
      </c>
      <c r="BM533" s="109">
        <f t="shared" si="778"/>
        <v>1.0133660057919358</v>
      </c>
      <c r="BN533" s="109">
        <f t="shared" si="778"/>
        <v>1.010654188513596</v>
      </c>
      <c r="BO533" s="109">
        <f t="shared" si="778"/>
        <v>1.0086218478097662</v>
      </c>
      <c r="BP533" s="109">
        <f t="shared" si="778"/>
        <v>1.0071358589157413</v>
      </c>
      <c r="BQ533" s="109">
        <f t="shared" si="778"/>
        <v>1.0057602143335567</v>
      </c>
      <c r="BR533" s="109">
        <f t="shared" si="778"/>
        <v>1.0040985018081625</v>
      </c>
      <c r="BS533" s="109">
        <f t="shared" si="778"/>
        <v>1.0031182709232405</v>
      </c>
      <c r="BT533" s="109">
        <f t="shared" si="778"/>
        <v>0.99927932858967339</v>
      </c>
      <c r="BU533" s="109">
        <f t="shared" si="778"/>
        <v>0.9983280419304541</v>
      </c>
      <c r="BV533" s="109">
        <f t="shared" si="778"/>
        <v>0.99833696917523451</v>
      </c>
      <c r="BW533" s="109">
        <f t="shared" si="778"/>
        <v>0.99512573390938297</v>
      </c>
      <c r="BX533" s="109">
        <f t="shared" si="778"/>
        <v>0.99622093933668088</v>
      </c>
      <c r="BY533" s="109">
        <f t="shared" si="778"/>
        <v>0.99042600096579814</v>
      </c>
      <c r="BZ533" s="109">
        <f t="shared" si="778"/>
        <v>0.99011723457872247</v>
      </c>
      <c r="CA533" s="109">
        <f t="shared" si="778"/>
        <v>0.9910906924571441</v>
      </c>
      <c r="CB533" s="109">
        <f t="shared" si="778"/>
        <v>0.9865488002097994</v>
      </c>
      <c r="CC533" s="109">
        <f t="shared" ref="CC533:DM533" si="779">CC532/CC531</f>
        <v>0.98859075731703339</v>
      </c>
      <c r="CD533" s="109">
        <f t="shared" si="779"/>
        <v>0.9872211947681544</v>
      </c>
      <c r="CE533" s="109">
        <f t="shared" si="779"/>
        <v>0.98986638981673736</v>
      </c>
      <c r="CF533" s="109">
        <f t="shared" si="779"/>
        <v>0.9880002840169464</v>
      </c>
      <c r="CG533" s="109">
        <f t="shared" si="779"/>
        <v>0.99097147421545018</v>
      </c>
      <c r="CH533" s="109">
        <f t="shared" si="779"/>
        <v>0.98968278993504444</v>
      </c>
      <c r="CI533" s="109">
        <f t="shared" si="779"/>
        <v>0.99172463420484525</v>
      </c>
      <c r="CJ533" s="109">
        <f t="shared" si="779"/>
        <v>0.99516379757038398</v>
      </c>
      <c r="CK533" s="109">
        <f t="shared" si="779"/>
        <v>0.99648592004286229</v>
      </c>
      <c r="CL533" s="109">
        <f t="shared" si="779"/>
        <v>0.99724113162577344</v>
      </c>
      <c r="CM533" s="109">
        <f t="shared" si="779"/>
        <v>0.99484465920304899</v>
      </c>
      <c r="CN533" s="109">
        <f t="shared" si="779"/>
        <v>0.99917034899449908</v>
      </c>
      <c r="CO533" s="109">
        <f t="shared" si="779"/>
        <v>0.99567857338220012</v>
      </c>
      <c r="CP533" s="109">
        <f t="shared" si="779"/>
        <v>0.99680883015467792</v>
      </c>
      <c r="CQ533" s="109">
        <f t="shared" si="779"/>
        <v>0.99423325879722257</v>
      </c>
      <c r="CR533" s="109">
        <f t="shared" si="779"/>
        <v>0.99534077138439681</v>
      </c>
      <c r="CS533" s="109">
        <f t="shared" si="779"/>
        <v>0.9933849523933459</v>
      </c>
      <c r="CT533" s="109">
        <f t="shared" si="779"/>
        <v>0.99330910101173797</v>
      </c>
      <c r="CU533" s="109">
        <f t="shared" si="779"/>
        <v>0.99287198569564583</v>
      </c>
      <c r="CV533" s="109">
        <f t="shared" si="779"/>
        <v>0.9880908370742012</v>
      </c>
      <c r="CW533" s="109">
        <f t="shared" si="779"/>
        <v>0.98699501139017853</v>
      </c>
      <c r="CX533" s="109">
        <f t="shared" si="779"/>
        <v>0.98727971803908998</v>
      </c>
      <c r="CY533" s="109">
        <f t="shared" si="779"/>
        <v>0.98223967746420127</v>
      </c>
      <c r="CZ533" s="109">
        <f t="shared" si="779"/>
        <v>0.98069813596917932</v>
      </c>
      <c r="DA533" s="109">
        <f t="shared" si="779"/>
        <v>0.98282126037228079</v>
      </c>
      <c r="DB533" s="109">
        <f t="shared" si="779"/>
        <v>0.97780895956761249</v>
      </c>
      <c r="DC533" s="109">
        <f t="shared" si="779"/>
        <v>0.9745767966763812</v>
      </c>
      <c r="DD533" s="109">
        <f t="shared" si="779"/>
        <v>0.96655855855855854</v>
      </c>
      <c r="DE533" s="109">
        <f t="shared" si="779"/>
        <v>0.94433345441336725</v>
      </c>
      <c r="DF533" s="109">
        <f t="shared" si="779"/>
        <v>0.93022640010591817</v>
      </c>
      <c r="DG533" s="109">
        <f t="shared" si="779"/>
        <v>0.89912280701754388</v>
      </c>
      <c r="DH533" s="109">
        <f t="shared" si="779"/>
        <v>0.86775200713648526</v>
      </c>
      <c r="DI533" s="109">
        <f t="shared" si="779"/>
        <v>0.82313519813519809</v>
      </c>
      <c r="DJ533" s="109">
        <f t="shared" si="779"/>
        <v>0.75840742172400466</v>
      </c>
      <c r="DK533" s="109">
        <f t="shared" si="779"/>
        <v>0.69573283858998147</v>
      </c>
      <c r="DL533" s="109">
        <f t="shared" si="779"/>
        <v>0.63849765258215962</v>
      </c>
      <c r="DM533" s="109">
        <f t="shared" si="779"/>
        <v>0.47155287817938418</v>
      </c>
    </row>
    <row r="534" spans="1:117" s="44" customFormat="1" ht="1" hidden="1" customHeight="1">
      <c r="A534" s="94">
        <v>2013</v>
      </c>
      <c r="B534" s="96">
        <f t="shared" ref="B534:B581" si="780">SUM(Q534:DL534)</f>
        <v>8086880</v>
      </c>
      <c r="C534" s="97">
        <f>(B534-B531)/B531</f>
        <v>8.8508734854537193E-3</v>
      </c>
      <c r="D534" s="103">
        <f t="shared" ref="D534:M534" si="781">D324+D429</f>
        <v>4947575</v>
      </c>
      <c r="E534" s="103">
        <f t="shared" si="781"/>
        <v>5038030</v>
      </c>
      <c r="F534" s="103">
        <f t="shared" si="781"/>
        <v>5127947</v>
      </c>
      <c r="G534" s="103">
        <f t="shared" si="781"/>
        <v>5215970</v>
      </c>
      <c r="H534" s="103">
        <f t="shared" si="781"/>
        <v>5301834</v>
      </c>
      <c r="I534" s="103">
        <f t="shared" si="781"/>
        <v>1496792</v>
      </c>
      <c r="J534" s="103">
        <f t="shared" si="781"/>
        <v>1406337</v>
      </c>
      <c r="K534" s="103">
        <f t="shared" si="781"/>
        <v>1316420</v>
      </c>
      <c r="L534" s="103">
        <f t="shared" si="781"/>
        <v>1228397</v>
      </c>
      <c r="M534" s="103">
        <f t="shared" si="781"/>
        <v>1142533</v>
      </c>
      <c r="N534" s="103"/>
      <c r="O534" s="103"/>
      <c r="P534" s="103"/>
      <c r="Q534" s="109">
        <f t="shared" ref="Q534:AV534" si="782">Q324+Q429</f>
        <v>81971</v>
      </c>
      <c r="R534" s="109">
        <f t="shared" si="782"/>
        <v>81976</v>
      </c>
      <c r="S534" s="109">
        <f t="shared" si="782"/>
        <v>81972</v>
      </c>
      <c r="T534" s="109">
        <f t="shared" si="782"/>
        <v>81817</v>
      </c>
      <c r="U534" s="109">
        <f t="shared" si="782"/>
        <v>80906</v>
      </c>
      <c r="V534" s="109">
        <f t="shared" si="782"/>
        <v>80264</v>
      </c>
      <c r="W534" s="109">
        <f t="shared" si="782"/>
        <v>79178</v>
      </c>
      <c r="X534" s="109">
        <f t="shared" si="782"/>
        <v>78323</v>
      </c>
      <c r="Y534" s="109">
        <f t="shared" si="782"/>
        <v>78717</v>
      </c>
      <c r="Z534" s="109">
        <f t="shared" si="782"/>
        <v>79034</v>
      </c>
      <c r="AA534" s="109">
        <f t="shared" si="782"/>
        <v>77844</v>
      </c>
      <c r="AB534" s="109">
        <f t="shared" si="782"/>
        <v>79002</v>
      </c>
      <c r="AC534" s="109">
        <f t="shared" si="782"/>
        <v>79236</v>
      </c>
      <c r="AD534" s="109">
        <f t="shared" si="782"/>
        <v>79994</v>
      </c>
      <c r="AE534" s="109">
        <f t="shared" si="782"/>
        <v>83234</v>
      </c>
      <c r="AF534" s="109">
        <f t="shared" si="782"/>
        <v>84551</v>
      </c>
      <c r="AG534" s="109">
        <f t="shared" si="782"/>
        <v>86122</v>
      </c>
      <c r="AH534" s="109">
        <f t="shared" si="782"/>
        <v>88871</v>
      </c>
      <c r="AI534" s="109">
        <f t="shared" si="782"/>
        <v>88753</v>
      </c>
      <c r="AJ534" s="109">
        <f t="shared" si="782"/>
        <v>90748</v>
      </c>
      <c r="AK534" s="109">
        <f t="shared" si="782"/>
        <v>92380</v>
      </c>
      <c r="AL534" s="109">
        <f t="shared" si="782"/>
        <v>96854</v>
      </c>
      <c r="AM534" s="109">
        <f t="shared" si="782"/>
        <v>98489</v>
      </c>
      <c r="AN534" s="109">
        <f t="shared" si="782"/>
        <v>99964</v>
      </c>
      <c r="AO534" s="109">
        <f t="shared" si="782"/>
        <v>100670</v>
      </c>
      <c r="AP534" s="109">
        <f t="shared" si="782"/>
        <v>103192</v>
      </c>
      <c r="AQ534" s="109">
        <f t="shared" si="782"/>
        <v>102092</v>
      </c>
      <c r="AR534" s="109">
        <f t="shared" si="782"/>
        <v>104340</v>
      </c>
      <c r="AS534" s="109">
        <f t="shared" si="782"/>
        <v>105308</v>
      </c>
      <c r="AT534" s="109">
        <f t="shared" si="782"/>
        <v>107701</v>
      </c>
      <c r="AU534" s="109">
        <f t="shared" si="782"/>
        <v>107758</v>
      </c>
      <c r="AV534" s="109">
        <f t="shared" si="782"/>
        <v>110871</v>
      </c>
      <c r="AW534" s="109">
        <f t="shared" ref="AW534:CB534" si="783">AW324+AW429</f>
        <v>111600</v>
      </c>
      <c r="AX534" s="109">
        <f t="shared" si="783"/>
        <v>112958</v>
      </c>
      <c r="AY534" s="109">
        <f t="shared" si="783"/>
        <v>111961</v>
      </c>
      <c r="AZ534" s="109">
        <f t="shared" si="783"/>
        <v>111484</v>
      </c>
      <c r="BA534" s="109">
        <f t="shared" si="783"/>
        <v>111828</v>
      </c>
      <c r="BB534" s="109">
        <f t="shared" si="783"/>
        <v>111648</v>
      </c>
      <c r="BC534" s="109">
        <f t="shared" si="783"/>
        <v>111996</v>
      </c>
      <c r="BD534" s="109">
        <f t="shared" si="783"/>
        <v>114195</v>
      </c>
      <c r="BE534" s="109">
        <f t="shared" si="783"/>
        <v>114870</v>
      </c>
      <c r="BF534" s="109">
        <f t="shared" si="783"/>
        <v>117928</v>
      </c>
      <c r="BG534" s="109">
        <f t="shared" si="783"/>
        <v>121581</v>
      </c>
      <c r="BH534" s="109">
        <f t="shared" si="783"/>
        <v>122760</v>
      </c>
      <c r="BI534" s="109">
        <f t="shared" si="783"/>
        <v>126025</v>
      </c>
      <c r="BJ534" s="109">
        <f t="shared" si="783"/>
        <v>128567</v>
      </c>
      <c r="BK534" s="109">
        <f t="shared" si="783"/>
        <v>129549</v>
      </c>
      <c r="BL534" s="109">
        <f t="shared" si="783"/>
        <v>132323</v>
      </c>
      <c r="BM534" s="109">
        <f t="shared" si="783"/>
        <v>132756</v>
      </c>
      <c r="BN534" s="109">
        <f t="shared" si="783"/>
        <v>134557</v>
      </c>
      <c r="BO534" s="109">
        <f t="shared" si="783"/>
        <v>131065</v>
      </c>
      <c r="BP534" s="109">
        <f t="shared" si="783"/>
        <v>126341</v>
      </c>
      <c r="BQ534" s="109">
        <f t="shared" si="783"/>
        <v>122238</v>
      </c>
      <c r="BR534" s="109">
        <f t="shared" si="783"/>
        <v>119130</v>
      </c>
      <c r="BS534" s="109">
        <f t="shared" si="783"/>
        <v>115788</v>
      </c>
      <c r="BT534" s="109">
        <f t="shared" si="783"/>
        <v>111530</v>
      </c>
      <c r="BU534" s="109">
        <f t="shared" si="783"/>
        <v>109189</v>
      </c>
      <c r="BV534" s="109">
        <f t="shared" si="783"/>
        <v>105968</v>
      </c>
      <c r="BW534" s="109">
        <f t="shared" si="783"/>
        <v>101703</v>
      </c>
      <c r="BX534" s="109">
        <f t="shared" si="783"/>
        <v>98738</v>
      </c>
      <c r="BY534" s="109">
        <f t="shared" si="783"/>
        <v>95216</v>
      </c>
      <c r="BZ534" s="109">
        <f t="shared" si="783"/>
        <v>94585</v>
      </c>
      <c r="CA534" s="109">
        <f t="shared" si="783"/>
        <v>90628</v>
      </c>
      <c r="CB534" s="109">
        <f t="shared" si="783"/>
        <v>92405</v>
      </c>
      <c r="CC534" s="109">
        <f t="shared" ref="CC534:DL534" si="784">CC324+CC429</f>
        <v>90690</v>
      </c>
      <c r="CD534" s="109">
        <f t="shared" si="784"/>
        <v>90927</v>
      </c>
      <c r="CE534" s="109">
        <f t="shared" si="784"/>
        <v>88848</v>
      </c>
      <c r="CF534" s="109">
        <f t="shared" si="784"/>
        <v>87705</v>
      </c>
      <c r="CG534" s="109">
        <f t="shared" si="784"/>
        <v>83588</v>
      </c>
      <c r="CH534" s="109">
        <f t="shared" si="784"/>
        <v>81644</v>
      </c>
      <c r="CI534" s="109">
        <f t="shared" si="784"/>
        <v>78267</v>
      </c>
      <c r="CJ534" s="109">
        <f t="shared" si="784"/>
        <v>73988</v>
      </c>
      <c r="CK534" s="109">
        <f t="shared" si="784"/>
        <v>68415</v>
      </c>
      <c r="CL534" s="109">
        <f t="shared" si="784"/>
        <v>62384</v>
      </c>
      <c r="CM534" s="109">
        <f t="shared" si="784"/>
        <v>60121</v>
      </c>
      <c r="CN534" s="109">
        <f t="shared" si="784"/>
        <v>57572</v>
      </c>
      <c r="CO534" s="109">
        <f t="shared" si="784"/>
        <v>54191</v>
      </c>
      <c r="CP534" s="109">
        <f t="shared" si="784"/>
        <v>53468</v>
      </c>
      <c r="CQ534" s="109">
        <f t="shared" si="784"/>
        <v>51777</v>
      </c>
      <c r="CR534" s="109">
        <f t="shared" si="784"/>
        <v>49373</v>
      </c>
      <c r="CS534" s="109">
        <f t="shared" si="784"/>
        <v>46165</v>
      </c>
      <c r="CT534" s="109">
        <f t="shared" si="784"/>
        <v>44250</v>
      </c>
      <c r="CU534" s="109">
        <f t="shared" si="784"/>
        <v>41221</v>
      </c>
      <c r="CV534" s="109">
        <f t="shared" si="784"/>
        <v>39231</v>
      </c>
      <c r="CW534" s="109">
        <f t="shared" si="784"/>
        <v>35624</v>
      </c>
      <c r="CX534" s="109">
        <f t="shared" si="784"/>
        <v>32327</v>
      </c>
      <c r="CY534" s="109">
        <f t="shared" si="784"/>
        <v>28791</v>
      </c>
      <c r="CZ534" s="109">
        <f t="shared" si="784"/>
        <v>26228</v>
      </c>
      <c r="DA534" s="109">
        <f t="shared" si="784"/>
        <v>23108</v>
      </c>
      <c r="DB534" s="109">
        <f t="shared" si="784"/>
        <v>19755</v>
      </c>
      <c r="DC534" s="109">
        <f t="shared" si="784"/>
        <v>16769</v>
      </c>
      <c r="DD534" s="109">
        <f t="shared" si="784"/>
        <v>13800</v>
      </c>
      <c r="DE534" s="109">
        <f t="shared" si="784"/>
        <v>11673</v>
      </c>
      <c r="DF534" s="109">
        <f t="shared" si="784"/>
        <v>9121</v>
      </c>
      <c r="DG534" s="109">
        <f t="shared" si="784"/>
        <v>6170</v>
      </c>
      <c r="DH534" s="109">
        <f t="shared" si="784"/>
        <v>4594</v>
      </c>
      <c r="DI534" s="109">
        <f t="shared" si="784"/>
        <v>3564</v>
      </c>
      <c r="DJ534" s="109">
        <f t="shared" si="784"/>
        <v>2680</v>
      </c>
      <c r="DK534" s="109">
        <f t="shared" si="784"/>
        <v>1985</v>
      </c>
      <c r="DL534" s="109">
        <f t="shared" si="784"/>
        <v>1624</v>
      </c>
      <c r="DM534" s="44">
        <v>3161</v>
      </c>
    </row>
    <row r="535" spans="1:117" s="44" customFormat="1" ht="1" hidden="1" customHeight="1">
      <c r="A535" s="94">
        <v>2014</v>
      </c>
      <c r="B535" s="96">
        <f t="shared" si="780"/>
        <v>8153722</v>
      </c>
      <c r="C535" s="97">
        <f t="shared" ref="C535:C581" si="785">(B535-B534)/B534</f>
        <v>8.265486813208555E-3</v>
      </c>
      <c r="D535" s="103">
        <f t="shared" ref="D535:M535" si="786">D325+D430</f>
        <v>4975146</v>
      </c>
      <c r="E535" s="103">
        <f t="shared" si="786"/>
        <v>5065287</v>
      </c>
      <c r="F535" s="103">
        <f t="shared" si="786"/>
        <v>5154809</v>
      </c>
      <c r="G535" s="103">
        <f t="shared" si="786"/>
        <v>5243816</v>
      </c>
      <c r="H535" s="103">
        <f t="shared" si="786"/>
        <v>5330898</v>
      </c>
      <c r="I535" s="103">
        <f t="shared" si="786"/>
        <v>1531674</v>
      </c>
      <c r="J535" s="103">
        <f t="shared" si="786"/>
        <v>1441533</v>
      </c>
      <c r="K535" s="103">
        <f t="shared" si="786"/>
        <v>1352011</v>
      </c>
      <c r="L535" s="103">
        <f t="shared" si="786"/>
        <v>1263004</v>
      </c>
      <c r="M535" s="103">
        <f t="shared" si="786"/>
        <v>1175922</v>
      </c>
      <c r="N535" s="103"/>
      <c r="O535" s="103"/>
      <c r="P535" s="103"/>
      <c r="Q535" s="109">
        <f t="shared" ref="Q535:AV535" si="787">Q325+Q430</f>
        <v>82591</v>
      </c>
      <c r="R535" s="109">
        <f t="shared" si="787"/>
        <v>82646</v>
      </c>
      <c r="S535" s="109">
        <f t="shared" si="787"/>
        <v>82626</v>
      </c>
      <c r="T535" s="109">
        <f t="shared" si="787"/>
        <v>82608</v>
      </c>
      <c r="U535" s="109">
        <f t="shared" si="787"/>
        <v>82446</v>
      </c>
      <c r="V535" s="109">
        <f t="shared" si="787"/>
        <v>81535</v>
      </c>
      <c r="W535" s="109">
        <f t="shared" si="787"/>
        <v>80886</v>
      </c>
      <c r="X535" s="109">
        <f t="shared" si="787"/>
        <v>79804</v>
      </c>
      <c r="Y535" s="109">
        <f t="shared" si="787"/>
        <v>78946</v>
      </c>
      <c r="Z535" s="109">
        <f t="shared" si="787"/>
        <v>79315</v>
      </c>
      <c r="AA535" s="109">
        <f t="shared" si="787"/>
        <v>79619</v>
      </c>
      <c r="AB535" s="109">
        <f t="shared" si="787"/>
        <v>78427</v>
      </c>
      <c r="AC535" s="109">
        <f t="shared" si="787"/>
        <v>79580</v>
      </c>
      <c r="AD535" s="109">
        <f t="shared" si="787"/>
        <v>79832</v>
      </c>
      <c r="AE535" s="109">
        <f t="shared" si="787"/>
        <v>80603</v>
      </c>
      <c r="AF535" s="109">
        <f t="shared" si="787"/>
        <v>83885</v>
      </c>
      <c r="AG535" s="109">
        <f t="shared" si="787"/>
        <v>85252</v>
      </c>
      <c r="AH535" s="109">
        <f t="shared" si="787"/>
        <v>86887</v>
      </c>
      <c r="AI535" s="109">
        <f t="shared" si="787"/>
        <v>89704</v>
      </c>
      <c r="AJ535" s="109">
        <f t="shared" si="787"/>
        <v>89710</v>
      </c>
      <c r="AK535" s="109">
        <f t="shared" si="787"/>
        <v>91868</v>
      </c>
      <c r="AL535" s="109">
        <f t="shared" si="787"/>
        <v>93734</v>
      </c>
      <c r="AM535" s="109">
        <f t="shared" si="787"/>
        <v>98403</v>
      </c>
      <c r="AN535" s="109">
        <f t="shared" si="787"/>
        <v>100282</v>
      </c>
      <c r="AO535" s="109">
        <f t="shared" si="787"/>
        <v>101964</v>
      </c>
      <c r="AP535" s="109">
        <f t="shared" si="787"/>
        <v>102828</v>
      </c>
      <c r="AQ535" s="109">
        <f t="shared" si="787"/>
        <v>105383</v>
      </c>
      <c r="AR535" s="109">
        <f t="shared" si="787"/>
        <v>104340</v>
      </c>
      <c r="AS535" s="109">
        <f t="shared" si="787"/>
        <v>106549</v>
      </c>
      <c r="AT535" s="109">
        <f t="shared" si="787"/>
        <v>107425</v>
      </c>
      <c r="AU535" s="109">
        <f t="shared" si="787"/>
        <v>109678</v>
      </c>
      <c r="AV535" s="109">
        <f t="shared" si="787"/>
        <v>109638</v>
      </c>
      <c r="AW535" s="109">
        <f t="shared" ref="AW535:CB535" si="788">AW325+AW430</f>
        <v>112563</v>
      </c>
      <c r="AX535" s="109">
        <f t="shared" si="788"/>
        <v>113151</v>
      </c>
      <c r="AY535" s="109">
        <f t="shared" si="788"/>
        <v>114346</v>
      </c>
      <c r="AZ535" s="109">
        <f t="shared" si="788"/>
        <v>113252</v>
      </c>
      <c r="BA535" s="109">
        <f t="shared" si="788"/>
        <v>112653</v>
      </c>
      <c r="BB535" s="109">
        <f t="shared" si="788"/>
        <v>112867</v>
      </c>
      <c r="BC535" s="109">
        <f t="shared" si="788"/>
        <v>112582</v>
      </c>
      <c r="BD535" s="109">
        <f t="shared" si="788"/>
        <v>112830</v>
      </c>
      <c r="BE535" s="109">
        <f t="shared" si="788"/>
        <v>114911</v>
      </c>
      <c r="BF535" s="109">
        <f t="shared" si="788"/>
        <v>115507</v>
      </c>
      <c r="BG535" s="109">
        <f t="shared" si="788"/>
        <v>118448</v>
      </c>
      <c r="BH535" s="109">
        <f t="shared" si="788"/>
        <v>122002</v>
      </c>
      <c r="BI535" s="109">
        <f t="shared" si="788"/>
        <v>123096</v>
      </c>
      <c r="BJ535" s="109">
        <f t="shared" si="788"/>
        <v>126256</v>
      </c>
      <c r="BK535" s="109">
        <f t="shared" si="788"/>
        <v>128702</v>
      </c>
      <c r="BL535" s="109">
        <f t="shared" si="788"/>
        <v>129602</v>
      </c>
      <c r="BM535" s="109">
        <f t="shared" si="788"/>
        <v>132275</v>
      </c>
      <c r="BN535" s="109">
        <f t="shared" si="788"/>
        <v>132628</v>
      </c>
      <c r="BO535" s="109">
        <f t="shared" si="788"/>
        <v>134334</v>
      </c>
      <c r="BP535" s="109">
        <f t="shared" si="788"/>
        <v>130802</v>
      </c>
      <c r="BQ535" s="109">
        <f t="shared" si="788"/>
        <v>126032</v>
      </c>
      <c r="BR535" s="109">
        <f t="shared" si="788"/>
        <v>121891</v>
      </c>
      <c r="BS535" s="109">
        <f t="shared" si="788"/>
        <v>118720</v>
      </c>
      <c r="BT535" s="109">
        <f t="shared" si="788"/>
        <v>115341</v>
      </c>
      <c r="BU535" s="109">
        <f t="shared" si="788"/>
        <v>111053</v>
      </c>
      <c r="BV535" s="109">
        <f t="shared" si="788"/>
        <v>108668</v>
      </c>
      <c r="BW535" s="109">
        <f t="shared" si="788"/>
        <v>105397</v>
      </c>
      <c r="BX535" s="109">
        <f t="shared" si="788"/>
        <v>101111</v>
      </c>
      <c r="BY535" s="109">
        <f t="shared" si="788"/>
        <v>98109</v>
      </c>
      <c r="BZ535" s="109">
        <f t="shared" si="788"/>
        <v>94541</v>
      </c>
      <c r="CA535" s="109">
        <f t="shared" si="788"/>
        <v>93885</v>
      </c>
      <c r="CB535" s="109">
        <f t="shared" si="788"/>
        <v>89916</v>
      </c>
      <c r="CC535" s="109">
        <f t="shared" ref="CC535:DL535" si="789">CC325+CC430</f>
        <v>91544</v>
      </c>
      <c r="CD535" s="109">
        <f t="shared" si="789"/>
        <v>89685</v>
      </c>
      <c r="CE535" s="109">
        <f t="shared" si="789"/>
        <v>89993</v>
      </c>
      <c r="CF535" s="109">
        <f t="shared" si="789"/>
        <v>87931</v>
      </c>
      <c r="CG535" s="109">
        <f t="shared" si="789"/>
        <v>86743</v>
      </c>
      <c r="CH535" s="109">
        <f t="shared" si="789"/>
        <v>82616</v>
      </c>
      <c r="CI535" s="109">
        <f t="shared" si="789"/>
        <v>80602</v>
      </c>
      <c r="CJ535" s="109">
        <f t="shared" si="789"/>
        <v>77183</v>
      </c>
      <c r="CK535" s="109">
        <f t="shared" si="789"/>
        <v>72866</v>
      </c>
      <c r="CL535" s="109">
        <f t="shared" si="789"/>
        <v>67279</v>
      </c>
      <c r="CM535" s="109">
        <f t="shared" si="789"/>
        <v>61238</v>
      </c>
      <c r="CN535" s="109">
        <f t="shared" si="789"/>
        <v>58908</v>
      </c>
      <c r="CO535" s="109">
        <f t="shared" si="789"/>
        <v>56285</v>
      </c>
      <c r="CP535" s="109">
        <f t="shared" si="789"/>
        <v>52847</v>
      </c>
      <c r="CQ535" s="109">
        <f t="shared" si="789"/>
        <v>51990</v>
      </c>
      <c r="CR535" s="109">
        <f t="shared" si="789"/>
        <v>50167</v>
      </c>
      <c r="CS535" s="109">
        <f t="shared" si="789"/>
        <v>47643</v>
      </c>
      <c r="CT535" s="109">
        <f t="shared" si="789"/>
        <v>44340</v>
      </c>
      <c r="CU535" s="109">
        <f t="shared" si="789"/>
        <v>42260</v>
      </c>
      <c r="CV535" s="109">
        <f t="shared" si="789"/>
        <v>39113</v>
      </c>
      <c r="CW535" s="109">
        <f t="shared" si="789"/>
        <v>36939</v>
      </c>
      <c r="CX535" s="109">
        <f t="shared" si="789"/>
        <v>33251</v>
      </c>
      <c r="CY535" s="109">
        <f t="shared" si="789"/>
        <v>29865</v>
      </c>
      <c r="CZ535" s="109">
        <f t="shared" si="789"/>
        <v>26290</v>
      </c>
      <c r="DA535" s="109">
        <f t="shared" si="789"/>
        <v>23636</v>
      </c>
      <c r="DB535" s="109">
        <f t="shared" si="789"/>
        <v>20518</v>
      </c>
      <c r="DC535" s="109">
        <f t="shared" si="789"/>
        <v>17266</v>
      </c>
      <c r="DD535" s="109">
        <f t="shared" si="789"/>
        <v>14396</v>
      </c>
      <c r="DE535" s="109">
        <f t="shared" si="789"/>
        <v>11651</v>
      </c>
      <c r="DF535" s="109">
        <f t="shared" si="789"/>
        <v>9707</v>
      </c>
      <c r="DG535" s="109">
        <f t="shared" si="789"/>
        <v>7483</v>
      </c>
      <c r="DH535" s="109">
        <f t="shared" si="789"/>
        <v>4994</v>
      </c>
      <c r="DI535" s="109">
        <f t="shared" si="789"/>
        <v>3665</v>
      </c>
      <c r="DJ535" s="109">
        <f t="shared" si="789"/>
        <v>2797</v>
      </c>
      <c r="DK535" s="109">
        <f t="shared" si="789"/>
        <v>2064</v>
      </c>
      <c r="DL535" s="109">
        <f t="shared" si="789"/>
        <v>1502</v>
      </c>
      <c r="DM535" s="44">
        <v>3397</v>
      </c>
    </row>
    <row r="536" spans="1:117" s="44" customFormat="1" ht="1" hidden="1" customHeight="1">
      <c r="A536" s="94">
        <v>2015</v>
      </c>
      <c r="B536" s="96">
        <f t="shared" si="780"/>
        <v>8219037</v>
      </c>
      <c r="C536" s="97">
        <f t="shared" si="785"/>
        <v>8.010452159148914E-3</v>
      </c>
      <c r="D536" s="103">
        <f t="shared" ref="D536:M536" si="790">D326+D431</f>
        <v>5001001</v>
      </c>
      <c r="E536" s="103">
        <f t="shared" si="790"/>
        <v>5090738</v>
      </c>
      <c r="F536" s="103">
        <f t="shared" si="790"/>
        <v>5179946</v>
      </c>
      <c r="G536" s="103">
        <f t="shared" si="790"/>
        <v>5268561</v>
      </c>
      <c r="H536" s="103">
        <f t="shared" si="790"/>
        <v>5356616</v>
      </c>
      <c r="I536" s="103">
        <f t="shared" si="790"/>
        <v>1565460</v>
      </c>
      <c r="J536" s="103">
        <f t="shared" si="790"/>
        <v>1475723</v>
      </c>
      <c r="K536" s="103">
        <f t="shared" si="790"/>
        <v>1386515</v>
      </c>
      <c r="L536" s="103">
        <f t="shared" si="790"/>
        <v>1297900</v>
      </c>
      <c r="M536" s="103">
        <f t="shared" si="790"/>
        <v>1209845</v>
      </c>
      <c r="N536" s="103"/>
      <c r="O536" s="103"/>
      <c r="P536" s="103"/>
      <c r="Q536" s="109">
        <f t="shared" ref="Q536:AV536" si="791">Q326+Q431</f>
        <v>83149</v>
      </c>
      <c r="R536" s="109">
        <f t="shared" si="791"/>
        <v>83246</v>
      </c>
      <c r="S536" s="109">
        <f t="shared" si="791"/>
        <v>83279</v>
      </c>
      <c r="T536" s="109">
        <f t="shared" si="791"/>
        <v>83243</v>
      </c>
      <c r="U536" s="109">
        <f t="shared" si="791"/>
        <v>83218</v>
      </c>
      <c r="V536" s="109">
        <f t="shared" si="791"/>
        <v>83050</v>
      </c>
      <c r="W536" s="109">
        <f t="shared" si="791"/>
        <v>82139</v>
      </c>
      <c r="X536" s="109">
        <f t="shared" si="791"/>
        <v>81484</v>
      </c>
      <c r="Y536" s="109">
        <f t="shared" si="791"/>
        <v>80408</v>
      </c>
      <c r="Z536" s="109">
        <f t="shared" si="791"/>
        <v>79543</v>
      </c>
      <c r="AA536" s="109">
        <f t="shared" si="791"/>
        <v>79884</v>
      </c>
      <c r="AB536" s="109">
        <f t="shared" si="791"/>
        <v>80178</v>
      </c>
      <c r="AC536" s="109">
        <f t="shared" si="791"/>
        <v>78996</v>
      </c>
      <c r="AD536" s="109">
        <f t="shared" si="791"/>
        <v>80156</v>
      </c>
      <c r="AE536" s="109">
        <f t="shared" si="791"/>
        <v>80441</v>
      </c>
      <c r="AF536" s="109">
        <f t="shared" si="791"/>
        <v>81242</v>
      </c>
      <c r="AG536" s="109">
        <f t="shared" si="791"/>
        <v>84575</v>
      </c>
      <c r="AH536" s="109">
        <f t="shared" si="791"/>
        <v>86005</v>
      </c>
      <c r="AI536" s="109">
        <f t="shared" si="791"/>
        <v>87715</v>
      </c>
      <c r="AJ536" s="109">
        <f t="shared" si="791"/>
        <v>90625</v>
      </c>
      <c r="AK536" s="109">
        <f t="shared" si="791"/>
        <v>90817</v>
      </c>
      <c r="AL536" s="109">
        <f t="shared" si="791"/>
        <v>93201</v>
      </c>
      <c r="AM536" s="109">
        <f t="shared" si="791"/>
        <v>95329</v>
      </c>
      <c r="AN536" s="109">
        <f t="shared" si="791"/>
        <v>100173</v>
      </c>
      <c r="AO536" s="109">
        <f t="shared" si="791"/>
        <v>102251</v>
      </c>
      <c r="AP536" s="109">
        <f t="shared" si="791"/>
        <v>104073</v>
      </c>
      <c r="AQ536" s="109">
        <f t="shared" si="791"/>
        <v>105025</v>
      </c>
      <c r="AR536" s="109">
        <f t="shared" si="791"/>
        <v>107558</v>
      </c>
      <c r="AS536" s="109">
        <f t="shared" si="791"/>
        <v>106518</v>
      </c>
      <c r="AT536" s="109">
        <f t="shared" si="791"/>
        <v>108641</v>
      </c>
      <c r="AU536" s="109">
        <f t="shared" si="791"/>
        <v>109400</v>
      </c>
      <c r="AV536" s="109">
        <f t="shared" si="791"/>
        <v>111496</v>
      </c>
      <c r="AW536" s="109">
        <f t="shared" ref="AW536:CB536" si="792">AW326+AW431</f>
        <v>111338</v>
      </c>
      <c r="AX536" s="109">
        <f t="shared" si="792"/>
        <v>114076</v>
      </c>
      <c r="AY536" s="109">
        <f t="shared" si="792"/>
        <v>114524</v>
      </c>
      <c r="AZ536" s="109">
        <f t="shared" si="792"/>
        <v>115563</v>
      </c>
      <c r="BA536" s="109">
        <f t="shared" si="792"/>
        <v>114371</v>
      </c>
      <c r="BB536" s="109">
        <f t="shared" si="792"/>
        <v>113661</v>
      </c>
      <c r="BC536" s="109">
        <f t="shared" si="792"/>
        <v>113754</v>
      </c>
      <c r="BD536" s="109">
        <f t="shared" si="792"/>
        <v>113370</v>
      </c>
      <c r="BE536" s="109">
        <f t="shared" si="792"/>
        <v>113526</v>
      </c>
      <c r="BF536" s="109">
        <f t="shared" si="792"/>
        <v>115506</v>
      </c>
      <c r="BG536" s="109">
        <f t="shared" si="792"/>
        <v>116026</v>
      </c>
      <c r="BH536" s="109">
        <f t="shared" si="792"/>
        <v>118858</v>
      </c>
      <c r="BI536" s="109">
        <f t="shared" si="792"/>
        <v>122319</v>
      </c>
      <c r="BJ536" s="109">
        <f t="shared" si="792"/>
        <v>123334</v>
      </c>
      <c r="BK536" s="109">
        <f t="shared" si="792"/>
        <v>126396</v>
      </c>
      <c r="BL536" s="109">
        <f t="shared" si="792"/>
        <v>128745</v>
      </c>
      <c r="BM536" s="109">
        <f t="shared" si="792"/>
        <v>129567</v>
      </c>
      <c r="BN536" s="109">
        <f t="shared" si="792"/>
        <v>132137</v>
      </c>
      <c r="BO536" s="109">
        <f t="shared" si="792"/>
        <v>132411</v>
      </c>
      <c r="BP536" s="109">
        <f t="shared" si="792"/>
        <v>134019</v>
      </c>
      <c r="BQ536" s="109">
        <f t="shared" si="792"/>
        <v>130447</v>
      </c>
      <c r="BR536" s="109">
        <f t="shared" si="792"/>
        <v>125636</v>
      </c>
      <c r="BS536" s="109">
        <f t="shared" si="792"/>
        <v>121459</v>
      </c>
      <c r="BT536" s="109">
        <f t="shared" si="792"/>
        <v>118229</v>
      </c>
      <c r="BU536" s="109">
        <f t="shared" si="792"/>
        <v>114816</v>
      </c>
      <c r="BV536" s="109">
        <f t="shared" si="792"/>
        <v>110502</v>
      </c>
      <c r="BW536" s="109">
        <f t="shared" si="792"/>
        <v>108081</v>
      </c>
      <c r="BX536" s="109">
        <f t="shared" si="792"/>
        <v>104764</v>
      </c>
      <c r="BY536" s="109">
        <f t="shared" si="792"/>
        <v>100462</v>
      </c>
      <c r="BZ536" s="109">
        <f t="shared" si="792"/>
        <v>97387</v>
      </c>
      <c r="CA536" s="109">
        <f t="shared" si="792"/>
        <v>93849</v>
      </c>
      <c r="CB536" s="109">
        <f t="shared" si="792"/>
        <v>93121</v>
      </c>
      <c r="CC536" s="109">
        <f t="shared" ref="CC536:DL536" si="793">CC326+CC431</f>
        <v>89110</v>
      </c>
      <c r="CD536" s="109">
        <f t="shared" si="793"/>
        <v>90508</v>
      </c>
      <c r="CE536" s="109">
        <f t="shared" si="793"/>
        <v>88769</v>
      </c>
      <c r="CF536" s="109">
        <f t="shared" si="793"/>
        <v>89058</v>
      </c>
      <c r="CG536" s="109">
        <f t="shared" si="793"/>
        <v>86969</v>
      </c>
      <c r="CH536" s="109">
        <f t="shared" si="793"/>
        <v>85725</v>
      </c>
      <c r="CI536" s="109">
        <f t="shared" si="793"/>
        <v>81581</v>
      </c>
      <c r="CJ536" s="109">
        <f t="shared" si="793"/>
        <v>79496</v>
      </c>
      <c r="CK536" s="109">
        <f t="shared" si="793"/>
        <v>76032</v>
      </c>
      <c r="CL536" s="109">
        <f t="shared" si="793"/>
        <v>71672</v>
      </c>
      <c r="CM536" s="109">
        <f t="shared" si="793"/>
        <v>66068</v>
      </c>
      <c r="CN536" s="109">
        <f t="shared" si="793"/>
        <v>60014</v>
      </c>
      <c r="CO536" s="109">
        <f t="shared" si="793"/>
        <v>57606</v>
      </c>
      <c r="CP536" s="109">
        <f t="shared" si="793"/>
        <v>54904</v>
      </c>
      <c r="CQ536" s="109">
        <f t="shared" si="793"/>
        <v>51401</v>
      </c>
      <c r="CR536" s="109">
        <f t="shared" si="793"/>
        <v>50399</v>
      </c>
      <c r="CS536" s="109">
        <f t="shared" si="793"/>
        <v>48437</v>
      </c>
      <c r="CT536" s="109">
        <f t="shared" si="793"/>
        <v>45781</v>
      </c>
      <c r="CU536" s="109">
        <f t="shared" si="793"/>
        <v>42381</v>
      </c>
      <c r="CV536" s="109">
        <f t="shared" si="793"/>
        <v>40130</v>
      </c>
      <c r="CW536" s="109">
        <f t="shared" si="793"/>
        <v>36867</v>
      </c>
      <c r="CX536" s="109">
        <f t="shared" si="793"/>
        <v>34516</v>
      </c>
      <c r="CY536" s="109">
        <f t="shared" si="793"/>
        <v>30762</v>
      </c>
      <c r="CZ536" s="109">
        <f t="shared" si="793"/>
        <v>27315</v>
      </c>
      <c r="DA536" s="109">
        <f t="shared" si="793"/>
        <v>23734</v>
      </c>
      <c r="DB536" s="109">
        <f t="shared" si="793"/>
        <v>21033</v>
      </c>
      <c r="DC536" s="109">
        <f t="shared" si="793"/>
        <v>17975</v>
      </c>
      <c r="DD536" s="109">
        <f t="shared" si="793"/>
        <v>14869</v>
      </c>
      <c r="DE536" s="109">
        <f t="shared" si="793"/>
        <v>12194</v>
      </c>
      <c r="DF536" s="109">
        <f t="shared" si="793"/>
        <v>9724</v>
      </c>
      <c r="DG536" s="109">
        <f t="shared" si="793"/>
        <v>7992</v>
      </c>
      <c r="DH536" s="109">
        <f t="shared" si="793"/>
        <v>6080</v>
      </c>
      <c r="DI536" s="109">
        <f t="shared" si="793"/>
        <v>4001</v>
      </c>
      <c r="DJ536" s="109">
        <f t="shared" si="793"/>
        <v>2889</v>
      </c>
      <c r="DK536" s="109">
        <f t="shared" si="793"/>
        <v>2165</v>
      </c>
      <c r="DL536" s="109">
        <f t="shared" si="793"/>
        <v>1568</v>
      </c>
      <c r="DM536" s="44">
        <v>3494</v>
      </c>
    </row>
    <row r="537" spans="1:117" s="44" customFormat="1" ht="1" hidden="1" customHeight="1">
      <c r="A537" s="94">
        <v>2016</v>
      </c>
      <c r="B537" s="96">
        <f t="shared" si="780"/>
        <v>8283874</v>
      </c>
      <c r="C537" s="97">
        <f t="shared" si="785"/>
        <v>7.8886370751220618E-3</v>
      </c>
      <c r="D537" s="103">
        <f t="shared" ref="D537:M537" si="794">D327+D432</f>
        <v>5027258</v>
      </c>
      <c r="E537" s="103">
        <f t="shared" si="794"/>
        <v>5117479</v>
      </c>
      <c r="F537" s="103">
        <f t="shared" si="794"/>
        <v>5206282</v>
      </c>
      <c r="G537" s="103">
        <f t="shared" si="794"/>
        <v>5294586</v>
      </c>
      <c r="H537" s="103">
        <f t="shared" si="794"/>
        <v>5382257</v>
      </c>
      <c r="I537" s="103">
        <f t="shared" si="794"/>
        <v>1598875</v>
      </c>
      <c r="J537" s="103">
        <f t="shared" si="794"/>
        <v>1508654</v>
      </c>
      <c r="K537" s="103">
        <f t="shared" si="794"/>
        <v>1419851</v>
      </c>
      <c r="L537" s="103">
        <f t="shared" si="794"/>
        <v>1331547</v>
      </c>
      <c r="M537" s="103">
        <f t="shared" si="794"/>
        <v>1243876</v>
      </c>
      <c r="N537" s="103"/>
      <c r="O537" s="103"/>
      <c r="P537" s="103"/>
      <c r="Q537" s="109">
        <f t="shared" ref="Q537:AV537" si="795">Q327+Q432</f>
        <v>83666</v>
      </c>
      <c r="R537" s="109">
        <f t="shared" si="795"/>
        <v>83802</v>
      </c>
      <c r="S537" s="109">
        <f t="shared" si="795"/>
        <v>83875</v>
      </c>
      <c r="T537" s="109">
        <f t="shared" si="795"/>
        <v>83891</v>
      </c>
      <c r="U537" s="109">
        <f t="shared" si="795"/>
        <v>83849</v>
      </c>
      <c r="V537" s="109">
        <f t="shared" si="795"/>
        <v>83816</v>
      </c>
      <c r="W537" s="109">
        <f t="shared" si="795"/>
        <v>83639</v>
      </c>
      <c r="X537" s="109">
        <f t="shared" si="795"/>
        <v>82728</v>
      </c>
      <c r="Y537" s="109">
        <f t="shared" si="795"/>
        <v>82072</v>
      </c>
      <c r="Z537" s="109">
        <f t="shared" si="795"/>
        <v>80993</v>
      </c>
      <c r="AA537" s="109">
        <f t="shared" si="795"/>
        <v>80117</v>
      </c>
      <c r="AB537" s="109">
        <f t="shared" si="795"/>
        <v>80439</v>
      </c>
      <c r="AC537" s="109">
        <f t="shared" si="795"/>
        <v>80729</v>
      </c>
      <c r="AD537" s="109">
        <f t="shared" si="795"/>
        <v>79567</v>
      </c>
      <c r="AE537" s="109">
        <f t="shared" si="795"/>
        <v>80754</v>
      </c>
      <c r="AF537" s="109">
        <f t="shared" si="795"/>
        <v>81084</v>
      </c>
      <c r="AG537" s="109">
        <f t="shared" si="795"/>
        <v>81926</v>
      </c>
      <c r="AH537" s="109">
        <f t="shared" si="795"/>
        <v>85321</v>
      </c>
      <c r="AI537" s="109">
        <f t="shared" si="795"/>
        <v>86830</v>
      </c>
      <c r="AJ537" s="109">
        <f t="shared" si="795"/>
        <v>88643</v>
      </c>
      <c r="AK537" s="109">
        <f t="shared" si="795"/>
        <v>91711</v>
      </c>
      <c r="AL537" s="109">
        <f t="shared" si="795"/>
        <v>92161</v>
      </c>
      <c r="AM537" s="109">
        <f t="shared" si="795"/>
        <v>94804</v>
      </c>
      <c r="AN537" s="109">
        <f t="shared" si="795"/>
        <v>97181</v>
      </c>
      <c r="AO537" s="109">
        <f t="shared" si="795"/>
        <v>102162</v>
      </c>
      <c r="AP537" s="109">
        <f t="shared" si="795"/>
        <v>104375</v>
      </c>
      <c r="AQ537" s="109">
        <f t="shared" si="795"/>
        <v>106275</v>
      </c>
      <c r="AR537" s="109">
        <f t="shared" si="795"/>
        <v>107250</v>
      </c>
      <c r="AS537" s="109">
        <f t="shared" si="795"/>
        <v>109711</v>
      </c>
      <c r="AT537" s="109">
        <f t="shared" si="795"/>
        <v>108629</v>
      </c>
      <c r="AU537" s="109">
        <f t="shared" si="795"/>
        <v>110635</v>
      </c>
      <c r="AV537" s="109">
        <f t="shared" si="795"/>
        <v>111253</v>
      </c>
      <c r="AW537" s="109">
        <f t="shared" ref="AW537:CB537" si="796">AW327+AW432</f>
        <v>113182</v>
      </c>
      <c r="AX537" s="109">
        <f t="shared" si="796"/>
        <v>112900</v>
      </c>
      <c r="AY537" s="109">
        <f t="shared" si="796"/>
        <v>115452</v>
      </c>
      <c r="AZ537" s="109">
        <f t="shared" si="796"/>
        <v>115761</v>
      </c>
      <c r="BA537" s="109">
        <f t="shared" si="796"/>
        <v>116647</v>
      </c>
      <c r="BB537" s="109">
        <f t="shared" si="796"/>
        <v>115363</v>
      </c>
      <c r="BC537" s="109">
        <f t="shared" si="796"/>
        <v>114544</v>
      </c>
      <c r="BD537" s="109">
        <f t="shared" si="796"/>
        <v>114528</v>
      </c>
      <c r="BE537" s="109">
        <f t="shared" si="796"/>
        <v>114053</v>
      </c>
      <c r="BF537" s="109">
        <f t="shared" si="796"/>
        <v>114124</v>
      </c>
      <c r="BG537" s="109">
        <f t="shared" si="796"/>
        <v>116010</v>
      </c>
      <c r="BH537" s="109">
        <f t="shared" si="796"/>
        <v>116456</v>
      </c>
      <c r="BI537" s="109">
        <f t="shared" si="796"/>
        <v>119188</v>
      </c>
      <c r="BJ537" s="109">
        <f t="shared" si="796"/>
        <v>122557</v>
      </c>
      <c r="BK537" s="109">
        <f t="shared" si="796"/>
        <v>123495</v>
      </c>
      <c r="BL537" s="109">
        <f t="shared" si="796"/>
        <v>126460</v>
      </c>
      <c r="BM537" s="109">
        <f t="shared" si="796"/>
        <v>128713</v>
      </c>
      <c r="BN537" s="109">
        <f t="shared" si="796"/>
        <v>129452</v>
      </c>
      <c r="BO537" s="109">
        <f t="shared" si="796"/>
        <v>131921</v>
      </c>
      <c r="BP537" s="109">
        <f t="shared" si="796"/>
        <v>132118</v>
      </c>
      <c r="BQ537" s="109">
        <f t="shared" si="796"/>
        <v>133625</v>
      </c>
      <c r="BR537" s="109">
        <f t="shared" si="796"/>
        <v>130016</v>
      </c>
      <c r="BS537" s="109">
        <f t="shared" si="796"/>
        <v>125163</v>
      </c>
      <c r="BT537" s="109">
        <f t="shared" si="796"/>
        <v>120956</v>
      </c>
      <c r="BU537" s="109">
        <f t="shared" si="796"/>
        <v>117671</v>
      </c>
      <c r="BV537" s="109">
        <f t="shared" si="796"/>
        <v>114226</v>
      </c>
      <c r="BW537" s="109">
        <f t="shared" si="796"/>
        <v>109890</v>
      </c>
      <c r="BX537" s="109">
        <f t="shared" si="796"/>
        <v>107436</v>
      </c>
      <c r="BY537" s="109">
        <f t="shared" si="796"/>
        <v>104075</v>
      </c>
      <c r="BZ537" s="109">
        <f t="shared" si="796"/>
        <v>99719</v>
      </c>
      <c r="CA537" s="109">
        <f t="shared" si="796"/>
        <v>96655</v>
      </c>
      <c r="CB537" s="109">
        <f t="shared" si="796"/>
        <v>93097</v>
      </c>
      <c r="CC537" s="109">
        <f t="shared" ref="CC537:DL537" si="797">CC327+CC432</f>
        <v>92260</v>
      </c>
      <c r="CD537" s="109">
        <f t="shared" si="797"/>
        <v>88137</v>
      </c>
      <c r="CE537" s="109">
        <f t="shared" si="797"/>
        <v>89568</v>
      </c>
      <c r="CF537" s="109">
        <f t="shared" si="797"/>
        <v>87855</v>
      </c>
      <c r="CG537" s="109">
        <f t="shared" si="797"/>
        <v>88085</v>
      </c>
      <c r="CH537" s="109">
        <f t="shared" si="797"/>
        <v>85959</v>
      </c>
      <c r="CI537" s="109">
        <f t="shared" si="797"/>
        <v>84653</v>
      </c>
      <c r="CJ537" s="109">
        <f t="shared" si="797"/>
        <v>80486</v>
      </c>
      <c r="CK537" s="109">
        <f t="shared" si="797"/>
        <v>78321</v>
      </c>
      <c r="CL537" s="109">
        <f t="shared" si="797"/>
        <v>74807</v>
      </c>
      <c r="CM537" s="109">
        <f t="shared" si="797"/>
        <v>70398</v>
      </c>
      <c r="CN537" s="109">
        <f t="shared" si="797"/>
        <v>64773</v>
      </c>
      <c r="CO537" s="109">
        <f t="shared" si="797"/>
        <v>58705</v>
      </c>
      <c r="CP537" s="109">
        <f t="shared" si="797"/>
        <v>56213</v>
      </c>
      <c r="CQ537" s="109">
        <f t="shared" si="797"/>
        <v>53424</v>
      </c>
      <c r="CR537" s="109">
        <f t="shared" si="797"/>
        <v>49846</v>
      </c>
      <c r="CS537" s="109">
        <f t="shared" si="797"/>
        <v>48687</v>
      </c>
      <c r="CT537" s="109">
        <f t="shared" si="797"/>
        <v>46573</v>
      </c>
      <c r="CU537" s="109">
        <f t="shared" si="797"/>
        <v>43784</v>
      </c>
      <c r="CV537" s="109">
        <f t="shared" si="797"/>
        <v>40283</v>
      </c>
      <c r="CW537" s="109">
        <f t="shared" si="797"/>
        <v>37857</v>
      </c>
      <c r="CX537" s="109">
        <f t="shared" si="797"/>
        <v>34487</v>
      </c>
      <c r="CY537" s="109">
        <f t="shared" si="797"/>
        <v>31972</v>
      </c>
      <c r="CZ537" s="109">
        <f t="shared" si="797"/>
        <v>28182</v>
      </c>
      <c r="DA537" s="109">
        <f t="shared" si="797"/>
        <v>24707</v>
      </c>
      <c r="DB537" s="109">
        <f t="shared" si="797"/>
        <v>21166</v>
      </c>
      <c r="DC537" s="109">
        <f t="shared" si="797"/>
        <v>18473</v>
      </c>
      <c r="DD537" s="109">
        <f t="shared" si="797"/>
        <v>15519</v>
      </c>
      <c r="DE537" s="109">
        <f t="shared" si="797"/>
        <v>12637</v>
      </c>
      <c r="DF537" s="109">
        <f t="shared" si="797"/>
        <v>10213</v>
      </c>
      <c r="DG537" s="109">
        <f t="shared" si="797"/>
        <v>8036</v>
      </c>
      <c r="DH537" s="109">
        <f t="shared" si="797"/>
        <v>6516</v>
      </c>
      <c r="DI537" s="109">
        <f t="shared" si="797"/>
        <v>4890</v>
      </c>
      <c r="DJ537" s="109">
        <f t="shared" si="797"/>
        <v>3164</v>
      </c>
      <c r="DK537" s="109">
        <f t="shared" si="797"/>
        <v>2245</v>
      </c>
      <c r="DL537" s="109">
        <f t="shared" si="797"/>
        <v>1652</v>
      </c>
      <c r="DM537" s="44">
        <v>3623</v>
      </c>
    </row>
    <row r="538" spans="1:117" s="44" customFormat="1" ht="1" hidden="1" customHeight="1">
      <c r="A538" s="94">
        <v>2017</v>
      </c>
      <c r="B538" s="96">
        <f t="shared" si="780"/>
        <v>8348850</v>
      </c>
      <c r="C538" s="97">
        <f t="shared" si="785"/>
        <v>7.8436731413345975E-3</v>
      </c>
      <c r="D538" s="103">
        <f t="shared" ref="D538:M538" si="798">D328+D433</f>
        <v>5050891</v>
      </c>
      <c r="E538" s="103">
        <f t="shared" si="798"/>
        <v>5142355</v>
      </c>
      <c r="F538" s="103">
        <f t="shared" si="798"/>
        <v>5231661</v>
      </c>
      <c r="G538" s="103">
        <f t="shared" si="798"/>
        <v>5319563</v>
      </c>
      <c r="H538" s="103">
        <f t="shared" si="798"/>
        <v>5406932</v>
      </c>
      <c r="I538" s="103">
        <f t="shared" si="798"/>
        <v>1632593</v>
      </c>
      <c r="J538" s="103">
        <f t="shared" si="798"/>
        <v>1541129</v>
      </c>
      <c r="K538" s="103">
        <f t="shared" si="798"/>
        <v>1451823</v>
      </c>
      <c r="L538" s="103">
        <f t="shared" si="798"/>
        <v>1363921</v>
      </c>
      <c r="M538" s="103">
        <f t="shared" si="798"/>
        <v>1276552</v>
      </c>
      <c r="N538" s="103"/>
      <c r="O538" s="103"/>
      <c r="P538" s="103"/>
      <c r="Q538" s="109">
        <f t="shared" ref="Q538:AV538" si="799">Q328+Q433</f>
        <v>84154</v>
      </c>
      <c r="R538" s="109">
        <f t="shared" si="799"/>
        <v>84326</v>
      </c>
      <c r="S538" s="109">
        <f t="shared" si="799"/>
        <v>84434</v>
      </c>
      <c r="T538" s="109">
        <f t="shared" si="799"/>
        <v>84491</v>
      </c>
      <c r="U538" s="109">
        <f t="shared" si="799"/>
        <v>84498</v>
      </c>
      <c r="V538" s="109">
        <f t="shared" si="799"/>
        <v>84448</v>
      </c>
      <c r="W538" s="109">
        <f t="shared" si="799"/>
        <v>84405</v>
      </c>
      <c r="X538" s="109">
        <f t="shared" si="799"/>
        <v>84222</v>
      </c>
      <c r="Y538" s="109">
        <f t="shared" si="799"/>
        <v>83315</v>
      </c>
      <c r="Z538" s="109">
        <f t="shared" si="799"/>
        <v>82649</v>
      </c>
      <c r="AA538" s="109">
        <f t="shared" si="799"/>
        <v>81561</v>
      </c>
      <c r="AB538" s="109">
        <f t="shared" si="799"/>
        <v>80679</v>
      </c>
      <c r="AC538" s="109">
        <f t="shared" si="799"/>
        <v>80991</v>
      </c>
      <c r="AD538" s="109">
        <f t="shared" si="799"/>
        <v>81289</v>
      </c>
      <c r="AE538" s="109">
        <f t="shared" si="799"/>
        <v>80163</v>
      </c>
      <c r="AF538" s="109">
        <f t="shared" si="799"/>
        <v>81386</v>
      </c>
      <c r="AG538" s="109">
        <f t="shared" si="799"/>
        <v>81777</v>
      </c>
      <c r="AH538" s="109">
        <f t="shared" si="799"/>
        <v>82670</v>
      </c>
      <c r="AI538" s="109">
        <f t="shared" si="799"/>
        <v>86143</v>
      </c>
      <c r="AJ538" s="109">
        <f t="shared" si="799"/>
        <v>87765</v>
      </c>
      <c r="AK538" s="109">
        <f t="shared" si="799"/>
        <v>89754</v>
      </c>
      <c r="AL538" s="109">
        <f t="shared" si="799"/>
        <v>93053</v>
      </c>
      <c r="AM538" s="109">
        <f t="shared" si="799"/>
        <v>93802</v>
      </c>
      <c r="AN538" s="109">
        <f t="shared" si="799"/>
        <v>96699</v>
      </c>
      <c r="AO538" s="109">
        <f t="shared" si="799"/>
        <v>99279</v>
      </c>
      <c r="AP538" s="109">
        <f t="shared" si="799"/>
        <v>104336</v>
      </c>
      <c r="AQ538" s="109">
        <f t="shared" si="799"/>
        <v>106620</v>
      </c>
      <c r="AR538" s="109">
        <f t="shared" si="799"/>
        <v>108534</v>
      </c>
      <c r="AS538" s="109">
        <f t="shared" si="799"/>
        <v>109479</v>
      </c>
      <c r="AT538" s="109">
        <f t="shared" si="799"/>
        <v>111829</v>
      </c>
      <c r="AU538" s="109">
        <f t="shared" si="799"/>
        <v>110670</v>
      </c>
      <c r="AV538" s="109">
        <f t="shared" si="799"/>
        <v>112535</v>
      </c>
      <c r="AW538" s="109">
        <f t="shared" ref="AW538:CB538" si="800">AW328+AW433</f>
        <v>112998</v>
      </c>
      <c r="AX538" s="109">
        <f t="shared" si="800"/>
        <v>114756</v>
      </c>
      <c r="AY538" s="109">
        <f t="shared" si="800"/>
        <v>114342</v>
      </c>
      <c r="AZ538" s="109">
        <f t="shared" si="800"/>
        <v>116712</v>
      </c>
      <c r="BA538" s="109">
        <f t="shared" si="800"/>
        <v>116884</v>
      </c>
      <c r="BB538" s="109">
        <f t="shared" si="800"/>
        <v>117627</v>
      </c>
      <c r="BC538" s="109">
        <f t="shared" si="800"/>
        <v>116252</v>
      </c>
      <c r="BD538" s="109">
        <f t="shared" si="800"/>
        <v>115328</v>
      </c>
      <c r="BE538" s="109">
        <f t="shared" si="800"/>
        <v>115213</v>
      </c>
      <c r="BF538" s="109">
        <f t="shared" si="800"/>
        <v>114651</v>
      </c>
      <c r="BG538" s="109">
        <f t="shared" si="800"/>
        <v>114644</v>
      </c>
      <c r="BH538" s="109">
        <f t="shared" si="800"/>
        <v>116437</v>
      </c>
      <c r="BI538" s="109">
        <f t="shared" si="800"/>
        <v>116813</v>
      </c>
      <c r="BJ538" s="109">
        <f t="shared" si="800"/>
        <v>119444</v>
      </c>
      <c r="BK538" s="109">
        <f t="shared" si="800"/>
        <v>122729</v>
      </c>
      <c r="BL538" s="109">
        <f t="shared" si="800"/>
        <v>123586</v>
      </c>
      <c r="BM538" s="109">
        <f t="shared" si="800"/>
        <v>126456</v>
      </c>
      <c r="BN538" s="109">
        <f t="shared" si="800"/>
        <v>128612</v>
      </c>
      <c r="BO538" s="109">
        <f t="shared" si="800"/>
        <v>129267</v>
      </c>
      <c r="BP538" s="109">
        <f t="shared" si="800"/>
        <v>131633</v>
      </c>
      <c r="BQ538" s="109">
        <f t="shared" si="800"/>
        <v>131749</v>
      </c>
      <c r="BR538" s="109">
        <f t="shared" si="800"/>
        <v>133160</v>
      </c>
      <c r="BS538" s="109">
        <f t="shared" si="800"/>
        <v>129513</v>
      </c>
      <c r="BT538" s="109">
        <f t="shared" si="800"/>
        <v>124621</v>
      </c>
      <c r="BU538" s="109">
        <f t="shared" si="800"/>
        <v>120386</v>
      </c>
      <c r="BV538" s="109">
        <f t="shared" si="800"/>
        <v>117054</v>
      </c>
      <c r="BW538" s="109">
        <f t="shared" si="800"/>
        <v>113580</v>
      </c>
      <c r="BX538" s="109">
        <f t="shared" si="800"/>
        <v>109222</v>
      </c>
      <c r="BY538" s="109">
        <f t="shared" si="800"/>
        <v>106739</v>
      </c>
      <c r="BZ538" s="109">
        <f t="shared" si="800"/>
        <v>103297</v>
      </c>
      <c r="CA538" s="109">
        <f t="shared" si="800"/>
        <v>98969</v>
      </c>
      <c r="CB538" s="109">
        <f t="shared" si="800"/>
        <v>95863</v>
      </c>
      <c r="CC538" s="109">
        <f t="shared" ref="CC538:DL538" si="801">CC328+CC433</f>
        <v>92248</v>
      </c>
      <c r="CD538" s="109">
        <f t="shared" si="801"/>
        <v>91233</v>
      </c>
      <c r="CE538" s="109">
        <f t="shared" si="801"/>
        <v>87255</v>
      </c>
      <c r="CF538" s="109">
        <f t="shared" si="801"/>
        <v>88638</v>
      </c>
      <c r="CG538" s="109">
        <f t="shared" si="801"/>
        <v>86905</v>
      </c>
      <c r="CH538" s="109">
        <f t="shared" si="801"/>
        <v>87063</v>
      </c>
      <c r="CI538" s="109">
        <f t="shared" si="801"/>
        <v>84890</v>
      </c>
      <c r="CJ538" s="109">
        <f t="shared" si="801"/>
        <v>83515</v>
      </c>
      <c r="CK538" s="109">
        <f t="shared" si="801"/>
        <v>79324</v>
      </c>
      <c r="CL538" s="109">
        <f t="shared" si="801"/>
        <v>77070</v>
      </c>
      <c r="CM538" s="109">
        <f t="shared" si="801"/>
        <v>73500</v>
      </c>
      <c r="CN538" s="109">
        <f t="shared" si="801"/>
        <v>69038</v>
      </c>
      <c r="CO538" s="109">
        <f t="shared" si="801"/>
        <v>63387</v>
      </c>
      <c r="CP538" s="109">
        <f t="shared" si="801"/>
        <v>57300</v>
      </c>
      <c r="CQ538" s="109">
        <f t="shared" si="801"/>
        <v>54714</v>
      </c>
      <c r="CR538" s="109">
        <f t="shared" si="801"/>
        <v>51828</v>
      </c>
      <c r="CS538" s="109">
        <f t="shared" si="801"/>
        <v>48169</v>
      </c>
      <c r="CT538" s="109">
        <f t="shared" si="801"/>
        <v>46841</v>
      </c>
      <c r="CU538" s="109">
        <f t="shared" si="801"/>
        <v>44569</v>
      </c>
      <c r="CV538" s="109">
        <f t="shared" si="801"/>
        <v>41639</v>
      </c>
      <c r="CW538" s="109">
        <f t="shared" si="801"/>
        <v>38037</v>
      </c>
      <c r="CX538" s="109">
        <f t="shared" si="801"/>
        <v>35446</v>
      </c>
      <c r="CY538" s="109">
        <f t="shared" si="801"/>
        <v>31983</v>
      </c>
      <c r="CZ538" s="109">
        <f t="shared" si="801"/>
        <v>29326</v>
      </c>
      <c r="DA538" s="109">
        <f t="shared" si="801"/>
        <v>25532</v>
      </c>
      <c r="DB538" s="109">
        <f t="shared" si="801"/>
        <v>22073</v>
      </c>
      <c r="DC538" s="109">
        <f t="shared" si="801"/>
        <v>18628</v>
      </c>
      <c r="DD538" s="109">
        <f t="shared" si="801"/>
        <v>15991</v>
      </c>
      <c r="DE538" s="109">
        <f t="shared" si="801"/>
        <v>13224</v>
      </c>
      <c r="DF538" s="109">
        <f t="shared" si="801"/>
        <v>10618</v>
      </c>
      <c r="DG538" s="109">
        <f t="shared" si="801"/>
        <v>8468</v>
      </c>
      <c r="DH538" s="109">
        <f t="shared" si="801"/>
        <v>6576</v>
      </c>
      <c r="DI538" s="109">
        <f t="shared" si="801"/>
        <v>5257</v>
      </c>
      <c r="DJ538" s="109">
        <f t="shared" si="801"/>
        <v>3883</v>
      </c>
      <c r="DK538" s="109">
        <f t="shared" si="801"/>
        <v>2470</v>
      </c>
      <c r="DL538" s="109">
        <f t="shared" si="801"/>
        <v>1719</v>
      </c>
      <c r="DM538" s="44">
        <v>3792</v>
      </c>
    </row>
    <row r="539" spans="1:117" s="44" customFormat="1" ht="1" hidden="1" customHeight="1">
      <c r="A539" s="94">
        <v>2018</v>
      </c>
      <c r="B539" s="96">
        <f t="shared" si="780"/>
        <v>8411058</v>
      </c>
      <c r="C539" s="97">
        <f t="shared" si="785"/>
        <v>7.4510860777232792E-3</v>
      </c>
      <c r="D539" s="103">
        <f t="shared" ref="D539:M539" si="802">D329+D434</f>
        <v>5070490</v>
      </c>
      <c r="E539" s="103">
        <f t="shared" si="802"/>
        <v>5163293</v>
      </c>
      <c r="F539" s="103">
        <f t="shared" si="802"/>
        <v>5253815</v>
      </c>
      <c r="G539" s="103">
        <f t="shared" si="802"/>
        <v>5342233</v>
      </c>
      <c r="H539" s="103">
        <f t="shared" si="802"/>
        <v>5429202</v>
      </c>
      <c r="I539" s="103">
        <f t="shared" si="802"/>
        <v>1666711</v>
      </c>
      <c r="J539" s="103">
        <f t="shared" si="802"/>
        <v>1573908</v>
      </c>
      <c r="K539" s="103">
        <f t="shared" si="802"/>
        <v>1483386</v>
      </c>
      <c r="L539" s="103">
        <f t="shared" si="802"/>
        <v>1394968</v>
      </c>
      <c r="M539" s="103">
        <f t="shared" si="802"/>
        <v>1307999</v>
      </c>
      <c r="N539" s="103"/>
      <c r="O539" s="103"/>
      <c r="P539" s="103"/>
      <c r="Q539" s="109">
        <f t="shared" ref="Q539:AV539" si="803">Q329+Q434</f>
        <v>84564</v>
      </c>
      <c r="R539" s="109">
        <f t="shared" si="803"/>
        <v>84786</v>
      </c>
      <c r="S539" s="109">
        <f t="shared" si="803"/>
        <v>84932</v>
      </c>
      <c r="T539" s="109">
        <f t="shared" si="803"/>
        <v>85024</v>
      </c>
      <c r="U539" s="109">
        <f t="shared" si="803"/>
        <v>85072</v>
      </c>
      <c r="V539" s="109">
        <f t="shared" si="803"/>
        <v>85072</v>
      </c>
      <c r="W539" s="109">
        <f t="shared" si="803"/>
        <v>85013</v>
      </c>
      <c r="X539" s="109">
        <f t="shared" si="803"/>
        <v>84967</v>
      </c>
      <c r="Y539" s="109">
        <f t="shared" si="803"/>
        <v>84779</v>
      </c>
      <c r="Z539" s="109">
        <f t="shared" si="803"/>
        <v>83871</v>
      </c>
      <c r="AA539" s="109">
        <f t="shared" si="803"/>
        <v>83189</v>
      </c>
      <c r="AB539" s="109">
        <f t="shared" si="803"/>
        <v>82098</v>
      </c>
      <c r="AC539" s="109">
        <f t="shared" si="803"/>
        <v>81221</v>
      </c>
      <c r="AD539" s="109">
        <f t="shared" si="803"/>
        <v>81536</v>
      </c>
      <c r="AE539" s="109">
        <f t="shared" si="803"/>
        <v>81859</v>
      </c>
      <c r="AF539" s="109">
        <f t="shared" si="803"/>
        <v>80781</v>
      </c>
      <c r="AG539" s="109">
        <f t="shared" si="803"/>
        <v>82053</v>
      </c>
      <c r="AH539" s="109">
        <f t="shared" si="803"/>
        <v>82516</v>
      </c>
      <c r="AI539" s="109">
        <f t="shared" si="803"/>
        <v>83475</v>
      </c>
      <c r="AJ539" s="109">
        <f t="shared" si="803"/>
        <v>87049</v>
      </c>
      <c r="AK539" s="109">
        <f t="shared" si="803"/>
        <v>88846</v>
      </c>
      <c r="AL539" s="109">
        <f t="shared" si="803"/>
        <v>91065</v>
      </c>
      <c r="AM539" s="109">
        <f t="shared" si="803"/>
        <v>94615</v>
      </c>
      <c r="AN539" s="109">
        <f t="shared" si="803"/>
        <v>95643</v>
      </c>
      <c r="AO539" s="109">
        <f t="shared" si="803"/>
        <v>98730</v>
      </c>
      <c r="AP539" s="109">
        <f t="shared" si="803"/>
        <v>101444</v>
      </c>
      <c r="AQ539" s="109">
        <f t="shared" si="803"/>
        <v>106509</v>
      </c>
      <c r="AR539" s="109">
        <f t="shared" si="803"/>
        <v>108800</v>
      </c>
      <c r="AS539" s="109">
        <f t="shared" si="803"/>
        <v>110676</v>
      </c>
      <c r="AT539" s="109">
        <f t="shared" si="803"/>
        <v>111553</v>
      </c>
      <c r="AU539" s="109">
        <f t="shared" si="803"/>
        <v>113766</v>
      </c>
      <c r="AV539" s="109">
        <f t="shared" si="803"/>
        <v>112506</v>
      </c>
      <c r="AW539" s="109">
        <f t="shared" ref="AW539:CB539" si="804">AW329+AW434</f>
        <v>114222</v>
      </c>
      <c r="AX539" s="109">
        <f t="shared" si="804"/>
        <v>114531</v>
      </c>
      <c r="AY539" s="109">
        <f t="shared" si="804"/>
        <v>116120</v>
      </c>
      <c r="AZ539" s="109">
        <f t="shared" si="804"/>
        <v>115579</v>
      </c>
      <c r="BA539" s="109">
        <f t="shared" si="804"/>
        <v>117781</v>
      </c>
      <c r="BB539" s="109">
        <f t="shared" si="804"/>
        <v>117830</v>
      </c>
      <c r="BC539" s="109">
        <f t="shared" si="804"/>
        <v>118441</v>
      </c>
      <c r="BD539" s="109">
        <f t="shared" si="804"/>
        <v>116982</v>
      </c>
      <c r="BE539" s="109">
        <f t="shared" si="804"/>
        <v>115971</v>
      </c>
      <c r="BF539" s="109">
        <f t="shared" si="804"/>
        <v>115762</v>
      </c>
      <c r="BG539" s="109">
        <f t="shared" si="804"/>
        <v>115124</v>
      </c>
      <c r="BH539" s="109">
        <f t="shared" si="804"/>
        <v>115045</v>
      </c>
      <c r="BI539" s="109">
        <f t="shared" si="804"/>
        <v>116753</v>
      </c>
      <c r="BJ539" s="109">
        <f t="shared" si="804"/>
        <v>117061</v>
      </c>
      <c r="BK539" s="109">
        <f t="shared" si="804"/>
        <v>119601</v>
      </c>
      <c r="BL539" s="109">
        <f t="shared" si="804"/>
        <v>122799</v>
      </c>
      <c r="BM539" s="109">
        <f t="shared" si="804"/>
        <v>123580</v>
      </c>
      <c r="BN539" s="109">
        <f t="shared" si="804"/>
        <v>126354</v>
      </c>
      <c r="BO539" s="109">
        <f t="shared" si="804"/>
        <v>128413</v>
      </c>
      <c r="BP539" s="109">
        <f t="shared" si="804"/>
        <v>128985</v>
      </c>
      <c r="BQ539" s="109">
        <f t="shared" si="804"/>
        <v>131252</v>
      </c>
      <c r="BR539" s="109">
        <f t="shared" si="804"/>
        <v>131289</v>
      </c>
      <c r="BS539" s="109">
        <f t="shared" si="804"/>
        <v>132607</v>
      </c>
      <c r="BT539" s="109">
        <f t="shared" si="804"/>
        <v>128927</v>
      </c>
      <c r="BU539" s="109">
        <f t="shared" si="804"/>
        <v>124001</v>
      </c>
      <c r="BV539" s="109">
        <f t="shared" si="804"/>
        <v>119744</v>
      </c>
      <c r="BW539" s="109">
        <f t="shared" si="804"/>
        <v>116364</v>
      </c>
      <c r="BX539" s="109">
        <f t="shared" si="804"/>
        <v>112869</v>
      </c>
      <c r="BY539" s="109">
        <f t="shared" si="804"/>
        <v>108495</v>
      </c>
      <c r="BZ539" s="109">
        <f t="shared" si="804"/>
        <v>105944</v>
      </c>
      <c r="CA539" s="109">
        <f t="shared" si="804"/>
        <v>102506</v>
      </c>
      <c r="CB539" s="109">
        <f t="shared" si="804"/>
        <v>98154</v>
      </c>
      <c r="CC539" s="109">
        <f t="shared" ref="CC539:DL539" si="805">CC329+CC434</f>
        <v>94965</v>
      </c>
      <c r="CD539" s="109">
        <f t="shared" si="805"/>
        <v>91226</v>
      </c>
      <c r="CE539" s="109">
        <f t="shared" si="805"/>
        <v>90298</v>
      </c>
      <c r="CF539" s="109">
        <f t="shared" si="805"/>
        <v>86378</v>
      </c>
      <c r="CG539" s="109">
        <f t="shared" si="805"/>
        <v>87669</v>
      </c>
      <c r="CH539" s="109">
        <f t="shared" si="805"/>
        <v>85903</v>
      </c>
      <c r="CI539" s="109">
        <f t="shared" si="805"/>
        <v>85982</v>
      </c>
      <c r="CJ539" s="109">
        <f t="shared" si="805"/>
        <v>83755</v>
      </c>
      <c r="CK539" s="109">
        <f t="shared" si="805"/>
        <v>82306</v>
      </c>
      <c r="CL539" s="109">
        <f t="shared" si="805"/>
        <v>78084</v>
      </c>
      <c r="CM539" s="109">
        <f t="shared" si="805"/>
        <v>75736</v>
      </c>
      <c r="CN539" s="109">
        <f t="shared" si="805"/>
        <v>72102</v>
      </c>
      <c r="CO539" s="109">
        <f t="shared" si="805"/>
        <v>67582</v>
      </c>
      <c r="CP539" s="109">
        <f t="shared" si="805"/>
        <v>61899</v>
      </c>
      <c r="CQ539" s="109">
        <f t="shared" si="805"/>
        <v>55793</v>
      </c>
      <c r="CR539" s="109">
        <f t="shared" si="805"/>
        <v>53099</v>
      </c>
      <c r="CS539" s="109">
        <f t="shared" si="805"/>
        <v>50108</v>
      </c>
      <c r="CT539" s="109">
        <f t="shared" si="805"/>
        <v>46362</v>
      </c>
      <c r="CU539" s="109">
        <f t="shared" si="805"/>
        <v>44857</v>
      </c>
      <c r="CV539" s="109">
        <f t="shared" si="805"/>
        <v>42419</v>
      </c>
      <c r="CW539" s="109">
        <f t="shared" si="805"/>
        <v>39347</v>
      </c>
      <c r="CX539" s="109">
        <f t="shared" si="805"/>
        <v>35655</v>
      </c>
      <c r="CY539" s="109">
        <f t="shared" si="805"/>
        <v>32907</v>
      </c>
      <c r="CZ539" s="109">
        <f t="shared" si="805"/>
        <v>29375</v>
      </c>
      <c r="DA539" s="109">
        <f t="shared" si="805"/>
        <v>26607</v>
      </c>
      <c r="DB539" s="109">
        <f t="shared" si="805"/>
        <v>22856</v>
      </c>
      <c r="DC539" s="109">
        <f t="shared" si="805"/>
        <v>19470</v>
      </c>
      <c r="DD539" s="109">
        <f t="shared" si="805"/>
        <v>16165</v>
      </c>
      <c r="DE539" s="109">
        <f t="shared" si="805"/>
        <v>13666</v>
      </c>
      <c r="DF539" s="109">
        <f t="shared" si="805"/>
        <v>11144</v>
      </c>
      <c r="DG539" s="109">
        <f t="shared" si="805"/>
        <v>8834</v>
      </c>
      <c r="DH539" s="109">
        <f t="shared" si="805"/>
        <v>6954</v>
      </c>
      <c r="DI539" s="109">
        <f t="shared" si="805"/>
        <v>5326</v>
      </c>
      <c r="DJ539" s="109">
        <f t="shared" si="805"/>
        <v>4189</v>
      </c>
      <c r="DK539" s="109">
        <f t="shared" si="805"/>
        <v>3044</v>
      </c>
      <c r="DL539" s="109">
        <f t="shared" si="805"/>
        <v>1900</v>
      </c>
      <c r="DM539" s="44">
        <v>3980</v>
      </c>
    </row>
    <row r="540" spans="1:117" s="44" customFormat="1" ht="1" hidden="1" customHeight="1">
      <c r="A540" s="94">
        <v>2019</v>
      </c>
      <c r="B540" s="96">
        <f t="shared" si="780"/>
        <v>8470628</v>
      </c>
      <c r="C540" s="97">
        <f t="shared" si="785"/>
        <v>7.0823432676364855E-3</v>
      </c>
      <c r="D540" s="103">
        <f t="shared" ref="D540:M540" si="806">D330+D435</f>
        <v>5085686</v>
      </c>
      <c r="E540" s="103">
        <f t="shared" si="806"/>
        <v>5180684</v>
      </c>
      <c r="F540" s="103">
        <f t="shared" si="806"/>
        <v>5272534</v>
      </c>
      <c r="G540" s="103">
        <f t="shared" si="806"/>
        <v>5362145</v>
      </c>
      <c r="H540" s="103">
        <f t="shared" si="806"/>
        <v>5449643</v>
      </c>
      <c r="I540" s="103">
        <f t="shared" si="806"/>
        <v>1701949</v>
      </c>
      <c r="J540" s="103">
        <f t="shared" si="806"/>
        <v>1606951</v>
      </c>
      <c r="K540" s="103">
        <f t="shared" si="806"/>
        <v>1515101</v>
      </c>
      <c r="L540" s="103">
        <f t="shared" si="806"/>
        <v>1425490</v>
      </c>
      <c r="M540" s="103">
        <f t="shared" si="806"/>
        <v>1337992</v>
      </c>
      <c r="N540" s="103"/>
      <c r="O540" s="103"/>
      <c r="P540" s="103"/>
      <c r="Q540" s="109">
        <f t="shared" ref="Q540:AV540" si="807">Q330+Q435</f>
        <v>84859</v>
      </c>
      <c r="R540" s="109">
        <f t="shared" si="807"/>
        <v>85174</v>
      </c>
      <c r="S540" s="109">
        <f t="shared" si="807"/>
        <v>85372</v>
      </c>
      <c r="T540" s="109">
        <f t="shared" si="807"/>
        <v>85501</v>
      </c>
      <c r="U540" s="109">
        <f t="shared" si="807"/>
        <v>85586</v>
      </c>
      <c r="V540" s="109">
        <f t="shared" si="807"/>
        <v>85625</v>
      </c>
      <c r="W540" s="109">
        <f t="shared" si="807"/>
        <v>85617</v>
      </c>
      <c r="X540" s="109">
        <f t="shared" si="807"/>
        <v>85554</v>
      </c>
      <c r="Y540" s="109">
        <f t="shared" si="807"/>
        <v>85505</v>
      </c>
      <c r="Z540" s="109">
        <f t="shared" si="807"/>
        <v>85309</v>
      </c>
      <c r="AA540" s="109">
        <f t="shared" si="807"/>
        <v>84395</v>
      </c>
      <c r="AB540" s="109">
        <f t="shared" si="807"/>
        <v>83703</v>
      </c>
      <c r="AC540" s="109">
        <f t="shared" si="807"/>
        <v>82618</v>
      </c>
      <c r="AD540" s="109">
        <f t="shared" si="807"/>
        <v>81757</v>
      </c>
      <c r="AE540" s="109">
        <f t="shared" si="807"/>
        <v>82091</v>
      </c>
      <c r="AF540" s="109">
        <f t="shared" si="807"/>
        <v>82454</v>
      </c>
      <c r="AG540" s="109">
        <f t="shared" si="807"/>
        <v>81432</v>
      </c>
      <c r="AH540" s="109">
        <f t="shared" si="807"/>
        <v>82764</v>
      </c>
      <c r="AI540" s="109">
        <f t="shared" si="807"/>
        <v>83313</v>
      </c>
      <c r="AJ540" s="109">
        <f t="shared" si="807"/>
        <v>84364</v>
      </c>
      <c r="AK540" s="109">
        <f t="shared" si="807"/>
        <v>88094</v>
      </c>
      <c r="AL540" s="109">
        <f t="shared" si="807"/>
        <v>90126</v>
      </c>
      <c r="AM540" s="109">
        <f t="shared" si="807"/>
        <v>92601</v>
      </c>
      <c r="AN540" s="109">
        <f t="shared" si="807"/>
        <v>96377</v>
      </c>
      <c r="AO540" s="109">
        <f t="shared" si="807"/>
        <v>97632</v>
      </c>
      <c r="AP540" s="109">
        <f t="shared" si="807"/>
        <v>100841</v>
      </c>
      <c r="AQ540" s="109">
        <f t="shared" si="807"/>
        <v>103617</v>
      </c>
      <c r="AR540" s="109">
        <f t="shared" si="807"/>
        <v>108632</v>
      </c>
      <c r="AS540" s="109">
        <f t="shared" si="807"/>
        <v>110880</v>
      </c>
      <c r="AT540" s="109">
        <f t="shared" si="807"/>
        <v>112681</v>
      </c>
      <c r="AU540" s="109">
        <f t="shared" si="807"/>
        <v>113457</v>
      </c>
      <c r="AV540" s="109">
        <f t="shared" si="807"/>
        <v>115521</v>
      </c>
      <c r="AW540" s="109">
        <f t="shared" ref="AW540:CB540" si="808">AW330+AW435</f>
        <v>114147</v>
      </c>
      <c r="AX540" s="109">
        <f t="shared" si="808"/>
        <v>115714</v>
      </c>
      <c r="AY540" s="109">
        <f t="shared" si="808"/>
        <v>115871</v>
      </c>
      <c r="AZ540" s="109">
        <f t="shared" si="808"/>
        <v>117302</v>
      </c>
      <c r="BA540" s="109">
        <f t="shared" si="808"/>
        <v>116641</v>
      </c>
      <c r="BB540" s="109">
        <f t="shared" si="808"/>
        <v>118687</v>
      </c>
      <c r="BC540" s="109">
        <f t="shared" si="808"/>
        <v>118624</v>
      </c>
      <c r="BD540" s="109">
        <f t="shared" si="808"/>
        <v>119113</v>
      </c>
      <c r="BE540" s="109">
        <f t="shared" si="808"/>
        <v>117580</v>
      </c>
      <c r="BF540" s="109">
        <f t="shared" si="808"/>
        <v>116488</v>
      </c>
      <c r="BG540" s="109">
        <f t="shared" si="808"/>
        <v>116196</v>
      </c>
      <c r="BH540" s="109">
        <f t="shared" si="808"/>
        <v>115486</v>
      </c>
      <c r="BI540" s="109">
        <f t="shared" si="808"/>
        <v>115343</v>
      </c>
      <c r="BJ540" s="109">
        <f t="shared" si="808"/>
        <v>116970</v>
      </c>
      <c r="BK540" s="109">
        <f t="shared" si="808"/>
        <v>117212</v>
      </c>
      <c r="BL540" s="109">
        <f t="shared" si="808"/>
        <v>119665</v>
      </c>
      <c r="BM540" s="109">
        <f t="shared" si="808"/>
        <v>122778</v>
      </c>
      <c r="BN540" s="109">
        <f t="shared" si="808"/>
        <v>123481</v>
      </c>
      <c r="BO540" s="109">
        <f t="shared" si="808"/>
        <v>126160</v>
      </c>
      <c r="BP540" s="109">
        <f t="shared" si="808"/>
        <v>128121</v>
      </c>
      <c r="BQ540" s="109">
        <f t="shared" si="808"/>
        <v>128614</v>
      </c>
      <c r="BR540" s="109">
        <f t="shared" si="808"/>
        <v>130783</v>
      </c>
      <c r="BS540" s="109">
        <f t="shared" si="808"/>
        <v>130745</v>
      </c>
      <c r="BT540" s="109">
        <f t="shared" si="808"/>
        <v>131971</v>
      </c>
      <c r="BU540" s="109">
        <f t="shared" si="808"/>
        <v>128265</v>
      </c>
      <c r="BV540" s="109">
        <f t="shared" si="808"/>
        <v>123310</v>
      </c>
      <c r="BW540" s="109">
        <f t="shared" si="808"/>
        <v>119032</v>
      </c>
      <c r="BX540" s="109">
        <f t="shared" si="808"/>
        <v>115612</v>
      </c>
      <c r="BY540" s="109">
        <f t="shared" si="808"/>
        <v>112096</v>
      </c>
      <c r="BZ540" s="109">
        <f t="shared" si="808"/>
        <v>107667</v>
      </c>
      <c r="CA540" s="109">
        <f t="shared" si="808"/>
        <v>105137</v>
      </c>
      <c r="CB540" s="109">
        <f t="shared" si="808"/>
        <v>101646</v>
      </c>
      <c r="CC540" s="109">
        <f t="shared" ref="CC540:DL540" si="809">CC330+CC435</f>
        <v>97234</v>
      </c>
      <c r="CD540" s="109">
        <f t="shared" si="809"/>
        <v>93885</v>
      </c>
      <c r="CE540" s="109">
        <f t="shared" si="809"/>
        <v>90300</v>
      </c>
      <c r="CF540" s="109">
        <f t="shared" si="809"/>
        <v>89372</v>
      </c>
      <c r="CG540" s="109">
        <f t="shared" si="809"/>
        <v>85461</v>
      </c>
      <c r="CH540" s="109">
        <f t="shared" si="809"/>
        <v>86650</v>
      </c>
      <c r="CI540" s="109">
        <f t="shared" si="809"/>
        <v>84845</v>
      </c>
      <c r="CJ540" s="109">
        <f t="shared" si="809"/>
        <v>84836</v>
      </c>
      <c r="CK540" s="109">
        <f t="shared" si="809"/>
        <v>82549</v>
      </c>
      <c r="CL540" s="109">
        <f t="shared" si="809"/>
        <v>81021</v>
      </c>
      <c r="CM540" s="109">
        <f t="shared" si="809"/>
        <v>76758</v>
      </c>
      <c r="CN540" s="109">
        <f t="shared" si="809"/>
        <v>74311</v>
      </c>
      <c r="CO540" s="109">
        <f t="shared" si="809"/>
        <v>70604</v>
      </c>
      <c r="CP540" s="109">
        <f t="shared" si="809"/>
        <v>66016</v>
      </c>
      <c r="CQ540" s="109">
        <f t="shared" si="809"/>
        <v>60298</v>
      </c>
      <c r="CR540" s="109">
        <f t="shared" si="809"/>
        <v>54167</v>
      </c>
      <c r="CS540" s="109">
        <f t="shared" si="809"/>
        <v>51358</v>
      </c>
      <c r="CT540" s="109">
        <f t="shared" si="809"/>
        <v>48251</v>
      </c>
      <c r="CU540" s="109">
        <f t="shared" si="809"/>
        <v>44416</v>
      </c>
      <c r="CV540" s="109">
        <f t="shared" si="809"/>
        <v>42724</v>
      </c>
      <c r="CW540" s="109">
        <f t="shared" si="809"/>
        <v>40116</v>
      </c>
      <c r="CX540" s="109">
        <f t="shared" si="809"/>
        <v>36910</v>
      </c>
      <c r="CY540" s="109">
        <f t="shared" si="809"/>
        <v>33143</v>
      </c>
      <c r="CZ540" s="109">
        <f t="shared" si="809"/>
        <v>30261</v>
      </c>
      <c r="DA540" s="109">
        <f t="shared" si="809"/>
        <v>26693</v>
      </c>
      <c r="DB540" s="109">
        <f t="shared" si="809"/>
        <v>23859</v>
      </c>
      <c r="DC540" s="109">
        <f t="shared" si="809"/>
        <v>20202</v>
      </c>
      <c r="DD540" s="109">
        <f t="shared" si="809"/>
        <v>16935</v>
      </c>
      <c r="DE540" s="109">
        <f t="shared" si="809"/>
        <v>13853</v>
      </c>
      <c r="DF540" s="109">
        <f t="shared" si="809"/>
        <v>11551</v>
      </c>
      <c r="DG540" s="109">
        <f t="shared" si="809"/>
        <v>9299</v>
      </c>
      <c r="DH540" s="109">
        <f t="shared" si="809"/>
        <v>7279</v>
      </c>
      <c r="DI540" s="109">
        <f t="shared" si="809"/>
        <v>5652</v>
      </c>
      <c r="DJ540" s="109">
        <f t="shared" si="809"/>
        <v>4262</v>
      </c>
      <c r="DK540" s="109">
        <f t="shared" si="809"/>
        <v>3296</v>
      </c>
      <c r="DL540" s="109">
        <f t="shared" si="809"/>
        <v>2352</v>
      </c>
      <c r="DM540" s="44">
        <v>4270</v>
      </c>
    </row>
    <row r="541" spans="1:117" s="44" customFormat="1" ht="1" hidden="1" customHeight="1">
      <c r="A541" s="94">
        <v>2020</v>
      </c>
      <c r="B541" s="96">
        <f t="shared" si="780"/>
        <v>8527388</v>
      </c>
      <c r="C541" s="97">
        <f t="shared" si="785"/>
        <v>6.7008018767911893E-3</v>
      </c>
      <c r="D541" s="103">
        <f t="shared" ref="D541:M541" si="810">D331+D436</f>
        <v>5094119</v>
      </c>
      <c r="E541" s="103">
        <f t="shared" si="810"/>
        <v>5191942</v>
      </c>
      <c r="F541" s="103">
        <f t="shared" si="810"/>
        <v>5285944</v>
      </c>
      <c r="G541" s="103">
        <f t="shared" si="810"/>
        <v>5376873</v>
      </c>
      <c r="H541" s="103">
        <f t="shared" si="810"/>
        <v>5465542</v>
      </c>
      <c r="I541" s="103">
        <f t="shared" si="810"/>
        <v>1738651</v>
      </c>
      <c r="J541" s="103">
        <f t="shared" si="810"/>
        <v>1640828</v>
      </c>
      <c r="K541" s="103">
        <f t="shared" si="810"/>
        <v>1546826</v>
      </c>
      <c r="L541" s="103">
        <f t="shared" si="810"/>
        <v>1455897</v>
      </c>
      <c r="M541" s="103">
        <f t="shared" si="810"/>
        <v>1367228</v>
      </c>
      <c r="N541" s="103"/>
      <c r="O541" s="103"/>
      <c r="P541" s="103"/>
      <c r="Q541" s="109">
        <f t="shared" ref="Q541:AV541" si="811">Q331+Q436</f>
        <v>85039</v>
      </c>
      <c r="R541" s="109">
        <f t="shared" si="811"/>
        <v>85446</v>
      </c>
      <c r="S541" s="109">
        <f t="shared" si="811"/>
        <v>85739</v>
      </c>
      <c r="T541" s="109">
        <f t="shared" si="811"/>
        <v>85920</v>
      </c>
      <c r="U541" s="109">
        <f t="shared" si="811"/>
        <v>86042</v>
      </c>
      <c r="V541" s="109">
        <f t="shared" si="811"/>
        <v>86118</v>
      </c>
      <c r="W541" s="109">
        <f t="shared" si="811"/>
        <v>86151</v>
      </c>
      <c r="X541" s="109">
        <f t="shared" si="811"/>
        <v>86139</v>
      </c>
      <c r="Y541" s="109">
        <f t="shared" si="811"/>
        <v>86075</v>
      </c>
      <c r="Z541" s="109">
        <f t="shared" si="811"/>
        <v>86016</v>
      </c>
      <c r="AA541" s="109">
        <f t="shared" si="811"/>
        <v>85810</v>
      </c>
      <c r="AB541" s="109">
        <f t="shared" si="811"/>
        <v>84892</v>
      </c>
      <c r="AC541" s="109">
        <f t="shared" si="811"/>
        <v>84200</v>
      </c>
      <c r="AD541" s="109">
        <f t="shared" si="811"/>
        <v>83134</v>
      </c>
      <c r="AE541" s="109">
        <f t="shared" si="811"/>
        <v>82302</v>
      </c>
      <c r="AF541" s="109">
        <f t="shared" si="811"/>
        <v>82670</v>
      </c>
      <c r="AG541" s="109">
        <f t="shared" si="811"/>
        <v>83080</v>
      </c>
      <c r="AH541" s="109">
        <f t="shared" si="811"/>
        <v>82123</v>
      </c>
      <c r="AI541" s="109">
        <f t="shared" si="811"/>
        <v>83527</v>
      </c>
      <c r="AJ541" s="109">
        <f t="shared" si="811"/>
        <v>84195</v>
      </c>
      <c r="AK541" s="109">
        <f t="shared" si="811"/>
        <v>85396</v>
      </c>
      <c r="AL541" s="109">
        <f t="shared" si="811"/>
        <v>89339</v>
      </c>
      <c r="AM541" s="109">
        <f t="shared" si="811"/>
        <v>91631</v>
      </c>
      <c r="AN541" s="109">
        <f t="shared" si="811"/>
        <v>94341</v>
      </c>
      <c r="AO541" s="109">
        <f t="shared" si="811"/>
        <v>98297</v>
      </c>
      <c r="AP541" s="109">
        <f t="shared" si="811"/>
        <v>99704</v>
      </c>
      <c r="AQ541" s="109">
        <f t="shared" si="811"/>
        <v>102968</v>
      </c>
      <c r="AR541" s="109">
        <f t="shared" si="811"/>
        <v>105745</v>
      </c>
      <c r="AS541" s="109">
        <f t="shared" si="811"/>
        <v>110667</v>
      </c>
      <c r="AT541" s="109">
        <f t="shared" si="811"/>
        <v>112833</v>
      </c>
      <c r="AU541" s="109">
        <f t="shared" si="811"/>
        <v>114526</v>
      </c>
      <c r="AV541" s="109">
        <f t="shared" si="811"/>
        <v>115187</v>
      </c>
      <c r="AW541" s="109">
        <f t="shared" ref="AW541:CB541" si="812">AW331+AW436</f>
        <v>117097</v>
      </c>
      <c r="AX541" s="109">
        <f t="shared" si="812"/>
        <v>115603</v>
      </c>
      <c r="AY541" s="109">
        <f t="shared" si="812"/>
        <v>117022</v>
      </c>
      <c r="AZ541" s="109">
        <f t="shared" si="812"/>
        <v>117033</v>
      </c>
      <c r="BA541" s="109">
        <f t="shared" si="812"/>
        <v>118316</v>
      </c>
      <c r="BB541" s="109">
        <f t="shared" si="812"/>
        <v>117543</v>
      </c>
      <c r="BC541" s="109">
        <f t="shared" si="812"/>
        <v>119449</v>
      </c>
      <c r="BD541" s="109">
        <f t="shared" si="812"/>
        <v>119279</v>
      </c>
      <c r="BE541" s="109">
        <f t="shared" si="812"/>
        <v>119660</v>
      </c>
      <c r="BF541" s="109">
        <f t="shared" si="812"/>
        <v>118060</v>
      </c>
      <c r="BG541" s="109">
        <f t="shared" si="812"/>
        <v>116895</v>
      </c>
      <c r="BH541" s="109">
        <f t="shared" si="812"/>
        <v>116528</v>
      </c>
      <c r="BI541" s="109">
        <f t="shared" si="812"/>
        <v>115749</v>
      </c>
      <c r="BJ541" s="109">
        <f t="shared" si="812"/>
        <v>115545</v>
      </c>
      <c r="BK541" s="109">
        <f t="shared" si="812"/>
        <v>117095</v>
      </c>
      <c r="BL541" s="109">
        <f t="shared" si="812"/>
        <v>117273</v>
      </c>
      <c r="BM541" s="109">
        <f t="shared" si="812"/>
        <v>119641</v>
      </c>
      <c r="BN541" s="109">
        <f t="shared" si="812"/>
        <v>122666</v>
      </c>
      <c r="BO541" s="109">
        <f t="shared" si="812"/>
        <v>123291</v>
      </c>
      <c r="BP541" s="109">
        <f t="shared" si="812"/>
        <v>125877</v>
      </c>
      <c r="BQ541" s="109">
        <f t="shared" si="812"/>
        <v>127742</v>
      </c>
      <c r="BR541" s="109">
        <f t="shared" si="812"/>
        <v>128156</v>
      </c>
      <c r="BS541" s="109">
        <f t="shared" si="812"/>
        <v>130233</v>
      </c>
      <c r="BT541" s="109">
        <f t="shared" si="812"/>
        <v>130123</v>
      </c>
      <c r="BU541" s="109">
        <f t="shared" si="812"/>
        <v>131264</v>
      </c>
      <c r="BV541" s="109">
        <f t="shared" si="812"/>
        <v>127531</v>
      </c>
      <c r="BW541" s="109">
        <f t="shared" si="812"/>
        <v>122553</v>
      </c>
      <c r="BX541" s="109">
        <f t="shared" si="812"/>
        <v>118261</v>
      </c>
      <c r="BY541" s="109">
        <f t="shared" si="812"/>
        <v>114798</v>
      </c>
      <c r="BZ541" s="109">
        <f t="shared" si="812"/>
        <v>111221</v>
      </c>
      <c r="CA541" s="109">
        <f t="shared" si="812"/>
        <v>106833</v>
      </c>
      <c r="CB541" s="109">
        <f t="shared" si="812"/>
        <v>104262</v>
      </c>
      <c r="CC541" s="109">
        <f t="shared" ref="CC541:DL541" si="813">CC331+CC436</f>
        <v>100679</v>
      </c>
      <c r="CD541" s="109">
        <f t="shared" si="813"/>
        <v>96123</v>
      </c>
      <c r="CE541" s="109">
        <f t="shared" si="813"/>
        <v>92909</v>
      </c>
      <c r="CF541" s="109">
        <f t="shared" si="813"/>
        <v>89382</v>
      </c>
      <c r="CG541" s="109">
        <f t="shared" si="813"/>
        <v>88407</v>
      </c>
      <c r="CH541" s="109">
        <f t="shared" si="813"/>
        <v>84494</v>
      </c>
      <c r="CI541" s="109">
        <f t="shared" si="813"/>
        <v>85575</v>
      </c>
      <c r="CJ541" s="109">
        <f t="shared" si="813"/>
        <v>83721</v>
      </c>
      <c r="CK541" s="109">
        <f t="shared" si="813"/>
        <v>83621</v>
      </c>
      <c r="CL541" s="109">
        <f t="shared" si="813"/>
        <v>81266</v>
      </c>
      <c r="CM541" s="109">
        <f t="shared" si="813"/>
        <v>79647</v>
      </c>
      <c r="CN541" s="109">
        <f t="shared" si="813"/>
        <v>75338</v>
      </c>
      <c r="CO541" s="109">
        <f t="shared" si="813"/>
        <v>72782</v>
      </c>
      <c r="CP541" s="109">
        <f t="shared" si="813"/>
        <v>68994</v>
      </c>
      <c r="CQ541" s="109">
        <f t="shared" si="813"/>
        <v>64326</v>
      </c>
      <c r="CR541" s="109">
        <f t="shared" si="813"/>
        <v>58572</v>
      </c>
      <c r="CS541" s="109">
        <f t="shared" si="813"/>
        <v>52411</v>
      </c>
      <c r="CT541" s="109">
        <f t="shared" si="813"/>
        <v>49479</v>
      </c>
      <c r="CU541" s="109">
        <f t="shared" si="813"/>
        <v>46252</v>
      </c>
      <c r="CV541" s="109">
        <f t="shared" si="813"/>
        <v>42325</v>
      </c>
      <c r="CW541" s="109">
        <f t="shared" si="813"/>
        <v>40437</v>
      </c>
      <c r="CX541" s="109">
        <f t="shared" si="813"/>
        <v>37666</v>
      </c>
      <c r="CY541" s="109">
        <f t="shared" si="813"/>
        <v>34337</v>
      </c>
      <c r="CZ541" s="109">
        <f t="shared" si="813"/>
        <v>30518</v>
      </c>
      <c r="DA541" s="109">
        <f t="shared" si="813"/>
        <v>27533</v>
      </c>
      <c r="DB541" s="109">
        <f t="shared" si="813"/>
        <v>23972</v>
      </c>
      <c r="DC541" s="109">
        <f t="shared" si="813"/>
        <v>21127</v>
      </c>
      <c r="DD541" s="109">
        <f t="shared" si="813"/>
        <v>17610</v>
      </c>
      <c r="DE541" s="109">
        <f t="shared" si="813"/>
        <v>14547</v>
      </c>
      <c r="DF541" s="109">
        <f t="shared" si="813"/>
        <v>11742</v>
      </c>
      <c r="DG541" s="109">
        <f t="shared" si="813"/>
        <v>9666</v>
      </c>
      <c r="DH541" s="109">
        <f t="shared" si="813"/>
        <v>7685</v>
      </c>
      <c r="DI541" s="109">
        <f t="shared" si="813"/>
        <v>5934</v>
      </c>
      <c r="DJ541" s="109">
        <f t="shared" si="813"/>
        <v>4538</v>
      </c>
      <c r="DK541" s="109">
        <f t="shared" si="813"/>
        <v>3365</v>
      </c>
      <c r="DL541" s="109">
        <f t="shared" si="813"/>
        <v>2557</v>
      </c>
      <c r="DM541" s="44">
        <v>4840</v>
      </c>
    </row>
    <row r="542" spans="1:117" s="44" customFormat="1" ht="1" hidden="1" customHeight="1">
      <c r="A542" s="94">
        <v>2021</v>
      </c>
      <c r="B542" s="96">
        <f t="shared" si="780"/>
        <v>8581946</v>
      </c>
      <c r="C542" s="97">
        <f t="shared" si="785"/>
        <v>6.397973212899425E-3</v>
      </c>
      <c r="D542" s="103">
        <f t="shared" ref="D542:M542" si="814">D332+D437</f>
        <v>5097761</v>
      </c>
      <c r="E542" s="103">
        <f t="shared" si="814"/>
        <v>5199347</v>
      </c>
      <c r="F542" s="103">
        <f t="shared" si="814"/>
        <v>5296143</v>
      </c>
      <c r="G542" s="103">
        <f t="shared" si="814"/>
        <v>5389191</v>
      </c>
      <c r="H542" s="103">
        <f t="shared" si="814"/>
        <v>5479171</v>
      </c>
      <c r="I542" s="103">
        <f t="shared" si="814"/>
        <v>1778011</v>
      </c>
      <c r="J542" s="103">
        <f t="shared" si="814"/>
        <v>1676425</v>
      </c>
      <c r="K542" s="103">
        <f t="shared" si="814"/>
        <v>1579629</v>
      </c>
      <c r="L542" s="103">
        <f t="shared" si="814"/>
        <v>1486581</v>
      </c>
      <c r="M542" s="103">
        <f t="shared" si="814"/>
        <v>1396601</v>
      </c>
      <c r="N542" s="103"/>
      <c r="O542" s="103"/>
      <c r="P542" s="103"/>
      <c r="Q542" s="109">
        <f t="shared" ref="Q542:AV542" si="815">Q332+Q437</f>
        <v>85098</v>
      </c>
      <c r="R542" s="109">
        <f t="shared" si="815"/>
        <v>85613</v>
      </c>
      <c r="S542" s="109">
        <f t="shared" si="815"/>
        <v>85998</v>
      </c>
      <c r="T542" s="109">
        <f t="shared" si="815"/>
        <v>86274</v>
      </c>
      <c r="U542" s="109">
        <f t="shared" si="815"/>
        <v>86449</v>
      </c>
      <c r="V542" s="109">
        <f t="shared" si="815"/>
        <v>86563</v>
      </c>
      <c r="W542" s="109">
        <f t="shared" si="815"/>
        <v>86629</v>
      </c>
      <c r="X542" s="109">
        <f t="shared" si="815"/>
        <v>86660</v>
      </c>
      <c r="Y542" s="109">
        <f t="shared" si="815"/>
        <v>86648</v>
      </c>
      <c r="Z542" s="109">
        <f t="shared" si="815"/>
        <v>86574</v>
      </c>
      <c r="AA542" s="109">
        <f t="shared" si="815"/>
        <v>86502</v>
      </c>
      <c r="AB542" s="109">
        <f t="shared" si="815"/>
        <v>86290</v>
      </c>
      <c r="AC542" s="109">
        <f t="shared" si="815"/>
        <v>85376</v>
      </c>
      <c r="AD542" s="109">
        <f t="shared" si="815"/>
        <v>84696</v>
      </c>
      <c r="AE542" s="109">
        <f t="shared" si="815"/>
        <v>83663</v>
      </c>
      <c r="AF542" s="109">
        <f t="shared" si="815"/>
        <v>82874</v>
      </c>
      <c r="AG542" s="109">
        <f t="shared" si="815"/>
        <v>83281</v>
      </c>
      <c r="AH542" s="109">
        <f t="shared" si="815"/>
        <v>83743</v>
      </c>
      <c r="AI542" s="109">
        <f t="shared" si="815"/>
        <v>82869</v>
      </c>
      <c r="AJ542" s="109">
        <f t="shared" si="815"/>
        <v>84374</v>
      </c>
      <c r="AK542" s="109">
        <f t="shared" si="815"/>
        <v>85220</v>
      </c>
      <c r="AL542" s="109">
        <f t="shared" si="815"/>
        <v>86635</v>
      </c>
      <c r="AM542" s="109">
        <f t="shared" si="815"/>
        <v>90817</v>
      </c>
      <c r="AN542" s="109">
        <f t="shared" si="815"/>
        <v>93353</v>
      </c>
      <c r="AO542" s="109">
        <f t="shared" si="815"/>
        <v>96250</v>
      </c>
      <c r="AP542" s="109">
        <f t="shared" si="815"/>
        <v>100315</v>
      </c>
      <c r="AQ542" s="109">
        <f t="shared" si="815"/>
        <v>101815</v>
      </c>
      <c r="AR542" s="109">
        <f t="shared" si="815"/>
        <v>105068</v>
      </c>
      <c r="AS542" s="109">
        <f t="shared" si="815"/>
        <v>107797</v>
      </c>
      <c r="AT542" s="109">
        <f t="shared" si="815"/>
        <v>112592</v>
      </c>
      <c r="AU542" s="109">
        <f t="shared" si="815"/>
        <v>114648</v>
      </c>
      <c r="AV542" s="109">
        <f t="shared" si="815"/>
        <v>116216</v>
      </c>
      <c r="AW542" s="109">
        <f t="shared" ref="AW542:CB542" si="816">AW332+AW437</f>
        <v>116750</v>
      </c>
      <c r="AX542" s="109">
        <f t="shared" si="816"/>
        <v>118501</v>
      </c>
      <c r="AY542" s="109">
        <f t="shared" si="816"/>
        <v>116889</v>
      </c>
      <c r="AZ542" s="109">
        <f t="shared" si="816"/>
        <v>118165</v>
      </c>
      <c r="BA542" s="109">
        <f t="shared" si="816"/>
        <v>118037</v>
      </c>
      <c r="BB542" s="109">
        <f t="shared" si="816"/>
        <v>119183</v>
      </c>
      <c r="BC542" s="109">
        <f t="shared" si="816"/>
        <v>118306</v>
      </c>
      <c r="BD542" s="109">
        <f t="shared" si="816"/>
        <v>120087</v>
      </c>
      <c r="BE542" s="109">
        <f t="shared" si="816"/>
        <v>119819</v>
      </c>
      <c r="BF542" s="109">
        <f t="shared" si="816"/>
        <v>120100</v>
      </c>
      <c r="BG542" s="109">
        <f t="shared" si="816"/>
        <v>118441</v>
      </c>
      <c r="BH542" s="109">
        <f t="shared" si="816"/>
        <v>117207</v>
      </c>
      <c r="BI542" s="109">
        <f t="shared" si="816"/>
        <v>116766</v>
      </c>
      <c r="BJ542" s="109">
        <f t="shared" si="816"/>
        <v>115928</v>
      </c>
      <c r="BK542" s="109">
        <f t="shared" si="816"/>
        <v>115660</v>
      </c>
      <c r="BL542" s="109">
        <f t="shared" si="816"/>
        <v>117137</v>
      </c>
      <c r="BM542" s="109">
        <f t="shared" si="816"/>
        <v>117251</v>
      </c>
      <c r="BN542" s="109">
        <f t="shared" si="816"/>
        <v>119527</v>
      </c>
      <c r="BO542" s="109">
        <f t="shared" si="816"/>
        <v>122467</v>
      </c>
      <c r="BP542" s="109">
        <f t="shared" si="816"/>
        <v>123017</v>
      </c>
      <c r="BQ542" s="109">
        <f t="shared" si="816"/>
        <v>125507</v>
      </c>
      <c r="BR542" s="109">
        <f t="shared" si="816"/>
        <v>127281</v>
      </c>
      <c r="BS542" s="109">
        <f t="shared" si="816"/>
        <v>127619</v>
      </c>
      <c r="BT542" s="109">
        <f t="shared" si="816"/>
        <v>129605</v>
      </c>
      <c r="BU542" s="109">
        <f t="shared" si="816"/>
        <v>129430</v>
      </c>
      <c r="BV542" s="109">
        <f t="shared" si="816"/>
        <v>130488</v>
      </c>
      <c r="BW542" s="109">
        <f t="shared" si="816"/>
        <v>126730</v>
      </c>
      <c r="BX542" s="109">
        <f t="shared" si="816"/>
        <v>121733</v>
      </c>
      <c r="BY542" s="109">
        <f t="shared" si="816"/>
        <v>117432</v>
      </c>
      <c r="BZ542" s="109">
        <f t="shared" si="816"/>
        <v>113886</v>
      </c>
      <c r="CA542" s="109">
        <f t="shared" si="816"/>
        <v>110342</v>
      </c>
      <c r="CB542" s="109">
        <f t="shared" si="816"/>
        <v>105932</v>
      </c>
      <c r="CC542" s="109">
        <f t="shared" ref="CC542:DL542" si="817">CC332+CC437</f>
        <v>103284</v>
      </c>
      <c r="CD542" s="109">
        <f t="shared" si="817"/>
        <v>99522</v>
      </c>
      <c r="CE542" s="109">
        <f t="shared" si="817"/>
        <v>95127</v>
      </c>
      <c r="CF542" s="109">
        <f t="shared" si="817"/>
        <v>91948</v>
      </c>
      <c r="CG542" s="109">
        <f t="shared" si="817"/>
        <v>88427</v>
      </c>
      <c r="CH542" s="109">
        <f t="shared" si="817"/>
        <v>87395</v>
      </c>
      <c r="CI542" s="109">
        <f t="shared" si="817"/>
        <v>83472</v>
      </c>
      <c r="CJ542" s="109">
        <f t="shared" si="817"/>
        <v>84440</v>
      </c>
      <c r="CK542" s="109">
        <f t="shared" si="817"/>
        <v>82534</v>
      </c>
      <c r="CL542" s="109">
        <f t="shared" si="817"/>
        <v>82328</v>
      </c>
      <c r="CM542" s="109">
        <f t="shared" si="817"/>
        <v>79899</v>
      </c>
      <c r="CN542" s="109">
        <f t="shared" si="817"/>
        <v>78179</v>
      </c>
      <c r="CO542" s="109">
        <f t="shared" si="817"/>
        <v>73813</v>
      </c>
      <c r="CP542" s="109">
        <f t="shared" si="817"/>
        <v>71140</v>
      </c>
      <c r="CQ542" s="109">
        <f t="shared" si="817"/>
        <v>67258</v>
      </c>
      <c r="CR542" s="109">
        <f t="shared" si="817"/>
        <v>62507</v>
      </c>
      <c r="CS542" s="109">
        <f t="shared" si="817"/>
        <v>56705</v>
      </c>
      <c r="CT542" s="109">
        <f t="shared" si="817"/>
        <v>50519</v>
      </c>
      <c r="CU542" s="109">
        <f t="shared" si="817"/>
        <v>47455</v>
      </c>
      <c r="CV542" s="109">
        <f t="shared" si="817"/>
        <v>44101</v>
      </c>
      <c r="CW542" s="109">
        <f t="shared" si="817"/>
        <v>40085</v>
      </c>
      <c r="CX542" s="109">
        <f t="shared" si="817"/>
        <v>38002</v>
      </c>
      <c r="CY542" s="109">
        <f t="shared" si="817"/>
        <v>35077</v>
      </c>
      <c r="CZ542" s="109">
        <f t="shared" si="817"/>
        <v>31649</v>
      </c>
      <c r="DA542" s="109">
        <f t="shared" si="817"/>
        <v>27809</v>
      </c>
      <c r="DB542" s="109">
        <f t="shared" si="817"/>
        <v>24766</v>
      </c>
      <c r="DC542" s="109">
        <f t="shared" si="817"/>
        <v>21262</v>
      </c>
      <c r="DD542" s="109">
        <f t="shared" si="817"/>
        <v>18454</v>
      </c>
      <c r="DE542" s="109">
        <f t="shared" si="817"/>
        <v>15162</v>
      </c>
      <c r="DF542" s="109">
        <f t="shared" si="817"/>
        <v>12360</v>
      </c>
      <c r="DG542" s="109">
        <f t="shared" si="817"/>
        <v>9854</v>
      </c>
      <c r="DH542" s="109">
        <f t="shared" si="817"/>
        <v>8011</v>
      </c>
      <c r="DI542" s="109">
        <f t="shared" si="817"/>
        <v>6285</v>
      </c>
      <c r="DJ542" s="109">
        <f t="shared" si="817"/>
        <v>4779</v>
      </c>
      <c r="DK542" s="109">
        <f t="shared" si="817"/>
        <v>3596</v>
      </c>
      <c r="DL542" s="109">
        <f t="shared" si="817"/>
        <v>2619</v>
      </c>
      <c r="DM542" s="44">
        <v>5436</v>
      </c>
    </row>
    <row r="543" spans="1:117" s="44" customFormat="1" ht="1" hidden="1" customHeight="1">
      <c r="A543" s="94">
        <v>2022</v>
      </c>
      <c r="B543" s="96">
        <f t="shared" si="780"/>
        <v>8634404</v>
      </c>
      <c r="C543" s="97">
        <f t="shared" si="785"/>
        <v>6.1125996364927021E-3</v>
      </c>
      <c r="D543" s="103">
        <f t="shared" ref="D543:M543" si="818">D333+D438</f>
        <v>5099233</v>
      </c>
      <c r="E543" s="103">
        <f t="shared" si="818"/>
        <v>5202444</v>
      </c>
      <c r="F543" s="103">
        <f t="shared" si="818"/>
        <v>5302964</v>
      </c>
      <c r="G543" s="103">
        <f t="shared" si="818"/>
        <v>5398780</v>
      </c>
      <c r="H543" s="103">
        <f t="shared" si="818"/>
        <v>5490850</v>
      </c>
      <c r="I543" s="103">
        <f t="shared" si="818"/>
        <v>1817977</v>
      </c>
      <c r="J543" s="103">
        <f t="shared" si="818"/>
        <v>1714766</v>
      </c>
      <c r="K543" s="103">
        <f t="shared" si="818"/>
        <v>1614246</v>
      </c>
      <c r="L543" s="103">
        <f t="shared" si="818"/>
        <v>1518430</v>
      </c>
      <c r="M543" s="103">
        <f t="shared" si="818"/>
        <v>1426360</v>
      </c>
      <c r="N543" s="103"/>
      <c r="O543" s="103"/>
      <c r="P543" s="103"/>
      <c r="Q543" s="109">
        <f t="shared" ref="Q543:AV543" si="819">Q333+Q438</f>
        <v>85033</v>
      </c>
      <c r="R543" s="109">
        <f t="shared" si="819"/>
        <v>85661</v>
      </c>
      <c r="S543" s="109">
        <f t="shared" si="819"/>
        <v>86151</v>
      </c>
      <c r="T543" s="109">
        <f t="shared" si="819"/>
        <v>86518</v>
      </c>
      <c r="U543" s="109">
        <f t="shared" si="819"/>
        <v>86785</v>
      </c>
      <c r="V543" s="109">
        <f t="shared" si="819"/>
        <v>86956</v>
      </c>
      <c r="W543" s="109">
        <f t="shared" si="819"/>
        <v>87062</v>
      </c>
      <c r="X543" s="109">
        <f t="shared" si="819"/>
        <v>87124</v>
      </c>
      <c r="Y543" s="109">
        <f t="shared" si="819"/>
        <v>87152</v>
      </c>
      <c r="Z543" s="109">
        <f t="shared" si="819"/>
        <v>87134</v>
      </c>
      <c r="AA543" s="109">
        <f t="shared" si="819"/>
        <v>87050</v>
      </c>
      <c r="AB543" s="109">
        <f t="shared" si="819"/>
        <v>86970</v>
      </c>
      <c r="AC543" s="109">
        <f t="shared" si="819"/>
        <v>86758</v>
      </c>
      <c r="AD543" s="109">
        <f t="shared" si="819"/>
        <v>85861</v>
      </c>
      <c r="AE543" s="109">
        <f t="shared" si="819"/>
        <v>85205</v>
      </c>
      <c r="AF543" s="109">
        <f t="shared" si="819"/>
        <v>84216</v>
      </c>
      <c r="AG543" s="109">
        <f t="shared" si="819"/>
        <v>83477</v>
      </c>
      <c r="AH543" s="109">
        <f t="shared" si="819"/>
        <v>83930</v>
      </c>
      <c r="AI543" s="109">
        <f t="shared" si="819"/>
        <v>84456</v>
      </c>
      <c r="AJ543" s="109">
        <f t="shared" si="819"/>
        <v>83695</v>
      </c>
      <c r="AK543" s="109">
        <f t="shared" si="819"/>
        <v>85358</v>
      </c>
      <c r="AL543" s="109">
        <f t="shared" si="819"/>
        <v>86451</v>
      </c>
      <c r="AM543" s="109">
        <f t="shared" si="819"/>
        <v>88108</v>
      </c>
      <c r="AN543" s="109">
        <f t="shared" si="819"/>
        <v>92514</v>
      </c>
      <c r="AO543" s="109">
        <f t="shared" si="819"/>
        <v>95245</v>
      </c>
      <c r="AP543" s="109">
        <f t="shared" si="819"/>
        <v>98267</v>
      </c>
      <c r="AQ543" s="109">
        <f t="shared" si="819"/>
        <v>102373</v>
      </c>
      <c r="AR543" s="109">
        <f t="shared" si="819"/>
        <v>103903</v>
      </c>
      <c r="AS543" s="109">
        <f t="shared" si="819"/>
        <v>107097</v>
      </c>
      <c r="AT543" s="109">
        <f t="shared" si="819"/>
        <v>109740</v>
      </c>
      <c r="AU543" s="109">
        <f t="shared" si="819"/>
        <v>114387</v>
      </c>
      <c r="AV543" s="109">
        <f t="shared" si="819"/>
        <v>116312</v>
      </c>
      <c r="AW543" s="109">
        <f t="shared" ref="AW543:CB543" si="820">AW333+AW438</f>
        <v>117747</v>
      </c>
      <c r="AX543" s="109">
        <f t="shared" si="820"/>
        <v>118149</v>
      </c>
      <c r="AY543" s="109">
        <f t="shared" si="820"/>
        <v>119741</v>
      </c>
      <c r="AZ543" s="109">
        <f t="shared" si="820"/>
        <v>118013</v>
      </c>
      <c r="BA543" s="109">
        <f t="shared" si="820"/>
        <v>119155</v>
      </c>
      <c r="BB543" s="109">
        <f t="shared" si="820"/>
        <v>118899</v>
      </c>
      <c r="BC543" s="109">
        <f t="shared" si="820"/>
        <v>119919</v>
      </c>
      <c r="BD543" s="109">
        <f t="shared" si="820"/>
        <v>118946</v>
      </c>
      <c r="BE543" s="109">
        <f t="shared" si="820"/>
        <v>120608</v>
      </c>
      <c r="BF543" s="109">
        <f t="shared" si="820"/>
        <v>120253</v>
      </c>
      <c r="BG543" s="109">
        <f t="shared" si="820"/>
        <v>120446</v>
      </c>
      <c r="BH543" s="109">
        <f t="shared" si="820"/>
        <v>118730</v>
      </c>
      <c r="BI543" s="109">
        <f t="shared" si="820"/>
        <v>117433</v>
      </c>
      <c r="BJ543" s="109">
        <f t="shared" si="820"/>
        <v>116921</v>
      </c>
      <c r="BK543" s="109">
        <f t="shared" si="820"/>
        <v>116023</v>
      </c>
      <c r="BL543" s="109">
        <f t="shared" si="820"/>
        <v>115692</v>
      </c>
      <c r="BM543" s="109">
        <f t="shared" si="820"/>
        <v>117096</v>
      </c>
      <c r="BN543" s="109">
        <f t="shared" si="820"/>
        <v>117146</v>
      </c>
      <c r="BO543" s="109">
        <f t="shared" si="820"/>
        <v>119332</v>
      </c>
      <c r="BP543" s="109">
        <f t="shared" si="820"/>
        <v>122184</v>
      </c>
      <c r="BQ543" s="109">
        <f t="shared" si="820"/>
        <v>122660</v>
      </c>
      <c r="BR543" s="109">
        <f t="shared" si="820"/>
        <v>125057</v>
      </c>
      <c r="BS543" s="109">
        <f t="shared" si="820"/>
        <v>126745</v>
      </c>
      <c r="BT543" s="109">
        <f t="shared" si="820"/>
        <v>127008</v>
      </c>
      <c r="BU543" s="109">
        <f t="shared" si="820"/>
        <v>128908</v>
      </c>
      <c r="BV543" s="109">
        <f t="shared" si="820"/>
        <v>128665</v>
      </c>
      <c r="BW543" s="109">
        <f t="shared" si="820"/>
        <v>129647</v>
      </c>
      <c r="BX543" s="109">
        <f t="shared" si="820"/>
        <v>125871</v>
      </c>
      <c r="BY543" s="109">
        <f t="shared" si="820"/>
        <v>120858</v>
      </c>
      <c r="BZ543" s="109">
        <f t="shared" si="820"/>
        <v>116501</v>
      </c>
      <c r="CA543" s="109">
        <f t="shared" si="820"/>
        <v>112974</v>
      </c>
      <c r="CB543" s="109">
        <f t="shared" si="820"/>
        <v>109402</v>
      </c>
      <c r="CC543" s="109">
        <f t="shared" ref="CC543:DL543" si="821">CC333+CC438</f>
        <v>104926</v>
      </c>
      <c r="CD543" s="109">
        <f t="shared" si="821"/>
        <v>102111</v>
      </c>
      <c r="CE543" s="109">
        <f t="shared" si="821"/>
        <v>98486</v>
      </c>
      <c r="CF543" s="109">
        <f t="shared" si="821"/>
        <v>94147</v>
      </c>
      <c r="CG543" s="109">
        <f t="shared" si="821"/>
        <v>90957</v>
      </c>
      <c r="CH543" s="109">
        <f t="shared" si="821"/>
        <v>87425</v>
      </c>
      <c r="CI543" s="109">
        <f t="shared" si="821"/>
        <v>86330</v>
      </c>
      <c r="CJ543" s="109">
        <f t="shared" si="821"/>
        <v>82392</v>
      </c>
      <c r="CK543" s="109">
        <f t="shared" si="821"/>
        <v>83238</v>
      </c>
      <c r="CL543" s="109">
        <f t="shared" si="821"/>
        <v>81271</v>
      </c>
      <c r="CM543" s="109">
        <f t="shared" si="821"/>
        <v>80951</v>
      </c>
      <c r="CN543" s="109">
        <f t="shared" si="821"/>
        <v>78436</v>
      </c>
      <c r="CO543" s="109">
        <f t="shared" si="821"/>
        <v>76605</v>
      </c>
      <c r="CP543" s="109">
        <f t="shared" si="821"/>
        <v>72172</v>
      </c>
      <c r="CQ543" s="109">
        <f t="shared" si="821"/>
        <v>69369</v>
      </c>
      <c r="CR543" s="109">
        <f t="shared" si="821"/>
        <v>65383</v>
      </c>
      <c r="CS543" s="109">
        <f t="shared" si="821"/>
        <v>60539</v>
      </c>
      <c r="CT543" s="109">
        <f t="shared" si="821"/>
        <v>54690</v>
      </c>
      <c r="CU543" s="109">
        <f t="shared" si="821"/>
        <v>48479</v>
      </c>
      <c r="CV543" s="109">
        <f t="shared" si="821"/>
        <v>45278</v>
      </c>
      <c r="CW543" s="109">
        <f t="shared" si="821"/>
        <v>41797</v>
      </c>
      <c r="CX543" s="109">
        <f t="shared" si="821"/>
        <v>37698</v>
      </c>
      <c r="CY543" s="109">
        <f t="shared" si="821"/>
        <v>35428</v>
      </c>
      <c r="CZ543" s="109">
        <f t="shared" si="821"/>
        <v>32370</v>
      </c>
      <c r="DA543" s="109">
        <f t="shared" si="821"/>
        <v>28876</v>
      </c>
      <c r="DB543" s="109">
        <f t="shared" si="821"/>
        <v>25057</v>
      </c>
      <c r="DC543" s="109">
        <f t="shared" si="821"/>
        <v>22006</v>
      </c>
      <c r="DD543" s="109">
        <f t="shared" si="821"/>
        <v>18612</v>
      </c>
      <c r="DE543" s="109">
        <f t="shared" si="821"/>
        <v>15928</v>
      </c>
      <c r="DF543" s="109">
        <f t="shared" si="821"/>
        <v>12917</v>
      </c>
      <c r="DG543" s="109">
        <f t="shared" si="821"/>
        <v>10401</v>
      </c>
      <c r="DH543" s="109">
        <f t="shared" si="821"/>
        <v>8191</v>
      </c>
      <c r="DI543" s="109">
        <f t="shared" si="821"/>
        <v>6572</v>
      </c>
      <c r="DJ543" s="109">
        <f t="shared" si="821"/>
        <v>5078</v>
      </c>
      <c r="DK543" s="109">
        <f t="shared" si="821"/>
        <v>3801</v>
      </c>
      <c r="DL543" s="109">
        <f t="shared" si="821"/>
        <v>2809</v>
      </c>
      <c r="DM543" s="44">
        <v>5939</v>
      </c>
    </row>
    <row r="544" spans="1:117" s="44" customFormat="1" ht="1" hidden="1" customHeight="1">
      <c r="A544" s="94">
        <v>2023</v>
      </c>
      <c r="B544" s="96">
        <f t="shared" si="780"/>
        <v>8684442</v>
      </c>
      <c r="C544" s="97">
        <f t="shared" si="785"/>
        <v>5.7951886430146196E-3</v>
      </c>
      <c r="D544" s="103">
        <f t="shared" ref="D544:M544" si="822">D334+D439</f>
        <v>5096335</v>
      </c>
      <c r="E544" s="103">
        <f t="shared" si="822"/>
        <v>5202511</v>
      </c>
      <c r="F544" s="103">
        <f t="shared" si="822"/>
        <v>5304643</v>
      </c>
      <c r="G544" s="103">
        <f t="shared" si="822"/>
        <v>5404146</v>
      </c>
      <c r="H544" s="103">
        <f t="shared" si="822"/>
        <v>5498955</v>
      </c>
      <c r="I544" s="103">
        <f t="shared" si="822"/>
        <v>1859685</v>
      </c>
      <c r="J544" s="103">
        <f t="shared" si="822"/>
        <v>1753509</v>
      </c>
      <c r="K544" s="103">
        <f t="shared" si="822"/>
        <v>1651377</v>
      </c>
      <c r="L544" s="103">
        <f t="shared" si="822"/>
        <v>1551874</v>
      </c>
      <c r="M544" s="103">
        <f t="shared" si="822"/>
        <v>1457065</v>
      </c>
      <c r="N544" s="103"/>
      <c r="O544" s="103"/>
      <c r="P544" s="103"/>
      <c r="Q544" s="109">
        <f t="shared" ref="Q544:AV544" si="823">Q334+Q439</f>
        <v>84852</v>
      </c>
      <c r="R544" s="109">
        <f t="shared" si="823"/>
        <v>85584</v>
      </c>
      <c r="S544" s="109">
        <f t="shared" si="823"/>
        <v>86186</v>
      </c>
      <c r="T544" s="109">
        <f t="shared" si="823"/>
        <v>86659</v>
      </c>
      <c r="U544" s="109">
        <f t="shared" si="823"/>
        <v>87020</v>
      </c>
      <c r="V544" s="109">
        <f t="shared" si="823"/>
        <v>87279</v>
      </c>
      <c r="W544" s="109">
        <f t="shared" si="823"/>
        <v>87441</v>
      </c>
      <c r="X544" s="109">
        <f t="shared" si="823"/>
        <v>87547</v>
      </c>
      <c r="Y544" s="109">
        <f t="shared" si="823"/>
        <v>87606</v>
      </c>
      <c r="Z544" s="109">
        <f t="shared" si="823"/>
        <v>87625</v>
      </c>
      <c r="AA544" s="109">
        <f t="shared" si="823"/>
        <v>87596</v>
      </c>
      <c r="AB544" s="109">
        <f t="shared" si="823"/>
        <v>87505</v>
      </c>
      <c r="AC544" s="109">
        <f t="shared" si="823"/>
        <v>87424</v>
      </c>
      <c r="AD544" s="109">
        <f t="shared" si="823"/>
        <v>87227</v>
      </c>
      <c r="AE544" s="109">
        <f t="shared" si="823"/>
        <v>86358</v>
      </c>
      <c r="AF544" s="109">
        <f t="shared" si="823"/>
        <v>85739</v>
      </c>
      <c r="AG544" s="109">
        <f t="shared" si="823"/>
        <v>84799</v>
      </c>
      <c r="AH544" s="109">
        <f t="shared" si="823"/>
        <v>84117</v>
      </c>
      <c r="AI544" s="109">
        <f t="shared" si="823"/>
        <v>84622</v>
      </c>
      <c r="AJ544" s="109">
        <f t="shared" si="823"/>
        <v>85236</v>
      </c>
      <c r="AK544" s="109">
        <f t="shared" si="823"/>
        <v>84655</v>
      </c>
      <c r="AL544" s="109">
        <f t="shared" si="823"/>
        <v>86543</v>
      </c>
      <c r="AM544" s="109">
        <f t="shared" si="823"/>
        <v>87914</v>
      </c>
      <c r="AN544" s="109">
        <f t="shared" si="823"/>
        <v>89802</v>
      </c>
      <c r="AO544" s="109">
        <f t="shared" si="823"/>
        <v>94381</v>
      </c>
      <c r="AP544" s="109">
        <f t="shared" si="823"/>
        <v>97244</v>
      </c>
      <c r="AQ544" s="109">
        <f t="shared" si="823"/>
        <v>100322</v>
      </c>
      <c r="AR544" s="109">
        <f t="shared" si="823"/>
        <v>104414</v>
      </c>
      <c r="AS544" s="109">
        <f t="shared" si="823"/>
        <v>105915</v>
      </c>
      <c r="AT544" s="109">
        <f t="shared" si="823"/>
        <v>109018</v>
      </c>
      <c r="AU544" s="109">
        <f t="shared" si="823"/>
        <v>111547</v>
      </c>
      <c r="AV544" s="109">
        <f t="shared" si="823"/>
        <v>116031</v>
      </c>
      <c r="AW544" s="109">
        <f t="shared" ref="AW544:CB544" si="824">AW334+AW439</f>
        <v>117817</v>
      </c>
      <c r="AX544" s="109">
        <f t="shared" si="824"/>
        <v>119113</v>
      </c>
      <c r="AY544" s="109">
        <f t="shared" si="824"/>
        <v>119385</v>
      </c>
      <c r="AZ544" s="109">
        <f t="shared" si="824"/>
        <v>120826</v>
      </c>
      <c r="BA544" s="109">
        <f t="shared" si="824"/>
        <v>118987</v>
      </c>
      <c r="BB544" s="109">
        <f t="shared" si="824"/>
        <v>120002</v>
      </c>
      <c r="BC544" s="109">
        <f t="shared" si="824"/>
        <v>119628</v>
      </c>
      <c r="BD544" s="109">
        <f t="shared" si="824"/>
        <v>120531</v>
      </c>
      <c r="BE544" s="109">
        <f t="shared" si="824"/>
        <v>119473</v>
      </c>
      <c r="BF544" s="109">
        <f t="shared" si="824"/>
        <v>121029</v>
      </c>
      <c r="BG544" s="109">
        <f t="shared" si="824"/>
        <v>120594</v>
      </c>
      <c r="BH544" s="109">
        <f t="shared" si="824"/>
        <v>120703</v>
      </c>
      <c r="BI544" s="109">
        <f t="shared" si="824"/>
        <v>118934</v>
      </c>
      <c r="BJ544" s="109">
        <f t="shared" si="824"/>
        <v>117573</v>
      </c>
      <c r="BK544" s="109">
        <f t="shared" si="824"/>
        <v>116995</v>
      </c>
      <c r="BL544" s="109">
        <f t="shared" si="824"/>
        <v>116038</v>
      </c>
      <c r="BM544" s="109">
        <f t="shared" si="824"/>
        <v>115643</v>
      </c>
      <c r="BN544" s="109">
        <f t="shared" si="824"/>
        <v>116973</v>
      </c>
      <c r="BO544" s="109">
        <f t="shared" si="824"/>
        <v>116956</v>
      </c>
      <c r="BP544" s="109">
        <f t="shared" si="824"/>
        <v>119054</v>
      </c>
      <c r="BQ544" s="109">
        <f t="shared" si="824"/>
        <v>121820</v>
      </c>
      <c r="BR544" s="109">
        <f t="shared" si="824"/>
        <v>122221</v>
      </c>
      <c r="BS544" s="109">
        <f t="shared" si="824"/>
        <v>124529</v>
      </c>
      <c r="BT544" s="109">
        <f t="shared" si="824"/>
        <v>126132</v>
      </c>
      <c r="BU544" s="109">
        <f t="shared" si="824"/>
        <v>126327</v>
      </c>
      <c r="BV544" s="109">
        <f t="shared" si="824"/>
        <v>128144</v>
      </c>
      <c r="BW544" s="109">
        <f t="shared" si="824"/>
        <v>127839</v>
      </c>
      <c r="BX544" s="109">
        <f t="shared" si="824"/>
        <v>128746</v>
      </c>
      <c r="BY544" s="109">
        <f t="shared" si="824"/>
        <v>124959</v>
      </c>
      <c r="BZ544" s="109">
        <f t="shared" si="824"/>
        <v>119881</v>
      </c>
      <c r="CA544" s="109">
        <f t="shared" si="824"/>
        <v>115570</v>
      </c>
      <c r="CB544" s="109">
        <f t="shared" si="824"/>
        <v>111998</v>
      </c>
      <c r="CC544" s="109">
        <f t="shared" ref="CC544:DL544" si="825">CC334+CC439</f>
        <v>108355</v>
      </c>
      <c r="CD544" s="109">
        <f t="shared" si="825"/>
        <v>103720</v>
      </c>
      <c r="CE544" s="109">
        <f t="shared" si="825"/>
        <v>101063</v>
      </c>
      <c r="CF544" s="109">
        <f t="shared" si="825"/>
        <v>97469</v>
      </c>
      <c r="CG544" s="109">
        <f t="shared" si="825"/>
        <v>93132</v>
      </c>
      <c r="CH544" s="109">
        <f t="shared" si="825"/>
        <v>89921</v>
      </c>
      <c r="CI544" s="109">
        <f t="shared" si="825"/>
        <v>86371</v>
      </c>
      <c r="CJ544" s="109">
        <f t="shared" si="825"/>
        <v>85204</v>
      </c>
      <c r="CK544" s="109">
        <f t="shared" si="825"/>
        <v>81242</v>
      </c>
      <c r="CL544" s="109">
        <f t="shared" si="825"/>
        <v>81963</v>
      </c>
      <c r="CM544" s="109">
        <f t="shared" si="825"/>
        <v>79925</v>
      </c>
      <c r="CN544" s="109">
        <f t="shared" si="825"/>
        <v>79479</v>
      </c>
      <c r="CO544" s="109">
        <f t="shared" si="825"/>
        <v>76870</v>
      </c>
      <c r="CP544" s="109">
        <f t="shared" si="825"/>
        <v>74915</v>
      </c>
      <c r="CQ544" s="109">
        <f t="shared" si="825"/>
        <v>70402</v>
      </c>
      <c r="CR544" s="109">
        <f t="shared" si="825"/>
        <v>67456</v>
      </c>
      <c r="CS544" s="109">
        <f t="shared" si="825"/>
        <v>63355</v>
      </c>
      <c r="CT544" s="109">
        <f t="shared" si="825"/>
        <v>58411</v>
      </c>
      <c r="CU544" s="109">
        <f t="shared" si="825"/>
        <v>52514</v>
      </c>
      <c r="CV544" s="109">
        <f t="shared" si="825"/>
        <v>46282</v>
      </c>
      <c r="CW544" s="109">
        <f t="shared" si="825"/>
        <v>42942</v>
      </c>
      <c r="CX544" s="109">
        <f t="shared" si="825"/>
        <v>39342</v>
      </c>
      <c r="CY544" s="109">
        <f t="shared" si="825"/>
        <v>35173</v>
      </c>
      <c r="CZ544" s="109">
        <f t="shared" si="825"/>
        <v>32731</v>
      </c>
      <c r="DA544" s="109">
        <f t="shared" si="825"/>
        <v>29570</v>
      </c>
      <c r="DB544" s="109">
        <f t="shared" si="825"/>
        <v>26052</v>
      </c>
      <c r="DC544" s="109">
        <f t="shared" si="825"/>
        <v>22303</v>
      </c>
      <c r="DD544" s="109">
        <f t="shared" si="825"/>
        <v>19298</v>
      </c>
      <c r="DE544" s="109">
        <f t="shared" si="825"/>
        <v>16096</v>
      </c>
      <c r="DF544" s="109">
        <f t="shared" si="825"/>
        <v>13601</v>
      </c>
      <c r="DG544" s="109">
        <f t="shared" si="825"/>
        <v>10897</v>
      </c>
      <c r="DH544" s="109">
        <f t="shared" si="825"/>
        <v>8669</v>
      </c>
      <c r="DI544" s="109">
        <f t="shared" si="825"/>
        <v>6739</v>
      </c>
      <c r="DJ544" s="109">
        <f t="shared" si="825"/>
        <v>5324</v>
      </c>
      <c r="DK544" s="109">
        <f t="shared" si="825"/>
        <v>4048</v>
      </c>
      <c r="DL544" s="109">
        <f t="shared" si="825"/>
        <v>2980</v>
      </c>
      <c r="DM544" s="44">
        <v>6474</v>
      </c>
    </row>
    <row r="545" spans="1:117" s="44" customFormat="1" ht="1" hidden="1" customHeight="1">
      <c r="A545" s="94">
        <v>2024</v>
      </c>
      <c r="B545" s="96">
        <f t="shared" si="780"/>
        <v>8732143</v>
      </c>
      <c r="C545" s="97">
        <f t="shared" si="785"/>
        <v>5.4926960189267196E-3</v>
      </c>
      <c r="D545" s="103">
        <f t="shared" ref="D545:M545" si="826">D335+D440</f>
        <v>5091813</v>
      </c>
      <c r="E545" s="103">
        <f t="shared" si="826"/>
        <v>5200588</v>
      </c>
      <c r="F545" s="103">
        <f t="shared" si="826"/>
        <v>5305645</v>
      </c>
      <c r="G545" s="103">
        <f t="shared" si="826"/>
        <v>5406749</v>
      </c>
      <c r="H545" s="103">
        <f t="shared" si="826"/>
        <v>5505210</v>
      </c>
      <c r="I545" s="103">
        <f t="shared" si="826"/>
        <v>1902757</v>
      </c>
      <c r="J545" s="103">
        <f t="shared" si="826"/>
        <v>1793982</v>
      </c>
      <c r="K545" s="103">
        <f t="shared" si="826"/>
        <v>1688925</v>
      </c>
      <c r="L545" s="103">
        <f t="shared" si="826"/>
        <v>1587821</v>
      </c>
      <c r="M545" s="103">
        <f t="shared" si="826"/>
        <v>1489360</v>
      </c>
      <c r="N545" s="103"/>
      <c r="O545" s="103"/>
      <c r="P545" s="103"/>
      <c r="Q545" s="109">
        <f t="shared" ref="Q545:AV545" si="827">Q335+Q440</f>
        <v>84545</v>
      </c>
      <c r="R545" s="109">
        <f t="shared" si="827"/>
        <v>85394</v>
      </c>
      <c r="S545" s="109">
        <f t="shared" si="827"/>
        <v>86099</v>
      </c>
      <c r="T545" s="109">
        <f t="shared" si="827"/>
        <v>86684</v>
      </c>
      <c r="U545" s="109">
        <f t="shared" si="827"/>
        <v>87150</v>
      </c>
      <c r="V545" s="109">
        <f t="shared" si="827"/>
        <v>87505</v>
      </c>
      <c r="W545" s="109">
        <f t="shared" si="827"/>
        <v>87756</v>
      </c>
      <c r="X545" s="109">
        <f t="shared" si="827"/>
        <v>87915</v>
      </c>
      <c r="Y545" s="109">
        <f t="shared" si="827"/>
        <v>88020</v>
      </c>
      <c r="Z545" s="109">
        <f t="shared" si="827"/>
        <v>88071</v>
      </c>
      <c r="AA545" s="109">
        <f t="shared" si="827"/>
        <v>88077</v>
      </c>
      <c r="AB545" s="109">
        <f t="shared" si="827"/>
        <v>88042</v>
      </c>
      <c r="AC545" s="109">
        <f t="shared" si="827"/>
        <v>87950</v>
      </c>
      <c r="AD545" s="109">
        <f t="shared" si="827"/>
        <v>87881</v>
      </c>
      <c r="AE545" s="109">
        <f t="shared" si="827"/>
        <v>87709</v>
      </c>
      <c r="AF545" s="109">
        <f t="shared" si="827"/>
        <v>86880</v>
      </c>
      <c r="AG545" s="109">
        <f t="shared" si="827"/>
        <v>86302</v>
      </c>
      <c r="AH545" s="109">
        <f t="shared" si="827"/>
        <v>85416</v>
      </c>
      <c r="AI545" s="109">
        <f t="shared" si="827"/>
        <v>84798</v>
      </c>
      <c r="AJ545" s="109">
        <f t="shared" si="827"/>
        <v>85379</v>
      </c>
      <c r="AK545" s="109">
        <f t="shared" si="827"/>
        <v>86143</v>
      </c>
      <c r="AL545" s="109">
        <f t="shared" si="827"/>
        <v>85819</v>
      </c>
      <c r="AM545" s="109">
        <f t="shared" si="827"/>
        <v>87964</v>
      </c>
      <c r="AN545" s="109">
        <f t="shared" si="827"/>
        <v>89600</v>
      </c>
      <c r="AO545" s="109">
        <f t="shared" si="827"/>
        <v>91676</v>
      </c>
      <c r="AP545" s="109">
        <f t="shared" si="827"/>
        <v>96360</v>
      </c>
      <c r="AQ545" s="109">
        <f t="shared" si="827"/>
        <v>99288</v>
      </c>
      <c r="AR545" s="109">
        <f t="shared" si="827"/>
        <v>102364</v>
      </c>
      <c r="AS545" s="109">
        <f t="shared" si="827"/>
        <v>106391</v>
      </c>
      <c r="AT545" s="109">
        <f t="shared" si="827"/>
        <v>107828</v>
      </c>
      <c r="AU545" s="109">
        <f t="shared" si="827"/>
        <v>110811</v>
      </c>
      <c r="AV545" s="109">
        <f t="shared" si="827"/>
        <v>113208</v>
      </c>
      <c r="AW545" s="109">
        <f t="shared" ref="AW545:CB545" si="828">AW335+AW440</f>
        <v>117522</v>
      </c>
      <c r="AX545" s="109">
        <f t="shared" si="828"/>
        <v>119166</v>
      </c>
      <c r="AY545" s="109">
        <f t="shared" si="828"/>
        <v>120324</v>
      </c>
      <c r="AZ545" s="109">
        <f t="shared" si="828"/>
        <v>120465</v>
      </c>
      <c r="BA545" s="109">
        <f t="shared" si="828"/>
        <v>121765</v>
      </c>
      <c r="BB545" s="109">
        <f t="shared" si="828"/>
        <v>119824</v>
      </c>
      <c r="BC545" s="109">
        <f t="shared" si="828"/>
        <v>120722</v>
      </c>
      <c r="BD545" s="109">
        <f t="shared" si="828"/>
        <v>120239</v>
      </c>
      <c r="BE545" s="109">
        <f t="shared" si="828"/>
        <v>121034</v>
      </c>
      <c r="BF545" s="109">
        <f t="shared" si="828"/>
        <v>119899</v>
      </c>
      <c r="BG545" s="109">
        <f t="shared" si="828"/>
        <v>121359</v>
      </c>
      <c r="BH545" s="109">
        <f t="shared" si="828"/>
        <v>120846</v>
      </c>
      <c r="BI545" s="109">
        <f t="shared" si="828"/>
        <v>120880</v>
      </c>
      <c r="BJ545" s="109">
        <f t="shared" si="828"/>
        <v>119059</v>
      </c>
      <c r="BK545" s="109">
        <f t="shared" si="828"/>
        <v>117637</v>
      </c>
      <c r="BL545" s="109">
        <f t="shared" si="828"/>
        <v>116990</v>
      </c>
      <c r="BM545" s="109">
        <f t="shared" si="828"/>
        <v>115973</v>
      </c>
      <c r="BN545" s="109">
        <f t="shared" si="828"/>
        <v>115516</v>
      </c>
      <c r="BO545" s="109">
        <f t="shared" si="828"/>
        <v>116768</v>
      </c>
      <c r="BP545" s="109">
        <f t="shared" si="828"/>
        <v>116688</v>
      </c>
      <c r="BQ545" s="109">
        <f t="shared" si="828"/>
        <v>118696</v>
      </c>
      <c r="BR545" s="109">
        <f t="shared" si="828"/>
        <v>121378</v>
      </c>
      <c r="BS545" s="109">
        <f t="shared" si="828"/>
        <v>121709</v>
      </c>
      <c r="BT545" s="109">
        <f t="shared" si="828"/>
        <v>123929</v>
      </c>
      <c r="BU545" s="109">
        <f t="shared" si="828"/>
        <v>125451</v>
      </c>
      <c r="BV545" s="109">
        <f t="shared" si="828"/>
        <v>125583</v>
      </c>
      <c r="BW545" s="109">
        <f t="shared" si="828"/>
        <v>127319</v>
      </c>
      <c r="BX545" s="109">
        <f t="shared" si="828"/>
        <v>126956</v>
      </c>
      <c r="BY545" s="109">
        <f t="shared" si="828"/>
        <v>127793</v>
      </c>
      <c r="BZ545" s="109">
        <f t="shared" si="828"/>
        <v>123943</v>
      </c>
      <c r="CA545" s="109">
        <f t="shared" si="828"/>
        <v>118910</v>
      </c>
      <c r="CB545" s="109">
        <f t="shared" si="828"/>
        <v>114577</v>
      </c>
      <c r="CC545" s="109">
        <f t="shared" ref="CC545:DL545" si="829">CC335+CC440</f>
        <v>110912</v>
      </c>
      <c r="CD545" s="109">
        <f t="shared" si="829"/>
        <v>107100</v>
      </c>
      <c r="CE545" s="109">
        <f t="shared" si="829"/>
        <v>102645</v>
      </c>
      <c r="CF545" s="109">
        <f t="shared" si="829"/>
        <v>100036</v>
      </c>
      <c r="CG545" s="109">
        <f t="shared" si="829"/>
        <v>96417</v>
      </c>
      <c r="CH545" s="109">
        <f t="shared" si="829"/>
        <v>92072</v>
      </c>
      <c r="CI545" s="109">
        <f t="shared" si="829"/>
        <v>88829</v>
      </c>
      <c r="CJ545" s="109">
        <f t="shared" si="829"/>
        <v>85257</v>
      </c>
      <c r="CK545" s="109">
        <f t="shared" si="829"/>
        <v>84012</v>
      </c>
      <c r="CL545" s="109">
        <f t="shared" si="829"/>
        <v>80023</v>
      </c>
      <c r="CM545" s="109">
        <f t="shared" si="829"/>
        <v>80606</v>
      </c>
      <c r="CN545" s="109">
        <f t="shared" si="829"/>
        <v>78486</v>
      </c>
      <c r="CO545" s="109">
        <f t="shared" si="829"/>
        <v>77905</v>
      </c>
      <c r="CP545" s="109">
        <f t="shared" si="829"/>
        <v>75188</v>
      </c>
      <c r="CQ545" s="109">
        <f t="shared" si="829"/>
        <v>73091</v>
      </c>
      <c r="CR545" s="109">
        <f t="shared" si="829"/>
        <v>68489</v>
      </c>
      <c r="CS545" s="109">
        <f t="shared" si="829"/>
        <v>65386</v>
      </c>
      <c r="CT545" s="109">
        <f t="shared" si="829"/>
        <v>61162</v>
      </c>
      <c r="CU545" s="109">
        <f t="shared" si="829"/>
        <v>56113</v>
      </c>
      <c r="CV545" s="109">
        <f t="shared" si="829"/>
        <v>50168</v>
      </c>
      <c r="CW545" s="109">
        <f t="shared" si="829"/>
        <v>43923</v>
      </c>
      <c r="CX545" s="109">
        <f t="shared" si="829"/>
        <v>40452</v>
      </c>
      <c r="CY545" s="109">
        <f t="shared" si="829"/>
        <v>36739</v>
      </c>
      <c r="CZ545" s="109">
        <f t="shared" si="829"/>
        <v>32526</v>
      </c>
      <c r="DA545" s="109">
        <f t="shared" si="829"/>
        <v>29940</v>
      </c>
      <c r="DB545" s="109">
        <f t="shared" si="829"/>
        <v>26715</v>
      </c>
      <c r="DC545" s="109">
        <f t="shared" si="829"/>
        <v>23225</v>
      </c>
      <c r="DD545" s="109">
        <f t="shared" si="829"/>
        <v>19597</v>
      </c>
      <c r="DE545" s="109">
        <f t="shared" si="829"/>
        <v>16726</v>
      </c>
      <c r="DF545" s="109">
        <f t="shared" si="829"/>
        <v>13775</v>
      </c>
      <c r="DG545" s="109">
        <f t="shared" si="829"/>
        <v>11503</v>
      </c>
      <c r="DH545" s="109">
        <f t="shared" si="829"/>
        <v>9106</v>
      </c>
      <c r="DI545" s="109">
        <f t="shared" si="829"/>
        <v>7152</v>
      </c>
      <c r="DJ545" s="109">
        <f t="shared" si="829"/>
        <v>5478</v>
      </c>
      <c r="DK545" s="109">
        <f t="shared" si="829"/>
        <v>4260</v>
      </c>
      <c r="DL545" s="109">
        <f t="shared" si="829"/>
        <v>3184</v>
      </c>
      <c r="DM545" s="44">
        <v>7020</v>
      </c>
    </row>
    <row r="546" spans="1:117" s="44" customFormat="1" ht="1" hidden="1" customHeight="1">
      <c r="A546" s="94">
        <v>2025</v>
      </c>
      <c r="B546" s="96">
        <f t="shared" si="780"/>
        <v>8777423</v>
      </c>
      <c r="C546" s="97">
        <f t="shared" si="785"/>
        <v>5.1854395879682687E-3</v>
      </c>
      <c r="D546" s="103">
        <f t="shared" ref="D546:M546" si="830">D336+D441</f>
        <v>5084328</v>
      </c>
      <c r="E546" s="103">
        <f t="shared" si="830"/>
        <v>5195715</v>
      </c>
      <c r="F546" s="103">
        <f t="shared" si="830"/>
        <v>5303340</v>
      </c>
      <c r="G546" s="103">
        <f t="shared" si="830"/>
        <v>5407338</v>
      </c>
      <c r="H546" s="103">
        <f t="shared" si="830"/>
        <v>5507389</v>
      </c>
      <c r="I546" s="103">
        <f t="shared" si="830"/>
        <v>1947117</v>
      </c>
      <c r="J546" s="103">
        <f t="shared" si="830"/>
        <v>1835730</v>
      </c>
      <c r="K546" s="103">
        <f t="shared" si="830"/>
        <v>1728105</v>
      </c>
      <c r="L546" s="103">
        <f t="shared" si="830"/>
        <v>1624107</v>
      </c>
      <c r="M546" s="103">
        <f t="shared" si="830"/>
        <v>1524056</v>
      </c>
      <c r="N546" s="103"/>
      <c r="O546" s="103"/>
      <c r="P546" s="103"/>
      <c r="Q546" s="109">
        <f t="shared" ref="Q546:AV546" si="831">Q336+Q441</f>
        <v>84152</v>
      </c>
      <c r="R546" s="109">
        <f t="shared" si="831"/>
        <v>85082</v>
      </c>
      <c r="S546" s="109">
        <f t="shared" si="831"/>
        <v>85902</v>
      </c>
      <c r="T546" s="109">
        <f t="shared" si="831"/>
        <v>86591</v>
      </c>
      <c r="U546" s="109">
        <f t="shared" si="831"/>
        <v>87167</v>
      </c>
      <c r="V546" s="109">
        <f t="shared" si="831"/>
        <v>87627</v>
      </c>
      <c r="W546" s="109">
        <f t="shared" si="831"/>
        <v>87972</v>
      </c>
      <c r="X546" s="109">
        <f t="shared" si="831"/>
        <v>88220</v>
      </c>
      <c r="Y546" s="109">
        <f t="shared" si="831"/>
        <v>88378</v>
      </c>
      <c r="Z546" s="109">
        <f t="shared" si="831"/>
        <v>88476</v>
      </c>
      <c r="AA546" s="109">
        <f t="shared" si="831"/>
        <v>88515</v>
      </c>
      <c r="AB546" s="109">
        <f t="shared" si="831"/>
        <v>88514</v>
      </c>
      <c r="AC546" s="109">
        <f t="shared" si="831"/>
        <v>88476</v>
      </c>
      <c r="AD546" s="109">
        <f t="shared" si="831"/>
        <v>88395</v>
      </c>
      <c r="AE546" s="109">
        <f t="shared" si="831"/>
        <v>88351</v>
      </c>
      <c r="AF546" s="109">
        <f t="shared" si="831"/>
        <v>88216</v>
      </c>
      <c r="AG546" s="109">
        <f t="shared" si="831"/>
        <v>87432</v>
      </c>
      <c r="AH546" s="109">
        <f t="shared" si="831"/>
        <v>86896</v>
      </c>
      <c r="AI546" s="109">
        <f t="shared" si="831"/>
        <v>86071</v>
      </c>
      <c r="AJ546" s="109">
        <f t="shared" si="831"/>
        <v>85545</v>
      </c>
      <c r="AK546" s="109">
        <f t="shared" si="831"/>
        <v>86260</v>
      </c>
      <c r="AL546" s="109">
        <f t="shared" si="831"/>
        <v>87246</v>
      </c>
      <c r="AM546" s="109">
        <f t="shared" si="831"/>
        <v>87219</v>
      </c>
      <c r="AN546" s="109">
        <f t="shared" si="831"/>
        <v>89609</v>
      </c>
      <c r="AO546" s="109">
        <f t="shared" si="831"/>
        <v>91463</v>
      </c>
      <c r="AP546" s="109">
        <f t="shared" si="831"/>
        <v>93665</v>
      </c>
      <c r="AQ546" s="109">
        <f t="shared" si="831"/>
        <v>98387</v>
      </c>
      <c r="AR546" s="109">
        <f t="shared" si="831"/>
        <v>101322</v>
      </c>
      <c r="AS546" s="109">
        <f t="shared" si="831"/>
        <v>104349</v>
      </c>
      <c r="AT546" s="109">
        <f t="shared" si="831"/>
        <v>108272</v>
      </c>
      <c r="AU546" s="109">
        <f t="shared" si="831"/>
        <v>109617</v>
      </c>
      <c r="AV546" s="109">
        <f t="shared" si="831"/>
        <v>112462</v>
      </c>
      <c r="AW546" s="109">
        <f t="shared" ref="AW546:CB546" si="832">AW336+AW441</f>
        <v>114719</v>
      </c>
      <c r="AX546" s="109">
        <f t="shared" si="832"/>
        <v>118859</v>
      </c>
      <c r="AY546" s="109">
        <f t="shared" si="832"/>
        <v>120364</v>
      </c>
      <c r="AZ546" s="109">
        <f t="shared" si="832"/>
        <v>121387</v>
      </c>
      <c r="BA546" s="109">
        <f t="shared" si="832"/>
        <v>121403</v>
      </c>
      <c r="BB546" s="109">
        <f t="shared" si="832"/>
        <v>122574</v>
      </c>
      <c r="BC546" s="109">
        <f t="shared" si="832"/>
        <v>120535</v>
      </c>
      <c r="BD546" s="109">
        <f t="shared" si="832"/>
        <v>121326</v>
      </c>
      <c r="BE546" s="109">
        <f t="shared" si="832"/>
        <v>120745</v>
      </c>
      <c r="BF546" s="109">
        <f t="shared" si="832"/>
        <v>121442</v>
      </c>
      <c r="BG546" s="109">
        <f t="shared" si="832"/>
        <v>120235</v>
      </c>
      <c r="BH546" s="109">
        <f t="shared" si="832"/>
        <v>121604</v>
      </c>
      <c r="BI546" s="109">
        <f t="shared" si="832"/>
        <v>121021</v>
      </c>
      <c r="BJ546" s="109">
        <f t="shared" si="832"/>
        <v>120979</v>
      </c>
      <c r="BK546" s="109">
        <f t="shared" si="832"/>
        <v>119108</v>
      </c>
      <c r="BL546" s="109">
        <f t="shared" si="832"/>
        <v>117624</v>
      </c>
      <c r="BM546" s="109">
        <f t="shared" si="832"/>
        <v>116908</v>
      </c>
      <c r="BN546" s="109">
        <f t="shared" si="832"/>
        <v>115830</v>
      </c>
      <c r="BO546" s="109">
        <f t="shared" si="832"/>
        <v>115308</v>
      </c>
      <c r="BP546" s="109">
        <f t="shared" si="832"/>
        <v>116485</v>
      </c>
      <c r="BQ546" s="109">
        <f t="shared" si="832"/>
        <v>116340</v>
      </c>
      <c r="BR546" s="109">
        <f t="shared" si="832"/>
        <v>118263</v>
      </c>
      <c r="BS546" s="109">
        <f t="shared" si="832"/>
        <v>120861</v>
      </c>
      <c r="BT546" s="109">
        <f t="shared" si="832"/>
        <v>121124</v>
      </c>
      <c r="BU546" s="109">
        <f t="shared" si="832"/>
        <v>123259</v>
      </c>
      <c r="BV546" s="109">
        <f t="shared" si="832"/>
        <v>124705</v>
      </c>
      <c r="BW546" s="109">
        <f t="shared" si="832"/>
        <v>124777</v>
      </c>
      <c r="BX546" s="109">
        <f t="shared" si="832"/>
        <v>126436</v>
      </c>
      <c r="BY546" s="109">
        <f t="shared" si="832"/>
        <v>126020</v>
      </c>
      <c r="BZ546" s="109">
        <f t="shared" si="832"/>
        <v>126737</v>
      </c>
      <c r="CA546" s="109">
        <f t="shared" si="832"/>
        <v>122932</v>
      </c>
      <c r="CB546" s="109">
        <f t="shared" si="832"/>
        <v>117876</v>
      </c>
      <c r="CC546" s="109">
        <f t="shared" ref="CC546:DL546" si="833">CC336+CC441</f>
        <v>113472</v>
      </c>
      <c r="CD546" s="109">
        <f t="shared" si="833"/>
        <v>109613</v>
      </c>
      <c r="CE546" s="109">
        <f t="shared" si="833"/>
        <v>105991</v>
      </c>
      <c r="CF546" s="109">
        <f t="shared" si="833"/>
        <v>101595</v>
      </c>
      <c r="CG546" s="109">
        <f t="shared" si="833"/>
        <v>98973</v>
      </c>
      <c r="CH546" s="109">
        <f t="shared" si="833"/>
        <v>95321</v>
      </c>
      <c r="CI546" s="109">
        <f t="shared" si="833"/>
        <v>90962</v>
      </c>
      <c r="CJ546" s="109">
        <f t="shared" si="833"/>
        <v>87680</v>
      </c>
      <c r="CK546" s="109">
        <f t="shared" si="833"/>
        <v>84077</v>
      </c>
      <c r="CL546" s="109">
        <f t="shared" si="833"/>
        <v>82749</v>
      </c>
      <c r="CM546" s="109">
        <f t="shared" si="833"/>
        <v>78723</v>
      </c>
      <c r="CN546" s="109">
        <f t="shared" si="833"/>
        <v>79159</v>
      </c>
      <c r="CO546" s="109">
        <f t="shared" si="833"/>
        <v>76946</v>
      </c>
      <c r="CP546" s="109">
        <f t="shared" si="833"/>
        <v>76214</v>
      </c>
      <c r="CQ546" s="109">
        <f t="shared" si="833"/>
        <v>73373</v>
      </c>
      <c r="CR546" s="109">
        <f t="shared" si="833"/>
        <v>71122</v>
      </c>
      <c r="CS546" s="109">
        <f t="shared" si="833"/>
        <v>66416</v>
      </c>
      <c r="CT546" s="109">
        <f t="shared" si="833"/>
        <v>63148</v>
      </c>
      <c r="CU546" s="109">
        <f t="shared" si="833"/>
        <v>58792</v>
      </c>
      <c r="CV546" s="109">
        <f t="shared" si="833"/>
        <v>53634</v>
      </c>
      <c r="CW546" s="109">
        <f t="shared" si="833"/>
        <v>47646</v>
      </c>
      <c r="CX546" s="109">
        <f t="shared" si="833"/>
        <v>41408</v>
      </c>
      <c r="CY546" s="109">
        <f t="shared" si="833"/>
        <v>37809</v>
      </c>
      <c r="CZ546" s="109">
        <f t="shared" si="833"/>
        <v>34007</v>
      </c>
      <c r="DA546" s="109">
        <f t="shared" si="833"/>
        <v>29781</v>
      </c>
      <c r="DB546" s="109">
        <f t="shared" si="833"/>
        <v>27087</v>
      </c>
      <c r="DC546" s="109">
        <f t="shared" si="833"/>
        <v>23855</v>
      </c>
      <c r="DD546" s="109">
        <f t="shared" si="833"/>
        <v>20442</v>
      </c>
      <c r="DE546" s="109">
        <f t="shared" si="833"/>
        <v>17020</v>
      </c>
      <c r="DF546" s="109">
        <f t="shared" si="833"/>
        <v>14345</v>
      </c>
      <c r="DG546" s="109">
        <f t="shared" si="833"/>
        <v>11675</v>
      </c>
      <c r="DH546" s="109">
        <f t="shared" si="833"/>
        <v>9638</v>
      </c>
      <c r="DI546" s="109">
        <f t="shared" si="833"/>
        <v>7531</v>
      </c>
      <c r="DJ546" s="109">
        <f t="shared" si="833"/>
        <v>5828</v>
      </c>
      <c r="DK546" s="109">
        <f t="shared" si="833"/>
        <v>4395</v>
      </c>
      <c r="DL546" s="109">
        <f t="shared" si="833"/>
        <v>3361</v>
      </c>
      <c r="DM546" s="44">
        <v>7598</v>
      </c>
    </row>
    <row r="547" spans="1:117" s="44" customFormat="1" ht="1" hidden="1" customHeight="1">
      <c r="A547" s="94">
        <v>2026</v>
      </c>
      <c r="B547" s="96">
        <f t="shared" si="780"/>
        <v>8820179</v>
      </c>
      <c r="C547" s="97">
        <f t="shared" si="785"/>
        <v>4.8711335889816409E-3</v>
      </c>
      <c r="D547" s="103">
        <f t="shared" ref="D547:M547" si="834">D337+D442</f>
        <v>5073995</v>
      </c>
      <c r="E547" s="103">
        <f t="shared" si="834"/>
        <v>5187952</v>
      </c>
      <c r="F547" s="103">
        <f t="shared" si="834"/>
        <v>5298153</v>
      </c>
      <c r="G547" s="103">
        <f t="shared" si="834"/>
        <v>5404689</v>
      </c>
      <c r="H547" s="103">
        <f t="shared" si="834"/>
        <v>5507602</v>
      </c>
      <c r="I547" s="103">
        <f t="shared" si="834"/>
        <v>1992673</v>
      </c>
      <c r="J547" s="103">
        <f t="shared" si="834"/>
        <v>1878716</v>
      </c>
      <c r="K547" s="103">
        <f t="shared" si="834"/>
        <v>1768515</v>
      </c>
      <c r="L547" s="103">
        <f t="shared" si="834"/>
        <v>1661979</v>
      </c>
      <c r="M547" s="103">
        <f t="shared" si="834"/>
        <v>1559066</v>
      </c>
      <c r="N547" s="103"/>
      <c r="O547" s="103"/>
      <c r="P547" s="103"/>
      <c r="Q547" s="109">
        <f t="shared" ref="Q547:AV547" si="835">Q337+Q442</f>
        <v>83667</v>
      </c>
      <c r="R547" s="109">
        <f t="shared" si="835"/>
        <v>84682</v>
      </c>
      <c r="S547" s="109">
        <f t="shared" si="835"/>
        <v>85585</v>
      </c>
      <c r="T547" s="109">
        <f t="shared" si="835"/>
        <v>86386</v>
      </c>
      <c r="U547" s="109">
        <f t="shared" si="835"/>
        <v>87068</v>
      </c>
      <c r="V547" s="109">
        <f t="shared" si="835"/>
        <v>87634</v>
      </c>
      <c r="W547" s="109">
        <f t="shared" si="835"/>
        <v>88087</v>
      </c>
      <c r="X547" s="109">
        <f t="shared" si="835"/>
        <v>88427</v>
      </c>
      <c r="Y547" s="109">
        <f t="shared" si="835"/>
        <v>88676</v>
      </c>
      <c r="Z547" s="109">
        <f t="shared" si="835"/>
        <v>88824</v>
      </c>
      <c r="AA547" s="109">
        <f t="shared" si="835"/>
        <v>88911</v>
      </c>
      <c r="AB547" s="109">
        <f t="shared" si="835"/>
        <v>88941</v>
      </c>
      <c r="AC547" s="109">
        <f t="shared" si="835"/>
        <v>88939</v>
      </c>
      <c r="AD547" s="109">
        <f t="shared" si="835"/>
        <v>88913</v>
      </c>
      <c r="AE547" s="109">
        <f t="shared" si="835"/>
        <v>88857</v>
      </c>
      <c r="AF547" s="109">
        <f t="shared" si="835"/>
        <v>88848</v>
      </c>
      <c r="AG547" s="109">
        <f t="shared" si="835"/>
        <v>88747</v>
      </c>
      <c r="AH547" s="109">
        <f t="shared" si="835"/>
        <v>88012</v>
      </c>
      <c r="AI547" s="109">
        <f t="shared" si="835"/>
        <v>87523</v>
      </c>
      <c r="AJ547" s="109">
        <f t="shared" si="835"/>
        <v>86784</v>
      </c>
      <c r="AK547" s="109">
        <f t="shared" si="835"/>
        <v>86411</v>
      </c>
      <c r="AL547" s="109">
        <f t="shared" si="835"/>
        <v>87331</v>
      </c>
      <c r="AM547" s="109">
        <f t="shared" si="835"/>
        <v>88579</v>
      </c>
      <c r="AN547" s="109">
        <f t="shared" si="835"/>
        <v>88843</v>
      </c>
      <c r="AO547" s="109">
        <f t="shared" si="835"/>
        <v>91434</v>
      </c>
      <c r="AP547" s="109">
        <f t="shared" si="835"/>
        <v>93441</v>
      </c>
      <c r="AQ547" s="109">
        <f t="shared" si="835"/>
        <v>95704</v>
      </c>
      <c r="AR547" s="109">
        <f t="shared" si="835"/>
        <v>100405</v>
      </c>
      <c r="AS547" s="109">
        <f t="shared" si="835"/>
        <v>103296</v>
      </c>
      <c r="AT547" s="109">
        <f t="shared" si="835"/>
        <v>106234</v>
      </c>
      <c r="AU547" s="109">
        <f t="shared" si="835"/>
        <v>110032</v>
      </c>
      <c r="AV547" s="109">
        <f t="shared" si="835"/>
        <v>111265</v>
      </c>
      <c r="AW547" s="109">
        <f t="shared" ref="AW547:CB547" si="836">AW337+AW442</f>
        <v>113962</v>
      </c>
      <c r="AX547" s="109">
        <f t="shared" si="836"/>
        <v>116074</v>
      </c>
      <c r="AY547" s="109">
        <f t="shared" si="836"/>
        <v>120046</v>
      </c>
      <c r="AZ547" s="109">
        <f t="shared" si="836"/>
        <v>121414</v>
      </c>
      <c r="BA547" s="109">
        <f t="shared" si="836"/>
        <v>122307</v>
      </c>
      <c r="BB547" s="109">
        <f t="shared" si="836"/>
        <v>122210</v>
      </c>
      <c r="BC547" s="109">
        <f t="shared" si="836"/>
        <v>123259</v>
      </c>
      <c r="BD547" s="109">
        <f t="shared" si="836"/>
        <v>121131</v>
      </c>
      <c r="BE547" s="109">
        <f t="shared" si="836"/>
        <v>121824</v>
      </c>
      <c r="BF547" s="109">
        <f t="shared" si="836"/>
        <v>121154</v>
      </c>
      <c r="BG547" s="109">
        <f t="shared" si="836"/>
        <v>121761</v>
      </c>
      <c r="BH547" s="109">
        <f t="shared" si="836"/>
        <v>120487</v>
      </c>
      <c r="BI547" s="109">
        <f t="shared" si="836"/>
        <v>121769</v>
      </c>
      <c r="BJ547" s="109">
        <f t="shared" si="836"/>
        <v>121119</v>
      </c>
      <c r="BK547" s="109">
        <f t="shared" si="836"/>
        <v>121003</v>
      </c>
      <c r="BL547" s="109">
        <f t="shared" si="836"/>
        <v>119082</v>
      </c>
      <c r="BM547" s="109">
        <f t="shared" si="836"/>
        <v>117532</v>
      </c>
      <c r="BN547" s="109">
        <f t="shared" si="836"/>
        <v>116749</v>
      </c>
      <c r="BO547" s="109">
        <f t="shared" si="836"/>
        <v>115608</v>
      </c>
      <c r="BP547" s="109">
        <f t="shared" si="836"/>
        <v>115022</v>
      </c>
      <c r="BQ547" s="109">
        <f t="shared" si="836"/>
        <v>116121</v>
      </c>
      <c r="BR547" s="109">
        <f t="shared" si="836"/>
        <v>115914</v>
      </c>
      <c r="BS547" s="109">
        <f t="shared" si="836"/>
        <v>117757</v>
      </c>
      <c r="BT547" s="109">
        <f t="shared" si="836"/>
        <v>120276</v>
      </c>
      <c r="BU547" s="109">
        <f t="shared" si="836"/>
        <v>120474</v>
      </c>
      <c r="BV547" s="109">
        <f t="shared" si="836"/>
        <v>122528</v>
      </c>
      <c r="BW547" s="109">
        <f t="shared" si="836"/>
        <v>123901</v>
      </c>
      <c r="BX547" s="109">
        <f t="shared" si="836"/>
        <v>123916</v>
      </c>
      <c r="BY547" s="109">
        <f t="shared" si="836"/>
        <v>125502</v>
      </c>
      <c r="BZ547" s="109">
        <f t="shared" si="836"/>
        <v>124984</v>
      </c>
      <c r="CA547" s="109">
        <f t="shared" si="836"/>
        <v>125687</v>
      </c>
      <c r="CB547" s="109">
        <f t="shared" si="836"/>
        <v>121863</v>
      </c>
      <c r="CC547" s="109">
        <f t="shared" ref="CC547:DL547" si="837">CC337+CC442</f>
        <v>116729</v>
      </c>
      <c r="CD547" s="109">
        <f t="shared" si="837"/>
        <v>112156</v>
      </c>
      <c r="CE547" s="109">
        <f t="shared" si="837"/>
        <v>108468</v>
      </c>
      <c r="CF547" s="109">
        <f t="shared" si="837"/>
        <v>104906</v>
      </c>
      <c r="CG547" s="109">
        <f t="shared" si="837"/>
        <v>100511</v>
      </c>
      <c r="CH547" s="109">
        <f t="shared" si="837"/>
        <v>97864</v>
      </c>
      <c r="CI547" s="109">
        <f t="shared" si="837"/>
        <v>94172</v>
      </c>
      <c r="CJ547" s="109">
        <f t="shared" si="837"/>
        <v>89793</v>
      </c>
      <c r="CK547" s="109">
        <f t="shared" si="837"/>
        <v>86466</v>
      </c>
      <c r="CL547" s="109">
        <f t="shared" si="837"/>
        <v>82825</v>
      </c>
      <c r="CM547" s="109">
        <f t="shared" si="837"/>
        <v>81404</v>
      </c>
      <c r="CN547" s="109">
        <f t="shared" si="837"/>
        <v>77335</v>
      </c>
      <c r="CO547" s="109">
        <f t="shared" si="837"/>
        <v>77611</v>
      </c>
      <c r="CP547" s="109">
        <f t="shared" si="837"/>
        <v>75287</v>
      </c>
      <c r="CQ547" s="109">
        <f t="shared" si="837"/>
        <v>74391</v>
      </c>
      <c r="CR547" s="109">
        <f t="shared" si="837"/>
        <v>71414</v>
      </c>
      <c r="CS547" s="109">
        <f t="shared" si="837"/>
        <v>68990</v>
      </c>
      <c r="CT547" s="109">
        <f t="shared" si="837"/>
        <v>64171</v>
      </c>
      <c r="CU547" s="109">
        <f t="shared" si="837"/>
        <v>60725</v>
      </c>
      <c r="CV547" s="109">
        <f t="shared" si="837"/>
        <v>56231</v>
      </c>
      <c r="CW547" s="109">
        <f t="shared" si="837"/>
        <v>50968</v>
      </c>
      <c r="CX547" s="109">
        <f t="shared" si="837"/>
        <v>44948</v>
      </c>
      <c r="CY547" s="109">
        <f t="shared" si="837"/>
        <v>38737</v>
      </c>
      <c r="CZ547" s="109">
        <f t="shared" si="837"/>
        <v>35033</v>
      </c>
      <c r="DA547" s="109">
        <f t="shared" si="837"/>
        <v>31172</v>
      </c>
      <c r="DB547" s="109">
        <f t="shared" si="837"/>
        <v>26975</v>
      </c>
      <c r="DC547" s="109">
        <f t="shared" si="837"/>
        <v>24224</v>
      </c>
      <c r="DD547" s="109">
        <f t="shared" si="837"/>
        <v>21034</v>
      </c>
      <c r="DE547" s="109">
        <f t="shared" si="837"/>
        <v>17786</v>
      </c>
      <c r="DF547" s="109">
        <f t="shared" si="837"/>
        <v>14629</v>
      </c>
      <c r="DG547" s="109">
        <f t="shared" si="837"/>
        <v>12186</v>
      </c>
      <c r="DH547" s="109">
        <f t="shared" si="837"/>
        <v>9804</v>
      </c>
      <c r="DI547" s="109">
        <f t="shared" si="837"/>
        <v>7992</v>
      </c>
      <c r="DJ547" s="109">
        <f t="shared" si="837"/>
        <v>6155</v>
      </c>
      <c r="DK547" s="109">
        <f t="shared" si="837"/>
        <v>4689</v>
      </c>
      <c r="DL547" s="109">
        <f t="shared" si="837"/>
        <v>3476</v>
      </c>
      <c r="DM547" s="44">
        <v>8183</v>
      </c>
    </row>
    <row r="548" spans="1:117" s="44" customFormat="1" ht="1" hidden="1" customHeight="1">
      <c r="A548" s="94">
        <v>2027</v>
      </c>
      <c r="B548" s="96">
        <f t="shared" si="780"/>
        <v>8860655</v>
      </c>
      <c r="C548" s="97">
        <f t="shared" si="785"/>
        <v>4.5890225130351663E-3</v>
      </c>
      <c r="D548" s="103">
        <f t="shared" ref="D548:M548" si="838">D338+D443</f>
        <v>5060738</v>
      </c>
      <c r="E548" s="103">
        <f t="shared" si="838"/>
        <v>5178626</v>
      </c>
      <c r="F548" s="103">
        <f t="shared" si="838"/>
        <v>5291375</v>
      </c>
      <c r="G548" s="103">
        <f t="shared" si="838"/>
        <v>5400458</v>
      </c>
      <c r="H548" s="103">
        <f t="shared" si="838"/>
        <v>5505882</v>
      </c>
      <c r="I548" s="103">
        <f t="shared" si="838"/>
        <v>2040796</v>
      </c>
      <c r="J548" s="103">
        <f t="shared" si="838"/>
        <v>1922908</v>
      </c>
      <c r="K548" s="103">
        <f t="shared" si="838"/>
        <v>1810159</v>
      </c>
      <c r="L548" s="103">
        <f t="shared" si="838"/>
        <v>1701076</v>
      </c>
      <c r="M548" s="103">
        <f t="shared" si="838"/>
        <v>1595652</v>
      </c>
      <c r="N548" s="103"/>
      <c r="O548" s="103"/>
      <c r="P548" s="103"/>
      <c r="Q548" s="109">
        <f t="shared" ref="Q548:AV548" si="839">Q338+Q443</f>
        <v>83129</v>
      </c>
      <c r="R548" s="109">
        <f t="shared" si="839"/>
        <v>84194</v>
      </c>
      <c r="S548" s="109">
        <f t="shared" si="839"/>
        <v>85186</v>
      </c>
      <c r="T548" s="109">
        <f t="shared" si="839"/>
        <v>86069</v>
      </c>
      <c r="U548" s="109">
        <f t="shared" si="839"/>
        <v>86858</v>
      </c>
      <c r="V548" s="109">
        <f t="shared" si="839"/>
        <v>87533</v>
      </c>
      <c r="W548" s="109">
        <f t="shared" si="839"/>
        <v>88090</v>
      </c>
      <c r="X548" s="109">
        <f t="shared" si="839"/>
        <v>88538</v>
      </c>
      <c r="Y548" s="109">
        <f t="shared" si="839"/>
        <v>88876</v>
      </c>
      <c r="Z548" s="109">
        <f t="shared" si="839"/>
        <v>89116</v>
      </c>
      <c r="AA548" s="109">
        <f t="shared" si="839"/>
        <v>89253</v>
      </c>
      <c r="AB548" s="109">
        <f t="shared" si="839"/>
        <v>89333</v>
      </c>
      <c r="AC548" s="109">
        <f t="shared" si="839"/>
        <v>89360</v>
      </c>
      <c r="AD548" s="109">
        <f t="shared" si="839"/>
        <v>89368</v>
      </c>
      <c r="AE548" s="109">
        <f t="shared" si="839"/>
        <v>89365</v>
      </c>
      <c r="AF548" s="109">
        <f t="shared" si="839"/>
        <v>89345</v>
      </c>
      <c r="AG548" s="109">
        <f t="shared" si="839"/>
        <v>89370</v>
      </c>
      <c r="AH548" s="109">
        <f t="shared" si="839"/>
        <v>89308</v>
      </c>
      <c r="AI548" s="109">
        <f t="shared" si="839"/>
        <v>88624</v>
      </c>
      <c r="AJ548" s="109">
        <f t="shared" si="839"/>
        <v>88206</v>
      </c>
      <c r="AK548" s="109">
        <f t="shared" si="839"/>
        <v>87617</v>
      </c>
      <c r="AL548" s="109">
        <f t="shared" si="839"/>
        <v>87477</v>
      </c>
      <c r="AM548" s="109">
        <f t="shared" si="839"/>
        <v>88640</v>
      </c>
      <c r="AN548" s="109">
        <f t="shared" si="839"/>
        <v>90147</v>
      </c>
      <c r="AO548" s="109">
        <f t="shared" si="839"/>
        <v>90659</v>
      </c>
      <c r="AP548" s="109">
        <f t="shared" si="839"/>
        <v>93385</v>
      </c>
      <c r="AQ548" s="109">
        <f t="shared" si="839"/>
        <v>95476</v>
      </c>
      <c r="AR548" s="109">
        <f t="shared" si="839"/>
        <v>97745</v>
      </c>
      <c r="AS548" s="109">
        <f t="shared" si="839"/>
        <v>102377</v>
      </c>
      <c r="AT548" s="109">
        <f t="shared" si="839"/>
        <v>105186</v>
      </c>
      <c r="AU548" s="109">
        <f t="shared" si="839"/>
        <v>108009</v>
      </c>
      <c r="AV548" s="109">
        <f t="shared" si="839"/>
        <v>111663</v>
      </c>
      <c r="AW548" s="109">
        <f t="shared" ref="AW548:CB548" si="840">AW338+AW443</f>
        <v>112768</v>
      </c>
      <c r="AX548" s="109">
        <f t="shared" si="840"/>
        <v>115317</v>
      </c>
      <c r="AY548" s="109">
        <f t="shared" si="840"/>
        <v>117283</v>
      </c>
      <c r="AZ548" s="109">
        <f t="shared" si="840"/>
        <v>121093</v>
      </c>
      <c r="BA548" s="109">
        <f t="shared" si="840"/>
        <v>122328</v>
      </c>
      <c r="BB548" s="109">
        <f t="shared" si="840"/>
        <v>123104</v>
      </c>
      <c r="BC548" s="109">
        <f t="shared" si="840"/>
        <v>122899</v>
      </c>
      <c r="BD548" s="109">
        <f t="shared" si="840"/>
        <v>123835</v>
      </c>
      <c r="BE548" s="109">
        <f t="shared" si="840"/>
        <v>121626</v>
      </c>
      <c r="BF548" s="109">
        <f t="shared" si="840"/>
        <v>122231</v>
      </c>
      <c r="BG548" s="109">
        <f t="shared" si="840"/>
        <v>121477</v>
      </c>
      <c r="BH548" s="109">
        <f t="shared" si="840"/>
        <v>122001</v>
      </c>
      <c r="BI548" s="109">
        <f t="shared" si="840"/>
        <v>120663</v>
      </c>
      <c r="BJ548" s="109">
        <f t="shared" si="840"/>
        <v>121862</v>
      </c>
      <c r="BK548" s="109">
        <f t="shared" si="840"/>
        <v>121145</v>
      </c>
      <c r="BL548" s="109">
        <f t="shared" si="840"/>
        <v>120957</v>
      </c>
      <c r="BM548" s="109">
        <f t="shared" si="840"/>
        <v>118979</v>
      </c>
      <c r="BN548" s="109">
        <f t="shared" si="840"/>
        <v>117368</v>
      </c>
      <c r="BO548" s="109">
        <f t="shared" si="840"/>
        <v>116514</v>
      </c>
      <c r="BP548" s="109">
        <f t="shared" si="840"/>
        <v>115311</v>
      </c>
      <c r="BQ548" s="109">
        <f t="shared" si="840"/>
        <v>114660</v>
      </c>
      <c r="BR548" s="109">
        <f t="shared" si="840"/>
        <v>115685</v>
      </c>
      <c r="BS548" s="109">
        <f t="shared" si="840"/>
        <v>115417</v>
      </c>
      <c r="BT548" s="109">
        <f t="shared" si="840"/>
        <v>117180</v>
      </c>
      <c r="BU548" s="109">
        <f t="shared" si="840"/>
        <v>119623</v>
      </c>
      <c r="BV548" s="109">
        <f t="shared" si="840"/>
        <v>119761</v>
      </c>
      <c r="BW548" s="109">
        <f t="shared" si="840"/>
        <v>121739</v>
      </c>
      <c r="BX548" s="109">
        <f t="shared" si="840"/>
        <v>123042</v>
      </c>
      <c r="BY548" s="109">
        <f t="shared" si="840"/>
        <v>123004</v>
      </c>
      <c r="BZ548" s="109">
        <f t="shared" si="840"/>
        <v>124468</v>
      </c>
      <c r="CA548" s="109">
        <f t="shared" si="840"/>
        <v>123954</v>
      </c>
      <c r="CB548" s="109">
        <f t="shared" si="840"/>
        <v>124580</v>
      </c>
      <c r="CC548" s="109">
        <f t="shared" ref="CC548:DL548" si="841">CC338+CC443</f>
        <v>120677</v>
      </c>
      <c r="CD548" s="109">
        <f t="shared" si="841"/>
        <v>115366</v>
      </c>
      <c r="CE548" s="109">
        <f t="shared" si="841"/>
        <v>110996</v>
      </c>
      <c r="CF548" s="109">
        <f t="shared" si="841"/>
        <v>107352</v>
      </c>
      <c r="CG548" s="109">
        <f t="shared" si="841"/>
        <v>103788</v>
      </c>
      <c r="CH548" s="109">
        <f t="shared" si="841"/>
        <v>99382</v>
      </c>
      <c r="CI548" s="109">
        <f t="shared" si="841"/>
        <v>96700</v>
      </c>
      <c r="CJ548" s="109">
        <f t="shared" si="841"/>
        <v>92965</v>
      </c>
      <c r="CK548" s="109">
        <f t="shared" si="841"/>
        <v>88555</v>
      </c>
      <c r="CL548" s="109">
        <f t="shared" si="841"/>
        <v>85179</v>
      </c>
      <c r="CM548" s="109">
        <f t="shared" si="841"/>
        <v>81494</v>
      </c>
      <c r="CN548" s="109">
        <f t="shared" si="841"/>
        <v>79970</v>
      </c>
      <c r="CO548" s="109">
        <f t="shared" si="841"/>
        <v>75844</v>
      </c>
      <c r="CP548" s="109">
        <f t="shared" si="841"/>
        <v>75946</v>
      </c>
      <c r="CQ548" s="109">
        <f t="shared" si="841"/>
        <v>73503</v>
      </c>
      <c r="CR548" s="109">
        <f t="shared" si="841"/>
        <v>72424</v>
      </c>
      <c r="CS548" s="109">
        <f t="shared" si="841"/>
        <v>69291</v>
      </c>
      <c r="CT548" s="109">
        <f t="shared" si="841"/>
        <v>66682</v>
      </c>
      <c r="CU548" s="109">
        <f t="shared" si="841"/>
        <v>61743</v>
      </c>
      <c r="CV548" s="109">
        <f t="shared" si="841"/>
        <v>58108</v>
      </c>
      <c r="CW548" s="109">
        <f t="shared" si="841"/>
        <v>53472</v>
      </c>
      <c r="CX548" s="109">
        <f t="shared" si="841"/>
        <v>48112</v>
      </c>
      <c r="CY548" s="109">
        <f t="shared" si="841"/>
        <v>42081</v>
      </c>
      <c r="CZ548" s="109">
        <f t="shared" si="841"/>
        <v>35928</v>
      </c>
      <c r="DA548" s="109">
        <f t="shared" si="841"/>
        <v>32150</v>
      </c>
      <c r="DB548" s="109">
        <f t="shared" si="841"/>
        <v>28271</v>
      </c>
      <c r="DC548" s="109">
        <f t="shared" si="841"/>
        <v>24156</v>
      </c>
      <c r="DD548" s="109">
        <f t="shared" si="841"/>
        <v>21397</v>
      </c>
      <c r="DE548" s="109">
        <f t="shared" si="841"/>
        <v>18336</v>
      </c>
      <c r="DF548" s="109">
        <f t="shared" si="841"/>
        <v>15317</v>
      </c>
      <c r="DG548" s="109">
        <f t="shared" si="841"/>
        <v>12456</v>
      </c>
      <c r="DH548" s="109">
        <f t="shared" si="841"/>
        <v>10256</v>
      </c>
      <c r="DI548" s="109">
        <f t="shared" si="841"/>
        <v>8148</v>
      </c>
      <c r="DJ548" s="109">
        <f t="shared" si="841"/>
        <v>6548</v>
      </c>
      <c r="DK548" s="109">
        <f t="shared" si="841"/>
        <v>4965</v>
      </c>
      <c r="DL548" s="109">
        <f t="shared" si="841"/>
        <v>3721</v>
      </c>
      <c r="DM548" s="44">
        <v>8730</v>
      </c>
    </row>
    <row r="549" spans="1:117" s="44" customFormat="1" ht="1" hidden="1" customHeight="1">
      <c r="A549" s="94">
        <v>2028</v>
      </c>
      <c r="B549" s="96">
        <f t="shared" si="780"/>
        <v>8898728</v>
      </c>
      <c r="C549" s="97">
        <f t="shared" si="785"/>
        <v>4.2968606722640704E-3</v>
      </c>
      <c r="D549" s="103">
        <f t="shared" ref="D549:M549" si="842">D339+D444</f>
        <v>5045765</v>
      </c>
      <c r="E549" s="103">
        <f t="shared" si="842"/>
        <v>5166649</v>
      </c>
      <c r="F549" s="103">
        <f t="shared" si="842"/>
        <v>5283283</v>
      </c>
      <c r="G549" s="103">
        <f t="shared" si="842"/>
        <v>5394895</v>
      </c>
      <c r="H549" s="103">
        <f t="shared" si="842"/>
        <v>5502840</v>
      </c>
      <c r="I549" s="103">
        <f t="shared" si="842"/>
        <v>2090339</v>
      </c>
      <c r="J549" s="103">
        <f t="shared" si="842"/>
        <v>1969455</v>
      </c>
      <c r="K549" s="103">
        <f t="shared" si="842"/>
        <v>1852821</v>
      </c>
      <c r="L549" s="103">
        <f t="shared" si="842"/>
        <v>1741209</v>
      </c>
      <c r="M549" s="103">
        <f t="shared" si="842"/>
        <v>1633264</v>
      </c>
      <c r="N549" s="103"/>
      <c r="O549" s="103"/>
      <c r="P549" s="103"/>
      <c r="Q549" s="109">
        <f t="shared" ref="Q549:AV549" si="843">Q339+Q444</f>
        <v>82557</v>
      </c>
      <c r="R549" s="109">
        <f t="shared" si="843"/>
        <v>83656</v>
      </c>
      <c r="S549" s="109">
        <f t="shared" si="843"/>
        <v>84695</v>
      </c>
      <c r="T549" s="109">
        <f t="shared" si="843"/>
        <v>85668</v>
      </c>
      <c r="U549" s="109">
        <f t="shared" si="843"/>
        <v>86539</v>
      </c>
      <c r="V549" s="109">
        <f t="shared" si="843"/>
        <v>87318</v>
      </c>
      <c r="W549" s="109">
        <f t="shared" si="843"/>
        <v>87986</v>
      </c>
      <c r="X549" s="109">
        <f t="shared" si="843"/>
        <v>88537</v>
      </c>
      <c r="Y549" s="109">
        <f t="shared" si="843"/>
        <v>88984</v>
      </c>
      <c r="Z549" s="109">
        <f t="shared" si="843"/>
        <v>89312</v>
      </c>
      <c r="AA549" s="109">
        <f t="shared" si="843"/>
        <v>89542</v>
      </c>
      <c r="AB549" s="109">
        <f t="shared" si="843"/>
        <v>89669</v>
      </c>
      <c r="AC549" s="109">
        <f t="shared" si="843"/>
        <v>89749</v>
      </c>
      <c r="AD549" s="109">
        <f t="shared" si="843"/>
        <v>89785</v>
      </c>
      <c r="AE549" s="109">
        <f t="shared" si="843"/>
        <v>89816</v>
      </c>
      <c r="AF549" s="109">
        <f t="shared" si="843"/>
        <v>89846</v>
      </c>
      <c r="AG549" s="109">
        <f t="shared" si="843"/>
        <v>89860</v>
      </c>
      <c r="AH549" s="109">
        <f t="shared" si="843"/>
        <v>89921</v>
      </c>
      <c r="AI549" s="109">
        <f t="shared" si="843"/>
        <v>89896</v>
      </c>
      <c r="AJ549" s="109">
        <f t="shared" si="843"/>
        <v>89288</v>
      </c>
      <c r="AK549" s="109">
        <f t="shared" si="843"/>
        <v>89000</v>
      </c>
      <c r="AL549" s="109">
        <f t="shared" si="843"/>
        <v>88642</v>
      </c>
      <c r="AM549" s="109">
        <f t="shared" si="843"/>
        <v>88779</v>
      </c>
      <c r="AN549" s="109">
        <f t="shared" si="843"/>
        <v>90185</v>
      </c>
      <c r="AO549" s="109">
        <f t="shared" si="843"/>
        <v>91908</v>
      </c>
      <c r="AP549" s="109">
        <f t="shared" si="843"/>
        <v>92605</v>
      </c>
      <c r="AQ549" s="109">
        <f t="shared" si="843"/>
        <v>95401</v>
      </c>
      <c r="AR549" s="109">
        <f t="shared" si="843"/>
        <v>97518</v>
      </c>
      <c r="AS549" s="109">
        <f t="shared" si="843"/>
        <v>99739</v>
      </c>
      <c r="AT549" s="109">
        <f t="shared" si="843"/>
        <v>104266</v>
      </c>
      <c r="AU549" s="109">
        <f t="shared" si="843"/>
        <v>106966</v>
      </c>
      <c r="AV549" s="109">
        <f t="shared" si="843"/>
        <v>109653</v>
      </c>
      <c r="AW549" s="109">
        <f t="shared" ref="AW549:CB549" si="844">AW339+AW444</f>
        <v>113155</v>
      </c>
      <c r="AX549" s="109">
        <f t="shared" si="844"/>
        <v>114130</v>
      </c>
      <c r="AY549" s="109">
        <f t="shared" si="844"/>
        <v>116529</v>
      </c>
      <c r="AZ549" s="109">
        <f t="shared" si="844"/>
        <v>118352</v>
      </c>
      <c r="BA549" s="109">
        <f t="shared" si="844"/>
        <v>122008</v>
      </c>
      <c r="BB549" s="109">
        <f t="shared" si="844"/>
        <v>123122</v>
      </c>
      <c r="BC549" s="109">
        <f t="shared" si="844"/>
        <v>123788</v>
      </c>
      <c r="BD549" s="109">
        <f t="shared" si="844"/>
        <v>123482</v>
      </c>
      <c r="BE549" s="109">
        <f t="shared" si="844"/>
        <v>124316</v>
      </c>
      <c r="BF549" s="109">
        <f t="shared" si="844"/>
        <v>122032</v>
      </c>
      <c r="BG549" s="109">
        <f t="shared" si="844"/>
        <v>122553</v>
      </c>
      <c r="BH549" s="109">
        <f t="shared" si="844"/>
        <v>121722</v>
      </c>
      <c r="BI549" s="109">
        <f t="shared" si="844"/>
        <v>122169</v>
      </c>
      <c r="BJ549" s="109">
        <f t="shared" si="844"/>
        <v>120765</v>
      </c>
      <c r="BK549" s="109">
        <f t="shared" si="844"/>
        <v>121885</v>
      </c>
      <c r="BL549" s="109">
        <f t="shared" si="844"/>
        <v>121100</v>
      </c>
      <c r="BM549" s="109">
        <f t="shared" si="844"/>
        <v>120838</v>
      </c>
      <c r="BN549" s="109">
        <f t="shared" si="844"/>
        <v>118804</v>
      </c>
      <c r="BO549" s="109">
        <f t="shared" si="844"/>
        <v>117127</v>
      </c>
      <c r="BP549" s="109">
        <f t="shared" si="844"/>
        <v>116206</v>
      </c>
      <c r="BQ549" s="109">
        <f t="shared" si="844"/>
        <v>114935</v>
      </c>
      <c r="BR549" s="109">
        <f t="shared" si="844"/>
        <v>114224</v>
      </c>
      <c r="BS549" s="109">
        <f t="shared" si="844"/>
        <v>115179</v>
      </c>
      <c r="BT549" s="109">
        <f t="shared" si="844"/>
        <v>114851</v>
      </c>
      <c r="BU549" s="109">
        <f t="shared" si="844"/>
        <v>116539</v>
      </c>
      <c r="BV549" s="109">
        <f t="shared" si="844"/>
        <v>118913</v>
      </c>
      <c r="BW549" s="109">
        <f t="shared" si="844"/>
        <v>118995</v>
      </c>
      <c r="BX549" s="109">
        <f t="shared" si="844"/>
        <v>120899</v>
      </c>
      <c r="BY549" s="109">
        <f t="shared" si="844"/>
        <v>122134</v>
      </c>
      <c r="BZ549" s="109">
        <f t="shared" si="844"/>
        <v>121992</v>
      </c>
      <c r="CA549" s="109">
        <f t="shared" si="844"/>
        <v>123446</v>
      </c>
      <c r="CB549" s="109">
        <f t="shared" si="844"/>
        <v>122873</v>
      </c>
      <c r="CC549" s="109">
        <f t="shared" ref="CC549:DL549" si="845">CC339+CC444</f>
        <v>123357</v>
      </c>
      <c r="CD549" s="109">
        <f t="shared" si="845"/>
        <v>119267</v>
      </c>
      <c r="CE549" s="109">
        <f t="shared" si="845"/>
        <v>114166</v>
      </c>
      <c r="CF549" s="109">
        <f t="shared" si="845"/>
        <v>109868</v>
      </c>
      <c r="CG549" s="109">
        <f t="shared" si="845"/>
        <v>106206</v>
      </c>
      <c r="CH549" s="109">
        <f t="shared" si="845"/>
        <v>102627</v>
      </c>
      <c r="CI549" s="109">
        <f t="shared" si="845"/>
        <v>98197</v>
      </c>
      <c r="CJ549" s="109">
        <f t="shared" si="845"/>
        <v>95474</v>
      </c>
      <c r="CK549" s="109">
        <f t="shared" si="845"/>
        <v>91689</v>
      </c>
      <c r="CL549" s="109">
        <f t="shared" si="845"/>
        <v>87244</v>
      </c>
      <c r="CM549" s="109">
        <f t="shared" si="845"/>
        <v>83813</v>
      </c>
      <c r="CN549" s="109">
        <f t="shared" si="845"/>
        <v>80072</v>
      </c>
      <c r="CO549" s="109">
        <f t="shared" si="845"/>
        <v>78433</v>
      </c>
      <c r="CP549" s="109">
        <f t="shared" si="845"/>
        <v>74242</v>
      </c>
      <c r="CQ549" s="109">
        <f t="shared" si="845"/>
        <v>74154</v>
      </c>
      <c r="CR549" s="109">
        <f t="shared" si="845"/>
        <v>71576</v>
      </c>
      <c r="CS549" s="109">
        <f t="shared" si="845"/>
        <v>70291</v>
      </c>
      <c r="CT549" s="109">
        <f t="shared" si="845"/>
        <v>66992</v>
      </c>
      <c r="CU549" s="109">
        <f t="shared" si="845"/>
        <v>64181</v>
      </c>
      <c r="CV549" s="109">
        <f t="shared" si="845"/>
        <v>59112</v>
      </c>
      <c r="CW549" s="109">
        <f t="shared" si="845"/>
        <v>55284</v>
      </c>
      <c r="CX549" s="109">
        <f t="shared" si="845"/>
        <v>50516</v>
      </c>
      <c r="CY549" s="109">
        <f t="shared" si="845"/>
        <v>45076</v>
      </c>
      <c r="CZ549" s="109">
        <f t="shared" si="845"/>
        <v>39063</v>
      </c>
      <c r="DA549" s="109">
        <f t="shared" si="845"/>
        <v>33005</v>
      </c>
      <c r="DB549" s="109">
        <f t="shared" si="845"/>
        <v>29194</v>
      </c>
      <c r="DC549" s="109">
        <f t="shared" si="845"/>
        <v>25350</v>
      </c>
      <c r="DD549" s="109">
        <f t="shared" si="845"/>
        <v>21369</v>
      </c>
      <c r="DE549" s="109">
        <f t="shared" si="845"/>
        <v>18685</v>
      </c>
      <c r="DF549" s="109">
        <f t="shared" si="845"/>
        <v>15821</v>
      </c>
      <c r="DG549" s="109">
        <f t="shared" si="845"/>
        <v>13067</v>
      </c>
      <c r="DH549" s="109">
        <f t="shared" si="845"/>
        <v>10506</v>
      </c>
      <c r="DI549" s="109">
        <f t="shared" si="845"/>
        <v>8542</v>
      </c>
      <c r="DJ549" s="109">
        <f t="shared" si="845"/>
        <v>6691</v>
      </c>
      <c r="DK549" s="109">
        <f t="shared" si="845"/>
        <v>5296</v>
      </c>
      <c r="DL549" s="109">
        <f t="shared" si="845"/>
        <v>3953</v>
      </c>
      <c r="DM549" s="44">
        <v>9347</v>
      </c>
    </row>
    <row r="550" spans="1:117" s="44" customFormat="1" ht="1" hidden="1" customHeight="1">
      <c r="A550" s="94">
        <v>2029</v>
      </c>
      <c r="B550" s="96">
        <f t="shared" si="780"/>
        <v>8934770</v>
      </c>
      <c r="C550" s="97">
        <f t="shared" si="785"/>
        <v>4.0502417873655647E-3</v>
      </c>
      <c r="D550" s="103">
        <f t="shared" ref="D550:M550" si="846">D340+D445</f>
        <v>5031348</v>
      </c>
      <c r="E550" s="103">
        <f t="shared" si="846"/>
        <v>5152883</v>
      </c>
      <c r="F550" s="103">
        <f t="shared" si="846"/>
        <v>5272478</v>
      </c>
      <c r="G550" s="103">
        <f t="shared" si="846"/>
        <v>5387938</v>
      </c>
      <c r="H550" s="103">
        <f t="shared" si="846"/>
        <v>5498395</v>
      </c>
      <c r="I550" s="103">
        <f t="shared" si="846"/>
        <v>2138967</v>
      </c>
      <c r="J550" s="103">
        <f t="shared" si="846"/>
        <v>2017432</v>
      </c>
      <c r="K550" s="103">
        <f t="shared" si="846"/>
        <v>1897837</v>
      </c>
      <c r="L550" s="103">
        <f t="shared" si="846"/>
        <v>1782377</v>
      </c>
      <c r="M550" s="103">
        <f t="shared" si="846"/>
        <v>1671920</v>
      </c>
      <c r="N550" s="103"/>
      <c r="O550" s="103"/>
      <c r="P550" s="103"/>
      <c r="Q550" s="109">
        <f t="shared" ref="Q550:AV550" si="847">Q340+Q445</f>
        <v>82001</v>
      </c>
      <c r="R550" s="109">
        <f t="shared" si="847"/>
        <v>83090</v>
      </c>
      <c r="S550" s="109">
        <f t="shared" si="847"/>
        <v>84160</v>
      </c>
      <c r="T550" s="109">
        <f t="shared" si="847"/>
        <v>85180</v>
      </c>
      <c r="U550" s="109">
        <f t="shared" si="847"/>
        <v>86140</v>
      </c>
      <c r="V550" s="109">
        <f t="shared" si="847"/>
        <v>87002</v>
      </c>
      <c r="W550" s="109">
        <f t="shared" si="847"/>
        <v>87771</v>
      </c>
      <c r="X550" s="109">
        <f t="shared" si="847"/>
        <v>88433</v>
      </c>
      <c r="Y550" s="109">
        <f t="shared" si="847"/>
        <v>88983</v>
      </c>
      <c r="Z550" s="109">
        <f t="shared" si="847"/>
        <v>89421</v>
      </c>
      <c r="AA550" s="109">
        <f t="shared" si="847"/>
        <v>89736</v>
      </c>
      <c r="AB550" s="109">
        <f t="shared" si="847"/>
        <v>89958</v>
      </c>
      <c r="AC550" s="109">
        <f t="shared" si="847"/>
        <v>90082</v>
      </c>
      <c r="AD550" s="109">
        <f t="shared" si="847"/>
        <v>90172</v>
      </c>
      <c r="AE550" s="109">
        <f t="shared" si="847"/>
        <v>90231</v>
      </c>
      <c r="AF550" s="109">
        <f t="shared" si="847"/>
        <v>90293</v>
      </c>
      <c r="AG550" s="109">
        <f t="shared" si="847"/>
        <v>90358</v>
      </c>
      <c r="AH550" s="109">
        <f t="shared" si="847"/>
        <v>90408</v>
      </c>
      <c r="AI550" s="109">
        <f t="shared" si="847"/>
        <v>90500</v>
      </c>
      <c r="AJ550" s="109">
        <f t="shared" si="847"/>
        <v>90536</v>
      </c>
      <c r="AK550" s="109">
        <f t="shared" si="847"/>
        <v>90067</v>
      </c>
      <c r="AL550" s="109">
        <f t="shared" si="847"/>
        <v>89993</v>
      </c>
      <c r="AM550" s="109">
        <f t="shared" si="847"/>
        <v>89912</v>
      </c>
      <c r="AN550" s="109">
        <f t="shared" si="847"/>
        <v>90329</v>
      </c>
      <c r="AO550" s="109">
        <f t="shared" si="847"/>
        <v>91938</v>
      </c>
      <c r="AP550" s="109">
        <f t="shared" si="847"/>
        <v>93818</v>
      </c>
      <c r="AQ550" s="109">
        <f t="shared" si="847"/>
        <v>94628</v>
      </c>
      <c r="AR550" s="109">
        <f t="shared" si="847"/>
        <v>97435</v>
      </c>
      <c r="AS550" s="109">
        <f t="shared" si="847"/>
        <v>99524</v>
      </c>
      <c r="AT550" s="109">
        <f t="shared" si="847"/>
        <v>101662</v>
      </c>
      <c r="AU550" s="109">
        <f t="shared" si="847"/>
        <v>106058</v>
      </c>
      <c r="AV550" s="109">
        <f t="shared" si="847"/>
        <v>108627</v>
      </c>
      <c r="AW550" s="109">
        <f t="shared" ref="AW550:CB550" si="848">AW340+AW445</f>
        <v>111167</v>
      </c>
      <c r="AX550" s="109">
        <f t="shared" si="848"/>
        <v>114512</v>
      </c>
      <c r="AY550" s="109">
        <f t="shared" si="848"/>
        <v>115355</v>
      </c>
      <c r="AZ550" s="109">
        <f t="shared" si="848"/>
        <v>117609</v>
      </c>
      <c r="BA550" s="109">
        <f t="shared" si="848"/>
        <v>119296</v>
      </c>
      <c r="BB550" s="109">
        <f t="shared" si="848"/>
        <v>122810</v>
      </c>
      <c r="BC550" s="109">
        <f t="shared" si="848"/>
        <v>123809</v>
      </c>
      <c r="BD550" s="109">
        <f t="shared" si="848"/>
        <v>124371</v>
      </c>
      <c r="BE550" s="109">
        <f t="shared" si="848"/>
        <v>123974</v>
      </c>
      <c r="BF550" s="109">
        <f t="shared" si="848"/>
        <v>124711</v>
      </c>
      <c r="BG550" s="109">
        <f t="shared" si="848"/>
        <v>122358</v>
      </c>
      <c r="BH550" s="109">
        <f t="shared" si="848"/>
        <v>122802</v>
      </c>
      <c r="BI550" s="109">
        <f t="shared" si="848"/>
        <v>121898</v>
      </c>
      <c r="BJ550" s="109">
        <f t="shared" si="848"/>
        <v>122268</v>
      </c>
      <c r="BK550" s="109">
        <f t="shared" si="848"/>
        <v>120801</v>
      </c>
      <c r="BL550" s="109">
        <f t="shared" si="848"/>
        <v>121838</v>
      </c>
      <c r="BM550" s="109">
        <f t="shared" si="848"/>
        <v>120986</v>
      </c>
      <c r="BN550" s="109">
        <f t="shared" si="848"/>
        <v>120649</v>
      </c>
      <c r="BO550" s="109">
        <f t="shared" si="848"/>
        <v>118557</v>
      </c>
      <c r="BP550" s="109">
        <f t="shared" si="848"/>
        <v>116814</v>
      </c>
      <c r="BQ550" s="109">
        <f t="shared" si="848"/>
        <v>115821</v>
      </c>
      <c r="BR550" s="109">
        <f t="shared" si="848"/>
        <v>114491</v>
      </c>
      <c r="BS550" s="109">
        <f t="shared" si="848"/>
        <v>113719</v>
      </c>
      <c r="BT550" s="109">
        <f t="shared" si="848"/>
        <v>114607</v>
      </c>
      <c r="BU550" s="109">
        <f t="shared" si="848"/>
        <v>114228</v>
      </c>
      <c r="BV550" s="109">
        <f t="shared" si="848"/>
        <v>115842</v>
      </c>
      <c r="BW550" s="109">
        <f t="shared" si="848"/>
        <v>118149</v>
      </c>
      <c r="BX550" s="109">
        <f t="shared" si="848"/>
        <v>118174</v>
      </c>
      <c r="BY550" s="109">
        <f t="shared" si="848"/>
        <v>120011</v>
      </c>
      <c r="BZ550" s="109">
        <f t="shared" si="848"/>
        <v>121126</v>
      </c>
      <c r="CA550" s="109">
        <f t="shared" si="848"/>
        <v>120996</v>
      </c>
      <c r="CB550" s="109">
        <f t="shared" si="848"/>
        <v>122371</v>
      </c>
      <c r="CC550" s="109">
        <f t="shared" ref="CC550:DL550" si="849">CC340+CC445</f>
        <v>121674</v>
      </c>
      <c r="CD550" s="109">
        <f t="shared" si="849"/>
        <v>121904</v>
      </c>
      <c r="CE550" s="109">
        <f t="shared" si="849"/>
        <v>118034</v>
      </c>
      <c r="CF550" s="109">
        <f t="shared" si="849"/>
        <v>113003</v>
      </c>
      <c r="CG550" s="109">
        <f t="shared" si="849"/>
        <v>108711</v>
      </c>
      <c r="CH550" s="109">
        <f t="shared" si="849"/>
        <v>105016</v>
      </c>
      <c r="CI550" s="109">
        <f t="shared" si="849"/>
        <v>101410</v>
      </c>
      <c r="CJ550" s="109">
        <f t="shared" si="849"/>
        <v>96956</v>
      </c>
      <c r="CK550" s="109">
        <f t="shared" si="849"/>
        <v>94182</v>
      </c>
      <c r="CL550" s="109">
        <f t="shared" si="849"/>
        <v>90340</v>
      </c>
      <c r="CM550" s="109">
        <f t="shared" si="849"/>
        <v>85852</v>
      </c>
      <c r="CN550" s="109">
        <f t="shared" si="849"/>
        <v>82353</v>
      </c>
      <c r="CO550" s="109">
        <f t="shared" si="849"/>
        <v>78549</v>
      </c>
      <c r="CP550" s="109">
        <f t="shared" si="849"/>
        <v>76784</v>
      </c>
      <c r="CQ550" s="109">
        <f t="shared" si="849"/>
        <v>72515</v>
      </c>
      <c r="CR550" s="109">
        <f t="shared" si="849"/>
        <v>72221</v>
      </c>
      <c r="CS550" s="109">
        <f t="shared" si="849"/>
        <v>69489</v>
      </c>
      <c r="CT550" s="109">
        <f t="shared" si="849"/>
        <v>67985</v>
      </c>
      <c r="CU550" s="109">
        <f t="shared" si="849"/>
        <v>64504</v>
      </c>
      <c r="CV550" s="109">
        <f t="shared" si="849"/>
        <v>61476</v>
      </c>
      <c r="CW550" s="109">
        <f t="shared" si="849"/>
        <v>56275</v>
      </c>
      <c r="CX550" s="109">
        <f t="shared" si="849"/>
        <v>52259</v>
      </c>
      <c r="CY550" s="109">
        <f t="shared" si="849"/>
        <v>47368</v>
      </c>
      <c r="CZ550" s="109">
        <f t="shared" si="849"/>
        <v>41876</v>
      </c>
      <c r="DA550" s="109">
        <f t="shared" si="849"/>
        <v>35919</v>
      </c>
      <c r="DB550" s="109">
        <f t="shared" si="849"/>
        <v>30007</v>
      </c>
      <c r="DC550" s="109">
        <f t="shared" si="849"/>
        <v>26216</v>
      </c>
      <c r="DD550" s="109">
        <f t="shared" si="849"/>
        <v>22457</v>
      </c>
      <c r="DE550" s="109">
        <f t="shared" si="849"/>
        <v>18693</v>
      </c>
      <c r="DF550" s="109">
        <f t="shared" si="849"/>
        <v>16153</v>
      </c>
      <c r="DG550" s="109">
        <f t="shared" si="849"/>
        <v>13524</v>
      </c>
      <c r="DH550" s="109">
        <f t="shared" si="849"/>
        <v>11044</v>
      </c>
      <c r="DI550" s="109">
        <f t="shared" si="849"/>
        <v>8773</v>
      </c>
      <c r="DJ550" s="109">
        <f t="shared" si="849"/>
        <v>7031</v>
      </c>
      <c r="DK550" s="109">
        <f t="shared" si="849"/>
        <v>5425</v>
      </c>
      <c r="DL550" s="109">
        <f t="shared" si="849"/>
        <v>4226</v>
      </c>
      <c r="DM550" s="44">
        <v>10012</v>
      </c>
    </row>
    <row r="551" spans="1:117" s="44" customFormat="1" ht="1" hidden="1" customHeight="1">
      <c r="A551" s="94">
        <v>2030</v>
      </c>
      <c r="B551" s="96">
        <f t="shared" si="780"/>
        <v>8968736</v>
      </c>
      <c r="C551" s="97">
        <f t="shared" si="785"/>
        <v>3.8015528099772013E-3</v>
      </c>
      <c r="D551" s="103">
        <f t="shared" ref="D551:M551" si="850">D341+D446</f>
        <v>5019065</v>
      </c>
      <c r="E551" s="103">
        <f t="shared" si="850"/>
        <v>5139872</v>
      </c>
      <c r="F551" s="103">
        <f t="shared" si="850"/>
        <v>5260106</v>
      </c>
      <c r="G551" s="103">
        <f t="shared" si="850"/>
        <v>5378497</v>
      </c>
      <c r="H551" s="103">
        <f t="shared" si="850"/>
        <v>5492763</v>
      </c>
      <c r="I551" s="103">
        <f t="shared" si="850"/>
        <v>2185179</v>
      </c>
      <c r="J551" s="103">
        <f t="shared" si="850"/>
        <v>2064372</v>
      </c>
      <c r="K551" s="103">
        <f t="shared" si="850"/>
        <v>1944138</v>
      </c>
      <c r="L551" s="103">
        <f t="shared" si="850"/>
        <v>1825747</v>
      </c>
      <c r="M551" s="103">
        <f t="shared" si="850"/>
        <v>1711481</v>
      </c>
      <c r="N551" s="103"/>
      <c r="O551" s="103"/>
      <c r="P551" s="103"/>
      <c r="Q551" s="109">
        <f t="shared" ref="Q551:AV551" si="851">Q341+Q446</f>
        <v>81457</v>
      </c>
      <c r="R551" s="109">
        <f t="shared" si="851"/>
        <v>82542</v>
      </c>
      <c r="S551" s="109">
        <f t="shared" si="851"/>
        <v>83599</v>
      </c>
      <c r="T551" s="109">
        <f t="shared" si="851"/>
        <v>84651</v>
      </c>
      <c r="U551" s="109">
        <f t="shared" si="851"/>
        <v>85658</v>
      </c>
      <c r="V551" s="109">
        <f t="shared" si="851"/>
        <v>86606</v>
      </c>
      <c r="W551" s="109">
        <f t="shared" si="851"/>
        <v>87458</v>
      </c>
      <c r="X551" s="109">
        <f t="shared" si="851"/>
        <v>88219</v>
      </c>
      <c r="Y551" s="109">
        <f t="shared" si="851"/>
        <v>88879</v>
      </c>
      <c r="Z551" s="109">
        <f t="shared" si="851"/>
        <v>89418</v>
      </c>
      <c r="AA551" s="109">
        <f t="shared" si="851"/>
        <v>89845</v>
      </c>
      <c r="AB551" s="109">
        <f t="shared" si="851"/>
        <v>90152</v>
      </c>
      <c r="AC551" s="109">
        <f t="shared" si="851"/>
        <v>90371</v>
      </c>
      <c r="AD551" s="109">
        <f t="shared" si="851"/>
        <v>90505</v>
      </c>
      <c r="AE551" s="109">
        <f t="shared" si="851"/>
        <v>90615</v>
      </c>
      <c r="AF551" s="109">
        <f t="shared" si="851"/>
        <v>90706</v>
      </c>
      <c r="AG551" s="109">
        <f t="shared" si="851"/>
        <v>90800</v>
      </c>
      <c r="AH551" s="109">
        <f t="shared" si="851"/>
        <v>90899</v>
      </c>
      <c r="AI551" s="109">
        <f t="shared" si="851"/>
        <v>90982</v>
      </c>
      <c r="AJ551" s="109">
        <f t="shared" si="851"/>
        <v>91130</v>
      </c>
      <c r="AK551" s="109">
        <f t="shared" si="851"/>
        <v>91289</v>
      </c>
      <c r="AL551" s="109">
        <f t="shared" si="851"/>
        <v>91039</v>
      </c>
      <c r="AM551" s="109">
        <f t="shared" si="851"/>
        <v>91230</v>
      </c>
      <c r="AN551" s="109">
        <f t="shared" si="851"/>
        <v>91431</v>
      </c>
      <c r="AO551" s="109">
        <f t="shared" si="851"/>
        <v>92084</v>
      </c>
      <c r="AP551" s="109">
        <f t="shared" si="851"/>
        <v>93840</v>
      </c>
      <c r="AQ551" s="109">
        <f t="shared" si="851"/>
        <v>95808</v>
      </c>
      <c r="AR551" s="109">
        <f t="shared" si="851"/>
        <v>96674</v>
      </c>
      <c r="AS551" s="109">
        <f t="shared" si="851"/>
        <v>99438</v>
      </c>
      <c r="AT551" s="109">
        <f t="shared" si="851"/>
        <v>101459</v>
      </c>
      <c r="AU551" s="109">
        <f t="shared" si="851"/>
        <v>103486</v>
      </c>
      <c r="AV551" s="109">
        <f t="shared" si="851"/>
        <v>107733</v>
      </c>
      <c r="AW551" s="109">
        <f t="shared" ref="AW551:CB551" si="852">AW341+AW446</f>
        <v>110158</v>
      </c>
      <c r="AX551" s="109">
        <f t="shared" si="852"/>
        <v>112548</v>
      </c>
      <c r="AY551" s="109">
        <f t="shared" si="852"/>
        <v>115736</v>
      </c>
      <c r="AZ551" s="109">
        <f t="shared" si="852"/>
        <v>116450</v>
      </c>
      <c r="BA551" s="109">
        <f t="shared" si="852"/>
        <v>118566</v>
      </c>
      <c r="BB551" s="109">
        <f t="shared" si="852"/>
        <v>120121</v>
      </c>
      <c r="BC551" s="109">
        <f t="shared" si="852"/>
        <v>123504</v>
      </c>
      <c r="BD551" s="109">
        <f t="shared" si="852"/>
        <v>124397</v>
      </c>
      <c r="BE551" s="109">
        <f t="shared" si="852"/>
        <v>124861</v>
      </c>
      <c r="BF551" s="109">
        <f t="shared" si="852"/>
        <v>124380</v>
      </c>
      <c r="BG551" s="109">
        <f t="shared" si="852"/>
        <v>125029</v>
      </c>
      <c r="BH551" s="109">
        <f t="shared" si="852"/>
        <v>122609</v>
      </c>
      <c r="BI551" s="109">
        <f t="shared" si="852"/>
        <v>122979</v>
      </c>
      <c r="BJ551" s="109">
        <f t="shared" si="852"/>
        <v>122008</v>
      </c>
      <c r="BK551" s="109">
        <f t="shared" si="852"/>
        <v>122299</v>
      </c>
      <c r="BL551" s="109">
        <f t="shared" si="852"/>
        <v>120771</v>
      </c>
      <c r="BM551" s="109">
        <f t="shared" si="852"/>
        <v>121726</v>
      </c>
      <c r="BN551" s="109">
        <f t="shared" si="852"/>
        <v>120802</v>
      </c>
      <c r="BO551" s="109">
        <f t="shared" si="852"/>
        <v>120387</v>
      </c>
      <c r="BP551" s="109">
        <f t="shared" si="852"/>
        <v>118238</v>
      </c>
      <c r="BQ551" s="109">
        <f t="shared" si="852"/>
        <v>116430</v>
      </c>
      <c r="BR551" s="109">
        <f t="shared" si="852"/>
        <v>115368</v>
      </c>
      <c r="BS551" s="109">
        <f t="shared" si="852"/>
        <v>113981</v>
      </c>
      <c r="BT551" s="109">
        <f t="shared" si="852"/>
        <v>113153</v>
      </c>
      <c r="BU551" s="109">
        <f t="shared" si="852"/>
        <v>113977</v>
      </c>
      <c r="BV551" s="109">
        <f t="shared" si="852"/>
        <v>113547</v>
      </c>
      <c r="BW551" s="109">
        <f t="shared" si="852"/>
        <v>115090</v>
      </c>
      <c r="BX551" s="109">
        <f t="shared" si="852"/>
        <v>117335</v>
      </c>
      <c r="BY551" s="109">
        <f t="shared" si="852"/>
        <v>117309</v>
      </c>
      <c r="BZ551" s="109">
        <f t="shared" si="852"/>
        <v>119023</v>
      </c>
      <c r="CA551" s="109">
        <f t="shared" si="852"/>
        <v>120139</v>
      </c>
      <c r="CB551" s="109">
        <f t="shared" si="852"/>
        <v>119945</v>
      </c>
      <c r="CC551" s="109">
        <f t="shared" ref="CC551:DL551" si="853">CC341+CC446</f>
        <v>121179</v>
      </c>
      <c r="CD551" s="109">
        <f t="shared" si="853"/>
        <v>120251</v>
      </c>
      <c r="CE551" s="109">
        <f t="shared" si="853"/>
        <v>120640</v>
      </c>
      <c r="CF551" s="109">
        <f t="shared" si="853"/>
        <v>116838</v>
      </c>
      <c r="CG551" s="109">
        <f t="shared" si="853"/>
        <v>111808</v>
      </c>
      <c r="CH551" s="109">
        <f t="shared" si="853"/>
        <v>107507</v>
      </c>
      <c r="CI551" s="109">
        <f t="shared" si="853"/>
        <v>103772</v>
      </c>
      <c r="CJ551" s="109">
        <f t="shared" si="853"/>
        <v>100130</v>
      </c>
      <c r="CK551" s="109">
        <f t="shared" si="853"/>
        <v>95646</v>
      </c>
      <c r="CL551" s="109">
        <f t="shared" si="853"/>
        <v>92815</v>
      </c>
      <c r="CM551" s="109">
        <f t="shared" si="853"/>
        <v>88906</v>
      </c>
      <c r="CN551" s="109">
        <f t="shared" si="853"/>
        <v>84367</v>
      </c>
      <c r="CO551" s="109">
        <f t="shared" si="853"/>
        <v>80792</v>
      </c>
      <c r="CP551" s="109">
        <f t="shared" si="853"/>
        <v>76913</v>
      </c>
      <c r="CQ551" s="109">
        <f t="shared" si="853"/>
        <v>75008</v>
      </c>
      <c r="CR551" s="109">
        <f t="shared" si="853"/>
        <v>70650</v>
      </c>
      <c r="CS551" s="109">
        <f t="shared" si="853"/>
        <v>70126</v>
      </c>
      <c r="CT551" s="109">
        <f t="shared" si="853"/>
        <v>67225</v>
      </c>
      <c r="CU551" s="109">
        <f t="shared" si="853"/>
        <v>65483</v>
      </c>
      <c r="CV551" s="109">
        <f t="shared" si="853"/>
        <v>61809</v>
      </c>
      <c r="CW551" s="109">
        <f t="shared" si="853"/>
        <v>58554</v>
      </c>
      <c r="CX551" s="109">
        <f t="shared" si="853"/>
        <v>53229</v>
      </c>
      <c r="CY551" s="109">
        <f t="shared" si="853"/>
        <v>49033</v>
      </c>
      <c r="CZ551" s="109">
        <f t="shared" si="853"/>
        <v>44041</v>
      </c>
      <c r="DA551" s="109">
        <f t="shared" si="853"/>
        <v>38536</v>
      </c>
      <c r="DB551" s="109">
        <f t="shared" si="853"/>
        <v>32687</v>
      </c>
      <c r="DC551" s="109">
        <f t="shared" si="853"/>
        <v>26981</v>
      </c>
      <c r="DD551" s="109">
        <f t="shared" si="853"/>
        <v>23257</v>
      </c>
      <c r="DE551" s="109">
        <f t="shared" si="853"/>
        <v>19674</v>
      </c>
      <c r="DF551" s="109">
        <f t="shared" si="853"/>
        <v>16189</v>
      </c>
      <c r="DG551" s="109">
        <f t="shared" si="853"/>
        <v>13835</v>
      </c>
      <c r="DH551" s="109">
        <f t="shared" si="853"/>
        <v>11454</v>
      </c>
      <c r="DI551" s="109">
        <f t="shared" si="853"/>
        <v>9238</v>
      </c>
      <c r="DJ551" s="109">
        <f t="shared" si="853"/>
        <v>7238</v>
      </c>
      <c r="DK551" s="109">
        <f t="shared" si="853"/>
        <v>5715</v>
      </c>
      <c r="DL551" s="109">
        <f t="shared" si="853"/>
        <v>4341</v>
      </c>
      <c r="DM551" s="44">
        <v>10745</v>
      </c>
    </row>
    <row r="552" spans="1:117" s="44" customFormat="1" ht="1" hidden="1" customHeight="1">
      <c r="A552" s="94">
        <v>2031</v>
      </c>
      <c r="B552" s="96">
        <f t="shared" si="780"/>
        <v>9001047</v>
      </c>
      <c r="C552" s="97">
        <f t="shared" si="785"/>
        <v>3.6026258326702894E-3</v>
      </c>
      <c r="D552" s="103">
        <f t="shared" ref="D552:M552" si="854">D342+D447</f>
        <v>5009182</v>
      </c>
      <c r="E552" s="103">
        <f t="shared" si="854"/>
        <v>5128458</v>
      </c>
      <c r="F552" s="103">
        <f t="shared" si="854"/>
        <v>5247985</v>
      </c>
      <c r="G552" s="103">
        <f t="shared" si="854"/>
        <v>5367006</v>
      </c>
      <c r="H552" s="103">
        <f t="shared" si="854"/>
        <v>5484174</v>
      </c>
      <c r="I552" s="103">
        <f t="shared" si="854"/>
        <v>2228338</v>
      </c>
      <c r="J552" s="103">
        <f t="shared" si="854"/>
        <v>2109062</v>
      </c>
      <c r="K552" s="103">
        <f t="shared" si="854"/>
        <v>1989535</v>
      </c>
      <c r="L552" s="103">
        <f t="shared" si="854"/>
        <v>1870514</v>
      </c>
      <c r="M552" s="103">
        <f t="shared" si="854"/>
        <v>1753346</v>
      </c>
      <c r="N552" s="103"/>
      <c r="O552" s="103"/>
      <c r="P552" s="103"/>
      <c r="Q552" s="109">
        <f t="shared" ref="Q552:AV552" si="855">Q342+Q447</f>
        <v>80995</v>
      </c>
      <c r="R552" s="109">
        <f t="shared" si="855"/>
        <v>82006</v>
      </c>
      <c r="S552" s="109">
        <f t="shared" si="855"/>
        <v>83058</v>
      </c>
      <c r="T552" s="109">
        <f t="shared" si="855"/>
        <v>84097</v>
      </c>
      <c r="U552" s="109">
        <f t="shared" si="855"/>
        <v>85134</v>
      </c>
      <c r="V552" s="109">
        <f t="shared" si="855"/>
        <v>86130</v>
      </c>
      <c r="W552" s="109">
        <f t="shared" si="855"/>
        <v>87068</v>
      </c>
      <c r="X552" s="109">
        <f t="shared" si="855"/>
        <v>87911</v>
      </c>
      <c r="Y552" s="109">
        <f t="shared" si="855"/>
        <v>88669</v>
      </c>
      <c r="Z552" s="109">
        <f t="shared" si="855"/>
        <v>89317</v>
      </c>
      <c r="AA552" s="109">
        <f t="shared" si="855"/>
        <v>89845</v>
      </c>
      <c r="AB552" s="109">
        <f t="shared" si="855"/>
        <v>90262</v>
      </c>
      <c r="AC552" s="109">
        <f t="shared" si="855"/>
        <v>90567</v>
      </c>
      <c r="AD552" s="109">
        <f t="shared" si="855"/>
        <v>90794</v>
      </c>
      <c r="AE552" s="109">
        <f t="shared" si="855"/>
        <v>90949</v>
      </c>
      <c r="AF552" s="109">
        <f t="shared" si="855"/>
        <v>91090</v>
      </c>
      <c r="AG552" s="109">
        <f t="shared" si="855"/>
        <v>91213</v>
      </c>
      <c r="AH552" s="109">
        <f t="shared" si="855"/>
        <v>91341</v>
      </c>
      <c r="AI552" s="109">
        <f t="shared" si="855"/>
        <v>91473</v>
      </c>
      <c r="AJ552" s="109">
        <f t="shared" si="855"/>
        <v>91608</v>
      </c>
      <c r="AK552" s="109">
        <f t="shared" si="855"/>
        <v>91876</v>
      </c>
      <c r="AL552" s="109">
        <f t="shared" si="855"/>
        <v>92239</v>
      </c>
      <c r="AM552" s="109">
        <f t="shared" si="855"/>
        <v>92260</v>
      </c>
      <c r="AN552" s="109">
        <f t="shared" si="855"/>
        <v>92721</v>
      </c>
      <c r="AO552" s="109">
        <f t="shared" si="855"/>
        <v>93165</v>
      </c>
      <c r="AP552" s="109">
        <f t="shared" si="855"/>
        <v>93998</v>
      </c>
      <c r="AQ552" s="109">
        <f t="shared" si="855"/>
        <v>95833</v>
      </c>
      <c r="AR552" s="109">
        <f t="shared" si="855"/>
        <v>97833</v>
      </c>
      <c r="AS552" s="109">
        <f t="shared" si="855"/>
        <v>98695</v>
      </c>
      <c r="AT552" s="109">
        <f t="shared" si="855"/>
        <v>101378</v>
      </c>
      <c r="AU552" s="109">
        <f t="shared" si="855"/>
        <v>103302</v>
      </c>
      <c r="AV552" s="109">
        <f t="shared" si="855"/>
        <v>105197</v>
      </c>
      <c r="AW552" s="109">
        <f t="shared" ref="AW552:CB552" si="856">AW342+AW447</f>
        <v>109282</v>
      </c>
      <c r="AX552" s="109">
        <f t="shared" si="856"/>
        <v>111559</v>
      </c>
      <c r="AY552" s="109">
        <f t="shared" si="856"/>
        <v>113800</v>
      </c>
      <c r="AZ552" s="109">
        <f t="shared" si="856"/>
        <v>116835</v>
      </c>
      <c r="BA552" s="109">
        <f t="shared" si="856"/>
        <v>117426</v>
      </c>
      <c r="BB552" s="109">
        <f t="shared" si="856"/>
        <v>119407</v>
      </c>
      <c r="BC552" s="109">
        <f t="shared" si="856"/>
        <v>120844</v>
      </c>
      <c r="BD552" s="109">
        <f t="shared" si="856"/>
        <v>124100</v>
      </c>
      <c r="BE552" s="109">
        <f t="shared" si="856"/>
        <v>124895</v>
      </c>
      <c r="BF552" s="109">
        <f t="shared" si="856"/>
        <v>125270</v>
      </c>
      <c r="BG552" s="109">
        <f t="shared" si="856"/>
        <v>124710</v>
      </c>
      <c r="BH552" s="109">
        <f t="shared" si="856"/>
        <v>125275</v>
      </c>
      <c r="BI552" s="109">
        <f t="shared" si="856"/>
        <v>122792</v>
      </c>
      <c r="BJ552" s="109">
        <f t="shared" si="856"/>
        <v>123093</v>
      </c>
      <c r="BK552" s="109">
        <f t="shared" si="856"/>
        <v>122050</v>
      </c>
      <c r="BL552" s="109">
        <f t="shared" si="856"/>
        <v>122263</v>
      </c>
      <c r="BM552" s="109">
        <f t="shared" si="856"/>
        <v>120671</v>
      </c>
      <c r="BN552" s="109">
        <f t="shared" si="856"/>
        <v>121546</v>
      </c>
      <c r="BO552" s="109">
        <f t="shared" si="856"/>
        <v>120546</v>
      </c>
      <c r="BP552" s="109">
        <f t="shared" si="856"/>
        <v>120056</v>
      </c>
      <c r="BQ552" s="109">
        <f t="shared" si="856"/>
        <v>117848</v>
      </c>
      <c r="BR552" s="109">
        <f t="shared" si="856"/>
        <v>115977</v>
      </c>
      <c r="BS552" s="109">
        <f t="shared" si="856"/>
        <v>114851</v>
      </c>
      <c r="BT552" s="109">
        <f t="shared" si="856"/>
        <v>113410</v>
      </c>
      <c r="BU552" s="109">
        <f t="shared" si="856"/>
        <v>112529</v>
      </c>
      <c r="BV552" s="109">
        <f t="shared" si="856"/>
        <v>113292</v>
      </c>
      <c r="BW552" s="109">
        <f t="shared" si="856"/>
        <v>112816</v>
      </c>
      <c r="BX552" s="109">
        <f t="shared" si="856"/>
        <v>114291</v>
      </c>
      <c r="BY552" s="109">
        <f t="shared" si="856"/>
        <v>116476</v>
      </c>
      <c r="BZ552" s="109">
        <f t="shared" si="856"/>
        <v>116345</v>
      </c>
      <c r="CA552" s="109">
        <f t="shared" si="856"/>
        <v>118054</v>
      </c>
      <c r="CB552" s="109">
        <f t="shared" si="856"/>
        <v>119098</v>
      </c>
      <c r="CC552" s="109">
        <f t="shared" ref="CC552:DL552" si="857">CC342+CC447</f>
        <v>118782</v>
      </c>
      <c r="CD552" s="109">
        <f t="shared" si="857"/>
        <v>119762</v>
      </c>
      <c r="CE552" s="109">
        <f t="shared" si="857"/>
        <v>119015</v>
      </c>
      <c r="CF552" s="109">
        <f t="shared" si="857"/>
        <v>119416</v>
      </c>
      <c r="CG552" s="109">
        <f t="shared" si="857"/>
        <v>115610</v>
      </c>
      <c r="CH552" s="109">
        <f t="shared" si="857"/>
        <v>110569</v>
      </c>
      <c r="CI552" s="109">
        <f t="shared" si="857"/>
        <v>106247</v>
      </c>
      <c r="CJ552" s="109">
        <f t="shared" si="857"/>
        <v>102467</v>
      </c>
      <c r="CK552" s="109">
        <f t="shared" si="857"/>
        <v>98784</v>
      </c>
      <c r="CL552" s="109">
        <f t="shared" si="857"/>
        <v>94259</v>
      </c>
      <c r="CM552" s="109">
        <f t="shared" si="857"/>
        <v>91361</v>
      </c>
      <c r="CN552" s="109">
        <f t="shared" si="857"/>
        <v>87377</v>
      </c>
      <c r="CO552" s="109">
        <f t="shared" si="857"/>
        <v>82780</v>
      </c>
      <c r="CP552" s="109">
        <f t="shared" si="857"/>
        <v>79116</v>
      </c>
      <c r="CQ552" s="109">
        <f t="shared" si="857"/>
        <v>75150</v>
      </c>
      <c r="CR552" s="109">
        <f t="shared" si="857"/>
        <v>73088</v>
      </c>
      <c r="CS552" s="109">
        <f t="shared" si="857"/>
        <v>68627</v>
      </c>
      <c r="CT552" s="109">
        <f t="shared" si="857"/>
        <v>67856</v>
      </c>
      <c r="CU552" s="109">
        <f t="shared" si="857"/>
        <v>64773</v>
      </c>
      <c r="CV552" s="109">
        <f t="shared" si="857"/>
        <v>62773</v>
      </c>
      <c r="CW552" s="109">
        <f t="shared" si="857"/>
        <v>58900</v>
      </c>
      <c r="CX552" s="109">
        <f t="shared" si="857"/>
        <v>55420</v>
      </c>
      <c r="CY552" s="109">
        <f t="shared" si="857"/>
        <v>49979</v>
      </c>
      <c r="CZ552" s="109">
        <f t="shared" si="857"/>
        <v>45625</v>
      </c>
      <c r="DA552" s="109">
        <f t="shared" si="857"/>
        <v>40569</v>
      </c>
      <c r="DB552" s="109">
        <f t="shared" si="857"/>
        <v>35099</v>
      </c>
      <c r="DC552" s="109">
        <f t="shared" si="857"/>
        <v>29420</v>
      </c>
      <c r="DD552" s="109">
        <f t="shared" si="857"/>
        <v>23970</v>
      </c>
      <c r="DE552" s="109">
        <f t="shared" si="857"/>
        <v>20407</v>
      </c>
      <c r="DF552" s="109">
        <f t="shared" si="857"/>
        <v>17066</v>
      </c>
      <c r="DG552" s="109">
        <f t="shared" si="857"/>
        <v>13889</v>
      </c>
      <c r="DH552" s="109">
        <f t="shared" si="857"/>
        <v>11741</v>
      </c>
      <c r="DI552" s="109">
        <f t="shared" si="857"/>
        <v>9603</v>
      </c>
      <c r="DJ552" s="109">
        <f t="shared" si="857"/>
        <v>7637</v>
      </c>
      <c r="DK552" s="109">
        <f t="shared" si="857"/>
        <v>5896</v>
      </c>
      <c r="DL552" s="109">
        <f t="shared" si="857"/>
        <v>4583</v>
      </c>
      <c r="DM552" s="44">
        <v>11413</v>
      </c>
    </row>
    <row r="553" spans="1:117" s="44" customFormat="1" ht="1" hidden="1" customHeight="1">
      <c r="A553" s="94">
        <v>2032</v>
      </c>
      <c r="B553" s="96">
        <f t="shared" si="780"/>
        <v>9031653</v>
      </c>
      <c r="C553" s="97">
        <f t="shared" si="785"/>
        <v>3.4002711017951577E-3</v>
      </c>
      <c r="D553" s="103">
        <f t="shared" ref="D553:M553" si="858">D343+D448</f>
        <v>5001894</v>
      </c>
      <c r="E553" s="103">
        <f t="shared" si="858"/>
        <v>5119323</v>
      </c>
      <c r="F553" s="103">
        <f t="shared" si="858"/>
        <v>5237332</v>
      </c>
      <c r="G553" s="103">
        <f t="shared" si="858"/>
        <v>5355666</v>
      </c>
      <c r="H553" s="103">
        <f t="shared" si="858"/>
        <v>5473454</v>
      </c>
      <c r="I553" s="103">
        <f t="shared" si="858"/>
        <v>2268019</v>
      </c>
      <c r="J553" s="103">
        <f t="shared" si="858"/>
        <v>2150590</v>
      </c>
      <c r="K553" s="103">
        <f t="shared" si="858"/>
        <v>2032581</v>
      </c>
      <c r="L553" s="103">
        <f t="shared" si="858"/>
        <v>1914247</v>
      </c>
      <c r="M553" s="103">
        <f t="shared" si="858"/>
        <v>1796459</v>
      </c>
      <c r="N553" s="103"/>
      <c r="O553" s="103"/>
      <c r="P553" s="103"/>
      <c r="Q553" s="109">
        <f t="shared" ref="Q553:AV553" si="859">Q343+Q448</f>
        <v>80603</v>
      </c>
      <c r="R553" s="109">
        <f t="shared" si="859"/>
        <v>81551</v>
      </c>
      <c r="S553" s="109">
        <f t="shared" si="859"/>
        <v>82529</v>
      </c>
      <c r="T553" s="109">
        <f t="shared" si="859"/>
        <v>83562</v>
      </c>
      <c r="U553" s="109">
        <f t="shared" si="859"/>
        <v>84587</v>
      </c>
      <c r="V553" s="109">
        <f t="shared" si="859"/>
        <v>85612</v>
      </c>
      <c r="W553" s="109">
        <f t="shared" si="859"/>
        <v>86595</v>
      </c>
      <c r="X553" s="109">
        <f t="shared" si="859"/>
        <v>87525</v>
      </c>
      <c r="Y553" s="109">
        <f t="shared" si="859"/>
        <v>88367</v>
      </c>
      <c r="Z553" s="109">
        <f t="shared" si="859"/>
        <v>89112</v>
      </c>
      <c r="AA553" s="109">
        <f t="shared" si="859"/>
        <v>89746</v>
      </c>
      <c r="AB553" s="109">
        <f t="shared" si="859"/>
        <v>90263</v>
      </c>
      <c r="AC553" s="109">
        <f t="shared" si="859"/>
        <v>90678</v>
      </c>
      <c r="AD553" s="109">
        <f t="shared" si="859"/>
        <v>90990</v>
      </c>
      <c r="AE553" s="109">
        <f t="shared" si="859"/>
        <v>91238</v>
      </c>
      <c r="AF553" s="109">
        <f t="shared" si="859"/>
        <v>91424</v>
      </c>
      <c r="AG553" s="109">
        <f t="shared" si="859"/>
        <v>91598</v>
      </c>
      <c r="AH553" s="109">
        <f t="shared" si="859"/>
        <v>91752</v>
      </c>
      <c r="AI553" s="109">
        <f t="shared" si="859"/>
        <v>91912</v>
      </c>
      <c r="AJ553" s="109">
        <f t="shared" si="859"/>
        <v>92096</v>
      </c>
      <c r="AK553" s="109">
        <f t="shared" si="859"/>
        <v>92349</v>
      </c>
      <c r="AL553" s="109">
        <f t="shared" si="859"/>
        <v>92820</v>
      </c>
      <c r="AM553" s="109">
        <f t="shared" si="859"/>
        <v>93439</v>
      </c>
      <c r="AN553" s="109">
        <f t="shared" si="859"/>
        <v>93737</v>
      </c>
      <c r="AO553" s="109">
        <f t="shared" si="859"/>
        <v>94430</v>
      </c>
      <c r="AP553" s="109">
        <f t="shared" si="859"/>
        <v>95062</v>
      </c>
      <c r="AQ553" s="109">
        <f t="shared" si="859"/>
        <v>96002</v>
      </c>
      <c r="AR553" s="109">
        <f t="shared" si="859"/>
        <v>97862</v>
      </c>
      <c r="AS553" s="109">
        <f t="shared" si="859"/>
        <v>99835</v>
      </c>
      <c r="AT553" s="109">
        <f t="shared" si="859"/>
        <v>100652</v>
      </c>
      <c r="AU553" s="109">
        <f t="shared" si="859"/>
        <v>103226</v>
      </c>
      <c r="AV553" s="109">
        <f t="shared" si="859"/>
        <v>105029</v>
      </c>
      <c r="AW553" s="109">
        <f t="shared" ref="AW553:CB553" si="860">AW343+AW448</f>
        <v>106780</v>
      </c>
      <c r="AX553" s="109">
        <f t="shared" si="860"/>
        <v>110700</v>
      </c>
      <c r="AY553" s="109">
        <f t="shared" si="860"/>
        <v>112828</v>
      </c>
      <c r="AZ553" s="109">
        <f t="shared" si="860"/>
        <v>114925</v>
      </c>
      <c r="BA553" s="109">
        <f t="shared" si="860"/>
        <v>117815</v>
      </c>
      <c r="BB553" s="109">
        <f t="shared" si="860"/>
        <v>118283</v>
      </c>
      <c r="BC553" s="109">
        <f t="shared" si="860"/>
        <v>120144</v>
      </c>
      <c r="BD553" s="109">
        <f t="shared" si="860"/>
        <v>121468</v>
      </c>
      <c r="BE553" s="109">
        <f t="shared" si="860"/>
        <v>124607</v>
      </c>
      <c r="BF553" s="109">
        <f t="shared" si="860"/>
        <v>125311</v>
      </c>
      <c r="BG553" s="109">
        <f t="shared" si="860"/>
        <v>125604</v>
      </c>
      <c r="BH553" s="109">
        <f t="shared" si="860"/>
        <v>124968</v>
      </c>
      <c r="BI553" s="109">
        <f t="shared" si="860"/>
        <v>125455</v>
      </c>
      <c r="BJ553" s="109">
        <f t="shared" si="860"/>
        <v>122911</v>
      </c>
      <c r="BK553" s="109">
        <f t="shared" si="860"/>
        <v>123139</v>
      </c>
      <c r="BL553" s="109">
        <f t="shared" si="860"/>
        <v>122028</v>
      </c>
      <c r="BM553" s="109">
        <f t="shared" si="860"/>
        <v>122163</v>
      </c>
      <c r="BN553" s="109">
        <f t="shared" si="860"/>
        <v>120504</v>
      </c>
      <c r="BO553" s="109">
        <f t="shared" si="860"/>
        <v>121292</v>
      </c>
      <c r="BP553" s="109">
        <f t="shared" si="860"/>
        <v>120221</v>
      </c>
      <c r="BQ553" s="109">
        <f t="shared" si="860"/>
        <v>119654</v>
      </c>
      <c r="BR553" s="109">
        <f t="shared" si="860"/>
        <v>117388</v>
      </c>
      <c r="BS553" s="109">
        <f t="shared" si="860"/>
        <v>115457</v>
      </c>
      <c r="BT553" s="109">
        <f t="shared" si="860"/>
        <v>114272</v>
      </c>
      <c r="BU553" s="109">
        <f t="shared" si="860"/>
        <v>112780</v>
      </c>
      <c r="BV553" s="109">
        <f t="shared" si="860"/>
        <v>111850</v>
      </c>
      <c r="BW553" s="109">
        <f t="shared" si="860"/>
        <v>112554</v>
      </c>
      <c r="BX553" s="109">
        <f t="shared" si="860"/>
        <v>112038</v>
      </c>
      <c r="BY553" s="109">
        <f t="shared" si="860"/>
        <v>113451</v>
      </c>
      <c r="BZ553" s="109">
        <f t="shared" si="860"/>
        <v>115518</v>
      </c>
      <c r="CA553" s="109">
        <f t="shared" si="860"/>
        <v>115402</v>
      </c>
      <c r="CB553" s="109">
        <f t="shared" si="860"/>
        <v>117033</v>
      </c>
      <c r="CC553" s="109">
        <f t="shared" ref="CC553:DL553" si="861">CC343+CC448</f>
        <v>117945</v>
      </c>
      <c r="CD553" s="109">
        <f t="shared" si="861"/>
        <v>117400</v>
      </c>
      <c r="CE553" s="109">
        <f t="shared" si="861"/>
        <v>118536</v>
      </c>
      <c r="CF553" s="109">
        <f t="shared" si="861"/>
        <v>117818</v>
      </c>
      <c r="CG553" s="109">
        <f t="shared" si="861"/>
        <v>118159</v>
      </c>
      <c r="CH553" s="109">
        <f t="shared" si="861"/>
        <v>114338</v>
      </c>
      <c r="CI553" s="109">
        <f t="shared" si="861"/>
        <v>109274</v>
      </c>
      <c r="CJ553" s="109">
        <f t="shared" si="861"/>
        <v>104925</v>
      </c>
      <c r="CK553" s="109">
        <f t="shared" si="861"/>
        <v>101092</v>
      </c>
      <c r="CL553" s="109">
        <f t="shared" si="861"/>
        <v>97361</v>
      </c>
      <c r="CM553" s="109">
        <f t="shared" si="861"/>
        <v>92786</v>
      </c>
      <c r="CN553" s="109">
        <f t="shared" si="861"/>
        <v>89812</v>
      </c>
      <c r="CO553" s="109">
        <f t="shared" si="861"/>
        <v>85741</v>
      </c>
      <c r="CP553" s="109">
        <f t="shared" si="861"/>
        <v>81075</v>
      </c>
      <c r="CQ553" s="109">
        <f t="shared" si="861"/>
        <v>77311</v>
      </c>
      <c r="CR553" s="109">
        <f t="shared" si="861"/>
        <v>73245</v>
      </c>
      <c r="CS553" s="109">
        <f t="shared" si="861"/>
        <v>71011</v>
      </c>
      <c r="CT553" s="109">
        <f t="shared" si="861"/>
        <v>66433</v>
      </c>
      <c r="CU553" s="109">
        <f t="shared" si="861"/>
        <v>65398</v>
      </c>
      <c r="CV553" s="109">
        <f t="shared" si="861"/>
        <v>62119</v>
      </c>
      <c r="CW553" s="109">
        <f t="shared" si="861"/>
        <v>59849</v>
      </c>
      <c r="CX553" s="109">
        <f t="shared" si="861"/>
        <v>55774</v>
      </c>
      <c r="CY553" s="109">
        <f t="shared" si="861"/>
        <v>52070</v>
      </c>
      <c r="CZ553" s="109">
        <f t="shared" si="861"/>
        <v>46542</v>
      </c>
      <c r="DA553" s="109">
        <f t="shared" si="861"/>
        <v>42063</v>
      </c>
      <c r="DB553" s="109">
        <f t="shared" si="861"/>
        <v>36991</v>
      </c>
      <c r="DC553" s="109">
        <f t="shared" si="861"/>
        <v>31622</v>
      </c>
      <c r="DD553" s="109">
        <f t="shared" si="861"/>
        <v>26168</v>
      </c>
      <c r="DE553" s="109">
        <f t="shared" si="861"/>
        <v>21065</v>
      </c>
      <c r="DF553" s="109">
        <f t="shared" si="861"/>
        <v>17733</v>
      </c>
      <c r="DG553" s="109">
        <f t="shared" si="861"/>
        <v>14668</v>
      </c>
      <c r="DH553" s="109">
        <f t="shared" si="861"/>
        <v>11807</v>
      </c>
      <c r="DI553" s="109">
        <f t="shared" si="861"/>
        <v>9863</v>
      </c>
      <c r="DJ553" s="109">
        <f t="shared" si="861"/>
        <v>7956</v>
      </c>
      <c r="DK553" s="109">
        <f t="shared" si="861"/>
        <v>6236</v>
      </c>
      <c r="DL553" s="109">
        <f t="shared" si="861"/>
        <v>4741</v>
      </c>
      <c r="DM553" s="44">
        <v>12127</v>
      </c>
    </row>
    <row r="554" spans="1:117" s="44" customFormat="1" ht="1" hidden="1" customHeight="1">
      <c r="A554" s="94">
        <v>2033</v>
      </c>
      <c r="B554" s="96">
        <f t="shared" si="780"/>
        <v>9060705</v>
      </c>
      <c r="C554" s="97">
        <f t="shared" si="785"/>
        <v>3.2166869121300385E-3</v>
      </c>
      <c r="D554" s="103">
        <f t="shared" ref="D554:M554" si="862">D344+D449</f>
        <v>4996561</v>
      </c>
      <c r="E554" s="103">
        <f t="shared" si="862"/>
        <v>5112740</v>
      </c>
      <c r="F554" s="103">
        <f t="shared" si="862"/>
        <v>5228931</v>
      </c>
      <c r="G554" s="103">
        <f t="shared" si="862"/>
        <v>5345761</v>
      </c>
      <c r="H554" s="103">
        <f t="shared" si="862"/>
        <v>5462884</v>
      </c>
      <c r="I554" s="103">
        <f t="shared" si="862"/>
        <v>2304910</v>
      </c>
      <c r="J554" s="103">
        <f t="shared" si="862"/>
        <v>2188731</v>
      </c>
      <c r="K554" s="103">
        <f t="shared" si="862"/>
        <v>2072540</v>
      </c>
      <c r="L554" s="103">
        <f t="shared" si="862"/>
        <v>1955710</v>
      </c>
      <c r="M554" s="103">
        <f t="shared" si="862"/>
        <v>1838587</v>
      </c>
      <c r="N554" s="103"/>
      <c r="O554" s="103"/>
      <c r="P554" s="103"/>
      <c r="Q554" s="109">
        <f t="shared" ref="Q554:AV554" si="863">Q344+Q449</f>
        <v>80310</v>
      </c>
      <c r="R554" s="109">
        <f t="shared" si="863"/>
        <v>81164</v>
      </c>
      <c r="S554" s="109">
        <f t="shared" si="863"/>
        <v>82081</v>
      </c>
      <c r="T554" s="109">
        <f t="shared" si="863"/>
        <v>83038</v>
      </c>
      <c r="U554" s="109">
        <f t="shared" si="863"/>
        <v>84059</v>
      </c>
      <c r="V554" s="109">
        <f t="shared" si="863"/>
        <v>85071</v>
      </c>
      <c r="W554" s="109">
        <f t="shared" si="863"/>
        <v>86084</v>
      </c>
      <c r="X554" s="109">
        <f t="shared" si="863"/>
        <v>87057</v>
      </c>
      <c r="Y554" s="109">
        <f t="shared" si="863"/>
        <v>87982</v>
      </c>
      <c r="Z554" s="109">
        <f t="shared" si="863"/>
        <v>88812</v>
      </c>
      <c r="AA554" s="109">
        <f t="shared" si="863"/>
        <v>89546</v>
      </c>
      <c r="AB554" s="109">
        <f t="shared" si="863"/>
        <v>90168</v>
      </c>
      <c r="AC554" s="109">
        <f t="shared" si="863"/>
        <v>90682</v>
      </c>
      <c r="AD554" s="109">
        <f t="shared" si="863"/>
        <v>91103</v>
      </c>
      <c r="AE554" s="109">
        <f t="shared" si="863"/>
        <v>91437</v>
      </c>
      <c r="AF554" s="109">
        <f t="shared" si="863"/>
        <v>91714</v>
      </c>
      <c r="AG554" s="109">
        <f t="shared" si="863"/>
        <v>91933</v>
      </c>
      <c r="AH554" s="109">
        <f t="shared" si="863"/>
        <v>92136</v>
      </c>
      <c r="AI554" s="109">
        <f t="shared" si="863"/>
        <v>92324</v>
      </c>
      <c r="AJ554" s="109">
        <f t="shared" si="863"/>
        <v>92533</v>
      </c>
      <c r="AK554" s="109">
        <f t="shared" si="863"/>
        <v>92833</v>
      </c>
      <c r="AL554" s="109">
        <f t="shared" si="863"/>
        <v>93287</v>
      </c>
      <c r="AM554" s="109">
        <f t="shared" si="863"/>
        <v>94012</v>
      </c>
      <c r="AN554" s="109">
        <f t="shared" si="863"/>
        <v>94895</v>
      </c>
      <c r="AO554" s="109">
        <f t="shared" si="863"/>
        <v>95431</v>
      </c>
      <c r="AP554" s="109">
        <f t="shared" si="863"/>
        <v>96301</v>
      </c>
      <c r="AQ554" s="109">
        <f t="shared" si="863"/>
        <v>97049</v>
      </c>
      <c r="AR554" s="109">
        <f t="shared" si="863"/>
        <v>98042</v>
      </c>
      <c r="AS554" s="109">
        <f t="shared" si="863"/>
        <v>99869</v>
      </c>
      <c r="AT554" s="109">
        <f t="shared" si="863"/>
        <v>101777</v>
      </c>
      <c r="AU554" s="109">
        <f t="shared" si="863"/>
        <v>102516</v>
      </c>
      <c r="AV554" s="109">
        <f t="shared" si="863"/>
        <v>104961</v>
      </c>
      <c r="AW554" s="109">
        <f t="shared" ref="AW554:CB554" si="864">AW344+AW449</f>
        <v>106626</v>
      </c>
      <c r="AX554" s="109">
        <f t="shared" si="864"/>
        <v>108229</v>
      </c>
      <c r="AY554" s="109">
        <f t="shared" si="864"/>
        <v>111987</v>
      </c>
      <c r="AZ554" s="109">
        <f t="shared" si="864"/>
        <v>113971</v>
      </c>
      <c r="BA554" s="109">
        <f t="shared" si="864"/>
        <v>115927</v>
      </c>
      <c r="BB554" s="109">
        <f t="shared" si="864"/>
        <v>118676</v>
      </c>
      <c r="BC554" s="109">
        <f t="shared" si="864"/>
        <v>119034</v>
      </c>
      <c r="BD554" s="109">
        <f t="shared" si="864"/>
        <v>120780</v>
      </c>
      <c r="BE554" s="109">
        <f t="shared" si="864"/>
        <v>122000</v>
      </c>
      <c r="BF554" s="109">
        <f t="shared" si="864"/>
        <v>125033</v>
      </c>
      <c r="BG554" s="109">
        <f t="shared" si="864"/>
        <v>125651</v>
      </c>
      <c r="BH554" s="109">
        <f t="shared" si="864"/>
        <v>125864</v>
      </c>
      <c r="BI554" s="109">
        <f t="shared" si="864"/>
        <v>125159</v>
      </c>
      <c r="BJ554" s="109">
        <f t="shared" si="864"/>
        <v>125572</v>
      </c>
      <c r="BK554" s="109">
        <f t="shared" si="864"/>
        <v>122964</v>
      </c>
      <c r="BL554" s="109">
        <f t="shared" si="864"/>
        <v>123119</v>
      </c>
      <c r="BM554" s="109">
        <f t="shared" si="864"/>
        <v>121936</v>
      </c>
      <c r="BN554" s="109">
        <f t="shared" si="864"/>
        <v>121992</v>
      </c>
      <c r="BO554" s="109">
        <f t="shared" si="864"/>
        <v>120267</v>
      </c>
      <c r="BP554" s="109">
        <f t="shared" si="864"/>
        <v>120969</v>
      </c>
      <c r="BQ554" s="109">
        <f t="shared" si="864"/>
        <v>119825</v>
      </c>
      <c r="BR554" s="109">
        <f t="shared" si="864"/>
        <v>119182</v>
      </c>
      <c r="BS554" s="109">
        <f t="shared" si="864"/>
        <v>116863</v>
      </c>
      <c r="BT554" s="109">
        <f t="shared" si="864"/>
        <v>114876</v>
      </c>
      <c r="BU554" s="109">
        <f t="shared" si="864"/>
        <v>113633</v>
      </c>
      <c r="BV554" s="109">
        <f t="shared" si="864"/>
        <v>112097</v>
      </c>
      <c r="BW554" s="109">
        <f t="shared" si="864"/>
        <v>111119</v>
      </c>
      <c r="BX554" s="109">
        <f t="shared" si="864"/>
        <v>111770</v>
      </c>
      <c r="BY554" s="109">
        <f t="shared" si="864"/>
        <v>111215</v>
      </c>
      <c r="BZ554" s="109">
        <f t="shared" si="864"/>
        <v>112513</v>
      </c>
      <c r="CA554" s="109">
        <f t="shared" si="864"/>
        <v>114580</v>
      </c>
      <c r="CB554" s="109">
        <f t="shared" si="864"/>
        <v>114408</v>
      </c>
      <c r="CC554" s="109">
        <f t="shared" ref="CC554:DL554" si="865">CC344+CC449</f>
        <v>115902</v>
      </c>
      <c r="CD554" s="109">
        <f t="shared" si="865"/>
        <v>116571</v>
      </c>
      <c r="CE554" s="109">
        <f t="shared" si="865"/>
        <v>116207</v>
      </c>
      <c r="CF554" s="109">
        <f t="shared" si="865"/>
        <v>117349</v>
      </c>
      <c r="CG554" s="109">
        <f t="shared" si="865"/>
        <v>116592</v>
      </c>
      <c r="CH554" s="109">
        <f t="shared" si="865"/>
        <v>116857</v>
      </c>
      <c r="CI554" s="109">
        <f t="shared" si="865"/>
        <v>113007</v>
      </c>
      <c r="CJ554" s="109">
        <f t="shared" si="865"/>
        <v>107913</v>
      </c>
      <c r="CK554" s="109">
        <f t="shared" si="865"/>
        <v>103533</v>
      </c>
      <c r="CL554" s="109">
        <f t="shared" si="865"/>
        <v>99641</v>
      </c>
      <c r="CM554" s="109">
        <f t="shared" si="865"/>
        <v>95849</v>
      </c>
      <c r="CN554" s="109">
        <f t="shared" si="865"/>
        <v>91215</v>
      </c>
      <c r="CO554" s="109">
        <f t="shared" si="865"/>
        <v>88153</v>
      </c>
      <c r="CP554" s="109">
        <f t="shared" si="865"/>
        <v>83985</v>
      </c>
      <c r="CQ554" s="109">
        <f t="shared" si="865"/>
        <v>79238</v>
      </c>
      <c r="CR554" s="109">
        <f t="shared" si="865"/>
        <v>75363</v>
      </c>
      <c r="CS554" s="109">
        <f t="shared" si="865"/>
        <v>71181</v>
      </c>
      <c r="CT554" s="109">
        <f t="shared" si="865"/>
        <v>68758</v>
      </c>
      <c r="CU554" s="109">
        <f t="shared" si="865"/>
        <v>64053</v>
      </c>
      <c r="CV554" s="109">
        <f t="shared" si="865"/>
        <v>62735</v>
      </c>
      <c r="CW554" s="109">
        <f t="shared" si="865"/>
        <v>59251</v>
      </c>
      <c r="CX554" s="109">
        <f t="shared" si="865"/>
        <v>56706</v>
      </c>
      <c r="CY554" s="109">
        <f t="shared" si="865"/>
        <v>52434</v>
      </c>
      <c r="CZ554" s="109">
        <f t="shared" si="865"/>
        <v>48526</v>
      </c>
      <c r="DA554" s="109">
        <f t="shared" si="865"/>
        <v>42943</v>
      </c>
      <c r="DB554" s="109">
        <f t="shared" si="865"/>
        <v>38391</v>
      </c>
      <c r="DC554" s="109">
        <f t="shared" si="865"/>
        <v>33364</v>
      </c>
      <c r="DD554" s="109">
        <f t="shared" si="865"/>
        <v>28159</v>
      </c>
      <c r="DE554" s="109">
        <f t="shared" si="865"/>
        <v>23027</v>
      </c>
      <c r="DF554" s="109">
        <f t="shared" si="865"/>
        <v>18333</v>
      </c>
      <c r="DG554" s="109">
        <f t="shared" si="865"/>
        <v>15268</v>
      </c>
      <c r="DH554" s="109">
        <f t="shared" si="865"/>
        <v>12493</v>
      </c>
      <c r="DI554" s="109">
        <f t="shared" si="865"/>
        <v>9938</v>
      </c>
      <c r="DJ554" s="109">
        <f t="shared" si="865"/>
        <v>8190</v>
      </c>
      <c r="DK554" s="109">
        <f t="shared" si="865"/>
        <v>6512</v>
      </c>
      <c r="DL554" s="109">
        <f t="shared" si="865"/>
        <v>5024</v>
      </c>
      <c r="DM554" s="44">
        <v>12823</v>
      </c>
    </row>
    <row r="555" spans="1:117" s="44" customFormat="1" ht="1" hidden="1" customHeight="1">
      <c r="A555" s="94">
        <v>2034</v>
      </c>
      <c r="B555" s="96">
        <f t="shared" si="780"/>
        <v>9088249</v>
      </c>
      <c r="C555" s="97">
        <f t="shared" si="785"/>
        <v>3.0399400488151859E-3</v>
      </c>
      <c r="D555" s="103">
        <f t="shared" ref="D555:M555" si="866">D345+D450</f>
        <v>4994630</v>
      </c>
      <c r="E555" s="103">
        <f t="shared" si="866"/>
        <v>5108057</v>
      </c>
      <c r="F555" s="103">
        <f t="shared" si="866"/>
        <v>5223012</v>
      </c>
      <c r="G555" s="103">
        <f t="shared" si="866"/>
        <v>5338056</v>
      </c>
      <c r="H555" s="103">
        <f t="shared" si="866"/>
        <v>5453691</v>
      </c>
      <c r="I555" s="103">
        <f t="shared" si="866"/>
        <v>2337451</v>
      </c>
      <c r="J555" s="103">
        <f t="shared" si="866"/>
        <v>2224024</v>
      </c>
      <c r="K555" s="103">
        <f t="shared" si="866"/>
        <v>2109069</v>
      </c>
      <c r="L555" s="103">
        <f t="shared" si="866"/>
        <v>1994025</v>
      </c>
      <c r="M555" s="103">
        <f t="shared" si="866"/>
        <v>1878390</v>
      </c>
      <c r="N555" s="103"/>
      <c r="O555" s="103"/>
      <c r="P555" s="103"/>
      <c r="Q555" s="109">
        <f t="shared" ref="Q555:AV555" si="867">Q345+Q450</f>
        <v>80123</v>
      </c>
      <c r="R555" s="109">
        <f t="shared" si="867"/>
        <v>80878</v>
      </c>
      <c r="S555" s="109">
        <f t="shared" si="867"/>
        <v>81698</v>
      </c>
      <c r="T555" s="109">
        <f t="shared" si="867"/>
        <v>82595</v>
      </c>
      <c r="U555" s="109">
        <f t="shared" si="867"/>
        <v>83541</v>
      </c>
      <c r="V555" s="109">
        <f t="shared" si="867"/>
        <v>84551</v>
      </c>
      <c r="W555" s="109">
        <f t="shared" si="867"/>
        <v>85547</v>
      </c>
      <c r="X555" s="109">
        <f t="shared" si="867"/>
        <v>86551</v>
      </c>
      <c r="Y555" s="109">
        <f t="shared" si="867"/>
        <v>87518</v>
      </c>
      <c r="Z555" s="109">
        <f t="shared" si="867"/>
        <v>88432</v>
      </c>
      <c r="AA555" s="109">
        <f t="shared" si="867"/>
        <v>89249</v>
      </c>
      <c r="AB555" s="109">
        <f t="shared" si="867"/>
        <v>89970</v>
      </c>
      <c r="AC555" s="109">
        <f t="shared" si="867"/>
        <v>90589</v>
      </c>
      <c r="AD555" s="109">
        <f t="shared" si="867"/>
        <v>91110</v>
      </c>
      <c r="AE555" s="109">
        <f t="shared" si="867"/>
        <v>91552</v>
      </c>
      <c r="AF555" s="109">
        <f t="shared" si="867"/>
        <v>91915</v>
      </c>
      <c r="AG555" s="109">
        <f t="shared" si="867"/>
        <v>92223</v>
      </c>
      <c r="AH555" s="109">
        <f t="shared" si="867"/>
        <v>92474</v>
      </c>
      <c r="AI555" s="109">
        <f t="shared" si="867"/>
        <v>92708</v>
      </c>
      <c r="AJ555" s="109">
        <f t="shared" si="867"/>
        <v>92944</v>
      </c>
      <c r="AK555" s="109">
        <f t="shared" si="867"/>
        <v>93267</v>
      </c>
      <c r="AL555" s="109">
        <f t="shared" si="867"/>
        <v>93767</v>
      </c>
      <c r="AM555" s="109">
        <f t="shared" si="867"/>
        <v>94474</v>
      </c>
      <c r="AN555" s="109">
        <f t="shared" si="867"/>
        <v>95459</v>
      </c>
      <c r="AO555" s="109">
        <f t="shared" si="867"/>
        <v>96570</v>
      </c>
      <c r="AP555" s="109">
        <f t="shared" si="867"/>
        <v>97288</v>
      </c>
      <c r="AQ555" s="109">
        <f t="shared" si="867"/>
        <v>98267</v>
      </c>
      <c r="AR555" s="109">
        <f t="shared" si="867"/>
        <v>99074</v>
      </c>
      <c r="AS555" s="109">
        <f t="shared" si="867"/>
        <v>100060</v>
      </c>
      <c r="AT555" s="109">
        <f t="shared" si="867"/>
        <v>101815</v>
      </c>
      <c r="AU555" s="109">
        <f t="shared" si="867"/>
        <v>103627</v>
      </c>
      <c r="AV555" s="109">
        <f t="shared" si="867"/>
        <v>104264</v>
      </c>
      <c r="AW555" s="109">
        <f t="shared" ref="AW555:CB555" si="868">AW345+AW450</f>
        <v>106564</v>
      </c>
      <c r="AX555" s="109">
        <f t="shared" si="868"/>
        <v>108087</v>
      </c>
      <c r="AY555" s="109">
        <f t="shared" si="868"/>
        <v>109545</v>
      </c>
      <c r="AZ555" s="109">
        <f t="shared" si="868"/>
        <v>113143</v>
      </c>
      <c r="BA555" s="109">
        <f t="shared" si="868"/>
        <v>114990</v>
      </c>
      <c r="BB555" s="109">
        <f t="shared" si="868"/>
        <v>116809</v>
      </c>
      <c r="BC555" s="109">
        <f t="shared" si="868"/>
        <v>119431</v>
      </c>
      <c r="BD555" s="109">
        <f t="shared" si="868"/>
        <v>119687</v>
      </c>
      <c r="BE555" s="109">
        <f t="shared" si="868"/>
        <v>121323</v>
      </c>
      <c r="BF555" s="109">
        <f t="shared" si="868"/>
        <v>122449</v>
      </c>
      <c r="BG555" s="109">
        <f t="shared" si="868"/>
        <v>125382</v>
      </c>
      <c r="BH555" s="109">
        <f t="shared" si="868"/>
        <v>125918</v>
      </c>
      <c r="BI555" s="109">
        <f t="shared" si="868"/>
        <v>126058</v>
      </c>
      <c r="BJ555" s="109">
        <f t="shared" si="868"/>
        <v>125286</v>
      </c>
      <c r="BK555" s="109">
        <f t="shared" si="868"/>
        <v>125622</v>
      </c>
      <c r="BL555" s="109">
        <f t="shared" si="868"/>
        <v>122951</v>
      </c>
      <c r="BM555" s="109">
        <f t="shared" si="868"/>
        <v>123031</v>
      </c>
      <c r="BN555" s="109">
        <f t="shared" si="868"/>
        <v>121776</v>
      </c>
      <c r="BO555" s="109">
        <f t="shared" si="868"/>
        <v>121749</v>
      </c>
      <c r="BP555" s="109">
        <f t="shared" si="868"/>
        <v>119959</v>
      </c>
      <c r="BQ555" s="109">
        <f t="shared" si="868"/>
        <v>120575</v>
      </c>
      <c r="BR555" s="109">
        <f t="shared" si="868"/>
        <v>119358</v>
      </c>
      <c r="BS555" s="109">
        <f t="shared" si="868"/>
        <v>118645</v>
      </c>
      <c r="BT555" s="109">
        <f t="shared" si="868"/>
        <v>116277</v>
      </c>
      <c r="BU555" s="109">
        <f t="shared" si="868"/>
        <v>114239</v>
      </c>
      <c r="BV555" s="109">
        <f t="shared" si="868"/>
        <v>112943</v>
      </c>
      <c r="BW555" s="109">
        <f t="shared" si="868"/>
        <v>111360</v>
      </c>
      <c r="BX555" s="109">
        <f t="shared" si="868"/>
        <v>110343</v>
      </c>
      <c r="BY555" s="109">
        <f t="shared" si="868"/>
        <v>110944</v>
      </c>
      <c r="BZ555" s="109">
        <f t="shared" si="868"/>
        <v>110295</v>
      </c>
      <c r="CA555" s="109">
        <f t="shared" si="868"/>
        <v>111596</v>
      </c>
      <c r="CB555" s="109">
        <f t="shared" si="868"/>
        <v>113596</v>
      </c>
      <c r="CC555" s="109">
        <f t="shared" ref="CC555:DL555" si="869">CC345+CC450</f>
        <v>113303</v>
      </c>
      <c r="CD555" s="109">
        <f t="shared" si="869"/>
        <v>114555</v>
      </c>
      <c r="CE555" s="109">
        <f t="shared" si="869"/>
        <v>115391</v>
      </c>
      <c r="CF555" s="109">
        <f t="shared" si="869"/>
        <v>115055</v>
      </c>
      <c r="CG555" s="109">
        <f t="shared" si="869"/>
        <v>116132</v>
      </c>
      <c r="CH555" s="109">
        <f t="shared" si="869"/>
        <v>115318</v>
      </c>
      <c r="CI555" s="109">
        <f t="shared" si="869"/>
        <v>115496</v>
      </c>
      <c r="CJ555" s="109">
        <f t="shared" si="869"/>
        <v>111614</v>
      </c>
      <c r="CK555" s="109">
        <f t="shared" si="869"/>
        <v>106482</v>
      </c>
      <c r="CL555" s="109">
        <f t="shared" si="869"/>
        <v>102060</v>
      </c>
      <c r="CM555" s="109">
        <f t="shared" si="869"/>
        <v>98100</v>
      </c>
      <c r="CN555" s="109">
        <f t="shared" si="869"/>
        <v>94241</v>
      </c>
      <c r="CO555" s="109">
        <f t="shared" si="869"/>
        <v>89537</v>
      </c>
      <c r="CP555" s="109">
        <f t="shared" si="869"/>
        <v>86370</v>
      </c>
      <c r="CQ555" s="109">
        <f t="shared" si="869"/>
        <v>82094</v>
      </c>
      <c r="CR555" s="109">
        <f t="shared" si="869"/>
        <v>77256</v>
      </c>
      <c r="CS555" s="109">
        <f t="shared" si="869"/>
        <v>73252</v>
      </c>
      <c r="CT555" s="109">
        <f t="shared" si="869"/>
        <v>68943</v>
      </c>
      <c r="CU555" s="109">
        <f t="shared" si="869"/>
        <v>66315</v>
      </c>
      <c r="CV555" s="109">
        <f t="shared" si="869"/>
        <v>61473</v>
      </c>
      <c r="CW555" s="109">
        <f t="shared" si="869"/>
        <v>59861</v>
      </c>
      <c r="CX555" s="109">
        <f t="shared" si="869"/>
        <v>56168</v>
      </c>
      <c r="CY555" s="109">
        <f t="shared" si="869"/>
        <v>53347</v>
      </c>
      <c r="CZ555" s="109">
        <f t="shared" si="869"/>
        <v>48900</v>
      </c>
      <c r="DA555" s="109">
        <f t="shared" si="869"/>
        <v>44814</v>
      </c>
      <c r="DB555" s="109">
        <f t="shared" si="869"/>
        <v>39229</v>
      </c>
      <c r="DC555" s="109">
        <f t="shared" si="869"/>
        <v>34668</v>
      </c>
      <c r="DD555" s="109">
        <f t="shared" si="869"/>
        <v>29748</v>
      </c>
      <c r="DE555" s="109">
        <f t="shared" si="869"/>
        <v>24810</v>
      </c>
      <c r="DF555" s="109">
        <f t="shared" si="869"/>
        <v>20067</v>
      </c>
      <c r="DG555" s="109">
        <f t="shared" si="869"/>
        <v>15812</v>
      </c>
      <c r="DH555" s="109">
        <f t="shared" si="869"/>
        <v>13027</v>
      </c>
      <c r="DI555" s="109">
        <f t="shared" si="869"/>
        <v>10534</v>
      </c>
      <c r="DJ555" s="109">
        <f t="shared" si="869"/>
        <v>8270</v>
      </c>
      <c r="DK555" s="109">
        <f t="shared" si="869"/>
        <v>6717</v>
      </c>
      <c r="DL555" s="109">
        <f t="shared" si="869"/>
        <v>5259</v>
      </c>
      <c r="DM555" s="44">
        <v>13597</v>
      </c>
    </row>
    <row r="556" spans="1:117" s="44" customFormat="1" ht="1" hidden="1" customHeight="1">
      <c r="A556" s="94">
        <v>2035</v>
      </c>
      <c r="B556" s="96">
        <f t="shared" si="780"/>
        <v>9114507</v>
      </c>
      <c r="C556" s="97">
        <f t="shared" si="785"/>
        <v>2.8892254162490487E-3</v>
      </c>
      <c r="D556" s="103">
        <f t="shared" ref="D556:M556" si="870">D346+D451</f>
        <v>4994413</v>
      </c>
      <c r="E556" s="103">
        <f t="shared" si="870"/>
        <v>5106720</v>
      </c>
      <c r="F556" s="103">
        <f t="shared" si="870"/>
        <v>5218953</v>
      </c>
      <c r="G556" s="103">
        <f t="shared" si="870"/>
        <v>5332776</v>
      </c>
      <c r="H556" s="103">
        <f t="shared" si="870"/>
        <v>5446655</v>
      </c>
      <c r="I556" s="103">
        <f t="shared" si="870"/>
        <v>2367419</v>
      </c>
      <c r="J556" s="103">
        <f t="shared" si="870"/>
        <v>2255112</v>
      </c>
      <c r="K556" s="103">
        <f t="shared" si="870"/>
        <v>2142879</v>
      </c>
      <c r="L556" s="103">
        <f t="shared" si="870"/>
        <v>2029056</v>
      </c>
      <c r="M556" s="103">
        <f t="shared" si="870"/>
        <v>1915177</v>
      </c>
      <c r="N556" s="103"/>
      <c r="O556" s="103"/>
      <c r="P556" s="103"/>
      <c r="Q556" s="109">
        <f t="shared" ref="Q556:AV556" si="871">Q346+Q451</f>
        <v>80048</v>
      </c>
      <c r="R556" s="109">
        <f t="shared" si="871"/>
        <v>80693</v>
      </c>
      <c r="S556" s="109">
        <f t="shared" si="871"/>
        <v>81418</v>
      </c>
      <c r="T556" s="109">
        <f t="shared" si="871"/>
        <v>82219</v>
      </c>
      <c r="U556" s="109">
        <f t="shared" si="871"/>
        <v>83104</v>
      </c>
      <c r="V556" s="109">
        <f t="shared" si="871"/>
        <v>84038</v>
      </c>
      <c r="W556" s="109">
        <f t="shared" si="871"/>
        <v>85032</v>
      </c>
      <c r="X556" s="109">
        <f t="shared" si="871"/>
        <v>86018</v>
      </c>
      <c r="Y556" s="109">
        <f t="shared" si="871"/>
        <v>87018</v>
      </c>
      <c r="Z556" s="109">
        <f t="shared" si="871"/>
        <v>87971</v>
      </c>
      <c r="AA556" s="109">
        <f t="shared" si="871"/>
        <v>88871</v>
      </c>
      <c r="AB556" s="109">
        <f t="shared" si="871"/>
        <v>89678</v>
      </c>
      <c r="AC556" s="109">
        <f t="shared" si="871"/>
        <v>90393</v>
      </c>
      <c r="AD556" s="109">
        <f t="shared" si="871"/>
        <v>91019</v>
      </c>
      <c r="AE556" s="109">
        <f t="shared" si="871"/>
        <v>91560</v>
      </c>
      <c r="AF556" s="109">
        <f t="shared" si="871"/>
        <v>92031</v>
      </c>
      <c r="AG556" s="109">
        <f t="shared" si="871"/>
        <v>92427</v>
      </c>
      <c r="AH556" s="109">
        <f t="shared" si="871"/>
        <v>92763</v>
      </c>
      <c r="AI556" s="109">
        <f t="shared" si="871"/>
        <v>93047</v>
      </c>
      <c r="AJ556" s="109">
        <f t="shared" si="871"/>
        <v>93327</v>
      </c>
      <c r="AK556" s="109">
        <f t="shared" si="871"/>
        <v>93677</v>
      </c>
      <c r="AL556" s="109">
        <f t="shared" si="871"/>
        <v>94197</v>
      </c>
      <c r="AM556" s="109">
        <f t="shared" si="871"/>
        <v>94949</v>
      </c>
      <c r="AN556" s="109">
        <f t="shared" si="871"/>
        <v>95917</v>
      </c>
      <c r="AO556" s="109">
        <f t="shared" si="871"/>
        <v>97127</v>
      </c>
      <c r="AP556" s="109">
        <f t="shared" si="871"/>
        <v>98409</v>
      </c>
      <c r="AQ556" s="109">
        <f t="shared" si="871"/>
        <v>99241</v>
      </c>
      <c r="AR556" s="109">
        <f t="shared" si="871"/>
        <v>100274</v>
      </c>
      <c r="AS556" s="109">
        <f t="shared" si="871"/>
        <v>101079</v>
      </c>
      <c r="AT556" s="109">
        <f t="shared" si="871"/>
        <v>102016</v>
      </c>
      <c r="AU556" s="109">
        <f t="shared" si="871"/>
        <v>103670</v>
      </c>
      <c r="AV556" s="109">
        <f t="shared" si="871"/>
        <v>105365</v>
      </c>
      <c r="AW556" s="109">
        <f t="shared" ref="AW556:CB556" si="872">AW346+AW451</f>
        <v>105881</v>
      </c>
      <c r="AX556" s="109">
        <f t="shared" si="872"/>
        <v>108034</v>
      </c>
      <c r="AY556" s="109">
        <f t="shared" si="872"/>
        <v>109415</v>
      </c>
      <c r="AZ556" s="109">
        <f t="shared" si="872"/>
        <v>110725</v>
      </c>
      <c r="BA556" s="109">
        <f t="shared" si="872"/>
        <v>114174</v>
      </c>
      <c r="BB556" s="109">
        <f t="shared" si="872"/>
        <v>115886</v>
      </c>
      <c r="BC556" s="109">
        <f t="shared" si="872"/>
        <v>117584</v>
      </c>
      <c r="BD556" s="109">
        <f t="shared" si="872"/>
        <v>120087</v>
      </c>
      <c r="BE556" s="109">
        <f t="shared" si="872"/>
        <v>120244</v>
      </c>
      <c r="BF556" s="109">
        <f t="shared" si="872"/>
        <v>121784</v>
      </c>
      <c r="BG556" s="109">
        <f t="shared" si="872"/>
        <v>122820</v>
      </c>
      <c r="BH556" s="109">
        <f t="shared" si="872"/>
        <v>125658</v>
      </c>
      <c r="BI556" s="109">
        <f t="shared" si="872"/>
        <v>126119</v>
      </c>
      <c r="BJ556" s="109">
        <f t="shared" si="872"/>
        <v>126186</v>
      </c>
      <c r="BK556" s="109">
        <f t="shared" si="872"/>
        <v>125345</v>
      </c>
      <c r="BL556" s="109">
        <f t="shared" si="872"/>
        <v>125605</v>
      </c>
      <c r="BM556" s="109">
        <f t="shared" si="872"/>
        <v>122869</v>
      </c>
      <c r="BN556" s="109">
        <f t="shared" si="872"/>
        <v>122875</v>
      </c>
      <c r="BO556" s="109">
        <f t="shared" si="872"/>
        <v>121544</v>
      </c>
      <c r="BP556" s="109">
        <f t="shared" si="872"/>
        <v>121437</v>
      </c>
      <c r="BQ556" s="109">
        <f t="shared" si="872"/>
        <v>119579</v>
      </c>
      <c r="BR556" s="109">
        <f t="shared" si="872"/>
        <v>120111</v>
      </c>
      <c r="BS556" s="109">
        <f t="shared" si="872"/>
        <v>118827</v>
      </c>
      <c r="BT556" s="109">
        <f t="shared" si="872"/>
        <v>118047</v>
      </c>
      <c r="BU556" s="109">
        <f t="shared" si="872"/>
        <v>115635</v>
      </c>
      <c r="BV556" s="109">
        <f t="shared" si="872"/>
        <v>113545</v>
      </c>
      <c r="BW556" s="109">
        <f t="shared" si="872"/>
        <v>112201</v>
      </c>
      <c r="BX556" s="109">
        <f t="shared" si="872"/>
        <v>110581</v>
      </c>
      <c r="BY556" s="109">
        <f t="shared" si="872"/>
        <v>109525</v>
      </c>
      <c r="BZ556" s="109">
        <f t="shared" si="872"/>
        <v>110020</v>
      </c>
      <c r="CA556" s="109">
        <f t="shared" si="872"/>
        <v>109399</v>
      </c>
      <c r="CB556" s="109">
        <f t="shared" si="872"/>
        <v>110633</v>
      </c>
      <c r="CC556" s="109">
        <f t="shared" ref="CC556:DL556" si="873">CC346+CC451</f>
        <v>112500</v>
      </c>
      <c r="CD556" s="109">
        <f t="shared" si="873"/>
        <v>111986</v>
      </c>
      <c r="CE556" s="109">
        <f t="shared" si="873"/>
        <v>113398</v>
      </c>
      <c r="CF556" s="109">
        <f t="shared" si="873"/>
        <v>114251</v>
      </c>
      <c r="CG556" s="109">
        <f t="shared" si="873"/>
        <v>113873</v>
      </c>
      <c r="CH556" s="109">
        <f t="shared" si="873"/>
        <v>114871</v>
      </c>
      <c r="CI556" s="109">
        <f t="shared" si="873"/>
        <v>113987</v>
      </c>
      <c r="CJ556" s="109">
        <f t="shared" si="873"/>
        <v>114071</v>
      </c>
      <c r="CK556" s="109">
        <f t="shared" si="873"/>
        <v>110145</v>
      </c>
      <c r="CL556" s="109">
        <f t="shared" si="873"/>
        <v>104972</v>
      </c>
      <c r="CM556" s="109">
        <f t="shared" si="873"/>
        <v>100500</v>
      </c>
      <c r="CN556" s="109">
        <f t="shared" si="873"/>
        <v>96463</v>
      </c>
      <c r="CO556" s="109">
        <f t="shared" si="873"/>
        <v>92522</v>
      </c>
      <c r="CP556" s="109">
        <f t="shared" si="873"/>
        <v>87736</v>
      </c>
      <c r="CQ556" s="109">
        <f t="shared" si="873"/>
        <v>84454</v>
      </c>
      <c r="CR556" s="109">
        <f t="shared" si="873"/>
        <v>80054</v>
      </c>
      <c r="CS556" s="109">
        <f t="shared" si="873"/>
        <v>75112</v>
      </c>
      <c r="CT556" s="109">
        <f t="shared" si="873"/>
        <v>70965</v>
      </c>
      <c r="CU556" s="109">
        <f t="shared" si="873"/>
        <v>66517</v>
      </c>
      <c r="CV556" s="109">
        <f t="shared" si="873"/>
        <v>63671</v>
      </c>
      <c r="CW556" s="109">
        <f t="shared" si="873"/>
        <v>58687</v>
      </c>
      <c r="CX556" s="109">
        <f t="shared" si="873"/>
        <v>56773</v>
      </c>
      <c r="CY556" s="109">
        <f t="shared" si="873"/>
        <v>52873</v>
      </c>
      <c r="CZ556" s="109">
        <f t="shared" si="873"/>
        <v>49791</v>
      </c>
      <c r="DA556" s="109">
        <f t="shared" si="873"/>
        <v>45199</v>
      </c>
      <c r="DB556" s="109">
        <f t="shared" si="873"/>
        <v>40983</v>
      </c>
      <c r="DC556" s="109">
        <f t="shared" si="873"/>
        <v>35459</v>
      </c>
      <c r="DD556" s="109">
        <f t="shared" si="873"/>
        <v>30950</v>
      </c>
      <c r="DE556" s="109">
        <f t="shared" si="873"/>
        <v>26248</v>
      </c>
      <c r="DF556" s="109">
        <f t="shared" si="873"/>
        <v>21653</v>
      </c>
      <c r="DG556" s="109">
        <f t="shared" si="873"/>
        <v>17332</v>
      </c>
      <c r="DH556" s="109">
        <f t="shared" si="873"/>
        <v>13517</v>
      </c>
      <c r="DI556" s="109">
        <f t="shared" si="873"/>
        <v>11006</v>
      </c>
      <c r="DJ556" s="109">
        <f t="shared" si="873"/>
        <v>8782</v>
      </c>
      <c r="DK556" s="109">
        <f t="shared" si="873"/>
        <v>6797</v>
      </c>
      <c r="DL556" s="109">
        <f t="shared" si="873"/>
        <v>5438</v>
      </c>
      <c r="DM556" s="44">
        <v>14405</v>
      </c>
    </row>
    <row r="557" spans="1:117" s="44" customFormat="1" ht="1" hidden="1" customHeight="1">
      <c r="A557" s="94">
        <v>2036</v>
      </c>
      <c r="B557" s="96">
        <f t="shared" si="780"/>
        <v>9139568</v>
      </c>
      <c r="C557" s="97">
        <f t="shared" si="785"/>
        <v>2.7495727415646288E-3</v>
      </c>
      <c r="D557" s="103">
        <f t="shared" ref="D557:M557" si="874">D347+D452</f>
        <v>4997147</v>
      </c>
      <c r="E557" s="103">
        <f t="shared" si="874"/>
        <v>5107034</v>
      </c>
      <c r="F557" s="103">
        <f t="shared" si="874"/>
        <v>5218163</v>
      </c>
      <c r="G557" s="103">
        <f t="shared" si="874"/>
        <v>5329292</v>
      </c>
      <c r="H557" s="103">
        <f t="shared" si="874"/>
        <v>5441966</v>
      </c>
      <c r="I557" s="103">
        <f t="shared" si="874"/>
        <v>2393519</v>
      </c>
      <c r="J557" s="103">
        <f t="shared" si="874"/>
        <v>2283632</v>
      </c>
      <c r="K557" s="103">
        <f t="shared" si="874"/>
        <v>2172503</v>
      </c>
      <c r="L557" s="103">
        <f t="shared" si="874"/>
        <v>2061374</v>
      </c>
      <c r="M557" s="103">
        <f t="shared" si="874"/>
        <v>1948700</v>
      </c>
      <c r="N557" s="103"/>
      <c r="O557" s="103"/>
      <c r="P557" s="103"/>
      <c r="Q557" s="109">
        <f t="shared" ref="Q557:AV557" si="875">Q347+Q452</f>
        <v>80084</v>
      </c>
      <c r="R557" s="109">
        <f t="shared" si="875"/>
        <v>80623</v>
      </c>
      <c r="S557" s="109">
        <f t="shared" si="875"/>
        <v>81238</v>
      </c>
      <c r="T557" s="109">
        <f t="shared" si="875"/>
        <v>81942</v>
      </c>
      <c r="U557" s="109">
        <f t="shared" si="875"/>
        <v>82732</v>
      </c>
      <c r="V557" s="109">
        <f t="shared" si="875"/>
        <v>83605</v>
      </c>
      <c r="W557" s="109">
        <f t="shared" si="875"/>
        <v>84526</v>
      </c>
      <c r="X557" s="109">
        <f t="shared" si="875"/>
        <v>85508</v>
      </c>
      <c r="Y557" s="109">
        <f t="shared" si="875"/>
        <v>86489</v>
      </c>
      <c r="Z557" s="109">
        <f t="shared" si="875"/>
        <v>87476</v>
      </c>
      <c r="AA557" s="109">
        <f t="shared" si="875"/>
        <v>88414</v>
      </c>
      <c r="AB557" s="109">
        <f t="shared" si="875"/>
        <v>89303</v>
      </c>
      <c r="AC557" s="109">
        <f t="shared" si="875"/>
        <v>90105</v>
      </c>
      <c r="AD557" s="109">
        <f t="shared" si="875"/>
        <v>90827</v>
      </c>
      <c r="AE557" s="109">
        <f t="shared" si="875"/>
        <v>91472</v>
      </c>
      <c r="AF557" s="109">
        <f t="shared" si="875"/>
        <v>92041</v>
      </c>
      <c r="AG557" s="109">
        <f t="shared" si="875"/>
        <v>92545</v>
      </c>
      <c r="AH557" s="109">
        <f t="shared" si="875"/>
        <v>92969</v>
      </c>
      <c r="AI557" s="109">
        <f t="shared" si="875"/>
        <v>93335</v>
      </c>
      <c r="AJ557" s="109">
        <f t="shared" si="875"/>
        <v>93668</v>
      </c>
      <c r="AK557" s="109">
        <f t="shared" si="875"/>
        <v>94061</v>
      </c>
      <c r="AL557" s="109">
        <f t="shared" si="875"/>
        <v>94606</v>
      </c>
      <c r="AM557" s="109">
        <f t="shared" si="875"/>
        <v>95378</v>
      </c>
      <c r="AN557" s="109">
        <f t="shared" si="875"/>
        <v>96387</v>
      </c>
      <c r="AO557" s="109">
        <f t="shared" si="875"/>
        <v>97581</v>
      </c>
      <c r="AP557" s="109">
        <f t="shared" si="875"/>
        <v>98961</v>
      </c>
      <c r="AQ557" s="109">
        <f t="shared" si="875"/>
        <v>100346</v>
      </c>
      <c r="AR557" s="109">
        <f t="shared" si="875"/>
        <v>101236</v>
      </c>
      <c r="AS557" s="109">
        <f t="shared" si="875"/>
        <v>102263</v>
      </c>
      <c r="AT557" s="109">
        <f t="shared" si="875"/>
        <v>103023</v>
      </c>
      <c r="AU557" s="109">
        <f t="shared" si="875"/>
        <v>103878</v>
      </c>
      <c r="AV557" s="109">
        <f t="shared" si="875"/>
        <v>105411</v>
      </c>
      <c r="AW557" s="109">
        <f t="shared" ref="AW557:CB557" si="876">AW347+AW452</f>
        <v>106972</v>
      </c>
      <c r="AX557" s="109">
        <f t="shared" si="876"/>
        <v>107362</v>
      </c>
      <c r="AY557" s="109">
        <f t="shared" si="876"/>
        <v>109368</v>
      </c>
      <c r="AZ557" s="109">
        <f t="shared" si="876"/>
        <v>110608</v>
      </c>
      <c r="BA557" s="109">
        <f t="shared" si="876"/>
        <v>111779</v>
      </c>
      <c r="BB557" s="109">
        <f t="shared" si="876"/>
        <v>115081</v>
      </c>
      <c r="BC557" s="109">
        <f t="shared" si="876"/>
        <v>116673</v>
      </c>
      <c r="BD557" s="109">
        <f t="shared" si="876"/>
        <v>118258</v>
      </c>
      <c r="BE557" s="109">
        <f t="shared" si="876"/>
        <v>120650</v>
      </c>
      <c r="BF557" s="109">
        <f t="shared" si="876"/>
        <v>120717</v>
      </c>
      <c r="BG557" s="109">
        <f t="shared" si="876"/>
        <v>122165</v>
      </c>
      <c r="BH557" s="109">
        <f t="shared" si="876"/>
        <v>123117</v>
      </c>
      <c r="BI557" s="109">
        <f t="shared" si="876"/>
        <v>125866</v>
      </c>
      <c r="BJ557" s="109">
        <f t="shared" si="876"/>
        <v>126253</v>
      </c>
      <c r="BK557" s="109">
        <f t="shared" si="876"/>
        <v>126249</v>
      </c>
      <c r="BL557" s="109">
        <f t="shared" si="876"/>
        <v>125338</v>
      </c>
      <c r="BM557" s="109">
        <f t="shared" si="876"/>
        <v>125519</v>
      </c>
      <c r="BN557" s="109">
        <f t="shared" si="876"/>
        <v>122718</v>
      </c>
      <c r="BO557" s="109">
        <f t="shared" si="876"/>
        <v>122647</v>
      </c>
      <c r="BP557" s="109">
        <f t="shared" si="876"/>
        <v>121242</v>
      </c>
      <c r="BQ557" s="109">
        <f t="shared" si="876"/>
        <v>121053</v>
      </c>
      <c r="BR557" s="109">
        <f t="shared" si="876"/>
        <v>119129</v>
      </c>
      <c r="BS557" s="109">
        <f t="shared" si="876"/>
        <v>119581</v>
      </c>
      <c r="BT557" s="109">
        <f t="shared" si="876"/>
        <v>118236</v>
      </c>
      <c r="BU557" s="109">
        <f t="shared" si="876"/>
        <v>117390</v>
      </c>
      <c r="BV557" s="109">
        <f t="shared" si="876"/>
        <v>114935</v>
      </c>
      <c r="BW557" s="109">
        <f t="shared" si="876"/>
        <v>112801</v>
      </c>
      <c r="BX557" s="109">
        <f t="shared" si="876"/>
        <v>111416</v>
      </c>
      <c r="BY557" s="109">
        <f t="shared" si="876"/>
        <v>109758</v>
      </c>
      <c r="BZ557" s="109">
        <f t="shared" si="876"/>
        <v>108608</v>
      </c>
      <c r="CA557" s="109">
        <f t="shared" si="876"/>
        <v>109124</v>
      </c>
      <c r="CB557" s="109">
        <f t="shared" si="876"/>
        <v>108455</v>
      </c>
      <c r="CC557" s="109">
        <f t="shared" ref="CC557:DL557" si="877">CC347+CC452</f>
        <v>109556</v>
      </c>
      <c r="CD557" s="109">
        <f t="shared" si="877"/>
        <v>111189</v>
      </c>
      <c r="CE557" s="109">
        <f t="shared" si="877"/>
        <v>110856</v>
      </c>
      <c r="CF557" s="109">
        <f t="shared" si="877"/>
        <v>112282</v>
      </c>
      <c r="CG557" s="109">
        <f t="shared" si="877"/>
        <v>113082</v>
      </c>
      <c r="CH557" s="109">
        <f t="shared" si="877"/>
        <v>112647</v>
      </c>
      <c r="CI557" s="109">
        <f t="shared" si="877"/>
        <v>113554</v>
      </c>
      <c r="CJ557" s="109">
        <f t="shared" si="877"/>
        <v>112593</v>
      </c>
      <c r="CK557" s="109">
        <f t="shared" si="877"/>
        <v>112573</v>
      </c>
      <c r="CL557" s="109">
        <f t="shared" si="877"/>
        <v>108594</v>
      </c>
      <c r="CM557" s="109">
        <f t="shared" si="877"/>
        <v>103371</v>
      </c>
      <c r="CN557" s="109">
        <f t="shared" si="877"/>
        <v>98836</v>
      </c>
      <c r="CO557" s="109">
        <f t="shared" si="877"/>
        <v>94711</v>
      </c>
      <c r="CP557" s="109">
        <f t="shared" si="877"/>
        <v>90674</v>
      </c>
      <c r="CQ557" s="109">
        <f t="shared" si="877"/>
        <v>85796</v>
      </c>
      <c r="CR557" s="109">
        <f t="shared" si="877"/>
        <v>82382</v>
      </c>
      <c r="CS557" s="109">
        <f t="shared" si="877"/>
        <v>77846</v>
      </c>
      <c r="CT557" s="109">
        <f t="shared" si="877"/>
        <v>72784</v>
      </c>
      <c r="CU557" s="109">
        <f t="shared" si="877"/>
        <v>68486</v>
      </c>
      <c r="CV557" s="109">
        <f t="shared" si="877"/>
        <v>63887</v>
      </c>
      <c r="CW557" s="109">
        <f t="shared" si="877"/>
        <v>60810</v>
      </c>
      <c r="CX557" s="109">
        <f t="shared" si="877"/>
        <v>55689</v>
      </c>
      <c r="CY557" s="109">
        <f t="shared" si="877"/>
        <v>53468</v>
      </c>
      <c r="CZ557" s="109">
        <f t="shared" si="877"/>
        <v>49377</v>
      </c>
      <c r="DA557" s="109">
        <f t="shared" si="877"/>
        <v>46058</v>
      </c>
      <c r="DB557" s="109">
        <f t="shared" si="877"/>
        <v>41367</v>
      </c>
      <c r="DC557" s="109">
        <f t="shared" si="877"/>
        <v>37085</v>
      </c>
      <c r="DD557" s="109">
        <f t="shared" si="877"/>
        <v>31688</v>
      </c>
      <c r="DE557" s="109">
        <f t="shared" si="877"/>
        <v>27341</v>
      </c>
      <c r="DF557" s="109">
        <f t="shared" si="877"/>
        <v>22939</v>
      </c>
      <c r="DG557" s="109">
        <f t="shared" si="877"/>
        <v>18727</v>
      </c>
      <c r="DH557" s="109">
        <f t="shared" si="877"/>
        <v>14835</v>
      </c>
      <c r="DI557" s="109">
        <f t="shared" si="877"/>
        <v>11440</v>
      </c>
      <c r="DJ557" s="109">
        <f t="shared" si="877"/>
        <v>9196</v>
      </c>
      <c r="DK557" s="109">
        <f t="shared" si="877"/>
        <v>7233</v>
      </c>
      <c r="DL557" s="109">
        <f t="shared" si="877"/>
        <v>5515</v>
      </c>
      <c r="DM557" s="44">
        <v>15187</v>
      </c>
    </row>
    <row r="558" spans="1:117" s="44" customFormat="1" ht="1" hidden="1" customHeight="1">
      <c r="A558" s="94">
        <v>2037</v>
      </c>
      <c r="B558" s="96">
        <f t="shared" si="780"/>
        <v>9163584</v>
      </c>
      <c r="C558" s="97">
        <f t="shared" si="785"/>
        <v>2.6276953133889916E-3</v>
      </c>
      <c r="D558" s="103">
        <f t="shared" ref="D558:M558" si="878">D348+D453</f>
        <v>5002431</v>
      </c>
      <c r="E558" s="103">
        <f t="shared" si="878"/>
        <v>5110236</v>
      </c>
      <c r="F558" s="103">
        <f t="shared" si="878"/>
        <v>5218964</v>
      </c>
      <c r="G558" s="103">
        <f t="shared" si="878"/>
        <v>5329007</v>
      </c>
      <c r="H558" s="103">
        <f t="shared" si="878"/>
        <v>5439017</v>
      </c>
      <c r="I558" s="103">
        <f t="shared" si="878"/>
        <v>2416187</v>
      </c>
      <c r="J558" s="103">
        <f t="shared" si="878"/>
        <v>2308382</v>
      </c>
      <c r="K558" s="103">
        <f t="shared" si="878"/>
        <v>2199654</v>
      </c>
      <c r="L558" s="103">
        <f t="shared" si="878"/>
        <v>2089611</v>
      </c>
      <c r="M558" s="103">
        <f t="shared" si="878"/>
        <v>1979601</v>
      </c>
      <c r="N558" s="103"/>
      <c r="O558" s="103"/>
      <c r="P558" s="103"/>
      <c r="Q558" s="109">
        <f t="shared" ref="Q558:AV558" si="879">Q348+Q453</f>
        <v>80205</v>
      </c>
      <c r="R558" s="109">
        <f t="shared" si="879"/>
        <v>80660</v>
      </c>
      <c r="S558" s="109">
        <f t="shared" si="879"/>
        <v>81170</v>
      </c>
      <c r="T558" s="109">
        <f t="shared" si="879"/>
        <v>81767</v>
      </c>
      <c r="U558" s="109">
        <f t="shared" si="879"/>
        <v>82458</v>
      </c>
      <c r="V558" s="109">
        <f t="shared" si="879"/>
        <v>83238</v>
      </c>
      <c r="W558" s="109">
        <f t="shared" si="879"/>
        <v>84096</v>
      </c>
      <c r="X558" s="109">
        <f t="shared" si="879"/>
        <v>85005</v>
      </c>
      <c r="Y558" s="109">
        <f t="shared" si="879"/>
        <v>85984</v>
      </c>
      <c r="Z558" s="109">
        <f t="shared" si="879"/>
        <v>86950</v>
      </c>
      <c r="AA558" s="109">
        <f t="shared" si="879"/>
        <v>87924</v>
      </c>
      <c r="AB558" s="109">
        <f t="shared" si="879"/>
        <v>88849</v>
      </c>
      <c r="AC558" s="109">
        <f t="shared" si="879"/>
        <v>89733</v>
      </c>
      <c r="AD558" s="109">
        <f t="shared" si="879"/>
        <v>90541</v>
      </c>
      <c r="AE558" s="109">
        <f t="shared" si="879"/>
        <v>91282</v>
      </c>
      <c r="AF558" s="109">
        <f t="shared" si="879"/>
        <v>91956</v>
      </c>
      <c r="AG558" s="109">
        <f t="shared" si="879"/>
        <v>92557</v>
      </c>
      <c r="AH558" s="109">
        <f t="shared" si="879"/>
        <v>93089</v>
      </c>
      <c r="AI558" s="109">
        <f t="shared" si="879"/>
        <v>93544</v>
      </c>
      <c r="AJ558" s="109">
        <f t="shared" si="879"/>
        <v>93958</v>
      </c>
      <c r="AK558" s="109">
        <f t="shared" si="879"/>
        <v>94402</v>
      </c>
      <c r="AL558" s="109">
        <f t="shared" si="879"/>
        <v>94990</v>
      </c>
      <c r="AM558" s="109">
        <f t="shared" si="879"/>
        <v>95785</v>
      </c>
      <c r="AN558" s="109">
        <f t="shared" si="879"/>
        <v>96815</v>
      </c>
      <c r="AO558" s="109">
        <f t="shared" si="879"/>
        <v>98047</v>
      </c>
      <c r="AP558" s="109">
        <f t="shared" si="879"/>
        <v>99412</v>
      </c>
      <c r="AQ558" s="109">
        <f t="shared" si="879"/>
        <v>100893</v>
      </c>
      <c r="AR558" s="109">
        <f t="shared" si="879"/>
        <v>102327</v>
      </c>
      <c r="AS558" s="109">
        <f t="shared" si="879"/>
        <v>103215</v>
      </c>
      <c r="AT558" s="109">
        <f t="shared" si="879"/>
        <v>104193</v>
      </c>
      <c r="AU558" s="109">
        <f t="shared" si="879"/>
        <v>104877</v>
      </c>
      <c r="AV558" s="109">
        <f t="shared" si="879"/>
        <v>105626</v>
      </c>
      <c r="AW558" s="109">
        <f t="shared" ref="AW558:CB558" si="880">AW348+AW453</f>
        <v>107022</v>
      </c>
      <c r="AX558" s="109">
        <f t="shared" si="880"/>
        <v>108445</v>
      </c>
      <c r="AY558" s="109">
        <f t="shared" si="880"/>
        <v>108707</v>
      </c>
      <c r="AZ558" s="109">
        <f t="shared" si="880"/>
        <v>110564</v>
      </c>
      <c r="BA558" s="109">
        <f t="shared" si="880"/>
        <v>111672</v>
      </c>
      <c r="BB558" s="109">
        <f t="shared" si="880"/>
        <v>112709</v>
      </c>
      <c r="BC558" s="109">
        <f t="shared" si="880"/>
        <v>115880</v>
      </c>
      <c r="BD558" s="109">
        <f t="shared" si="880"/>
        <v>117360</v>
      </c>
      <c r="BE558" s="109">
        <f t="shared" si="880"/>
        <v>118835</v>
      </c>
      <c r="BF558" s="109">
        <f t="shared" si="880"/>
        <v>121125</v>
      </c>
      <c r="BG558" s="109">
        <f t="shared" si="880"/>
        <v>121111</v>
      </c>
      <c r="BH558" s="109">
        <f t="shared" si="880"/>
        <v>122472</v>
      </c>
      <c r="BI558" s="109">
        <f t="shared" si="880"/>
        <v>123345</v>
      </c>
      <c r="BJ558" s="109">
        <f t="shared" si="880"/>
        <v>126008</v>
      </c>
      <c r="BK558" s="109">
        <f t="shared" si="880"/>
        <v>126322</v>
      </c>
      <c r="BL558" s="109">
        <f t="shared" si="880"/>
        <v>126243</v>
      </c>
      <c r="BM558" s="109">
        <f t="shared" si="880"/>
        <v>125262</v>
      </c>
      <c r="BN558" s="109">
        <f t="shared" si="880"/>
        <v>125363</v>
      </c>
      <c r="BO558" s="109">
        <f t="shared" si="880"/>
        <v>122496</v>
      </c>
      <c r="BP558" s="109">
        <f t="shared" si="880"/>
        <v>122347</v>
      </c>
      <c r="BQ558" s="109">
        <f t="shared" si="880"/>
        <v>120866</v>
      </c>
      <c r="BR558" s="109">
        <f t="shared" si="880"/>
        <v>120600</v>
      </c>
      <c r="BS558" s="109">
        <f t="shared" si="880"/>
        <v>118612</v>
      </c>
      <c r="BT558" s="109">
        <f t="shared" si="880"/>
        <v>118989</v>
      </c>
      <c r="BU558" s="109">
        <f t="shared" si="880"/>
        <v>117584</v>
      </c>
      <c r="BV558" s="109">
        <f t="shared" si="880"/>
        <v>116679</v>
      </c>
      <c r="BW558" s="109">
        <f t="shared" si="880"/>
        <v>114183</v>
      </c>
      <c r="BX558" s="109">
        <f t="shared" si="880"/>
        <v>112013</v>
      </c>
      <c r="BY558" s="109">
        <f t="shared" si="880"/>
        <v>110587</v>
      </c>
      <c r="BZ558" s="109">
        <f t="shared" si="880"/>
        <v>108837</v>
      </c>
      <c r="CA558" s="109">
        <f t="shared" si="880"/>
        <v>107719</v>
      </c>
      <c r="CB558" s="109">
        <f t="shared" si="880"/>
        <v>108176</v>
      </c>
      <c r="CC558" s="109">
        <f t="shared" ref="CC558:DL558" si="881">CC348+CC453</f>
        <v>107401</v>
      </c>
      <c r="CD558" s="109">
        <f t="shared" si="881"/>
        <v>108265</v>
      </c>
      <c r="CE558" s="109">
        <f t="shared" si="881"/>
        <v>110069</v>
      </c>
      <c r="CF558" s="109">
        <f t="shared" si="881"/>
        <v>109770</v>
      </c>
      <c r="CG558" s="109">
        <f t="shared" si="881"/>
        <v>111138</v>
      </c>
      <c r="CH558" s="109">
        <f t="shared" si="881"/>
        <v>111869</v>
      </c>
      <c r="CI558" s="109">
        <f t="shared" si="881"/>
        <v>111364</v>
      </c>
      <c r="CJ558" s="109">
        <f t="shared" si="881"/>
        <v>112172</v>
      </c>
      <c r="CK558" s="109">
        <f t="shared" si="881"/>
        <v>111124</v>
      </c>
      <c r="CL558" s="109">
        <f t="shared" si="881"/>
        <v>110989</v>
      </c>
      <c r="CM558" s="109">
        <f t="shared" si="881"/>
        <v>106948</v>
      </c>
      <c r="CN558" s="109">
        <f t="shared" si="881"/>
        <v>101666</v>
      </c>
      <c r="CO558" s="109">
        <f t="shared" si="881"/>
        <v>97057</v>
      </c>
      <c r="CP558" s="109">
        <f t="shared" si="881"/>
        <v>92829</v>
      </c>
      <c r="CQ558" s="109">
        <f t="shared" si="881"/>
        <v>88686</v>
      </c>
      <c r="CR558" s="109">
        <f t="shared" si="881"/>
        <v>83700</v>
      </c>
      <c r="CS558" s="109">
        <f t="shared" si="881"/>
        <v>80135</v>
      </c>
      <c r="CT558" s="109">
        <f t="shared" si="881"/>
        <v>75449</v>
      </c>
      <c r="CU558" s="109">
        <f t="shared" si="881"/>
        <v>70256</v>
      </c>
      <c r="CV558" s="109">
        <f t="shared" si="881"/>
        <v>65794</v>
      </c>
      <c r="CW558" s="109">
        <f t="shared" si="881"/>
        <v>61040</v>
      </c>
      <c r="CX558" s="109">
        <f t="shared" si="881"/>
        <v>57729</v>
      </c>
      <c r="CY558" s="109">
        <f t="shared" si="881"/>
        <v>52477</v>
      </c>
      <c r="CZ558" s="109">
        <f t="shared" si="881"/>
        <v>49957</v>
      </c>
      <c r="DA558" s="109">
        <f t="shared" si="881"/>
        <v>45705</v>
      </c>
      <c r="DB558" s="109">
        <f t="shared" si="881"/>
        <v>42190</v>
      </c>
      <c r="DC558" s="109">
        <f t="shared" si="881"/>
        <v>37466</v>
      </c>
      <c r="DD558" s="109">
        <f t="shared" si="881"/>
        <v>33179</v>
      </c>
      <c r="DE558" s="109">
        <f t="shared" si="881"/>
        <v>28022</v>
      </c>
      <c r="DF558" s="109">
        <f t="shared" si="881"/>
        <v>23923</v>
      </c>
      <c r="DG558" s="109">
        <f t="shared" si="881"/>
        <v>19867</v>
      </c>
      <c r="DH558" s="109">
        <f t="shared" si="881"/>
        <v>16051</v>
      </c>
      <c r="DI558" s="109">
        <f t="shared" si="881"/>
        <v>12574</v>
      </c>
      <c r="DJ558" s="109">
        <f t="shared" si="881"/>
        <v>9574</v>
      </c>
      <c r="DK558" s="109">
        <f t="shared" si="881"/>
        <v>7589</v>
      </c>
      <c r="DL558" s="109">
        <f t="shared" si="881"/>
        <v>5879</v>
      </c>
      <c r="DM558" s="44">
        <v>15870</v>
      </c>
    </row>
    <row r="559" spans="1:117" s="44" customFormat="1" ht="1" hidden="1" customHeight="1">
      <c r="A559" s="94">
        <v>2038</v>
      </c>
      <c r="B559" s="96">
        <f t="shared" si="780"/>
        <v>9186540</v>
      </c>
      <c r="C559" s="97">
        <f t="shared" si="785"/>
        <v>2.5051333626668342E-3</v>
      </c>
      <c r="D559" s="103">
        <f t="shared" ref="D559:M559" si="882">D349+D454</f>
        <v>5009551</v>
      </c>
      <c r="E559" s="103">
        <f t="shared" si="882"/>
        <v>5115937</v>
      </c>
      <c r="F559" s="103">
        <f t="shared" si="882"/>
        <v>5222601</v>
      </c>
      <c r="G559" s="103">
        <f t="shared" si="882"/>
        <v>5330265</v>
      </c>
      <c r="H559" s="103">
        <f t="shared" si="882"/>
        <v>5439207</v>
      </c>
      <c r="I559" s="103">
        <f t="shared" si="882"/>
        <v>2435984</v>
      </c>
      <c r="J559" s="103">
        <f t="shared" si="882"/>
        <v>2329598</v>
      </c>
      <c r="K559" s="103">
        <f t="shared" si="882"/>
        <v>2222934</v>
      </c>
      <c r="L559" s="103">
        <f t="shared" si="882"/>
        <v>2115270</v>
      </c>
      <c r="M559" s="103">
        <f t="shared" si="882"/>
        <v>2006328</v>
      </c>
      <c r="N559" s="103"/>
      <c r="O559" s="103"/>
      <c r="P559" s="103"/>
      <c r="Q559" s="109">
        <f t="shared" ref="Q559:AV559" si="883">Q349+Q454</f>
        <v>80415</v>
      </c>
      <c r="R559" s="109">
        <f t="shared" si="883"/>
        <v>80782</v>
      </c>
      <c r="S559" s="109">
        <f t="shared" si="883"/>
        <v>81209</v>
      </c>
      <c r="T559" s="109">
        <f t="shared" si="883"/>
        <v>81700</v>
      </c>
      <c r="U559" s="109">
        <f t="shared" si="883"/>
        <v>82287</v>
      </c>
      <c r="V559" s="109">
        <f t="shared" si="883"/>
        <v>82966</v>
      </c>
      <c r="W559" s="109">
        <f t="shared" si="883"/>
        <v>83734</v>
      </c>
      <c r="X559" s="109">
        <f t="shared" si="883"/>
        <v>84581</v>
      </c>
      <c r="Y559" s="109">
        <f t="shared" si="883"/>
        <v>85485</v>
      </c>
      <c r="Z559" s="109">
        <f t="shared" si="883"/>
        <v>86450</v>
      </c>
      <c r="AA559" s="109">
        <f t="shared" si="883"/>
        <v>87401</v>
      </c>
      <c r="AB559" s="109">
        <f t="shared" si="883"/>
        <v>88362</v>
      </c>
      <c r="AC559" s="109">
        <f t="shared" si="883"/>
        <v>89281</v>
      </c>
      <c r="AD559" s="109">
        <f t="shared" si="883"/>
        <v>90172</v>
      </c>
      <c r="AE559" s="109">
        <f t="shared" si="883"/>
        <v>90998</v>
      </c>
      <c r="AF559" s="109">
        <f t="shared" si="883"/>
        <v>91769</v>
      </c>
      <c r="AG559" s="109">
        <f t="shared" si="883"/>
        <v>92474</v>
      </c>
      <c r="AH559" s="109">
        <f t="shared" si="883"/>
        <v>93104</v>
      </c>
      <c r="AI559" s="109">
        <f t="shared" si="883"/>
        <v>93665</v>
      </c>
      <c r="AJ559" s="109">
        <f t="shared" si="883"/>
        <v>94170</v>
      </c>
      <c r="AK559" s="109">
        <f t="shared" si="883"/>
        <v>94693</v>
      </c>
      <c r="AL559" s="109">
        <f t="shared" si="883"/>
        <v>95332</v>
      </c>
      <c r="AM559" s="109">
        <f t="shared" si="883"/>
        <v>96170</v>
      </c>
      <c r="AN559" s="109">
        <f t="shared" si="883"/>
        <v>97219</v>
      </c>
      <c r="AO559" s="109">
        <f t="shared" si="883"/>
        <v>98473</v>
      </c>
      <c r="AP559" s="109">
        <f t="shared" si="883"/>
        <v>99874</v>
      </c>
      <c r="AQ559" s="109">
        <f t="shared" si="883"/>
        <v>101342</v>
      </c>
      <c r="AR559" s="109">
        <f t="shared" si="883"/>
        <v>102870</v>
      </c>
      <c r="AS559" s="109">
        <f t="shared" si="883"/>
        <v>104292</v>
      </c>
      <c r="AT559" s="109">
        <f t="shared" si="883"/>
        <v>105136</v>
      </c>
      <c r="AU559" s="109">
        <f t="shared" si="883"/>
        <v>106034</v>
      </c>
      <c r="AV559" s="109">
        <f t="shared" si="883"/>
        <v>106618</v>
      </c>
      <c r="AW559" s="109">
        <f t="shared" ref="AW559:CB559" si="884">AW349+AW454</f>
        <v>107245</v>
      </c>
      <c r="AX559" s="109">
        <f t="shared" si="884"/>
        <v>108498</v>
      </c>
      <c r="AY559" s="109">
        <f t="shared" si="884"/>
        <v>109782</v>
      </c>
      <c r="AZ559" s="109">
        <f t="shared" si="884"/>
        <v>109915</v>
      </c>
      <c r="BA559" s="109">
        <f t="shared" si="884"/>
        <v>111634</v>
      </c>
      <c r="BB559" s="109">
        <f t="shared" si="884"/>
        <v>112611</v>
      </c>
      <c r="BC559" s="109">
        <f t="shared" si="884"/>
        <v>113528</v>
      </c>
      <c r="BD559" s="109">
        <f t="shared" si="884"/>
        <v>116574</v>
      </c>
      <c r="BE559" s="109">
        <f t="shared" si="884"/>
        <v>117948</v>
      </c>
      <c r="BF559" s="109">
        <f t="shared" si="884"/>
        <v>119326</v>
      </c>
      <c r="BG559" s="109">
        <f t="shared" si="884"/>
        <v>121521</v>
      </c>
      <c r="BH559" s="109">
        <f t="shared" si="884"/>
        <v>121430</v>
      </c>
      <c r="BI559" s="109">
        <f t="shared" si="884"/>
        <v>122709</v>
      </c>
      <c r="BJ559" s="109">
        <f t="shared" si="884"/>
        <v>123504</v>
      </c>
      <c r="BK559" s="109">
        <f t="shared" si="884"/>
        <v>126085</v>
      </c>
      <c r="BL559" s="109">
        <f t="shared" si="884"/>
        <v>126324</v>
      </c>
      <c r="BM559" s="109">
        <f t="shared" si="884"/>
        <v>126171</v>
      </c>
      <c r="BN559" s="109">
        <f t="shared" si="884"/>
        <v>125116</v>
      </c>
      <c r="BO559" s="109">
        <f t="shared" si="884"/>
        <v>125137</v>
      </c>
      <c r="BP559" s="109">
        <f t="shared" si="884"/>
        <v>122203</v>
      </c>
      <c r="BQ559" s="109">
        <f t="shared" si="884"/>
        <v>121976</v>
      </c>
      <c r="BR559" s="109">
        <f t="shared" si="884"/>
        <v>120421</v>
      </c>
      <c r="BS559" s="109">
        <f t="shared" si="884"/>
        <v>120081</v>
      </c>
      <c r="BT559" s="109">
        <f t="shared" si="884"/>
        <v>118033</v>
      </c>
      <c r="BU559" s="109">
        <f t="shared" si="884"/>
        <v>118340</v>
      </c>
      <c r="BV559" s="109">
        <f t="shared" si="884"/>
        <v>116877</v>
      </c>
      <c r="BW559" s="109">
        <f t="shared" si="884"/>
        <v>115917</v>
      </c>
      <c r="BX559" s="109">
        <f t="shared" si="884"/>
        <v>113388</v>
      </c>
      <c r="BY559" s="109">
        <f t="shared" si="884"/>
        <v>111184</v>
      </c>
      <c r="BZ559" s="109">
        <f t="shared" si="884"/>
        <v>109659</v>
      </c>
      <c r="CA559" s="109">
        <f t="shared" si="884"/>
        <v>107946</v>
      </c>
      <c r="CB559" s="109">
        <f t="shared" si="884"/>
        <v>106781</v>
      </c>
      <c r="CC559" s="109">
        <f t="shared" ref="CC559:DL559" si="885">CC349+CC454</f>
        <v>107117</v>
      </c>
      <c r="CD559" s="109">
        <f t="shared" si="885"/>
        <v>106132</v>
      </c>
      <c r="CE559" s="109">
        <f t="shared" si="885"/>
        <v>107169</v>
      </c>
      <c r="CF559" s="109">
        <f t="shared" si="885"/>
        <v>108993</v>
      </c>
      <c r="CG559" s="109">
        <f t="shared" si="885"/>
        <v>108658</v>
      </c>
      <c r="CH559" s="109">
        <f t="shared" si="885"/>
        <v>109952</v>
      </c>
      <c r="CI559" s="109">
        <f t="shared" si="885"/>
        <v>110600</v>
      </c>
      <c r="CJ559" s="109">
        <f t="shared" si="885"/>
        <v>110020</v>
      </c>
      <c r="CK559" s="109">
        <f t="shared" si="885"/>
        <v>110721</v>
      </c>
      <c r="CL559" s="109">
        <f t="shared" si="885"/>
        <v>109574</v>
      </c>
      <c r="CM559" s="109">
        <f t="shared" si="885"/>
        <v>109312</v>
      </c>
      <c r="CN559" s="109">
        <f t="shared" si="885"/>
        <v>105197</v>
      </c>
      <c r="CO559" s="109">
        <f t="shared" si="885"/>
        <v>99844</v>
      </c>
      <c r="CP559" s="109">
        <f t="shared" si="885"/>
        <v>95149</v>
      </c>
      <c r="CQ559" s="109">
        <f t="shared" si="885"/>
        <v>90806</v>
      </c>
      <c r="CR559" s="109">
        <f t="shared" si="885"/>
        <v>86540</v>
      </c>
      <c r="CS559" s="109">
        <f t="shared" si="885"/>
        <v>81430</v>
      </c>
      <c r="CT559" s="109">
        <f t="shared" si="885"/>
        <v>77695</v>
      </c>
      <c r="CU559" s="109">
        <f t="shared" si="885"/>
        <v>72848</v>
      </c>
      <c r="CV559" s="109">
        <f t="shared" si="885"/>
        <v>67518</v>
      </c>
      <c r="CW559" s="109">
        <f t="shared" si="885"/>
        <v>62884</v>
      </c>
      <c r="CX559" s="109">
        <f t="shared" si="885"/>
        <v>57976</v>
      </c>
      <c r="CY559" s="109">
        <f t="shared" si="885"/>
        <v>54428</v>
      </c>
      <c r="CZ559" s="109">
        <f t="shared" si="885"/>
        <v>49068</v>
      </c>
      <c r="DA559" s="109">
        <f t="shared" si="885"/>
        <v>46271</v>
      </c>
      <c r="DB559" s="109">
        <f t="shared" si="885"/>
        <v>41903</v>
      </c>
      <c r="DC559" s="109">
        <f t="shared" si="885"/>
        <v>38252</v>
      </c>
      <c r="DD559" s="109">
        <f t="shared" si="885"/>
        <v>33555</v>
      </c>
      <c r="DE559" s="109">
        <f t="shared" si="885"/>
        <v>29381</v>
      </c>
      <c r="DF559" s="109">
        <f t="shared" si="885"/>
        <v>24550</v>
      </c>
      <c r="DG559" s="109">
        <f t="shared" si="885"/>
        <v>20751</v>
      </c>
      <c r="DH559" s="109">
        <f t="shared" si="885"/>
        <v>17057</v>
      </c>
      <c r="DI559" s="109">
        <f t="shared" si="885"/>
        <v>13627</v>
      </c>
      <c r="DJ559" s="109">
        <f t="shared" si="885"/>
        <v>10539</v>
      </c>
      <c r="DK559" s="109">
        <f t="shared" si="885"/>
        <v>7918</v>
      </c>
      <c r="DL559" s="109">
        <f t="shared" si="885"/>
        <v>6183</v>
      </c>
      <c r="DM559" s="44">
        <v>16718</v>
      </c>
    </row>
    <row r="560" spans="1:117" s="44" customFormat="1" ht="1" hidden="1" customHeight="1">
      <c r="A560" s="94">
        <v>2039</v>
      </c>
      <c r="B560" s="96">
        <f t="shared" si="780"/>
        <v>9208477</v>
      </c>
      <c r="C560" s="97">
        <f t="shared" si="785"/>
        <v>2.3879501967008251E-3</v>
      </c>
      <c r="D560" s="103">
        <f t="shared" ref="D560:M560" si="886">D350+D455</f>
        <v>5017550</v>
      </c>
      <c r="E560" s="103">
        <f t="shared" si="886"/>
        <v>5123357</v>
      </c>
      <c r="F560" s="103">
        <f t="shared" si="886"/>
        <v>5228618</v>
      </c>
      <c r="G560" s="103">
        <f t="shared" si="886"/>
        <v>5334235</v>
      </c>
      <c r="H560" s="103">
        <f t="shared" si="886"/>
        <v>5440819</v>
      </c>
      <c r="I560" s="103">
        <f t="shared" si="886"/>
        <v>2453755</v>
      </c>
      <c r="J560" s="103">
        <f t="shared" si="886"/>
        <v>2347948</v>
      </c>
      <c r="K560" s="103">
        <f t="shared" si="886"/>
        <v>2242687</v>
      </c>
      <c r="L560" s="103">
        <f t="shared" si="886"/>
        <v>2137070</v>
      </c>
      <c r="M560" s="103">
        <f t="shared" si="886"/>
        <v>2030486</v>
      </c>
      <c r="N560" s="103"/>
      <c r="O560" s="103"/>
      <c r="P560" s="103"/>
      <c r="Q560" s="109">
        <f t="shared" ref="Q560:AV560" si="887">Q350+Q455</f>
        <v>80698</v>
      </c>
      <c r="R560" s="109">
        <f t="shared" si="887"/>
        <v>80993</v>
      </c>
      <c r="S560" s="109">
        <f t="shared" si="887"/>
        <v>81333</v>
      </c>
      <c r="T560" s="109">
        <f t="shared" si="887"/>
        <v>81740</v>
      </c>
      <c r="U560" s="109">
        <f t="shared" si="887"/>
        <v>82222</v>
      </c>
      <c r="V560" s="109">
        <f t="shared" si="887"/>
        <v>82798</v>
      </c>
      <c r="W560" s="109">
        <f t="shared" si="887"/>
        <v>83465</v>
      </c>
      <c r="X560" s="109">
        <f t="shared" si="887"/>
        <v>84222</v>
      </c>
      <c r="Y560" s="109">
        <f t="shared" si="887"/>
        <v>85065</v>
      </c>
      <c r="Z560" s="109">
        <f t="shared" si="887"/>
        <v>85954</v>
      </c>
      <c r="AA560" s="109">
        <f t="shared" si="887"/>
        <v>86905</v>
      </c>
      <c r="AB560" s="109">
        <f t="shared" si="887"/>
        <v>87844</v>
      </c>
      <c r="AC560" s="109">
        <f t="shared" si="887"/>
        <v>88798</v>
      </c>
      <c r="AD560" s="109">
        <f t="shared" si="887"/>
        <v>89722</v>
      </c>
      <c r="AE560" s="109">
        <f t="shared" si="887"/>
        <v>90633</v>
      </c>
      <c r="AF560" s="109">
        <f t="shared" si="887"/>
        <v>91487</v>
      </c>
      <c r="AG560" s="109">
        <f t="shared" si="887"/>
        <v>92291</v>
      </c>
      <c r="AH560" s="109">
        <f t="shared" si="887"/>
        <v>93025</v>
      </c>
      <c r="AI560" s="109">
        <f t="shared" si="887"/>
        <v>93684</v>
      </c>
      <c r="AJ560" s="109">
        <f t="shared" si="887"/>
        <v>94293</v>
      </c>
      <c r="AK560" s="109">
        <f t="shared" si="887"/>
        <v>94908</v>
      </c>
      <c r="AL560" s="109">
        <f t="shared" si="887"/>
        <v>95624</v>
      </c>
      <c r="AM560" s="109">
        <f t="shared" si="887"/>
        <v>96510</v>
      </c>
      <c r="AN560" s="109">
        <f t="shared" si="887"/>
        <v>97604</v>
      </c>
      <c r="AO560" s="109">
        <f t="shared" si="887"/>
        <v>98876</v>
      </c>
      <c r="AP560" s="109">
        <f t="shared" si="887"/>
        <v>100299</v>
      </c>
      <c r="AQ560" s="109">
        <f t="shared" si="887"/>
        <v>101801</v>
      </c>
      <c r="AR560" s="109">
        <f t="shared" si="887"/>
        <v>103319</v>
      </c>
      <c r="AS560" s="109">
        <f t="shared" si="887"/>
        <v>104833</v>
      </c>
      <c r="AT560" s="109">
        <f t="shared" si="887"/>
        <v>106202</v>
      </c>
      <c r="AU560" s="109">
        <f t="shared" si="887"/>
        <v>106969</v>
      </c>
      <c r="AV560" s="109">
        <f t="shared" si="887"/>
        <v>107763</v>
      </c>
      <c r="AW560" s="109">
        <f t="shared" ref="AW560:CB560" si="888">AW350+AW455</f>
        <v>108230</v>
      </c>
      <c r="AX560" s="109">
        <f t="shared" si="888"/>
        <v>108727</v>
      </c>
      <c r="AY560" s="109">
        <f t="shared" si="888"/>
        <v>109840</v>
      </c>
      <c r="AZ560" s="109">
        <f t="shared" si="888"/>
        <v>110984</v>
      </c>
      <c r="BA560" s="109">
        <f t="shared" si="888"/>
        <v>110994</v>
      </c>
      <c r="BB560" s="109">
        <f t="shared" si="888"/>
        <v>112577</v>
      </c>
      <c r="BC560" s="109">
        <f t="shared" si="888"/>
        <v>113437</v>
      </c>
      <c r="BD560" s="109">
        <f t="shared" si="888"/>
        <v>114241</v>
      </c>
      <c r="BE560" s="109">
        <f t="shared" si="888"/>
        <v>117173</v>
      </c>
      <c r="BF560" s="109">
        <f t="shared" si="888"/>
        <v>118450</v>
      </c>
      <c r="BG560" s="109">
        <f t="shared" si="888"/>
        <v>119737</v>
      </c>
      <c r="BH560" s="109">
        <f t="shared" si="888"/>
        <v>121842</v>
      </c>
      <c r="BI560" s="109">
        <f t="shared" si="888"/>
        <v>121677</v>
      </c>
      <c r="BJ560" s="109">
        <f t="shared" si="888"/>
        <v>122876</v>
      </c>
      <c r="BK560" s="109">
        <f t="shared" si="888"/>
        <v>123598</v>
      </c>
      <c r="BL560" s="109">
        <f t="shared" si="888"/>
        <v>126093</v>
      </c>
      <c r="BM560" s="109">
        <f t="shared" si="888"/>
        <v>126255</v>
      </c>
      <c r="BN560" s="109">
        <f t="shared" si="888"/>
        <v>126028</v>
      </c>
      <c r="BO560" s="109">
        <f t="shared" si="888"/>
        <v>124895</v>
      </c>
      <c r="BP560" s="109">
        <f t="shared" si="888"/>
        <v>124838</v>
      </c>
      <c r="BQ560" s="109">
        <f t="shared" si="888"/>
        <v>121836</v>
      </c>
      <c r="BR560" s="109">
        <f t="shared" si="888"/>
        <v>121536</v>
      </c>
      <c r="BS560" s="109">
        <f t="shared" si="888"/>
        <v>119910</v>
      </c>
      <c r="BT560" s="109">
        <f t="shared" si="888"/>
        <v>119497</v>
      </c>
      <c r="BU560" s="109">
        <f t="shared" si="888"/>
        <v>117396</v>
      </c>
      <c r="BV560" s="109">
        <f t="shared" si="888"/>
        <v>117634</v>
      </c>
      <c r="BW560" s="109">
        <f t="shared" si="888"/>
        <v>116120</v>
      </c>
      <c r="BX560" s="109">
        <f t="shared" si="888"/>
        <v>115110</v>
      </c>
      <c r="BY560" s="109">
        <f t="shared" si="888"/>
        <v>112552</v>
      </c>
      <c r="BZ560" s="109">
        <f t="shared" si="888"/>
        <v>110256</v>
      </c>
      <c r="CA560" s="109">
        <f t="shared" si="888"/>
        <v>108759</v>
      </c>
      <c r="CB560" s="109">
        <f t="shared" si="888"/>
        <v>107004</v>
      </c>
      <c r="CC560" s="109">
        <f t="shared" ref="CC560:DL560" si="889">CC350+CC455</f>
        <v>105731</v>
      </c>
      <c r="CD560" s="109">
        <f t="shared" si="889"/>
        <v>105843</v>
      </c>
      <c r="CE560" s="109">
        <f t="shared" si="889"/>
        <v>105058</v>
      </c>
      <c r="CF560" s="109">
        <f t="shared" si="889"/>
        <v>106116</v>
      </c>
      <c r="CG560" s="109">
        <f t="shared" si="889"/>
        <v>107891</v>
      </c>
      <c r="CH560" s="109">
        <f t="shared" si="889"/>
        <v>107501</v>
      </c>
      <c r="CI560" s="109">
        <f t="shared" si="889"/>
        <v>108711</v>
      </c>
      <c r="CJ560" s="109">
        <f t="shared" si="889"/>
        <v>109269</v>
      </c>
      <c r="CK560" s="109">
        <f t="shared" si="889"/>
        <v>108603</v>
      </c>
      <c r="CL560" s="109">
        <f t="shared" si="889"/>
        <v>109184</v>
      </c>
      <c r="CM560" s="109">
        <f t="shared" si="889"/>
        <v>107930</v>
      </c>
      <c r="CN560" s="109">
        <f t="shared" si="889"/>
        <v>107530</v>
      </c>
      <c r="CO560" s="109">
        <f t="shared" si="889"/>
        <v>103326</v>
      </c>
      <c r="CP560" s="109">
        <f t="shared" si="889"/>
        <v>97889</v>
      </c>
      <c r="CQ560" s="109">
        <f t="shared" si="889"/>
        <v>93092</v>
      </c>
      <c r="CR560" s="109">
        <f t="shared" si="889"/>
        <v>88619</v>
      </c>
      <c r="CS560" s="109">
        <f t="shared" si="889"/>
        <v>84212</v>
      </c>
      <c r="CT560" s="109">
        <f t="shared" si="889"/>
        <v>78964</v>
      </c>
      <c r="CU560" s="109">
        <f t="shared" si="889"/>
        <v>75046</v>
      </c>
      <c r="CV560" s="109">
        <f t="shared" si="889"/>
        <v>70025</v>
      </c>
      <c r="CW560" s="109">
        <f t="shared" si="889"/>
        <v>64552</v>
      </c>
      <c r="CX560" s="109">
        <f t="shared" si="889"/>
        <v>59745</v>
      </c>
      <c r="CY560" s="109">
        <f t="shared" si="889"/>
        <v>54687</v>
      </c>
      <c r="CZ560" s="109">
        <f t="shared" si="889"/>
        <v>50921</v>
      </c>
      <c r="DA560" s="109">
        <f t="shared" si="889"/>
        <v>45480</v>
      </c>
      <c r="DB560" s="109">
        <f t="shared" si="889"/>
        <v>42449</v>
      </c>
      <c r="DC560" s="109">
        <f t="shared" si="889"/>
        <v>38022</v>
      </c>
      <c r="DD560" s="109">
        <f t="shared" si="889"/>
        <v>34296</v>
      </c>
      <c r="DE560" s="109">
        <f t="shared" si="889"/>
        <v>29743</v>
      </c>
      <c r="DF560" s="109">
        <f t="shared" si="889"/>
        <v>25773</v>
      </c>
      <c r="DG560" s="109">
        <f t="shared" si="889"/>
        <v>21320</v>
      </c>
      <c r="DH560" s="109">
        <f t="shared" si="889"/>
        <v>17839</v>
      </c>
      <c r="DI560" s="109">
        <f t="shared" si="889"/>
        <v>14501</v>
      </c>
      <c r="DJ560" s="109">
        <f t="shared" si="889"/>
        <v>11436</v>
      </c>
      <c r="DK560" s="109">
        <f t="shared" si="889"/>
        <v>8728</v>
      </c>
      <c r="DL560" s="109">
        <f t="shared" si="889"/>
        <v>6463</v>
      </c>
      <c r="DM560" s="44">
        <v>17640</v>
      </c>
    </row>
    <row r="561" spans="1:117" s="44" customFormat="1" ht="1" hidden="1" customHeight="1">
      <c r="A561" s="94">
        <v>2040</v>
      </c>
      <c r="B561" s="96">
        <f t="shared" si="780"/>
        <v>9229579</v>
      </c>
      <c r="C561" s="97">
        <f t="shared" si="785"/>
        <v>2.2915841566417553E-3</v>
      </c>
      <c r="D561" s="103">
        <f t="shared" ref="D561:M561" si="890">D351+D456</f>
        <v>5026367</v>
      </c>
      <c r="E561" s="103">
        <f t="shared" si="890"/>
        <v>5131593</v>
      </c>
      <c r="F561" s="103">
        <f t="shared" si="890"/>
        <v>5236271</v>
      </c>
      <c r="G561" s="103">
        <f t="shared" si="890"/>
        <v>5340503</v>
      </c>
      <c r="H561" s="103">
        <f t="shared" si="890"/>
        <v>5445061</v>
      </c>
      <c r="I561" s="103">
        <f t="shared" si="890"/>
        <v>2469628</v>
      </c>
      <c r="J561" s="103">
        <f t="shared" si="890"/>
        <v>2364402</v>
      </c>
      <c r="K561" s="103">
        <f t="shared" si="890"/>
        <v>2259724</v>
      </c>
      <c r="L561" s="103">
        <f t="shared" si="890"/>
        <v>2155492</v>
      </c>
      <c r="M561" s="103">
        <f t="shared" si="890"/>
        <v>2050934</v>
      </c>
      <c r="N561" s="103"/>
      <c r="O561" s="103"/>
      <c r="P561" s="103"/>
      <c r="Q561" s="109">
        <f t="shared" ref="Q561:AV561" si="891">Q351+Q456</f>
        <v>81021</v>
      </c>
      <c r="R561" s="109">
        <f t="shared" si="891"/>
        <v>81275</v>
      </c>
      <c r="S561" s="109">
        <f t="shared" si="891"/>
        <v>81542</v>
      </c>
      <c r="T561" s="109">
        <f t="shared" si="891"/>
        <v>81867</v>
      </c>
      <c r="U561" s="109">
        <f t="shared" si="891"/>
        <v>82262</v>
      </c>
      <c r="V561" s="109">
        <f t="shared" si="891"/>
        <v>82736</v>
      </c>
      <c r="W561" s="109">
        <f t="shared" si="891"/>
        <v>83298</v>
      </c>
      <c r="X561" s="109">
        <f t="shared" si="891"/>
        <v>83956</v>
      </c>
      <c r="Y561" s="109">
        <f t="shared" si="891"/>
        <v>84709</v>
      </c>
      <c r="Z561" s="109">
        <f t="shared" si="891"/>
        <v>85538</v>
      </c>
      <c r="AA561" s="109">
        <f t="shared" si="891"/>
        <v>86411</v>
      </c>
      <c r="AB561" s="109">
        <f t="shared" si="891"/>
        <v>87351</v>
      </c>
      <c r="AC561" s="109">
        <f t="shared" si="891"/>
        <v>88285</v>
      </c>
      <c r="AD561" s="109">
        <f t="shared" si="891"/>
        <v>89242</v>
      </c>
      <c r="AE561" s="109">
        <f t="shared" si="891"/>
        <v>90185</v>
      </c>
      <c r="AF561" s="109">
        <f t="shared" si="891"/>
        <v>91124</v>
      </c>
      <c r="AG561" s="109">
        <f t="shared" si="891"/>
        <v>92012</v>
      </c>
      <c r="AH561" s="109">
        <f t="shared" si="891"/>
        <v>92844</v>
      </c>
      <c r="AI561" s="109">
        <f t="shared" si="891"/>
        <v>93609</v>
      </c>
      <c r="AJ561" s="109">
        <f t="shared" si="891"/>
        <v>94317</v>
      </c>
      <c r="AK561" s="109">
        <f t="shared" si="891"/>
        <v>95035</v>
      </c>
      <c r="AL561" s="109">
        <f t="shared" si="891"/>
        <v>95841</v>
      </c>
      <c r="AM561" s="109">
        <f t="shared" si="891"/>
        <v>96804</v>
      </c>
      <c r="AN561" s="109">
        <f t="shared" si="891"/>
        <v>97944</v>
      </c>
      <c r="AO561" s="109">
        <f t="shared" si="891"/>
        <v>99260</v>
      </c>
      <c r="AP561" s="109">
        <f t="shared" si="891"/>
        <v>100701</v>
      </c>
      <c r="AQ561" s="109">
        <f t="shared" si="891"/>
        <v>102226</v>
      </c>
      <c r="AR561" s="109">
        <f t="shared" si="891"/>
        <v>103775</v>
      </c>
      <c r="AS561" s="109">
        <f t="shared" si="891"/>
        <v>105280</v>
      </c>
      <c r="AT561" s="109">
        <f t="shared" si="891"/>
        <v>106741</v>
      </c>
      <c r="AU561" s="109">
        <f t="shared" si="891"/>
        <v>108026</v>
      </c>
      <c r="AV561" s="109">
        <f t="shared" si="891"/>
        <v>108693</v>
      </c>
      <c r="AW561" s="109">
        <f t="shared" ref="AW561:CB561" si="892">AW351+AW456</f>
        <v>109365</v>
      </c>
      <c r="AX561" s="109">
        <f t="shared" si="892"/>
        <v>109706</v>
      </c>
      <c r="AY561" s="109">
        <f t="shared" si="892"/>
        <v>110073</v>
      </c>
      <c r="AZ561" s="109">
        <f t="shared" si="892"/>
        <v>111046</v>
      </c>
      <c r="BA561" s="109">
        <f t="shared" si="892"/>
        <v>112058</v>
      </c>
      <c r="BB561" s="109">
        <f t="shared" si="892"/>
        <v>111947</v>
      </c>
      <c r="BC561" s="109">
        <f t="shared" si="892"/>
        <v>113406</v>
      </c>
      <c r="BD561" s="109">
        <f t="shared" si="892"/>
        <v>114159</v>
      </c>
      <c r="BE561" s="109">
        <f t="shared" si="892"/>
        <v>114856</v>
      </c>
      <c r="BF561" s="109">
        <f t="shared" si="892"/>
        <v>117685</v>
      </c>
      <c r="BG561" s="109">
        <f t="shared" si="892"/>
        <v>118869</v>
      </c>
      <c r="BH561" s="109">
        <f t="shared" si="892"/>
        <v>120071</v>
      </c>
      <c r="BI561" s="109">
        <f t="shared" si="892"/>
        <v>122092</v>
      </c>
      <c r="BJ561" s="109">
        <f t="shared" si="892"/>
        <v>121853</v>
      </c>
      <c r="BK561" s="109">
        <f t="shared" si="892"/>
        <v>122976</v>
      </c>
      <c r="BL561" s="109">
        <f t="shared" si="892"/>
        <v>123621</v>
      </c>
      <c r="BM561" s="109">
        <f t="shared" si="892"/>
        <v>126032</v>
      </c>
      <c r="BN561" s="109">
        <f t="shared" si="892"/>
        <v>126115</v>
      </c>
      <c r="BO561" s="109">
        <f t="shared" si="892"/>
        <v>125811</v>
      </c>
      <c r="BP561" s="109">
        <f t="shared" si="892"/>
        <v>124607</v>
      </c>
      <c r="BQ561" s="109">
        <f t="shared" si="892"/>
        <v>124467</v>
      </c>
      <c r="BR561" s="109">
        <f t="shared" si="892"/>
        <v>121401</v>
      </c>
      <c r="BS561" s="109">
        <f t="shared" si="892"/>
        <v>121029</v>
      </c>
      <c r="BT561" s="109">
        <f t="shared" si="892"/>
        <v>119337</v>
      </c>
      <c r="BU561" s="109">
        <f t="shared" si="892"/>
        <v>118857</v>
      </c>
      <c r="BV561" s="109">
        <f t="shared" si="892"/>
        <v>116705</v>
      </c>
      <c r="BW561" s="109">
        <f t="shared" si="892"/>
        <v>116878</v>
      </c>
      <c r="BX561" s="109">
        <f t="shared" si="892"/>
        <v>115318</v>
      </c>
      <c r="BY561" s="109">
        <f t="shared" si="892"/>
        <v>114262</v>
      </c>
      <c r="BZ561" s="109">
        <f t="shared" si="892"/>
        <v>111617</v>
      </c>
      <c r="CA561" s="109">
        <f t="shared" si="892"/>
        <v>109355</v>
      </c>
      <c r="CB561" s="109">
        <f t="shared" si="892"/>
        <v>107811</v>
      </c>
      <c r="CC561" s="109">
        <f t="shared" ref="CC561:DL561" si="893">CC351+CC456</f>
        <v>105950</v>
      </c>
      <c r="CD561" s="109">
        <f t="shared" si="893"/>
        <v>104467</v>
      </c>
      <c r="CE561" s="109">
        <f t="shared" si="893"/>
        <v>104766</v>
      </c>
      <c r="CF561" s="109">
        <f t="shared" si="893"/>
        <v>104030</v>
      </c>
      <c r="CG561" s="109">
        <f t="shared" si="893"/>
        <v>105039</v>
      </c>
      <c r="CH561" s="109">
        <f t="shared" si="893"/>
        <v>106749</v>
      </c>
      <c r="CI561" s="109">
        <f t="shared" si="893"/>
        <v>106293</v>
      </c>
      <c r="CJ561" s="109">
        <f t="shared" si="893"/>
        <v>107410</v>
      </c>
      <c r="CK561" s="109">
        <f t="shared" si="893"/>
        <v>107868</v>
      </c>
      <c r="CL561" s="109">
        <f t="shared" si="893"/>
        <v>107106</v>
      </c>
      <c r="CM561" s="109">
        <f t="shared" si="893"/>
        <v>107557</v>
      </c>
      <c r="CN561" s="109">
        <f t="shared" si="893"/>
        <v>106181</v>
      </c>
      <c r="CO561" s="109">
        <f t="shared" si="893"/>
        <v>105624</v>
      </c>
      <c r="CP561" s="109">
        <f t="shared" si="893"/>
        <v>101318</v>
      </c>
      <c r="CQ561" s="109">
        <f t="shared" si="893"/>
        <v>95784</v>
      </c>
      <c r="CR561" s="109">
        <f t="shared" si="893"/>
        <v>90871</v>
      </c>
      <c r="CS561" s="109">
        <f t="shared" si="893"/>
        <v>86252</v>
      </c>
      <c r="CT561" s="109">
        <f t="shared" si="893"/>
        <v>81686</v>
      </c>
      <c r="CU561" s="109">
        <f t="shared" si="893"/>
        <v>76287</v>
      </c>
      <c r="CV561" s="109">
        <f t="shared" si="893"/>
        <v>72168</v>
      </c>
      <c r="CW561" s="109">
        <f t="shared" si="893"/>
        <v>66970</v>
      </c>
      <c r="CX561" s="109">
        <f t="shared" si="893"/>
        <v>61356</v>
      </c>
      <c r="CY561" s="109">
        <f t="shared" si="893"/>
        <v>56383</v>
      </c>
      <c r="CZ561" s="109">
        <f t="shared" si="893"/>
        <v>51191</v>
      </c>
      <c r="DA561" s="109">
        <f t="shared" si="893"/>
        <v>47231</v>
      </c>
      <c r="DB561" s="109">
        <f t="shared" si="893"/>
        <v>41757</v>
      </c>
      <c r="DC561" s="109">
        <f t="shared" si="893"/>
        <v>38549</v>
      </c>
      <c r="DD561" s="109">
        <f t="shared" si="893"/>
        <v>34121</v>
      </c>
      <c r="DE561" s="109">
        <f t="shared" si="893"/>
        <v>30437</v>
      </c>
      <c r="DF561" s="109">
        <f t="shared" si="893"/>
        <v>26121</v>
      </c>
      <c r="DG561" s="109">
        <f t="shared" si="893"/>
        <v>22412</v>
      </c>
      <c r="DH561" s="109">
        <f t="shared" si="893"/>
        <v>18349</v>
      </c>
      <c r="DI561" s="109">
        <f t="shared" si="893"/>
        <v>15189</v>
      </c>
      <c r="DJ561" s="109">
        <f t="shared" si="893"/>
        <v>12191</v>
      </c>
      <c r="DK561" s="109">
        <f t="shared" si="893"/>
        <v>9485</v>
      </c>
      <c r="DL561" s="109">
        <f t="shared" si="893"/>
        <v>7136</v>
      </c>
      <c r="DM561" s="44">
        <v>18609</v>
      </c>
    </row>
    <row r="562" spans="1:117" s="44" customFormat="1" ht="1" hidden="1" customHeight="1">
      <c r="A562" s="94">
        <v>2041</v>
      </c>
      <c r="B562" s="96">
        <f t="shared" si="780"/>
        <v>9249633</v>
      </c>
      <c r="C562" s="97">
        <f t="shared" si="785"/>
        <v>2.1727968307113468E-3</v>
      </c>
      <c r="D562" s="103">
        <f t="shared" ref="D562:M562" si="894">D352+D457</f>
        <v>5035152</v>
      </c>
      <c r="E562" s="103">
        <f t="shared" si="894"/>
        <v>5140538</v>
      </c>
      <c r="F562" s="103">
        <f t="shared" si="894"/>
        <v>5244642</v>
      </c>
      <c r="G562" s="103">
        <f t="shared" si="894"/>
        <v>5348293</v>
      </c>
      <c r="H562" s="103">
        <f t="shared" si="894"/>
        <v>5451486</v>
      </c>
      <c r="I562" s="103">
        <f t="shared" si="894"/>
        <v>2484105</v>
      </c>
      <c r="J562" s="103">
        <f t="shared" si="894"/>
        <v>2378719</v>
      </c>
      <c r="K562" s="103">
        <f t="shared" si="894"/>
        <v>2274615</v>
      </c>
      <c r="L562" s="103">
        <f t="shared" si="894"/>
        <v>2170964</v>
      </c>
      <c r="M562" s="103">
        <f t="shared" si="894"/>
        <v>2067771</v>
      </c>
      <c r="N562" s="103"/>
      <c r="O562" s="103"/>
      <c r="P562" s="103"/>
      <c r="Q562" s="109">
        <f t="shared" ref="Q562:AV562" si="895">Q352+Q457</f>
        <v>81381</v>
      </c>
      <c r="R562" s="109">
        <f t="shared" si="895"/>
        <v>81597</v>
      </c>
      <c r="S562" s="109">
        <f t="shared" si="895"/>
        <v>81824</v>
      </c>
      <c r="T562" s="109">
        <f t="shared" si="895"/>
        <v>82075</v>
      </c>
      <c r="U562" s="109">
        <f t="shared" si="895"/>
        <v>82391</v>
      </c>
      <c r="V562" s="109">
        <f t="shared" si="895"/>
        <v>82777</v>
      </c>
      <c r="W562" s="109">
        <f t="shared" si="895"/>
        <v>83238</v>
      </c>
      <c r="X562" s="109">
        <f t="shared" si="895"/>
        <v>83791</v>
      </c>
      <c r="Y562" s="109">
        <f t="shared" si="895"/>
        <v>84445</v>
      </c>
      <c r="Z562" s="109">
        <f t="shared" si="895"/>
        <v>85184</v>
      </c>
      <c r="AA562" s="109">
        <f t="shared" si="895"/>
        <v>85999</v>
      </c>
      <c r="AB562" s="109">
        <f t="shared" si="895"/>
        <v>86860</v>
      </c>
      <c r="AC562" s="109">
        <f t="shared" si="895"/>
        <v>87794</v>
      </c>
      <c r="AD562" s="109">
        <f t="shared" si="895"/>
        <v>88733</v>
      </c>
      <c r="AE562" s="109">
        <f t="shared" si="895"/>
        <v>89709</v>
      </c>
      <c r="AF562" s="109">
        <f t="shared" si="895"/>
        <v>90679</v>
      </c>
      <c r="AG562" s="109">
        <f t="shared" si="895"/>
        <v>91650</v>
      </c>
      <c r="AH562" s="109">
        <f t="shared" si="895"/>
        <v>92570</v>
      </c>
      <c r="AI562" s="109">
        <f t="shared" si="895"/>
        <v>93432</v>
      </c>
      <c r="AJ562" s="109">
        <f t="shared" si="895"/>
        <v>94247</v>
      </c>
      <c r="AK562" s="109">
        <f t="shared" si="895"/>
        <v>95066</v>
      </c>
      <c r="AL562" s="109">
        <f t="shared" si="895"/>
        <v>95973</v>
      </c>
      <c r="AM562" s="109">
        <f t="shared" si="895"/>
        <v>97024</v>
      </c>
      <c r="AN562" s="109">
        <f t="shared" si="895"/>
        <v>98239</v>
      </c>
      <c r="AO562" s="109">
        <f t="shared" si="895"/>
        <v>99603</v>
      </c>
      <c r="AP562" s="109">
        <f t="shared" si="895"/>
        <v>101086</v>
      </c>
      <c r="AQ562" s="109">
        <f t="shared" si="895"/>
        <v>102627</v>
      </c>
      <c r="AR562" s="109">
        <f t="shared" si="895"/>
        <v>104198</v>
      </c>
      <c r="AS562" s="109">
        <f t="shared" si="895"/>
        <v>105735</v>
      </c>
      <c r="AT562" s="109">
        <f t="shared" si="895"/>
        <v>107187</v>
      </c>
      <c r="AU562" s="109">
        <f t="shared" si="895"/>
        <v>108562</v>
      </c>
      <c r="AV562" s="109">
        <f t="shared" si="895"/>
        <v>109741</v>
      </c>
      <c r="AW562" s="109">
        <f t="shared" ref="AW562:CB562" si="896">AW352+AW457</f>
        <v>110289</v>
      </c>
      <c r="AX562" s="109">
        <f t="shared" si="896"/>
        <v>110834</v>
      </c>
      <c r="AY562" s="109">
        <f t="shared" si="896"/>
        <v>111047</v>
      </c>
      <c r="AZ562" s="109">
        <f t="shared" si="896"/>
        <v>111283</v>
      </c>
      <c r="BA562" s="109">
        <f t="shared" si="896"/>
        <v>112124</v>
      </c>
      <c r="BB562" s="109">
        <f t="shared" si="896"/>
        <v>113006</v>
      </c>
      <c r="BC562" s="109">
        <f t="shared" si="896"/>
        <v>112786</v>
      </c>
      <c r="BD562" s="109">
        <f t="shared" si="896"/>
        <v>114130</v>
      </c>
      <c r="BE562" s="109">
        <f t="shared" si="896"/>
        <v>114782</v>
      </c>
      <c r="BF562" s="109">
        <f t="shared" si="896"/>
        <v>115384</v>
      </c>
      <c r="BG562" s="109">
        <f t="shared" si="896"/>
        <v>118111</v>
      </c>
      <c r="BH562" s="109">
        <f t="shared" si="896"/>
        <v>119212</v>
      </c>
      <c r="BI562" s="109">
        <f t="shared" si="896"/>
        <v>120333</v>
      </c>
      <c r="BJ562" s="109">
        <f t="shared" si="896"/>
        <v>122272</v>
      </c>
      <c r="BK562" s="109">
        <f t="shared" si="896"/>
        <v>121962</v>
      </c>
      <c r="BL562" s="109">
        <f t="shared" si="896"/>
        <v>123006</v>
      </c>
      <c r="BM562" s="109">
        <f t="shared" si="896"/>
        <v>123576</v>
      </c>
      <c r="BN562" s="109">
        <f t="shared" si="896"/>
        <v>125899</v>
      </c>
      <c r="BO562" s="109">
        <f t="shared" si="896"/>
        <v>125902</v>
      </c>
      <c r="BP562" s="109">
        <f t="shared" si="896"/>
        <v>125522</v>
      </c>
      <c r="BQ562" s="109">
        <f t="shared" si="896"/>
        <v>124243</v>
      </c>
      <c r="BR562" s="109">
        <f t="shared" si="896"/>
        <v>124025</v>
      </c>
      <c r="BS562" s="109">
        <f t="shared" si="896"/>
        <v>120898</v>
      </c>
      <c r="BT562" s="109">
        <f t="shared" si="896"/>
        <v>120459</v>
      </c>
      <c r="BU562" s="109">
        <f t="shared" si="896"/>
        <v>118705</v>
      </c>
      <c r="BV562" s="109">
        <f t="shared" si="896"/>
        <v>118161</v>
      </c>
      <c r="BW562" s="109">
        <f t="shared" si="896"/>
        <v>115963</v>
      </c>
      <c r="BX562" s="109">
        <f t="shared" si="896"/>
        <v>116077</v>
      </c>
      <c r="BY562" s="109">
        <f t="shared" si="896"/>
        <v>114475</v>
      </c>
      <c r="BZ562" s="109">
        <f t="shared" si="896"/>
        <v>113317</v>
      </c>
      <c r="CA562" s="109">
        <f t="shared" si="896"/>
        <v>110710</v>
      </c>
      <c r="CB562" s="109">
        <f t="shared" si="896"/>
        <v>108407</v>
      </c>
      <c r="CC562" s="109">
        <f t="shared" ref="CC562:DL562" si="897">CC352+CC457</f>
        <v>106750</v>
      </c>
      <c r="CD562" s="109">
        <f t="shared" si="897"/>
        <v>104682</v>
      </c>
      <c r="CE562" s="109">
        <f t="shared" si="897"/>
        <v>103403</v>
      </c>
      <c r="CF562" s="109">
        <f t="shared" si="897"/>
        <v>103739</v>
      </c>
      <c r="CG562" s="109">
        <f t="shared" si="897"/>
        <v>102979</v>
      </c>
      <c r="CH562" s="109">
        <f t="shared" si="897"/>
        <v>103926</v>
      </c>
      <c r="CI562" s="109">
        <f t="shared" si="897"/>
        <v>105554</v>
      </c>
      <c r="CJ562" s="109">
        <f t="shared" si="897"/>
        <v>105027</v>
      </c>
      <c r="CK562" s="109">
        <f t="shared" si="897"/>
        <v>106042</v>
      </c>
      <c r="CL562" s="109">
        <f t="shared" si="897"/>
        <v>106390</v>
      </c>
      <c r="CM562" s="109">
        <f t="shared" si="897"/>
        <v>105521</v>
      </c>
      <c r="CN562" s="109">
        <f t="shared" si="897"/>
        <v>105827</v>
      </c>
      <c r="CO562" s="109">
        <f t="shared" si="897"/>
        <v>104312</v>
      </c>
      <c r="CP562" s="109">
        <f t="shared" si="897"/>
        <v>103578</v>
      </c>
      <c r="CQ562" s="109">
        <f t="shared" si="897"/>
        <v>99156</v>
      </c>
      <c r="CR562" s="109">
        <f t="shared" si="897"/>
        <v>93513</v>
      </c>
      <c r="CS562" s="109">
        <f t="shared" si="897"/>
        <v>88465</v>
      </c>
      <c r="CT562" s="109">
        <f t="shared" si="897"/>
        <v>83683</v>
      </c>
      <c r="CU562" s="109">
        <f t="shared" si="897"/>
        <v>78943</v>
      </c>
      <c r="CV562" s="109">
        <f t="shared" si="897"/>
        <v>73383</v>
      </c>
      <c r="CW562" s="109">
        <f t="shared" si="897"/>
        <v>69053</v>
      </c>
      <c r="CX562" s="109">
        <f t="shared" si="897"/>
        <v>63677</v>
      </c>
      <c r="CY562" s="109">
        <f t="shared" si="897"/>
        <v>57929</v>
      </c>
      <c r="CZ562" s="109">
        <f t="shared" si="897"/>
        <v>52807</v>
      </c>
      <c r="DA562" s="109">
        <f t="shared" si="897"/>
        <v>47513</v>
      </c>
      <c r="DB562" s="109">
        <f t="shared" si="897"/>
        <v>43401</v>
      </c>
      <c r="DC562" s="109">
        <f t="shared" si="897"/>
        <v>37956</v>
      </c>
      <c r="DD562" s="109">
        <f t="shared" si="897"/>
        <v>34627</v>
      </c>
      <c r="DE562" s="109">
        <f t="shared" si="897"/>
        <v>30315</v>
      </c>
      <c r="DF562" s="109">
        <f t="shared" si="897"/>
        <v>26765</v>
      </c>
      <c r="DG562" s="109">
        <f t="shared" si="897"/>
        <v>22744</v>
      </c>
      <c r="DH562" s="109">
        <f t="shared" si="897"/>
        <v>19322</v>
      </c>
      <c r="DI562" s="109">
        <f t="shared" si="897"/>
        <v>15643</v>
      </c>
      <c r="DJ562" s="109">
        <f t="shared" si="897"/>
        <v>12791</v>
      </c>
      <c r="DK562" s="109">
        <f t="shared" si="897"/>
        <v>10130</v>
      </c>
      <c r="DL562" s="109">
        <f t="shared" si="897"/>
        <v>7770</v>
      </c>
      <c r="DM562" s="44">
        <v>19934</v>
      </c>
    </row>
    <row r="563" spans="1:117" s="44" customFormat="1" ht="1" hidden="1" customHeight="1">
      <c r="A563" s="94">
        <v>2042</v>
      </c>
      <c r="B563" s="96">
        <f t="shared" si="780"/>
        <v>9268749</v>
      </c>
      <c r="C563" s="97">
        <f t="shared" si="785"/>
        <v>2.066676591384761E-3</v>
      </c>
      <c r="D563" s="103">
        <f t="shared" ref="D563:M563" si="898">D353+D458</f>
        <v>5043158</v>
      </c>
      <c r="E563" s="103">
        <f t="shared" si="898"/>
        <v>5149364</v>
      </c>
      <c r="F563" s="103">
        <f t="shared" si="898"/>
        <v>5253628</v>
      </c>
      <c r="G563" s="103">
        <f t="shared" si="898"/>
        <v>5356714</v>
      </c>
      <c r="H563" s="103">
        <f t="shared" si="898"/>
        <v>5459329</v>
      </c>
      <c r="I563" s="103">
        <f t="shared" si="898"/>
        <v>2497937</v>
      </c>
      <c r="J563" s="103">
        <f t="shared" si="898"/>
        <v>2391731</v>
      </c>
      <c r="K563" s="103">
        <f t="shared" si="898"/>
        <v>2287467</v>
      </c>
      <c r="L563" s="103">
        <f t="shared" si="898"/>
        <v>2184381</v>
      </c>
      <c r="M563" s="103">
        <f t="shared" si="898"/>
        <v>2081766</v>
      </c>
      <c r="N563" s="103"/>
      <c r="O563" s="103"/>
      <c r="P563" s="103"/>
      <c r="Q563" s="109">
        <f t="shared" ref="Q563:AV563" si="899">Q353+Q458</f>
        <v>81756</v>
      </c>
      <c r="R563" s="109">
        <f t="shared" si="899"/>
        <v>81957</v>
      </c>
      <c r="S563" s="109">
        <f t="shared" si="899"/>
        <v>82145</v>
      </c>
      <c r="T563" s="109">
        <f t="shared" si="899"/>
        <v>82356</v>
      </c>
      <c r="U563" s="109">
        <f t="shared" si="899"/>
        <v>82600</v>
      </c>
      <c r="V563" s="109">
        <f t="shared" si="899"/>
        <v>82907</v>
      </c>
      <c r="W563" s="109">
        <f t="shared" si="899"/>
        <v>83281</v>
      </c>
      <c r="X563" s="109">
        <f t="shared" si="899"/>
        <v>83732</v>
      </c>
      <c r="Y563" s="109">
        <f t="shared" si="899"/>
        <v>84284</v>
      </c>
      <c r="Z563" s="109">
        <f t="shared" si="899"/>
        <v>84921</v>
      </c>
      <c r="AA563" s="109">
        <f t="shared" si="899"/>
        <v>85647</v>
      </c>
      <c r="AB563" s="109">
        <f t="shared" si="899"/>
        <v>86451</v>
      </c>
      <c r="AC563" s="109">
        <f t="shared" si="899"/>
        <v>87306</v>
      </c>
      <c r="AD563" s="109">
        <f t="shared" si="899"/>
        <v>88245</v>
      </c>
      <c r="AE563" s="109">
        <f t="shared" si="899"/>
        <v>89201</v>
      </c>
      <c r="AF563" s="109">
        <f t="shared" si="899"/>
        <v>90206</v>
      </c>
      <c r="AG563" s="109">
        <f t="shared" si="899"/>
        <v>91210</v>
      </c>
      <c r="AH563" s="109">
        <f t="shared" si="899"/>
        <v>92210</v>
      </c>
      <c r="AI563" s="109">
        <f t="shared" si="899"/>
        <v>93164</v>
      </c>
      <c r="AJ563" s="109">
        <f t="shared" si="899"/>
        <v>94075</v>
      </c>
      <c r="AK563" s="109">
        <f t="shared" si="899"/>
        <v>95001</v>
      </c>
      <c r="AL563" s="109">
        <f t="shared" si="899"/>
        <v>96009</v>
      </c>
      <c r="AM563" s="109">
        <f t="shared" si="899"/>
        <v>97160</v>
      </c>
      <c r="AN563" s="109">
        <f t="shared" si="899"/>
        <v>98462</v>
      </c>
      <c r="AO563" s="109">
        <f t="shared" si="899"/>
        <v>99898</v>
      </c>
      <c r="AP563" s="109">
        <f t="shared" si="899"/>
        <v>101427</v>
      </c>
      <c r="AQ563" s="109">
        <f t="shared" si="899"/>
        <v>103011</v>
      </c>
      <c r="AR563" s="109">
        <f t="shared" si="899"/>
        <v>104597</v>
      </c>
      <c r="AS563" s="109">
        <f t="shared" si="899"/>
        <v>106157</v>
      </c>
      <c r="AT563" s="109">
        <f t="shared" si="899"/>
        <v>107640</v>
      </c>
      <c r="AU563" s="109">
        <f t="shared" si="899"/>
        <v>109007</v>
      </c>
      <c r="AV563" s="109">
        <f t="shared" si="899"/>
        <v>110275</v>
      </c>
      <c r="AW563" s="109">
        <f t="shared" ref="AW563:CB563" si="900">AW353+AW458</f>
        <v>111329</v>
      </c>
      <c r="AX563" s="109">
        <f t="shared" si="900"/>
        <v>111753</v>
      </c>
      <c r="AY563" s="109">
        <f t="shared" si="900"/>
        <v>112168</v>
      </c>
      <c r="AZ563" s="109">
        <f t="shared" si="900"/>
        <v>112253</v>
      </c>
      <c r="BA563" s="109">
        <f t="shared" si="900"/>
        <v>112364</v>
      </c>
      <c r="BB563" s="109">
        <f t="shared" si="900"/>
        <v>113077</v>
      </c>
      <c r="BC563" s="109">
        <f t="shared" si="900"/>
        <v>113842</v>
      </c>
      <c r="BD563" s="109">
        <f t="shared" si="900"/>
        <v>113518</v>
      </c>
      <c r="BE563" s="109">
        <f t="shared" si="900"/>
        <v>114755</v>
      </c>
      <c r="BF563" s="109">
        <f t="shared" si="900"/>
        <v>115315</v>
      </c>
      <c r="BG563" s="109">
        <f t="shared" si="900"/>
        <v>115826</v>
      </c>
      <c r="BH563" s="109">
        <f t="shared" si="900"/>
        <v>118459</v>
      </c>
      <c r="BI563" s="109">
        <f t="shared" si="900"/>
        <v>119483</v>
      </c>
      <c r="BJ563" s="109">
        <f t="shared" si="900"/>
        <v>120525</v>
      </c>
      <c r="BK563" s="109">
        <f t="shared" si="900"/>
        <v>122383</v>
      </c>
      <c r="BL563" s="109">
        <f t="shared" si="900"/>
        <v>122003</v>
      </c>
      <c r="BM563" s="109">
        <f t="shared" si="900"/>
        <v>122968</v>
      </c>
      <c r="BN563" s="109">
        <f t="shared" si="900"/>
        <v>123459</v>
      </c>
      <c r="BO563" s="109">
        <f t="shared" si="900"/>
        <v>125693</v>
      </c>
      <c r="BP563" s="109">
        <f t="shared" si="900"/>
        <v>125619</v>
      </c>
      <c r="BQ563" s="109">
        <f t="shared" si="900"/>
        <v>125159</v>
      </c>
      <c r="BR563" s="109">
        <f t="shared" si="900"/>
        <v>123811</v>
      </c>
      <c r="BS563" s="109">
        <f t="shared" si="900"/>
        <v>123516</v>
      </c>
      <c r="BT563" s="109">
        <f t="shared" si="900"/>
        <v>120336</v>
      </c>
      <c r="BU563" s="109">
        <f t="shared" si="900"/>
        <v>119830</v>
      </c>
      <c r="BV563" s="109">
        <f t="shared" si="900"/>
        <v>118021</v>
      </c>
      <c r="BW563" s="109">
        <f t="shared" si="900"/>
        <v>117414</v>
      </c>
      <c r="BX563" s="109">
        <f t="shared" si="900"/>
        <v>115176</v>
      </c>
      <c r="BY563" s="109">
        <f t="shared" si="900"/>
        <v>115236</v>
      </c>
      <c r="BZ563" s="109">
        <f t="shared" si="900"/>
        <v>113532</v>
      </c>
      <c r="CA563" s="109">
        <f t="shared" si="900"/>
        <v>112402</v>
      </c>
      <c r="CB563" s="109">
        <f t="shared" si="900"/>
        <v>109755</v>
      </c>
      <c r="CC563" s="109">
        <f t="shared" ref="CC563:DL563" si="901">CC353+CC458</f>
        <v>107344</v>
      </c>
      <c r="CD563" s="109">
        <f t="shared" si="901"/>
        <v>105474</v>
      </c>
      <c r="CE563" s="109">
        <f t="shared" si="901"/>
        <v>103618</v>
      </c>
      <c r="CF563" s="109">
        <f t="shared" si="901"/>
        <v>102390</v>
      </c>
      <c r="CG563" s="109">
        <f t="shared" si="901"/>
        <v>102689</v>
      </c>
      <c r="CH563" s="109">
        <f t="shared" si="901"/>
        <v>101888</v>
      </c>
      <c r="CI563" s="109">
        <f t="shared" si="901"/>
        <v>102760</v>
      </c>
      <c r="CJ563" s="109">
        <f t="shared" si="901"/>
        <v>104303</v>
      </c>
      <c r="CK563" s="109">
        <f t="shared" si="901"/>
        <v>103694</v>
      </c>
      <c r="CL563" s="109">
        <f t="shared" si="901"/>
        <v>104596</v>
      </c>
      <c r="CM563" s="109">
        <f t="shared" si="901"/>
        <v>104823</v>
      </c>
      <c r="CN563" s="109">
        <f t="shared" si="901"/>
        <v>103834</v>
      </c>
      <c r="CO563" s="109">
        <f t="shared" si="901"/>
        <v>103976</v>
      </c>
      <c r="CP563" s="109">
        <f t="shared" si="901"/>
        <v>102307</v>
      </c>
      <c r="CQ563" s="109">
        <f t="shared" si="901"/>
        <v>101379</v>
      </c>
      <c r="CR563" s="109">
        <f t="shared" si="901"/>
        <v>96821</v>
      </c>
      <c r="CS563" s="109">
        <f t="shared" si="901"/>
        <v>91047</v>
      </c>
      <c r="CT563" s="109">
        <f t="shared" si="901"/>
        <v>85853</v>
      </c>
      <c r="CU563" s="109">
        <f t="shared" si="901"/>
        <v>80894</v>
      </c>
      <c r="CV563" s="109">
        <f t="shared" si="901"/>
        <v>75965</v>
      </c>
      <c r="CW563" s="109">
        <f t="shared" si="901"/>
        <v>70237</v>
      </c>
      <c r="CX563" s="109">
        <f t="shared" si="901"/>
        <v>65693</v>
      </c>
      <c r="CY563" s="109">
        <f t="shared" si="901"/>
        <v>60147</v>
      </c>
      <c r="CZ563" s="109">
        <f t="shared" si="901"/>
        <v>54283</v>
      </c>
      <c r="DA563" s="109">
        <f t="shared" si="901"/>
        <v>49045</v>
      </c>
      <c r="DB563" s="109">
        <f t="shared" si="901"/>
        <v>43691</v>
      </c>
      <c r="DC563" s="109">
        <f t="shared" si="901"/>
        <v>39485</v>
      </c>
      <c r="DD563" s="109">
        <f t="shared" si="901"/>
        <v>34128</v>
      </c>
      <c r="DE563" s="109">
        <f t="shared" si="901"/>
        <v>30796</v>
      </c>
      <c r="DF563" s="109">
        <f t="shared" si="901"/>
        <v>26690</v>
      </c>
      <c r="DG563" s="109">
        <f t="shared" si="901"/>
        <v>23335</v>
      </c>
      <c r="DH563" s="109">
        <f t="shared" si="901"/>
        <v>19634</v>
      </c>
      <c r="DI563" s="109">
        <f t="shared" si="901"/>
        <v>16499</v>
      </c>
      <c r="DJ563" s="109">
        <f t="shared" si="901"/>
        <v>13193</v>
      </c>
      <c r="DK563" s="109">
        <f t="shared" si="901"/>
        <v>10646</v>
      </c>
      <c r="DL563" s="109">
        <f t="shared" si="901"/>
        <v>8314</v>
      </c>
      <c r="DM563" s="44">
        <v>21505</v>
      </c>
    </row>
    <row r="564" spans="1:117" s="44" customFormat="1" ht="1" hidden="1" customHeight="1">
      <c r="A564" s="94">
        <v>2043</v>
      </c>
      <c r="B564" s="96">
        <f t="shared" si="780"/>
        <v>9286898</v>
      </c>
      <c r="C564" s="97">
        <f t="shared" si="785"/>
        <v>1.9580851741696748E-3</v>
      </c>
      <c r="D564" s="103">
        <f t="shared" ref="D564:M564" si="902">D354+D459</f>
        <v>5049852</v>
      </c>
      <c r="E564" s="103">
        <f t="shared" si="902"/>
        <v>5157293</v>
      </c>
      <c r="F564" s="103">
        <f t="shared" si="902"/>
        <v>5262370</v>
      </c>
      <c r="G564" s="103">
        <f t="shared" si="902"/>
        <v>5365613</v>
      </c>
      <c r="H564" s="103">
        <f t="shared" si="902"/>
        <v>5467671</v>
      </c>
      <c r="I564" s="103">
        <f t="shared" si="902"/>
        <v>2511542</v>
      </c>
      <c r="J564" s="103">
        <f t="shared" si="902"/>
        <v>2404101</v>
      </c>
      <c r="K564" s="103">
        <f t="shared" si="902"/>
        <v>2299024</v>
      </c>
      <c r="L564" s="103">
        <f t="shared" si="902"/>
        <v>2195781</v>
      </c>
      <c r="M564" s="103">
        <f t="shared" si="902"/>
        <v>2093723</v>
      </c>
      <c r="N564" s="103"/>
      <c r="O564" s="103"/>
      <c r="P564" s="103"/>
      <c r="Q564" s="109">
        <f t="shared" ref="Q564:AV564" si="903">Q354+Q459</f>
        <v>82124</v>
      </c>
      <c r="R564" s="109">
        <f t="shared" si="903"/>
        <v>82331</v>
      </c>
      <c r="S564" s="109">
        <f t="shared" si="903"/>
        <v>82503</v>
      </c>
      <c r="T564" s="109">
        <f t="shared" si="903"/>
        <v>82676</v>
      </c>
      <c r="U564" s="109">
        <f t="shared" si="903"/>
        <v>82881</v>
      </c>
      <c r="V564" s="109">
        <f t="shared" si="903"/>
        <v>83116</v>
      </c>
      <c r="W564" s="109">
        <f t="shared" si="903"/>
        <v>83412</v>
      </c>
      <c r="X564" s="109">
        <f t="shared" si="903"/>
        <v>83776</v>
      </c>
      <c r="Y564" s="109">
        <f t="shared" si="903"/>
        <v>84225</v>
      </c>
      <c r="Z564" s="109">
        <f t="shared" si="903"/>
        <v>84765</v>
      </c>
      <c r="AA564" s="109">
        <f t="shared" si="903"/>
        <v>85385</v>
      </c>
      <c r="AB564" s="109">
        <f t="shared" si="903"/>
        <v>86100</v>
      </c>
      <c r="AC564" s="109">
        <f t="shared" si="903"/>
        <v>86899</v>
      </c>
      <c r="AD564" s="109">
        <f t="shared" si="903"/>
        <v>87759</v>
      </c>
      <c r="AE564" s="109">
        <f t="shared" si="903"/>
        <v>88716</v>
      </c>
      <c r="AF564" s="109">
        <f t="shared" si="903"/>
        <v>89700</v>
      </c>
      <c r="AG564" s="109">
        <f t="shared" si="903"/>
        <v>90739</v>
      </c>
      <c r="AH564" s="109">
        <f t="shared" si="903"/>
        <v>91776</v>
      </c>
      <c r="AI564" s="109">
        <f t="shared" si="903"/>
        <v>92808</v>
      </c>
      <c r="AJ564" s="109">
        <f t="shared" si="903"/>
        <v>93813</v>
      </c>
      <c r="AK564" s="109">
        <f t="shared" si="903"/>
        <v>94835</v>
      </c>
      <c r="AL564" s="109">
        <f t="shared" si="903"/>
        <v>95949</v>
      </c>
      <c r="AM564" s="109">
        <f t="shared" si="903"/>
        <v>97201</v>
      </c>
      <c r="AN564" s="109">
        <f t="shared" si="903"/>
        <v>98601</v>
      </c>
      <c r="AO564" s="109">
        <f t="shared" si="903"/>
        <v>100124</v>
      </c>
      <c r="AP564" s="109">
        <f t="shared" si="903"/>
        <v>101722</v>
      </c>
      <c r="AQ564" s="109">
        <f t="shared" si="903"/>
        <v>103353</v>
      </c>
      <c r="AR564" s="109">
        <f t="shared" si="903"/>
        <v>104981</v>
      </c>
      <c r="AS564" s="109">
        <f t="shared" si="903"/>
        <v>106555</v>
      </c>
      <c r="AT564" s="109">
        <f t="shared" si="903"/>
        <v>108060</v>
      </c>
      <c r="AU564" s="109">
        <f t="shared" si="903"/>
        <v>109458</v>
      </c>
      <c r="AV564" s="109">
        <f t="shared" si="903"/>
        <v>110718</v>
      </c>
      <c r="AW564" s="109">
        <f t="shared" ref="AW564:CB564" si="904">AW354+AW459</f>
        <v>111861</v>
      </c>
      <c r="AX564" s="109">
        <f t="shared" si="904"/>
        <v>112786</v>
      </c>
      <c r="AY564" s="109">
        <f t="shared" si="904"/>
        <v>113081</v>
      </c>
      <c r="AZ564" s="109">
        <f t="shared" si="904"/>
        <v>113366</v>
      </c>
      <c r="BA564" s="109">
        <f t="shared" si="904"/>
        <v>113330</v>
      </c>
      <c r="BB564" s="109">
        <f t="shared" si="904"/>
        <v>113321</v>
      </c>
      <c r="BC564" s="109">
        <f t="shared" si="904"/>
        <v>113914</v>
      </c>
      <c r="BD564" s="109">
        <f t="shared" si="904"/>
        <v>114570</v>
      </c>
      <c r="BE564" s="109">
        <f t="shared" si="904"/>
        <v>114151</v>
      </c>
      <c r="BF564" s="109">
        <f t="shared" si="904"/>
        <v>115291</v>
      </c>
      <c r="BG564" s="109">
        <f t="shared" si="904"/>
        <v>115765</v>
      </c>
      <c r="BH564" s="109">
        <f t="shared" si="904"/>
        <v>116191</v>
      </c>
      <c r="BI564" s="109">
        <f t="shared" si="904"/>
        <v>118737</v>
      </c>
      <c r="BJ564" s="109">
        <f t="shared" si="904"/>
        <v>119683</v>
      </c>
      <c r="BK564" s="109">
        <f t="shared" si="904"/>
        <v>120647</v>
      </c>
      <c r="BL564" s="109">
        <f t="shared" si="904"/>
        <v>122426</v>
      </c>
      <c r="BM564" s="109">
        <f t="shared" si="904"/>
        <v>121974</v>
      </c>
      <c r="BN564" s="109">
        <f t="shared" si="904"/>
        <v>122858</v>
      </c>
      <c r="BO564" s="109">
        <f t="shared" si="904"/>
        <v>123269</v>
      </c>
      <c r="BP564" s="109">
        <f t="shared" si="904"/>
        <v>125417</v>
      </c>
      <c r="BQ564" s="109">
        <f t="shared" si="904"/>
        <v>125262</v>
      </c>
      <c r="BR564" s="109">
        <f t="shared" si="904"/>
        <v>124725</v>
      </c>
      <c r="BS564" s="109">
        <f t="shared" si="904"/>
        <v>123310</v>
      </c>
      <c r="BT564" s="109">
        <f t="shared" si="904"/>
        <v>122946</v>
      </c>
      <c r="BU564" s="109">
        <f t="shared" si="904"/>
        <v>119713</v>
      </c>
      <c r="BV564" s="109">
        <f t="shared" si="904"/>
        <v>119143</v>
      </c>
      <c r="BW564" s="109">
        <f t="shared" si="904"/>
        <v>117284</v>
      </c>
      <c r="BX564" s="109">
        <f t="shared" si="904"/>
        <v>116620</v>
      </c>
      <c r="BY564" s="109">
        <f t="shared" si="904"/>
        <v>114347</v>
      </c>
      <c r="BZ564" s="109">
        <f t="shared" si="904"/>
        <v>114295</v>
      </c>
      <c r="CA564" s="109">
        <f t="shared" si="904"/>
        <v>112618</v>
      </c>
      <c r="CB564" s="109">
        <f t="shared" si="904"/>
        <v>111433</v>
      </c>
      <c r="CC564" s="109">
        <f t="shared" ref="CC564:DL564" si="905">CC354+CC459</f>
        <v>108686</v>
      </c>
      <c r="CD564" s="109">
        <f t="shared" si="905"/>
        <v>106064</v>
      </c>
      <c r="CE564" s="109">
        <f t="shared" si="905"/>
        <v>104401</v>
      </c>
      <c r="CF564" s="109">
        <f t="shared" si="905"/>
        <v>102602</v>
      </c>
      <c r="CG564" s="109">
        <f t="shared" si="905"/>
        <v>101354</v>
      </c>
      <c r="CH564" s="109">
        <f t="shared" si="905"/>
        <v>101601</v>
      </c>
      <c r="CI564" s="109">
        <f t="shared" si="905"/>
        <v>100747</v>
      </c>
      <c r="CJ564" s="109">
        <f t="shared" si="905"/>
        <v>101538</v>
      </c>
      <c r="CK564" s="109">
        <f t="shared" si="905"/>
        <v>102982</v>
      </c>
      <c r="CL564" s="109">
        <f t="shared" si="905"/>
        <v>102282</v>
      </c>
      <c r="CM564" s="109">
        <f t="shared" si="905"/>
        <v>103061</v>
      </c>
      <c r="CN564" s="109">
        <f t="shared" si="905"/>
        <v>103152</v>
      </c>
      <c r="CO564" s="109">
        <f t="shared" si="905"/>
        <v>102028</v>
      </c>
      <c r="CP564" s="109">
        <f t="shared" si="905"/>
        <v>101987</v>
      </c>
      <c r="CQ564" s="109">
        <f t="shared" si="905"/>
        <v>100145</v>
      </c>
      <c r="CR564" s="109">
        <f t="shared" si="905"/>
        <v>99000</v>
      </c>
      <c r="CS564" s="109">
        <f t="shared" si="905"/>
        <v>94287</v>
      </c>
      <c r="CT564" s="109">
        <f t="shared" si="905"/>
        <v>88367</v>
      </c>
      <c r="CU564" s="109">
        <f t="shared" si="905"/>
        <v>83012</v>
      </c>
      <c r="CV564" s="109">
        <f t="shared" si="905"/>
        <v>77860</v>
      </c>
      <c r="CW564" s="109">
        <f t="shared" si="905"/>
        <v>72733</v>
      </c>
      <c r="CX564" s="109">
        <f t="shared" si="905"/>
        <v>66838</v>
      </c>
      <c r="CY564" s="109">
        <f t="shared" si="905"/>
        <v>62079</v>
      </c>
      <c r="CZ564" s="109">
        <f t="shared" si="905"/>
        <v>56381</v>
      </c>
      <c r="DA564" s="109">
        <f t="shared" si="905"/>
        <v>50437</v>
      </c>
      <c r="DB564" s="109">
        <f t="shared" si="905"/>
        <v>45127</v>
      </c>
      <c r="DC564" s="109">
        <f t="shared" si="905"/>
        <v>39774</v>
      </c>
      <c r="DD564" s="109">
        <f t="shared" si="905"/>
        <v>35534</v>
      </c>
      <c r="DE564" s="109">
        <f t="shared" si="905"/>
        <v>30381</v>
      </c>
      <c r="DF564" s="109">
        <f t="shared" si="905"/>
        <v>27137</v>
      </c>
      <c r="DG564" s="109">
        <f t="shared" si="905"/>
        <v>23293</v>
      </c>
      <c r="DH564" s="109">
        <f t="shared" si="905"/>
        <v>20168</v>
      </c>
      <c r="DI564" s="109">
        <f t="shared" si="905"/>
        <v>16786</v>
      </c>
      <c r="DJ564" s="109">
        <f t="shared" si="905"/>
        <v>13934</v>
      </c>
      <c r="DK564" s="109">
        <f t="shared" si="905"/>
        <v>10995</v>
      </c>
      <c r="DL564" s="109">
        <f t="shared" si="905"/>
        <v>8750</v>
      </c>
      <c r="DM564" s="44">
        <v>23201</v>
      </c>
    </row>
    <row r="565" spans="1:117" s="44" customFormat="1" ht="1" hidden="1" customHeight="1">
      <c r="A565" s="94">
        <v>2044</v>
      </c>
      <c r="B565" s="96">
        <f t="shared" si="780"/>
        <v>9304350</v>
      </c>
      <c r="C565" s="97">
        <f t="shared" si="785"/>
        <v>1.8792065983711677E-3</v>
      </c>
      <c r="D565" s="103">
        <f t="shared" ref="D565:M565" si="906">D355+D460</f>
        <v>5055121</v>
      </c>
      <c r="E565" s="103">
        <f t="shared" si="906"/>
        <v>5163835</v>
      </c>
      <c r="F565" s="103">
        <f t="shared" si="906"/>
        <v>5270142</v>
      </c>
      <c r="G565" s="103">
        <f t="shared" si="906"/>
        <v>5374197</v>
      </c>
      <c r="H565" s="103">
        <f t="shared" si="906"/>
        <v>5476413</v>
      </c>
      <c r="I565" s="103">
        <f t="shared" si="906"/>
        <v>2525221</v>
      </c>
      <c r="J565" s="103">
        <f t="shared" si="906"/>
        <v>2416507</v>
      </c>
      <c r="K565" s="103">
        <f t="shared" si="906"/>
        <v>2310200</v>
      </c>
      <c r="L565" s="103">
        <f t="shared" si="906"/>
        <v>2206145</v>
      </c>
      <c r="M565" s="103">
        <f t="shared" si="906"/>
        <v>2103929</v>
      </c>
      <c r="N565" s="103"/>
      <c r="O565" s="103"/>
      <c r="P565" s="103"/>
      <c r="Q565" s="109">
        <f t="shared" ref="Q565:AV565" si="907">Q355+Q460</f>
        <v>82483</v>
      </c>
      <c r="R565" s="109">
        <f t="shared" si="907"/>
        <v>82697</v>
      </c>
      <c r="S565" s="109">
        <f t="shared" si="907"/>
        <v>82876</v>
      </c>
      <c r="T565" s="109">
        <f t="shared" si="907"/>
        <v>83032</v>
      </c>
      <c r="U565" s="109">
        <f t="shared" si="907"/>
        <v>83201</v>
      </c>
      <c r="V565" s="109">
        <f t="shared" si="907"/>
        <v>83397</v>
      </c>
      <c r="W565" s="109">
        <f t="shared" si="907"/>
        <v>83620</v>
      </c>
      <c r="X565" s="109">
        <f t="shared" si="907"/>
        <v>83908</v>
      </c>
      <c r="Y565" s="109">
        <f t="shared" si="907"/>
        <v>84271</v>
      </c>
      <c r="Z565" s="109">
        <f t="shared" si="907"/>
        <v>84706</v>
      </c>
      <c r="AA565" s="109">
        <f t="shared" si="907"/>
        <v>85233</v>
      </c>
      <c r="AB565" s="109">
        <f t="shared" si="907"/>
        <v>85841</v>
      </c>
      <c r="AC565" s="109">
        <f t="shared" si="907"/>
        <v>86550</v>
      </c>
      <c r="AD565" s="109">
        <f t="shared" si="907"/>
        <v>87354</v>
      </c>
      <c r="AE565" s="109">
        <f t="shared" si="907"/>
        <v>88234</v>
      </c>
      <c r="AF565" s="109">
        <f t="shared" si="907"/>
        <v>89219</v>
      </c>
      <c r="AG565" s="109">
        <f t="shared" si="907"/>
        <v>90235</v>
      </c>
      <c r="AH565" s="109">
        <f t="shared" si="907"/>
        <v>91309</v>
      </c>
      <c r="AI565" s="109">
        <f t="shared" si="907"/>
        <v>92379</v>
      </c>
      <c r="AJ565" s="109">
        <f t="shared" si="907"/>
        <v>93463</v>
      </c>
      <c r="AK565" s="109">
        <f t="shared" si="907"/>
        <v>94582</v>
      </c>
      <c r="AL565" s="109">
        <f t="shared" si="907"/>
        <v>95791</v>
      </c>
      <c r="AM565" s="109">
        <f t="shared" si="907"/>
        <v>97146</v>
      </c>
      <c r="AN565" s="109">
        <f t="shared" si="907"/>
        <v>98648</v>
      </c>
      <c r="AO565" s="109">
        <f t="shared" si="907"/>
        <v>100266</v>
      </c>
      <c r="AP565" s="109">
        <f t="shared" si="907"/>
        <v>101950</v>
      </c>
      <c r="AQ565" s="109">
        <f t="shared" si="907"/>
        <v>103647</v>
      </c>
      <c r="AR565" s="109">
        <f t="shared" si="907"/>
        <v>105324</v>
      </c>
      <c r="AS565" s="109">
        <f t="shared" si="907"/>
        <v>106938</v>
      </c>
      <c r="AT565" s="109">
        <f t="shared" si="907"/>
        <v>108458</v>
      </c>
      <c r="AU565" s="109">
        <f t="shared" si="907"/>
        <v>109878</v>
      </c>
      <c r="AV565" s="109">
        <f t="shared" si="907"/>
        <v>111168</v>
      </c>
      <c r="AW565" s="109">
        <f t="shared" ref="AW565:CB565" si="908">AW355+AW460</f>
        <v>112302</v>
      </c>
      <c r="AX565" s="109">
        <f t="shared" si="908"/>
        <v>113315</v>
      </c>
      <c r="AY565" s="109">
        <f t="shared" si="908"/>
        <v>114109</v>
      </c>
      <c r="AZ565" s="109">
        <f t="shared" si="908"/>
        <v>114275</v>
      </c>
      <c r="BA565" s="109">
        <f t="shared" si="908"/>
        <v>114437</v>
      </c>
      <c r="BB565" s="109">
        <f t="shared" si="908"/>
        <v>114282</v>
      </c>
      <c r="BC565" s="109">
        <f t="shared" si="908"/>
        <v>114162</v>
      </c>
      <c r="BD565" s="109">
        <f t="shared" si="908"/>
        <v>114644</v>
      </c>
      <c r="BE565" s="109">
        <f t="shared" si="908"/>
        <v>115199</v>
      </c>
      <c r="BF565" s="109">
        <f t="shared" si="908"/>
        <v>114693</v>
      </c>
      <c r="BG565" s="109">
        <f t="shared" si="908"/>
        <v>115742</v>
      </c>
      <c r="BH565" s="109">
        <f t="shared" si="908"/>
        <v>116133</v>
      </c>
      <c r="BI565" s="109">
        <f t="shared" si="908"/>
        <v>116480</v>
      </c>
      <c r="BJ565" s="109">
        <f t="shared" si="908"/>
        <v>118945</v>
      </c>
      <c r="BK565" s="109">
        <f t="shared" si="908"/>
        <v>119814</v>
      </c>
      <c r="BL565" s="109">
        <f t="shared" si="908"/>
        <v>120703</v>
      </c>
      <c r="BM565" s="109">
        <f t="shared" si="908"/>
        <v>122396</v>
      </c>
      <c r="BN565" s="109">
        <f t="shared" si="908"/>
        <v>121871</v>
      </c>
      <c r="BO565" s="109">
        <f t="shared" si="908"/>
        <v>122675</v>
      </c>
      <c r="BP565" s="109">
        <f t="shared" si="908"/>
        <v>123008</v>
      </c>
      <c r="BQ565" s="109">
        <f t="shared" si="908"/>
        <v>125066</v>
      </c>
      <c r="BR565" s="109">
        <f t="shared" si="908"/>
        <v>124834</v>
      </c>
      <c r="BS565" s="109">
        <f t="shared" si="908"/>
        <v>124225</v>
      </c>
      <c r="BT565" s="109">
        <f t="shared" si="908"/>
        <v>122745</v>
      </c>
      <c r="BU565" s="109">
        <f t="shared" si="908"/>
        <v>122316</v>
      </c>
      <c r="BV565" s="109">
        <f t="shared" si="908"/>
        <v>119033</v>
      </c>
      <c r="BW565" s="109">
        <f t="shared" si="908"/>
        <v>118405</v>
      </c>
      <c r="BX565" s="109">
        <f t="shared" si="908"/>
        <v>116500</v>
      </c>
      <c r="BY565" s="109">
        <f t="shared" si="908"/>
        <v>115786</v>
      </c>
      <c r="BZ565" s="109">
        <f t="shared" si="908"/>
        <v>113419</v>
      </c>
      <c r="CA565" s="109">
        <f t="shared" si="908"/>
        <v>113381</v>
      </c>
      <c r="CB565" s="109">
        <f t="shared" si="908"/>
        <v>111654</v>
      </c>
      <c r="CC565" s="109">
        <f t="shared" ref="CC565:DL565" si="909">CC355+CC460</f>
        <v>110350</v>
      </c>
      <c r="CD565" s="109">
        <f t="shared" si="909"/>
        <v>107399</v>
      </c>
      <c r="CE565" s="109">
        <f t="shared" si="909"/>
        <v>104991</v>
      </c>
      <c r="CF565" s="109">
        <f t="shared" si="909"/>
        <v>103383</v>
      </c>
      <c r="CG565" s="109">
        <f t="shared" si="909"/>
        <v>101565</v>
      </c>
      <c r="CH565" s="109">
        <f t="shared" si="909"/>
        <v>100282</v>
      </c>
      <c r="CI565" s="109">
        <f t="shared" si="909"/>
        <v>100463</v>
      </c>
      <c r="CJ565" s="109">
        <f t="shared" si="909"/>
        <v>99551</v>
      </c>
      <c r="CK565" s="109">
        <f t="shared" si="909"/>
        <v>100252</v>
      </c>
      <c r="CL565" s="109">
        <f t="shared" si="909"/>
        <v>101587</v>
      </c>
      <c r="CM565" s="109">
        <f t="shared" si="909"/>
        <v>100786</v>
      </c>
      <c r="CN565" s="109">
        <f t="shared" si="909"/>
        <v>101427</v>
      </c>
      <c r="CO565" s="109">
        <f t="shared" si="909"/>
        <v>101368</v>
      </c>
      <c r="CP565" s="109">
        <f t="shared" si="909"/>
        <v>100091</v>
      </c>
      <c r="CQ565" s="109">
        <f t="shared" si="909"/>
        <v>99847</v>
      </c>
      <c r="CR565" s="109">
        <f t="shared" si="909"/>
        <v>97812</v>
      </c>
      <c r="CS565" s="109">
        <f t="shared" si="909"/>
        <v>96424</v>
      </c>
      <c r="CT565" s="109">
        <f t="shared" si="909"/>
        <v>91535</v>
      </c>
      <c r="CU565" s="109">
        <f t="shared" si="909"/>
        <v>85456</v>
      </c>
      <c r="CV565" s="109">
        <f t="shared" si="909"/>
        <v>79923</v>
      </c>
      <c r="CW565" s="109">
        <f t="shared" si="909"/>
        <v>74573</v>
      </c>
      <c r="CX565" s="109">
        <f t="shared" si="909"/>
        <v>69245</v>
      </c>
      <c r="CY565" s="109">
        <f t="shared" si="909"/>
        <v>63187</v>
      </c>
      <c r="CZ565" s="109">
        <f t="shared" si="909"/>
        <v>58232</v>
      </c>
      <c r="DA565" s="109">
        <f t="shared" si="909"/>
        <v>52413</v>
      </c>
      <c r="DB565" s="109">
        <f t="shared" si="909"/>
        <v>46436</v>
      </c>
      <c r="DC565" s="109">
        <f t="shared" si="909"/>
        <v>41115</v>
      </c>
      <c r="DD565" s="109">
        <f t="shared" si="909"/>
        <v>35824</v>
      </c>
      <c r="DE565" s="109">
        <f t="shared" si="909"/>
        <v>31661</v>
      </c>
      <c r="DF565" s="109">
        <f t="shared" si="909"/>
        <v>26801</v>
      </c>
      <c r="DG565" s="109">
        <f t="shared" si="909"/>
        <v>23710</v>
      </c>
      <c r="DH565" s="109">
        <f t="shared" si="909"/>
        <v>20157</v>
      </c>
      <c r="DI565" s="109">
        <f t="shared" si="909"/>
        <v>17268</v>
      </c>
      <c r="DJ565" s="109">
        <f t="shared" si="909"/>
        <v>14198</v>
      </c>
      <c r="DK565" s="109">
        <f t="shared" si="909"/>
        <v>11633</v>
      </c>
      <c r="DL565" s="109">
        <f t="shared" si="909"/>
        <v>9052</v>
      </c>
      <c r="DM565" s="44">
        <v>24912</v>
      </c>
    </row>
    <row r="566" spans="1:117" s="44" customFormat="1" ht="1" hidden="1" customHeight="1">
      <c r="A566" s="94">
        <v>2045</v>
      </c>
      <c r="B566" s="96">
        <f t="shared" si="780"/>
        <v>9321188</v>
      </c>
      <c r="C566" s="97">
        <f t="shared" si="785"/>
        <v>1.8096911659600079E-3</v>
      </c>
      <c r="D566" s="103">
        <f t="shared" ref="D566:M566" si="910">D356+D461</f>
        <v>5059453</v>
      </c>
      <c r="E566" s="103">
        <f t="shared" si="910"/>
        <v>5168890</v>
      </c>
      <c r="F566" s="103">
        <f t="shared" si="910"/>
        <v>5276463</v>
      </c>
      <c r="G566" s="103">
        <f t="shared" si="910"/>
        <v>5381742</v>
      </c>
      <c r="H566" s="103">
        <f t="shared" si="910"/>
        <v>5484765</v>
      </c>
      <c r="I566" s="103">
        <f t="shared" si="910"/>
        <v>2538513</v>
      </c>
      <c r="J566" s="103">
        <f t="shared" si="910"/>
        <v>2429076</v>
      </c>
      <c r="K566" s="103">
        <f t="shared" si="910"/>
        <v>2321503</v>
      </c>
      <c r="L566" s="103">
        <f t="shared" si="910"/>
        <v>2216224</v>
      </c>
      <c r="M566" s="103">
        <f t="shared" si="910"/>
        <v>2113201</v>
      </c>
      <c r="N566" s="103"/>
      <c r="O566" s="103"/>
      <c r="P566" s="103"/>
      <c r="Q566" s="109">
        <f t="shared" ref="Q566:AV566" si="911">Q356+Q461</f>
        <v>82825</v>
      </c>
      <c r="R566" s="109">
        <f t="shared" si="911"/>
        <v>83054</v>
      </c>
      <c r="S566" s="109">
        <f t="shared" si="911"/>
        <v>83242</v>
      </c>
      <c r="T566" s="109">
        <f t="shared" si="911"/>
        <v>83404</v>
      </c>
      <c r="U566" s="109">
        <f t="shared" si="911"/>
        <v>83554</v>
      </c>
      <c r="V566" s="109">
        <f t="shared" si="911"/>
        <v>83716</v>
      </c>
      <c r="W566" s="109">
        <f t="shared" si="911"/>
        <v>83901</v>
      </c>
      <c r="X566" s="109">
        <f t="shared" si="911"/>
        <v>84116</v>
      </c>
      <c r="Y566" s="109">
        <f t="shared" si="911"/>
        <v>84403</v>
      </c>
      <c r="Z566" s="109">
        <f t="shared" si="911"/>
        <v>84752</v>
      </c>
      <c r="AA566" s="109">
        <f t="shared" si="911"/>
        <v>85174</v>
      </c>
      <c r="AB566" s="109">
        <f t="shared" si="911"/>
        <v>85690</v>
      </c>
      <c r="AC566" s="109">
        <f t="shared" si="911"/>
        <v>86293</v>
      </c>
      <c r="AD566" s="109">
        <f t="shared" si="911"/>
        <v>87007</v>
      </c>
      <c r="AE566" s="109">
        <f t="shared" si="911"/>
        <v>87829</v>
      </c>
      <c r="AF566" s="109">
        <f t="shared" si="911"/>
        <v>88739</v>
      </c>
      <c r="AG566" s="109">
        <f t="shared" si="911"/>
        <v>89757</v>
      </c>
      <c r="AH566" s="109">
        <f t="shared" si="911"/>
        <v>90809</v>
      </c>
      <c r="AI566" s="109">
        <f t="shared" si="911"/>
        <v>91917</v>
      </c>
      <c r="AJ566" s="109">
        <f t="shared" si="911"/>
        <v>93040</v>
      </c>
      <c r="AK566" s="109">
        <f t="shared" si="911"/>
        <v>94240</v>
      </c>
      <c r="AL566" s="109">
        <f t="shared" si="911"/>
        <v>95546</v>
      </c>
      <c r="AM566" s="109">
        <f t="shared" si="911"/>
        <v>96996</v>
      </c>
      <c r="AN566" s="109">
        <f t="shared" si="911"/>
        <v>98599</v>
      </c>
      <c r="AO566" s="109">
        <f t="shared" si="911"/>
        <v>100317</v>
      </c>
      <c r="AP566" s="109">
        <f t="shared" si="911"/>
        <v>102094</v>
      </c>
      <c r="AQ566" s="109">
        <f t="shared" si="911"/>
        <v>103878</v>
      </c>
      <c r="AR566" s="109">
        <f t="shared" si="911"/>
        <v>105619</v>
      </c>
      <c r="AS566" s="109">
        <f t="shared" si="911"/>
        <v>107281</v>
      </c>
      <c r="AT566" s="109">
        <f t="shared" si="911"/>
        <v>108841</v>
      </c>
      <c r="AU566" s="109">
        <f t="shared" si="911"/>
        <v>110275</v>
      </c>
      <c r="AV566" s="109">
        <f t="shared" si="911"/>
        <v>111587</v>
      </c>
      <c r="AW566" s="109">
        <f t="shared" ref="AW566:CB566" si="912">AW356+AW461</f>
        <v>112752</v>
      </c>
      <c r="AX566" s="109">
        <f t="shared" si="912"/>
        <v>113756</v>
      </c>
      <c r="AY566" s="109">
        <f t="shared" si="912"/>
        <v>114634</v>
      </c>
      <c r="AZ566" s="109">
        <f t="shared" si="912"/>
        <v>115298</v>
      </c>
      <c r="BA566" s="109">
        <f t="shared" si="912"/>
        <v>115343</v>
      </c>
      <c r="BB566" s="109">
        <f t="shared" si="912"/>
        <v>115383</v>
      </c>
      <c r="BC566" s="109">
        <f t="shared" si="912"/>
        <v>115118</v>
      </c>
      <c r="BD566" s="109">
        <f t="shared" si="912"/>
        <v>114895</v>
      </c>
      <c r="BE566" s="109">
        <f t="shared" si="912"/>
        <v>115276</v>
      </c>
      <c r="BF566" s="109">
        <f t="shared" si="912"/>
        <v>115736</v>
      </c>
      <c r="BG566" s="109">
        <f t="shared" si="912"/>
        <v>115150</v>
      </c>
      <c r="BH566" s="109">
        <f t="shared" si="912"/>
        <v>116114</v>
      </c>
      <c r="BI566" s="109">
        <f t="shared" si="912"/>
        <v>116427</v>
      </c>
      <c r="BJ566" s="109">
        <f t="shared" si="912"/>
        <v>116700</v>
      </c>
      <c r="BK566" s="109">
        <f t="shared" si="912"/>
        <v>119082</v>
      </c>
      <c r="BL566" s="109">
        <f t="shared" si="912"/>
        <v>119876</v>
      </c>
      <c r="BM566" s="109">
        <f t="shared" si="912"/>
        <v>120684</v>
      </c>
      <c r="BN566" s="109">
        <f t="shared" si="912"/>
        <v>122298</v>
      </c>
      <c r="BO566" s="109">
        <f t="shared" si="912"/>
        <v>121697</v>
      </c>
      <c r="BP566" s="109">
        <f t="shared" si="912"/>
        <v>122421</v>
      </c>
      <c r="BQ566" s="109">
        <f t="shared" si="912"/>
        <v>122672</v>
      </c>
      <c r="BR566" s="109">
        <f t="shared" si="912"/>
        <v>124645</v>
      </c>
      <c r="BS566" s="109">
        <f t="shared" si="912"/>
        <v>124340</v>
      </c>
      <c r="BT566" s="109">
        <f t="shared" si="912"/>
        <v>123663</v>
      </c>
      <c r="BU566" s="109">
        <f t="shared" si="912"/>
        <v>122121</v>
      </c>
      <c r="BV566" s="109">
        <f t="shared" si="912"/>
        <v>121629</v>
      </c>
      <c r="BW566" s="109">
        <f t="shared" si="912"/>
        <v>118301</v>
      </c>
      <c r="BX566" s="109">
        <f t="shared" si="912"/>
        <v>117622</v>
      </c>
      <c r="BY566" s="109">
        <f t="shared" si="912"/>
        <v>115675</v>
      </c>
      <c r="BZ566" s="109">
        <f t="shared" si="912"/>
        <v>114852</v>
      </c>
      <c r="CA566" s="109">
        <f t="shared" si="912"/>
        <v>112519</v>
      </c>
      <c r="CB566" s="109">
        <f t="shared" si="912"/>
        <v>112418</v>
      </c>
      <c r="CC566" s="109">
        <f t="shared" ref="CC566:DL566" si="913">CC356+CC461</f>
        <v>110575</v>
      </c>
      <c r="CD566" s="109">
        <f t="shared" si="913"/>
        <v>109048</v>
      </c>
      <c r="CE566" s="109">
        <f t="shared" si="913"/>
        <v>106321</v>
      </c>
      <c r="CF566" s="109">
        <f t="shared" si="913"/>
        <v>103970</v>
      </c>
      <c r="CG566" s="109">
        <f t="shared" si="913"/>
        <v>102341</v>
      </c>
      <c r="CH566" s="109">
        <f t="shared" si="913"/>
        <v>100493</v>
      </c>
      <c r="CI566" s="109">
        <f t="shared" si="913"/>
        <v>99160</v>
      </c>
      <c r="CJ566" s="109">
        <f t="shared" si="913"/>
        <v>99270</v>
      </c>
      <c r="CK566" s="109">
        <f t="shared" si="913"/>
        <v>98294</v>
      </c>
      <c r="CL566" s="109">
        <f t="shared" si="913"/>
        <v>98893</v>
      </c>
      <c r="CM566" s="109">
        <f t="shared" si="913"/>
        <v>100106</v>
      </c>
      <c r="CN566" s="109">
        <f t="shared" si="913"/>
        <v>99192</v>
      </c>
      <c r="CO566" s="109">
        <f t="shared" si="913"/>
        <v>99681</v>
      </c>
      <c r="CP566" s="109">
        <f t="shared" si="913"/>
        <v>99452</v>
      </c>
      <c r="CQ566" s="109">
        <f t="shared" si="913"/>
        <v>98005</v>
      </c>
      <c r="CR566" s="109">
        <f t="shared" si="913"/>
        <v>97535</v>
      </c>
      <c r="CS566" s="109">
        <f t="shared" si="913"/>
        <v>95281</v>
      </c>
      <c r="CT566" s="109">
        <f t="shared" si="913"/>
        <v>93624</v>
      </c>
      <c r="CU566" s="109">
        <f t="shared" si="913"/>
        <v>88546</v>
      </c>
      <c r="CV566" s="109">
        <f t="shared" si="913"/>
        <v>82296</v>
      </c>
      <c r="CW566" s="109">
        <f t="shared" si="913"/>
        <v>76574</v>
      </c>
      <c r="CX566" s="109">
        <f t="shared" si="913"/>
        <v>71021</v>
      </c>
      <c r="CY566" s="109">
        <f t="shared" si="913"/>
        <v>65496</v>
      </c>
      <c r="CZ566" s="109">
        <f t="shared" si="913"/>
        <v>59299</v>
      </c>
      <c r="DA566" s="109">
        <f t="shared" si="913"/>
        <v>54171</v>
      </c>
      <c r="DB566" s="109">
        <f t="shared" si="913"/>
        <v>48282</v>
      </c>
      <c r="DC566" s="109">
        <f t="shared" si="913"/>
        <v>42333</v>
      </c>
      <c r="DD566" s="109">
        <f t="shared" si="913"/>
        <v>37062</v>
      </c>
      <c r="DE566" s="109">
        <f t="shared" si="913"/>
        <v>31953</v>
      </c>
      <c r="DF566" s="109">
        <f t="shared" si="913"/>
        <v>27960</v>
      </c>
      <c r="DG566" s="109">
        <f t="shared" si="913"/>
        <v>23443</v>
      </c>
      <c r="DH566" s="109">
        <f t="shared" si="913"/>
        <v>20541</v>
      </c>
      <c r="DI566" s="109">
        <f t="shared" si="913"/>
        <v>17280</v>
      </c>
      <c r="DJ566" s="109">
        <f t="shared" si="913"/>
        <v>14630</v>
      </c>
      <c r="DK566" s="109">
        <f t="shared" si="913"/>
        <v>11873</v>
      </c>
      <c r="DL566" s="109">
        <f t="shared" si="913"/>
        <v>9595</v>
      </c>
      <c r="DM566" s="44">
        <v>26522</v>
      </c>
    </row>
    <row r="567" spans="1:117" s="44" customFormat="1" ht="1" hidden="1" customHeight="1">
      <c r="A567" s="94">
        <v>2046</v>
      </c>
      <c r="B567" s="96">
        <f t="shared" si="780"/>
        <v>9337069</v>
      </c>
      <c r="C567" s="97">
        <f t="shared" si="785"/>
        <v>1.7037527834434839E-3</v>
      </c>
      <c r="D567" s="103">
        <f t="shared" ref="D567:M567" si="914">D357+D462</f>
        <v>5062630</v>
      </c>
      <c r="E567" s="103">
        <f t="shared" si="914"/>
        <v>5172921</v>
      </c>
      <c r="F567" s="103">
        <f t="shared" si="914"/>
        <v>5281209</v>
      </c>
      <c r="G567" s="103">
        <f t="shared" si="914"/>
        <v>5387746</v>
      </c>
      <c r="H567" s="103">
        <f t="shared" si="914"/>
        <v>5491988</v>
      </c>
      <c r="I567" s="103">
        <f t="shared" si="914"/>
        <v>2551261</v>
      </c>
      <c r="J567" s="103">
        <f t="shared" si="914"/>
        <v>2440970</v>
      </c>
      <c r="K567" s="103">
        <f t="shared" si="914"/>
        <v>2332682</v>
      </c>
      <c r="L567" s="103">
        <f t="shared" si="914"/>
        <v>2226145</v>
      </c>
      <c r="M567" s="103">
        <f t="shared" si="914"/>
        <v>2121903</v>
      </c>
      <c r="N567" s="103"/>
      <c r="O567" s="103"/>
      <c r="P567" s="103"/>
      <c r="Q567" s="109">
        <f t="shared" ref="Q567:AV567" si="915">Q357+Q462</f>
        <v>83130</v>
      </c>
      <c r="R567" s="109">
        <f t="shared" si="915"/>
        <v>83395</v>
      </c>
      <c r="S567" s="109">
        <f t="shared" si="915"/>
        <v>83597</v>
      </c>
      <c r="T567" s="109">
        <f t="shared" si="915"/>
        <v>83770</v>
      </c>
      <c r="U567" s="109">
        <f t="shared" si="915"/>
        <v>83924</v>
      </c>
      <c r="V567" s="109">
        <f t="shared" si="915"/>
        <v>84068</v>
      </c>
      <c r="W567" s="109">
        <f t="shared" si="915"/>
        <v>84219</v>
      </c>
      <c r="X567" s="109">
        <f t="shared" si="915"/>
        <v>84397</v>
      </c>
      <c r="Y567" s="109">
        <f t="shared" si="915"/>
        <v>84608</v>
      </c>
      <c r="Z567" s="109">
        <f t="shared" si="915"/>
        <v>84884</v>
      </c>
      <c r="AA567" s="109">
        <f t="shared" si="915"/>
        <v>85220</v>
      </c>
      <c r="AB567" s="109">
        <f t="shared" si="915"/>
        <v>85634</v>
      </c>
      <c r="AC567" s="109">
        <f t="shared" si="915"/>
        <v>86142</v>
      </c>
      <c r="AD567" s="109">
        <f t="shared" si="915"/>
        <v>86752</v>
      </c>
      <c r="AE567" s="109">
        <f t="shared" si="915"/>
        <v>87484</v>
      </c>
      <c r="AF567" s="109">
        <f t="shared" si="915"/>
        <v>88335</v>
      </c>
      <c r="AG567" s="109">
        <f t="shared" si="915"/>
        <v>89279</v>
      </c>
      <c r="AH567" s="109">
        <f t="shared" si="915"/>
        <v>90333</v>
      </c>
      <c r="AI567" s="109">
        <f t="shared" si="915"/>
        <v>91421</v>
      </c>
      <c r="AJ567" s="109">
        <f t="shared" si="915"/>
        <v>92586</v>
      </c>
      <c r="AK567" s="109">
        <f t="shared" si="915"/>
        <v>93824</v>
      </c>
      <c r="AL567" s="109">
        <f t="shared" si="915"/>
        <v>95212</v>
      </c>
      <c r="AM567" s="109">
        <f t="shared" si="915"/>
        <v>96760</v>
      </c>
      <c r="AN567" s="109">
        <f t="shared" si="915"/>
        <v>98456</v>
      </c>
      <c r="AO567" s="109">
        <f t="shared" si="915"/>
        <v>100274</v>
      </c>
      <c r="AP567" s="109">
        <f t="shared" si="915"/>
        <v>102150</v>
      </c>
      <c r="AQ567" s="109">
        <f t="shared" si="915"/>
        <v>104025</v>
      </c>
      <c r="AR567" s="109">
        <f t="shared" si="915"/>
        <v>105849</v>
      </c>
      <c r="AS567" s="109">
        <f t="shared" si="915"/>
        <v>107576</v>
      </c>
      <c r="AT567" s="109">
        <f t="shared" si="915"/>
        <v>109183</v>
      </c>
      <c r="AU567" s="109">
        <f t="shared" si="915"/>
        <v>110657</v>
      </c>
      <c r="AV567" s="109">
        <f t="shared" si="915"/>
        <v>111983</v>
      </c>
      <c r="AW567" s="109">
        <f t="shared" ref="AW567:CB567" si="916">AW357+AW462</f>
        <v>113169</v>
      </c>
      <c r="AX567" s="109">
        <f t="shared" si="916"/>
        <v>114205</v>
      </c>
      <c r="AY567" s="109">
        <f t="shared" si="916"/>
        <v>115075</v>
      </c>
      <c r="AZ567" s="109">
        <f t="shared" si="916"/>
        <v>115819</v>
      </c>
      <c r="BA567" s="109">
        <f t="shared" si="916"/>
        <v>116359</v>
      </c>
      <c r="BB567" s="109">
        <f t="shared" si="916"/>
        <v>116287</v>
      </c>
      <c r="BC567" s="109">
        <f t="shared" si="916"/>
        <v>116214</v>
      </c>
      <c r="BD567" s="109">
        <f t="shared" si="916"/>
        <v>115848</v>
      </c>
      <c r="BE567" s="109">
        <f t="shared" si="916"/>
        <v>115529</v>
      </c>
      <c r="BF567" s="109">
        <f t="shared" si="916"/>
        <v>115816</v>
      </c>
      <c r="BG567" s="109">
        <f t="shared" si="916"/>
        <v>116190</v>
      </c>
      <c r="BH567" s="109">
        <f t="shared" si="916"/>
        <v>115527</v>
      </c>
      <c r="BI567" s="109">
        <f t="shared" si="916"/>
        <v>116411</v>
      </c>
      <c r="BJ567" s="109">
        <f t="shared" si="916"/>
        <v>116651</v>
      </c>
      <c r="BK567" s="109">
        <f t="shared" si="916"/>
        <v>116847</v>
      </c>
      <c r="BL567" s="109">
        <f t="shared" si="916"/>
        <v>119149</v>
      </c>
      <c r="BM567" s="109">
        <f t="shared" si="916"/>
        <v>119867</v>
      </c>
      <c r="BN567" s="109">
        <f t="shared" si="916"/>
        <v>120598</v>
      </c>
      <c r="BO567" s="109">
        <f t="shared" si="916"/>
        <v>122125</v>
      </c>
      <c r="BP567" s="109">
        <f t="shared" si="916"/>
        <v>121451</v>
      </c>
      <c r="BQ567" s="109">
        <f t="shared" si="916"/>
        <v>122093</v>
      </c>
      <c r="BR567" s="109">
        <f t="shared" si="916"/>
        <v>122267</v>
      </c>
      <c r="BS567" s="109">
        <f t="shared" si="916"/>
        <v>124155</v>
      </c>
      <c r="BT567" s="109">
        <f t="shared" si="916"/>
        <v>123780</v>
      </c>
      <c r="BU567" s="109">
        <f t="shared" si="916"/>
        <v>123040</v>
      </c>
      <c r="BV567" s="109">
        <f t="shared" si="916"/>
        <v>121440</v>
      </c>
      <c r="BW567" s="109">
        <f t="shared" si="916"/>
        <v>120887</v>
      </c>
      <c r="BX567" s="109">
        <f t="shared" si="916"/>
        <v>117523</v>
      </c>
      <c r="BY567" s="109">
        <f t="shared" si="916"/>
        <v>116796</v>
      </c>
      <c r="BZ567" s="109">
        <f t="shared" si="916"/>
        <v>114749</v>
      </c>
      <c r="CA567" s="109">
        <f t="shared" si="916"/>
        <v>113945</v>
      </c>
      <c r="CB567" s="109">
        <f t="shared" si="916"/>
        <v>111567</v>
      </c>
      <c r="CC567" s="109">
        <f t="shared" ref="CC567:DL567" si="917">CC357+CC462</f>
        <v>111336</v>
      </c>
      <c r="CD567" s="109">
        <f t="shared" si="917"/>
        <v>109280</v>
      </c>
      <c r="CE567" s="109">
        <f t="shared" si="917"/>
        <v>107955</v>
      </c>
      <c r="CF567" s="109">
        <f t="shared" si="917"/>
        <v>105292</v>
      </c>
      <c r="CG567" s="109">
        <f t="shared" si="917"/>
        <v>102928</v>
      </c>
      <c r="CH567" s="109">
        <f t="shared" si="917"/>
        <v>101263</v>
      </c>
      <c r="CI567" s="109">
        <f t="shared" si="917"/>
        <v>99372</v>
      </c>
      <c r="CJ567" s="109">
        <f t="shared" si="917"/>
        <v>97986</v>
      </c>
      <c r="CK567" s="109">
        <f t="shared" si="917"/>
        <v>98013</v>
      </c>
      <c r="CL567" s="109">
        <f t="shared" si="917"/>
        <v>96964</v>
      </c>
      <c r="CM567" s="109">
        <f t="shared" si="917"/>
        <v>97451</v>
      </c>
      <c r="CN567" s="109">
        <f t="shared" si="917"/>
        <v>98529</v>
      </c>
      <c r="CO567" s="109">
        <f t="shared" si="917"/>
        <v>97487</v>
      </c>
      <c r="CP567" s="109">
        <f t="shared" si="917"/>
        <v>97805</v>
      </c>
      <c r="CQ567" s="109">
        <f t="shared" si="917"/>
        <v>97389</v>
      </c>
      <c r="CR567" s="109">
        <f t="shared" si="917"/>
        <v>95749</v>
      </c>
      <c r="CS567" s="109">
        <f t="shared" si="917"/>
        <v>95027</v>
      </c>
      <c r="CT567" s="109">
        <f t="shared" si="917"/>
        <v>92530</v>
      </c>
      <c r="CU567" s="109">
        <f t="shared" si="917"/>
        <v>90579</v>
      </c>
      <c r="CV567" s="109">
        <f t="shared" si="917"/>
        <v>85293</v>
      </c>
      <c r="CW567" s="109">
        <f t="shared" si="917"/>
        <v>78864</v>
      </c>
      <c r="CX567" s="109">
        <f t="shared" si="917"/>
        <v>72953</v>
      </c>
      <c r="CY567" s="109">
        <f t="shared" si="917"/>
        <v>67199</v>
      </c>
      <c r="CZ567" s="109">
        <f t="shared" si="917"/>
        <v>61494</v>
      </c>
      <c r="DA567" s="109">
        <f t="shared" si="917"/>
        <v>55188</v>
      </c>
      <c r="DB567" s="109">
        <f t="shared" si="917"/>
        <v>49936</v>
      </c>
      <c r="DC567" s="109">
        <f t="shared" si="917"/>
        <v>44041</v>
      </c>
      <c r="DD567" s="109">
        <f t="shared" si="917"/>
        <v>38184</v>
      </c>
      <c r="DE567" s="109">
        <f t="shared" si="917"/>
        <v>33079</v>
      </c>
      <c r="DF567" s="109">
        <f t="shared" si="917"/>
        <v>28242</v>
      </c>
      <c r="DG567" s="109">
        <f t="shared" si="917"/>
        <v>24482</v>
      </c>
      <c r="DH567" s="109">
        <f t="shared" si="917"/>
        <v>20331</v>
      </c>
      <c r="DI567" s="109">
        <f t="shared" si="917"/>
        <v>17629</v>
      </c>
      <c r="DJ567" s="109">
        <f t="shared" si="917"/>
        <v>14656</v>
      </c>
      <c r="DK567" s="109">
        <f t="shared" si="917"/>
        <v>12251</v>
      </c>
      <c r="DL567" s="109">
        <f t="shared" si="917"/>
        <v>9806</v>
      </c>
      <c r="DM567" s="44">
        <v>28245</v>
      </c>
    </row>
    <row r="568" spans="1:117" s="44" customFormat="1" ht="1" hidden="1" customHeight="1">
      <c r="A568" s="94">
        <v>2047</v>
      </c>
      <c r="B568" s="96">
        <f t="shared" si="780"/>
        <v>9352354</v>
      </c>
      <c r="C568" s="97">
        <f t="shared" si="785"/>
        <v>1.6370233528316006E-3</v>
      </c>
      <c r="D568" s="103">
        <f t="shared" ref="D568:M568" si="918">D358+D463</f>
        <v>5065847</v>
      </c>
      <c r="E568" s="103">
        <f t="shared" si="918"/>
        <v>5175783</v>
      </c>
      <c r="F568" s="103">
        <f t="shared" si="918"/>
        <v>5284928</v>
      </c>
      <c r="G568" s="103">
        <f t="shared" si="918"/>
        <v>5392174</v>
      </c>
      <c r="H568" s="103">
        <f t="shared" si="918"/>
        <v>5497666</v>
      </c>
      <c r="I568" s="103">
        <f t="shared" si="918"/>
        <v>2562645</v>
      </c>
      <c r="J568" s="103">
        <f t="shared" si="918"/>
        <v>2452709</v>
      </c>
      <c r="K568" s="103">
        <f t="shared" si="918"/>
        <v>2343564</v>
      </c>
      <c r="L568" s="103">
        <f t="shared" si="918"/>
        <v>2236318</v>
      </c>
      <c r="M568" s="103">
        <f t="shared" si="918"/>
        <v>2130826</v>
      </c>
      <c r="N568" s="103"/>
      <c r="O568" s="103"/>
      <c r="P568" s="103"/>
      <c r="Q568" s="109">
        <f t="shared" ref="Q568:AV568" si="919">Q358+Q463</f>
        <v>83397</v>
      </c>
      <c r="R568" s="109">
        <f t="shared" si="919"/>
        <v>83698</v>
      </c>
      <c r="S568" s="109">
        <f t="shared" si="919"/>
        <v>83935</v>
      </c>
      <c r="T568" s="109">
        <f t="shared" si="919"/>
        <v>84123</v>
      </c>
      <c r="U568" s="109">
        <f t="shared" si="919"/>
        <v>84288</v>
      </c>
      <c r="V568" s="109">
        <f t="shared" si="919"/>
        <v>84436</v>
      </c>
      <c r="W568" s="109">
        <f t="shared" si="919"/>
        <v>84570</v>
      </c>
      <c r="X568" s="109">
        <f t="shared" si="919"/>
        <v>84714</v>
      </c>
      <c r="Y568" s="109">
        <f t="shared" si="919"/>
        <v>84889</v>
      </c>
      <c r="Z568" s="109">
        <f t="shared" si="919"/>
        <v>85089</v>
      </c>
      <c r="AA568" s="109">
        <f t="shared" si="919"/>
        <v>85352</v>
      </c>
      <c r="AB568" s="109">
        <f t="shared" si="919"/>
        <v>85680</v>
      </c>
      <c r="AC568" s="109">
        <f t="shared" si="919"/>
        <v>86087</v>
      </c>
      <c r="AD568" s="109">
        <f t="shared" si="919"/>
        <v>86602</v>
      </c>
      <c r="AE568" s="109">
        <f t="shared" si="919"/>
        <v>87230</v>
      </c>
      <c r="AF568" s="109">
        <f t="shared" si="919"/>
        <v>87991</v>
      </c>
      <c r="AG568" s="109">
        <f t="shared" si="919"/>
        <v>88878</v>
      </c>
      <c r="AH568" s="109">
        <f t="shared" si="919"/>
        <v>89859</v>
      </c>
      <c r="AI568" s="109">
        <f t="shared" si="919"/>
        <v>90949</v>
      </c>
      <c r="AJ568" s="109">
        <f t="shared" si="919"/>
        <v>92095</v>
      </c>
      <c r="AK568" s="109">
        <f t="shared" si="919"/>
        <v>93378</v>
      </c>
      <c r="AL568" s="109">
        <f t="shared" si="919"/>
        <v>94805</v>
      </c>
      <c r="AM568" s="109">
        <f t="shared" si="919"/>
        <v>96432</v>
      </c>
      <c r="AN568" s="109">
        <f t="shared" si="919"/>
        <v>98227</v>
      </c>
      <c r="AO568" s="109">
        <f t="shared" si="919"/>
        <v>100138</v>
      </c>
      <c r="AP568" s="109">
        <f t="shared" si="919"/>
        <v>102113</v>
      </c>
      <c r="AQ568" s="109">
        <f t="shared" si="919"/>
        <v>104083</v>
      </c>
      <c r="AR568" s="109">
        <f t="shared" si="919"/>
        <v>105999</v>
      </c>
      <c r="AS568" s="109">
        <f t="shared" si="919"/>
        <v>107807</v>
      </c>
      <c r="AT568" s="109">
        <f t="shared" si="919"/>
        <v>109480</v>
      </c>
      <c r="AU568" s="109">
        <f t="shared" si="919"/>
        <v>110998</v>
      </c>
      <c r="AV568" s="109">
        <f t="shared" si="919"/>
        <v>112365</v>
      </c>
      <c r="AW568" s="109">
        <f t="shared" ref="AW568:CB568" si="920">AW358+AW463</f>
        <v>113565</v>
      </c>
      <c r="AX568" s="109">
        <f t="shared" si="920"/>
        <v>114620</v>
      </c>
      <c r="AY568" s="109">
        <f t="shared" si="920"/>
        <v>115523</v>
      </c>
      <c r="AZ568" s="109">
        <f t="shared" si="920"/>
        <v>116260</v>
      </c>
      <c r="BA568" s="109">
        <f t="shared" si="920"/>
        <v>116879</v>
      </c>
      <c r="BB568" s="109">
        <f t="shared" si="920"/>
        <v>117295</v>
      </c>
      <c r="BC568" s="109">
        <f t="shared" si="920"/>
        <v>117114</v>
      </c>
      <c r="BD568" s="109">
        <f t="shared" si="920"/>
        <v>116939</v>
      </c>
      <c r="BE568" s="109">
        <f t="shared" si="920"/>
        <v>116479</v>
      </c>
      <c r="BF568" s="109">
        <f t="shared" si="920"/>
        <v>116069</v>
      </c>
      <c r="BG568" s="109">
        <f t="shared" si="920"/>
        <v>116271</v>
      </c>
      <c r="BH568" s="109">
        <f t="shared" si="920"/>
        <v>116563</v>
      </c>
      <c r="BI568" s="109">
        <f t="shared" si="920"/>
        <v>115829</v>
      </c>
      <c r="BJ568" s="109">
        <f t="shared" si="920"/>
        <v>116638</v>
      </c>
      <c r="BK568" s="109">
        <f t="shared" si="920"/>
        <v>116803</v>
      </c>
      <c r="BL568" s="109">
        <f t="shared" si="920"/>
        <v>116924</v>
      </c>
      <c r="BM568" s="109">
        <f t="shared" si="920"/>
        <v>119144</v>
      </c>
      <c r="BN568" s="109">
        <f t="shared" si="920"/>
        <v>119785</v>
      </c>
      <c r="BO568" s="109">
        <f t="shared" si="920"/>
        <v>120437</v>
      </c>
      <c r="BP568" s="109">
        <f t="shared" si="920"/>
        <v>121881</v>
      </c>
      <c r="BQ568" s="109">
        <f t="shared" si="920"/>
        <v>121133</v>
      </c>
      <c r="BR568" s="109">
        <f t="shared" si="920"/>
        <v>121693</v>
      </c>
      <c r="BS568" s="109">
        <f t="shared" si="920"/>
        <v>121793</v>
      </c>
      <c r="BT568" s="109">
        <f t="shared" si="920"/>
        <v>123602</v>
      </c>
      <c r="BU568" s="109">
        <f t="shared" si="920"/>
        <v>123161</v>
      </c>
      <c r="BV568" s="109">
        <f t="shared" si="920"/>
        <v>122361</v>
      </c>
      <c r="BW568" s="109">
        <f t="shared" si="920"/>
        <v>120707</v>
      </c>
      <c r="BX568" s="109">
        <f t="shared" si="920"/>
        <v>120100</v>
      </c>
      <c r="BY568" s="109">
        <f t="shared" si="920"/>
        <v>116703</v>
      </c>
      <c r="BZ568" s="109">
        <f t="shared" si="920"/>
        <v>115869</v>
      </c>
      <c r="CA568" s="109">
        <f t="shared" si="920"/>
        <v>113850</v>
      </c>
      <c r="CB568" s="109">
        <f t="shared" si="920"/>
        <v>112988</v>
      </c>
      <c r="CC568" s="109">
        <f t="shared" ref="CC568:DL568" si="921">CC358+CC463</f>
        <v>110501</v>
      </c>
      <c r="CD568" s="109">
        <f t="shared" si="921"/>
        <v>110043</v>
      </c>
      <c r="CE568" s="109">
        <f t="shared" si="921"/>
        <v>108192</v>
      </c>
      <c r="CF568" s="109">
        <f t="shared" si="921"/>
        <v>106915</v>
      </c>
      <c r="CG568" s="109">
        <f t="shared" si="921"/>
        <v>104240</v>
      </c>
      <c r="CH568" s="109">
        <f t="shared" si="921"/>
        <v>101850</v>
      </c>
      <c r="CI568" s="109">
        <f t="shared" si="921"/>
        <v>100137</v>
      </c>
      <c r="CJ568" s="109">
        <f t="shared" si="921"/>
        <v>98197</v>
      </c>
      <c r="CK568" s="109">
        <f t="shared" si="921"/>
        <v>96749</v>
      </c>
      <c r="CL568" s="109">
        <f t="shared" si="921"/>
        <v>96689</v>
      </c>
      <c r="CM568" s="109">
        <f t="shared" si="921"/>
        <v>95552</v>
      </c>
      <c r="CN568" s="109">
        <f t="shared" si="921"/>
        <v>95915</v>
      </c>
      <c r="CO568" s="109">
        <f t="shared" si="921"/>
        <v>96844</v>
      </c>
      <c r="CP568" s="109">
        <f t="shared" si="921"/>
        <v>95658</v>
      </c>
      <c r="CQ568" s="109">
        <f t="shared" si="921"/>
        <v>95787</v>
      </c>
      <c r="CR568" s="109">
        <f t="shared" si="921"/>
        <v>95159</v>
      </c>
      <c r="CS568" s="109">
        <f t="shared" si="921"/>
        <v>93300</v>
      </c>
      <c r="CT568" s="109">
        <f t="shared" si="921"/>
        <v>92302</v>
      </c>
      <c r="CU568" s="109">
        <f t="shared" si="921"/>
        <v>89538</v>
      </c>
      <c r="CV568" s="109">
        <f t="shared" si="921"/>
        <v>87269</v>
      </c>
      <c r="CW568" s="109">
        <f t="shared" si="921"/>
        <v>81764</v>
      </c>
      <c r="CX568" s="109">
        <f t="shared" si="921"/>
        <v>75155</v>
      </c>
      <c r="CY568" s="109">
        <f t="shared" si="921"/>
        <v>69056</v>
      </c>
      <c r="CZ568" s="109">
        <f t="shared" si="921"/>
        <v>63121</v>
      </c>
      <c r="DA568" s="109">
        <f t="shared" si="921"/>
        <v>57266</v>
      </c>
      <c r="DB568" s="109">
        <f t="shared" si="921"/>
        <v>50902</v>
      </c>
      <c r="DC568" s="109">
        <f t="shared" si="921"/>
        <v>45587</v>
      </c>
      <c r="DD568" s="109">
        <f t="shared" si="921"/>
        <v>39754</v>
      </c>
      <c r="DE568" s="109">
        <f t="shared" si="921"/>
        <v>34109</v>
      </c>
      <c r="DF568" s="109">
        <f t="shared" si="921"/>
        <v>29264</v>
      </c>
      <c r="DG568" s="109">
        <f t="shared" si="921"/>
        <v>24753</v>
      </c>
      <c r="DH568" s="109">
        <f t="shared" si="921"/>
        <v>21256</v>
      </c>
      <c r="DI568" s="109">
        <f t="shared" si="921"/>
        <v>17471</v>
      </c>
      <c r="DJ568" s="109">
        <f t="shared" si="921"/>
        <v>14970</v>
      </c>
      <c r="DK568" s="109">
        <f t="shared" si="921"/>
        <v>12290</v>
      </c>
      <c r="DL568" s="109">
        <f t="shared" si="921"/>
        <v>10134</v>
      </c>
      <c r="DM568" s="44">
        <v>29793</v>
      </c>
    </row>
    <row r="569" spans="1:117" s="44" customFormat="1" ht="1" hidden="1" customHeight="1">
      <c r="A569" s="94">
        <v>2048</v>
      </c>
      <c r="B569" s="96">
        <f t="shared" si="780"/>
        <v>9366815</v>
      </c>
      <c r="C569" s="97">
        <f t="shared" si="785"/>
        <v>1.5462417269491724E-3</v>
      </c>
      <c r="D569" s="103">
        <f t="shared" ref="D569:M569" si="922">D359+D464</f>
        <v>5068415</v>
      </c>
      <c r="E569" s="103">
        <f t="shared" si="922"/>
        <v>5178629</v>
      </c>
      <c r="F569" s="103">
        <f t="shared" si="922"/>
        <v>5287425</v>
      </c>
      <c r="G569" s="103">
        <f t="shared" si="922"/>
        <v>5395529</v>
      </c>
      <c r="H569" s="103">
        <f t="shared" si="922"/>
        <v>5501725</v>
      </c>
      <c r="I569" s="103">
        <f t="shared" si="922"/>
        <v>2573137</v>
      </c>
      <c r="J569" s="103">
        <f t="shared" si="922"/>
        <v>2462923</v>
      </c>
      <c r="K569" s="103">
        <f t="shared" si="922"/>
        <v>2354127</v>
      </c>
      <c r="L569" s="103">
        <f t="shared" si="922"/>
        <v>2246023</v>
      </c>
      <c r="M569" s="103">
        <f t="shared" si="922"/>
        <v>2139827</v>
      </c>
      <c r="N569" s="103"/>
      <c r="O569" s="103"/>
      <c r="P569" s="103"/>
      <c r="Q569" s="109">
        <f t="shared" ref="Q569:AV569" si="923">Q359+Q464</f>
        <v>83624</v>
      </c>
      <c r="R569" s="109">
        <f t="shared" si="923"/>
        <v>83963</v>
      </c>
      <c r="S569" s="109">
        <f t="shared" si="923"/>
        <v>84237</v>
      </c>
      <c r="T569" s="109">
        <f t="shared" si="923"/>
        <v>84458</v>
      </c>
      <c r="U569" s="109">
        <f t="shared" si="923"/>
        <v>84640</v>
      </c>
      <c r="V569" s="109">
        <f t="shared" si="923"/>
        <v>84798</v>
      </c>
      <c r="W569" s="109">
        <f t="shared" si="923"/>
        <v>84936</v>
      </c>
      <c r="X569" s="109">
        <f t="shared" si="923"/>
        <v>85064</v>
      </c>
      <c r="Y569" s="109">
        <f t="shared" si="923"/>
        <v>85205</v>
      </c>
      <c r="Z569" s="109">
        <f t="shared" si="923"/>
        <v>85368</v>
      </c>
      <c r="AA569" s="109">
        <f t="shared" si="923"/>
        <v>85556</v>
      </c>
      <c r="AB569" s="109">
        <f t="shared" si="923"/>
        <v>85811</v>
      </c>
      <c r="AC569" s="109">
        <f t="shared" si="923"/>
        <v>86134</v>
      </c>
      <c r="AD569" s="109">
        <f t="shared" si="923"/>
        <v>86547</v>
      </c>
      <c r="AE569" s="109">
        <f t="shared" si="923"/>
        <v>87082</v>
      </c>
      <c r="AF569" s="109">
        <f t="shared" si="923"/>
        <v>87740</v>
      </c>
      <c r="AG569" s="109">
        <f t="shared" si="923"/>
        <v>88535</v>
      </c>
      <c r="AH569" s="109">
        <f t="shared" si="923"/>
        <v>89458</v>
      </c>
      <c r="AI569" s="109">
        <f t="shared" si="923"/>
        <v>90479</v>
      </c>
      <c r="AJ569" s="109">
        <f t="shared" si="923"/>
        <v>91628</v>
      </c>
      <c r="AK569" s="109">
        <f t="shared" si="923"/>
        <v>92895</v>
      </c>
      <c r="AL569" s="109">
        <f t="shared" si="923"/>
        <v>94369</v>
      </c>
      <c r="AM569" s="109">
        <f t="shared" si="923"/>
        <v>96037</v>
      </c>
      <c r="AN569" s="109">
        <f t="shared" si="923"/>
        <v>97909</v>
      </c>
      <c r="AO569" s="109">
        <f t="shared" si="923"/>
        <v>99915</v>
      </c>
      <c r="AP569" s="109">
        <f t="shared" si="923"/>
        <v>101983</v>
      </c>
      <c r="AQ569" s="109">
        <f t="shared" si="923"/>
        <v>104052</v>
      </c>
      <c r="AR569" s="109">
        <f t="shared" si="923"/>
        <v>106061</v>
      </c>
      <c r="AS569" s="109">
        <f t="shared" si="923"/>
        <v>107957</v>
      </c>
      <c r="AT569" s="109">
        <f t="shared" si="923"/>
        <v>109710</v>
      </c>
      <c r="AU569" s="109">
        <f t="shared" si="923"/>
        <v>111294</v>
      </c>
      <c r="AV569" s="109">
        <f t="shared" si="923"/>
        <v>112704</v>
      </c>
      <c r="AW569" s="109">
        <f t="shared" ref="AW569:CB569" si="924">AW359+AW464</f>
        <v>113948</v>
      </c>
      <c r="AX569" s="109">
        <f t="shared" si="924"/>
        <v>115014</v>
      </c>
      <c r="AY569" s="109">
        <f t="shared" si="924"/>
        <v>115936</v>
      </c>
      <c r="AZ569" s="109">
        <f t="shared" si="924"/>
        <v>116708</v>
      </c>
      <c r="BA569" s="109">
        <f t="shared" si="924"/>
        <v>117318</v>
      </c>
      <c r="BB569" s="109">
        <f t="shared" si="924"/>
        <v>117815</v>
      </c>
      <c r="BC569" s="109">
        <f t="shared" si="924"/>
        <v>118118</v>
      </c>
      <c r="BD569" s="109">
        <f t="shared" si="924"/>
        <v>117834</v>
      </c>
      <c r="BE569" s="109">
        <f t="shared" si="924"/>
        <v>117564</v>
      </c>
      <c r="BF569" s="109">
        <f t="shared" si="924"/>
        <v>117016</v>
      </c>
      <c r="BG569" s="109">
        <f t="shared" si="924"/>
        <v>116525</v>
      </c>
      <c r="BH569" s="109">
        <f t="shared" si="924"/>
        <v>116646</v>
      </c>
      <c r="BI569" s="109">
        <f t="shared" si="924"/>
        <v>116861</v>
      </c>
      <c r="BJ569" s="109">
        <f t="shared" si="924"/>
        <v>116060</v>
      </c>
      <c r="BK569" s="109">
        <f t="shared" si="924"/>
        <v>116792</v>
      </c>
      <c r="BL569" s="109">
        <f t="shared" si="924"/>
        <v>116883</v>
      </c>
      <c r="BM569" s="109">
        <f t="shared" si="924"/>
        <v>116928</v>
      </c>
      <c r="BN569" s="109">
        <f t="shared" si="924"/>
        <v>119068</v>
      </c>
      <c r="BO569" s="109">
        <f t="shared" si="924"/>
        <v>119629</v>
      </c>
      <c r="BP569" s="109">
        <f t="shared" si="924"/>
        <v>120202</v>
      </c>
      <c r="BQ569" s="109">
        <f t="shared" si="924"/>
        <v>121561</v>
      </c>
      <c r="BR569" s="109">
        <f t="shared" si="924"/>
        <v>120741</v>
      </c>
      <c r="BS569" s="109">
        <f t="shared" si="924"/>
        <v>121227</v>
      </c>
      <c r="BT569" s="109">
        <f t="shared" si="924"/>
        <v>121256</v>
      </c>
      <c r="BU569" s="109">
        <f t="shared" si="924"/>
        <v>122988</v>
      </c>
      <c r="BV569" s="109">
        <f t="shared" si="924"/>
        <v>122484</v>
      </c>
      <c r="BW569" s="109">
        <f t="shared" si="924"/>
        <v>121628</v>
      </c>
      <c r="BX569" s="109">
        <f t="shared" si="924"/>
        <v>119928</v>
      </c>
      <c r="BY569" s="109">
        <f t="shared" si="924"/>
        <v>119271</v>
      </c>
      <c r="BZ569" s="109">
        <f t="shared" si="924"/>
        <v>115782</v>
      </c>
      <c r="CA569" s="109">
        <f t="shared" si="924"/>
        <v>114971</v>
      </c>
      <c r="CB569" s="109">
        <f t="shared" si="924"/>
        <v>112899</v>
      </c>
      <c r="CC569" s="109">
        <f t="shared" ref="CC569:DL569" si="925">CC359+CC464</f>
        <v>111913</v>
      </c>
      <c r="CD569" s="109">
        <f t="shared" si="925"/>
        <v>109222</v>
      </c>
      <c r="CE569" s="109">
        <f t="shared" si="925"/>
        <v>108954</v>
      </c>
      <c r="CF569" s="109">
        <f t="shared" si="925"/>
        <v>107156</v>
      </c>
      <c r="CG569" s="109">
        <f t="shared" si="925"/>
        <v>105852</v>
      </c>
      <c r="CH569" s="109">
        <f t="shared" si="925"/>
        <v>103153</v>
      </c>
      <c r="CI569" s="109">
        <f t="shared" si="925"/>
        <v>100723</v>
      </c>
      <c r="CJ569" s="109">
        <f t="shared" si="925"/>
        <v>98958</v>
      </c>
      <c r="CK569" s="109">
        <f t="shared" si="925"/>
        <v>96961</v>
      </c>
      <c r="CL569" s="109">
        <f t="shared" si="925"/>
        <v>95442</v>
      </c>
      <c r="CM569" s="109">
        <f t="shared" si="925"/>
        <v>95284</v>
      </c>
      <c r="CN569" s="109">
        <f t="shared" si="925"/>
        <v>94050</v>
      </c>
      <c r="CO569" s="109">
        <f t="shared" si="925"/>
        <v>94273</v>
      </c>
      <c r="CP569" s="109">
        <f t="shared" si="925"/>
        <v>95035</v>
      </c>
      <c r="CQ569" s="109">
        <f t="shared" si="925"/>
        <v>93688</v>
      </c>
      <c r="CR569" s="109">
        <f t="shared" si="925"/>
        <v>93603</v>
      </c>
      <c r="CS569" s="109">
        <f t="shared" si="925"/>
        <v>92736</v>
      </c>
      <c r="CT569" s="109">
        <f t="shared" si="925"/>
        <v>90637</v>
      </c>
      <c r="CU569" s="109">
        <f t="shared" si="925"/>
        <v>89337</v>
      </c>
      <c r="CV569" s="109">
        <f t="shared" si="925"/>
        <v>86284</v>
      </c>
      <c r="CW569" s="109">
        <f t="shared" si="925"/>
        <v>83672</v>
      </c>
      <c r="CX569" s="109">
        <f t="shared" si="925"/>
        <v>77944</v>
      </c>
      <c r="CY569" s="109">
        <f t="shared" si="925"/>
        <v>71160</v>
      </c>
      <c r="CZ569" s="109">
        <f t="shared" si="925"/>
        <v>64892</v>
      </c>
      <c r="DA569" s="109">
        <f t="shared" si="925"/>
        <v>58807</v>
      </c>
      <c r="DB569" s="109">
        <f t="shared" si="925"/>
        <v>52849</v>
      </c>
      <c r="DC569" s="109">
        <f t="shared" si="925"/>
        <v>46495</v>
      </c>
      <c r="DD569" s="109">
        <f t="shared" si="925"/>
        <v>41182</v>
      </c>
      <c r="DE569" s="109">
        <f t="shared" si="925"/>
        <v>35534</v>
      </c>
      <c r="DF569" s="109">
        <f t="shared" si="925"/>
        <v>30198</v>
      </c>
      <c r="DG569" s="109">
        <f t="shared" si="925"/>
        <v>25672</v>
      </c>
      <c r="DH569" s="109">
        <f t="shared" si="925"/>
        <v>21512</v>
      </c>
      <c r="DI569" s="109">
        <f t="shared" si="925"/>
        <v>18284</v>
      </c>
      <c r="DJ569" s="109">
        <f t="shared" si="925"/>
        <v>14853</v>
      </c>
      <c r="DK569" s="109">
        <f t="shared" si="925"/>
        <v>12568</v>
      </c>
      <c r="DL569" s="109">
        <f t="shared" si="925"/>
        <v>10182</v>
      </c>
      <c r="DM569" s="44">
        <v>31294</v>
      </c>
    </row>
    <row r="570" spans="1:117" s="44" customFormat="1" ht="1" hidden="1" customHeight="1">
      <c r="A570" s="94">
        <v>2049</v>
      </c>
      <c r="B570" s="96">
        <f t="shared" si="780"/>
        <v>9380731</v>
      </c>
      <c r="C570" s="97">
        <f t="shared" si="785"/>
        <v>1.4856704226570078E-3</v>
      </c>
      <c r="D570" s="103">
        <f t="shared" ref="D570:M570" si="926">D360+D465</f>
        <v>5069412</v>
      </c>
      <c r="E570" s="103">
        <f t="shared" si="926"/>
        <v>5180862</v>
      </c>
      <c r="F570" s="103">
        <f t="shared" si="926"/>
        <v>5289941</v>
      </c>
      <c r="G570" s="103">
        <f t="shared" si="926"/>
        <v>5397701</v>
      </c>
      <c r="H570" s="103">
        <f t="shared" si="926"/>
        <v>5504755</v>
      </c>
      <c r="I570" s="103">
        <f t="shared" si="926"/>
        <v>2583991</v>
      </c>
      <c r="J570" s="103">
        <f t="shared" si="926"/>
        <v>2472541</v>
      </c>
      <c r="K570" s="103">
        <f t="shared" si="926"/>
        <v>2363462</v>
      </c>
      <c r="L570" s="103">
        <f t="shared" si="926"/>
        <v>2255702</v>
      </c>
      <c r="M570" s="103">
        <f t="shared" si="926"/>
        <v>2148648</v>
      </c>
      <c r="N570" s="103"/>
      <c r="O570" s="103"/>
      <c r="P570" s="103"/>
      <c r="Q570" s="109">
        <f t="shared" ref="Q570:AV570" si="927">Q360+Q465</f>
        <v>83814</v>
      </c>
      <c r="R570" s="109">
        <f t="shared" si="927"/>
        <v>84189</v>
      </c>
      <c r="S570" s="109">
        <f t="shared" si="927"/>
        <v>84500</v>
      </c>
      <c r="T570" s="109">
        <f t="shared" si="927"/>
        <v>84758</v>
      </c>
      <c r="U570" s="109">
        <f t="shared" si="927"/>
        <v>84974</v>
      </c>
      <c r="V570" s="109">
        <f t="shared" si="927"/>
        <v>85148</v>
      </c>
      <c r="W570" s="109">
        <f t="shared" si="927"/>
        <v>85296</v>
      </c>
      <c r="X570" s="109">
        <f t="shared" si="927"/>
        <v>85428</v>
      </c>
      <c r="Y570" s="109">
        <f t="shared" si="927"/>
        <v>85555</v>
      </c>
      <c r="Z570" s="109">
        <f t="shared" si="927"/>
        <v>85684</v>
      </c>
      <c r="AA570" s="109">
        <f t="shared" si="927"/>
        <v>85836</v>
      </c>
      <c r="AB570" s="109">
        <f t="shared" si="927"/>
        <v>86014</v>
      </c>
      <c r="AC570" s="109">
        <f t="shared" si="927"/>
        <v>86265</v>
      </c>
      <c r="AD570" s="109">
        <f t="shared" si="927"/>
        <v>86594</v>
      </c>
      <c r="AE570" s="109">
        <f t="shared" si="927"/>
        <v>87027</v>
      </c>
      <c r="AF570" s="109">
        <f t="shared" si="927"/>
        <v>87593</v>
      </c>
      <c r="AG570" s="109">
        <f t="shared" si="927"/>
        <v>88286</v>
      </c>
      <c r="AH570" s="109">
        <f t="shared" si="927"/>
        <v>89120</v>
      </c>
      <c r="AI570" s="109">
        <f t="shared" si="927"/>
        <v>90084</v>
      </c>
      <c r="AJ570" s="109">
        <f t="shared" si="927"/>
        <v>91163</v>
      </c>
      <c r="AK570" s="109">
        <f t="shared" si="927"/>
        <v>92435</v>
      </c>
      <c r="AL570" s="109">
        <f t="shared" si="927"/>
        <v>93893</v>
      </c>
      <c r="AM570" s="109">
        <f t="shared" si="927"/>
        <v>95610</v>
      </c>
      <c r="AN570" s="109">
        <f t="shared" si="927"/>
        <v>97522</v>
      </c>
      <c r="AO570" s="109">
        <f t="shared" si="927"/>
        <v>99608</v>
      </c>
      <c r="AP570" s="109">
        <f t="shared" si="927"/>
        <v>101768</v>
      </c>
      <c r="AQ570" s="109">
        <f t="shared" si="927"/>
        <v>103926</v>
      </c>
      <c r="AR570" s="109">
        <f t="shared" si="927"/>
        <v>106033</v>
      </c>
      <c r="AS570" s="109">
        <f t="shared" si="927"/>
        <v>108022</v>
      </c>
      <c r="AT570" s="109">
        <f t="shared" si="927"/>
        <v>109860</v>
      </c>
      <c r="AU570" s="109">
        <f t="shared" si="927"/>
        <v>111525</v>
      </c>
      <c r="AV570" s="109">
        <f t="shared" si="927"/>
        <v>112997</v>
      </c>
      <c r="AW570" s="109">
        <f t="shared" ref="AW570:CB570" si="928">AW360+AW465</f>
        <v>114285</v>
      </c>
      <c r="AX570" s="109">
        <f t="shared" si="928"/>
        <v>115396</v>
      </c>
      <c r="AY570" s="109">
        <f t="shared" si="928"/>
        <v>116328</v>
      </c>
      <c r="AZ570" s="109">
        <f t="shared" si="928"/>
        <v>117119</v>
      </c>
      <c r="BA570" s="109">
        <f t="shared" si="928"/>
        <v>117765</v>
      </c>
      <c r="BB570" s="109">
        <f t="shared" si="928"/>
        <v>118252</v>
      </c>
      <c r="BC570" s="109">
        <f t="shared" si="928"/>
        <v>118635</v>
      </c>
      <c r="BD570" s="109">
        <f t="shared" si="928"/>
        <v>118835</v>
      </c>
      <c r="BE570" s="109">
        <f t="shared" si="928"/>
        <v>118456</v>
      </c>
      <c r="BF570" s="109">
        <f t="shared" si="928"/>
        <v>118097</v>
      </c>
      <c r="BG570" s="109">
        <f t="shared" si="928"/>
        <v>117469</v>
      </c>
      <c r="BH570" s="109">
        <f t="shared" si="928"/>
        <v>116900</v>
      </c>
      <c r="BI570" s="109">
        <f t="shared" si="928"/>
        <v>116944</v>
      </c>
      <c r="BJ570" s="109">
        <f t="shared" si="928"/>
        <v>117089</v>
      </c>
      <c r="BK570" s="109">
        <f t="shared" si="928"/>
        <v>116218</v>
      </c>
      <c r="BL570" s="109">
        <f t="shared" si="928"/>
        <v>116874</v>
      </c>
      <c r="BM570" s="109">
        <f t="shared" si="928"/>
        <v>116893</v>
      </c>
      <c r="BN570" s="109">
        <f t="shared" si="928"/>
        <v>116862</v>
      </c>
      <c r="BO570" s="109">
        <f t="shared" si="928"/>
        <v>118917</v>
      </c>
      <c r="BP570" s="109">
        <f t="shared" si="928"/>
        <v>119401</v>
      </c>
      <c r="BQ570" s="109">
        <f t="shared" si="928"/>
        <v>119893</v>
      </c>
      <c r="BR570" s="109">
        <f t="shared" si="928"/>
        <v>121171</v>
      </c>
      <c r="BS570" s="109">
        <f t="shared" si="928"/>
        <v>120282</v>
      </c>
      <c r="BT570" s="109">
        <f t="shared" si="928"/>
        <v>120698</v>
      </c>
      <c r="BU570" s="109">
        <f t="shared" si="928"/>
        <v>120659</v>
      </c>
      <c r="BV570" s="109">
        <f t="shared" si="928"/>
        <v>122319</v>
      </c>
      <c r="BW570" s="109">
        <f t="shared" si="928"/>
        <v>121756</v>
      </c>
      <c r="BX570" s="109">
        <f t="shared" si="928"/>
        <v>120849</v>
      </c>
      <c r="BY570" s="109">
        <f t="shared" si="928"/>
        <v>119107</v>
      </c>
      <c r="BZ570" s="109">
        <f t="shared" si="928"/>
        <v>118339</v>
      </c>
      <c r="CA570" s="109">
        <f t="shared" si="928"/>
        <v>114890</v>
      </c>
      <c r="CB570" s="109">
        <f t="shared" si="928"/>
        <v>114022</v>
      </c>
      <c r="CC570" s="109">
        <f t="shared" ref="CC570:DL570" si="929">CC360+CC465</f>
        <v>111835</v>
      </c>
      <c r="CD570" s="109">
        <f t="shared" si="929"/>
        <v>110627</v>
      </c>
      <c r="CE570" s="109">
        <f t="shared" si="929"/>
        <v>108145</v>
      </c>
      <c r="CF570" s="109">
        <f t="shared" si="929"/>
        <v>107917</v>
      </c>
      <c r="CG570" s="109">
        <f t="shared" si="929"/>
        <v>106096</v>
      </c>
      <c r="CH570" s="109">
        <f t="shared" si="929"/>
        <v>104752</v>
      </c>
      <c r="CI570" s="109">
        <f t="shared" si="929"/>
        <v>102018</v>
      </c>
      <c r="CJ570" s="109">
        <f t="shared" si="929"/>
        <v>99544</v>
      </c>
      <c r="CK570" s="109">
        <f t="shared" si="929"/>
        <v>97717</v>
      </c>
      <c r="CL570" s="109">
        <f t="shared" si="929"/>
        <v>95655</v>
      </c>
      <c r="CM570" s="109">
        <f t="shared" si="929"/>
        <v>94057</v>
      </c>
      <c r="CN570" s="109">
        <f t="shared" si="929"/>
        <v>93789</v>
      </c>
      <c r="CO570" s="109">
        <f t="shared" si="929"/>
        <v>92446</v>
      </c>
      <c r="CP570" s="109">
        <f t="shared" si="929"/>
        <v>92511</v>
      </c>
      <c r="CQ570" s="109">
        <f t="shared" si="929"/>
        <v>93086</v>
      </c>
      <c r="CR570" s="109">
        <f t="shared" si="929"/>
        <v>91557</v>
      </c>
      <c r="CS570" s="109">
        <f t="shared" si="929"/>
        <v>91233</v>
      </c>
      <c r="CT570" s="109">
        <f t="shared" si="929"/>
        <v>90105</v>
      </c>
      <c r="CU570" s="109">
        <f t="shared" si="929"/>
        <v>87743</v>
      </c>
      <c r="CV570" s="109">
        <f t="shared" si="929"/>
        <v>86110</v>
      </c>
      <c r="CW570" s="109">
        <f t="shared" si="929"/>
        <v>82748</v>
      </c>
      <c r="CX570" s="109">
        <f t="shared" si="929"/>
        <v>79780</v>
      </c>
      <c r="CY570" s="109">
        <f t="shared" si="929"/>
        <v>73828</v>
      </c>
      <c r="CZ570" s="109">
        <f t="shared" si="929"/>
        <v>66892</v>
      </c>
      <c r="DA570" s="109">
        <f t="shared" si="929"/>
        <v>60485</v>
      </c>
      <c r="DB570" s="109">
        <f t="shared" si="929"/>
        <v>54301</v>
      </c>
      <c r="DC570" s="109">
        <f t="shared" si="929"/>
        <v>48307</v>
      </c>
      <c r="DD570" s="109">
        <f t="shared" si="929"/>
        <v>42029</v>
      </c>
      <c r="DE570" s="109">
        <f t="shared" si="929"/>
        <v>36844</v>
      </c>
      <c r="DF570" s="109">
        <f t="shared" si="929"/>
        <v>31482</v>
      </c>
      <c r="DG570" s="109">
        <f t="shared" si="929"/>
        <v>26512</v>
      </c>
      <c r="DH570" s="109">
        <f t="shared" si="929"/>
        <v>22335</v>
      </c>
      <c r="DI570" s="109">
        <f t="shared" si="929"/>
        <v>18524</v>
      </c>
      <c r="DJ570" s="109">
        <f t="shared" si="929"/>
        <v>15563</v>
      </c>
      <c r="DK570" s="109">
        <f t="shared" si="929"/>
        <v>12487</v>
      </c>
      <c r="DL570" s="109">
        <f t="shared" si="929"/>
        <v>10424</v>
      </c>
      <c r="DM570" s="44">
        <v>32538</v>
      </c>
    </row>
    <row r="571" spans="1:117" s="44" customFormat="1" ht="1" hidden="1" customHeight="1">
      <c r="A571" s="94">
        <v>2050</v>
      </c>
      <c r="B571" s="96">
        <f t="shared" si="780"/>
        <v>9393951</v>
      </c>
      <c r="C571" s="97">
        <f t="shared" si="785"/>
        <v>1.4092718360648013E-3</v>
      </c>
      <c r="D571" s="103">
        <f t="shared" ref="D571:M571" si="930">D361+D466</f>
        <v>5069991</v>
      </c>
      <c r="E571" s="103">
        <f t="shared" si="930"/>
        <v>5181524</v>
      </c>
      <c r="F571" s="103">
        <f t="shared" si="930"/>
        <v>5291834</v>
      </c>
      <c r="G571" s="103">
        <f t="shared" si="930"/>
        <v>5399882</v>
      </c>
      <c r="H571" s="103">
        <f t="shared" si="930"/>
        <v>5506600</v>
      </c>
      <c r="I571" s="103">
        <f t="shared" si="930"/>
        <v>2593954</v>
      </c>
      <c r="J571" s="103">
        <f t="shared" si="930"/>
        <v>2482421</v>
      </c>
      <c r="K571" s="103">
        <f t="shared" si="930"/>
        <v>2372111</v>
      </c>
      <c r="L571" s="103">
        <f t="shared" si="930"/>
        <v>2264063</v>
      </c>
      <c r="M571" s="103">
        <f t="shared" si="930"/>
        <v>2157345</v>
      </c>
      <c r="N571" s="103"/>
      <c r="O571" s="103"/>
      <c r="P571" s="103"/>
      <c r="Q571" s="109">
        <f t="shared" ref="Q571:AV571" si="931">Q361+Q466</f>
        <v>83963</v>
      </c>
      <c r="R571" s="109">
        <f t="shared" si="931"/>
        <v>84378</v>
      </c>
      <c r="S571" s="109">
        <f t="shared" si="931"/>
        <v>84724</v>
      </c>
      <c r="T571" s="109">
        <f t="shared" si="931"/>
        <v>85021</v>
      </c>
      <c r="U571" s="109">
        <f t="shared" si="931"/>
        <v>85274</v>
      </c>
      <c r="V571" s="109">
        <f t="shared" si="931"/>
        <v>85482</v>
      </c>
      <c r="W571" s="109">
        <f t="shared" si="931"/>
        <v>85645</v>
      </c>
      <c r="X571" s="109">
        <f t="shared" si="931"/>
        <v>85786</v>
      </c>
      <c r="Y571" s="109">
        <f t="shared" si="931"/>
        <v>85918</v>
      </c>
      <c r="Z571" s="109">
        <f t="shared" si="931"/>
        <v>86032</v>
      </c>
      <c r="AA571" s="109">
        <f t="shared" si="931"/>
        <v>86151</v>
      </c>
      <c r="AB571" s="109">
        <f t="shared" si="931"/>
        <v>86294</v>
      </c>
      <c r="AC571" s="109">
        <f t="shared" si="931"/>
        <v>86468</v>
      </c>
      <c r="AD571" s="109">
        <f t="shared" si="931"/>
        <v>86725</v>
      </c>
      <c r="AE571" s="109">
        <f t="shared" si="931"/>
        <v>87074</v>
      </c>
      <c r="AF571" s="109">
        <f t="shared" si="931"/>
        <v>87537</v>
      </c>
      <c r="AG571" s="109">
        <f t="shared" si="931"/>
        <v>88140</v>
      </c>
      <c r="AH571" s="109">
        <f t="shared" si="931"/>
        <v>88872</v>
      </c>
      <c r="AI571" s="109">
        <f t="shared" si="931"/>
        <v>89748</v>
      </c>
      <c r="AJ571" s="109">
        <f t="shared" si="931"/>
        <v>90774</v>
      </c>
      <c r="AK571" s="109">
        <f t="shared" si="931"/>
        <v>91977</v>
      </c>
      <c r="AL571" s="109">
        <f t="shared" si="931"/>
        <v>93442</v>
      </c>
      <c r="AM571" s="109">
        <f t="shared" si="931"/>
        <v>95145</v>
      </c>
      <c r="AN571" s="109">
        <f t="shared" si="931"/>
        <v>97106</v>
      </c>
      <c r="AO571" s="109">
        <f t="shared" si="931"/>
        <v>99229</v>
      </c>
      <c r="AP571" s="109">
        <f t="shared" si="931"/>
        <v>101468</v>
      </c>
      <c r="AQ571" s="109">
        <f t="shared" si="931"/>
        <v>103717</v>
      </c>
      <c r="AR571" s="109">
        <f t="shared" si="931"/>
        <v>105911</v>
      </c>
      <c r="AS571" s="109">
        <f t="shared" si="931"/>
        <v>107998</v>
      </c>
      <c r="AT571" s="109">
        <f t="shared" si="931"/>
        <v>109927</v>
      </c>
      <c r="AU571" s="109">
        <f t="shared" si="931"/>
        <v>111675</v>
      </c>
      <c r="AV571" s="109">
        <f t="shared" si="931"/>
        <v>113228</v>
      </c>
      <c r="AW571" s="109">
        <f t="shared" ref="AW571:CB571" si="932">AW361+AW466</f>
        <v>114577</v>
      </c>
      <c r="AX571" s="109">
        <f t="shared" si="932"/>
        <v>115730</v>
      </c>
      <c r="AY571" s="109">
        <f t="shared" si="932"/>
        <v>116709</v>
      </c>
      <c r="AZ571" s="109">
        <f t="shared" si="932"/>
        <v>117509</v>
      </c>
      <c r="BA571" s="109">
        <f t="shared" si="932"/>
        <v>118174</v>
      </c>
      <c r="BB571" s="109">
        <f t="shared" si="932"/>
        <v>118698</v>
      </c>
      <c r="BC571" s="109">
        <f t="shared" si="932"/>
        <v>119072</v>
      </c>
      <c r="BD571" s="109">
        <f t="shared" si="932"/>
        <v>119350</v>
      </c>
      <c r="BE571" s="109">
        <f t="shared" si="932"/>
        <v>119452</v>
      </c>
      <c r="BF571" s="109">
        <f t="shared" si="932"/>
        <v>118985</v>
      </c>
      <c r="BG571" s="109">
        <f t="shared" si="932"/>
        <v>118546</v>
      </c>
      <c r="BH571" s="109">
        <f t="shared" si="932"/>
        <v>117840</v>
      </c>
      <c r="BI571" s="109">
        <f t="shared" si="932"/>
        <v>117199</v>
      </c>
      <c r="BJ571" s="109">
        <f t="shared" si="932"/>
        <v>117172</v>
      </c>
      <c r="BK571" s="109">
        <f t="shared" si="932"/>
        <v>117242</v>
      </c>
      <c r="BL571" s="109">
        <f t="shared" si="932"/>
        <v>116305</v>
      </c>
      <c r="BM571" s="109">
        <f t="shared" si="932"/>
        <v>116884</v>
      </c>
      <c r="BN571" s="109">
        <f t="shared" si="932"/>
        <v>116831</v>
      </c>
      <c r="BO571" s="109">
        <f t="shared" si="932"/>
        <v>116722</v>
      </c>
      <c r="BP571" s="109">
        <f t="shared" si="932"/>
        <v>118694</v>
      </c>
      <c r="BQ571" s="109">
        <f t="shared" si="932"/>
        <v>119097</v>
      </c>
      <c r="BR571" s="109">
        <f t="shared" si="932"/>
        <v>119515</v>
      </c>
      <c r="BS571" s="109">
        <f t="shared" si="932"/>
        <v>120715</v>
      </c>
      <c r="BT571" s="109">
        <f t="shared" si="932"/>
        <v>119762</v>
      </c>
      <c r="BU571" s="109">
        <f t="shared" si="932"/>
        <v>120108</v>
      </c>
      <c r="BV571" s="109">
        <f t="shared" si="932"/>
        <v>120006</v>
      </c>
      <c r="BW571" s="109">
        <f t="shared" si="932"/>
        <v>121596</v>
      </c>
      <c r="BX571" s="109">
        <f t="shared" si="932"/>
        <v>120980</v>
      </c>
      <c r="BY571" s="109">
        <f t="shared" si="932"/>
        <v>120026</v>
      </c>
      <c r="BZ571" s="109">
        <f t="shared" si="932"/>
        <v>118184</v>
      </c>
      <c r="CA571" s="109">
        <f t="shared" si="932"/>
        <v>117435</v>
      </c>
      <c r="CB571" s="109">
        <f t="shared" si="932"/>
        <v>113947</v>
      </c>
      <c r="CC571" s="109">
        <f t="shared" ref="CC571:DL571" si="933">CC361+CC466</f>
        <v>112956</v>
      </c>
      <c r="CD571" s="109">
        <f t="shared" si="933"/>
        <v>110559</v>
      </c>
      <c r="CE571" s="109">
        <f t="shared" si="933"/>
        <v>109543</v>
      </c>
      <c r="CF571" s="109">
        <f t="shared" si="933"/>
        <v>107122</v>
      </c>
      <c r="CG571" s="109">
        <f t="shared" si="933"/>
        <v>106856</v>
      </c>
      <c r="CH571" s="109">
        <f t="shared" si="933"/>
        <v>105002</v>
      </c>
      <c r="CI571" s="109">
        <f t="shared" si="933"/>
        <v>103604</v>
      </c>
      <c r="CJ571" s="109">
        <f t="shared" si="933"/>
        <v>100829</v>
      </c>
      <c r="CK571" s="109">
        <f t="shared" si="933"/>
        <v>98301</v>
      </c>
      <c r="CL571" s="109">
        <f t="shared" si="933"/>
        <v>96409</v>
      </c>
      <c r="CM571" s="109">
        <f t="shared" si="933"/>
        <v>94274</v>
      </c>
      <c r="CN571" s="109">
        <f t="shared" si="933"/>
        <v>92584</v>
      </c>
      <c r="CO571" s="109">
        <f t="shared" si="933"/>
        <v>92191</v>
      </c>
      <c r="CP571" s="109">
        <f t="shared" si="933"/>
        <v>90723</v>
      </c>
      <c r="CQ571" s="109">
        <f t="shared" si="933"/>
        <v>90614</v>
      </c>
      <c r="CR571" s="109">
        <f t="shared" si="933"/>
        <v>90982</v>
      </c>
      <c r="CS571" s="109">
        <f t="shared" si="933"/>
        <v>89247</v>
      </c>
      <c r="CT571" s="109">
        <f t="shared" si="933"/>
        <v>88660</v>
      </c>
      <c r="CU571" s="109">
        <f t="shared" si="933"/>
        <v>87241</v>
      </c>
      <c r="CV571" s="109">
        <f t="shared" si="933"/>
        <v>84595</v>
      </c>
      <c r="CW571" s="109">
        <f t="shared" si="933"/>
        <v>82609</v>
      </c>
      <c r="CX571" s="109">
        <f t="shared" si="933"/>
        <v>78924</v>
      </c>
      <c r="CY571" s="109">
        <f t="shared" si="933"/>
        <v>75591</v>
      </c>
      <c r="CZ571" s="109">
        <f t="shared" si="933"/>
        <v>69433</v>
      </c>
      <c r="DA571" s="109">
        <f t="shared" si="933"/>
        <v>62376</v>
      </c>
      <c r="DB571" s="109">
        <f t="shared" si="933"/>
        <v>55884</v>
      </c>
      <c r="DC571" s="109">
        <f t="shared" si="933"/>
        <v>49668</v>
      </c>
      <c r="DD571" s="109">
        <f t="shared" si="933"/>
        <v>43703</v>
      </c>
      <c r="DE571" s="109">
        <f t="shared" si="933"/>
        <v>37632</v>
      </c>
      <c r="DF571" s="109">
        <f t="shared" si="933"/>
        <v>32676</v>
      </c>
      <c r="DG571" s="109">
        <f t="shared" si="933"/>
        <v>27666</v>
      </c>
      <c r="DH571" s="109">
        <f t="shared" si="933"/>
        <v>23087</v>
      </c>
      <c r="DI571" s="109">
        <f t="shared" si="933"/>
        <v>19253</v>
      </c>
      <c r="DJ571" s="109">
        <f t="shared" si="933"/>
        <v>15789</v>
      </c>
      <c r="DK571" s="109">
        <f t="shared" si="933"/>
        <v>13101</v>
      </c>
      <c r="DL571" s="109">
        <f t="shared" si="933"/>
        <v>10376</v>
      </c>
      <c r="DM571" s="44">
        <v>33736</v>
      </c>
    </row>
    <row r="572" spans="1:117" s="44" customFormat="1" ht="1" hidden="1" customHeight="1">
      <c r="A572" s="94">
        <v>2051</v>
      </c>
      <c r="B572" s="96">
        <f t="shared" si="780"/>
        <v>9406636</v>
      </c>
      <c r="C572" s="97">
        <f t="shared" si="785"/>
        <v>1.3503370413577844E-3</v>
      </c>
      <c r="D572" s="103">
        <f t="shared" ref="D572:M572" si="934">D362+D467</f>
        <v>5069802</v>
      </c>
      <c r="E572" s="103">
        <f t="shared" si="934"/>
        <v>5181831</v>
      </c>
      <c r="F572" s="103">
        <f t="shared" si="934"/>
        <v>5292232</v>
      </c>
      <c r="G572" s="103">
        <f t="shared" si="934"/>
        <v>5401507</v>
      </c>
      <c r="H572" s="103">
        <f t="shared" si="934"/>
        <v>5508517</v>
      </c>
      <c r="I572" s="103">
        <f t="shared" si="934"/>
        <v>2603657</v>
      </c>
      <c r="J572" s="103">
        <f t="shared" si="934"/>
        <v>2491628</v>
      </c>
      <c r="K572" s="103">
        <f t="shared" si="934"/>
        <v>2381227</v>
      </c>
      <c r="L572" s="103">
        <f t="shared" si="934"/>
        <v>2271952</v>
      </c>
      <c r="M572" s="103">
        <f t="shared" si="934"/>
        <v>2164942</v>
      </c>
      <c r="N572" s="103"/>
      <c r="O572" s="103"/>
      <c r="P572" s="103"/>
      <c r="Q572" s="109">
        <f t="shared" ref="Q572:AV572" si="935">Q362+Q467</f>
        <v>84068</v>
      </c>
      <c r="R572" s="109">
        <f t="shared" si="935"/>
        <v>84527</v>
      </c>
      <c r="S572" s="109">
        <f t="shared" si="935"/>
        <v>84913</v>
      </c>
      <c r="T572" s="109">
        <f t="shared" si="935"/>
        <v>85246</v>
      </c>
      <c r="U572" s="109">
        <f t="shared" si="935"/>
        <v>85534</v>
      </c>
      <c r="V572" s="109">
        <f t="shared" si="935"/>
        <v>85780</v>
      </c>
      <c r="W572" s="109">
        <f t="shared" si="935"/>
        <v>85978</v>
      </c>
      <c r="X572" s="109">
        <f t="shared" si="935"/>
        <v>86135</v>
      </c>
      <c r="Y572" s="109">
        <f t="shared" si="935"/>
        <v>86276</v>
      </c>
      <c r="Z572" s="109">
        <f t="shared" si="935"/>
        <v>86395</v>
      </c>
      <c r="AA572" s="109">
        <f t="shared" si="935"/>
        <v>86498</v>
      </c>
      <c r="AB572" s="109">
        <f t="shared" si="935"/>
        <v>86608</v>
      </c>
      <c r="AC572" s="109">
        <f t="shared" si="935"/>
        <v>86747</v>
      </c>
      <c r="AD572" s="109">
        <f t="shared" si="935"/>
        <v>86927</v>
      </c>
      <c r="AE572" s="109">
        <f t="shared" si="935"/>
        <v>87205</v>
      </c>
      <c r="AF572" s="109">
        <f t="shared" si="935"/>
        <v>87584</v>
      </c>
      <c r="AG572" s="109">
        <f t="shared" si="935"/>
        <v>88085</v>
      </c>
      <c r="AH572" s="109">
        <f t="shared" si="935"/>
        <v>88727</v>
      </c>
      <c r="AI572" s="109">
        <f t="shared" si="935"/>
        <v>89502</v>
      </c>
      <c r="AJ572" s="109">
        <f t="shared" si="935"/>
        <v>90442</v>
      </c>
      <c r="AK572" s="109">
        <f t="shared" si="935"/>
        <v>91592</v>
      </c>
      <c r="AL572" s="109">
        <f t="shared" si="935"/>
        <v>92991</v>
      </c>
      <c r="AM572" s="109">
        <f t="shared" si="935"/>
        <v>94702</v>
      </c>
      <c r="AN572" s="109">
        <f t="shared" si="935"/>
        <v>96649</v>
      </c>
      <c r="AO572" s="109">
        <f t="shared" si="935"/>
        <v>98823</v>
      </c>
      <c r="AP572" s="109">
        <f t="shared" si="935"/>
        <v>101096</v>
      </c>
      <c r="AQ572" s="109">
        <f t="shared" si="935"/>
        <v>103424</v>
      </c>
      <c r="AR572" s="109">
        <f t="shared" si="935"/>
        <v>105708</v>
      </c>
      <c r="AS572" s="109">
        <f t="shared" si="935"/>
        <v>107880</v>
      </c>
      <c r="AT572" s="109">
        <f t="shared" si="935"/>
        <v>109906</v>
      </c>
      <c r="AU572" s="109">
        <f t="shared" si="935"/>
        <v>111743</v>
      </c>
      <c r="AV572" s="109">
        <f t="shared" si="935"/>
        <v>113378</v>
      </c>
      <c r="AW572" s="109">
        <f t="shared" ref="AW572:CB572" si="936">AW362+AW467</f>
        <v>114808</v>
      </c>
      <c r="AX572" s="109">
        <f t="shared" si="936"/>
        <v>116022</v>
      </c>
      <c r="AY572" s="109">
        <f t="shared" si="936"/>
        <v>117043</v>
      </c>
      <c r="AZ572" s="109">
        <f t="shared" si="936"/>
        <v>117889</v>
      </c>
      <c r="BA572" s="109">
        <f t="shared" si="936"/>
        <v>118563</v>
      </c>
      <c r="BB572" s="109">
        <f t="shared" si="936"/>
        <v>119106</v>
      </c>
      <c r="BC572" s="109">
        <f t="shared" si="936"/>
        <v>119518</v>
      </c>
      <c r="BD572" s="109">
        <f t="shared" si="936"/>
        <v>119785</v>
      </c>
      <c r="BE572" s="109">
        <f t="shared" si="936"/>
        <v>119964</v>
      </c>
      <c r="BF572" s="109">
        <f t="shared" si="936"/>
        <v>119978</v>
      </c>
      <c r="BG572" s="109">
        <f t="shared" si="936"/>
        <v>119430</v>
      </c>
      <c r="BH572" s="109">
        <f t="shared" si="936"/>
        <v>118913</v>
      </c>
      <c r="BI572" s="109">
        <f t="shared" si="936"/>
        <v>118136</v>
      </c>
      <c r="BJ572" s="109">
        <f t="shared" si="936"/>
        <v>117427</v>
      </c>
      <c r="BK572" s="109">
        <f t="shared" si="936"/>
        <v>117327</v>
      </c>
      <c r="BL572" s="109">
        <f t="shared" si="936"/>
        <v>117325</v>
      </c>
      <c r="BM572" s="109">
        <f t="shared" si="936"/>
        <v>116319</v>
      </c>
      <c r="BN572" s="109">
        <f t="shared" si="936"/>
        <v>116823</v>
      </c>
      <c r="BO572" s="109">
        <f t="shared" si="936"/>
        <v>116694</v>
      </c>
      <c r="BP572" s="109">
        <f t="shared" si="936"/>
        <v>116509</v>
      </c>
      <c r="BQ572" s="109">
        <f t="shared" si="936"/>
        <v>118396</v>
      </c>
      <c r="BR572" s="109">
        <f t="shared" si="936"/>
        <v>118726</v>
      </c>
      <c r="BS572" s="109">
        <f t="shared" si="936"/>
        <v>119068</v>
      </c>
      <c r="BT572" s="109">
        <f t="shared" si="936"/>
        <v>120194</v>
      </c>
      <c r="BU572" s="109">
        <f t="shared" si="936"/>
        <v>119180</v>
      </c>
      <c r="BV572" s="109">
        <f t="shared" si="936"/>
        <v>119460</v>
      </c>
      <c r="BW572" s="109">
        <f t="shared" si="936"/>
        <v>119297</v>
      </c>
      <c r="BX572" s="109">
        <f t="shared" si="936"/>
        <v>120827</v>
      </c>
      <c r="BY572" s="109">
        <f t="shared" si="936"/>
        <v>120159</v>
      </c>
      <c r="BZ572" s="109">
        <f t="shared" si="936"/>
        <v>119102</v>
      </c>
      <c r="CA572" s="109">
        <f t="shared" si="936"/>
        <v>117287</v>
      </c>
      <c r="CB572" s="109">
        <f t="shared" si="936"/>
        <v>116480</v>
      </c>
      <c r="CC572" s="109">
        <f t="shared" ref="CC572:DL572" si="937">CC362+CC467</f>
        <v>112886</v>
      </c>
      <c r="CD572" s="109">
        <f t="shared" si="937"/>
        <v>111682</v>
      </c>
      <c r="CE572" s="109">
        <f t="shared" si="937"/>
        <v>109485</v>
      </c>
      <c r="CF572" s="109">
        <f t="shared" si="937"/>
        <v>108511</v>
      </c>
      <c r="CG572" s="109">
        <f t="shared" si="937"/>
        <v>106075</v>
      </c>
      <c r="CH572" s="109">
        <f t="shared" si="937"/>
        <v>105761</v>
      </c>
      <c r="CI572" s="109">
        <f t="shared" si="937"/>
        <v>103857</v>
      </c>
      <c r="CJ572" s="109">
        <f t="shared" si="937"/>
        <v>102401</v>
      </c>
      <c r="CK572" s="109">
        <f t="shared" si="937"/>
        <v>99577</v>
      </c>
      <c r="CL572" s="109">
        <f t="shared" si="937"/>
        <v>96990</v>
      </c>
      <c r="CM572" s="109">
        <f t="shared" si="937"/>
        <v>95021</v>
      </c>
      <c r="CN572" s="109">
        <f t="shared" si="937"/>
        <v>92804</v>
      </c>
      <c r="CO572" s="109">
        <f t="shared" si="937"/>
        <v>91011</v>
      </c>
      <c r="CP572" s="109">
        <f t="shared" si="937"/>
        <v>90478</v>
      </c>
      <c r="CQ572" s="109">
        <f t="shared" si="937"/>
        <v>88870</v>
      </c>
      <c r="CR572" s="109">
        <f t="shared" si="937"/>
        <v>88566</v>
      </c>
      <c r="CS572" s="109">
        <f t="shared" si="937"/>
        <v>88697</v>
      </c>
      <c r="CT572" s="109">
        <f t="shared" si="937"/>
        <v>86736</v>
      </c>
      <c r="CU572" s="109">
        <f t="shared" si="937"/>
        <v>85858</v>
      </c>
      <c r="CV572" s="109">
        <f t="shared" si="937"/>
        <v>84124</v>
      </c>
      <c r="CW572" s="109">
        <f t="shared" si="937"/>
        <v>81175</v>
      </c>
      <c r="CX572" s="109">
        <f t="shared" si="937"/>
        <v>78815</v>
      </c>
      <c r="CY572" s="109">
        <f t="shared" si="937"/>
        <v>74803</v>
      </c>
      <c r="CZ572" s="109">
        <f t="shared" si="937"/>
        <v>71112</v>
      </c>
      <c r="DA572" s="109">
        <f t="shared" si="937"/>
        <v>64776</v>
      </c>
      <c r="DB572" s="109">
        <f t="shared" si="937"/>
        <v>57656</v>
      </c>
      <c r="DC572" s="109">
        <f t="shared" si="937"/>
        <v>51145</v>
      </c>
      <c r="DD572" s="109">
        <f t="shared" si="937"/>
        <v>44964</v>
      </c>
      <c r="DE572" s="109">
        <f t="shared" si="937"/>
        <v>39162</v>
      </c>
      <c r="DF572" s="109">
        <f t="shared" si="937"/>
        <v>33401</v>
      </c>
      <c r="DG572" s="109">
        <f t="shared" si="937"/>
        <v>28743</v>
      </c>
      <c r="DH572" s="109">
        <f t="shared" si="937"/>
        <v>24111</v>
      </c>
      <c r="DI572" s="109">
        <f t="shared" si="937"/>
        <v>19922</v>
      </c>
      <c r="DJ572" s="109">
        <f t="shared" si="937"/>
        <v>16428</v>
      </c>
      <c r="DK572" s="109">
        <f t="shared" si="937"/>
        <v>13310</v>
      </c>
      <c r="DL572" s="109">
        <f t="shared" si="937"/>
        <v>10899</v>
      </c>
      <c r="DM572" s="44">
        <v>34664</v>
      </c>
    </row>
    <row r="573" spans="1:117" s="44" customFormat="1" ht="1" hidden="1" customHeight="1">
      <c r="A573" s="94">
        <v>2052</v>
      </c>
      <c r="B573" s="96">
        <f t="shared" si="780"/>
        <v>9418243</v>
      </c>
      <c r="C573" s="97">
        <f t="shared" si="785"/>
        <v>1.2339161417535451E-3</v>
      </c>
      <c r="D573" s="103">
        <f t="shared" ref="D573:M573" si="938">D363+D468</f>
        <v>5068108</v>
      </c>
      <c r="E573" s="103">
        <f t="shared" si="938"/>
        <v>5181434</v>
      </c>
      <c r="F573" s="103">
        <f t="shared" si="938"/>
        <v>5292334</v>
      </c>
      <c r="G573" s="103">
        <f t="shared" si="938"/>
        <v>5401707</v>
      </c>
      <c r="H573" s="103">
        <f t="shared" si="938"/>
        <v>5509936</v>
      </c>
      <c r="I573" s="103">
        <f t="shared" si="938"/>
        <v>2613408</v>
      </c>
      <c r="J573" s="103">
        <f t="shared" si="938"/>
        <v>2500082</v>
      </c>
      <c r="K573" s="103">
        <f t="shared" si="938"/>
        <v>2389182</v>
      </c>
      <c r="L573" s="103">
        <f t="shared" si="938"/>
        <v>2279809</v>
      </c>
      <c r="M573" s="103">
        <f t="shared" si="938"/>
        <v>2171580</v>
      </c>
      <c r="N573" s="103"/>
      <c r="O573" s="103"/>
      <c r="P573" s="103"/>
      <c r="Q573" s="109">
        <f t="shared" ref="Q573:AV573" si="939">Q363+Q468</f>
        <v>84130</v>
      </c>
      <c r="R573" s="109">
        <f t="shared" si="939"/>
        <v>84632</v>
      </c>
      <c r="S573" s="109">
        <f t="shared" si="939"/>
        <v>85061</v>
      </c>
      <c r="T573" s="109">
        <f t="shared" si="939"/>
        <v>85433</v>
      </c>
      <c r="U573" s="109">
        <f t="shared" si="939"/>
        <v>85758</v>
      </c>
      <c r="V573" s="109">
        <f t="shared" si="939"/>
        <v>86038</v>
      </c>
      <c r="W573" s="109">
        <f t="shared" si="939"/>
        <v>86274</v>
      </c>
      <c r="X573" s="109">
        <f t="shared" si="939"/>
        <v>86467</v>
      </c>
      <c r="Y573" s="109">
        <f t="shared" si="939"/>
        <v>86624</v>
      </c>
      <c r="Z573" s="109">
        <f t="shared" si="939"/>
        <v>86751</v>
      </c>
      <c r="AA573" s="109">
        <f t="shared" si="939"/>
        <v>86859</v>
      </c>
      <c r="AB573" s="109">
        <f t="shared" si="939"/>
        <v>86953</v>
      </c>
      <c r="AC573" s="109">
        <f t="shared" si="939"/>
        <v>87061</v>
      </c>
      <c r="AD573" s="109">
        <f t="shared" si="939"/>
        <v>87204</v>
      </c>
      <c r="AE573" s="109">
        <f t="shared" si="939"/>
        <v>87407</v>
      </c>
      <c r="AF573" s="109">
        <f t="shared" si="939"/>
        <v>87715</v>
      </c>
      <c r="AG573" s="109">
        <f t="shared" si="939"/>
        <v>88132</v>
      </c>
      <c r="AH573" s="109">
        <f t="shared" si="939"/>
        <v>88672</v>
      </c>
      <c r="AI573" s="109">
        <f t="shared" si="939"/>
        <v>89359</v>
      </c>
      <c r="AJ573" s="109">
        <f t="shared" si="939"/>
        <v>90197</v>
      </c>
      <c r="AK573" s="109">
        <f t="shared" si="939"/>
        <v>91264</v>
      </c>
      <c r="AL573" s="109">
        <f t="shared" si="939"/>
        <v>92611</v>
      </c>
      <c r="AM573" s="109">
        <f t="shared" si="939"/>
        <v>94260</v>
      </c>
      <c r="AN573" s="109">
        <f t="shared" si="939"/>
        <v>96214</v>
      </c>
      <c r="AO573" s="109">
        <f t="shared" si="939"/>
        <v>98375</v>
      </c>
      <c r="AP573" s="109">
        <f t="shared" si="939"/>
        <v>100700</v>
      </c>
      <c r="AQ573" s="109">
        <f t="shared" si="939"/>
        <v>103060</v>
      </c>
      <c r="AR573" s="109">
        <f t="shared" si="939"/>
        <v>105421</v>
      </c>
      <c r="AS573" s="109">
        <f t="shared" si="939"/>
        <v>107683</v>
      </c>
      <c r="AT573" s="109">
        <f t="shared" si="939"/>
        <v>109789</v>
      </c>
      <c r="AU573" s="109">
        <f t="shared" si="939"/>
        <v>111724</v>
      </c>
      <c r="AV573" s="109">
        <f t="shared" si="939"/>
        <v>113449</v>
      </c>
      <c r="AW573" s="109">
        <f t="shared" ref="AW573:CB573" si="940">AW363+AW468</f>
        <v>114958</v>
      </c>
      <c r="AX573" s="109">
        <f t="shared" si="940"/>
        <v>116253</v>
      </c>
      <c r="AY573" s="109">
        <f t="shared" si="940"/>
        <v>117334</v>
      </c>
      <c r="AZ573" s="109">
        <f t="shared" si="940"/>
        <v>118222</v>
      </c>
      <c r="BA573" s="109">
        <f t="shared" si="940"/>
        <v>118941</v>
      </c>
      <c r="BB573" s="109">
        <f t="shared" si="940"/>
        <v>119493</v>
      </c>
      <c r="BC573" s="109">
        <f t="shared" si="940"/>
        <v>119925</v>
      </c>
      <c r="BD573" s="109">
        <f t="shared" si="940"/>
        <v>120228</v>
      </c>
      <c r="BE573" s="109">
        <f t="shared" si="940"/>
        <v>120398</v>
      </c>
      <c r="BF573" s="109">
        <f t="shared" si="940"/>
        <v>120487</v>
      </c>
      <c r="BG573" s="109">
        <f t="shared" si="940"/>
        <v>120420</v>
      </c>
      <c r="BH573" s="109">
        <f t="shared" si="940"/>
        <v>119795</v>
      </c>
      <c r="BI573" s="109">
        <f t="shared" si="940"/>
        <v>119205</v>
      </c>
      <c r="BJ573" s="109">
        <f t="shared" si="940"/>
        <v>118362</v>
      </c>
      <c r="BK573" s="109">
        <f t="shared" si="940"/>
        <v>117584</v>
      </c>
      <c r="BL573" s="109">
        <f t="shared" si="940"/>
        <v>117410</v>
      </c>
      <c r="BM573" s="109">
        <f t="shared" si="940"/>
        <v>117336</v>
      </c>
      <c r="BN573" s="109">
        <f t="shared" si="940"/>
        <v>116262</v>
      </c>
      <c r="BO573" s="109">
        <f t="shared" si="940"/>
        <v>116688</v>
      </c>
      <c r="BP573" s="109">
        <f t="shared" si="940"/>
        <v>116486</v>
      </c>
      <c r="BQ573" s="109">
        <f t="shared" si="940"/>
        <v>116223</v>
      </c>
      <c r="BR573" s="109">
        <f t="shared" si="940"/>
        <v>118030</v>
      </c>
      <c r="BS573" s="109">
        <f t="shared" si="940"/>
        <v>118284</v>
      </c>
      <c r="BT573" s="109">
        <f t="shared" si="940"/>
        <v>118556</v>
      </c>
      <c r="BU573" s="109">
        <f t="shared" si="940"/>
        <v>119611</v>
      </c>
      <c r="BV573" s="109">
        <f t="shared" si="940"/>
        <v>118541</v>
      </c>
      <c r="BW573" s="109">
        <f t="shared" si="940"/>
        <v>118760</v>
      </c>
      <c r="BX573" s="109">
        <f t="shared" si="940"/>
        <v>118545</v>
      </c>
      <c r="BY573" s="109">
        <f t="shared" si="940"/>
        <v>120011</v>
      </c>
      <c r="BZ573" s="109">
        <f t="shared" si="940"/>
        <v>119240</v>
      </c>
      <c r="CA573" s="109">
        <f t="shared" si="940"/>
        <v>118202</v>
      </c>
      <c r="CB573" s="109">
        <f t="shared" si="940"/>
        <v>116338</v>
      </c>
      <c r="CC573" s="109">
        <f t="shared" ref="CC573:DL573" si="941">CC363+CC468</f>
        <v>115406</v>
      </c>
      <c r="CD573" s="109">
        <f t="shared" si="941"/>
        <v>111618</v>
      </c>
      <c r="CE573" s="109">
        <f t="shared" si="941"/>
        <v>110608</v>
      </c>
      <c r="CF573" s="109">
        <f t="shared" si="941"/>
        <v>108459</v>
      </c>
      <c r="CG573" s="109">
        <f t="shared" si="941"/>
        <v>107455</v>
      </c>
      <c r="CH573" s="109">
        <f t="shared" si="941"/>
        <v>104991</v>
      </c>
      <c r="CI573" s="109">
        <f t="shared" si="941"/>
        <v>104616</v>
      </c>
      <c r="CJ573" s="109">
        <f t="shared" si="941"/>
        <v>102659</v>
      </c>
      <c r="CK573" s="109">
        <f t="shared" si="941"/>
        <v>101139</v>
      </c>
      <c r="CL573" s="109">
        <f t="shared" si="941"/>
        <v>98257</v>
      </c>
      <c r="CM573" s="109">
        <f t="shared" si="941"/>
        <v>95600</v>
      </c>
      <c r="CN573" s="109">
        <f t="shared" si="941"/>
        <v>93543</v>
      </c>
      <c r="CO573" s="109">
        <f t="shared" si="941"/>
        <v>91233</v>
      </c>
      <c r="CP573" s="109">
        <f t="shared" si="941"/>
        <v>89324</v>
      </c>
      <c r="CQ573" s="109">
        <f t="shared" si="941"/>
        <v>88634</v>
      </c>
      <c r="CR573" s="109">
        <f t="shared" si="941"/>
        <v>86866</v>
      </c>
      <c r="CS573" s="109">
        <f t="shared" si="941"/>
        <v>86339</v>
      </c>
      <c r="CT573" s="109">
        <f t="shared" si="941"/>
        <v>86213</v>
      </c>
      <c r="CU573" s="109">
        <f t="shared" si="941"/>
        <v>84001</v>
      </c>
      <c r="CV573" s="109">
        <f t="shared" si="941"/>
        <v>82808</v>
      </c>
      <c r="CW573" s="109">
        <f t="shared" si="941"/>
        <v>80736</v>
      </c>
      <c r="CX573" s="109">
        <f t="shared" si="941"/>
        <v>77467</v>
      </c>
      <c r="CY573" s="109">
        <f t="shared" si="941"/>
        <v>74726</v>
      </c>
      <c r="CZ573" s="109">
        <f t="shared" si="941"/>
        <v>70393</v>
      </c>
      <c r="DA573" s="109">
        <f t="shared" si="941"/>
        <v>66364</v>
      </c>
      <c r="DB573" s="109">
        <f t="shared" si="941"/>
        <v>59901</v>
      </c>
      <c r="DC573" s="109">
        <f t="shared" si="941"/>
        <v>52788</v>
      </c>
      <c r="DD573" s="109">
        <f t="shared" si="941"/>
        <v>46327</v>
      </c>
      <c r="DE573" s="109">
        <f t="shared" si="941"/>
        <v>40316</v>
      </c>
      <c r="DF573" s="109">
        <f t="shared" si="941"/>
        <v>34785</v>
      </c>
      <c r="DG573" s="109">
        <f t="shared" si="941"/>
        <v>29403</v>
      </c>
      <c r="DH573" s="109">
        <f t="shared" si="941"/>
        <v>25074</v>
      </c>
      <c r="DI573" s="109">
        <f t="shared" si="941"/>
        <v>20824</v>
      </c>
      <c r="DJ573" s="109">
        <f t="shared" si="941"/>
        <v>17014</v>
      </c>
      <c r="DK573" s="109">
        <f t="shared" si="941"/>
        <v>13864</v>
      </c>
      <c r="DL573" s="109">
        <f t="shared" si="941"/>
        <v>11087</v>
      </c>
      <c r="DM573" s="44">
        <v>35848</v>
      </c>
    </row>
    <row r="574" spans="1:117" s="44" customFormat="1" ht="1" hidden="1" customHeight="1">
      <c r="A574" s="94">
        <v>2053</v>
      </c>
      <c r="B574" s="96">
        <f t="shared" si="780"/>
        <v>9429213</v>
      </c>
      <c r="C574" s="97">
        <f t="shared" si="785"/>
        <v>1.164760773320459E-3</v>
      </c>
      <c r="D574" s="103">
        <f t="shared" ref="D574:M574" si="942">D364+D469</f>
        <v>5065143</v>
      </c>
      <c r="E574" s="103">
        <f t="shared" si="942"/>
        <v>5179628</v>
      </c>
      <c r="F574" s="103">
        <f t="shared" si="942"/>
        <v>5291822</v>
      </c>
      <c r="G574" s="103">
        <f t="shared" si="942"/>
        <v>5401695</v>
      </c>
      <c r="H574" s="103">
        <f t="shared" si="942"/>
        <v>5510030</v>
      </c>
      <c r="I574" s="103">
        <f t="shared" si="942"/>
        <v>2623540</v>
      </c>
      <c r="J574" s="103">
        <f t="shared" si="942"/>
        <v>2509055</v>
      </c>
      <c r="K574" s="103">
        <f t="shared" si="942"/>
        <v>2396861</v>
      </c>
      <c r="L574" s="103">
        <f t="shared" si="942"/>
        <v>2286988</v>
      </c>
      <c r="M574" s="103">
        <f t="shared" si="942"/>
        <v>2178653</v>
      </c>
      <c r="N574" s="103"/>
      <c r="O574" s="103"/>
      <c r="P574" s="103"/>
      <c r="Q574" s="109">
        <f t="shared" ref="Q574:AV574" si="943">Q364+Q469</f>
        <v>84151</v>
      </c>
      <c r="R574" s="109">
        <f t="shared" si="943"/>
        <v>84694</v>
      </c>
      <c r="S574" s="109">
        <f t="shared" si="943"/>
        <v>85165</v>
      </c>
      <c r="T574" s="109">
        <f t="shared" si="943"/>
        <v>85580</v>
      </c>
      <c r="U574" s="109">
        <f t="shared" si="943"/>
        <v>85943</v>
      </c>
      <c r="V574" s="109">
        <f t="shared" si="943"/>
        <v>86262</v>
      </c>
      <c r="W574" s="109">
        <f t="shared" si="943"/>
        <v>86530</v>
      </c>
      <c r="X574" s="109">
        <f t="shared" si="943"/>
        <v>86761</v>
      </c>
      <c r="Y574" s="109">
        <f t="shared" si="943"/>
        <v>86954</v>
      </c>
      <c r="Z574" s="109">
        <f t="shared" si="943"/>
        <v>87097</v>
      </c>
      <c r="AA574" s="109">
        <f t="shared" si="943"/>
        <v>87214</v>
      </c>
      <c r="AB574" s="109">
        <f t="shared" si="943"/>
        <v>87313</v>
      </c>
      <c r="AC574" s="109">
        <f t="shared" si="943"/>
        <v>87406</v>
      </c>
      <c r="AD574" s="109">
        <f t="shared" si="943"/>
        <v>87518</v>
      </c>
      <c r="AE574" s="109">
        <f t="shared" si="943"/>
        <v>87684</v>
      </c>
      <c r="AF574" s="109">
        <f t="shared" si="943"/>
        <v>87916</v>
      </c>
      <c r="AG574" s="109">
        <f t="shared" si="943"/>
        <v>88263</v>
      </c>
      <c r="AH574" s="109">
        <f t="shared" si="943"/>
        <v>88719</v>
      </c>
      <c r="AI574" s="109">
        <f t="shared" si="943"/>
        <v>89304</v>
      </c>
      <c r="AJ574" s="109">
        <f t="shared" si="943"/>
        <v>90056</v>
      </c>
      <c r="AK574" s="109">
        <f t="shared" si="943"/>
        <v>91022</v>
      </c>
      <c r="AL574" s="109">
        <f t="shared" si="943"/>
        <v>92288</v>
      </c>
      <c r="AM574" s="109">
        <f t="shared" si="943"/>
        <v>93884</v>
      </c>
      <c r="AN574" s="109">
        <f t="shared" si="943"/>
        <v>95781</v>
      </c>
      <c r="AO574" s="109">
        <f t="shared" si="943"/>
        <v>97947</v>
      </c>
      <c r="AP574" s="109">
        <f t="shared" si="943"/>
        <v>100260</v>
      </c>
      <c r="AQ574" s="109">
        <f t="shared" si="943"/>
        <v>102671</v>
      </c>
      <c r="AR574" s="109">
        <f t="shared" si="943"/>
        <v>105063</v>
      </c>
      <c r="AS574" s="109">
        <f t="shared" si="943"/>
        <v>107401</v>
      </c>
      <c r="AT574" s="109">
        <f t="shared" si="943"/>
        <v>109597</v>
      </c>
      <c r="AU574" s="109">
        <f t="shared" si="943"/>
        <v>111611</v>
      </c>
      <c r="AV574" s="109">
        <f t="shared" si="943"/>
        <v>113432</v>
      </c>
      <c r="AW574" s="109">
        <f t="shared" ref="AW574:CB574" si="944">AW364+AW469</f>
        <v>115030</v>
      </c>
      <c r="AX574" s="109">
        <f t="shared" si="944"/>
        <v>116402</v>
      </c>
      <c r="AY574" s="109">
        <f t="shared" si="944"/>
        <v>117564</v>
      </c>
      <c r="AZ574" s="109">
        <f t="shared" si="944"/>
        <v>118510</v>
      </c>
      <c r="BA574" s="109">
        <f t="shared" si="944"/>
        <v>119273</v>
      </c>
      <c r="BB574" s="109">
        <f t="shared" si="944"/>
        <v>119870</v>
      </c>
      <c r="BC574" s="109">
        <f t="shared" si="944"/>
        <v>120310</v>
      </c>
      <c r="BD574" s="109">
        <f t="shared" si="944"/>
        <v>120635</v>
      </c>
      <c r="BE574" s="109">
        <f t="shared" si="944"/>
        <v>120840</v>
      </c>
      <c r="BF574" s="109">
        <f t="shared" si="944"/>
        <v>120921</v>
      </c>
      <c r="BG574" s="109">
        <f t="shared" si="944"/>
        <v>120928</v>
      </c>
      <c r="BH574" s="109">
        <f t="shared" si="944"/>
        <v>120783</v>
      </c>
      <c r="BI574" s="109">
        <f t="shared" si="944"/>
        <v>120086</v>
      </c>
      <c r="BJ574" s="109">
        <f t="shared" si="944"/>
        <v>119427</v>
      </c>
      <c r="BK574" s="109">
        <f t="shared" si="944"/>
        <v>118516</v>
      </c>
      <c r="BL574" s="109">
        <f t="shared" si="944"/>
        <v>117668</v>
      </c>
      <c r="BM574" s="109">
        <f t="shared" si="944"/>
        <v>117423</v>
      </c>
      <c r="BN574" s="109">
        <f t="shared" si="944"/>
        <v>117275</v>
      </c>
      <c r="BO574" s="109">
        <f t="shared" si="944"/>
        <v>116131</v>
      </c>
      <c r="BP574" s="109">
        <f t="shared" si="944"/>
        <v>116479</v>
      </c>
      <c r="BQ574" s="109">
        <f t="shared" si="944"/>
        <v>116204</v>
      </c>
      <c r="BR574" s="109">
        <f t="shared" si="944"/>
        <v>115867</v>
      </c>
      <c r="BS574" s="109">
        <f t="shared" si="944"/>
        <v>117595</v>
      </c>
      <c r="BT574" s="109">
        <f t="shared" si="944"/>
        <v>117780</v>
      </c>
      <c r="BU574" s="109">
        <f t="shared" si="944"/>
        <v>117986</v>
      </c>
      <c r="BV574" s="109">
        <f t="shared" si="944"/>
        <v>118972</v>
      </c>
      <c r="BW574" s="109">
        <f t="shared" si="944"/>
        <v>117851</v>
      </c>
      <c r="BX574" s="109">
        <f t="shared" si="944"/>
        <v>118014</v>
      </c>
      <c r="BY574" s="109">
        <f t="shared" si="944"/>
        <v>117748</v>
      </c>
      <c r="BZ574" s="109">
        <f t="shared" si="944"/>
        <v>119098</v>
      </c>
      <c r="CA574" s="109">
        <f t="shared" si="944"/>
        <v>118344</v>
      </c>
      <c r="CB574" s="109">
        <f t="shared" si="944"/>
        <v>117252</v>
      </c>
      <c r="CC574" s="109">
        <f t="shared" ref="CC574:DL574" si="945">CC364+CC469</f>
        <v>115271</v>
      </c>
      <c r="CD574" s="109">
        <f t="shared" si="945"/>
        <v>114125</v>
      </c>
      <c r="CE574" s="109">
        <f t="shared" si="945"/>
        <v>110549</v>
      </c>
      <c r="CF574" s="109">
        <f t="shared" si="945"/>
        <v>109579</v>
      </c>
      <c r="CG574" s="109">
        <f t="shared" si="945"/>
        <v>107413</v>
      </c>
      <c r="CH574" s="109">
        <f t="shared" si="945"/>
        <v>106365</v>
      </c>
      <c r="CI574" s="109">
        <f t="shared" si="945"/>
        <v>103858</v>
      </c>
      <c r="CJ574" s="109">
        <f t="shared" si="945"/>
        <v>103416</v>
      </c>
      <c r="CK574" s="109">
        <f t="shared" si="945"/>
        <v>101399</v>
      </c>
      <c r="CL574" s="109">
        <f t="shared" si="945"/>
        <v>99806</v>
      </c>
      <c r="CM574" s="109">
        <f t="shared" si="945"/>
        <v>96858</v>
      </c>
      <c r="CN574" s="109">
        <f t="shared" si="945"/>
        <v>94122</v>
      </c>
      <c r="CO574" s="109">
        <f t="shared" si="945"/>
        <v>91966</v>
      </c>
      <c r="CP574" s="109">
        <f t="shared" si="945"/>
        <v>89548</v>
      </c>
      <c r="CQ574" s="109">
        <f t="shared" si="945"/>
        <v>87510</v>
      </c>
      <c r="CR574" s="109">
        <f t="shared" si="945"/>
        <v>86643</v>
      </c>
      <c r="CS574" s="109">
        <f t="shared" si="945"/>
        <v>84693</v>
      </c>
      <c r="CT574" s="109">
        <f t="shared" si="945"/>
        <v>83923</v>
      </c>
      <c r="CU574" s="109">
        <f t="shared" si="945"/>
        <v>83509</v>
      </c>
      <c r="CV574" s="109">
        <f t="shared" si="945"/>
        <v>81025</v>
      </c>
      <c r="CW574" s="109">
        <f t="shared" si="945"/>
        <v>79493</v>
      </c>
      <c r="CX574" s="109">
        <f t="shared" si="945"/>
        <v>77068</v>
      </c>
      <c r="CY574" s="109">
        <f t="shared" si="945"/>
        <v>73472</v>
      </c>
      <c r="CZ574" s="109">
        <f t="shared" si="945"/>
        <v>70351</v>
      </c>
      <c r="DA574" s="109">
        <f t="shared" si="945"/>
        <v>65720</v>
      </c>
      <c r="DB574" s="109">
        <f t="shared" si="945"/>
        <v>61398</v>
      </c>
      <c r="DC574" s="109">
        <f t="shared" si="945"/>
        <v>54877</v>
      </c>
      <c r="DD574" s="109">
        <f t="shared" si="945"/>
        <v>47842</v>
      </c>
      <c r="DE574" s="109">
        <f t="shared" si="945"/>
        <v>41568</v>
      </c>
      <c r="DF574" s="109">
        <f t="shared" si="945"/>
        <v>35837</v>
      </c>
      <c r="DG574" s="109">
        <f t="shared" si="945"/>
        <v>30648</v>
      </c>
      <c r="DH574" s="109">
        <f t="shared" si="945"/>
        <v>25673</v>
      </c>
      <c r="DI574" s="109">
        <f t="shared" si="945"/>
        <v>21679</v>
      </c>
      <c r="DJ574" s="109">
        <f t="shared" si="945"/>
        <v>17804</v>
      </c>
      <c r="DK574" s="109">
        <f t="shared" si="945"/>
        <v>14374</v>
      </c>
      <c r="DL574" s="109">
        <f t="shared" si="945"/>
        <v>11562</v>
      </c>
      <c r="DM574" s="44">
        <v>36977</v>
      </c>
    </row>
    <row r="575" spans="1:117" s="44" customFormat="1" ht="1" hidden="1" customHeight="1">
      <c r="A575" s="94">
        <v>2054</v>
      </c>
      <c r="B575" s="96">
        <f t="shared" si="780"/>
        <v>9439365</v>
      </c>
      <c r="C575" s="97">
        <f t="shared" si="785"/>
        <v>1.0766540113156845E-3</v>
      </c>
      <c r="D575" s="103">
        <f t="shared" ref="D575:M575" si="946">D365+D470</f>
        <v>5061856</v>
      </c>
      <c r="E575" s="103">
        <f t="shared" si="946"/>
        <v>5176658</v>
      </c>
      <c r="F575" s="103">
        <f t="shared" si="946"/>
        <v>5290006</v>
      </c>
      <c r="G575" s="103">
        <f t="shared" si="946"/>
        <v>5401171</v>
      </c>
      <c r="H575" s="103">
        <f t="shared" si="946"/>
        <v>5510008</v>
      </c>
      <c r="I575" s="103">
        <f t="shared" si="946"/>
        <v>2633064</v>
      </c>
      <c r="J575" s="103">
        <f t="shared" si="946"/>
        <v>2518262</v>
      </c>
      <c r="K575" s="103">
        <f t="shared" si="946"/>
        <v>2404914</v>
      </c>
      <c r="L575" s="103">
        <f t="shared" si="946"/>
        <v>2293749</v>
      </c>
      <c r="M575" s="103">
        <f t="shared" si="946"/>
        <v>2184912</v>
      </c>
      <c r="N575" s="103"/>
      <c r="O575" s="103"/>
      <c r="P575" s="103"/>
      <c r="Q575" s="109">
        <f t="shared" ref="Q575:AV575" si="947">Q365+Q470</f>
        <v>84137</v>
      </c>
      <c r="R575" s="109">
        <f t="shared" si="947"/>
        <v>84713</v>
      </c>
      <c r="S575" s="109">
        <f t="shared" si="947"/>
        <v>85226</v>
      </c>
      <c r="T575" s="109">
        <f t="shared" si="947"/>
        <v>85683</v>
      </c>
      <c r="U575" s="109">
        <f t="shared" si="947"/>
        <v>86090</v>
      </c>
      <c r="V575" s="109">
        <f t="shared" si="947"/>
        <v>86446</v>
      </c>
      <c r="W575" s="109">
        <f t="shared" si="947"/>
        <v>86755</v>
      </c>
      <c r="X575" s="109">
        <f t="shared" si="947"/>
        <v>87015</v>
      </c>
      <c r="Y575" s="109">
        <f t="shared" si="947"/>
        <v>87246</v>
      </c>
      <c r="Z575" s="109">
        <f t="shared" si="947"/>
        <v>87427</v>
      </c>
      <c r="AA575" s="109">
        <f t="shared" si="947"/>
        <v>87558</v>
      </c>
      <c r="AB575" s="109">
        <f t="shared" si="947"/>
        <v>87668</v>
      </c>
      <c r="AC575" s="109">
        <f t="shared" si="947"/>
        <v>87763</v>
      </c>
      <c r="AD575" s="109">
        <f t="shared" si="947"/>
        <v>87863</v>
      </c>
      <c r="AE575" s="109">
        <f t="shared" si="947"/>
        <v>87998</v>
      </c>
      <c r="AF575" s="109">
        <f t="shared" si="947"/>
        <v>88193</v>
      </c>
      <c r="AG575" s="109">
        <f t="shared" si="947"/>
        <v>88463</v>
      </c>
      <c r="AH575" s="109">
        <f t="shared" si="947"/>
        <v>88849</v>
      </c>
      <c r="AI575" s="109">
        <f t="shared" si="947"/>
        <v>89350</v>
      </c>
      <c r="AJ575" s="109">
        <f t="shared" si="947"/>
        <v>90002</v>
      </c>
      <c r="AK575" s="109">
        <f t="shared" si="947"/>
        <v>90882</v>
      </c>
      <c r="AL575" s="109">
        <f t="shared" si="947"/>
        <v>92048</v>
      </c>
      <c r="AM575" s="109">
        <f t="shared" si="947"/>
        <v>93566</v>
      </c>
      <c r="AN575" s="109">
        <f t="shared" si="947"/>
        <v>95411</v>
      </c>
      <c r="AO575" s="109">
        <f t="shared" si="947"/>
        <v>97522</v>
      </c>
      <c r="AP575" s="109">
        <f t="shared" si="947"/>
        <v>99841</v>
      </c>
      <c r="AQ575" s="109">
        <f t="shared" si="947"/>
        <v>102240</v>
      </c>
      <c r="AR575" s="109">
        <f t="shared" si="947"/>
        <v>104681</v>
      </c>
      <c r="AS575" s="109">
        <f t="shared" si="947"/>
        <v>107049</v>
      </c>
      <c r="AT575" s="109">
        <f t="shared" si="947"/>
        <v>109322</v>
      </c>
      <c r="AU575" s="109">
        <f t="shared" si="947"/>
        <v>111423</v>
      </c>
      <c r="AV575" s="109">
        <f t="shared" si="947"/>
        <v>113322</v>
      </c>
      <c r="AW575" s="109">
        <f t="shared" ref="AW575:CB575" si="948">AW365+AW470</f>
        <v>115014</v>
      </c>
      <c r="AX575" s="109">
        <f t="shared" si="948"/>
        <v>116474</v>
      </c>
      <c r="AY575" s="109">
        <f t="shared" si="948"/>
        <v>117712</v>
      </c>
      <c r="AZ575" s="109">
        <f t="shared" si="948"/>
        <v>118740</v>
      </c>
      <c r="BA575" s="109">
        <f t="shared" si="948"/>
        <v>119560</v>
      </c>
      <c r="BB575" s="109">
        <f t="shared" si="948"/>
        <v>120200</v>
      </c>
      <c r="BC575" s="109">
        <f t="shared" si="948"/>
        <v>120685</v>
      </c>
      <c r="BD575" s="109">
        <f t="shared" si="948"/>
        <v>121019</v>
      </c>
      <c r="BE575" s="109">
        <f t="shared" si="948"/>
        <v>121246</v>
      </c>
      <c r="BF575" s="109">
        <f t="shared" si="948"/>
        <v>121362</v>
      </c>
      <c r="BG575" s="109">
        <f t="shared" si="948"/>
        <v>121361</v>
      </c>
      <c r="BH575" s="109">
        <f t="shared" si="948"/>
        <v>121289</v>
      </c>
      <c r="BI575" s="109">
        <f t="shared" si="948"/>
        <v>121070</v>
      </c>
      <c r="BJ575" s="109">
        <f t="shared" si="948"/>
        <v>120304</v>
      </c>
      <c r="BK575" s="109">
        <f t="shared" si="948"/>
        <v>119578</v>
      </c>
      <c r="BL575" s="109">
        <f t="shared" si="948"/>
        <v>118597</v>
      </c>
      <c r="BM575" s="109">
        <f t="shared" si="948"/>
        <v>117682</v>
      </c>
      <c r="BN575" s="109">
        <f t="shared" si="948"/>
        <v>117363</v>
      </c>
      <c r="BO575" s="109">
        <f t="shared" si="948"/>
        <v>117140</v>
      </c>
      <c r="BP575" s="109">
        <f t="shared" si="948"/>
        <v>115929</v>
      </c>
      <c r="BQ575" s="109">
        <f t="shared" si="948"/>
        <v>116200</v>
      </c>
      <c r="BR575" s="109">
        <f t="shared" si="948"/>
        <v>115851</v>
      </c>
      <c r="BS575" s="109">
        <f t="shared" si="948"/>
        <v>115443</v>
      </c>
      <c r="BT575" s="109">
        <f t="shared" si="948"/>
        <v>117097</v>
      </c>
      <c r="BU575" s="109">
        <f t="shared" si="948"/>
        <v>117218</v>
      </c>
      <c r="BV575" s="109">
        <f t="shared" si="948"/>
        <v>117359</v>
      </c>
      <c r="BW575" s="109">
        <f t="shared" si="948"/>
        <v>118281</v>
      </c>
      <c r="BX575" s="109">
        <f t="shared" si="948"/>
        <v>117112</v>
      </c>
      <c r="BY575" s="109">
        <f t="shared" si="948"/>
        <v>117224</v>
      </c>
      <c r="BZ575" s="109">
        <f t="shared" si="948"/>
        <v>116851</v>
      </c>
      <c r="CA575" s="109">
        <f t="shared" si="948"/>
        <v>118210</v>
      </c>
      <c r="CB575" s="109">
        <f t="shared" si="948"/>
        <v>117396</v>
      </c>
      <c r="CC575" s="109">
        <f t="shared" ref="CC575:DL575" si="949">CC365+CC470</f>
        <v>116186</v>
      </c>
      <c r="CD575" s="109">
        <f t="shared" si="949"/>
        <v>114000</v>
      </c>
      <c r="CE575" s="109">
        <f t="shared" si="949"/>
        <v>113041</v>
      </c>
      <c r="CF575" s="109">
        <f t="shared" si="949"/>
        <v>109527</v>
      </c>
      <c r="CG575" s="109">
        <f t="shared" si="949"/>
        <v>108530</v>
      </c>
      <c r="CH575" s="109">
        <f t="shared" si="949"/>
        <v>106331</v>
      </c>
      <c r="CI575" s="109">
        <f t="shared" si="949"/>
        <v>105223</v>
      </c>
      <c r="CJ575" s="109">
        <f t="shared" si="949"/>
        <v>102672</v>
      </c>
      <c r="CK575" s="109">
        <f t="shared" si="949"/>
        <v>102155</v>
      </c>
      <c r="CL575" s="109">
        <f t="shared" si="949"/>
        <v>100068</v>
      </c>
      <c r="CM575" s="109">
        <f t="shared" si="949"/>
        <v>98392</v>
      </c>
      <c r="CN575" s="109">
        <f t="shared" si="949"/>
        <v>95369</v>
      </c>
      <c r="CO575" s="109">
        <f t="shared" si="949"/>
        <v>92544</v>
      </c>
      <c r="CP575" s="109">
        <f t="shared" si="949"/>
        <v>90273</v>
      </c>
      <c r="CQ575" s="109">
        <f t="shared" si="949"/>
        <v>87735</v>
      </c>
      <c r="CR575" s="109">
        <f t="shared" si="949"/>
        <v>85552</v>
      </c>
      <c r="CS575" s="109">
        <f t="shared" si="949"/>
        <v>84484</v>
      </c>
      <c r="CT575" s="109">
        <f t="shared" si="949"/>
        <v>82336</v>
      </c>
      <c r="CU575" s="109">
        <f t="shared" si="949"/>
        <v>81299</v>
      </c>
      <c r="CV575" s="109">
        <f t="shared" si="949"/>
        <v>80570</v>
      </c>
      <c r="CW575" s="109">
        <f t="shared" si="949"/>
        <v>77792</v>
      </c>
      <c r="CX575" s="109">
        <f t="shared" si="949"/>
        <v>75903</v>
      </c>
      <c r="CY575" s="109">
        <f t="shared" si="949"/>
        <v>73115</v>
      </c>
      <c r="CZ575" s="109">
        <f t="shared" si="949"/>
        <v>69196</v>
      </c>
      <c r="DA575" s="109">
        <f t="shared" si="949"/>
        <v>65714</v>
      </c>
      <c r="DB575" s="109">
        <f t="shared" si="949"/>
        <v>60830</v>
      </c>
      <c r="DC575" s="109">
        <f t="shared" si="949"/>
        <v>56277</v>
      </c>
      <c r="DD575" s="109">
        <f t="shared" si="949"/>
        <v>49767</v>
      </c>
      <c r="DE575" s="109">
        <f t="shared" si="949"/>
        <v>42956</v>
      </c>
      <c r="DF575" s="109">
        <f t="shared" si="949"/>
        <v>36981</v>
      </c>
      <c r="DG575" s="109">
        <f t="shared" si="949"/>
        <v>31604</v>
      </c>
      <c r="DH575" s="109">
        <f t="shared" si="949"/>
        <v>26787</v>
      </c>
      <c r="DI575" s="109">
        <f t="shared" si="949"/>
        <v>22220</v>
      </c>
      <c r="DJ575" s="109">
        <f t="shared" si="949"/>
        <v>18556</v>
      </c>
      <c r="DK575" s="109">
        <f t="shared" si="949"/>
        <v>15058</v>
      </c>
      <c r="DL575" s="109">
        <f t="shared" si="949"/>
        <v>12003</v>
      </c>
      <c r="DM575" s="44">
        <v>38297</v>
      </c>
    </row>
    <row r="576" spans="1:117" s="44" customFormat="1" ht="1" hidden="1" customHeight="1">
      <c r="A576" s="94">
        <v>2055</v>
      </c>
      <c r="B576" s="96">
        <f t="shared" si="780"/>
        <v>9448651</v>
      </c>
      <c r="C576" s="97">
        <f t="shared" si="785"/>
        <v>9.8375261471507882E-4</v>
      </c>
      <c r="D576" s="103">
        <f t="shared" ref="D576:M576" si="950">D366+D471</f>
        <v>5058081</v>
      </c>
      <c r="E576" s="103">
        <f t="shared" si="950"/>
        <v>5173445</v>
      </c>
      <c r="F576" s="103">
        <f t="shared" si="950"/>
        <v>5287115</v>
      </c>
      <c r="G576" s="103">
        <f t="shared" si="950"/>
        <v>5399428</v>
      </c>
      <c r="H576" s="103">
        <f t="shared" si="950"/>
        <v>5509553</v>
      </c>
      <c r="I576" s="103">
        <f t="shared" si="950"/>
        <v>2642233</v>
      </c>
      <c r="J576" s="103">
        <f t="shared" si="950"/>
        <v>2526869</v>
      </c>
      <c r="K576" s="103">
        <f t="shared" si="950"/>
        <v>2413199</v>
      </c>
      <c r="L576" s="103">
        <f t="shared" si="950"/>
        <v>2300886</v>
      </c>
      <c r="M576" s="103">
        <f t="shared" si="950"/>
        <v>2190761</v>
      </c>
      <c r="N576" s="103"/>
      <c r="O576" s="103"/>
      <c r="P576" s="103"/>
      <c r="Q576" s="109">
        <f t="shared" ref="Q576:AV576" si="951">Q366+Q471</f>
        <v>84077</v>
      </c>
      <c r="R576" s="109">
        <f t="shared" si="951"/>
        <v>84700</v>
      </c>
      <c r="S576" s="109">
        <f t="shared" si="951"/>
        <v>85244</v>
      </c>
      <c r="T576" s="109">
        <f t="shared" si="951"/>
        <v>85743</v>
      </c>
      <c r="U576" s="109">
        <f t="shared" si="951"/>
        <v>86192</v>
      </c>
      <c r="V576" s="109">
        <f t="shared" si="951"/>
        <v>86591</v>
      </c>
      <c r="W576" s="109">
        <f t="shared" si="951"/>
        <v>86938</v>
      </c>
      <c r="X576" s="109">
        <f t="shared" si="951"/>
        <v>87240</v>
      </c>
      <c r="Y576" s="109">
        <f t="shared" si="951"/>
        <v>87499</v>
      </c>
      <c r="Z576" s="109">
        <f t="shared" si="951"/>
        <v>87717</v>
      </c>
      <c r="AA576" s="109">
        <f t="shared" si="951"/>
        <v>87887</v>
      </c>
      <c r="AB576" s="109">
        <f t="shared" si="951"/>
        <v>88011</v>
      </c>
      <c r="AC576" s="109">
        <f t="shared" si="951"/>
        <v>88117</v>
      </c>
      <c r="AD576" s="109">
        <f t="shared" si="951"/>
        <v>88219</v>
      </c>
      <c r="AE576" s="109">
        <f t="shared" si="951"/>
        <v>88341</v>
      </c>
      <c r="AF576" s="109">
        <f t="shared" si="951"/>
        <v>88506</v>
      </c>
      <c r="AG576" s="109">
        <f t="shared" si="951"/>
        <v>88739</v>
      </c>
      <c r="AH576" s="109">
        <f t="shared" si="951"/>
        <v>89048</v>
      </c>
      <c r="AI576" s="109">
        <f t="shared" si="951"/>
        <v>89480</v>
      </c>
      <c r="AJ576" s="109">
        <f t="shared" si="951"/>
        <v>90048</v>
      </c>
      <c r="AK576" s="109">
        <f t="shared" si="951"/>
        <v>90829</v>
      </c>
      <c r="AL576" s="109">
        <f t="shared" si="951"/>
        <v>91909</v>
      </c>
      <c r="AM576" s="109">
        <f t="shared" si="951"/>
        <v>93330</v>
      </c>
      <c r="AN576" s="109">
        <f t="shared" si="951"/>
        <v>95100</v>
      </c>
      <c r="AO576" s="109">
        <f t="shared" si="951"/>
        <v>97159</v>
      </c>
      <c r="AP576" s="109">
        <f t="shared" si="951"/>
        <v>99424</v>
      </c>
      <c r="AQ576" s="109">
        <f t="shared" si="951"/>
        <v>101830</v>
      </c>
      <c r="AR576" s="109">
        <f t="shared" si="951"/>
        <v>104259</v>
      </c>
      <c r="AS576" s="109">
        <f t="shared" si="951"/>
        <v>106673</v>
      </c>
      <c r="AT576" s="109">
        <f t="shared" si="951"/>
        <v>108975</v>
      </c>
      <c r="AU576" s="109">
        <f t="shared" si="951"/>
        <v>111152</v>
      </c>
      <c r="AV576" s="109">
        <f t="shared" si="951"/>
        <v>113137</v>
      </c>
      <c r="AW576" s="109">
        <f t="shared" ref="AW576:CB576" si="952">AW366+AW471</f>
        <v>114906</v>
      </c>
      <c r="AX576" s="109">
        <f t="shared" si="952"/>
        <v>116460</v>
      </c>
      <c r="AY576" s="109">
        <f t="shared" si="952"/>
        <v>117784</v>
      </c>
      <c r="AZ576" s="109">
        <f t="shared" si="952"/>
        <v>118889</v>
      </c>
      <c r="BA576" s="109">
        <f t="shared" si="952"/>
        <v>119789</v>
      </c>
      <c r="BB576" s="109">
        <f t="shared" si="952"/>
        <v>120486</v>
      </c>
      <c r="BC576" s="109">
        <f t="shared" si="952"/>
        <v>121013</v>
      </c>
      <c r="BD576" s="109">
        <f t="shared" si="952"/>
        <v>121392</v>
      </c>
      <c r="BE576" s="109">
        <f t="shared" si="952"/>
        <v>121628</v>
      </c>
      <c r="BF576" s="109">
        <f t="shared" si="952"/>
        <v>121767</v>
      </c>
      <c r="BG576" s="109">
        <f t="shared" si="952"/>
        <v>121800</v>
      </c>
      <c r="BH576" s="109">
        <f t="shared" si="952"/>
        <v>121720</v>
      </c>
      <c r="BI576" s="109">
        <f t="shared" si="952"/>
        <v>121574</v>
      </c>
      <c r="BJ576" s="109">
        <f t="shared" si="952"/>
        <v>121285</v>
      </c>
      <c r="BK576" s="109">
        <f t="shared" si="952"/>
        <v>120452</v>
      </c>
      <c r="BL576" s="109">
        <f t="shared" si="952"/>
        <v>119656</v>
      </c>
      <c r="BM576" s="109">
        <f t="shared" si="952"/>
        <v>118608</v>
      </c>
      <c r="BN576" s="109">
        <f t="shared" si="952"/>
        <v>117623</v>
      </c>
      <c r="BO576" s="109">
        <f t="shared" si="952"/>
        <v>117228</v>
      </c>
      <c r="BP576" s="109">
        <f t="shared" si="952"/>
        <v>116932</v>
      </c>
      <c r="BQ576" s="109">
        <f t="shared" si="952"/>
        <v>115653</v>
      </c>
      <c r="BR576" s="109">
        <f t="shared" si="952"/>
        <v>115849</v>
      </c>
      <c r="BS576" s="109">
        <f t="shared" si="952"/>
        <v>115430</v>
      </c>
      <c r="BT576" s="109">
        <f t="shared" si="952"/>
        <v>114957</v>
      </c>
      <c r="BU576" s="109">
        <f t="shared" si="952"/>
        <v>116541</v>
      </c>
      <c r="BV576" s="109">
        <f t="shared" si="952"/>
        <v>116596</v>
      </c>
      <c r="BW576" s="109">
        <f t="shared" si="952"/>
        <v>116681</v>
      </c>
      <c r="BX576" s="109">
        <f t="shared" si="952"/>
        <v>117544</v>
      </c>
      <c r="BY576" s="109">
        <f t="shared" si="952"/>
        <v>116330</v>
      </c>
      <c r="BZ576" s="109">
        <f t="shared" si="952"/>
        <v>116336</v>
      </c>
      <c r="CA576" s="109">
        <f t="shared" si="952"/>
        <v>115981</v>
      </c>
      <c r="CB576" s="109">
        <f t="shared" si="952"/>
        <v>117269</v>
      </c>
      <c r="CC576" s="109">
        <f t="shared" ref="CC576:DL576" si="953">CC366+CC471</f>
        <v>116335</v>
      </c>
      <c r="CD576" s="109">
        <f t="shared" si="953"/>
        <v>114914</v>
      </c>
      <c r="CE576" s="109">
        <f t="shared" si="953"/>
        <v>112923</v>
      </c>
      <c r="CF576" s="109">
        <f t="shared" si="953"/>
        <v>112005</v>
      </c>
      <c r="CG576" s="109">
        <f t="shared" si="953"/>
        <v>108480</v>
      </c>
      <c r="CH576" s="109">
        <f t="shared" si="953"/>
        <v>107443</v>
      </c>
      <c r="CI576" s="109">
        <f t="shared" si="953"/>
        <v>105198</v>
      </c>
      <c r="CJ576" s="109">
        <f t="shared" si="953"/>
        <v>104028</v>
      </c>
      <c r="CK576" s="109">
        <f t="shared" si="953"/>
        <v>101425</v>
      </c>
      <c r="CL576" s="109">
        <f t="shared" si="953"/>
        <v>100822</v>
      </c>
      <c r="CM576" s="109">
        <f t="shared" si="953"/>
        <v>98657</v>
      </c>
      <c r="CN576" s="109">
        <f t="shared" si="953"/>
        <v>96885</v>
      </c>
      <c r="CO576" s="109">
        <f t="shared" si="953"/>
        <v>93778</v>
      </c>
      <c r="CP576" s="109">
        <f t="shared" si="953"/>
        <v>90850</v>
      </c>
      <c r="CQ576" s="109">
        <f t="shared" si="953"/>
        <v>88452</v>
      </c>
      <c r="CR576" s="109">
        <f t="shared" si="953"/>
        <v>85778</v>
      </c>
      <c r="CS576" s="109">
        <f t="shared" si="953"/>
        <v>83426</v>
      </c>
      <c r="CT576" s="109">
        <f t="shared" si="953"/>
        <v>82135</v>
      </c>
      <c r="CU576" s="109">
        <f t="shared" si="953"/>
        <v>79768</v>
      </c>
      <c r="CV576" s="109">
        <f t="shared" si="953"/>
        <v>78439</v>
      </c>
      <c r="CW576" s="109">
        <f t="shared" si="953"/>
        <v>77370</v>
      </c>
      <c r="CX576" s="109">
        <f t="shared" si="953"/>
        <v>74287</v>
      </c>
      <c r="CY576" s="109">
        <f t="shared" si="953"/>
        <v>72025</v>
      </c>
      <c r="CZ576" s="109">
        <f t="shared" si="953"/>
        <v>68876</v>
      </c>
      <c r="DA576" s="109">
        <f t="shared" si="953"/>
        <v>64655</v>
      </c>
      <c r="DB576" s="109">
        <f t="shared" si="953"/>
        <v>60849</v>
      </c>
      <c r="DC576" s="109">
        <f t="shared" si="953"/>
        <v>55774</v>
      </c>
      <c r="DD576" s="109">
        <f t="shared" si="953"/>
        <v>51058</v>
      </c>
      <c r="DE576" s="109">
        <f t="shared" si="953"/>
        <v>44706</v>
      </c>
      <c r="DF576" s="109">
        <f t="shared" si="953"/>
        <v>38232</v>
      </c>
      <c r="DG576" s="109">
        <f t="shared" si="953"/>
        <v>32630</v>
      </c>
      <c r="DH576" s="109">
        <f t="shared" si="953"/>
        <v>27640</v>
      </c>
      <c r="DI576" s="109">
        <f t="shared" si="953"/>
        <v>23202</v>
      </c>
      <c r="DJ576" s="109">
        <f t="shared" si="953"/>
        <v>19035</v>
      </c>
      <c r="DK576" s="109">
        <f t="shared" si="953"/>
        <v>15710</v>
      </c>
      <c r="DL576" s="109">
        <f t="shared" si="953"/>
        <v>12588</v>
      </c>
      <c r="DM576" s="44">
        <v>39739</v>
      </c>
    </row>
    <row r="577" spans="1:117" s="44" customFormat="1" ht="1" hidden="1" customHeight="1">
      <c r="A577" s="94">
        <v>2056</v>
      </c>
      <c r="B577" s="96">
        <f t="shared" si="780"/>
        <v>9457215</v>
      </c>
      <c r="C577" s="97">
        <f t="shared" si="785"/>
        <v>9.0637277215551728E-4</v>
      </c>
      <c r="D577" s="103">
        <f t="shared" ref="D577:M577" si="954">D367+D472</f>
        <v>5054182</v>
      </c>
      <c r="E577" s="103">
        <f t="shared" si="954"/>
        <v>5169831</v>
      </c>
      <c r="F577" s="103">
        <f t="shared" si="954"/>
        <v>5284063</v>
      </c>
      <c r="G577" s="103">
        <f t="shared" si="954"/>
        <v>5396701</v>
      </c>
      <c r="H577" s="103">
        <f t="shared" si="954"/>
        <v>5507969</v>
      </c>
      <c r="I577" s="103">
        <f t="shared" si="954"/>
        <v>2650939</v>
      </c>
      <c r="J577" s="103">
        <f t="shared" si="954"/>
        <v>2535290</v>
      </c>
      <c r="K577" s="103">
        <f t="shared" si="954"/>
        <v>2421058</v>
      </c>
      <c r="L577" s="103">
        <f t="shared" si="954"/>
        <v>2308420</v>
      </c>
      <c r="M577" s="103">
        <f t="shared" si="954"/>
        <v>2197152</v>
      </c>
      <c r="N577" s="103"/>
      <c r="O577" s="103"/>
      <c r="P577" s="103"/>
      <c r="Q577" s="109">
        <f t="shared" ref="Q577:AV577" si="955">Q367+Q472</f>
        <v>84002</v>
      </c>
      <c r="R577" s="109">
        <f t="shared" si="955"/>
        <v>84641</v>
      </c>
      <c r="S577" s="109">
        <f t="shared" si="955"/>
        <v>85232</v>
      </c>
      <c r="T577" s="109">
        <f t="shared" si="955"/>
        <v>85761</v>
      </c>
      <c r="U577" s="109">
        <f t="shared" si="955"/>
        <v>86252</v>
      </c>
      <c r="V577" s="109">
        <f t="shared" si="955"/>
        <v>86692</v>
      </c>
      <c r="W577" s="109">
        <f t="shared" si="955"/>
        <v>87081</v>
      </c>
      <c r="X577" s="109">
        <f t="shared" si="955"/>
        <v>87421</v>
      </c>
      <c r="Y577" s="109">
        <f t="shared" si="955"/>
        <v>87723</v>
      </c>
      <c r="Z577" s="109">
        <f t="shared" si="955"/>
        <v>87970</v>
      </c>
      <c r="AA577" s="109">
        <f t="shared" si="955"/>
        <v>88177</v>
      </c>
      <c r="AB577" s="109">
        <f t="shared" si="955"/>
        <v>88338</v>
      </c>
      <c r="AC577" s="109">
        <f t="shared" si="955"/>
        <v>88459</v>
      </c>
      <c r="AD577" s="109">
        <f t="shared" si="955"/>
        <v>88573</v>
      </c>
      <c r="AE577" s="109">
        <f t="shared" si="955"/>
        <v>88695</v>
      </c>
      <c r="AF577" s="109">
        <f t="shared" si="955"/>
        <v>88849</v>
      </c>
      <c r="AG577" s="109">
        <f t="shared" si="955"/>
        <v>89052</v>
      </c>
      <c r="AH577" s="109">
        <f t="shared" si="955"/>
        <v>89323</v>
      </c>
      <c r="AI577" s="109">
        <f t="shared" si="955"/>
        <v>89678</v>
      </c>
      <c r="AJ577" s="109">
        <f t="shared" si="955"/>
        <v>90175</v>
      </c>
      <c r="AK577" s="109">
        <f t="shared" si="955"/>
        <v>90873</v>
      </c>
      <c r="AL577" s="109">
        <f t="shared" si="955"/>
        <v>91859</v>
      </c>
      <c r="AM577" s="109">
        <f t="shared" si="955"/>
        <v>93193</v>
      </c>
      <c r="AN577" s="109">
        <f t="shared" si="955"/>
        <v>94866</v>
      </c>
      <c r="AO577" s="109">
        <f t="shared" si="955"/>
        <v>96852</v>
      </c>
      <c r="AP577" s="109">
        <f t="shared" si="955"/>
        <v>99066</v>
      </c>
      <c r="AQ577" s="109">
        <f t="shared" si="955"/>
        <v>101421</v>
      </c>
      <c r="AR577" s="109">
        <f t="shared" si="955"/>
        <v>103855</v>
      </c>
      <c r="AS577" s="109">
        <f t="shared" si="955"/>
        <v>106259</v>
      </c>
      <c r="AT577" s="109">
        <f t="shared" si="955"/>
        <v>108605</v>
      </c>
      <c r="AU577" s="109">
        <f t="shared" si="955"/>
        <v>110811</v>
      </c>
      <c r="AV577" s="109">
        <f t="shared" si="955"/>
        <v>112870</v>
      </c>
      <c r="AW577" s="109">
        <f t="shared" ref="AW577:CB577" si="956">AW367+AW472</f>
        <v>114723</v>
      </c>
      <c r="AX577" s="109">
        <f t="shared" si="956"/>
        <v>116354</v>
      </c>
      <c r="AY577" s="109">
        <f t="shared" si="956"/>
        <v>117771</v>
      </c>
      <c r="AZ577" s="109">
        <f t="shared" si="956"/>
        <v>118961</v>
      </c>
      <c r="BA577" s="109">
        <f t="shared" si="956"/>
        <v>119938</v>
      </c>
      <c r="BB577" s="109">
        <f t="shared" si="956"/>
        <v>120714</v>
      </c>
      <c r="BC577" s="109">
        <f t="shared" si="956"/>
        <v>121298</v>
      </c>
      <c r="BD577" s="109">
        <f t="shared" si="956"/>
        <v>121721</v>
      </c>
      <c r="BE577" s="109">
        <f t="shared" si="956"/>
        <v>122001</v>
      </c>
      <c r="BF577" s="109">
        <f t="shared" si="956"/>
        <v>122147</v>
      </c>
      <c r="BG577" s="109">
        <f t="shared" si="956"/>
        <v>122203</v>
      </c>
      <c r="BH577" s="109">
        <f t="shared" si="956"/>
        <v>122159</v>
      </c>
      <c r="BI577" s="109">
        <f t="shared" si="956"/>
        <v>122004</v>
      </c>
      <c r="BJ577" s="109">
        <f t="shared" si="956"/>
        <v>121789</v>
      </c>
      <c r="BK577" s="109">
        <f t="shared" si="956"/>
        <v>121431</v>
      </c>
      <c r="BL577" s="109">
        <f t="shared" si="956"/>
        <v>120527</v>
      </c>
      <c r="BM577" s="109">
        <f t="shared" si="956"/>
        <v>119662</v>
      </c>
      <c r="BN577" s="109">
        <f t="shared" si="956"/>
        <v>118546</v>
      </c>
      <c r="BO577" s="109">
        <f t="shared" si="956"/>
        <v>117489</v>
      </c>
      <c r="BP577" s="109">
        <f t="shared" si="956"/>
        <v>117021</v>
      </c>
      <c r="BQ577" s="109">
        <f t="shared" si="956"/>
        <v>116650</v>
      </c>
      <c r="BR577" s="109">
        <f t="shared" si="956"/>
        <v>115305</v>
      </c>
      <c r="BS577" s="109">
        <f t="shared" si="956"/>
        <v>115430</v>
      </c>
      <c r="BT577" s="109">
        <f t="shared" si="956"/>
        <v>114945</v>
      </c>
      <c r="BU577" s="109">
        <f t="shared" si="956"/>
        <v>114412</v>
      </c>
      <c r="BV577" s="109">
        <f t="shared" si="956"/>
        <v>115927</v>
      </c>
      <c r="BW577" s="109">
        <f t="shared" si="956"/>
        <v>115924</v>
      </c>
      <c r="BX577" s="109">
        <f t="shared" si="956"/>
        <v>115955</v>
      </c>
      <c r="BY577" s="109">
        <f t="shared" si="956"/>
        <v>116762</v>
      </c>
      <c r="BZ577" s="109">
        <f t="shared" si="956"/>
        <v>115449</v>
      </c>
      <c r="CA577" s="109">
        <f t="shared" si="956"/>
        <v>115471</v>
      </c>
      <c r="CB577" s="109">
        <f t="shared" si="956"/>
        <v>115059</v>
      </c>
      <c r="CC577" s="109">
        <f t="shared" ref="CC577:DL577" si="957">CC367+CC472</f>
        <v>116215</v>
      </c>
      <c r="CD577" s="109">
        <f t="shared" si="957"/>
        <v>115065</v>
      </c>
      <c r="CE577" s="109">
        <f t="shared" si="957"/>
        <v>113835</v>
      </c>
      <c r="CF577" s="109">
        <f t="shared" si="957"/>
        <v>111895</v>
      </c>
      <c r="CG577" s="109">
        <f t="shared" si="957"/>
        <v>110946</v>
      </c>
      <c r="CH577" s="109">
        <f t="shared" si="957"/>
        <v>107398</v>
      </c>
      <c r="CI577" s="109">
        <f t="shared" si="957"/>
        <v>106308</v>
      </c>
      <c r="CJ577" s="109">
        <f t="shared" si="957"/>
        <v>104011</v>
      </c>
      <c r="CK577" s="109">
        <f t="shared" si="957"/>
        <v>102772</v>
      </c>
      <c r="CL577" s="109">
        <f t="shared" si="957"/>
        <v>100105</v>
      </c>
      <c r="CM577" s="109">
        <f t="shared" si="957"/>
        <v>99409</v>
      </c>
      <c r="CN577" s="109">
        <f t="shared" si="957"/>
        <v>97155</v>
      </c>
      <c r="CO577" s="109">
        <f t="shared" si="957"/>
        <v>95278</v>
      </c>
      <c r="CP577" s="109">
        <f t="shared" si="957"/>
        <v>92073</v>
      </c>
      <c r="CQ577" s="109">
        <f t="shared" si="957"/>
        <v>89027</v>
      </c>
      <c r="CR577" s="109">
        <f t="shared" si="957"/>
        <v>86487</v>
      </c>
      <c r="CS577" s="109">
        <f t="shared" si="957"/>
        <v>83657</v>
      </c>
      <c r="CT577" s="109">
        <f t="shared" si="957"/>
        <v>81118</v>
      </c>
      <c r="CU577" s="109">
        <f t="shared" si="957"/>
        <v>79581</v>
      </c>
      <c r="CV577" s="109">
        <f t="shared" si="957"/>
        <v>76974</v>
      </c>
      <c r="CW577" s="109">
        <f t="shared" si="957"/>
        <v>75332</v>
      </c>
      <c r="CX577" s="109">
        <f t="shared" si="957"/>
        <v>73906</v>
      </c>
      <c r="CY577" s="109">
        <f t="shared" si="957"/>
        <v>70506</v>
      </c>
      <c r="CZ577" s="109">
        <f t="shared" si="957"/>
        <v>67873</v>
      </c>
      <c r="DA577" s="109">
        <f t="shared" si="957"/>
        <v>64382</v>
      </c>
      <c r="DB577" s="109">
        <f t="shared" si="957"/>
        <v>59897</v>
      </c>
      <c r="DC577" s="109">
        <f t="shared" si="957"/>
        <v>55826</v>
      </c>
      <c r="DD577" s="109">
        <f t="shared" si="957"/>
        <v>50630</v>
      </c>
      <c r="DE577" s="109">
        <f t="shared" si="957"/>
        <v>45894</v>
      </c>
      <c r="DF577" s="109">
        <f t="shared" si="957"/>
        <v>39820</v>
      </c>
      <c r="DG577" s="109">
        <f t="shared" si="957"/>
        <v>33759</v>
      </c>
      <c r="DH577" s="109">
        <f t="shared" si="957"/>
        <v>28563</v>
      </c>
      <c r="DI577" s="109">
        <f t="shared" si="957"/>
        <v>23965</v>
      </c>
      <c r="DJ577" s="109">
        <f t="shared" si="957"/>
        <v>19897</v>
      </c>
      <c r="DK577" s="109">
        <f t="shared" si="957"/>
        <v>16134</v>
      </c>
      <c r="DL577" s="109">
        <f t="shared" si="957"/>
        <v>13150</v>
      </c>
      <c r="DM577" s="44">
        <v>41416</v>
      </c>
    </row>
    <row r="578" spans="1:117" s="44" customFormat="1" ht="1" hidden="1" customHeight="1">
      <c r="A578" s="94">
        <v>2057</v>
      </c>
      <c r="B578" s="96">
        <f t="shared" si="780"/>
        <v>9465095</v>
      </c>
      <c r="C578" s="97">
        <f t="shared" si="785"/>
        <v>8.3322627221650352E-4</v>
      </c>
      <c r="D578" s="103">
        <f t="shared" ref="D578:M578" si="958">D368+D473</f>
        <v>5052025</v>
      </c>
      <c r="E578" s="103">
        <f t="shared" si="958"/>
        <v>5166191</v>
      </c>
      <c r="F578" s="103">
        <f t="shared" si="958"/>
        <v>5280709</v>
      </c>
      <c r="G578" s="103">
        <f t="shared" si="958"/>
        <v>5393907</v>
      </c>
      <c r="H578" s="103">
        <f t="shared" si="958"/>
        <v>5505505</v>
      </c>
      <c r="I578" s="103">
        <f t="shared" si="958"/>
        <v>2657480</v>
      </c>
      <c r="J578" s="103">
        <f t="shared" si="958"/>
        <v>2543314</v>
      </c>
      <c r="K578" s="103">
        <f t="shared" si="958"/>
        <v>2428796</v>
      </c>
      <c r="L578" s="103">
        <f t="shared" si="958"/>
        <v>2315598</v>
      </c>
      <c r="M578" s="103">
        <f t="shared" si="958"/>
        <v>2204000</v>
      </c>
      <c r="N578" s="103"/>
      <c r="O578" s="103"/>
      <c r="P578" s="103"/>
      <c r="Q578" s="109">
        <f t="shared" ref="Q578:AV578" si="959">Q368+Q473</f>
        <v>83887</v>
      </c>
      <c r="R578" s="109">
        <f t="shared" si="959"/>
        <v>84567</v>
      </c>
      <c r="S578" s="109">
        <f t="shared" si="959"/>
        <v>85173</v>
      </c>
      <c r="T578" s="109">
        <f t="shared" si="959"/>
        <v>85750</v>
      </c>
      <c r="U578" s="109">
        <f t="shared" si="959"/>
        <v>86270</v>
      </c>
      <c r="V578" s="109">
        <f t="shared" si="959"/>
        <v>86752</v>
      </c>
      <c r="W578" s="109">
        <f t="shared" si="959"/>
        <v>87181</v>
      </c>
      <c r="X578" s="109">
        <f t="shared" si="959"/>
        <v>87564</v>
      </c>
      <c r="Y578" s="109">
        <f t="shared" si="959"/>
        <v>87903</v>
      </c>
      <c r="Z578" s="109">
        <f t="shared" si="959"/>
        <v>88192</v>
      </c>
      <c r="AA578" s="109">
        <f t="shared" si="959"/>
        <v>88428</v>
      </c>
      <c r="AB578" s="109">
        <f t="shared" si="959"/>
        <v>88627</v>
      </c>
      <c r="AC578" s="109">
        <f t="shared" si="959"/>
        <v>88785</v>
      </c>
      <c r="AD578" s="109">
        <f t="shared" si="959"/>
        <v>88913</v>
      </c>
      <c r="AE578" s="109">
        <f t="shared" si="959"/>
        <v>89048</v>
      </c>
      <c r="AF578" s="109">
        <f t="shared" si="959"/>
        <v>89202</v>
      </c>
      <c r="AG578" s="109">
        <f t="shared" si="959"/>
        <v>89392</v>
      </c>
      <c r="AH578" s="109">
        <f t="shared" si="959"/>
        <v>89635</v>
      </c>
      <c r="AI578" s="109">
        <f t="shared" si="959"/>
        <v>89950</v>
      </c>
      <c r="AJ578" s="109">
        <f t="shared" si="959"/>
        <v>90371</v>
      </c>
      <c r="AK578" s="109">
        <f t="shared" si="959"/>
        <v>90999</v>
      </c>
      <c r="AL578" s="109">
        <f t="shared" si="959"/>
        <v>91902</v>
      </c>
      <c r="AM578" s="109">
        <f t="shared" si="959"/>
        <v>93143</v>
      </c>
      <c r="AN578" s="109">
        <f t="shared" si="959"/>
        <v>94731</v>
      </c>
      <c r="AO578" s="109">
        <f t="shared" si="959"/>
        <v>96624</v>
      </c>
      <c r="AP578" s="109">
        <f t="shared" si="959"/>
        <v>98765</v>
      </c>
      <c r="AQ578" s="109">
        <f t="shared" si="959"/>
        <v>101069</v>
      </c>
      <c r="AR578" s="109">
        <f t="shared" si="959"/>
        <v>103453</v>
      </c>
      <c r="AS578" s="109">
        <f t="shared" si="959"/>
        <v>105863</v>
      </c>
      <c r="AT578" s="109">
        <f t="shared" si="959"/>
        <v>108199</v>
      </c>
      <c r="AU578" s="109">
        <f t="shared" si="959"/>
        <v>110446</v>
      </c>
      <c r="AV578" s="109">
        <f t="shared" si="959"/>
        <v>112534</v>
      </c>
      <c r="AW578" s="109">
        <f t="shared" ref="AW578:CB578" si="960">AW368+AW473</f>
        <v>114460</v>
      </c>
      <c r="AX578" s="109">
        <f t="shared" si="960"/>
        <v>116174</v>
      </c>
      <c r="AY578" s="109">
        <f t="shared" si="960"/>
        <v>117667</v>
      </c>
      <c r="AZ578" s="109">
        <f t="shared" si="960"/>
        <v>118950</v>
      </c>
      <c r="BA578" s="109">
        <f t="shared" si="960"/>
        <v>120011</v>
      </c>
      <c r="BB578" s="109">
        <f t="shared" si="960"/>
        <v>120864</v>
      </c>
      <c r="BC578" s="109">
        <f t="shared" si="960"/>
        <v>121526</v>
      </c>
      <c r="BD578" s="109">
        <f t="shared" si="960"/>
        <v>122004</v>
      </c>
      <c r="BE578" s="109">
        <f t="shared" si="960"/>
        <v>122327</v>
      </c>
      <c r="BF578" s="109">
        <f t="shared" si="960"/>
        <v>122521</v>
      </c>
      <c r="BG578" s="109">
        <f t="shared" si="960"/>
        <v>122583</v>
      </c>
      <c r="BH578" s="109">
        <f t="shared" si="960"/>
        <v>122559</v>
      </c>
      <c r="BI578" s="109">
        <f t="shared" si="960"/>
        <v>122443</v>
      </c>
      <c r="BJ578" s="109">
        <f t="shared" si="960"/>
        <v>122218</v>
      </c>
      <c r="BK578" s="109">
        <f t="shared" si="960"/>
        <v>121933</v>
      </c>
      <c r="BL578" s="109">
        <f t="shared" si="960"/>
        <v>121502</v>
      </c>
      <c r="BM578" s="109">
        <f t="shared" si="960"/>
        <v>120531</v>
      </c>
      <c r="BN578" s="109">
        <f t="shared" si="960"/>
        <v>119597</v>
      </c>
      <c r="BO578" s="109">
        <f t="shared" si="960"/>
        <v>118411</v>
      </c>
      <c r="BP578" s="109">
        <f t="shared" si="960"/>
        <v>117284</v>
      </c>
      <c r="BQ578" s="109">
        <f t="shared" si="960"/>
        <v>116741</v>
      </c>
      <c r="BR578" s="109">
        <f t="shared" si="960"/>
        <v>116299</v>
      </c>
      <c r="BS578" s="109">
        <f t="shared" si="960"/>
        <v>114889</v>
      </c>
      <c r="BT578" s="109">
        <f t="shared" si="960"/>
        <v>114948</v>
      </c>
      <c r="BU578" s="109">
        <f t="shared" si="960"/>
        <v>114404</v>
      </c>
      <c r="BV578" s="109">
        <f t="shared" si="960"/>
        <v>113811</v>
      </c>
      <c r="BW578" s="109">
        <f t="shared" si="960"/>
        <v>115261</v>
      </c>
      <c r="BX578" s="109">
        <f t="shared" si="960"/>
        <v>115204</v>
      </c>
      <c r="BY578" s="109">
        <f t="shared" si="960"/>
        <v>115186</v>
      </c>
      <c r="BZ578" s="109">
        <f t="shared" si="960"/>
        <v>115884</v>
      </c>
      <c r="CA578" s="109">
        <f t="shared" si="960"/>
        <v>114592</v>
      </c>
      <c r="CB578" s="109">
        <f t="shared" si="960"/>
        <v>114555</v>
      </c>
      <c r="CC578" s="109">
        <f t="shared" ref="CC578:DL578" si="961">CC368+CC473</f>
        <v>114019</v>
      </c>
      <c r="CD578" s="109">
        <f t="shared" si="961"/>
        <v>114953</v>
      </c>
      <c r="CE578" s="109">
        <f t="shared" si="961"/>
        <v>113988</v>
      </c>
      <c r="CF578" s="109">
        <f t="shared" si="961"/>
        <v>112804</v>
      </c>
      <c r="CG578" s="109">
        <f t="shared" si="961"/>
        <v>110844</v>
      </c>
      <c r="CH578" s="109">
        <f t="shared" si="961"/>
        <v>109849</v>
      </c>
      <c r="CI578" s="109">
        <f t="shared" si="961"/>
        <v>106266</v>
      </c>
      <c r="CJ578" s="109">
        <f t="shared" si="961"/>
        <v>105120</v>
      </c>
      <c r="CK578" s="109">
        <f t="shared" si="961"/>
        <v>102762</v>
      </c>
      <c r="CL578" s="109">
        <f t="shared" si="961"/>
        <v>101443</v>
      </c>
      <c r="CM578" s="109">
        <f t="shared" si="961"/>
        <v>98706</v>
      </c>
      <c r="CN578" s="109">
        <f t="shared" si="961"/>
        <v>97903</v>
      </c>
      <c r="CO578" s="109">
        <f t="shared" si="961"/>
        <v>95549</v>
      </c>
      <c r="CP578" s="109">
        <f t="shared" si="961"/>
        <v>93552</v>
      </c>
      <c r="CQ578" s="109">
        <f t="shared" si="961"/>
        <v>90235</v>
      </c>
      <c r="CR578" s="109">
        <f t="shared" si="961"/>
        <v>87057</v>
      </c>
      <c r="CS578" s="109">
        <f t="shared" si="961"/>
        <v>84355</v>
      </c>
      <c r="CT578" s="109">
        <f t="shared" si="961"/>
        <v>81350</v>
      </c>
      <c r="CU578" s="109">
        <f t="shared" si="961"/>
        <v>78607</v>
      </c>
      <c r="CV578" s="109">
        <f t="shared" si="961"/>
        <v>76802</v>
      </c>
      <c r="CW578" s="109">
        <f t="shared" si="961"/>
        <v>73938</v>
      </c>
      <c r="CX578" s="109">
        <f t="shared" si="961"/>
        <v>71964</v>
      </c>
      <c r="CY578" s="109">
        <f t="shared" si="961"/>
        <v>70163</v>
      </c>
      <c r="CZ578" s="109">
        <f t="shared" si="961"/>
        <v>66455</v>
      </c>
      <c r="DA578" s="109">
        <f t="shared" si="961"/>
        <v>63464</v>
      </c>
      <c r="DB578" s="109">
        <f t="shared" si="961"/>
        <v>59662</v>
      </c>
      <c r="DC578" s="109">
        <f t="shared" si="961"/>
        <v>54977</v>
      </c>
      <c r="DD578" s="109">
        <f t="shared" si="961"/>
        <v>50702</v>
      </c>
      <c r="DE578" s="109">
        <f t="shared" si="961"/>
        <v>45534</v>
      </c>
      <c r="DF578" s="109">
        <f t="shared" si="961"/>
        <v>40902</v>
      </c>
      <c r="DG578" s="109">
        <f t="shared" si="961"/>
        <v>35184</v>
      </c>
      <c r="DH578" s="109">
        <f t="shared" si="961"/>
        <v>29569</v>
      </c>
      <c r="DI578" s="109">
        <f t="shared" si="961"/>
        <v>24785</v>
      </c>
      <c r="DJ578" s="109">
        <f t="shared" si="961"/>
        <v>20571</v>
      </c>
      <c r="DK578" s="109">
        <f t="shared" si="961"/>
        <v>16883</v>
      </c>
      <c r="DL578" s="109">
        <f t="shared" si="961"/>
        <v>13521</v>
      </c>
      <c r="DM578" s="44">
        <v>43256</v>
      </c>
    </row>
    <row r="579" spans="1:117" s="44" customFormat="1" ht="1" hidden="1" customHeight="1">
      <c r="A579" s="94">
        <v>2058</v>
      </c>
      <c r="B579" s="96">
        <f t="shared" si="780"/>
        <v>9472603</v>
      </c>
      <c r="C579" s="97">
        <f t="shared" si="785"/>
        <v>7.9323028453491486E-4</v>
      </c>
      <c r="D579" s="103">
        <f t="shared" ref="D579:M579" si="962">D369+D474</f>
        <v>5051352</v>
      </c>
      <c r="E579" s="103">
        <f t="shared" si="962"/>
        <v>5164311</v>
      </c>
      <c r="F579" s="103">
        <f t="shared" si="962"/>
        <v>5277361</v>
      </c>
      <c r="G579" s="103">
        <f t="shared" si="962"/>
        <v>5390849</v>
      </c>
      <c r="H579" s="103">
        <f t="shared" si="962"/>
        <v>5503005</v>
      </c>
      <c r="I579" s="103">
        <f t="shared" si="962"/>
        <v>2662497</v>
      </c>
      <c r="J579" s="103">
        <f t="shared" si="962"/>
        <v>2549538</v>
      </c>
      <c r="K579" s="103">
        <f t="shared" si="962"/>
        <v>2436488</v>
      </c>
      <c r="L579" s="103">
        <f t="shared" si="962"/>
        <v>2323000</v>
      </c>
      <c r="M579" s="103">
        <f t="shared" si="962"/>
        <v>2210844</v>
      </c>
      <c r="N579" s="103"/>
      <c r="O579" s="103"/>
      <c r="P579" s="103"/>
      <c r="Q579" s="109">
        <f t="shared" ref="Q579:AV579" si="963">Q369+Q474</f>
        <v>83761</v>
      </c>
      <c r="R579" s="109">
        <f t="shared" si="963"/>
        <v>84452</v>
      </c>
      <c r="S579" s="109">
        <f t="shared" si="963"/>
        <v>85099</v>
      </c>
      <c r="T579" s="109">
        <f t="shared" si="963"/>
        <v>85691</v>
      </c>
      <c r="U579" s="109">
        <f t="shared" si="963"/>
        <v>86259</v>
      </c>
      <c r="V579" s="109">
        <f t="shared" si="963"/>
        <v>86769</v>
      </c>
      <c r="W579" s="109">
        <f t="shared" si="963"/>
        <v>87241</v>
      </c>
      <c r="X579" s="109">
        <f t="shared" si="963"/>
        <v>87662</v>
      </c>
      <c r="Y579" s="109">
        <f t="shared" si="963"/>
        <v>88045</v>
      </c>
      <c r="Z579" s="109">
        <f t="shared" si="963"/>
        <v>88373</v>
      </c>
      <c r="AA579" s="109">
        <f t="shared" si="963"/>
        <v>88650</v>
      </c>
      <c r="AB579" s="109">
        <f t="shared" si="963"/>
        <v>88877</v>
      </c>
      <c r="AC579" s="109">
        <f t="shared" si="963"/>
        <v>89073</v>
      </c>
      <c r="AD579" s="109">
        <f t="shared" si="963"/>
        <v>89240</v>
      </c>
      <c r="AE579" s="109">
        <f t="shared" si="963"/>
        <v>89388</v>
      </c>
      <c r="AF579" s="109">
        <f t="shared" si="963"/>
        <v>89553</v>
      </c>
      <c r="AG579" s="109">
        <f t="shared" si="963"/>
        <v>89745</v>
      </c>
      <c r="AH579" s="109">
        <f t="shared" si="963"/>
        <v>89975</v>
      </c>
      <c r="AI579" s="109">
        <f t="shared" si="963"/>
        <v>90261</v>
      </c>
      <c r="AJ579" s="109">
        <f t="shared" si="963"/>
        <v>90640</v>
      </c>
      <c r="AK579" s="109">
        <f t="shared" si="963"/>
        <v>91192</v>
      </c>
      <c r="AL579" s="109">
        <f t="shared" si="963"/>
        <v>92027</v>
      </c>
      <c r="AM579" s="109">
        <f t="shared" si="963"/>
        <v>93185</v>
      </c>
      <c r="AN579" s="109">
        <f t="shared" si="963"/>
        <v>94681</v>
      </c>
      <c r="AO579" s="109">
        <f t="shared" si="963"/>
        <v>96489</v>
      </c>
      <c r="AP579" s="109">
        <f t="shared" si="963"/>
        <v>98541</v>
      </c>
      <c r="AQ579" s="109">
        <f t="shared" si="963"/>
        <v>100775</v>
      </c>
      <c r="AR579" s="109">
        <f t="shared" si="963"/>
        <v>103107</v>
      </c>
      <c r="AS579" s="109">
        <f t="shared" si="963"/>
        <v>105466</v>
      </c>
      <c r="AT579" s="109">
        <f t="shared" si="963"/>
        <v>107808</v>
      </c>
      <c r="AU579" s="109">
        <f t="shared" si="963"/>
        <v>110046</v>
      </c>
      <c r="AV579" s="109">
        <f t="shared" si="963"/>
        <v>112175</v>
      </c>
      <c r="AW579" s="109">
        <f t="shared" ref="AW579:CB579" si="964">AW369+AW474</f>
        <v>114129</v>
      </c>
      <c r="AX579" s="109">
        <f t="shared" si="964"/>
        <v>115914</v>
      </c>
      <c r="AY579" s="109">
        <f t="shared" si="964"/>
        <v>117490</v>
      </c>
      <c r="AZ579" s="109">
        <f t="shared" si="964"/>
        <v>118846</v>
      </c>
      <c r="BA579" s="109">
        <f t="shared" si="964"/>
        <v>120000</v>
      </c>
      <c r="BB579" s="109">
        <f t="shared" si="964"/>
        <v>120935</v>
      </c>
      <c r="BC579" s="109">
        <f t="shared" si="964"/>
        <v>121677</v>
      </c>
      <c r="BD579" s="109">
        <f t="shared" si="964"/>
        <v>122231</v>
      </c>
      <c r="BE579" s="109">
        <f t="shared" si="964"/>
        <v>122611</v>
      </c>
      <c r="BF579" s="109">
        <f t="shared" si="964"/>
        <v>122845</v>
      </c>
      <c r="BG579" s="109">
        <f t="shared" si="964"/>
        <v>122954</v>
      </c>
      <c r="BH579" s="109">
        <f t="shared" si="964"/>
        <v>122938</v>
      </c>
      <c r="BI579" s="109">
        <f t="shared" si="964"/>
        <v>122842</v>
      </c>
      <c r="BJ579" s="109">
        <f t="shared" si="964"/>
        <v>122655</v>
      </c>
      <c r="BK579" s="109">
        <f t="shared" si="964"/>
        <v>122361</v>
      </c>
      <c r="BL579" s="109">
        <f t="shared" si="964"/>
        <v>122003</v>
      </c>
      <c r="BM579" s="109">
        <f t="shared" si="964"/>
        <v>121503</v>
      </c>
      <c r="BN579" s="109">
        <f t="shared" si="964"/>
        <v>120461</v>
      </c>
      <c r="BO579" s="109">
        <f t="shared" si="964"/>
        <v>119454</v>
      </c>
      <c r="BP579" s="109">
        <f t="shared" si="964"/>
        <v>118203</v>
      </c>
      <c r="BQ579" s="109">
        <f t="shared" si="964"/>
        <v>117003</v>
      </c>
      <c r="BR579" s="109">
        <f t="shared" si="964"/>
        <v>116390</v>
      </c>
      <c r="BS579" s="109">
        <f t="shared" si="964"/>
        <v>115881</v>
      </c>
      <c r="BT579" s="109">
        <f t="shared" si="964"/>
        <v>114410</v>
      </c>
      <c r="BU579" s="109">
        <f t="shared" si="964"/>
        <v>114406</v>
      </c>
      <c r="BV579" s="109">
        <f t="shared" si="964"/>
        <v>113804</v>
      </c>
      <c r="BW579" s="109">
        <f t="shared" si="964"/>
        <v>113158</v>
      </c>
      <c r="BX579" s="109">
        <f t="shared" si="964"/>
        <v>114547</v>
      </c>
      <c r="BY579" s="109">
        <f t="shared" si="964"/>
        <v>114442</v>
      </c>
      <c r="BZ579" s="109">
        <f t="shared" si="964"/>
        <v>114319</v>
      </c>
      <c r="CA579" s="109">
        <f t="shared" si="964"/>
        <v>115028</v>
      </c>
      <c r="CB579" s="109">
        <f t="shared" si="964"/>
        <v>113686</v>
      </c>
      <c r="CC579" s="109">
        <f t="shared" ref="CC579:DL579" si="965">CC369+CC474</f>
        <v>113523</v>
      </c>
      <c r="CD579" s="109">
        <f t="shared" si="965"/>
        <v>112777</v>
      </c>
      <c r="CE579" s="109">
        <f t="shared" si="965"/>
        <v>113884</v>
      </c>
      <c r="CF579" s="109">
        <f t="shared" si="965"/>
        <v>112960</v>
      </c>
      <c r="CG579" s="109">
        <f t="shared" si="965"/>
        <v>111750</v>
      </c>
      <c r="CH579" s="109">
        <f t="shared" si="965"/>
        <v>109753</v>
      </c>
      <c r="CI579" s="109">
        <f t="shared" si="965"/>
        <v>108701</v>
      </c>
      <c r="CJ579" s="109">
        <f t="shared" si="965"/>
        <v>105081</v>
      </c>
      <c r="CK579" s="109">
        <f t="shared" si="965"/>
        <v>103866</v>
      </c>
      <c r="CL579" s="109">
        <f t="shared" si="965"/>
        <v>101442</v>
      </c>
      <c r="CM579" s="109">
        <f t="shared" si="965"/>
        <v>100033</v>
      </c>
      <c r="CN579" s="109">
        <f t="shared" si="965"/>
        <v>97217</v>
      </c>
      <c r="CO579" s="109">
        <f t="shared" si="965"/>
        <v>96295</v>
      </c>
      <c r="CP579" s="109">
        <f t="shared" si="965"/>
        <v>93825</v>
      </c>
      <c r="CQ579" s="109">
        <f t="shared" si="965"/>
        <v>91694</v>
      </c>
      <c r="CR579" s="109">
        <f t="shared" si="965"/>
        <v>88250</v>
      </c>
      <c r="CS579" s="109">
        <f t="shared" si="965"/>
        <v>84921</v>
      </c>
      <c r="CT579" s="109">
        <f t="shared" si="965"/>
        <v>82039</v>
      </c>
      <c r="CU579" s="109">
        <f t="shared" si="965"/>
        <v>78845</v>
      </c>
      <c r="CV579" s="109">
        <f t="shared" si="965"/>
        <v>75876</v>
      </c>
      <c r="CW579" s="109">
        <f t="shared" si="965"/>
        <v>73783</v>
      </c>
      <c r="CX579" s="109">
        <f t="shared" si="965"/>
        <v>70648</v>
      </c>
      <c r="CY579" s="109">
        <f t="shared" si="965"/>
        <v>68332</v>
      </c>
      <c r="CZ579" s="109">
        <f t="shared" si="965"/>
        <v>66155</v>
      </c>
      <c r="DA579" s="109">
        <f t="shared" si="965"/>
        <v>62153</v>
      </c>
      <c r="DB579" s="109">
        <f t="shared" si="965"/>
        <v>58837</v>
      </c>
      <c r="DC579" s="109">
        <f t="shared" si="965"/>
        <v>54786</v>
      </c>
      <c r="DD579" s="109">
        <f t="shared" si="965"/>
        <v>49959</v>
      </c>
      <c r="DE579" s="109">
        <f t="shared" si="965"/>
        <v>45626</v>
      </c>
      <c r="DF579" s="109">
        <f t="shared" si="965"/>
        <v>40603</v>
      </c>
      <c r="DG579" s="109">
        <f t="shared" si="965"/>
        <v>36164</v>
      </c>
      <c r="DH579" s="109">
        <f t="shared" si="965"/>
        <v>30843</v>
      </c>
      <c r="DI579" s="109">
        <f t="shared" si="965"/>
        <v>25676</v>
      </c>
      <c r="DJ579" s="109">
        <f t="shared" si="965"/>
        <v>21297</v>
      </c>
      <c r="DK579" s="109">
        <f t="shared" si="965"/>
        <v>17472</v>
      </c>
      <c r="DL579" s="109">
        <f t="shared" si="965"/>
        <v>14165</v>
      </c>
      <c r="DM579" s="44">
        <v>45077</v>
      </c>
    </row>
    <row r="580" spans="1:117" s="44" customFormat="1" ht="1" hidden="1" customHeight="1">
      <c r="A580" s="94">
        <v>2059</v>
      </c>
      <c r="B580" s="96">
        <f t="shared" si="780"/>
        <v>9479514</v>
      </c>
      <c r="C580" s="97">
        <f t="shared" si="785"/>
        <v>7.2957770952714897E-4</v>
      </c>
      <c r="D580" s="103">
        <f t="shared" ref="D580:M580" si="966">D370+D475</f>
        <v>5051679</v>
      </c>
      <c r="E580" s="103">
        <f t="shared" si="966"/>
        <v>5163991</v>
      </c>
      <c r="F580" s="103">
        <f t="shared" si="966"/>
        <v>5275848</v>
      </c>
      <c r="G580" s="103">
        <f t="shared" si="966"/>
        <v>5387881</v>
      </c>
      <c r="H580" s="103">
        <f t="shared" si="966"/>
        <v>5500328</v>
      </c>
      <c r="I580" s="103">
        <f t="shared" si="966"/>
        <v>2666327</v>
      </c>
      <c r="J580" s="103">
        <f t="shared" si="966"/>
        <v>2554015</v>
      </c>
      <c r="K580" s="103">
        <f t="shared" si="966"/>
        <v>2442158</v>
      </c>
      <c r="L580" s="103">
        <f t="shared" si="966"/>
        <v>2330125</v>
      </c>
      <c r="M580" s="103">
        <f t="shared" si="966"/>
        <v>2217678</v>
      </c>
      <c r="N580" s="103"/>
      <c r="O580" s="103"/>
      <c r="P580" s="103"/>
      <c r="Q580" s="109">
        <f t="shared" ref="Q580:AV580" si="967">Q370+Q475</f>
        <v>83628</v>
      </c>
      <c r="R580" s="109">
        <f t="shared" si="967"/>
        <v>84328</v>
      </c>
      <c r="S580" s="109">
        <f t="shared" si="967"/>
        <v>84987</v>
      </c>
      <c r="T580" s="109">
        <f t="shared" si="967"/>
        <v>85617</v>
      </c>
      <c r="U580" s="109">
        <f t="shared" si="967"/>
        <v>86201</v>
      </c>
      <c r="V580" s="109">
        <f t="shared" si="967"/>
        <v>86759</v>
      </c>
      <c r="W580" s="109">
        <f t="shared" si="967"/>
        <v>87257</v>
      </c>
      <c r="X580" s="109">
        <f t="shared" si="967"/>
        <v>87721</v>
      </c>
      <c r="Y580" s="109">
        <f t="shared" si="967"/>
        <v>88143</v>
      </c>
      <c r="Z580" s="109">
        <f t="shared" si="967"/>
        <v>88514</v>
      </c>
      <c r="AA580" s="109">
        <f t="shared" si="967"/>
        <v>88831</v>
      </c>
      <c r="AB580" s="109">
        <f t="shared" si="967"/>
        <v>89099</v>
      </c>
      <c r="AC580" s="109">
        <f t="shared" si="967"/>
        <v>89323</v>
      </c>
      <c r="AD580" s="109">
        <f t="shared" si="967"/>
        <v>89526</v>
      </c>
      <c r="AE580" s="109">
        <f t="shared" si="967"/>
        <v>89714</v>
      </c>
      <c r="AF580" s="109">
        <f t="shared" si="967"/>
        <v>89893</v>
      </c>
      <c r="AG580" s="109">
        <f t="shared" si="967"/>
        <v>90095</v>
      </c>
      <c r="AH580" s="109">
        <f t="shared" si="967"/>
        <v>90326</v>
      </c>
      <c r="AI580" s="109">
        <f t="shared" si="967"/>
        <v>90599</v>
      </c>
      <c r="AJ580" s="109">
        <f t="shared" si="967"/>
        <v>90947</v>
      </c>
      <c r="AK580" s="109">
        <f t="shared" si="967"/>
        <v>91457</v>
      </c>
      <c r="AL580" s="109">
        <f t="shared" si="967"/>
        <v>92217</v>
      </c>
      <c r="AM580" s="109">
        <f t="shared" si="967"/>
        <v>93306</v>
      </c>
      <c r="AN580" s="109">
        <f t="shared" si="967"/>
        <v>94722</v>
      </c>
      <c r="AO580" s="109">
        <f t="shared" si="967"/>
        <v>96439</v>
      </c>
      <c r="AP580" s="109">
        <f t="shared" si="967"/>
        <v>98406</v>
      </c>
      <c r="AQ580" s="109">
        <f t="shared" si="967"/>
        <v>100552</v>
      </c>
      <c r="AR580" s="109">
        <f t="shared" si="967"/>
        <v>102819</v>
      </c>
      <c r="AS580" s="109">
        <f t="shared" si="967"/>
        <v>105126</v>
      </c>
      <c r="AT580" s="109">
        <f t="shared" si="967"/>
        <v>107418</v>
      </c>
      <c r="AU580" s="109">
        <f t="shared" si="967"/>
        <v>109661</v>
      </c>
      <c r="AV580" s="109">
        <f t="shared" si="967"/>
        <v>111781</v>
      </c>
      <c r="AW580" s="109">
        <f t="shared" ref="AW580:CB580" si="968">AW370+AW475</f>
        <v>113775</v>
      </c>
      <c r="AX580" s="109">
        <f t="shared" si="968"/>
        <v>115588</v>
      </c>
      <c r="AY580" s="109">
        <f t="shared" si="968"/>
        <v>117234</v>
      </c>
      <c r="AZ580" s="109">
        <f t="shared" si="968"/>
        <v>118674</v>
      </c>
      <c r="BA580" s="109">
        <f t="shared" si="968"/>
        <v>119899</v>
      </c>
      <c r="BB580" s="109">
        <f t="shared" si="968"/>
        <v>120926</v>
      </c>
      <c r="BC580" s="109">
        <f t="shared" si="968"/>
        <v>121748</v>
      </c>
      <c r="BD580" s="109">
        <f t="shared" si="968"/>
        <v>122382</v>
      </c>
      <c r="BE580" s="109">
        <f t="shared" si="968"/>
        <v>122838</v>
      </c>
      <c r="BF580" s="109">
        <f t="shared" si="968"/>
        <v>123129</v>
      </c>
      <c r="BG580" s="109">
        <f t="shared" si="968"/>
        <v>123277</v>
      </c>
      <c r="BH580" s="109">
        <f t="shared" si="968"/>
        <v>123307</v>
      </c>
      <c r="BI580" s="109">
        <f t="shared" si="968"/>
        <v>123220</v>
      </c>
      <c r="BJ580" s="109">
        <f t="shared" si="968"/>
        <v>123053</v>
      </c>
      <c r="BK580" s="109">
        <f t="shared" si="968"/>
        <v>122797</v>
      </c>
      <c r="BL580" s="109">
        <f t="shared" si="968"/>
        <v>122431</v>
      </c>
      <c r="BM580" s="109">
        <f t="shared" si="968"/>
        <v>122002</v>
      </c>
      <c r="BN580" s="109">
        <f t="shared" si="968"/>
        <v>121431</v>
      </c>
      <c r="BO580" s="109">
        <f t="shared" si="968"/>
        <v>120317</v>
      </c>
      <c r="BP580" s="109">
        <f t="shared" si="968"/>
        <v>119242</v>
      </c>
      <c r="BQ580" s="109">
        <f t="shared" si="968"/>
        <v>117918</v>
      </c>
      <c r="BR580" s="109">
        <f t="shared" si="968"/>
        <v>116653</v>
      </c>
      <c r="BS580" s="109">
        <f t="shared" si="968"/>
        <v>115971</v>
      </c>
      <c r="BT580" s="109">
        <f t="shared" si="968"/>
        <v>115399</v>
      </c>
      <c r="BU580" s="109">
        <f t="shared" si="968"/>
        <v>113872</v>
      </c>
      <c r="BV580" s="109">
        <f t="shared" si="968"/>
        <v>113807</v>
      </c>
      <c r="BW580" s="109">
        <f t="shared" si="968"/>
        <v>113153</v>
      </c>
      <c r="BX580" s="109">
        <f t="shared" si="968"/>
        <v>112458</v>
      </c>
      <c r="BY580" s="109">
        <f t="shared" si="968"/>
        <v>113790</v>
      </c>
      <c r="BZ580" s="109">
        <f t="shared" si="968"/>
        <v>113583</v>
      </c>
      <c r="CA580" s="109">
        <f t="shared" si="968"/>
        <v>113475</v>
      </c>
      <c r="CB580" s="109">
        <f t="shared" si="968"/>
        <v>114122</v>
      </c>
      <c r="CC580" s="109">
        <f t="shared" ref="CC580:DL580" si="969">CC370+CC475</f>
        <v>112666</v>
      </c>
      <c r="CD580" s="109">
        <f t="shared" si="969"/>
        <v>112288</v>
      </c>
      <c r="CE580" s="109">
        <f t="shared" si="969"/>
        <v>111729</v>
      </c>
      <c r="CF580" s="109">
        <f t="shared" si="969"/>
        <v>112860</v>
      </c>
      <c r="CG580" s="109">
        <f t="shared" si="969"/>
        <v>111907</v>
      </c>
      <c r="CH580" s="109">
        <f t="shared" si="969"/>
        <v>110656</v>
      </c>
      <c r="CI580" s="109">
        <f t="shared" si="969"/>
        <v>108613</v>
      </c>
      <c r="CJ580" s="109">
        <f t="shared" si="969"/>
        <v>107497</v>
      </c>
      <c r="CK580" s="109">
        <f t="shared" si="969"/>
        <v>103832</v>
      </c>
      <c r="CL580" s="109">
        <f t="shared" si="969"/>
        <v>102538</v>
      </c>
      <c r="CM580" s="109">
        <f t="shared" si="969"/>
        <v>100039</v>
      </c>
      <c r="CN580" s="109">
        <f t="shared" si="969"/>
        <v>98532</v>
      </c>
      <c r="CO580" s="109">
        <f t="shared" si="969"/>
        <v>95624</v>
      </c>
      <c r="CP580" s="109">
        <f t="shared" si="969"/>
        <v>94567</v>
      </c>
      <c r="CQ580" s="109">
        <f t="shared" si="969"/>
        <v>91969</v>
      </c>
      <c r="CR580" s="109">
        <f t="shared" si="969"/>
        <v>89686</v>
      </c>
      <c r="CS580" s="109">
        <f t="shared" si="969"/>
        <v>86095</v>
      </c>
      <c r="CT580" s="109">
        <f t="shared" si="969"/>
        <v>82597</v>
      </c>
      <c r="CU580" s="109">
        <f t="shared" si="969"/>
        <v>79517</v>
      </c>
      <c r="CV580" s="109">
        <f t="shared" si="969"/>
        <v>76116</v>
      </c>
      <c r="CW580" s="109">
        <f t="shared" si="969"/>
        <v>72906</v>
      </c>
      <c r="CX580" s="109">
        <f t="shared" si="969"/>
        <v>70509</v>
      </c>
      <c r="CY580" s="109">
        <f t="shared" si="969"/>
        <v>67096</v>
      </c>
      <c r="CZ580" s="109">
        <f t="shared" si="969"/>
        <v>64436</v>
      </c>
      <c r="DA580" s="109">
        <f t="shared" si="969"/>
        <v>61891</v>
      </c>
      <c r="DB580" s="109">
        <f t="shared" si="969"/>
        <v>57636</v>
      </c>
      <c r="DC580" s="109">
        <f t="shared" si="969"/>
        <v>54047</v>
      </c>
      <c r="DD580" s="109">
        <f t="shared" si="969"/>
        <v>49803</v>
      </c>
      <c r="DE580" s="109">
        <f t="shared" si="969"/>
        <v>44978</v>
      </c>
      <c r="DF580" s="109">
        <f t="shared" si="969"/>
        <v>40708</v>
      </c>
      <c r="DG580" s="109">
        <f t="shared" si="969"/>
        <v>35918</v>
      </c>
      <c r="DH580" s="109">
        <f t="shared" si="969"/>
        <v>31718</v>
      </c>
      <c r="DI580" s="109">
        <f t="shared" si="969"/>
        <v>26803</v>
      </c>
      <c r="DJ580" s="109">
        <f t="shared" si="969"/>
        <v>22075</v>
      </c>
      <c r="DK580" s="109">
        <f t="shared" si="969"/>
        <v>18106</v>
      </c>
      <c r="DL580" s="109">
        <f t="shared" si="969"/>
        <v>14673</v>
      </c>
      <c r="DM580" s="44">
        <v>47100</v>
      </c>
    </row>
    <row r="581" spans="1:117" s="44" customFormat="1" ht="1" hidden="1" customHeight="1">
      <c r="A581" s="94">
        <v>2060</v>
      </c>
      <c r="B581" s="96">
        <f t="shared" si="780"/>
        <v>9486058</v>
      </c>
      <c r="C581" s="97">
        <f t="shared" si="785"/>
        <v>6.9033074902363138E-4</v>
      </c>
      <c r="D581" s="103">
        <f t="shared" ref="D581:M581" si="970">D371+D476</f>
        <v>5052701</v>
      </c>
      <c r="E581" s="103">
        <f t="shared" si="970"/>
        <v>5164693</v>
      </c>
      <c r="F581" s="103">
        <f t="shared" si="970"/>
        <v>5275910</v>
      </c>
      <c r="G581" s="103">
        <f t="shared" si="970"/>
        <v>5386763</v>
      </c>
      <c r="H581" s="103">
        <f t="shared" si="970"/>
        <v>5497771</v>
      </c>
      <c r="I581" s="103">
        <f t="shared" si="970"/>
        <v>2669568</v>
      </c>
      <c r="J581" s="103">
        <f t="shared" si="970"/>
        <v>2557576</v>
      </c>
      <c r="K581" s="103">
        <f t="shared" si="970"/>
        <v>2446359</v>
      </c>
      <c r="L581" s="103">
        <f t="shared" si="970"/>
        <v>2335506</v>
      </c>
      <c r="M581" s="103">
        <f t="shared" si="970"/>
        <v>2224498</v>
      </c>
      <c r="N581" s="103"/>
      <c r="O581" s="103"/>
      <c r="P581" s="103"/>
      <c r="Q581" s="109">
        <f t="shared" ref="Q581:AV581" si="971">Q371+Q476</f>
        <v>83474</v>
      </c>
      <c r="R581" s="109">
        <f t="shared" si="971"/>
        <v>84196</v>
      </c>
      <c r="S581" s="109">
        <f t="shared" si="971"/>
        <v>84863</v>
      </c>
      <c r="T581" s="109">
        <f t="shared" si="971"/>
        <v>85505</v>
      </c>
      <c r="U581" s="109">
        <f t="shared" si="971"/>
        <v>86127</v>
      </c>
      <c r="V581" s="109">
        <f t="shared" si="971"/>
        <v>86701</v>
      </c>
      <c r="W581" s="109">
        <f t="shared" si="971"/>
        <v>87247</v>
      </c>
      <c r="X581" s="109">
        <f t="shared" si="971"/>
        <v>87738</v>
      </c>
      <c r="Y581" s="109">
        <f t="shared" si="971"/>
        <v>88201</v>
      </c>
      <c r="Z581" s="109">
        <f t="shared" si="971"/>
        <v>88612</v>
      </c>
      <c r="AA581" s="109">
        <f t="shared" si="971"/>
        <v>88970</v>
      </c>
      <c r="AB581" s="109">
        <f t="shared" si="971"/>
        <v>89279</v>
      </c>
      <c r="AC581" s="109">
        <f t="shared" si="971"/>
        <v>89544</v>
      </c>
      <c r="AD581" s="109">
        <f t="shared" si="971"/>
        <v>89776</v>
      </c>
      <c r="AE581" s="109">
        <f t="shared" si="971"/>
        <v>89999</v>
      </c>
      <c r="AF581" s="109">
        <f t="shared" si="971"/>
        <v>90217</v>
      </c>
      <c r="AG581" s="109">
        <f t="shared" si="971"/>
        <v>90435</v>
      </c>
      <c r="AH581" s="109">
        <f t="shared" si="971"/>
        <v>90675</v>
      </c>
      <c r="AI581" s="109">
        <f t="shared" si="971"/>
        <v>90948</v>
      </c>
      <c r="AJ581" s="109">
        <f t="shared" si="971"/>
        <v>91282</v>
      </c>
      <c r="AK581" s="109">
        <f t="shared" si="971"/>
        <v>91760</v>
      </c>
      <c r="AL581" s="109">
        <f t="shared" si="971"/>
        <v>92477</v>
      </c>
      <c r="AM581" s="109">
        <f t="shared" si="971"/>
        <v>93492</v>
      </c>
      <c r="AN581" s="109">
        <f t="shared" si="971"/>
        <v>94840</v>
      </c>
      <c r="AO581" s="109">
        <f t="shared" si="971"/>
        <v>96481</v>
      </c>
      <c r="AP581" s="109">
        <f t="shared" si="971"/>
        <v>98359</v>
      </c>
      <c r="AQ581" s="109">
        <f t="shared" si="971"/>
        <v>100419</v>
      </c>
      <c r="AR581" s="109">
        <f t="shared" si="971"/>
        <v>102600</v>
      </c>
      <c r="AS581" s="109">
        <f t="shared" si="971"/>
        <v>104843</v>
      </c>
      <c r="AT581" s="109">
        <f t="shared" si="971"/>
        <v>107084</v>
      </c>
      <c r="AU581" s="109">
        <f t="shared" si="971"/>
        <v>109276</v>
      </c>
      <c r="AV581" s="109">
        <f t="shared" si="971"/>
        <v>111401</v>
      </c>
      <c r="AW581" s="109">
        <f t="shared" ref="AW581:CB581" si="972">AW371+AW476</f>
        <v>113387</v>
      </c>
      <c r="AX581" s="109">
        <f t="shared" si="972"/>
        <v>115237</v>
      </c>
      <c r="AY581" s="109">
        <f t="shared" si="972"/>
        <v>116912</v>
      </c>
      <c r="AZ581" s="109">
        <f t="shared" si="972"/>
        <v>118420</v>
      </c>
      <c r="BA581" s="109">
        <f t="shared" si="972"/>
        <v>119727</v>
      </c>
      <c r="BB581" s="109">
        <f t="shared" si="972"/>
        <v>120827</v>
      </c>
      <c r="BC581" s="109">
        <f t="shared" si="972"/>
        <v>121740</v>
      </c>
      <c r="BD581" s="109">
        <f t="shared" si="972"/>
        <v>122455</v>
      </c>
      <c r="BE581" s="109">
        <f t="shared" si="972"/>
        <v>122989</v>
      </c>
      <c r="BF581" s="109">
        <f t="shared" si="972"/>
        <v>123355</v>
      </c>
      <c r="BG581" s="109">
        <f t="shared" si="972"/>
        <v>123561</v>
      </c>
      <c r="BH581" s="109">
        <f t="shared" si="972"/>
        <v>123630</v>
      </c>
      <c r="BI581" s="109">
        <f t="shared" si="972"/>
        <v>123588</v>
      </c>
      <c r="BJ581" s="109">
        <f t="shared" si="972"/>
        <v>123431</v>
      </c>
      <c r="BK581" s="109">
        <f t="shared" si="972"/>
        <v>123195</v>
      </c>
      <c r="BL581" s="109">
        <f t="shared" si="972"/>
        <v>122866</v>
      </c>
      <c r="BM581" s="109">
        <f t="shared" si="972"/>
        <v>122429</v>
      </c>
      <c r="BN581" s="109">
        <f t="shared" si="972"/>
        <v>121929</v>
      </c>
      <c r="BO581" s="109">
        <f t="shared" si="972"/>
        <v>121284</v>
      </c>
      <c r="BP581" s="109">
        <f t="shared" si="972"/>
        <v>120102</v>
      </c>
      <c r="BQ581" s="109">
        <f t="shared" si="972"/>
        <v>118953</v>
      </c>
      <c r="BR581" s="109">
        <f t="shared" si="972"/>
        <v>117564</v>
      </c>
      <c r="BS581" s="109">
        <f t="shared" si="972"/>
        <v>116235</v>
      </c>
      <c r="BT581" s="109">
        <f t="shared" si="972"/>
        <v>115488</v>
      </c>
      <c r="BU581" s="109">
        <f t="shared" si="972"/>
        <v>114857</v>
      </c>
      <c r="BV581" s="109">
        <f t="shared" si="972"/>
        <v>113280</v>
      </c>
      <c r="BW581" s="109">
        <f t="shared" si="972"/>
        <v>113158</v>
      </c>
      <c r="BX581" s="109">
        <f t="shared" si="972"/>
        <v>112456</v>
      </c>
      <c r="BY581" s="109">
        <f t="shared" si="972"/>
        <v>111714</v>
      </c>
      <c r="BZ581" s="109">
        <f t="shared" si="972"/>
        <v>112937</v>
      </c>
      <c r="CA581" s="109">
        <f t="shared" si="972"/>
        <v>112746</v>
      </c>
      <c r="CB581" s="109">
        <f t="shared" si="972"/>
        <v>112583</v>
      </c>
      <c r="CC581" s="109">
        <f t="shared" ref="CC581:DL581" si="973">CC371+CC476</f>
        <v>113100</v>
      </c>
      <c r="CD581" s="109">
        <f t="shared" si="973"/>
        <v>111440</v>
      </c>
      <c r="CE581" s="109">
        <f t="shared" si="973"/>
        <v>111245</v>
      </c>
      <c r="CF581" s="109">
        <f t="shared" si="973"/>
        <v>110726</v>
      </c>
      <c r="CG581" s="109">
        <f t="shared" si="973"/>
        <v>111815</v>
      </c>
      <c r="CH581" s="109">
        <f t="shared" si="973"/>
        <v>110815</v>
      </c>
      <c r="CI581" s="109">
        <f t="shared" si="973"/>
        <v>109511</v>
      </c>
      <c r="CJ581" s="109">
        <f t="shared" si="973"/>
        <v>107416</v>
      </c>
      <c r="CK581" s="109">
        <f t="shared" si="973"/>
        <v>106229</v>
      </c>
      <c r="CL581" s="109">
        <f t="shared" si="973"/>
        <v>102509</v>
      </c>
      <c r="CM581" s="109">
        <f t="shared" si="973"/>
        <v>101130</v>
      </c>
      <c r="CN581" s="109">
        <f t="shared" si="973"/>
        <v>98547</v>
      </c>
      <c r="CO581" s="109">
        <f t="shared" si="973"/>
        <v>96924</v>
      </c>
      <c r="CP581" s="109">
        <f t="shared" si="973"/>
        <v>93913</v>
      </c>
      <c r="CQ581" s="109">
        <f t="shared" si="973"/>
        <v>92706</v>
      </c>
      <c r="CR581" s="109">
        <f t="shared" si="973"/>
        <v>89961</v>
      </c>
      <c r="CS581" s="109">
        <f t="shared" si="973"/>
        <v>87506</v>
      </c>
      <c r="CT581" s="109">
        <f t="shared" si="973"/>
        <v>83753</v>
      </c>
      <c r="CU581" s="109">
        <f t="shared" si="973"/>
        <v>80068</v>
      </c>
      <c r="CV581" s="109">
        <f t="shared" si="973"/>
        <v>76774</v>
      </c>
      <c r="CW581" s="109">
        <f t="shared" si="973"/>
        <v>73148</v>
      </c>
      <c r="CX581" s="109">
        <f t="shared" si="973"/>
        <v>69683</v>
      </c>
      <c r="CY581" s="109">
        <f t="shared" si="973"/>
        <v>66975</v>
      </c>
      <c r="CZ581" s="109">
        <f t="shared" si="973"/>
        <v>63284</v>
      </c>
      <c r="DA581" s="109">
        <f t="shared" si="973"/>
        <v>60296</v>
      </c>
      <c r="DB581" s="109">
        <f t="shared" si="973"/>
        <v>57413</v>
      </c>
      <c r="DC581" s="109">
        <f t="shared" si="973"/>
        <v>52959</v>
      </c>
      <c r="DD581" s="109">
        <f t="shared" si="973"/>
        <v>49151</v>
      </c>
      <c r="DE581" s="109">
        <f t="shared" si="973"/>
        <v>44855</v>
      </c>
      <c r="DF581" s="109">
        <f t="shared" si="973"/>
        <v>40151</v>
      </c>
      <c r="DG581" s="109">
        <f t="shared" si="973"/>
        <v>36032</v>
      </c>
      <c r="DH581" s="109">
        <f t="shared" si="973"/>
        <v>31521</v>
      </c>
      <c r="DI581" s="109">
        <f t="shared" si="973"/>
        <v>27582</v>
      </c>
      <c r="DJ581" s="109">
        <f t="shared" si="973"/>
        <v>23063</v>
      </c>
      <c r="DK581" s="109">
        <f t="shared" si="973"/>
        <v>18782</v>
      </c>
      <c r="DL581" s="109">
        <f t="shared" si="973"/>
        <v>15219</v>
      </c>
      <c r="DM581" s="44">
        <v>49180</v>
      </c>
    </row>
    <row r="582" spans="1:117" s="44" customFormat="1" ht="1" hidden="1" customHeight="1">
      <c r="Q582" s="109"/>
      <c r="R582" s="109"/>
      <c r="S582" s="109"/>
      <c r="T582" s="109"/>
      <c r="U582" s="109"/>
      <c r="V582" s="109"/>
      <c r="W582" s="109"/>
      <c r="X582" s="109"/>
      <c r="Y582" s="109"/>
      <c r="Z582" s="109"/>
      <c r="AA582" s="109"/>
      <c r="AB582" s="109"/>
      <c r="AC582" s="109"/>
      <c r="AD582" s="109"/>
      <c r="AE582" s="109"/>
      <c r="AF582" s="109"/>
      <c r="AG582" s="109"/>
      <c r="AH582" s="109"/>
      <c r="AI582" s="109"/>
      <c r="AJ582" s="109"/>
      <c r="AK582" s="109"/>
      <c r="AL582" s="109"/>
      <c r="AM582" s="109"/>
      <c r="AN582" s="109"/>
      <c r="AO582" s="109"/>
      <c r="AP582" s="109"/>
      <c r="AQ582" s="109"/>
      <c r="AR582" s="109"/>
      <c r="AS582" s="109"/>
      <c r="AT582" s="109"/>
      <c r="AU582" s="109"/>
      <c r="AV582" s="109"/>
      <c r="AW582" s="109"/>
      <c r="AX582" s="109"/>
      <c r="AY582" s="109"/>
      <c r="AZ582" s="109"/>
      <c r="BA582" s="109"/>
      <c r="BB582" s="109"/>
      <c r="BC582" s="109"/>
      <c r="BD582" s="109"/>
      <c r="BE582" s="109"/>
      <c r="BF582" s="109"/>
      <c r="BG582" s="109"/>
      <c r="BH582" s="109"/>
      <c r="BI582" s="109"/>
      <c r="BJ582" s="109"/>
      <c r="BK582" s="109"/>
      <c r="BL582" s="109"/>
      <c r="BM582" s="109"/>
      <c r="BN582" s="109"/>
      <c r="BO582" s="109"/>
      <c r="BP582" s="109"/>
      <c r="BQ582" s="109"/>
      <c r="BR582" s="109"/>
      <c r="BS582" s="109"/>
      <c r="BT582" s="109"/>
      <c r="BU582" s="109"/>
      <c r="BV582" s="109"/>
      <c r="BW582" s="109"/>
      <c r="BX582" s="109"/>
      <c r="BY582" s="109"/>
      <c r="BZ582" s="109"/>
      <c r="CA582" s="109"/>
      <c r="CB582" s="109"/>
      <c r="CC582" s="109"/>
      <c r="CD582" s="109"/>
      <c r="CE582" s="109"/>
      <c r="CF582" s="109"/>
      <c r="CG582" s="109"/>
      <c r="CH582" s="109"/>
      <c r="CI582" s="109"/>
      <c r="CJ582" s="109"/>
      <c r="CK582" s="109"/>
      <c r="CL582" s="109"/>
      <c r="CM582" s="109"/>
      <c r="CN582" s="109"/>
      <c r="CO582" s="109"/>
      <c r="CP582" s="109"/>
      <c r="CQ582" s="109"/>
      <c r="CR582" s="109"/>
      <c r="CS582" s="109"/>
      <c r="CT582" s="109"/>
      <c r="CU582" s="109"/>
      <c r="CV582" s="109"/>
      <c r="CW582" s="109"/>
      <c r="CX582" s="109"/>
      <c r="CY582" s="109"/>
      <c r="CZ582" s="109"/>
      <c r="DA582" s="109"/>
      <c r="DB582" s="109"/>
      <c r="DC582" s="109"/>
      <c r="DD582" s="109"/>
      <c r="DE582" s="109"/>
      <c r="DF582" s="109"/>
      <c r="DG582" s="109"/>
      <c r="DH582" s="109"/>
      <c r="DI582" s="109"/>
      <c r="DJ582" s="109"/>
      <c r="DK582" s="109"/>
      <c r="DL582" s="109"/>
    </row>
    <row r="583" spans="1:117" s="44" customFormat="1" ht="1" hidden="1" customHeight="1">
      <c r="A583" s="111" t="s">
        <v>222</v>
      </c>
      <c r="B583" s="111"/>
      <c r="C583" s="111"/>
      <c r="Q583" s="109"/>
      <c r="R583" s="109"/>
      <c r="S583" s="109"/>
      <c r="T583" s="109"/>
      <c r="U583" s="109"/>
      <c r="V583" s="109"/>
      <c r="W583" s="109"/>
      <c r="X583" s="109"/>
      <c r="Y583" s="109"/>
      <c r="Z583" s="109"/>
      <c r="AA583" s="109"/>
      <c r="AB583" s="109"/>
      <c r="AC583" s="109"/>
      <c r="AD583" s="109"/>
      <c r="AE583" s="109"/>
      <c r="AF583" s="109"/>
      <c r="AG583" s="109"/>
      <c r="AH583" s="109"/>
      <c r="AI583" s="109"/>
      <c r="AJ583" s="109"/>
      <c r="AK583" s="109"/>
      <c r="AL583" s="109"/>
      <c r="AM583" s="109"/>
      <c r="AN583" s="109"/>
      <c r="AO583" s="109"/>
      <c r="AP583" s="109"/>
      <c r="AQ583" s="109"/>
      <c r="AR583" s="109"/>
      <c r="AS583" s="109"/>
      <c r="AT583" s="109"/>
      <c r="AU583" s="109"/>
      <c r="AV583" s="109"/>
      <c r="AW583" s="109"/>
      <c r="AX583" s="109"/>
      <c r="AY583" s="109"/>
      <c r="AZ583" s="109"/>
      <c r="BA583" s="109"/>
      <c r="BB583" s="109"/>
      <c r="BC583" s="109"/>
      <c r="BD583" s="109"/>
      <c r="BE583" s="109"/>
      <c r="BF583" s="109"/>
      <c r="BG583" s="109"/>
      <c r="BH583" s="109"/>
      <c r="BI583" s="109"/>
      <c r="BJ583" s="109"/>
      <c r="BK583" s="109"/>
      <c r="BL583" s="109"/>
      <c r="BM583" s="109"/>
      <c r="BN583" s="109"/>
      <c r="BO583" s="109"/>
      <c r="BP583" s="109"/>
      <c r="BQ583" s="109"/>
      <c r="BR583" s="109"/>
      <c r="BS583" s="109"/>
      <c r="BT583" s="109"/>
      <c r="BU583" s="109"/>
      <c r="BV583" s="109"/>
      <c r="BW583" s="109"/>
      <c r="BX583" s="109"/>
      <c r="BY583" s="109"/>
      <c r="BZ583" s="109"/>
      <c r="CA583" s="109"/>
      <c r="CB583" s="109"/>
      <c r="CC583" s="109"/>
      <c r="CD583" s="109"/>
      <c r="CE583" s="109"/>
      <c r="CF583" s="109"/>
      <c r="CG583" s="109"/>
      <c r="CH583" s="109"/>
      <c r="CI583" s="109"/>
      <c r="CJ583" s="109"/>
      <c r="CK583" s="109"/>
      <c r="CL583" s="109"/>
      <c r="CM583" s="109"/>
      <c r="CN583" s="109"/>
      <c r="CO583" s="109"/>
      <c r="CP583" s="109"/>
      <c r="CQ583" s="109"/>
      <c r="CR583" s="109"/>
      <c r="CS583" s="109"/>
      <c r="CT583" s="109"/>
      <c r="CU583" s="109"/>
      <c r="CV583" s="109"/>
      <c r="CW583" s="109"/>
      <c r="CX583" s="109"/>
      <c r="CY583" s="109"/>
      <c r="CZ583" s="109"/>
      <c r="DA583" s="109"/>
      <c r="DB583" s="109"/>
      <c r="DC583" s="109"/>
      <c r="DD583" s="109"/>
      <c r="DE583" s="109"/>
      <c r="DF583" s="109"/>
      <c r="DG583" s="109"/>
      <c r="DH583" s="109"/>
      <c r="DI583" s="109"/>
      <c r="DJ583" s="109"/>
      <c r="DK583" s="109"/>
      <c r="DL583" s="109"/>
    </row>
    <row r="584" spans="1:117" s="44" customFormat="1" ht="1" hidden="1" customHeight="1">
      <c r="A584" s="94">
        <v>2013</v>
      </c>
      <c r="B584" s="96">
        <f t="shared" ref="B584:B631" si="974">SUM(Q584:DL584)</f>
        <v>8108239.5440048706</v>
      </c>
      <c r="C584" s="97"/>
      <c r="D584" s="103">
        <f t="shared" ref="D584:M584" si="975">D374+D479</f>
        <v>4981808.7153651491</v>
      </c>
      <c r="E584" s="103">
        <f t="shared" si="975"/>
        <v>5071102.0193154765</v>
      </c>
      <c r="F584" s="103">
        <f t="shared" si="975"/>
        <v>5160004.6117916964</v>
      </c>
      <c r="G584" s="103">
        <f t="shared" si="975"/>
        <v>5247124.4715066571</v>
      </c>
      <c r="H584" s="103">
        <f t="shared" si="975"/>
        <v>5332093.9843410319</v>
      </c>
      <c r="I584" s="103">
        <f t="shared" si="975"/>
        <v>1479133.364072422</v>
      </c>
      <c r="J584" s="103">
        <f t="shared" si="975"/>
        <v>1389840.060122095</v>
      </c>
      <c r="K584" s="103">
        <f t="shared" si="975"/>
        <v>1300937.4676458747</v>
      </c>
      <c r="L584" s="103">
        <f t="shared" si="975"/>
        <v>1213817.6079309145</v>
      </c>
      <c r="M584" s="103">
        <f t="shared" si="975"/>
        <v>1128848.0950965397</v>
      </c>
      <c r="N584" s="103"/>
      <c r="O584" s="103"/>
      <c r="P584" s="103"/>
      <c r="Q584" s="112">
        <f>Q374+Q479</f>
        <v>80324.585515314306</v>
      </c>
      <c r="R584" s="112">
        <f t="shared" ref="R584:CC584" si="976">R374+R479</f>
        <v>81884.17850053453</v>
      </c>
      <c r="S584" s="112">
        <f t="shared" si="976"/>
        <v>83410.694323645293</v>
      </c>
      <c r="T584" s="112">
        <f t="shared" si="976"/>
        <v>82504.877940047823</v>
      </c>
      <c r="U584" s="112">
        <f t="shared" si="976"/>
        <v>81506.551175601737</v>
      </c>
      <c r="V584" s="112">
        <f t="shared" si="976"/>
        <v>80749.260461204365</v>
      </c>
      <c r="W584" s="112">
        <f t="shared" si="976"/>
        <v>79661.167329414951</v>
      </c>
      <c r="X584" s="112">
        <f t="shared" si="976"/>
        <v>78275.047115360067</v>
      </c>
      <c r="Y584" s="112">
        <f t="shared" si="976"/>
        <v>78393.833345512205</v>
      </c>
      <c r="Z584" s="112">
        <f t="shared" si="976"/>
        <v>78652.72544276336</v>
      </c>
      <c r="AA584" s="112">
        <f t="shared" si="976"/>
        <v>77278.799575407756</v>
      </c>
      <c r="AB584" s="112">
        <f t="shared" si="976"/>
        <v>78698.905490527482</v>
      </c>
      <c r="AC584" s="112">
        <f t="shared" si="976"/>
        <v>82935.785322132084</v>
      </c>
      <c r="AD584" s="112">
        <f t="shared" si="976"/>
        <v>80139.947021398533</v>
      </c>
      <c r="AE584" s="112">
        <f t="shared" si="976"/>
        <v>83450.329486376431</v>
      </c>
      <c r="AF584" s="112">
        <f t="shared" si="976"/>
        <v>84646.097582531773</v>
      </c>
      <c r="AG584" s="112">
        <f t="shared" si="976"/>
        <v>85945.030063411803</v>
      </c>
      <c r="AH584" s="112">
        <f t="shared" si="976"/>
        <v>88553.844415588144</v>
      </c>
      <c r="AI584" s="112">
        <f t="shared" si="976"/>
        <v>88658.305156171642</v>
      </c>
      <c r="AJ584" s="112">
        <f t="shared" si="976"/>
        <v>91627.499304357654</v>
      </c>
      <c r="AK584" s="112">
        <f t="shared" si="976"/>
        <v>93395.15719267563</v>
      </c>
      <c r="AL584" s="112">
        <f t="shared" si="976"/>
        <v>98534.809865499206</v>
      </c>
      <c r="AM584" s="112">
        <f t="shared" si="976"/>
        <v>100149.3661787881</v>
      </c>
      <c r="AN584" s="112">
        <f t="shared" si="976"/>
        <v>101632.13445912748</v>
      </c>
      <c r="AO584" s="112">
        <f t="shared" si="976"/>
        <v>102876.35369989769</v>
      </c>
      <c r="AP584" s="112">
        <f t="shared" si="976"/>
        <v>105483.29939288671</v>
      </c>
      <c r="AQ584" s="112">
        <f t="shared" si="976"/>
        <v>105307.21509991869</v>
      </c>
      <c r="AR584" s="112">
        <f t="shared" si="976"/>
        <v>108140.0596512927</v>
      </c>
      <c r="AS584" s="112">
        <f t="shared" si="976"/>
        <v>109030.26910655809</v>
      </c>
      <c r="AT584" s="112">
        <f t="shared" si="976"/>
        <v>111372.15322232986</v>
      </c>
      <c r="AU584" s="112">
        <f t="shared" si="976"/>
        <v>111167.35913146337</v>
      </c>
      <c r="AV584" s="112">
        <f t="shared" si="976"/>
        <v>113635.4110949506</v>
      </c>
      <c r="AW584" s="112">
        <f t="shared" si="976"/>
        <v>113894.21306833875</v>
      </c>
      <c r="AX584" s="112">
        <f t="shared" si="976"/>
        <v>113441.70552671963</v>
      </c>
      <c r="AY584" s="112">
        <f t="shared" si="976"/>
        <v>111660.93667703486</v>
      </c>
      <c r="AZ584" s="112">
        <f t="shared" si="976"/>
        <v>110923.7805451524</v>
      </c>
      <c r="BA584" s="112">
        <f t="shared" si="976"/>
        <v>110945.7884870517</v>
      </c>
      <c r="BB584" s="112">
        <f t="shared" si="976"/>
        <v>109999.10761700975</v>
      </c>
      <c r="BC584" s="112">
        <f t="shared" si="976"/>
        <v>110953.09817133329</v>
      </c>
      <c r="BD584" s="112">
        <f t="shared" si="976"/>
        <v>113035.89740041309</v>
      </c>
      <c r="BE584" s="112">
        <f t="shared" si="976"/>
        <v>114103.87261280545</v>
      </c>
      <c r="BF584" s="112">
        <f t="shared" si="976"/>
        <v>117656.53371089761</v>
      </c>
      <c r="BG584" s="112">
        <f t="shared" si="976"/>
        <v>121974.94501311801</v>
      </c>
      <c r="BH584" s="112">
        <f t="shared" si="976"/>
        <v>123324.08365324067</v>
      </c>
      <c r="BI584" s="112">
        <f t="shared" si="976"/>
        <v>127079.62866743855</v>
      </c>
      <c r="BJ584" s="112">
        <f t="shared" si="976"/>
        <v>129821.11374293381</v>
      </c>
      <c r="BK584" s="112">
        <f t="shared" si="976"/>
        <v>130945.06719340672</v>
      </c>
      <c r="BL584" s="112">
        <f t="shared" si="976"/>
        <v>133857.83540957537</v>
      </c>
      <c r="BM584" s="112">
        <f t="shared" si="976"/>
        <v>134530.30262089276</v>
      </c>
      <c r="BN584" s="112">
        <f t="shared" si="976"/>
        <v>135991.24780239235</v>
      </c>
      <c r="BO584" s="112">
        <f t="shared" si="976"/>
        <v>132194.80972884782</v>
      </c>
      <c r="BP584" s="112">
        <f t="shared" si="976"/>
        <v>127243.39543075018</v>
      </c>
      <c r="BQ584" s="112">
        <f t="shared" si="976"/>
        <v>122941.88886896224</v>
      </c>
      <c r="BR584" s="112">
        <f t="shared" si="976"/>
        <v>119618.26382814147</v>
      </c>
      <c r="BS584" s="112">
        <f t="shared" si="976"/>
        <v>116148.93329684978</v>
      </c>
      <c r="BT584" s="112">
        <f t="shared" si="976"/>
        <v>111449.51636296712</v>
      </c>
      <c r="BU584" s="112">
        <f t="shared" si="976"/>
        <v>109008.43944022314</v>
      </c>
      <c r="BV584" s="112">
        <f t="shared" si="976"/>
        <v>105790.68583509439</v>
      </c>
      <c r="BW584" s="112">
        <f t="shared" si="976"/>
        <v>101205.86230745319</v>
      </c>
      <c r="BX584" s="112">
        <f t="shared" si="976"/>
        <v>98363.449215474116</v>
      </c>
      <c r="BY584" s="112">
        <f t="shared" si="976"/>
        <v>94303.435358011484</v>
      </c>
      <c r="BZ584" s="112">
        <f t="shared" si="976"/>
        <v>93652.688273135282</v>
      </c>
      <c r="CA584" s="112">
        <f t="shared" si="976"/>
        <v>89822.754676129378</v>
      </c>
      <c r="CB584" s="112">
        <f t="shared" si="976"/>
        <v>91156.137553531473</v>
      </c>
      <c r="CC584" s="112">
        <f t="shared" si="976"/>
        <v>89652.949204434568</v>
      </c>
      <c r="CD584" s="112">
        <f t="shared" ref="CD584:DM584" si="977">CD374+CD479</f>
        <v>89767.323563136073</v>
      </c>
      <c r="CE584" s="112">
        <f t="shared" si="977"/>
        <v>87945.411616871672</v>
      </c>
      <c r="CF584" s="112">
        <f t="shared" si="977"/>
        <v>86656.245546955091</v>
      </c>
      <c r="CG584" s="112">
        <f t="shared" si="977"/>
        <v>82828.691793050355</v>
      </c>
      <c r="CH584" s="112">
        <f t="shared" si="977"/>
        <v>80798.972788272775</v>
      </c>
      <c r="CI584" s="112">
        <f t="shared" si="977"/>
        <v>77619.774463392299</v>
      </c>
      <c r="CJ584" s="112">
        <f t="shared" si="977"/>
        <v>73623.982505655498</v>
      </c>
      <c r="CK584" s="112">
        <f t="shared" si="977"/>
        <v>68170.824653831209</v>
      </c>
      <c r="CL584" s="112">
        <f t="shared" si="977"/>
        <v>62211.901902807382</v>
      </c>
      <c r="CM584" s="112">
        <f t="shared" si="977"/>
        <v>59810.530923516148</v>
      </c>
      <c r="CN584" s="112">
        <f t="shared" si="977"/>
        <v>57523.382059999873</v>
      </c>
      <c r="CO584" s="112">
        <f t="shared" si="977"/>
        <v>53954.214149557389</v>
      </c>
      <c r="CP584" s="112">
        <f t="shared" si="977"/>
        <v>53297.272871220011</v>
      </c>
      <c r="CQ584" s="112">
        <f t="shared" si="977"/>
        <v>51477.376461018008</v>
      </c>
      <c r="CR584" s="112">
        <f t="shared" si="977"/>
        <v>49138.680682712715</v>
      </c>
      <c r="CS584" s="112">
        <f t="shared" si="977"/>
        <v>45859.754927764399</v>
      </c>
      <c r="CT584" s="112">
        <f t="shared" si="977"/>
        <v>43952.846832359974</v>
      </c>
      <c r="CU584" s="112">
        <f t="shared" si="977"/>
        <v>40924.187894818126</v>
      </c>
      <c r="CV584" s="112">
        <f t="shared" si="977"/>
        <v>38762.91033527915</v>
      </c>
      <c r="CW584" s="112">
        <f t="shared" si="977"/>
        <v>35160.891947362201</v>
      </c>
      <c r="CX584" s="112">
        <f t="shared" si="977"/>
        <v>31915.852243465517</v>
      </c>
      <c r="CY584" s="112">
        <f t="shared" si="977"/>
        <v>28279.644394344243</v>
      </c>
      <c r="CZ584" s="112">
        <f t="shared" si="977"/>
        <v>25721.638612922354</v>
      </c>
      <c r="DA584" s="112">
        <f t="shared" si="977"/>
        <v>22711.203116336073</v>
      </c>
      <c r="DB584" s="112">
        <f t="shared" si="977"/>
        <v>19317.768372132407</v>
      </c>
      <c r="DC584" s="112">
        <f t="shared" si="977"/>
        <v>16341.503393979207</v>
      </c>
      <c r="DD584" s="112">
        <f t="shared" si="977"/>
        <v>13337.874364915928</v>
      </c>
      <c r="DE584" s="112">
        <f t="shared" si="977"/>
        <v>11022.367419810485</v>
      </c>
      <c r="DF584" s="112">
        <f t="shared" si="977"/>
        <v>8481.0557923652559</v>
      </c>
      <c r="DG584" s="112">
        <f t="shared" si="977"/>
        <v>5547.3097189956115</v>
      </c>
      <c r="DH584" s="112">
        <f t="shared" si="977"/>
        <v>3982.4256996607419</v>
      </c>
      <c r="DI584" s="112">
        <f t="shared" si="977"/>
        <v>2935.057107720877</v>
      </c>
      <c r="DJ584" s="112">
        <f t="shared" si="977"/>
        <v>2029.7547353920331</v>
      </c>
      <c r="DK584" s="112">
        <f t="shared" si="977"/>
        <v>1380.933043478261</v>
      </c>
      <c r="DL584" s="112">
        <f t="shared" si="977"/>
        <v>1036.5581073214341</v>
      </c>
      <c r="DM584" s="112">
        <f t="shared" si="977"/>
        <v>1489.8671109859506</v>
      </c>
    </row>
    <row r="585" spans="1:117" s="44" customFormat="1" ht="1" hidden="1" customHeight="1">
      <c r="A585" s="94">
        <v>2014</v>
      </c>
      <c r="B585" s="96">
        <f t="shared" si="974"/>
        <v>8174576.9223537054</v>
      </c>
      <c r="C585" s="97">
        <f t="shared" ref="C585:C631" si="978">(B585-B584)/B584</f>
        <v>8.1814773711124302E-3</v>
      </c>
      <c r="D585" s="103">
        <f t="shared" ref="D585:M585" si="979">D375+D480</f>
        <v>5009389.2908976916</v>
      </c>
      <c r="E585" s="103">
        <f t="shared" si="979"/>
        <v>5098376.9266846851</v>
      </c>
      <c r="F585" s="103">
        <f t="shared" si="979"/>
        <v>5186881.1906436654</v>
      </c>
      <c r="G585" s="103">
        <f t="shared" si="979"/>
        <v>5274978.4187958473</v>
      </c>
      <c r="H585" s="103">
        <f t="shared" si="979"/>
        <v>5361147.0366351483</v>
      </c>
      <c r="I585" s="103">
        <f t="shared" si="979"/>
        <v>1513474.8452604918</v>
      </c>
      <c r="J585" s="103">
        <f t="shared" si="979"/>
        <v>1424487.2094734993</v>
      </c>
      <c r="K585" s="103">
        <f t="shared" si="979"/>
        <v>1335982.9455145188</v>
      </c>
      <c r="L585" s="103">
        <f t="shared" si="979"/>
        <v>1247885.7173623368</v>
      </c>
      <c r="M585" s="103">
        <f t="shared" si="979"/>
        <v>1161717.0995230356</v>
      </c>
      <c r="N585" s="103"/>
      <c r="O585" s="103"/>
      <c r="P585" s="103"/>
      <c r="Q585" s="112">
        <f t="shared" ref="Q585:CB585" si="980">Q375+Q480</f>
        <v>80932.142580541113</v>
      </c>
      <c r="R585" s="112">
        <f t="shared" si="980"/>
        <v>82553.394683414517</v>
      </c>
      <c r="S585" s="112">
        <f t="shared" si="980"/>
        <v>84076.183948637918</v>
      </c>
      <c r="T585" s="112">
        <f t="shared" si="980"/>
        <v>83302.548814912647</v>
      </c>
      <c r="U585" s="112">
        <f t="shared" si="980"/>
        <v>83056.984602161348</v>
      </c>
      <c r="V585" s="112">
        <f t="shared" si="980"/>
        <v>82027.797934362199</v>
      </c>
      <c r="W585" s="112">
        <f t="shared" si="980"/>
        <v>81378.569547318635</v>
      </c>
      <c r="X585" s="112">
        <f t="shared" si="980"/>
        <v>79755.954679879229</v>
      </c>
      <c r="Y585" s="112">
        <f t="shared" si="980"/>
        <v>78622.514676437975</v>
      </c>
      <c r="Z585" s="112">
        <f t="shared" si="980"/>
        <v>78931.026037397503</v>
      </c>
      <c r="AA585" s="112">
        <f t="shared" si="980"/>
        <v>79041.507260130922</v>
      </c>
      <c r="AB585" s="112">
        <f t="shared" si="980"/>
        <v>78127.795962350385</v>
      </c>
      <c r="AC585" s="112">
        <f t="shared" si="980"/>
        <v>83296.068687006002</v>
      </c>
      <c r="AD585" s="112">
        <f t="shared" si="980"/>
        <v>79977.454140804999</v>
      </c>
      <c r="AE585" s="112">
        <f t="shared" si="980"/>
        <v>80812.262578344205</v>
      </c>
      <c r="AF585" s="112">
        <f t="shared" si="980"/>
        <v>83979.349519838201</v>
      </c>
      <c r="AG585" s="112">
        <f t="shared" si="980"/>
        <v>85076.812485242233</v>
      </c>
      <c r="AH585" s="112">
        <f t="shared" si="980"/>
        <v>86576.699422371516</v>
      </c>
      <c r="AI585" s="112">
        <f t="shared" si="980"/>
        <v>89608.7209249062</v>
      </c>
      <c r="AJ585" s="112">
        <f t="shared" si="980"/>
        <v>90578.99770946271</v>
      </c>
      <c r="AK585" s="112">
        <f t="shared" si="980"/>
        <v>92877.420352717512</v>
      </c>
      <c r="AL585" s="112">
        <f t="shared" si="980"/>
        <v>95360.478623120143</v>
      </c>
      <c r="AM585" s="112">
        <f t="shared" si="980"/>
        <v>100062.16889447792</v>
      </c>
      <c r="AN585" s="112">
        <f t="shared" si="980"/>
        <v>101955.78261405224</v>
      </c>
      <c r="AO585" s="112">
        <f t="shared" si="980"/>
        <v>104200.55321010912</v>
      </c>
      <c r="AP585" s="112">
        <f t="shared" si="980"/>
        <v>105111.4325227575</v>
      </c>
      <c r="AQ585" s="112">
        <f t="shared" si="980"/>
        <v>108701.01452333067</v>
      </c>
      <c r="AR585" s="112">
        <f t="shared" si="980"/>
        <v>108140.71855208077</v>
      </c>
      <c r="AS585" s="112">
        <f t="shared" si="980"/>
        <v>110314.76635866593</v>
      </c>
      <c r="AT585" s="112">
        <f t="shared" si="980"/>
        <v>111075.72433989529</v>
      </c>
      <c r="AU585" s="112">
        <f t="shared" si="980"/>
        <v>113151.74137125882</v>
      </c>
      <c r="AV585" s="112">
        <f t="shared" si="980"/>
        <v>112373.19918427027</v>
      </c>
      <c r="AW585" s="112">
        <f t="shared" si="980"/>
        <v>114871.31624164752</v>
      </c>
      <c r="AX585" s="112">
        <f t="shared" si="980"/>
        <v>113636.82414086055</v>
      </c>
      <c r="AY585" s="112">
        <f t="shared" si="980"/>
        <v>114039.94547634656</v>
      </c>
      <c r="AZ585" s="112">
        <f t="shared" si="980"/>
        <v>112679.10519638003</v>
      </c>
      <c r="BA585" s="112">
        <f t="shared" si="980"/>
        <v>111764.44913375686</v>
      </c>
      <c r="BB585" s="112">
        <f t="shared" si="980"/>
        <v>111201.2494267686</v>
      </c>
      <c r="BC585" s="112">
        <f t="shared" si="980"/>
        <v>111532.8297322569</v>
      </c>
      <c r="BD585" s="112">
        <f t="shared" si="980"/>
        <v>111683.71712657111</v>
      </c>
      <c r="BE585" s="112">
        <f t="shared" si="980"/>
        <v>114144.89261124033</v>
      </c>
      <c r="BF585" s="112">
        <f t="shared" si="980"/>
        <v>115240.00995796931</v>
      </c>
      <c r="BG585" s="112">
        <f t="shared" si="980"/>
        <v>118831.60630375965</v>
      </c>
      <c r="BH585" s="112">
        <f t="shared" si="980"/>
        <v>122562.10486314668</v>
      </c>
      <c r="BI585" s="112">
        <f t="shared" si="980"/>
        <v>124126.40702179882</v>
      </c>
      <c r="BJ585" s="112">
        <f t="shared" si="980"/>
        <v>127487.33232446438</v>
      </c>
      <c r="BK585" s="112">
        <f t="shared" si="980"/>
        <v>130088.89802009036</v>
      </c>
      <c r="BL585" s="112">
        <f t="shared" si="980"/>
        <v>131102.85417442271</v>
      </c>
      <c r="BM585" s="112">
        <f t="shared" si="980"/>
        <v>134042.14300940599</v>
      </c>
      <c r="BN585" s="112">
        <f t="shared" si="980"/>
        <v>134041.50714589318</v>
      </c>
      <c r="BO585" s="112">
        <f t="shared" si="980"/>
        <v>135492.33453284774</v>
      </c>
      <c r="BP585" s="112">
        <f t="shared" si="980"/>
        <v>131735.91347758324</v>
      </c>
      <c r="BQ585" s="112">
        <f t="shared" si="980"/>
        <v>126758.36547918354</v>
      </c>
      <c r="BR585" s="112">
        <f t="shared" si="980"/>
        <v>122390.56075562711</v>
      </c>
      <c r="BS585" s="112">
        <f t="shared" si="980"/>
        <v>119090.08751484478</v>
      </c>
      <c r="BT585" s="112">
        <f t="shared" si="980"/>
        <v>115258.10625518693</v>
      </c>
      <c r="BU585" s="112">
        <f t="shared" si="980"/>
        <v>110868.82000273367</v>
      </c>
      <c r="BV585" s="112">
        <f t="shared" si="980"/>
        <v>108487.31512444257</v>
      </c>
      <c r="BW585" s="112">
        <f t="shared" si="980"/>
        <v>104880.43354813295</v>
      </c>
      <c r="BX585" s="112">
        <f t="shared" si="980"/>
        <v>100723.90308880745</v>
      </c>
      <c r="BY585" s="112">
        <f t="shared" si="980"/>
        <v>97167.303542215115</v>
      </c>
      <c r="BZ585" s="112">
        <f t="shared" si="980"/>
        <v>93607.623564768117</v>
      </c>
      <c r="CA585" s="112">
        <f t="shared" si="980"/>
        <v>93053.902545716584</v>
      </c>
      <c r="CB585" s="112">
        <f t="shared" si="980"/>
        <v>88702.871831998491</v>
      </c>
      <c r="CC585" s="112">
        <f t="shared" ref="CC585:DM585" si="981">CC375+CC480</f>
        <v>90493.192967079842</v>
      </c>
      <c r="CD585" s="112">
        <f t="shared" si="981"/>
        <v>88538.369981131254</v>
      </c>
      <c r="CE585" s="112">
        <f t="shared" si="981"/>
        <v>89080.992308090747</v>
      </c>
      <c r="CF585" s="112">
        <f t="shared" si="981"/>
        <v>86877.767767009063</v>
      </c>
      <c r="CG585" s="112">
        <f t="shared" si="981"/>
        <v>85958.658024889271</v>
      </c>
      <c r="CH585" s="112">
        <f t="shared" si="981"/>
        <v>81755.855528829299</v>
      </c>
      <c r="CI585" s="112">
        <f t="shared" si="981"/>
        <v>79933.367672554828</v>
      </c>
      <c r="CJ585" s="112">
        <f t="shared" si="981"/>
        <v>76803.734510801121</v>
      </c>
      <c r="CK585" s="112">
        <f t="shared" si="981"/>
        <v>72601.573710707307</v>
      </c>
      <c r="CL585" s="112">
        <f t="shared" si="981"/>
        <v>67089.898090948045</v>
      </c>
      <c r="CM585" s="112">
        <f t="shared" si="981"/>
        <v>60921.751880452241</v>
      </c>
      <c r="CN585" s="112">
        <f t="shared" si="981"/>
        <v>58857.928592110053</v>
      </c>
      <c r="CO585" s="112">
        <f t="shared" si="981"/>
        <v>56037.939155027823</v>
      </c>
      <c r="CP585" s="112">
        <f t="shared" si="981"/>
        <v>52676.672060517871</v>
      </c>
      <c r="CQ585" s="112">
        <f t="shared" si="981"/>
        <v>51688.881489747771</v>
      </c>
      <c r="CR585" s="112">
        <f t="shared" si="981"/>
        <v>49928.144332406118</v>
      </c>
      <c r="CS585" s="112">
        <f t="shared" si="981"/>
        <v>47322.429177331804</v>
      </c>
      <c r="CT585" s="112">
        <f t="shared" si="981"/>
        <v>44042.272806417051</v>
      </c>
      <c r="CU585" s="112">
        <f t="shared" si="981"/>
        <v>41953.285785118525</v>
      </c>
      <c r="CV585" s="112">
        <f t="shared" si="981"/>
        <v>38645.449760514894</v>
      </c>
      <c r="CW585" s="112">
        <f t="shared" si="981"/>
        <v>36459.228714620105</v>
      </c>
      <c r="CX585" s="112">
        <f t="shared" si="981"/>
        <v>32828.142483977259</v>
      </c>
      <c r="CY585" s="112">
        <f t="shared" si="981"/>
        <v>29334.550834235524</v>
      </c>
      <c r="CZ585" s="112">
        <f t="shared" si="981"/>
        <v>25782.144122510384</v>
      </c>
      <c r="DA585" s="112">
        <f t="shared" si="981"/>
        <v>23230.169857029454</v>
      </c>
      <c r="DB585" s="112">
        <f t="shared" si="981"/>
        <v>20060.209763187813</v>
      </c>
      <c r="DC585" s="112">
        <f t="shared" si="981"/>
        <v>16826.984316248228</v>
      </c>
      <c r="DD585" s="112">
        <f t="shared" si="981"/>
        <v>13912.031074836845</v>
      </c>
      <c r="DE585" s="112">
        <f t="shared" si="981"/>
        <v>11000.851830772604</v>
      </c>
      <c r="DF585" s="112">
        <f t="shared" si="981"/>
        <v>9025.1626950297032</v>
      </c>
      <c r="DG585" s="112">
        <f t="shared" si="981"/>
        <v>6721.446918920843</v>
      </c>
      <c r="DH585" s="112">
        <f t="shared" si="981"/>
        <v>4328.9406219835428</v>
      </c>
      <c r="DI585" s="112">
        <f t="shared" si="981"/>
        <v>3013.8532821011768</v>
      </c>
      <c r="DJ585" s="112">
        <f t="shared" si="981"/>
        <v>2119.4300883939845</v>
      </c>
      <c r="DK585" s="112">
        <f t="shared" si="981"/>
        <v>1434.4062714097497</v>
      </c>
      <c r="DL585" s="112">
        <f t="shared" si="981"/>
        <v>958.68396363711963</v>
      </c>
      <c r="DM585" s="112">
        <f t="shared" si="981"/>
        <v>1599.4490816358459</v>
      </c>
    </row>
    <row r="586" spans="1:117" s="44" customFormat="1" ht="1" hidden="1" customHeight="1">
      <c r="A586" s="94">
        <v>2015</v>
      </c>
      <c r="B586" s="96">
        <f t="shared" si="974"/>
        <v>8239108.2403372889</v>
      </c>
      <c r="C586" s="97">
        <f t="shared" si="978"/>
        <v>7.8941477456919013E-3</v>
      </c>
      <c r="D586" s="103">
        <f t="shared" ref="D586:M586" si="982">D376+D481</f>
        <v>5035115.2600476667</v>
      </c>
      <c r="E586" s="103">
        <f t="shared" si="982"/>
        <v>5123689.8972285371</v>
      </c>
      <c r="F586" s="103">
        <f t="shared" si="982"/>
        <v>5211887.1984058078</v>
      </c>
      <c r="G586" s="103">
        <f t="shared" si="982"/>
        <v>5299587.1736425385</v>
      </c>
      <c r="H586" s="103">
        <f t="shared" si="982"/>
        <v>5386720.6194121176</v>
      </c>
      <c r="I586" s="103">
        <f t="shared" si="982"/>
        <v>1546608.629809516</v>
      </c>
      <c r="J586" s="103">
        <f t="shared" si="982"/>
        <v>1458033.9926286463</v>
      </c>
      <c r="K586" s="103">
        <f t="shared" si="982"/>
        <v>1369836.6914513747</v>
      </c>
      <c r="L586" s="103">
        <f t="shared" si="982"/>
        <v>1282136.716214645</v>
      </c>
      <c r="M586" s="103">
        <f t="shared" si="982"/>
        <v>1195003.2704450653</v>
      </c>
      <c r="N586" s="103"/>
      <c r="O586" s="103"/>
      <c r="P586" s="103"/>
      <c r="Q586" s="112">
        <f t="shared" ref="Q586:CB586" si="983">Q376+Q481</f>
        <v>81478.940337613545</v>
      </c>
      <c r="R586" s="112">
        <f t="shared" si="983"/>
        <v>83152.721893872222</v>
      </c>
      <c r="S586" s="112">
        <f t="shared" si="983"/>
        <v>84740.650881800044</v>
      </c>
      <c r="T586" s="112">
        <f t="shared" si="983"/>
        <v>83942.901363912242</v>
      </c>
      <c r="U586" s="112">
        <f t="shared" si="983"/>
        <v>83834.661082811013</v>
      </c>
      <c r="V586" s="112">
        <f t="shared" si="983"/>
        <v>83551.284386941072</v>
      </c>
      <c r="W586" s="112">
        <f t="shared" si="983"/>
        <v>82639.443274325051</v>
      </c>
      <c r="X586" s="112">
        <f t="shared" si="983"/>
        <v>81434.001458007056</v>
      </c>
      <c r="Y586" s="112">
        <f t="shared" si="983"/>
        <v>80080.970626142545</v>
      </c>
      <c r="Z586" s="112">
        <f t="shared" si="983"/>
        <v>79158.364318110005</v>
      </c>
      <c r="AA586" s="112">
        <f t="shared" si="983"/>
        <v>79302.958098331554</v>
      </c>
      <c r="AB586" s="112">
        <f t="shared" si="983"/>
        <v>79872.694256450341</v>
      </c>
      <c r="AC586" s="112">
        <f t="shared" si="983"/>
        <v>82685.901713968458</v>
      </c>
      <c r="AD586" s="112">
        <f t="shared" si="983"/>
        <v>80302.306340891926</v>
      </c>
      <c r="AE586" s="112">
        <f t="shared" si="983"/>
        <v>80649.805405345338</v>
      </c>
      <c r="AF586" s="112">
        <f t="shared" si="983"/>
        <v>81333.069163557055</v>
      </c>
      <c r="AG586" s="112">
        <f t="shared" si="983"/>
        <v>84401.204016171017</v>
      </c>
      <c r="AH586" s="112">
        <f t="shared" si="983"/>
        <v>85697.737874613769</v>
      </c>
      <c r="AI586" s="112">
        <f t="shared" si="983"/>
        <v>87621.597924043977</v>
      </c>
      <c r="AJ586" s="112">
        <f t="shared" si="983"/>
        <v>91503.13606319575</v>
      </c>
      <c r="AK586" s="112">
        <f t="shared" si="983"/>
        <v>91814.528488586075</v>
      </c>
      <c r="AL586" s="112">
        <f t="shared" si="983"/>
        <v>94818.309308535449</v>
      </c>
      <c r="AM586" s="112">
        <f t="shared" si="983"/>
        <v>96936.26781255909</v>
      </c>
      <c r="AN586" s="112">
        <f t="shared" si="983"/>
        <v>101840.97604277876</v>
      </c>
      <c r="AO586" s="112">
        <f t="shared" si="983"/>
        <v>104494.37198933377</v>
      </c>
      <c r="AP586" s="112">
        <f t="shared" si="983"/>
        <v>106385.84930130161</v>
      </c>
      <c r="AQ586" s="112">
        <f t="shared" si="983"/>
        <v>108331.80497708212</v>
      </c>
      <c r="AR586" s="112">
        <f t="shared" si="983"/>
        <v>111475.21898256091</v>
      </c>
      <c r="AS586" s="112">
        <f t="shared" si="983"/>
        <v>110283.00085512733</v>
      </c>
      <c r="AT586" s="112">
        <f t="shared" si="983"/>
        <v>112332.46344685057</v>
      </c>
      <c r="AU586" s="112">
        <f t="shared" si="983"/>
        <v>112854.92017087454</v>
      </c>
      <c r="AV586" s="112">
        <f t="shared" si="983"/>
        <v>114280.34024408895</v>
      </c>
      <c r="AW586" s="112">
        <f t="shared" si="983"/>
        <v>113624.20566864757</v>
      </c>
      <c r="AX586" s="112">
        <f t="shared" si="983"/>
        <v>114562.6180944682</v>
      </c>
      <c r="AY586" s="112">
        <f t="shared" si="983"/>
        <v>114218.40061199143</v>
      </c>
      <c r="AZ586" s="112">
        <f t="shared" si="983"/>
        <v>114978.74784744786</v>
      </c>
      <c r="BA586" s="112">
        <f t="shared" si="983"/>
        <v>113466.71886778479</v>
      </c>
      <c r="BB586" s="112">
        <f t="shared" si="983"/>
        <v>111983.65037307344</v>
      </c>
      <c r="BC586" s="112">
        <f t="shared" si="983"/>
        <v>112694.39500662897</v>
      </c>
      <c r="BD586" s="112">
        <f t="shared" si="983"/>
        <v>112217.33714751166</v>
      </c>
      <c r="BE586" s="112">
        <f t="shared" si="983"/>
        <v>112767.7944711671</v>
      </c>
      <c r="BF586" s="112">
        <f t="shared" si="983"/>
        <v>115239.2983555129</v>
      </c>
      <c r="BG586" s="112">
        <f t="shared" si="983"/>
        <v>116401.91402004345</v>
      </c>
      <c r="BH586" s="112">
        <f t="shared" si="983"/>
        <v>119404.09452157209</v>
      </c>
      <c r="BI586" s="112">
        <f t="shared" si="983"/>
        <v>123342.53319927352</v>
      </c>
      <c r="BJ586" s="112">
        <f t="shared" si="983"/>
        <v>124537.09644341096</v>
      </c>
      <c r="BK586" s="112">
        <f t="shared" si="983"/>
        <v>127757.0897041862</v>
      </c>
      <c r="BL586" s="112">
        <f t="shared" si="983"/>
        <v>130235.87606037238</v>
      </c>
      <c r="BM586" s="112">
        <f t="shared" si="983"/>
        <v>131297.12692146242</v>
      </c>
      <c r="BN586" s="112">
        <f t="shared" si="983"/>
        <v>133544.10566102079</v>
      </c>
      <c r="BO586" s="112">
        <f t="shared" si="983"/>
        <v>133552.66169177456</v>
      </c>
      <c r="BP586" s="112">
        <f t="shared" si="983"/>
        <v>134976.42102423639</v>
      </c>
      <c r="BQ586" s="112">
        <f t="shared" si="983"/>
        <v>131198.54548206506</v>
      </c>
      <c r="BR586" s="112">
        <f t="shared" si="983"/>
        <v>126150.96096314079</v>
      </c>
      <c r="BS586" s="112">
        <f t="shared" si="983"/>
        <v>121837.59102421207</v>
      </c>
      <c r="BT586" s="112">
        <f t="shared" si="983"/>
        <v>118143.993792839</v>
      </c>
      <c r="BU586" s="112">
        <f t="shared" si="983"/>
        <v>114627.3396171541</v>
      </c>
      <c r="BV586" s="112">
        <f t="shared" si="983"/>
        <v>110317.95982733912</v>
      </c>
      <c r="BW586" s="112">
        <f t="shared" si="983"/>
        <v>107552.73592709374</v>
      </c>
      <c r="BX586" s="112">
        <f t="shared" si="983"/>
        <v>104359.46444133471</v>
      </c>
      <c r="BY586" s="112">
        <f t="shared" si="983"/>
        <v>99494.060446697666</v>
      </c>
      <c r="BZ586" s="112">
        <f t="shared" si="983"/>
        <v>96423.346971268809</v>
      </c>
      <c r="CA586" s="112">
        <f t="shared" si="983"/>
        <v>93016.306734930055</v>
      </c>
      <c r="CB586" s="112">
        <f t="shared" si="983"/>
        <v>91867.740208091738</v>
      </c>
      <c r="CC586" s="112">
        <f t="shared" ref="CC586:DM586" si="984">CC376+CC481</f>
        <v>88088.476635924657</v>
      </c>
      <c r="CD586" s="112">
        <f t="shared" si="984"/>
        <v>89346.045252261174</v>
      </c>
      <c r="CE586" s="112">
        <f t="shared" si="984"/>
        <v>87866.762720626517</v>
      </c>
      <c r="CF586" s="112">
        <f t="shared" si="984"/>
        <v>87993.040875469043</v>
      </c>
      <c r="CG586" s="112">
        <f t="shared" si="984"/>
        <v>86180.873727712635</v>
      </c>
      <c r="CH586" s="112">
        <f t="shared" si="984"/>
        <v>84836.397146559611</v>
      </c>
      <c r="CI586" s="112">
        <f t="shared" si="984"/>
        <v>80900.270127742406</v>
      </c>
      <c r="CJ586" s="112">
        <f t="shared" si="984"/>
        <v>79103.080389474097</v>
      </c>
      <c r="CK586" s="112">
        <f t="shared" si="984"/>
        <v>75756.386198862223</v>
      </c>
      <c r="CL586" s="112">
        <f t="shared" si="984"/>
        <v>71466.51039618862</v>
      </c>
      <c r="CM586" s="112">
        <f t="shared" si="984"/>
        <v>65721.792080435218</v>
      </c>
      <c r="CN586" s="112">
        <f t="shared" si="984"/>
        <v>59962.974633693739</v>
      </c>
      <c r="CO586" s="112">
        <f t="shared" si="984"/>
        <v>57352.715067733785</v>
      </c>
      <c r="CP586" s="112">
        <f t="shared" si="984"/>
        <v>54726.347191358327</v>
      </c>
      <c r="CQ586" s="112">
        <f t="shared" si="984"/>
        <v>51099.911374677155</v>
      </c>
      <c r="CR586" s="112">
        <f t="shared" si="984"/>
        <v>50158.820528558383</v>
      </c>
      <c r="CS586" s="112">
        <f t="shared" si="984"/>
        <v>48110.066407017213</v>
      </c>
      <c r="CT586" s="112">
        <f t="shared" si="984"/>
        <v>45471.744130523126</v>
      </c>
      <c r="CU586" s="112">
        <f t="shared" si="984"/>
        <v>42073.429753467986</v>
      </c>
      <c r="CV586" s="112">
        <f t="shared" si="984"/>
        <v>39649.590181110616</v>
      </c>
      <c r="CW586" s="112">
        <f t="shared" si="984"/>
        <v>36388.590533767972</v>
      </c>
      <c r="CX586" s="112">
        <f t="shared" si="984"/>
        <v>34077.153636073563</v>
      </c>
      <c r="CY586" s="112">
        <f t="shared" si="984"/>
        <v>30215.605997051574</v>
      </c>
      <c r="CZ586" s="112">
        <f t="shared" si="984"/>
        <v>26787.046044308823</v>
      </c>
      <c r="DA586" s="112">
        <f t="shared" si="984"/>
        <v>23326.571845548788</v>
      </c>
      <c r="DB586" s="112">
        <f t="shared" si="984"/>
        <v>20562.960568086204</v>
      </c>
      <c r="DC586" s="112">
        <f t="shared" si="984"/>
        <v>17514.042658936909</v>
      </c>
      <c r="DD586" s="112">
        <f t="shared" si="984"/>
        <v>14370.805342180205</v>
      </c>
      <c r="DE586" s="112">
        <f t="shared" si="984"/>
        <v>11511.41721880749</v>
      </c>
      <c r="DF586" s="112">
        <f t="shared" si="984"/>
        <v>9040.326391426137</v>
      </c>
      <c r="DG586" s="112">
        <f t="shared" si="984"/>
        <v>7177.345438685501</v>
      </c>
      <c r="DH586" s="112">
        <f t="shared" si="984"/>
        <v>5265.5306055394331</v>
      </c>
      <c r="DI586" s="112">
        <f t="shared" si="984"/>
        <v>3289.8706174034578</v>
      </c>
      <c r="DJ586" s="112">
        <f t="shared" si="984"/>
        <v>2185.5784927103664</v>
      </c>
      <c r="DK586" s="112">
        <f t="shared" si="984"/>
        <v>1505.1619762845849</v>
      </c>
      <c r="DL586" s="112">
        <f t="shared" si="984"/>
        <v>1000.4649235423142</v>
      </c>
      <c r="DM586" s="112">
        <f t="shared" si="984"/>
        <v>1644.272530429613</v>
      </c>
    </row>
    <row r="587" spans="1:117" s="44" customFormat="1" ht="1" hidden="1" customHeight="1">
      <c r="A587" s="94">
        <v>2016</v>
      </c>
      <c r="B587" s="96">
        <f t="shared" si="974"/>
        <v>8303180.4803679958</v>
      </c>
      <c r="C587" s="97">
        <f t="shared" si="978"/>
        <v>7.7765988941642912E-3</v>
      </c>
      <c r="D587" s="103">
        <f t="shared" ref="D587:M587" si="985">D377+D482</f>
        <v>5061178.3710727524</v>
      </c>
      <c r="E587" s="103">
        <f t="shared" si="985"/>
        <v>5150254.3278513039</v>
      </c>
      <c r="F587" s="103">
        <f t="shared" si="985"/>
        <v>5238039.8018182684</v>
      </c>
      <c r="G587" s="103">
        <f t="shared" si="985"/>
        <v>5325436.0950199645</v>
      </c>
      <c r="H587" s="103">
        <f t="shared" si="985"/>
        <v>5412184.0914934035</v>
      </c>
      <c r="I587" s="103">
        <f t="shared" si="985"/>
        <v>1579375.7764595263</v>
      </c>
      <c r="J587" s="103">
        <f t="shared" si="985"/>
        <v>1490299.8196809758</v>
      </c>
      <c r="K587" s="103">
        <f t="shared" si="985"/>
        <v>1402514.3457140108</v>
      </c>
      <c r="L587" s="103">
        <f t="shared" si="985"/>
        <v>1315118.0525123144</v>
      </c>
      <c r="M587" s="103">
        <f t="shared" si="985"/>
        <v>1228370.0560388744</v>
      </c>
      <c r="N587" s="103"/>
      <c r="O587" s="103"/>
      <c r="P587" s="103"/>
      <c r="Q587" s="112">
        <f t="shared" ref="Q587:CB587" si="986">Q377+Q482</f>
        <v>81985.579464896902</v>
      </c>
      <c r="R587" s="112">
        <f t="shared" si="986"/>
        <v>83708.081269665054</v>
      </c>
      <c r="S587" s="112">
        <f t="shared" si="986"/>
        <v>85347.115045355458</v>
      </c>
      <c r="T587" s="112">
        <f t="shared" si="986"/>
        <v>84596.357192839845</v>
      </c>
      <c r="U587" s="112">
        <f t="shared" si="986"/>
        <v>84470.30707134027</v>
      </c>
      <c r="V587" s="112">
        <f t="shared" si="986"/>
        <v>84321.872987684459</v>
      </c>
      <c r="W587" s="112">
        <f t="shared" si="986"/>
        <v>84149.635798669406</v>
      </c>
      <c r="X587" s="112">
        <f t="shared" si="986"/>
        <v>82677.471672130923</v>
      </c>
      <c r="Y587" s="112">
        <f t="shared" si="986"/>
        <v>81735.371703910554</v>
      </c>
      <c r="Z587" s="112">
        <f t="shared" si="986"/>
        <v>80603.10726583183</v>
      </c>
      <c r="AA587" s="112">
        <f t="shared" si="986"/>
        <v>79534.800133331126</v>
      </c>
      <c r="AB587" s="112">
        <f t="shared" si="986"/>
        <v>80131.158660263172</v>
      </c>
      <c r="AC587" s="112">
        <f t="shared" si="986"/>
        <v>84500.233231288919</v>
      </c>
      <c r="AD587" s="112">
        <f t="shared" si="986"/>
        <v>79713.619835459671</v>
      </c>
      <c r="AE587" s="112">
        <f t="shared" si="986"/>
        <v>80963.664039571828</v>
      </c>
      <c r="AF587" s="112">
        <f t="shared" si="986"/>
        <v>81174.84238929252</v>
      </c>
      <c r="AG587" s="112">
        <f t="shared" si="986"/>
        <v>81757.682641246472</v>
      </c>
      <c r="AH587" s="112">
        <f t="shared" si="986"/>
        <v>85016.204963901837</v>
      </c>
      <c r="AI587" s="112">
        <f t="shared" si="986"/>
        <v>86737.441067095933</v>
      </c>
      <c r="AJ587" s="112">
        <f t="shared" si="986"/>
        <v>89501.786401939869</v>
      </c>
      <c r="AK587" s="112">
        <f t="shared" si="986"/>
        <v>92718.579466035357</v>
      </c>
      <c r="AL587" s="112">
        <f t="shared" si="986"/>
        <v>93760.502917311227</v>
      </c>
      <c r="AM587" s="112">
        <f t="shared" si="986"/>
        <v>96402.449232436848</v>
      </c>
      <c r="AN587" s="112">
        <f t="shared" si="986"/>
        <v>98800.201927771297</v>
      </c>
      <c r="AO587" s="112">
        <f t="shared" si="986"/>
        <v>104397.22746187702</v>
      </c>
      <c r="AP587" s="112">
        <f t="shared" si="986"/>
        <v>106695.09492335863</v>
      </c>
      <c r="AQ587" s="112">
        <f t="shared" si="986"/>
        <v>109623.0674971141</v>
      </c>
      <c r="AR587" s="112">
        <f t="shared" si="986"/>
        <v>111155.95881223545</v>
      </c>
      <c r="AS587" s="112">
        <f t="shared" si="986"/>
        <v>113588.48887712658</v>
      </c>
      <c r="AT587" s="112">
        <f t="shared" si="986"/>
        <v>112320.59059263601</v>
      </c>
      <c r="AU587" s="112">
        <f t="shared" si="986"/>
        <v>114128.4704394156</v>
      </c>
      <c r="AV587" s="112">
        <f t="shared" si="986"/>
        <v>114023.43421022958</v>
      </c>
      <c r="AW587" s="112">
        <f t="shared" si="986"/>
        <v>115511.55121975536</v>
      </c>
      <c r="AX587" s="112">
        <f t="shared" si="986"/>
        <v>113383.26040182672</v>
      </c>
      <c r="AY587" s="112">
        <f t="shared" si="986"/>
        <v>115141.73690160591</v>
      </c>
      <c r="AZ587" s="112">
        <f t="shared" si="986"/>
        <v>115176.96978808276</v>
      </c>
      <c r="BA587" s="112">
        <f t="shared" si="986"/>
        <v>115724.8748707726</v>
      </c>
      <c r="BB587" s="112">
        <f t="shared" si="986"/>
        <v>113658.47799830211</v>
      </c>
      <c r="BC587" s="112">
        <f t="shared" si="986"/>
        <v>113477.08112378768</v>
      </c>
      <c r="BD587" s="112">
        <f t="shared" si="986"/>
        <v>113364.08701610896</v>
      </c>
      <c r="BE587" s="112">
        <f t="shared" si="986"/>
        <v>113290.12610439553</v>
      </c>
      <c r="BF587" s="112">
        <f t="shared" si="986"/>
        <v>113859.02201439407</v>
      </c>
      <c r="BG587" s="112">
        <f t="shared" si="986"/>
        <v>116385.82479617812</v>
      </c>
      <c r="BH587" s="112">
        <f t="shared" si="986"/>
        <v>116990.71371050607</v>
      </c>
      <c r="BI587" s="112">
        <f t="shared" si="986"/>
        <v>120185.64687736955</v>
      </c>
      <c r="BJ587" s="112">
        <f t="shared" si="986"/>
        <v>123752.18480539558</v>
      </c>
      <c r="BK587" s="112">
        <f t="shared" si="986"/>
        <v>124825.92268583977</v>
      </c>
      <c r="BL587" s="112">
        <f t="shared" si="986"/>
        <v>127923.0957379075</v>
      </c>
      <c r="BM587" s="112">
        <f t="shared" si="986"/>
        <v>130431.70700820442</v>
      </c>
      <c r="BN587" s="112">
        <f t="shared" si="986"/>
        <v>130829.21594052801</v>
      </c>
      <c r="BO587" s="112">
        <f t="shared" si="986"/>
        <v>133057.80347833328</v>
      </c>
      <c r="BP587" s="112">
        <f t="shared" si="986"/>
        <v>133061.70692930702</v>
      </c>
      <c r="BQ587" s="112">
        <f t="shared" si="986"/>
        <v>134395.26577867992</v>
      </c>
      <c r="BR587" s="112">
        <f t="shared" si="986"/>
        <v>130548.8919847325</v>
      </c>
      <c r="BS587" s="112">
        <f t="shared" si="986"/>
        <v>125553.23035320426</v>
      </c>
      <c r="BT587" s="112">
        <f t="shared" si="986"/>
        <v>120869.12337208509</v>
      </c>
      <c r="BU587" s="112">
        <f t="shared" si="986"/>
        <v>117477.4640990457</v>
      </c>
      <c r="BV587" s="112">
        <f t="shared" si="986"/>
        <v>114036.76389918986</v>
      </c>
      <c r="BW587" s="112">
        <f t="shared" si="986"/>
        <v>109352.50460248557</v>
      </c>
      <c r="BX587" s="112">
        <f t="shared" si="986"/>
        <v>107024.80612894287</v>
      </c>
      <c r="BY587" s="112">
        <f t="shared" si="986"/>
        <v>103068.67979778296</v>
      </c>
      <c r="BZ587" s="112">
        <f t="shared" si="986"/>
        <v>98726.548660306144</v>
      </c>
      <c r="CA587" s="112">
        <f t="shared" si="986"/>
        <v>95794.715592024673</v>
      </c>
      <c r="CB587" s="112">
        <f t="shared" si="986"/>
        <v>91842.082256376525</v>
      </c>
      <c r="CC587" s="112">
        <f t="shared" ref="CC587:DM587" si="987">CC377+CC482</f>
        <v>91204.544143368374</v>
      </c>
      <c r="CD587" s="112">
        <f t="shared" si="987"/>
        <v>87007.003745685841</v>
      </c>
      <c r="CE587" s="112">
        <f t="shared" si="987"/>
        <v>88653.082621511916</v>
      </c>
      <c r="CF587" s="112">
        <f t="shared" si="987"/>
        <v>86802.344637752438</v>
      </c>
      <c r="CG587" s="112">
        <f t="shared" si="987"/>
        <v>87288.494249901327</v>
      </c>
      <c r="CH587" s="112">
        <f t="shared" si="987"/>
        <v>85066.074080121194</v>
      </c>
      <c r="CI587" s="112">
        <f t="shared" si="987"/>
        <v>83949.661105165098</v>
      </c>
      <c r="CJ587" s="112">
        <f t="shared" si="987"/>
        <v>80083.794637320505</v>
      </c>
      <c r="CK587" s="112">
        <f t="shared" si="987"/>
        <v>78035.459628989833</v>
      </c>
      <c r="CL587" s="112">
        <f t="shared" si="987"/>
        <v>74592.776941599412</v>
      </c>
      <c r="CM587" s="112">
        <f t="shared" si="987"/>
        <v>70023.340049083869</v>
      </c>
      <c r="CN587" s="112">
        <f t="shared" si="987"/>
        <v>64714.822008329829</v>
      </c>
      <c r="CO587" s="112">
        <f t="shared" si="987"/>
        <v>58446.833099742224</v>
      </c>
      <c r="CP587" s="112">
        <f t="shared" si="987"/>
        <v>56030.843691624119</v>
      </c>
      <c r="CQ587" s="112">
        <f t="shared" si="987"/>
        <v>53109.544501985496</v>
      </c>
      <c r="CR587" s="112">
        <f t="shared" si="987"/>
        <v>49605.999192958596</v>
      </c>
      <c r="CS587" s="112">
        <f t="shared" si="987"/>
        <v>48358.045153145147</v>
      </c>
      <c r="CT587" s="112">
        <f t="shared" si="987"/>
        <v>46258.039574910625</v>
      </c>
      <c r="CU587" s="112">
        <f t="shared" si="987"/>
        <v>43462.153485239323</v>
      </c>
      <c r="CV587" s="112">
        <f t="shared" si="987"/>
        <v>39800.748031731782</v>
      </c>
      <c r="CW587" s="112">
        <f t="shared" si="987"/>
        <v>37366.092419922657</v>
      </c>
      <c r="CX587" s="112">
        <f t="shared" si="987"/>
        <v>34048.619312573428</v>
      </c>
      <c r="CY587" s="112">
        <f t="shared" si="987"/>
        <v>31404.084709073322</v>
      </c>
      <c r="CZ587" s="112">
        <f t="shared" si="987"/>
        <v>27637.07742094736</v>
      </c>
      <c r="DA587" s="112">
        <f t="shared" si="987"/>
        <v>24282.953775873124</v>
      </c>
      <c r="DB587" s="112">
        <f t="shared" si="987"/>
        <v>20691.100523116394</v>
      </c>
      <c r="DC587" s="112">
        <f t="shared" si="987"/>
        <v>17998.42833052537</v>
      </c>
      <c r="DD587" s="112">
        <f t="shared" si="987"/>
        <v>14992.912279962087</v>
      </c>
      <c r="DE587" s="112">
        <f t="shared" si="987"/>
        <v>11931.344480548221</v>
      </c>
      <c r="DF587" s="112">
        <f t="shared" si="987"/>
        <v>9493.1107322155913</v>
      </c>
      <c r="DG587" s="112">
        <f t="shared" si="987"/>
        <v>7215.7302731715135</v>
      </c>
      <c r="DH587" s="112">
        <f t="shared" si="987"/>
        <v>5642.1475269378425</v>
      </c>
      <c r="DI587" s="112">
        <f t="shared" si="987"/>
        <v>4015.4364495720502</v>
      </c>
      <c r="DJ587" s="112">
        <f t="shared" si="987"/>
        <v>2393.4268453679256</v>
      </c>
      <c r="DK587" s="112">
        <f t="shared" si="987"/>
        <v>1558.7537022397892</v>
      </c>
      <c r="DL587" s="112">
        <f t="shared" si="987"/>
        <v>1054.1718790606776</v>
      </c>
      <c r="DM587" s="112">
        <f t="shared" si="987"/>
        <v>1703.2581557620701</v>
      </c>
    </row>
    <row r="588" spans="1:117" s="44" customFormat="1" ht="1" hidden="1" customHeight="1">
      <c r="A588" s="94">
        <v>2017</v>
      </c>
      <c r="B588" s="96">
        <f t="shared" si="974"/>
        <v>8367152.160186368</v>
      </c>
      <c r="C588" s="97">
        <f t="shared" si="978"/>
        <v>7.7044790209759512E-3</v>
      </c>
      <c r="D588" s="103">
        <f t="shared" ref="D588:M588" si="988">D378+D483</f>
        <v>5084507.2409181222</v>
      </c>
      <c r="E588" s="103">
        <f t="shared" si="988"/>
        <v>5174798.5889964104</v>
      </c>
      <c r="F588" s="103">
        <f t="shared" si="988"/>
        <v>5263100.3000330683</v>
      </c>
      <c r="G588" s="103">
        <f t="shared" si="988"/>
        <v>5350085.1452370286</v>
      </c>
      <c r="H588" s="103">
        <f t="shared" si="988"/>
        <v>5436536.7284063753</v>
      </c>
      <c r="I588" s="103">
        <f t="shared" si="988"/>
        <v>1612382.0667048269</v>
      </c>
      <c r="J588" s="103">
        <f t="shared" si="988"/>
        <v>1522090.7186265383</v>
      </c>
      <c r="K588" s="103">
        <f t="shared" si="988"/>
        <v>1433789.0075898815</v>
      </c>
      <c r="L588" s="103">
        <f t="shared" si="988"/>
        <v>1346804.1623859205</v>
      </c>
      <c r="M588" s="103">
        <f t="shared" si="988"/>
        <v>1260352.5792165736</v>
      </c>
      <c r="N588" s="103"/>
      <c r="O588" s="103"/>
      <c r="P588" s="103"/>
      <c r="Q588" s="112">
        <f t="shared" ref="Q588:CB588" si="989">Q378+Q483</f>
        <v>82463.76231856033</v>
      </c>
      <c r="R588" s="112">
        <f t="shared" si="989"/>
        <v>84231.469288907247</v>
      </c>
      <c r="S588" s="112">
        <f t="shared" si="989"/>
        <v>85915.934069981799</v>
      </c>
      <c r="T588" s="112">
        <f t="shared" si="989"/>
        <v>85201.406692771066</v>
      </c>
      <c r="U588" s="112">
        <f t="shared" si="989"/>
        <v>85124.09283578895</v>
      </c>
      <c r="V588" s="112">
        <f t="shared" si="989"/>
        <v>84957.666014538379</v>
      </c>
      <c r="W588" s="112">
        <f t="shared" si="989"/>
        <v>84920.375548724405</v>
      </c>
      <c r="X588" s="112">
        <f t="shared" si="989"/>
        <v>84171.526465303672</v>
      </c>
      <c r="Y588" s="112">
        <f t="shared" si="989"/>
        <v>82974.01444196669</v>
      </c>
      <c r="Z588" s="112">
        <f t="shared" si="989"/>
        <v>82249.11034914956</v>
      </c>
      <c r="AA588" s="112">
        <f t="shared" si="989"/>
        <v>80970.452272479815</v>
      </c>
      <c r="AB588" s="112">
        <f t="shared" si="989"/>
        <v>80370.753929243598</v>
      </c>
      <c r="AC588" s="112">
        <f t="shared" si="989"/>
        <v>84773.462304774293</v>
      </c>
      <c r="AD588" s="112">
        <f t="shared" si="989"/>
        <v>81439.285096212174</v>
      </c>
      <c r="AE588" s="112">
        <f t="shared" si="989"/>
        <v>80371.385568451253</v>
      </c>
      <c r="AF588" s="112">
        <f t="shared" si="989"/>
        <v>81477.238351171967</v>
      </c>
      <c r="AG588" s="112">
        <f t="shared" si="989"/>
        <v>81608.994335702053</v>
      </c>
      <c r="AH588" s="112">
        <f t="shared" si="989"/>
        <v>82375.472940912878</v>
      </c>
      <c r="AI588" s="112">
        <f t="shared" si="989"/>
        <v>86051.218434352311</v>
      </c>
      <c r="AJ588" s="112">
        <f t="shared" si="989"/>
        <v>88615.231304425557</v>
      </c>
      <c r="AK588" s="112">
        <f t="shared" si="989"/>
        <v>90739.957716699835</v>
      </c>
      <c r="AL588" s="112">
        <f t="shared" si="989"/>
        <v>94667.810315041424</v>
      </c>
      <c r="AM588" s="112">
        <f t="shared" si="989"/>
        <v>95383.648932486976</v>
      </c>
      <c r="AN588" s="112">
        <f t="shared" si="989"/>
        <v>98309.634482152862</v>
      </c>
      <c r="AO588" s="112">
        <f t="shared" si="989"/>
        <v>101452.68018994402</v>
      </c>
      <c r="AP588" s="112">
        <f t="shared" si="989"/>
        <v>106649.16928945121</v>
      </c>
      <c r="AQ588" s="112">
        <f t="shared" si="989"/>
        <v>109979.56177862926</v>
      </c>
      <c r="AR588" s="112">
        <f t="shared" si="989"/>
        <v>112488.45674066684</v>
      </c>
      <c r="AS588" s="112">
        <f t="shared" si="989"/>
        <v>113348.25276437712</v>
      </c>
      <c r="AT588" s="112">
        <f t="shared" si="989"/>
        <v>115628.78594949847</v>
      </c>
      <c r="AU588" s="112">
        <f t="shared" si="989"/>
        <v>114165.09749302195</v>
      </c>
      <c r="AV588" s="112">
        <f t="shared" si="989"/>
        <v>115337.09769095268</v>
      </c>
      <c r="AW588" s="112">
        <f t="shared" si="989"/>
        <v>115308.31631301271</v>
      </c>
      <c r="AX588" s="112">
        <f t="shared" si="989"/>
        <v>115250.21477699027</v>
      </c>
      <c r="AY588" s="112">
        <f t="shared" si="989"/>
        <v>114035.9039286131</v>
      </c>
      <c r="AZ588" s="112">
        <f t="shared" si="989"/>
        <v>116120.56664423109</v>
      </c>
      <c r="BA588" s="112">
        <f t="shared" si="989"/>
        <v>115960.7644926387</v>
      </c>
      <c r="BB588" s="112">
        <f t="shared" si="989"/>
        <v>115889.1512200922</v>
      </c>
      <c r="BC588" s="112">
        <f t="shared" si="989"/>
        <v>115168.27318058131</v>
      </c>
      <c r="BD588" s="112">
        <f t="shared" si="989"/>
        <v>114156.00739840686</v>
      </c>
      <c r="BE588" s="112">
        <f t="shared" si="989"/>
        <v>114443.04354537425</v>
      </c>
      <c r="BF588" s="112">
        <f t="shared" si="989"/>
        <v>114383.52303976205</v>
      </c>
      <c r="BG588" s="112">
        <f t="shared" si="989"/>
        <v>115015.60004649908</v>
      </c>
      <c r="BH588" s="112">
        <f t="shared" si="989"/>
        <v>116971.71157889388</v>
      </c>
      <c r="BI588" s="112">
        <f t="shared" si="989"/>
        <v>117790.51572629418</v>
      </c>
      <c r="BJ588" s="112">
        <f t="shared" si="989"/>
        <v>120609.11089761107</v>
      </c>
      <c r="BK588" s="112">
        <f t="shared" si="989"/>
        <v>124050.33198694658</v>
      </c>
      <c r="BL588" s="112">
        <f t="shared" si="989"/>
        <v>125017.37681563116</v>
      </c>
      <c r="BM588" s="112">
        <f t="shared" si="989"/>
        <v>128144.11558635774</v>
      </c>
      <c r="BN588" s="112">
        <f t="shared" si="989"/>
        <v>129980.2692271077</v>
      </c>
      <c r="BO588" s="112">
        <f t="shared" si="989"/>
        <v>130380.25535440986</v>
      </c>
      <c r="BP588" s="112">
        <f t="shared" si="989"/>
        <v>132572.26242280938</v>
      </c>
      <c r="BQ588" s="112">
        <f t="shared" si="989"/>
        <v>132508.36435565856</v>
      </c>
      <c r="BR588" s="112">
        <f t="shared" si="989"/>
        <v>133705.8126250355</v>
      </c>
      <c r="BS588" s="112">
        <f t="shared" si="989"/>
        <v>129916.75389735942</v>
      </c>
      <c r="BT588" s="112">
        <f t="shared" si="989"/>
        <v>124531.23762396355</v>
      </c>
      <c r="BU588" s="112">
        <f t="shared" si="989"/>
        <v>120188.44580453675</v>
      </c>
      <c r="BV588" s="112">
        <f t="shared" si="989"/>
        <v>116859.97159108988</v>
      </c>
      <c r="BW588" s="112">
        <f t="shared" si="989"/>
        <v>113025.72802346307</v>
      </c>
      <c r="BX588" s="112">
        <f t="shared" si="989"/>
        <v>108802.98434607225</v>
      </c>
      <c r="BY588" s="112">
        <f t="shared" si="989"/>
        <v>105710.66958462792</v>
      </c>
      <c r="BZ588" s="112">
        <f t="shared" si="989"/>
        <v>102263.34749809359</v>
      </c>
      <c r="CA588" s="112">
        <f t="shared" si="989"/>
        <v>98080.995856004069</v>
      </c>
      <c r="CB588" s="112">
        <f t="shared" si="989"/>
        <v>94568.135008269834</v>
      </c>
      <c r="CC588" s="112">
        <f t="shared" ref="CC588:DM588" si="990">CC378+CC483</f>
        <v>91191.261947861203</v>
      </c>
      <c r="CD588" s="112">
        <f t="shared" si="990"/>
        <v>90065.9922507843</v>
      </c>
      <c r="CE588" s="112">
        <f t="shared" si="990"/>
        <v>86365.049799806526</v>
      </c>
      <c r="CF588" s="112">
        <f t="shared" si="990"/>
        <v>87572.338322724449</v>
      </c>
      <c r="CG588" s="112">
        <f t="shared" si="990"/>
        <v>86117.122485710803</v>
      </c>
      <c r="CH588" s="112">
        <f t="shared" si="990"/>
        <v>86160.469542171966</v>
      </c>
      <c r="CI588" s="112">
        <f t="shared" si="990"/>
        <v>84183.204409642523</v>
      </c>
      <c r="CJ588" s="112">
        <f t="shared" si="990"/>
        <v>83100.933951078128</v>
      </c>
      <c r="CK588" s="112">
        <f t="shared" si="990"/>
        <v>79031.662259156234</v>
      </c>
      <c r="CL588" s="112">
        <f t="shared" si="990"/>
        <v>76847.785038958944</v>
      </c>
      <c r="CM588" s="112">
        <f t="shared" si="990"/>
        <v>73109.15504271166</v>
      </c>
      <c r="CN588" s="112">
        <f t="shared" si="990"/>
        <v>68972.439995715991</v>
      </c>
      <c r="CO588" s="112">
        <f t="shared" si="990"/>
        <v>63104.194764982632</v>
      </c>
      <c r="CP588" s="112">
        <f t="shared" si="990"/>
        <v>57114.279505710816</v>
      </c>
      <c r="CQ588" s="112">
        <f t="shared" si="990"/>
        <v>54391.368294713859</v>
      </c>
      <c r="CR588" s="112">
        <f t="shared" si="990"/>
        <v>51577.331728676887</v>
      </c>
      <c r="CS588" s="112">
        <f t="shared" si="990"/>
        <v>47840.351456214237</v>
      </c>
      <c r="CT588" s="112">
        <f t="shared" si="990"/>
        <v>46524.101160626378</v>
      </c>
      <c r="CU588" s="112">
        <f t="shared" si="990"/>
        <v>44240.580110825453</v>
      </c>
      <c r="CV588" s="112">
        <f t="shared" si="990"/>
        <v>41139.336858254755</v>
      </c>
      <c r="CW588" s="112">
        <f t="shared" si="990"/>
        <v>37543.768595607326</v>
      </c>
      <c r="CX588" s="112">
        <f t="shared" si="990"/>
        <v>34995.507893707676</v>
      </c>
      <c r="CY588" s="112">
        <f t="shared" si="990"/>
        <v>31414.86071376469</v>
      </c>
      <c r="CZ588" s="112">
        <f t="shared" si="990"/>
        <v>28758.48568616237</v>
      </c>
      <c r="DA588" s="112">
        <f t="shared" si="990"/>
        <v>25093.854667559761</v>
      </c>
      <c r="DB588" s="112">
        <f t="shared" si="990"/>
        <v>21575.89941968042</v>
      </c>
      <c r="DC588" s="112">
        <f t="shared" si="990"/>
        <v>18147.397636860838</v>
      </c>
      <c r="DD588" s="112">
        <f t="shared" si="990"/>
        <v>15447.551289386985</v>
      </c>
      <c r="DE588" s="112">
        <f t="shared" si="990"/>
        <v>12478.803898919261</v>
      </c>
      <c r="DF588" s="112">
        <f t="shared" si="990"/>
        <v>9870.9760619223525</v>
      </c>
      <c r="DG588" s="112">
        <f t="shared" si="990"/>
        <v>7600.3525861838771</v>
      </c>
      <c r="DH588" s="112">
        <f t="shared" si="990"/>
        <v>5693.1670240561925</v>
      </c>
      <c r="DI588" s="112">
        <f t="shared" si="990"/>
        <v>4315.7114437689215</v>
      </c>
      <c r="DJ588" s="112">
        <f t="shared" si="990"/>
        <v>2932.7855010905751</v>
      </c>
      <c r="DK588" s="112">
        <f t="shared" si="990"/>
        <v>1714.8504347826085</v>
      </c>
      <c r="DL588" s="112">
        <f t="shared" si="990"/>
        <v>1096.4621038078112</v>
      </c>
      <c r="DM588" s="112">
        <f t="shared" si="990"/>
        <v>1781.8161081385526</v>
      </c>
    </row>
    <row r="589" spans="1:117" s="44" customFormat="1" ht="1" hidden="1" customHeight="1">
      <c r="A589" s="94">
        <v>2018</v>
      </c>
      <c r="B589" s="96">
        <f t="shared" si="974"/>
        <v>8428259.9600223731</v>
      </c>
      <c r="C589" s="97">
        <f t="shared" si="978"/>
        <v>7.3032973066721402E-3</v>
      </c>
      <c r="D589" s="103">
        <f t="shared" ref="D589:M589" si="991">D379+D484</f>
        <v>5103731.7660601642</v>
      </c>
      <c r="E589" s="103">
        <f t="shared" si="991"/>
        <v>5195353.501903533</v>
      </c>
      <c r="F589" s="103">
        <f t="shared" si="991"/>
        <v>5284847.9822121263</v>
      </c>
      <c r="G589" s="103">
        <f t="shared" si="991"/>
        <v>5372365.9755680282</v>
      </c>
      <c r="H589" s="103">
        <f t="shared" si="991"/>
        <v>5458413.7553642234</v>
      </c>
      <c r="I589" s="103">
        <f t="shared" si="991"/>
        <v>1645773.41945142</v>
      </c>
      <c r="J589" s="103">
        <f t="shared" si="991"/>
        <v>1554151.6836080505</v>
      </c>
      <c r="K589" s="103">
        <f t="shared" si="991"/>
        <v>1464657.2032994572</v>
      </c>
      <c r="L589" s="103">
        <f t="shared" si="991"/>
        <v>1377139.2099435553</v>
      </c>
      <c r="M589" s="103">
        <f t="shared" si="991"/>
        <v>1291091.4301473601</v>
      </c>
      <c r="N589" s="103"/>
      <c r="O589" s="103"/>
      <c r="P589" s="103"/>
      <c r="Q589" s="112">
        <f t="shared" ref="Q589:CB589" si="992">Q379+Q484</f>
        <v>82865.528698035298</v>
      </c>
      <c r="R589" s="112">
        <f t="shared" si="992"/>
        <v>84690.960799258057</v>
      </c>
      <c r="S589" s="112">
        <f t="shared" si="992"/>
        <v>86422.675933157268</v>
      </c>
      <c r="T589" s="112">
        <f t="shared" si="992"/>
        <v>85738.894222292292</v>
      </c>
      <c r="U589" s="112">
        <f t="shared" si="992"/>
        <v>85702.341707748827</v>
      </c>
      <c r="V589" s="112">
        <f t="shared" si="992"/>
        <v>85585.415801623923</v>
      </c>
      <c r="W589" s="112">
        <f t="shared" si="992"/>
        <v>85532.11327341912</v>
      </c>
      <c r="X589" s="112">
        <f t="shared" si="992"/>
        <v>84916.132300690719</v>
      </c>
      <c r="Y589" s="112">
        <f t="shared" si="992"/>
        <v>84434.890932034381</v>
      </c>
      <c r="Z589" s="112">
        <f t="shared" si="992"/>
        <v>83465.7308814766</v>
      </c>
      <c r="AA589" s="112">
        <f t="shared" si="992"/>
        <v>82584.184371350799</v>
      </c>
      <c r="AB589" s="112">
        <f t="shared" si="992"/>
        <v>81786.356325314584</v>
      </c>
      <c r="AC589" s="112">
        <f t="shared" si="992"/>
        <v>85014.528569390764</v>
      </c>
      <c r="AD589" s="112">
        <f t="shared" si="992"/>
        <v>81685.448006871593</v>
      </c>
      <c r="AE589" s="112">
        <f t="shared" si="992"/>
        <v>82071.881522179887</v>
      </c>
      <c r="AF589" s="112">
        <f t="shared" si="992"/>
        <v>80871.904660135813</v>
      </c>
      <c r="AG589" s="112">
        <f t="shared" si="992"/>
        <v>81884.421661908098</v>
      </c>
      <c r="AH589" s="112">
        <f t="shared" si="992"/>
        <v>82222.163799864851</v>
      </c>
      <c r="AI589" s="112">
        <f t="shared" si="992"/>
        <v>83386.862371016046</v>
      </c>
      <c r="AJ589" s="112">
        <f t="shared" si="992"/>
        <v>87892.338673023856</v>
      </c>
      <c r="AK589" s="112">
        <f t="shared" si="992"/>
        <v>89821.9590009065</v>
      </c>
      <c r="AL589" s="112">
        <f t="shared" si="992"/>
        <v>92645.399310867622</v>
      </c>
      <c r="AM589" s="112">
        <f t="shared" si="992"/>
        <v>96210.282720932548</v>
      </c>
      <c r="AN589" s="112">
        <f t="shared" si="992"/>
        <v>97234.667641165433</v>
      </c>
      <c r="AO589" s="112">
        <f t="shared" si="992"/>
        <v>100890.9425776196</v>
      </c>
      <c r="AP589" s="112">
        <f t="shared" si="992"/>
        <v>103694.60256410917</v>
      </c>
      <c r="AQ589" s="112">
        <f t="shared" si="992"/>
        <v>109858.63407781764</v>
      </c>
      <c r="AR589" s="112">
        <f t="shared" si="992"/>
        <v>112764.82664256376</v>
      </c>
      <c r="AS589" s="112">
        <f t="shared" si="992"/>
        <v>114588.5927163322</v>
      </c>
      <c r="AT589" s="112">
        <f t="shared" si="992"/>
        <v>115343.39677839105</v>
      </c>
      <c r="AU589" s="112">
        <f t="shared" si="992"/>
        <v>117358.43707462942</v>
      </c>
      <c r="AV589" s="112">
        <f t="shared" si="992"/>
        <v>115307.8294488371</v>
      </c>
      <c r="AW589" s="112">
        <f t="shared" si="992"/>
        <v>116557.01876537121</v>
      </c>
      <c r="AX589" s="112">
        <f t="shared" si="992"/>
        <v>115015.88159543942</v>
      </c>
      <c r="AY589" s="112">
        <f t="shared" si="992"/>
        <v>115811.19437901568</v>
      </c>
      <c r="AZ589" s="112">
        <f t="shared" si="992"/>
        <v>114994.75525350556</v>
      </c>
      <c r="BA589" s="112">
        <f t="shared" si="992"/>
        <v>116849.20419676069</v>
      </c>
      <c r="BB589" s="112">
        <f t="shared" si="992"/>
        <v>116089.91031999156</v>
      </c>
      <c r="BC589" s="112">
        <f t="shared" si="992"/>
        <v>117336.90783293064</v>
      </c>
      <c r="BD589" s="112">
        <f t="shared" si="992"/>
        <v>115792.21752224538</v>
      </c>
      <c r="BE589" s="112">
        <f t="shared" si="992"/>
        <v>115196.03126292411</v>
      </c>
      <c r="BF589" s="112">
        <f t="shared" si="992"/>
        <v>115492.67719055752</v>
      </c>
      <c r="BG589" s="112">
        <f t="shared" si="992"/>
        <v>115497.33174393556</v>
      </c>
      <c r="BH589" s="112">
        <f t="shared" si="992"/>
        <v>115572.86256171385</v>
      </c>
      <c r="BI589" s="112">
        <f t="shared" si="992"/>
        <v>117730.07399576658</v>
      </c>
      <c r="BJ589" s="112">
        <f t="shared" si="992"/>
        <v>118202.64142203155</v>
      </c>
      <c r="BK589" s="112">
        <f t="shared" si="992"/>
        <v>120889.80903975706</v>
      </c>
      <c r="BL589" s="112">
        <f t="shared" si="992"/>
        <v>124219.39121027742</v>
      </c>
      <c r="BM589" s="112">
        <f t="shared" si="992"/>
        <v>125230.27278025748</v>
      </c>
      <c r="BN589" s="112">
        <f t="shared" si="992"/>
        <v>127697.53768021177</v>
      </c>
      <c r="BO589" s="112">
        <f t="shared" si="992"/>
        <v>129518.89855167942</v>
      </c>
      <c r="BP589" s="112">
        <f t="shared" si="992"/>
        <v>129904.33494170994</v>
      </c>
      <c r="BQ589" s="112">
        <f t="shared" si="992"/>
        <v>132007.75419425589</v>
      </c>
      <c r="BR589" s="112">
        <f t="shared" si="992"/>
        <v>131827.13718052942</v>
      </c>
      <c r="BS589" s="112">
        <f t="shared" si="992"/>
        <v>133020.46174291393</v>
      </c>
      <c r="BT589" s="112">
        <f t="shared" si="992"/>
        <v>128834.23937103107</v>
      </c>
      <c r="BU589" s="112">
        <f t="shared" si="992"/>
        <v>123796.20174874416</v>
      </c>
      <c r="BV589" s="112">
        <f t="shared" si="992"/>
        <v>119545.76134684859</v>
      </c>
      <c r="BW589" s="112">
        <f t="shared" si="992"/>
        <v>115796.0148280096</v>
      </c>
      <c r="BX589" s="112">
        <f t="shared" si="992"/>
        <v>112439.19881476001</v>
      </c>
      <c r="BY589" s="112">
        <f t="shared" si="992"/>
        <v>107448.73229257454</v>
      </c>
      <c r="BZ589" s="112">
        <f t="shared" si="992"/>
        <v>104889.70418913073</v>
      </c>
      <c r="CA589" s="112">
        <f t="shared" si="992"/>
        <v>101579.20457132187</v>
      </c>
      <c r="CB589" s="112">
        <f t="shared" si="992"/>
        <v>96821.041778763436</v>
      </c>
      <c r="CC589" s="112">
        <f t="shared" ref="CC589:DM589" si="993">CC379+CC484</f>
        <v>93875.373671827314</v>
      </c>
      <c r="CD589" s="112">
        <f t="shared" si="993"/>
        <v>90057.320229383651</v>
      </c>
      <c r="CE589" s="112">
        <f t="shared" si="993"/>
        <v>89379.582932296122</v>
      </c>
      <c r="CF589" s="112">
        <f t="shared" si="993"/>
        <v>85340.500079480262</v>
      </c>
      <c r="CG589" s="112">
        <f t="shared" si="993"/>
        <v>86870.644204241544</v>
      </c>
      <c r="CH589" s="112">
        <f t="shared" si="993"/>
        <v>85010.279929817654</v>
      </c>
      <c r="CI589" s="112">
        <f t="shared" si="993"/>
        <v>85267.557138983175</v>
      </c>
      <c r="CJ589" s="112">
        <f t="shared" si="993"/>
        <v>83338.114880414054</v>
      </c>
      <c r="CK589" s="112">
        <f t="shared" si="993"/>
        <v>82004.979878757382</v>
      </c>
      <c r="CL589" s="112">
        <f t="shared" si="993"/>
        <v>77855.928982376776</v>
      </c>
      <c r="CM589" s="112">
        <f t="shared" si="993"/>
        <v>75331.106305305846</v>
      </c>
      <c r="CN589" s="112">
        <f t="shared" si="993"/>
        <v>72033.706290982009</v>
      </c>
      <c r="CO589" s="112">
        <f t="shared" si="993"/>
        <v>67275.876344501594</v>
      </c>
      <c r="CP589" s="112">
        <f t="shared" si="993"/>
        <v>61695.881632248318</v>
      </c>
      <c r="CQ589" s="112">
        <f t="shared" si="993"/>
        <v>55463.885810829328</v>
      </c>
      <c r="CR589" s="112">
        <f t="shared" si="993"/>
        <v>52841.730364155745</v>
      </c>
      <c r="CS589" s="112">
        <f t="shared" si="993"/>
        <v>49764.618956129445</v>
      </c>
      <c r="CT589" s="112">
        <f t="shared" si="993"/>
        <v>46047.269765547666</v>
      </c>
      <c r="CU589" s="112">
        <f t="shared" si="993"/>
        <v>44526.149406538345</v>
      </c>
      <c r="CV589" s="112">
        <f t="shared" si="993"/>
        <v>41909.733767400088</v>
      </c>
      <c r="CW589" s="112">
        <f t="shared" si="993"/>
        <v>38837.35878031241</v>
      </c>
      <c r="CX589" s="112">
        <f t="shared" si="993"/>
        <v>35201.855524171755</v>
      </c>
      <c r="CY589" s="112">
        <f t="shared" si="993"/>
        <v>32322.423353795712</v>
      </c>
      <c r="CZ589" s="112">
        <f t="shared" si="993"/>
        <v>28806.076432526541</v>
      </c>
      <c r="DA589" s="112">
        <f t="shared" si="993"/>
        <v>26150.539913453376</v>
      </c>
      <c r="DB589" s="112">
        <f t="shared" si="993"/>
        <v>22339.92928605017</v>
      </c>
      <c r="DC589" s="112">
        <f t="shared" si="993"/>
        <v>18965.685707993049</v>
      </c>
      <c r="DD589" s="112">
        <f t="shared" si="993"/>
        <v>15612.397235608183</v>
      </c>
      <c r="DE589" s="112">
        <f t="shared" si="993"/>
        <v>12894.364962358846</v>
      </c>
      <c r="DF589" s="112">
        <f t="shared" si="993"/>
        <v>10354.240030311641</v>
      </c>
      <c r="DG589" s="112">
        <f t="shared" si="993"/>
        <v>7931.2089419388149</v>
      </c>
      <c r="DH589" s="112">
        <f t="shared" si="993"/>
        <v>6017.9933311743234</v>
      </c>
      <c r="DI589" s="112">
        <f t="shared" si="993"/>
        <v>4371.3184756787196</v>
      </c>
      <c r="DJ589" s="112">
        <f t="shared" si="993"/>
        <v>3163.023562162783</v>
      </c>
      <c r="DK589" s="112">
        <f t="shared" si="993"/>
        <v>2110.6784716732541</v>
      </c>
      <c r="DL589" s="112">
        <f t="shared" si="993"/>
        <v>1211.8760720188779</v>
      </c>
      <c r="DM589" s="112">
        <f t="shared" si="993"/>
        <v>1868.3511937169499</v>
      </c>
    </row>
    <row r="590" spans="1:117" s="44" customFormat="1" ht="1" hidden="1" customHeight="1">
      <c r="A590" s="94">
        <v>2019</v>
      </c>
      <c r="B590" s="96">
        <f t="shared" si="974"/>
        <v>8486631.8097726572</v>
      </c>
      <c r="C590" s="97">
        <f t="shared" si="978"/>
        <v>6.9257296318763709E-3</v>
      </c>
      <c r="D590" s="103">
        <f t="shared" ref="D590:M590" si="994">D380+D485</f>
        <v>5118459.7789667491</v>
      </c>
      <c r="E590" s="103">
        <f t="shared" si="994"/>
        <v>5212242.6817472223</v>
      </c>
      <c r="F590" s="103">
        <f t="shared" si="994"/>
        <v>5303056.9706863873</v>
      </c>
      <c r="G590" s="103">
        <f t="shared" si="994"/>
        <v>5391744.4655722994</v>
      </c>
      <c r="H590" s="103">
        <f t="shared" si="994"/>
        <v>5478328.8883892503</v>
      </c>
      <c r="I590" s="103">
        <f t="shared" si="994"/>
        <v>1680244.8582050498</v>
      </c>
      <c r="J590" s="103">
        <f t="shared" si="994"/>
        <v>1586461.9554245763</v>
      </c>
      <c r="K590" s="103">
        <f t="shared" si="994"/>
        <v>1495647.6664854111</v>
      </c>
      <c r="L590" s="103">
        <f t="shared" si="994"/>
        <v>1406960.1715994994</v>
      </c>
      <c r="M590" s="103">
        <f t="shared" si="994"/>
        <v>1320375.7487825491</v>
      </c>
      <c r="N590" s="103"/>
      <c r="O590" s="103"/>
      <c r="P590" s="103"/>
      <c r="Q590" s="112">
        <f t="shared" ref="Q590:CB590" si="995">Q380+Q485</f>
        <v>83154.638767080818</v>
      </c>
      <c r="R590" s="112">
        <f t="shared" si="995"/>
        <v>85078.554298290474</v>
      </c>
      <c r="S590" s="112">
        <f t="shared" si="995"/>
        <v>86870.3923348955</v>
      </c>
      <c r="T590" s="112">
        <f t="shared" si="995"/>
        <v>86219.90261633895</v>
      </c>
      <c r="U590" s="112">
        <f t="shared" si="995"/>
        <v>86220.144754054825</v>
      </c>
      <c r="V590" s="112">
        <f t="shared" si="995"/>
        <v>86141.759476549356</v>
      </c>
      <c r="W590" s="112">
        <f t="shared" si="995"/>
        <v>86139.826407819783</v>
      </c>
      <c r="X590" s="112">
        <f t="shared" si="995"/>
        <v>85502.801763550582</v>
      </c>
      <c r="Y590" s="112">
        <f t="shared" si="995"/>
        <v>85158.072911247946</v>
      </c>
      <c r="Z590" s="112">
        <f t="shared" si="995"/>
        <v>84898.81494649555</v>
      </c>
      <c r="AA590" s="112">
        <f t="shared" si="995"/>
        <v>83782.056744108108</v>
      </c>
      <c r="AB590" s="112">
        <f t="shared" si="995"/>
        <v>83382.889367206211</v>
      </c>
      <c r="AC590" s="112">
        <f t="shared" si="995"/>
        <v>86478.098250430659</v>
      </c>
      <c r="AD590" s="112">
        <f t="shared" si="995"/>
        <v>81907.252168149425</v>
      </c>
      <c r="AE590" s="112">
        <f t="shared" si="995"/>
        <v>82304.244452751736</v>
      </c>
      <c r="AF590" s="112">
        <f t="shared" si="995"/>
        <v>82546.900974319433</v>
      </c>
      <c r="AG590" s="112">
        <f t="shared" si="995"/>
        <v>81264.658735061617</v>
      </c>
      <c r="AH590" s="112">
        <f t="shared" si="995"/>
        <v>82469.172411357795</v>
      </c>
      <c r="AI590" s="112">
        <f t="shared" si="995"/>
        <v>83225.189459993417</v>
      </c>
      <c r="AJ590" s="112">
        <f t="shared" si="995"/>
        <v>85181.801761157607</v>
      </c>
      <c r="AK590" s="112">
        <f t="shared" si="995"/>
        <v>89061.745199733865</v>
      </c>
      <c r="AL590" s="112">
        <f t="shared" si="995"/>
        <v>91690.10958024874</v>
      </c>
      <c r="AM590" s="112">
        <f t="shared" si="995"/>
        <v>94162.358439891512</v>
      </c>
      <c r="AN590" s="112">
        <f t="shared" si="995"/>
        <v>97982.13811032915</v>
      </c>
      <c r="AO590" s="112">
        <f t="shared" si="995"/>
        <v>99766.93247770374</v>
      </c>
      <c r="AP590" s="112">
        <f t="shared" si="995"/>
        <v>103077.65189943339</v>
      </c>
      <c r="AQ590" s="112">
        <f t="shared" si="995"/>
        <v>106877.44349028003</v>
      </c>
      <c r="AR590" s="112">
        <f t="shared" si="995"/>
        <v>112585.07637334087</v>
      </c>
      <c r="AS590" s="112">
        <f t="shared" si="995"/>
        <v>114800.2507176348</v>
      </c>
      <c r="AT590" s="112">
        <f t="shared" si="995"/>
        <v>116511.5606348882</v>
      </c>
      <c r="AU590" s="112">
        <f t="shared" si="995"/>
        <v>117039.74255964514</v>
      </c>
      <c r="AV590" s="112">
        <f t="shared" si="995"/>
        <v>118397.65666530206</v>
      </c>
      <c r="AW590" s="112">
        <f t="shared" si="995"/>
        <v>116481.44942443463</v>
      </c>
      <c r="AX590" s="112">
        <f t="shared" si="995"/>
        <v>116203.81606001371</v>
      </c>
      <c r="AY590" s="112">
        <f t="shared" si="995"/>
        <v>115557.1833452264</v>
      </c>
      <c r="AZ590" s="112">
        <f t="shared" si="995"/>
        <v>116711.52887037388</v>
      </c>
      <c r="BA590" s="112">
        <f t="shared" si="995"/>
        <v>115719.06469954111</v>
      </c>
      <c r="BB590" s="112">
        <f t="shared" si="995"/>
        <v>116932.87045149397</v>
      </c>
      <c r="BC590" s="112">
        <f t="shared" si="995"/>
        <v>117518.56373508222</v>
      </c>
      <c r="BD590" s="112">
        <f t="shared" si="995"/>
        <v>117901.58134569082</v>
      </c>
      <c r="BE590" s="112">
        <f t="shared" si="995"/>
        <v>116793.03197768446</v>
      </c>
      <c r="BF590" s="112">
        <f t="shared" si="995"/>
        <v>116217.04869164515</v>
      </c>
      <c r="BG590" s="112">
        <f t="shared" si="995"/>
        <v>116572.70553156182</v>
      </c>
      <c r="BH590" s="112">
        <f t="shared" si="995"/>
        <v>116015.48591609699</v>
      </c>
      <c r="BI590" s="112">
        <f t="shared" si="995"/>
        <v>116307.93939957308</v>
      </c>
      <c r="BJ590" s="112">
        <f t="shared" si="995"/>
        <v>118110.80694471681</v>
      </c>
      <c r="BK590" s="112">
        <f t="shared" si="995"/>
        <v>118474.16670387406</v>
      </c>
      <c r="BL590" s="112">
        <f t="shared" si="995"/>
        <v>121050.76810887133</v>
      </c>
      <c r="BM590" s="112">
        <f t="shared" si="995"/>
        <v>124416.9030057159</v>
      </c>
      <c r="BN590" s="112">
        <f t="shared" si="995"/>
        <v>124794.87286132824</v>
      </c>
      <c r="BO590" s="112">
        <f t="shared" si="995"/>
        <v>127246.12185516962</v>
      </c>
      <c r="BP590" s="112">
        <f t="shared" si="995"/>
        <v>129034.18442822859</v>
      </c>
      <c r="BQ590" s="112">
        <f t="shared" si="995"/>
        <v>129353.80109938156</v>
      </c>
      <c r="BR590" s="112">
        <f t="shared" si="995"/>
        <v>131319.00171196705</v>
      </c>
      <c r="BS590" s="112">
        <f t="shared" si="995"/>
        <v>131152.64649422307</v>
      </c>
      <c r="BT590" s="112">
        <f t="shared" si="995"/>
        <v>131875.88098536181</v>
      </c>
      <c r="BU590" s="112">
        <f t="shared" si="995"/>
        <v>128053.69029749383</v>
      </c>
      <c r="BV590" s="112">
        <f t="shared" si="995"/>
        <v>123105.10604916124</v>
      </c>
      <c r="BW590" s="112">
        <f t="shared" si="995"/>
        <v>118451.29426374912</v>
      </c>
      <c r="BX590" s="112">
        <f t="shared" si="995"/>
        <v>115171.44165937288</v>
      </c>
      <c r="BY590" s="112">
        <f t="shared" si="995"/>
        <v>111018.3126324919</v>
      </c>
      <c r="BZ590" s="112">
        <f t="shared" si="995"/>
        <v>106593.94566347849</v>
      </c>
      <c r="CA590" s="112">
        <f t="shared" si="995"/>
        <v>104193.71203962428</v>
      </c>
      <c r="CB590" s="112">
        <f t="shared" si="995"/>
        <v>100258.50239235983</v>
      </c>
      <c r="CC590" s="112">
        <f t="shared" ref="CC590:DM590" si="996">CC380+CC485</f>
        <v>96113.393291512009</v>
      </c>
      <c r="CD590" s="112">
        <f t="shared" si="996"/>
        <v>92680.207682212524</v>
      </c>
      <c r="CE590" s="112">
        <f t="shared" si="996"/>
        <v>89379.848666924081</v>
      </c>
      <c r="CF590" s="112">
        <f t="shared" si="996"/>
        <v>88300.60238663209</v>
      </c>
      <c r="CG590" s="112">
        <f t="shared" si="996"/>
        <v>84683.658797445023</v>
      </c>
      <c r="CH590" s="112">
        <f t="shared" si="996"/>
        <v>85745.705169398279</v>
      </c>
      <c r="CI590" s="112">
        <f t="shared" si="996"/>
        <v>84138.276118369249</v>
      </c>
      <c r="CJ590" s="112">
        <f t="shared" si="996"/>
        <v>84415.30260627548</v>
      </c>
      <c r="CK590" s="112">
        <f t="shared" si="996"/>
        <v>82245.925323193398</v>
      </c>
      <c r="CL590" s="112">
        <f t="shared" si="996"/>
        <v>80786.466479048744</v>
      </c>
      <c r="CM590" s="112">
        <f t="shared" si="996"/>
        <v>76343.437290390342</v>
      </c>
      <c r="CN590" s="112">
        <f t="shared" si="996"/>
        <v>74239.271082142543</v>
      </c>
      <c r="CO590" s="112">
        <f t="shared" si="996"/>
        <v>70284.391041999566</v>
      </c>
      <c r="CP590" s="112">
        <f t="shared" si="996"/>
        <v>65796.56303154373</v>
      </c>
      <c r="CQ590" s="112">
        <f t="shared" si="996"/>
        <v>59936.96922838741</v>
      </c>
      <c r="CR590" s="112">
        <f t="shared" si="996"/>
        <v>53904.47709764418</v>
      </c>
      <c r="CS590" s="112">
        <f t="shared" si="996"/>
        <v>51005.440893298539</v>
      </c>
      <c r="CT590" s="112">
        <f t="shared" si="996"/>
        <v>47922.9395340833</v>
      </c>
      <c r="CU590" s="112">
        <f t="shared" si="996"/>
        <v>44086.012915134008</v>
      </c>
      <c r="CV590" s="112">
        <f t="shared" si="996"/>
        <v>42210.974524771744</v>
      </c>
      <c r="CW590" s="112">
        <f t="shared" si="996"/>
        <v>39596.520274920164</v>
      </c>
      <c r="CX590" s="112">
        <f t="shared" si="996"/>
        <v>36441.035666784657</v>
      </c>
      <c r="CY590" s="112">
        <f t="shared" si="996"/>
        <v>32554.22959424596</v>
      </c>
      <c r="CZ590" s="112">
        <f t="shared" si="996"/>
        <v>29674.534768804027</v>
      </c>
      <c r="DA590" s="112">
        <f t="shared" si="996"/>
        <v>26235.194480227867</v>
      </c>
      <c r="DB590" s="112">
        <f t="shared" si="996"/>
        <v>23317.385175636307</v>
      </c>
      <c r="DC590" s="112">
        <f t="shared" si="996"/>
        <v>19677.271143432819</v>
      </c>
      <c r="DD590" s="112">
        <f t="shared" si="996"/>
        <v>16352.913547255621</v>
      </c>
      <c r="DE590" s="112">
        <f t="shared" si="996"/>
        <v>13067.210675481676</v>
      </c>
      <c r="DF590" s="112">
        <f t="shared" si="996"/>
        <v>10731.145942434945</v>
      </c>
      <c r="DG590" s="112">
        <f t="shared" si="996"/>
        <v>8338.5890677988737</v>
      </c>
      <c r="DH590" s="112">
        <f t="shared" si="996"/>
        <v>6300.9805107421225</v>
      </c>
      <c r="DI590" s="112">
        <f t="shared" si="996"/>
        <v>4635.994547528855</v>
      </c>
      <c r="DJ590" s="112">
        <f t="shared" si="996"/>
        <v>3217.2740787510047</v>
      </c>
      <c r="DK590" s="112">
        <f t="shared" si="996"/>
        <v>2284.9061396574439</v>
      </c>
      <c r="DL590" s="112">
        <f t="shared" si="996"/>
        <v>1499.4936042704035</v>
      </c>
      <c r="DM590" s="112">
        <f t="shared" si="996"/>
        <v>2002.9481022560158</v>
      </c>
    </row>
    <row r="591" spans="1:117" s="44" customFormat="1" ht="1" hidden="1" customHeight="1">
      <c r="A591" s="94">
        <v>2020</v>
      </c>
      <c r="B591" s="96">
        <f t="shared" si="974"/>
        <v>8542273.5406698231</v>
      </c>
      <c r="C591" s="97">
        <f t="shared" si="978"/>
        <v>6.5563974194205541E-3</v>
      </c>
      <c r="D591" s="103">
        <f t="shared" ref="D591:M591" si="997">D381+D486</f>
        <v>5126394.4206244024</v>
      </c>
      <c r="E591" s="103">
        <f t="shared" si="997"/>
        <v>5222964.4427122185</v>
      </c>
      <c r="F591" s="103">
        <f t="shared" si="997"/>
        <v>5315901.7575925514</v>
      </c>
      <c r="G591" s="103">
        <f t="shared" si="997"/>
        <v>5405901.8246720396</v>
      </c>
      <c r="H591" s="103">
        <f t="shared" si="997"/>
        <v>5493638.3260297244</v>
      </c>
      <c r="I591" s="103">
        <f t="shared" si="997"/>
        <v>1716255.7547085371</v>
      </c>
      <c r="J591" s="103">
        <f t="shared" si="997"/>
        <v>1619685.7326207212</v>
      </c>
      <c r="K591" s="103">
        <f t="shared" si="997"/>
        <v>1526748.4177403878</v>
      </c>
      <c r="L591" s="103">
        <f t="shared" si="997"/>
        <v>1436748.3506608999</v>
      </c>
      <c r="M591" s="103">
        <f t="shared" si="997"/>
        <v>1349011.8493032153</v>
      </c>
      <c r="N591" s="103"/>
      <c r="O591" s="103"/>
      <c r="P591" s="103"/>
      <c r="Q591" s="112">
        <f t="shared" ref="Q591:CB591" si="998">Q381+Q486</f>
        <v>83331.002484904922</v>
      </c>
      <c r="R591" s="112">
        <f t="shared" si="998"/>
        <v>85350.293502392073</v>
      </c>
      <c r="S591" s="112">
        <f t="shared" si="998"/>
        <v>87243.826822062998</v>
      </c>
      <c r="T591" s="112">
        <f t="shared" si="998"/>
        <v>86642.416814013704</v>
      </c>
      <c r="U591" s="112">
        <f t="shared" si="998"/>
        <v>86679.530901416263</v>
      </c>
      <c r="V591" s="112">
        <f t="shared" si="998"/>
        <v>86637.7305089617</v>
      </c>
      <c r="W591" s="112">
        <f t="shared" si="998"/>
        <v>86677.07082614275</v>
      </c>
      <c r="X591" s="112">
        <f t="shared" si="998"/>
        <v>86087.468794606699</v>
      </c>
      <c r="Y591" s="112">
        <f t="shared" si="998"/>
        <v>85725.81606864999</v>
      </c>
      <c r="Z591" s="112">
        <f t="shared" si="998"/>
        <v>85602.494987696467</v>
      </c>
      <c r="AA591" s="112">
        <f t="shared" si="998"/>
        <v>85189.240090274514</v>
      </c>
      <c r="AB591" s="112">
        <f t="shared" si="998"/>
        <v>84567.950941853182</v>
      </c>
      <c r="AC591" s="112">
        <f t="shared" si="998"/>
        <v>88132.441610073089</v>
      </c>
      <c r="AD591" s="112">
        <f t="shared" si="998"/>
        <v>83288.430523102783</v>
      </c>
      <c r="AE591" s="112">
        <f t="shared" si="998"/>
        <v>82515.862326009752</v>
      </c>
      <c r="AF591" s="112">
        <f t="shared" si="998"/>
        <v>82762.811398776539</v>
      </c>
      <c r="AG591" s="112">
        <f t="shared" si="998"/>
        <v>82909.259424521151</v>
      </c>
      <c r="AH591" s="112">
        <f t="shared" si="998"/>
        <v>81829.572315627665</v>
      </c>
      <c r="AI591" s="112">
        <f t="shared" si="998"/>
        <v>83438.882131753882</v>
      </c>
      <c r="AJ591" s="112">
        <f t="shared" si="998"/>
        <v>85011.262864048156</v>
      </c>
      <c r="AK591" s="112">
        <f t="shared" si="998"/>
        <v>86334.484191353637</v>
      </c>
      <c r="AL591" s="112">
        <f t="shared" si="998"/>
        <v>90889.405201055633</v>
      </c>
      <c r="AM591" s="112">
        <f t="shared" si="998"/>
        <v>93176.001290457469</v>
      </c>
      <c r="AN591" s="112">
        <f t="shared" si="998"/>
        <v>95911.746903351246</v>
      </c>
      <c r="AO591" s="112">
        <f t="shared" si="998"/>
        <v>100448.54325346809</v>
      </c>
      <c r="AP591" s="112">
        <f t="shared" si="998"/>
        <v>101913.66847292471</v>
      </c>
      <c r="AQ591" s="112">
        <f t="shared" si="998"/>
        <v>106207.52273375468</v>
      </c>
      <c r="AR591" s="112">
        <f t="shared" si="998"/>
        <v>109594.68133534399</v>
      </c>
      <c r="AS591" s="112">
        <f t="shared" si="998"/>
        <v>114576.58036229352</v>
      </c>
      <c r="AT591" s="112">
        <f t="shared" si="998"/>
        <v>116669.59915236381</v>
      </c>
      <c r="AU591" s="112">
        <f t="shared" si="998"/>
        <v>118144.2610980442</v>
      </c>
      <c r="AV591" s="112">
        <f t="shared" si="998"/>
        <v>118055.43464038512</v>
      </c>
      <c r="AW591" s="112">
        <f t="shared" si="998"/>
        <v>119491.46597768669</v>
      </c>
      <c r="AX591" s="112">
        <f t="shared" si="998"/>
        <v>116092.98093729226</v>
      </c>
      <c r="AY591" s="112">
        <f t="shared" si="998"/>
        <v>116705.11295176268</v>
      </c>
      <c r="AZ591" s="112">
        <f t="shared" si="998"/>
        <v>116437.18252570974</v>
      </c>
      <c r="BA591" s="112">
        <f t="shared" si="998"/>
        <v>117382.23980339267</v>
      </c>
      <c r="BB591" s="112">
        <f t="shared" si="998"/>
        <v>115806.61364049456</v>
      </c>
      <c r="BC591" s="112">
        <f t="shared" si="998"/>
        <v>118335.27152372753</v>
      </c>
      <c r="BD591" s="112">
        <f t="shared" si="998"/>
        <v>118066.31504853097</v>
      </c>
      <c r="BE591" s="112">
        <f t="shared" si="998"/>
        <v>118859.15465712559</v>
      </c>
      <c r="BF591" s="112">
        <f t="shared" si="998"/>
        <v>117784.01494369094</v>
      </c>
      <c r="BG591" s="112">
        <f t="shared" si="998"/>
        <v>117273.96221809178</v>
      </c>
      <c r="BH591" s="112">
        <f t="shared" si="998"/>
        <v>117062.50052717532</v>
      </c>
      <c r="BI591" s="112">
        <f t="shared" si="998"/>
        <v>116717.04291209506</v>
      </c>
      <c r="BJ591" s="112">
        <f t="shared" si="998"/>
        <v>116671.61190095793</v>
      </c>
      <c r="BK591" s="112">
        <f t="shared" si="998"/>
        <v>118356.11922627062</v>
      </c>
      <c r="BL591" s="112">
        <f t="shared" si="998"/>
        <v>118629.83378856</v>
      </c>
      <c r="BM591" s="112">
        <f t="shared" si="998"/>
        <v>121238.60771498235</v>
      </c>
      <c r="BN591" s="112">
        <f t="shared" si="998"/>
        <v>123970.16048462265</v>
      </c>
      <c r="BO591" s="112">
        <f t="shared" si="998"/>
        <v>124352.90885525147</v>
      </c>
      <c r="BP591" s="112">
        <f t="shared" si="998"/>
        <v>126773.61941844103</v>
      </c>
      <c r="BQ591" s="112">
        <f t="shared" si="998"/>
        <v>128476.7973275096</v>
      </c>
      <c r="BR591" s="112">
        <f t="shared" si="998"/>
        <v>128681.17415890117</v>
      </c>
      <c r="BS591" s="112">
        <f t="shared" si="998"/>
        <v>130638.93984796244</v>
      </c>
      <c r="BT591" s="112">
        <f t="shared" si="998"/>
        <v>130029.2316088615</v>
      </c>
      <c r="BU591" s="112">
        <f t="shared" si="998"/>
        <v>131046.86441061026</v>
      </c>
      <c r="BV591" s="112">
        <f t="shared" si="998"/>
        <v>127319.38810781328</v>
      </c>
      <c r="BW591" s="112">
        <f t="shared" si="998"/>
        <v>121954.15094947017</v>
      </c>
      <c r="BX591" s="112">
        <f t="shared" si="998"/>
        <v>117811.0699452179</v>
      </c>
      <c r="BY591" s="112">
        <f t="shared" si="998"/>
        <v>113694.02198009747</v>
      </c>
      <c r="BZ591" s="112">
        <f t="shared" si="998"/>
        <v>110117.66736295003</v>
      </c>
      <c r="CA591" s="112">
        <f t="shared" si="998"/>
        <v>105872.46285778983</v>
      </c>
      <c r="CB591" s="112">
        <f t="shared" si="998"/>
        <v>102846.08088170656</v>
      </c>
      <c r="CC591" s="112">
        <f t="shared" ref="CC591:DM591" si="999">CC381+CC486</f>
        <v>99513.769032194628</v>
      </c>
      <c r="CD591" s="112">
        <f t="shared" si="999"/>
        <v>94883.429940268659</v>
      </c>
      <c r="CE591" s="112">
        <f t="shared" si="999"/>
        <v>91960.377949591057</v>
      </c>
      <c r="CF591" s="112">
        <f t="shared" si="999"/>
        <v>88309.083349105174</v>
      </c>
      <c r="CG591" s="112">
        <f t="shared" si="999"/>
        <v>87604.877037770479</v>
      </c>
      <c r="CH591" s="112">
        <f t="shared" si="999"/>
        <v>83613.116263587581</v>
      </c>
      <c r="CI591" s="112">
        <f t="shared" si="999"/>
        <v>84859.221939496769</v>
      </c>
      <c r="CJ591" s="112">
        <f t="shared" si="999"/>
        <v>83303.931226510889</v>
      </c>
      <c r="CK591" s="112">
        <f t="shared" si="999"/>
        <v>83315.092303071899</v>
      </c>
      <c r="CL591" s="112">
        <f t="shared" si="999"/>
        <v>81029.676883499953</v>
      </c>
      <c r="CM591" s="112">
        <f t="shared" si="999"/>
        <v>79219.826554805768</v>
      </c>
      <c r="CN591" s="112">
        <f t="shared" si="999"/>
        <v>75262.680481180723</v>
      </c>
      <c r="CO591" s="112">
        <f t="shared" si="999"/>
        <v>72450.777921663859</v>
      </c>
      <c r="CP591" s="112">
        <f t="shared" si="999"/>
        <v>68764.770495279707</v>
      </c>
      <c r="CQ591" s="112">
        <f t="shared" si="999"/>
        <v>63934.863609932436</v>
      </c>
      <c r="CR591" s="112">
        <f t="shared" si="999"/>
        <v>58284.225271867093</v>
      </c>
      <c r="CS591" s="112">
        <f t="shared" si="999"/>
        <v>52051.095773616464</v>
      </c>
      <c r="CT591" s="112">
        <f t="shared" si="999"/>
        <v>49142.378726108334</v>
      </c>
      <c r="CU591" s="112">
        <f t="shared" si="999"/>
        <v>45907.222616704821</v>
      </c>
      <c r="CV591" s="112">
        <f t="shared" si="999"/>
        <v>41816.073491992218</v>
      </c>
      <c r="CW591" s="112">
        <f t="shared" si="999"/>
        <v>39913.413996317162</v>
      </c>
      <c r="CX591" s="112">
        <f t="shared" si="999"/>
        <v>37187.458667415078</v>
      </c>
      <c r="CY591" s="112">
        <f t="shared" si="999"/>
        <v>33726.980410053824</v>
      </c>
      <c r="CZ591" s="112">
        <f t="shared" si="999"/>
        <v>29926.527453266954</v>
      </c>
      <c r="DA591" s="112">
        <f t="shared" si="999"/>
        <v>27060.8955423972</v>
      </c>
      <c r="DB591" s="112">
        <f t="shared" si="999"/>
        <v>23425.003083567099</v>
      </c>
      <c r="DC591" s="112">
        <f t="shared" si="999"/>
        <v>20575.143244751249</v>
      </c>
      <c r="DD591" s="112">
        <f t="shared" si="999"/>
        <v>17002.423007742836</v>
      </c>
      <c r="DE591" s="112">
        <f t="shared" si="999"/>
        <v>13718.355165748089</v>
      </c>
      <c r="DF591" s="112">
        <f t="shared" si="999"/>
        <v>10905.575934721715</v>
      </c>
      <c r="DG591" s="112">
        <f t="shared" si="999"/>
        <v>8665.5261733735661</v>
      </c>
      <c r="DH591" s="112">
        <f t="shared" si="999"/>
        <v>6644.8532433885557</v>
      </c>
      <c r="DI591" s="112">
        <f t="shared" si="999"/>
        <v>4869.406806699033</v>
      </c>
      <c r="DJ591" s="112">
        <f t="shared" si="999"/>
        <v>3423.2151015956838</v>
      </c>
      <c r="DK591" s="112">
        <f t="shared" si="999"/>
        <v>2332.3309881422924</v>
      </c>
      <c r="DL591" s="112">
        <f t="shared" si="999"/>
        <v>1630.0785159620361</v>
      </c>
      <c r="DM591" s="112">
        <f t="shared" si="999"/>
        <v>2267.5127820019402</v>
      </c>
    </row>
    <row r="592" spans="1:117" s="44" customFormat="1" ht="1" hidden="1" customHeight="1">
      <c r="A592" s="94">
        <v>2021</v>
      </c>
      <c r="B592" s="96">
        <f t="shared" si="974"/>
        <v>8595587.2149268147</v>
      </c>
      <c r="C592" s="97">
        <f t="shared" si="978"/>
        <v>6.241157462725213E-3</v>
      </c>
      <c r="D592" s="103">
        <f t="shared" ref="D592:M592" si="1000">D382+D487</f>
        <v>5129486.1841092128</v>
      </c>
      <c r="E592" s="103">
        <f t="shared" si="1000"/>
        <v>5229767.3267220696</v>
      </c>
      <c r="F592" s="103">
        <f t="shared" si="1000"/>
        <v>5325465.5295964638</v>
      </c>
      <c r="G592" s="103">
        <f t="shared" si="1000"/>
        <v>5417557.41834547</v>
      </c>
      <c r="H592" s="103">
        <f t="shared" si="1000"/>
        <v>5506595.9196998226</v>
      </c>
      <c r="I592" s="103">
        <f t="shared" si="1000"/>
        <v>1754864.6312013709</v>
      </c>
      <c r="J592" s="103">
        <f t="shared" si="1000"/>
        <v>1654583.4885885138</v>
      </c>
      <c r="K592" s="103">
        <f t="shared" si="1000"/>
        <v>1558885.2857141197</v>
      </c>
      <c r="L592" s="103">
        <f t="shared" si="1000"/>
        <v>1466793.3969651135</v>
      </c>
      <c r="M592" s="103">
        <f t="shared" si="1000"/>
        <v>1377754.8956107609</v>
      </c>
      <c r="N592" s="103"/>
      <c r="O592" s="103"/>
      <c r="P592" s="103"/>
      <c r="Q592" s="112">
        <f t="shared" ref="Q592:CB592" si="1001">Q382+Q487</f>
        <v>83388.831701977382</v>
      </c>
      <c r="R592" s="112">
        <f t="shared" si="1001"/>
        <v>85517.112614966754</v>
      </c>
      <c r="S592" s="112">
        <f t="shared" si="1001"/>
        <v>87507.35917004435</v>
      </c>
      <c r="T592" s="112">
        <f t="shared" si="1001"/>
        <v>86999.384102175827</v>
      </c>
      <c r="U592" s="112">
        <f t="shared" si="1001"/>
        <v>87089.575356813322</v>
      </c>
      <c r="V592" s="112">
        <f t="shared" si="1001"/>
        <v>87085.427599488699</v>
      </c>
      <c r="W592" s="112">
        <f t="shared" si="1001"/>
        <v>87157.986334721878</v>
      </c>
      <c r="X592" s="112">
        <f t="shared" si="1001"/>
        <v>86608.13970265504</v>
      </c>
      <c r="Y592" s="112">
        <f t="shared" si="1001"/>
        <v>86296.531338497036</v>
      </c>
      <c r="Z592" s="112">
        <f t="shared" si="1001"/>
        <v>86157.836477663019</v>
      </c>
      <c r="AA592" s="112">
        <f t="shared" si="1001"/>
        <v>85876.316063957493</v>
      </c>
      <c r="AB592" s="112">
        <f t="shared" si="1001"/>
        <v>85962.911454491608</v>
      </c>
      <c r="AC592" s="112">
        <f t="shared" si="1001"/>
        <v>89363.7544988429</v>
      </c>
      <c r="AD592" s="112">
        <f t="shared" si="1001"/>
        <v>84851.321410846169</v>
      </c>
      <c r="AE592" s="112">
        <f t="shared" si="1001"/>
        <v>83880.700203763132</v>
      </c>
      <c r="AF592" s="112">
        <f t="shared" si="1001"/>
        <v>82967.132518459926</v>
      </c>
      <c r="AG592" s="112">
        <f t="shared" si="1001"/>
        <v>83109.885642040637</v>
      </c>
      <c r="AH592" s="112">
        <f t="shared" si="1001"/>
        <v>83443.520561183162</v>
      </c>
      <c r="AI592" s="112">
        <f t="shared" si="1001"/>
        <v>82780.698691205354</v>
      </c>
      <c r="AJ592" s="112">
        <f t="shared" si="1001"/>
        <v>85191.974172437127</v>
      </c>
      <c r="AK592" s="112">
        <f t="shared" si="1001"/>
        <v>86156.636890218244</v>
      </c>
      <c r="AL592" s="112">
        <f t="shared" si="1001"/>
        <v>88138.212279316707</v>
      </c>
      <c r="AM592" s="112">
        <f t="shared" si="1001"/>
        <v>92348.25146056115</v>
      </c>
      <c r="AN592" s="112">
        <f t="shared" si="1001"/>
        <v>94907.41358395596</v>
      </c>
      <c r="AO592" s="112">
        <f t="shared" si="1001"/>
        <v>98356.075683848598</v>
      </c>
      <c r="AP592" s="112">
        <f t="shared" si="1001"/>
        <v>102540.36121106487</v>
      </c>
      <c r="AQ592" s="112">
        <f t="shared" si="1001"/>
        <v>105016.53181330673</v>
      </c>
      <c r="AR592" s="112">
        <f t="shared" si="1001"/>
        <v>108892.74068273598</v>
      </c>
      <c r="AS592" s="112">
        <f t="shared" si="1001"/>
        <v>111606.22383322849</v>
      </c>
      <c r="AT592" s="112">
        <f t="shared" si="1001"/>
        <v>116415.27769404741</v>
      </c>
      <c r="AU592" s="112">
        <f t="shared" si="1001"/>
        <v>118271.05721340442</v>
      </c>
      <c r="AV592" s="112">
        <f t="shared" si="1001"/>
        <v>119111.53335359457</v>
      </c>
      <c r="AW592" s="112">
        <f t="shared" si="1001"/>
        <v>119137.73548150898</v>
      </c>
      <c r="AX592" s="112">
        <f t="shared" si="1001"/>
        <v>119003.19374298927</v>
      </c>
      <c r="AY592" s="112">
        <f t="shared" si="1001"/>
        <v>116572.97347720308</v>
      </c>
      <c r="AZ592" s="112">
        <f t="shared" si="1001"/>
        <v>117563.60011020223</v>
      </c>
      <c r="BA592" s="112">
        <f t="shared" si="1001"/>
        <v>117101.72442483224</v>
      </c>
      <c r="BB592" s="112">
        <f t="shared" si="1001"/>
        <v>117423.74385496644</v>
      </c>
      <c r="BC592" s="112">
        <f t="shared" si="1001"/>
        <v>117203.31262501923</v>
      </c>
      <c r="BD592" s="112">
        <f t="shared" si="1001"/>
        <v>118865.45240624028</v>
      </c>
      <c r="BE592" s="112">
        <f t="shared" si="1001"/>
        <v>119017.66175816958</v>
      </c>
      <c r="BF592" s="112">
        <f t="shared" si="1001"/>
        <v>119819.29283833643</v>
      </c>
      <c r="BG592" s="112">
        <f t="shared" si="1001"/>
        <v>118825.16171677651</v>
      </c>
      <c r="BH592" s="112">
        <f t="shared" si="1001"/>
        <v>117744.63836694953</v>
      </c>
      <c r="BI592" s="112">
        <f t="shared" si="1001"/>
        <v>117742.72613556706</v>
      </c>
      <c r="BJ592" s="112">
        <f t="shared" si="1001"/>
        <v>117058.08613133794</v>
      </c>
      <c r="BK592" s="112">
        <f t="shared" si="1001"/>
        <v>116904.47028780202</v>
      </c>
      <c r="BL592" s="112">
        <f t="shared" si="1001"/>
        <v>118492.55615274212</v>
      </c>
      <c r="BM592" s="112">
        <f t="shared" si="1001"/>
        <v>118816.26648037147</v>
      </c>
      <c r="BN592" s="112">
        <f t="shared" si="1001"/>
        <v>120798.71935419505</v>
      </c>
      <c r="BO592" s="112">
        <f t="shared" si="1001"/>
        <v>123521.25512713872</v>
      </c>
      <c r="BP592" s="112">
        <f t="shared" si="1001"/>
        <v>123894.02198838239</v>
      </c>
      <c r="BQ592" s="112">
        <f t="shared" si="1001"/>
        <v>126228.52011834603</v>
      </c>
      <c r="BR592" s="112">
        <f t="shared" si="1001"/>
        <v>127802.59025885648</v>
      </c>
      <c r="BS592" s="112">
        <f t="shared" si="1001"/>
        <v>128016.68466717706</v>
      </c>
      <c r="BT592" s="112">
        <f t="shared" si="1001"/>
        <v>129511.90159910367</v>
      </c>
      <c r="BU592" s="112">
        <f t="shared" si="1001"/>
        <v>129215.95624060667</v>
      </c>
      <c r="BV592" s="112">
        <f t="shared" si="1001"/>
        <v>130270.96424458049</v>
      </c>
      <c r="BW592" s="112">
        <f t="shared" si="1001"/>
        <v>126111.10821059895</v>
      </c>
      <c r="BX592" s="112">
        <f t="shared" si="1001"/>
        <v>121267.39353858089</v>
      </c>
      <c r="BY592" s="112">
        <f t="shared" si="1001"/>
        <v>116303.37856753229</v>
      </c>
      <c r="BZ592" s="112">
        <f t="shared" si="1001"/>
        <v>112755.74606702513</v>
      </c>
      <c r="CA592" s="112">
        <f t="shared" si="1001"/>
        <v>109356.30223989798</v>
      </c>
      <c r="CB592" s="112">
        <f t="shared" si="1001"/>
        <v>104491.33146020031</v>
      </c>
      <c r="CC592" s="112">
        <f t="shared" ref="CC592:DM592" si="1002">CC382+CC487</f>
        <v>102093.57312863588</v>
      </c>
      <c r="CD592" s="112">
        <f t="shared" si="1002"/>
        <v>98232.556882110628</v>
      </c>
      <c r="CE592" s="112">
        <f t="shared" si="1002"/>
        <v>94149.923052318016</v>
      </c>
      <c r="CF592" s="112">
        <f t="shared" si="1002"/>
        <v>90842.82405509871</v>
      </c>
      <c r="CG592" s="112">
        <f t="shared" si="1002"/>
        <v>87623.293904877923</v>
      </c>
      <c r="CH592" s="112">
        <f t="shared" si="1002"/>
        <v>86486.045990441198</v>
      </c>
      <c r="CI592" s="112">
        <f t="shared" si="1002"/>
        <v>82774.461528407614</v>
      </c>
      <c r="CJ592" s="112">
        <f t="shared" si="1002"/>
        <v>84016.120388008057</v>
      </c>
      <c r="CK592" s="112">
        <f t="shared" si="1002"/>
        <v>82230.721307728454</v>
      </c>
      <c r="CL592" s="112">
        <f t="shared" si="1002"/>
        <v>82089.59046468095</v>
      </c>
      <c r="CM592" s="112">
        <f t="shared" si="1002"/>
        <v>79468.924194661406</v>
      </c>
      <c r="CN592" s="112">
        <f t="shared" si="1002"/>
        <v>78102.653645552607</v>
      </c>
      <c r="CO592" s="112">
        <f t="shared" si="1002"/>
        <v>73473.711260412063</v>
      </c>
      <c r="CP592" s="112">
        <f t="shared" si="1002"/>
        <v>70902.561119203019</v>
      </c>
      <c r="CQ592" s="112">
        <f t="shared" si="1002"/>
        <v>66849.217294748072</v>
      </c>
      <c r="CR592" s="112">
        <f t="shared" si="1002"/>
        <v>62195.542528149323</v>
      </c>
      <c r="CS592" s="112">
        <f t="shared" si="1002"/>
        <v>56310.509705615332</v>
      </c>
      <c r="CT592" s="112">
        <f t="shared" si="1002"/>
        <v>50175.25320181164</v>
      </c>
      <c r="CU592" s="112">
        <f t="shared" si="1002"/>
        <v>47100.773987256893</v>
      </c>
      <c r="CV592" s="112">
        <f t="shared" si="1002"/>
        <v>43570.37826672654</v>
      </c>
      <c r="CW592" s="112">
        <f t="shared" si="1002"/>
        <v>39566.312064430822</v>
      </c>
      <c r="CX592" s="112">
        <f t="shared" si="1002"/>
        <v>37519.201899105356</v>
      </c>
      <c r="CY592" s="112">
        <f t="shared" si="1002"/>
        <v>34453.82504434156</v>
      </c>
      <c r="CZ592" s="112">
        <f t="shared" si="1002"/>
        <v>31034.990789549513</v>
      </c>
      <c r="DA592" s="112">
        <f t="shared" si="1002"/>
        <v>27332.172257403443</v>
      </c>
      <c r="DB592" s="112">
        <f t="shared" si="1002"/>
        <v>24198.519163968656</v>
      </c>
      <c r="DC592" s="112">
        <f t="shared" si="1002"/>
        <v>20703.581706792516</v>
      </c>
      <c r="DD592" s="112">
        <f t="shared" si="1002"/>
        <v>17812.423279872837</v>
      </c>
      <c r="DE592" s="112">
        <f t="shared" si="1002"/>
        <v>14295.755205967933</v>
      </c>
      <c r="DF592" s="112">
        <f t="shared" si="1002"/>
        <v>11476.641145347028</v>
      </c>
      <c r="DG592" s="112">
        <f t="shared" si="1002"/>
        <v>8828.7106998851759</v>
      </c>
      <c r="DH592" s="112">
        <f t="shared" si="1002"/>
        <v>6925.111892267495</v>
      </c>
      <c r="DI592" s="112">
        <f t="shared" si="1002"/>
        <v>5148.9377904650901</v>
      </c>
      <c r="DJ592" s="112">
        <f t="shared" si="1002"/>
        <v>3606.7828033520836</v>
      </c>
      <c r="DK592" s="112">
        <f t="shared" si="1002"/>
        <v>2490.9304874835307</v>
      </c>
      <c r="DL592" s="112">
        <f t="shared" si="1002"/>
        <v>1669.4978013867376</v>
      </c>
      <c r="DM592" s="112">
        <f t="shared" si="1002"/>
        <v>2544.4475484214149</v>
      </c>
    </row>
    <row r="593" spans="1:117" s="44" customFormat="1" ht="1" hidden="1" customHeight="1">
      <c r="A593" s="94">
        <v>2022</v>
      </c>
      <c r="B593" s="96">
        <f t="shared" si="974"/>
        <v>8646769.0547328964</v>
      </c>
      <c r="C593" s="97">
        <f t="shared" si="978"/>
        <v>5.954432027308271E-3</v>
      </c>
      <c r="D593" s="103">
        <f t="shared" ref="D593:M593" si="1003">D383+D488</f>
        <v>5130436.0803328631</v>
      </c>
      <c r="E593" s="103">
        <f t="shared" si="1003"/>
        <v>5232319.5072998255</v>
      </c>
      <c r="F593" s="103">
        <f t="shared" si="1003"/>
        <v>5331696.504059352</v>
      </c>
      <c r="G593" s="103">
        <f t="shared" si="1003"/>
        <v>5426526.147428507</v>
      </c>
      <c r="H593" s="103">
        <f t="shared" si="1003"/>
        <v>5517629.5359822605</v>
      </c>
      <c r="I593" s="103">
        <f t="shared" si="1003"/>
        <v>1794009.5082093826</v>
      </c>
      <c r="J593" s="103">
        <f t="shared" si="1003"/>
        <v>1692126.0812424198</v>
      </c>
      <c r="K593" s="103">
        <f t="shared" si="1003"/>
        <v>1592749.0844828929</v>
      </c>
      <c r="L593" s="103">
        <f t="shared" si="1003"/>
        <v>1497919.4411137388</v>
      </c>
      <c r="M593" s="103">
        <f t="shared" si="1003"/>
        <v>1406816.0525599848</v>
      </c>
      <c r="N593" s="103"/>
      <c r="O593" s="103"/>
      <c r="P593" s="103"/>
      <c r="Q593" s="112">
        <f t="shared" ref="Q593:CB593" si="1004">Q383+Q488</f>
        <v>83325.160310899519</v>
      </c>
      <c r="R593" s="112">
        <f t="shared" si="1004"/>
        <v>85565.110078476311</v>
      </c>
      <c r="S593" s="112">
        <f t="shared" si="1004"/>
        <v>87663.038856370025</v>
      </c>
      <c r="T593" s="112">
        <f t="shared" si="1004"/>
        <v>87245.420743174938</v>
      </c>
      <c r="U593" s="112">
        <f t="shared" si="1004"/>
        <v>87428.087582935288</v>
      </c>
      <c r="V593" s="112">
        <f t="shared" si="1004"/>
        <v>87480.821876608607</v>
      </c>
      <c r="W593" s="112">
        <f t="shared" si="1004"/>
        <v>87593.607928823621</v>
      </c>
      <c r="X593" s="112">
        <f t="shared" si="1004"/>
        <v>87071.851414561039</v>
      </c>
      <c r="Y593" s="112">
        <f t="shared" si="1004"/>
        <v>86798.416758427862</v>
      </c>
      <c r="Z593" s="112">
        <f t="shared" si="1004"/>
        <v>86715.168521582091</v>
      </c>
      <c r="AA593" s="112">
        <f t="shared" si="1004"/>
        <v>86420.371624474268</v>
      </c>
      <c r="AB593" s="112">
        <f t="shared" si="1004"/>
        <v>86640.39284080168</v>
      </c>
      <c r="AC593" s="112">
        <f t="shared" si="1004"/>
        <v>90811.794982036357</v>
      </c>
      <c r="AD593" s="112">
        <f t="shared" si="1004"/>
        <v>86018.937696975161</v>
      </c>
      <c r="AE593" s="112">
        <f t="shared" si="1004"/>
        <v>85426.334746120236</v>
      </c>
      <c r="AF593" s="112">
        <f t="shared" si="1004"/>
        <v>84311.041971806379</v>
      </c>
      <c r="AG593" s="112">
        <f t="shared" si="1004"/>
        <v>83305.472775121074</v>
      </c>
      <c r="AH593" s="112">
        <f t="shared" si="1004"/>
        <v>83630.778428665697</v>
      </c>
      <c r="AI593" s="112">
        <f t="shared" si="1004"/>
        <v>84365.772740060012</v>
      </c>
      <c r="AJ593" s="112">
        <f t="shared" si="1004"/>
        <v>84505.884312726223</v>
      </c>
      <c r="AK593" s="112">
        <f t="shared" si="1004"/>
        <v>86296.160161423992</v>
      </c>
      <c r="AL593" s="112">
        <f t="shared" si="1004"/>
        <v>87950.951077913865</v>
      </c>
      <c r="AM593" s="112">
        <f t="shared" si="1004"/>
        <v>89593.469861570498</v>
      </c>
      <c r="AN593" s="112">
        <f t="shared" si="1004"/>
        <v>94054.90185609943</v>
      </c>
      <c r="AO593" s="112">
        <f t="shared" si="1004"/>
        <v>97329.419713126874</v>
      </c>
      <c r="AP593" s="112">
        <f t="shared" si="1004"/>
        <v>100446.34820590878</v>
      </c>
      <c r="AQ593" s="112">
        <f t="shared" si="1004"/>
        <v>105594.54523939075</v>
      </c>
      <c r="AR593" s="112">
        <f t="shared" si="1004"/>
        <v>107683.96465510181</v>
      </c>
      <c r="AS593" s="112">
        <f t="shared" si="1004"/>
        <v>110881.39573679215</v>
      </c>
      <c r="AT593" s="112">
        <f t="shared" si="1004"/>
        <v>113468.30543645675</v>
      </c>
      <c r="AU593" s="112">
        <f t="shared" si="1004"/>
        <v>117997.25779821136</v>
      </c>
      <c r="AV593" s="112">
        <f t="shared" si="1004"/>
        <v>119210.77004842521</v>
      </c>
      <c r="AW593" s="112">
        <f t="shared" si="1004"/>
        <v>120158.23593579515</v>
      </c>
      <c r="AX593" s="112">
        <f t="shared" si="1004"/>
        <v>118649.98464496832</v>
      </c>
      <c r="AY593" s="112">
        <f t="shared" si="1004"/>
        <v>119417.28449147087</v>
      </c>
      <c r="AZ593" s="112">
        <f t="shared" si="1004"/>
        <v>117413.04300815606</v>
      </c>
      <c r="BA593" s="112">
        <f t="shared" si="1004"/>
        <v>118211.02785753066</v>
      </c>
      <c r="BB593" s="112">
        <f t="shared" si="1004"/>
        <v>117140.47823781906</v>
      </c>
      <c r="BC593" s="112">
        <f t="shared" si="1004"/>
        <v>118801.88671152615</v>
      </c>
      <c r="BD593" s="112">
        <f t="shared" si="1004"/>
        <v>117736.49234350587</v>
      </c>
      <c r="BE593" s="112">
        <f t="shared" si="1004"/>
        <v>119800.57016179283</v>
      </c>
      <c r="BF593" s="112">
        <f t="shared" si="1004"/>
        <v>119972.61724043157</v>
      </c>
      <c r="BG593" s="112">
        <f t="shared" si="1004"/>
        <v>120836.65925651995</v>
      </c>
      <c r="BH593" s="112">
        <f t="shared" si="1004"/>
        <v>119274.20090919253</v>
      </c>
      <c r="BI593" s="112">
        <f t="shared" si="1004"/>
        <v>118415.32620518439</v>
      </c>
      <c r="BJ593" s="112">
        <f t="shared" si="1004"/>
        <v>118060.9276228714</v>
      </c>
      <c r="BK593" s="112">
        <f t="shared" si="1004"/>
        <v>117270.33749679271</v>
      </c>
      <c r="BL593" s="112">
        <f t="shared" si="1004"/>
        <v>117029.19429696284</v>
      </c>
      <c r="BM593" s="112">
        <f t="shared" si="1004"/>
        <v>118659.30346739417</v>
      </c>
      <c r="BN593" s="112">
        <f t="shared" si="1004"/>
        <v>118391.72081016857</v>
      </c>
      <c r="BO593" s="112">
        <f t="shared" si="1004"/>
        <v>120359.77677077439</v>
      </c>
      <c r="BP593" s="112">
        <f t="shared" si="1004"/>
        <v>123054.2266110012</v>
      </c>
      <c r="BQ593" s="112">
        <f t="shared" si="1004"/>
        <v>123365.75710661034</v>
      </c>
      <c r="BR593" s="112">
        <f t="shared" si="1004"/>
        <v>125569.44262604027</v>
      </c>
      <c r="BS593" s="112">
        <f t="shared" si="1004"/>
        <v>127139.96581258881</v>
      </c>
      <c r="BT593" s="112">
        <f t="shared" si="1004"/>
        <v>126917.04496416004</v>
      </c>
      <c r="BU593" s="112">
        <f t="shared" si="1004"/>
        <v>128696.34295301659</v>
      </c>
      <c r="BV593" s="112">
        <f t="shared" si="1004"/>
        <v>128451.01124607588</v>
      </c>
      <c r="BW593" s="112">
        <f t="shared" si="1004"/>
        <v>129013.1899570776</v>
      </c>
      <c r="BX593" s="112">
        <f t="shared" si="1004"/>
        <v>125390.4618227061</v>
      </c>
      <c r="BY593" s="112">
        <f t="shared" si="1004"/>
        <v>119693.88133680791</v>
      </c>
      <c r="BZ593" s="112">
        <f t="shared" si="1004"/>
        <v>115345.79152407013</v>
      </c>
      <c r="CA593" s="112">
        <f t="shared" si="1004"/>
        <v>111964.19668399043</v>
      </c>
      <c r="CB593" s="112">
        <f t="shared" si="1004"/>
        <v>107920.53274932898</v>
      </c>
      <c r="CC593" s="112">
        <f t="shared" ref="CC593:DM593" si="1005">CC383+CC488</f>
        <v>103715.21112058956</v>
      </c>
      <c r="CD593" s="112">
        <f t="shared" si="1005"/>
        <v>100794.02330400681</v>
      </c>
      <c r="CE593" s="112">
        <f t="shared" si="1005"/>
        <v>97468.633282029274</v>
      </c>
      <c r="CF593" s="112">
        <f t="shared" si="1005"/>
        <v>93010.728205200459</v>
      </c>
      <c r="CG593" s="112">
        <f t="shared" si="1005"/>
        <v>90128.900425744301</v>
      </c>
      <c r="CH593" s="112">
        <f t="shared" si="1005"/>
        <v>86514.185007842811</v>
      </c>
      <c r="CI593" s="112">
        <f t="shared" si="1005"/>
        <v>85610.259638379081</v>
      </c>
      <c r="CJ593" s="112">
        <f t="shared" si="1005"/>
        <v>81979.052271199442</v>
      </c>
      <c r="CK593" s="112">
        <f t="shared" si="1005"/>
        <v>82929.869150741841</v>
      </c>
      <c r="CL593" s="112">
        <f t="shared" si="1005"/>
        <v>81034.401180439163</v>
      </c>
      <c r="CM593" s="112">
        <f t="shared" si="1005"/>
        <v>80516.661734447131</v>
      </c>
      <c r="CN593" s="112">
        <f t="shared" si="1005"/>
        <v>78358.439561889652</v>
      </c>
      <c r="CO593" s="112">
        <f t="shared" si="1005"/>
        <v>76255.183894154441</v>
      </c>
      <c r="CP593" s="112">
        <f t="shared" si="1005"/>
        <v>71929.057646692469</v>
      </c>
      <c r="CQ593" s="112">
        <f t="shared" si="1005"/>
        <v>68945.07472942915</v>
      </c>
      <c r="CR593" s="112">
        <f t="shared" si="1005"/>
        <v>65057.318186478631</v>
      </c>
      <c r="CS593" s="112">
        <f t="shared" si="1005"/>
        <v>60112.175435857105</v>
      </c>
      <c r="CT593" s="112">
        <f t="shared" si="1005"/>
        <v>54316.15982803471</v>
      </c>
      <c r="CU593" s="112">
        <f t="shared" si="1005"/>
        <v>48117.00784165565</v>
      </c>
      <c r="CV593" s="112">
        <f t="shared" si="1005"/>
        <v>44733.076986978005</v>
      </c>
      <c r="CW593" s="112">
        <f t="shared" si="1005"/>
        <v>41256.328759799449</v>
      </c>
      <c r="CX593" s="112">
        <f t="shared" si="1005"/>
        <v>37219.141144849411</v>
      </c>
      <c r="CY593" s="112">
        <f t="shared" si="1005"/>
        <v>34798.58560473437</v>
      </c>
      <c r="CZ593" s="112">
        <f t="shared" si="1005"/>
        <v>31741.85775887248</v>
      </c>
      <c r="DA593" s="112">
        <f t="shared" si="1005"/>
        <v>28381.05050513766</v>
      </c>
      <c r="DB593" s="112">
        <f t="shared" si="1005"/>
        <v>24482.622039622438</v>
      </c>
      <c r="DC593" s="112">
        <f t="shared" si="1005"/>
        <v>21425.490380672192</v>
      </c>
      <c r="DD593" s="112">
        <f t="shared" si="1005"/>
        <v>17960.134375549256</v>
      </c>
      <c r="DE593" s="112">
        <f t="shared" si="1005"/>
        <v>15012.583633218124</v>
      </c>
      <c r="DF593" s="112">
        <f t="shared" si="1005"/>
        <v>11991.607978457083</v>
      </c>
      <c r="DG593" s="112">
        <f t="shared" si="1005"/>
        <v>9313.6875840031316</v>
      </c>
      <c r="DH593" s="112">
        <f t="shared" si="1005"/>
        <v>7076.6906117649269</v>
      </c>
      <c r="DI593" s="112">
        <f t="shared" si="1005"/>
        <v>5382.3164013690448</v>
      </c>
      <c r="DJ593" s="112">
        <f t="shared" si="1005"/>
        <v>3825.4251808058775</v>
      </c>
      <c r="DK593" s="112">
        <f t="shared" si="1005"/>
        <v>2633.991910408432</v>
      </c>
      <c r="DL593" s="112">
        <f t="shared" si="1005"/>
        <v>1790.2525884383087</v>
      </c>
      <c r="DM593" s="112">
        <f t="shared" si="1005"/>
        <v>2778.5160987515251</v>
      </c>
    </row>
    <row r="594" spans="1:117" s="44" customFormat="1" ht="1" hidden="1" customHeight="1">
      <c r="A594" s="94">
        <v>2023</v>
      </c>
      <c r="B594" s="96">
        <f t="shared" si="974"/>
        <v>8695500.8422505669</v>
      </c>
      <c r="C594" s="97">
        <f t="shared" si="978"/>
        <v>5.6358377573409004E-3</v>
      </c>
      <c r="D594" s="103">
        <f t="shared" ref="D594:M594" si="1006">D384+D489</f>
        <v>5127007.3621451389</v>
      </c>
      <c r="E594" s="103">
        <f t="shared" si="1006"/>
        <v>5231826.2153517669</v>
      </c>
      <c r="F594" s="103">
        <f t="shared" si="1006"/>
        <v>5332795.2663913462</v>
      </c>
      <c r="G594" s="103">
        <f t="shared" si="1006"/>
        <v>5431270.3972794749</v>
      </c>
      <c r="H594" s="103">
        <f t="shared" si="1006"/>
        <v>5525082.9464181438</v>
      </c>
      <c r="I594" s="103">
        <f t="shared" si="1006"/>
        <v>1834889.2594031955</v>
      </c>
      <c r="J594" s="103">
        <f t="shared" si="1006"/>
        <v>1730070.4061965677</v>
      </c>
      <c r="K594" s="103">
        <f t="shared" si="1006"/>
        <v>1629101.3551569884</v>
      </c>
      <c r="L594" s="103">
        <f t="shared" si="1006"/>
        <v>1530626.2242688597</v>
      </c>
      <c r="M594" s="103">
        <f t="shared" si="1006"/>
        <v>1436813.6751301903</v>
      </c>
      <c r="N594" s="103"/>
      <c r="O594" s="103"/>
      <c r="P594" s="103"/>
      <c r="Q594" s="112">
        <f t="shared" ref="Q594:CB594" si="1007">Q384+Q489</f>
        <v>83147.807890609183</v>
      </c>
      <c r="R594" s="112">
        <f t="shared" si="1007"/>
        <v>85488.224123075066</v>
      </c>
      <c r="S594" s="112">
        <f t="shared" si="1007"/>
        <v>87698.638611638104</v>
      </c>
      <c r="T594" s="112">
        <f t="shared" si="1007"/>
        <v>87387.59560243733</v>
      </c>
      <c r="U594" s="112">
        <f t="shared" si="1007"/>
        <v>87664.867716044042</v>
      </c>
      <c r="V594" s="112">
        <f t="shared" si="1007"/>
        <v>87805.790670111193</v>
      </c>
      <c r="W594" s="112">
        <f t="shared" si="1007"/>
        <v>87974.882199583022</v>
      </c>
      <c r="X594" s="112">
        <f t="shared" si="1007"/>
        <v>87494.577209482435</v>
      </c>
      <c r="Y594" s="112">
        <f t="shared" si="1007"/>
        <v>87250.531339101319</v>
      </c>
      <c r="Z594" s="112">
        <f t="shared" si="1007"/>
        <v>87203.745734392724</v>
      </c>
      <c r="AA594" s="112">
        <f t="shared" si="1007"/>
        <v>86962.432038847735</v>
      </c>
      <c r="AB594" s="112">
        <f t="shared" si="1007"/>
        <v>87173.360389317721</v>
      </c>
      <c r="AC594" s="112">
        <f t="shared" si="1007"/>
        <v>91508.940156569603</v>
      </c>
      <c r="AD594" s="112">
        <f t="shared" si="1007"/>
        <v>87389.313568482205</v>
      </c>
      <c r="AE594" s="112">
        <f t="shared" si="1007"/>
        <v>86582.415585279581</v>
      </c>
      <c r="AF594" s="112">
        <f t="shared" si="1007"/>
        <v>85835.237749207532</v>
      </c>
      <c r="AG594" s="112">
        <f t="shared" si="1007"/>
        <v>84624.711086645722</v>
      </c>
      <c r="AH594" s="112">
        <f t="shared" si="1007"/>
        <v>83816.88913158355</v>
      </c>
      <c r="AI594" s="112">
        <f t="shared" si="1007"/>
        <v>84532.564518554616</v>
      </c>
      <c r="AJ594" s="112">
        <f t="shared" si="1007"/>
        <v>86061.695381265992</v>
      </c>
      <c r="AK594" s="112">
        <f t="shared" si="1007"/>
        <v>85585.042496612703</v>
      </c>
      <c r="AL594" s="112">
        <f t="shared" si="1007"/>
        <v>88044.522563050996</v>
      </c>
      <c r="AM594" s="112">
        <f t="shared" si="1007"/>
        <v>89396.167728660992</v>
      </c>
      <c r="AN594" s="112">
        <f t="shared" si="1007"/>
        <v>91299.399056066177</v>
      </c>
      <c r="AO594" s="112">
        <f t="shared" si="1007"/>
        <v>96447.352485307318</v>
      </c>
      <c r="AP594" s="112">
        <f t="shared" si="1007"/>
        <v>99401.136768809578</v>
      </c>
      <c r="AQ594" s="112">
        <f t="shared" si="1007"/>
        <v>103478.50295903569</v>
      </c>
      <c r="AR594" s="112">
        <f t="shared" si="1007"/>
        <v>108215.85233539063</v>
      </c>
      <c r="AS594" s="112">
        <f t="shared" si="1007"/>
        <v>109656.94937931752</v>
      </c>
      <c r="AT594" s="112">
        <f t="shared" si="1007"/>
        <v>112721.74390913948</v>
      </c>
      <c r="AU594" s="112">
        <f t="shared" si="1007"/>
        <v>115069.44640154488</v>
      </c>
      <c r="AV594" s="112">
        <f t="shared" si="1007"/>
        <v>118919.29043361414</v>
      </c>
      <c r="AW594" s="112">
        <f t="shared" si="1007"/>
        <v>120231.53384014187</v>
      </c>
      <c r="AX594" s="112">
        <f t="shared" si="1007"/>
        <v>119619.87288633446</v>
      </c>
      <c r="AY594" s="112">
        <f t="shared" si="1007"/>
        <v>119062.50397788061</v>
      </c>
      <c r="AZ594" s="112">
        <f t="shared" si="1007"/>
        <v>120211.85854817084</v>
      </c>
      <c r="BA594" s="112">
        <f t="shared" si="1007"/>
        <v>118044.77327278751</v>
      </c>
      <c r="BB594" s="112">
        <f t="shared" si="1007"/>
        <v>118227.37117343857</v>
      </c>
      <c r="BC594" s="112">
        <f t="shared" si="1007"/>
        <v>118512.10469837654</v>
      </c>
      <c r="BD594" s="112">
        <f t="shared" si="1007"/>
        <v>119306.05114028146</v>
      </c>
      <c r="BE594" s="112">
        <f t="shared" si="1007"/>
        <v>118673.74698434677</v>
      </c>
      <c r="BF594" s="112">
        <f t="shared" si="1007"/>
        <v>120745.91781814223</v>
      </c>
      <c r="BG594" s="112">
        <f t="shared" si="1007"/>
        <v>120985.03977587694</v>
      </c>
      <c r="BH594" s="112">
        <f t="shared" si="1007"/>
        <v>121256.258827646</v>
      </c>
      <c r="BI594" s="112">
        <f t="shared" si="1007"/>
        <v>119928.57339229743</v>
      </c>
      <c r="BJ594" s="112">
        <f t="shared" si="1007"/>
        <v>118719.30659436248</v>
      </c>
      <c r="BK594" s="112">
        <f t="shared" si="1007"/>
        <v>118253.45747150002</v>
      </c>
      <c r="BL594" s="112">
        <f t="shared" si="1007"/>
        <v>117377.76390628106</v>
      </c>
      <c r="BM594" s="112">
        <f t="shared" si="1007"/>
        <v>117186.33644162095</v>
      </c>
      <c r="BN594" s="112">
        <f t="shared" si="1007"/>
        <v>118217.06025112484</v>
      </c>
      <c r="BO594" s="112">
        <f t="shared" si="1007"/>
        <v>117962.96153341791</v>
      </c>
      <c r="BP594" s="112">
        <f t="shared" si="1007"/>
        <v>119902.73616674382</v>
      </c>
      <c r="BQ594" s="112">
        <f t="shared" si="1007"/>
        <v>122520.27829072779</v>
      </c>
      <c r="BR594" s="112">
        <f t="shared" si="1007"/>
        <v>122721.87254633143</v>
      </c>
      <c r="BS594" s="112">
        <f t="shared" si="1007"/>
        <v>124917.0006051839</v>
      </c>
      <c r="BT594" s="112">
        <f t="shared" si="1007"/>
        <v>126041.65608415665</v>
      </c>
      <c r="BU594" s="112">
        <f t="shared" si="1007"/>
        <v>126120.97136745689</v>
      </c>
      <c r="BV594" s="112">
        <f t="shared" si="1007"/>
        <v>127931.74089146269</v>
      </c>
      <c r="BW594" s="112">
        <f t="shared" si="1007"/>
        <v>127214.02083279776</v>
      </c>
      <c r="BX594" s="112">
        <f t="shared" si="1007"/>
        <v>128252.76353408353</v>
      </c>
      <c r="BY594" s="112">
        <f t="shared" si="1007"/>
        <v>123756.28843431748</v>
      </c>
      <c r="BZ594" s="112">
        <f t="shared" si="1007"/>
        <v>118688.19175435689</v>
      </c>
      <c r="CA594" s="112">
        <f t="shared" si="1007"/>
        <v>114538.14958951669</v>
      </c>
      <c r="CB594" s="112">
        <f t="shared" si="1007"/>
        <v>110480.74184675635</v>
      </c>
      <c r="CC594" s="112">
        <f t="shared" ref="CC594:DM594" si="1008">CC384+CC489</f>
        <v>107109.00259179209</v>
      </c>
      <c r="CD594" s="112">
        <f t="shared" si="1008"/>
        <v>102380.51925639948</v>
      </c>
      <c r="CE594" s="112">
        <f t="shared" si="1008"/>
        <v>100024.69560805401</v>
      </c>
      <c r="CF594" s="112">
        <f t="shared" si="1008"/>
        <v>96287.991854876251</v>
      </c>
      <c r="CG594" s="112">
        <f t="shared" si="1008"/>
        <v>92279.509870985814</v>
      </c>
      <c r="CH594" s="112">
        <f t="shared" si="1008"/>
        <v>88982.688186904939</v>
      </c>
      <c r="CI594" s="112">
        <f t="shared" si="1008"/>
        <v>85649.676399894408</v>
      </c>
      <c r="CJ594" s="112">
        <f t="shared" si="1008"/>
        <v>84778.754245453252</v>
      </c>
      <c r="CK594" s="112">
        <f t="shared" si="1008"/>
        <v>80941.657692659486</v>
      </c>
      <c r="CL594" s="112">
        <f t="shared" si="1008"/>
        <v>81722.295183324008</v>
      </c>
      <c r="CM594" s="112">
        <f t="shared" si="1008"/>
        <v>79494.384874728072</v>
      </c>
      <c r="CN594" s="112">
        <f t="shared" si="1008"/>
        <v>79401.263192431914</v>
      </c>
      <c r="CO594" s="112">
        <f t="shared" si="1008"/>
        <v>76517.706733575091</v>
      </c>
      <c r="CP594" s="112">
        <f t="shared" si="1008"/>
        <v>74664.20408633523</v>
      </c>
      <c r="CQ594" s="112">
        <f t="shared" si="1008"/>
        <v>69967.332581506169</v>
      </c>
      <c r="CR594" s="112">
        <f t="shared" si="1008"/>
        <v>67118.294984839915</v>
      </c>
      <c r="CS594" s="112">
        <f t="shared" si="1008"/>
        <v>62908.395322632103</v>
      </c>
      <c r="CT594" s="112">
        <f t="shared" si="1008"/>
        <v>58009.825595016955</v>
      </c>
      <c r="CU594" s="112">
        <f t="shared" si="1008"/>
        <v>52118.066152951258</v>
      </c>
      <c r="CV594" s="112">
        <f t="shared" si="1008"/>
        <v>45724.951788654391</v>
      </c>
      <c r="CW594" s="112">
        <f t="shared" si="1008"/>
        <v>42386.587470630664</v>
      </c>
      <c r="CX594" s="112">
        <f t="shared" si="1008"/>
        <v>38842.298069746328</v>
      </c>
      <c r="CY594" s="112">
        <f t="shared" si="1008"/>
        <v>34548.092977142027</v>
      </c>
      <c r="CZ594" s="112">
        <f t="shared" si="1008"/>
        <v>32095.790981767277</v>
      </c>
      <c r="DA594" s="112">
        <f t="shared" si="1008"/>
        <v>29063.196679287099</v>
      </c>
      <c r="DB594" s="112">
        <f t="shared" si="1008"/>
        <v>25451.03098791256</v>
      </c>
      <c r="DC594" s="112">
        <f t="shared" si="1008"/>
        <v>21714.383055596256</v>
      </c>
      <c r="DD594" s="112">
        <f t="shared" si="1008"/>
        <v>18618.047113259192</v>
      </c>
      <c r="DE594" s="112">
        <f t="shared" si="1008"/>
        <v>15165.547819276275</v>
      </c>
      <c r="DF594" s="112">
        <f t="shared" si="1008"/>
        <v>12621.995832149285</v>
      </c>
      <c r="DG594" s="112">
        <f t="shared" si="1008"/>
        <v>9753.9059609958422</v>
      </c>
      <c r="DH594" s="112">
        <f t="shared" si="1008"/>
        <v>7485.6999154213045</v>
      </c>
      <c r="DI594" s="112">
        <f t="shared" si="1008"/>
        <v>5514.5032670377377</v>
      </c>
      <c r="DJ594" s="112">
        <f t="shared" si="1008"/>
        <v>4009.2944839857651</v>
      </c>
      <c r="DK594" s="112">
        <f t="shared" si="1008"/>
        <v>2801.2278787878786</v>
      </c>
      <c r="DL594" s="112">
        <f t="shared" si="1008"/>
        <v>1899.4918578541951</v>
      </c>
      <c r="DM594" s="112">
        <f t="shared" si="1008"/>
        <v>3026.8348070965926</v>
      </c>
    </row>
    <row r="595" spans="1:117" s="44" customFormat="1" ht="1" hidden="1" customHeight="1">
      <c r="A595" s="94">
        <v>2024</v>
      </c>
      <c r="B595" s="96">
        <f t="shared" si="974"/>
        <v>8741842.1976798754</v>
      </c>
      <c r="C595" s="97">
        <f t="shared" si="978"/>
        <v>5.3293486217769644E-3</v>
      </c>
      <c r="D595" s="103">
        <f t="shared" ref="D595:M595" si="1009">D385+D490</f>
        <v>5121995.8459204892</v>
      </c>
      <c r="E595" s="103">
        <f t="shared" si="1009"/>
        <v>5229379.1963875713</v>
      </c>
      <c r="F595" s="103">
        <f t="shared" si="1009"/>
        <v>5333246.9033876685</v>
      </c>
      <c r="G595" s="103">
        <f t="shared" si="1009"/>
        <v>5433304.4347950369</v>
      </c>
      <c r="H595" s="103">
        <f t="shared" si="1009"/>
        <v>5530728.4994612392</v>
      </c>
      <c r="I595" s="103">
        <f t="shared" si="1009"/>
        <v>1877067.6309929839</v>
      </c>
      <c r="J595" s="103">
        <f t="shared" si="1009"/>
        <v>1769684.2805259014</v>
      </c>
      <c r="K595" s="103">
        <f t="shared" si="1009"/>
        <v>1665816.5735258041</v>
      </c>
      <c r="L595" s="103">
        <f t="shared" si="1009"/>
        <v>1565759.0421184357</v>
      </c>
      <c r="M595" s="103">
        <f t="shared" si="1009"/>
        <v>1468334.9774522332</v>
      </c>
      <c r="N595" s="103"/>
      <c r="O595" s="103"/>
      <c r="P595" s="103"/>
      <c r="Q595" s="112">
        <f t="shared" ref="Q595:CB595" si="1010">Q385+Q490</f>
        <v>82846.977457236062</v>
      </c>
      <c r="R595" s="112">
        <f t="shared" si="1010"/>
        <v>85298.474328982222</v>
      </c>
      <c r="S595" s="112">
        <f t="shared" si="1010"/>
        <v>87610.102466417011</v>
      </c>
      <c r="T595" s="112">
        <f t="shared" si="1010"/>
        <v>87412.78924774949</v>
      </c>
      <c r="U595" s="112">
        <f t="shared" si="1010"/>
        <v>87795.85435670719</v>
      </c>
      <c r="V595" s="112">
        <f t="shared" si="1010"/>
        <v>88033.185024262581</v>
      </c>
      <c r="W595" s="112">
        <f t="shared" si="1010"/>
        <v>88291.774541417268</v>
      </c>
      <c r="X595" s="112">
        <f t="shared" si="1010"/>
        <v>87862.310720624955</v>
      </c>
      <c r="Y595" s="112">
        <f t="shared" si="1010"/>
        <v>87662.7714114626</v>
      </c>
      <c r="Z595" s="112">
        <f t="shared" si="1010"/>
        <v>87647.562389854051</v>
      </c>
      <c r="AA595" s="112">
        <f t="shared" si="1010"/>
        <v>87439.875914304808</v>
      </c>
      <c r="AB595" s="112">
        <f t="shared" si="1010"/>
        <v>87708.329464631694</v>
      </c>
      <c r="AC595" s="112">
        <f t="shared" si="1010"/>
        <v>92059.50534094937</v>
      </c>
      <c r="AD595" s="112">
        <f t="shared" si="1010"/>
        <v>88044.547323910272</v>
      </c>
      <c r="AE595" s="112">
        <f t="shared" si="1010"/>
        <v>87937.267320651212</v>
      </c>
      <c r="AF595" s="112">
        <f t="shared" si="1010"/>
        <v>86977.630495159989</v>
      </c>
      <c r="AG595" s="112">
        <f t="shared" si="1010"/>
        <v>86124.683467654279</v>
      </c>
      <c r="AH595" s="112">
        <f t="shared" si="1010"/>
        <v>85110.228241932462</v>
      </c>
      <c r="AI595" s="112">
        <f t="shared" si="1010"/>
        <v>84708.169740143509</v>
      </c>
      <c r="AJ595" s="112">
        <f t="shared" si="1010"/>
        <v>86206.68151234914</v>
      </c>
      <c r="AK595" s="112">
        <f t="shared" si="1010"/>
        <v>87089.312683938217</v>
      </c>
      <c r="AL595" s="112">
        <f t="shared" si="1010"/>
        <v>87308.230399279564</v>
      </c>
      <c r="AM595" s="112">
        <f t="shared" si="1010"/>
        <v>89446.993479598066</v>
      </c>
      <c r="AN595" s="112">
        <f t="shared" si="1010"/>
        <v>91094.563682872569</v>
      </c>
      <c r="AO595" s="112">
        <f t="shared" si="1010"/>
        <v>93685.72816886389</v>
      </c>
      <c r="AP595" s="112">
        <f t="shared" si="1010"/>
        <v>98498.50816917498</v>
      </c>
      <c r="AQ595" s="112">
        <f t="shared" si="1010"/>
        <v>102412.61023502306</v>
      </c>
      <c r="AR595" s="112">
        <f t="shared" si="1010"/>
        <v>106090.8746128246</v>
      </c>
      <c r="AS595" s="112">
        <f t="shared" si="1010"/>
        <v>110151.1360661964</v>
      </c>
      <c r="AT595" s="112">
        <f t="shared" si="1010"/>
        <v>111490.30163852464</v>
      </c>
      <c r="AU595" s="112">
        <f t="shared" si="1010"/>
        <v>114310.27477091743</v>
      </c>
      <c r="AV595" s="112">
        <f t="shared" si="1010"/>
        <v>116027.55623955962</v>
      </c>
      <c r="AW595" s="112">
        <f t="shared" si="1010"/>
        <v>119923.73168968591</v>
      </c>
      <c r="AX595" s="112">
        <f t="shared" si="1010"/>
        <v>119674.20949499714</v>
      </c>
      <c r="AY595" s="112">
        <f t="shared" si="1010"/>
        <v>120000.27183017878</v>
      </c>
      <c r="AZ595" s="112">
        <f t="shared" si="1010"/>
        <v>119853.07043106164</v>
      </c>
      <c r="BA595" s="112">
        <f t="shared" si="1010"/>
        <v>120800.89873414896</v>
      </c>
      <c r="BB595" s="112">
        <f t="shared" si="1010"/>
        <v>118052.43002135908</v>
      </c>
      <c r="BC595" s="112">
        <f t="shared" si="1010"/>
        <v>119596.00804887927</v>
      </c>
      <c r="BD595" s="112">
        <f t="shared" si="1010"/>
        <v>119015.41010298199</v>
      </c>
      <c r="BE595" s="112">
        <f t="shared" si="1010"/>
        <v>120225.18890253933</v>
      </c>
      <c r="BF595" s="112">
        <f t="shared" si="1010"/>
        <v>119619.22387574689</v>
      </c>
      <c r="BG595" s="112">
        <f t="shared" si="1010"/>
        <v>121752.641475615</v>
      </c>
      <c r="BH595" s="112">
        <f t="shared" si="1010"/>
        <v>121400.15262146061</v>
      </c>
      <c r="BI595" s="112">
        <f t="shared" si="1010"/>
        <v>121890.85913081597</v>
      </c>
      <c r="BJ595" s="112">
        <f t="shared" si="1010"/>
        <v>120219.52040130962</v>
      </c>
      <c r="BK595" s="112">
        <f t="shared" si="1010"/>
        <v>118902.46224530597</v>
      </c>
      <c r="BL595" s="112">
        <f t="shared" si="1010"/>
        <v>118341.70946913456</v>
      </c>
      <c r="BM595" s="112">
        <f t="shared" si="1010"/>
        <v>117520.24459279161</v>
      </c>
      <c r="BN595" s="112">
        <f t="shared" si="1010"/>
        <v>116743.67802797648</v>
      </c>
      <c r="BO595" s="112">
        <f t="shared" si="1010"/>
        <v>117773.44276724075</v>
      </c>
      <c r="BP595" s="112">
        <f t="shared" si="1010"/>
        <v>117519.33266124758</v>
      </c>
      <c r="BQ595" s="112">
        <f t="shared" si="1010"/>
        <v>119378.94056777957</v>
      </c>
      <c r="BR595" s="112">
        <f t="shared" si="1010"/>
        <v>121875.36525981143</v>
      </c>
      <c r="BS595" s="112">
        <f t="shared" si="1010"/>
        <v>122088.30857467209</v>
      </c>
      <c r="BT595" s="112">
        <f t="shared" si="1010"/>
        <v>123840.39022013746</v>
      </c>
      <c r="BU595" s="112">
        <f t="shared" si="1010"/>
        <v>125246.29320459846</v>
      </c>
      <c r="BV595" s="112">
        <f t="shared" si="1010"/>
        <v>125375.75066454745</v>
      </c>
      <c r="BW595" s="112">
        <f t="shared" si="1010"/>
        <v>126697.6581591391</v>
      </c>
      <c r="BX595" s="112">
        <f t="shared" si="1010"/>
        <v>126469.53686590807</v>
      </c>
      <c r="BY595" s="112">
        <f t="shared" si="1010"/>
        <v>126561.1807563074</v>
      </c>
      <c r="BZ595" s="112">
        <f t="shared" si="1010"/>
        <v>122711.17758411248</v>
      </c>
      <c r="CA595" s="112">
        <f t="shared" si="1010"/>
        <v>117843.14742745641</v>
      </c>
      <c r="CB595" s="112">
        <f t="shared" si="1010"/>
        <v>113025.88186237862</v>
      </c>
      <c r="CC595" s="112">
        <f t="shared" ref="CC595:DM595" si="1011">CC385+CC490</f>
        <v>109636.15977816381</v>
      </c>
      <c r="CD595" s="112">
        <f t="shared" si="1011"/>
        <v>105722.17803875223</v>
      </c>
      <c r="CE595" s="112">
        <f t="shared" si="1011"/>
        <v>101588.76432567225</v>
      </c>
      <c r="CF595" s="112">
        <f t="shared" si="1011"/>
        <v>98828.391980096902</v>
      </c>
      <c r="CG595" s="112">
        <f t="shared" si="1011"/>
        <v>95529.873051144474</v>
      </c>
      <c r="CH595" s="112">
        <f t="shared" si="1011"/>
        <v>91106.263809722906</v>
      </c>
      <c r="CI595" s="112">
        <f t="shared" si="1011"/>
        <v>88086.009122909381</v>
      </c>
      <c r="CJ595" s="112">
        <f t="shared" si="1011"/>
        <v>84830.128809627669</v>
      </c>
      <c r="CK595" s="112">
        <f t="shared" si="1011"/>
        <v>83702.682895583479</v>
      </c>
      <c r="CL595" s="112">
        <f t="shared" si="1011"/>
        <v>79788.328004507493</v>
      </c>
      <c r="CM595" s="112">
        <f t="shared" si="1011"/>
        <v>80168.733195981767</v>
      </c>
      <c r="CN595" s="112">
        <f t="shared" si="1011"/>
        <v>78408.129019846776</v>
      </c>
      <c r="CO595" s="112">
        <f t="shared" si="1011"/>
        <v>77549.066075217183</v>
      </c>
      <c r="CP595" s="112">
        <f t="shared" si="1011"/>
        <v>74935.508848338955</v>
      </c>
      <c r="CQ595" s="112">
        <f t="shared" si="1011"/>
        <v>72642.647329513522</v>
      </c>
      <c r="CR595" s="112">
        <f t="shared" si="1011"/>
        <v>68142.902346266026</v>
      </c>
      <c r="CS595" s="112">
        <f t="shared" si="1011"/>
        <v>64922.858518974506</v>
      </c>
      <c r="CT595" s="112">
        <f t="shared" si="1011"/>
        <v>60741.951936702135</v>
      </c>
      <c r="CU595" s="112">
        <f t="shared" si="1011"/>
        <v>55685.735231916289</v>
      </c>
      <c r="CV595" s="112">
        <f t="shared" si="1011"/>
        <v>49563.075490196075</v>
      </c>
      <c r="CW595" s="112">
        <f t="shared" si="1011"/>
        <v>43354.923997079357</v>
      </c>
      <c r="CX595" s="112">
        <f t="shared" si="1011"/>
        <v>39938.21583974309</v>
      </c>
      <c r="CY595" s="112">
        <f t="shared" si="1011"/>
        <v>36086.258414722164</v>
      </c>
      <c r="CZ595" s="112">
        <f t="shared" si="1011"/>
        <v>31894.397528304617</v>
      </c>
      <c r="DA595" s="112">
        <f t="shared" si="1011"/>
        <v>29426.873521814312</v>
      </c>
      <c r="DB595" s="112">
        <f t="shared" si="1011"/>
        <v>26097.816457041758</v>
      </c>
      <c r="DC595" s="112">
        <f t="shared" si="1011"/>
        <v>22607.985833439096</v>
      </c>
      <c r="DD595" s="112">
        <f t="shared" si="1011"/>
        <v>18906.118245686848</v>
      </c>
      <c r="DE595" s="112">
        <f t="shared" si="1011"/>
        <v>15754.655553128679</v>
      </c>
      <c r="DF595" s="112">
        <f t="shared" si="1011"/>
        <v>12779.01300423551</v>
      </c>
      <c r="DG595" s="112">
        <f t="shared" si="1011"/>
        <v>10288.24803510552</v>
      </c>
      <c r="DH595" s="112">
        <f t="shared" si="1011"/>
        <v>7860.1637729643735</v>
      </c>
      <c r="DI595" s="112">
        <f t="shared" si="1011"/>
        <v>5848.0844145260944</v>
      </c>
      <c r="DJ595" s="112">
        <f t="shared" si="1011"/>
        <v>4121.3935254276203</v>
      </c>
      <c r="DK595" s="112">
        <f t="shared" si="1011"/>
        <v>2947.1665349143609</v>
      </c>
      <c r="DL595" s="112">
        <f t="shared" si="1011"/>
        <v>2028.5666081062818</v>
      </c>
      <c r="DM595" s="112">
        <f t="shared" si="1011"/>
        <v>3281.3277386651644</v>
      </c>
    </row>
    <row r="596" spans="1:117" s="44" customFormat="1" ht="1" hidden="1" customHeight="1">
      <c r="A596" s="94">
        <v>2025</v>
      </c>
      <c r="B596" s="96">
        <f t="shared" si="974"/>
        <v>8785834.9085717592</v>
      </c>
      <c r="C596" s="97">
        <f t="shared" si="978"/>
        <v>5.0324302243249927E-3</v>
      </c>
      <c r="D596" s="103">
        <f t="shared" ref="D596:M596" si="1012">D386+D491</f>
        <v>5114096.9753962839</v>
      </c>
      <c r="E596" s="103">
        <f t="shared" si="1012"/>
        <v>5224058.8769460302</v>
      </c>
      <c r="F596" s="103">
        <f t="shared" si="1012"/>
        <v>5330464.4368966371</v>
      </c>
      <c r="G596" s="103">
        <f t="shared" si="1012"/>
        <v>5433394.3684256822</v>
      </c>
      <c r="H596" s="103">
        <f t="shared" si="1012"/>
        <v>5532390.3977877665</v>
      </c>
      <c r="I596" s="103">
        <f t="shared" si="1012"/>
        <v>1920534.7918621036</v>
      </c>
      <c r="J596" s="103">
        <f t="shared" si="1012"/>
        <v>1810572.8903123573</v>
      </c>
      <c r="K596" s="103">
        <f t="shared" si="1012"/>
        <v>1704167.3303617518</v>
      </c>
      <c r="L596" s="103">
        <f t="shared" si="1012"/>
        <v>1601237.3988327058</v>
      </c>
      <c r="M596" s="103">
        <f t="shared" si="1012"/>
        <v>1502241.3694706219</v>
      </c>
      <c r="N596" s="103"/>
      <c r="O596" s="103"/>
      <c r="P596" s="103"/>
      <c r="Q596" s="112">
        <f t="shared" ref="Q596:CB596" si="1013">Q386+Q491</f>
        <v>82461.928978895012</v>
      </c>
      <c r="R596" s="112">
        <f t="shared" si="1013"/>
        <v>84986.866225375183</v>
      </c>
      <c r="S596" s="112">
        <f t="shared" si="1013"/>
        <v>87409.635173826624</v>
      </c>
      <c r="T596" s="112">
        <f t="shared" si="1013"/>
        <v>87318.997386404371</v>
      </c>
      <c r="U596" s="112">
        <f t="shared" si="1013"/>
        <v>87813.020448429103</v>
      </c>
      <c r="V596" s="112">
        <f t="shared" si="1013"/>
        <v>88155.939910624613</v>
      </c>
      <c r="W596" s="112">
        <f t="shared" si="1013"/>
        <v>88509.037161211367</v>
      </c>
      <c r="X596" s="112">
        <f t="shared" si="1013"/>
        <v>88167.095499933988</v>
      </c>
      <c r="Y596" s="112">
        <f t="shared" si="1013"/>
        <v>88019.16789321808</v>
      </c>
      <c r="Z596" s="112">
        <f t="shared" si="1013"/>
        <v>88050.538095111668</v>
      </c>
      <c r="AA596" s="112">
        <f t="shared" si="1013"/>
        <v>87874.640453807486</v>
      </c>
      <c r="AB596" s="112">
        <f t="shared" si="1013"/>
        <v>88178.462717838906</v>
      </c>
      <c r="AC596" s="112">
        <f t="shared" si="1013"/>
        <v>92610.076378397833</v>
      </c>
      <c r="AD596" s="112">
        <f t="shared" si="1013"/>
        <v>88559.479350465859</v>
      </c>
      <c r="AE596" s="112">
        <f t="shared" si="1013"/>
        <v>88580.939501438086</v>
      </c>
      <c r="AF596" s="112">
        <f t="shared" si="1013"/>
        <v>88315.589653539166</v>
      </c>
      <c r="AG596" s="112">
        <f t="shared" si="1013"/>
        <v>87252.349085723588</v>
      </c>
      <c r="AH596" s="112">
        <f t="shared" si="1013"/>
        <v>86586.395159043008</v>
      </c>
      <c r="AI596" s="112">
        <f t="shared" si="1013"/>
        <v>85978.805022397763</v>
      </c>
      <c r="AJ596" s="112">
        <f t="shared" si="1013"/>
        <v>86374.177217686971</v>
      </c>
      <c r="AK596" s="112">
        <f t="shared" si="1013"/>
        <v>87208.098239141604</v>
      </c>
      <c r="AL596" s="112">
        <f t="shared" si="1013"/>
        <v>88760.034608274349</v>
      </c>
      <c r="AM596" s="112">
        <f t="shared" si="1013"/>
        <v>88689.536883502646</v>
      </c>
      <c r="AN596" s="112">
        <f t="shared" si="1013"/>
        <v>91104.119435404355</v>
      </c>
      <c r="AO596" s="112">
        <f t="shared" si="1013"/>
        <v>93468.959868576218</v>
      </c>
      <c r="AP596" s="112">
        <f t="shared" si="1013"/>
        <v>95746.244403099932</v>
      </c>
      <c r="AQ596" s="112">
        <f t="shared" si="1013"/>
        <v>101484.47477838247</v>
      </c>
      <c r="AR596" s="112">
        <f t="shared" si="1013"/>
        <v>105011.66054929784</v>
      </c>
      <c r="AS596" s="112">
        <f t="shared" si="1013"/>
        <v>108036.83277188818</v>
      </c>
      <c r="AT596" s="112">
        <f t="shared" si="1013"/>
        <v>111951.80589450772</v>
      </c>
      <c r="AU596" s="112">
        <f t="shared" si="1013"/>
        <v>113077.80135452357</v>
      </c>
      <c r="AV596" s="112">
        <f t="shared" si="1013"/>
        <v>115263.09877389038</v>
      </c>
      <c r="AW596" s="112">
        <f t="shared" si="1013"/>
        <v>117066.70245324912</v>
      </c>
      <c r="AX596" s="112">
        <f t="shared" si="1013"/>
        <v>119362.30787490422</v>
      </c>
      <c r="AY596" s="112">
        <f t="shared" si="1013"/>
        <v>120040.97962719771</v>
      </c>
      <c r="AZ596" s="112">
        <f t="shared" si="1013"/>
        <v>120772.0138919014</v>
      </c>
      <c r="BA596" s="112">
        <f t="shared" si="1013"/>
        <v>120442.00322502613</v>
      </c>
      <c r="BB596" s="112">
        <f t="shared" si="1013"/>
        <v>120761.93320548986</v>
      </c>
      <c r="BC596" s="112">
        <f t="shared" si="1013"/>
        <v>119410.95374700119</v>
      </c>
      <c r="BD596" s="112">
        <f t="shared" si="1013"/>
        <v>120091.49251561817</v>
      </c>
      <c r="BE596" s="112">
        <f t="shared" si="1013"/>
        <v>119936.07916041842</v>
      </c>
      <c r="BF596" s="112">
        <f t="shared" si="1013"/>
        <v>121159.6286692687</v>
      </c>
      <c r="BG596" s="112">
        <f t="shared" si="1013"/>
        <v>120624.8998332927</v>
      </c>
      <c r="BH596" s="112">
        <f t="shared" si="1013"/>
        <v>122161.35719617939</v>
      </c>
      <c r="BI596" s="112">
        <f t="shared" si="1013"/>
        <v>122033.21958956633</v>
      </c>
      <c r="BJ596" s="112">
        <f t="shared" si="1013"/>
        <v>122158.24562336749</v>
      </c>
      <c r="BK596" s="112">
        <f t="shared" si="1013"/>
        <v>120388.18770034789</v>
      </c>
      <c r="BL596" s="112">
        <f t="shared" si="1013"/>
        <v>118983.18543483969</v>
      </c>
      <c r="BM596" s="112">
        <f t="shared" si="1013"/>
        <v>118468.0607157013</v>
      </c>
      <c r="BN596" s="112">
        <f t="shared" si="1013"/>
        <v>117060.2376481004</v>
      </c>
      <c r="BO596" s="112">
        <f t="shared" si="1013"/>
        <v>116300.40212778516</v>
      </c>
      <c r="BP596" s="112">
        <f t="shared" si="1013"/>
        <v>117315.0498988578</v>
      </c>
      <c r="BQ596" s="112">
        <f t="shared" si="1013"/>
        <v>117008.98359184101</v>
      </c>
      <c r="BR596" s="112">
        <f t="shared" si="1013"/>
        <v>118747.65304432272</v>
      </c>
      <c r="BS596" s="112">
        <f t="shared" si="1013"/>
        <v>121237.57144724908</v>
      </c>
      <c r="BT596" s="112">
        <f t="shared" si="1013"/>
        <v>121037.13566643815</v>
      </c>
      <c r="BU596" s="112">
        <f t="shared" si="1013"/>
        <v>123058.64746047865</v>
      </c>
      <c r="BV596" s="112">
        <f t="shared" si="1013"/>
        <v>124499.12504674157</v>
      </c>
      <c r="BW596" s="112">
        <f t="shared" si="1013"/>
        <v>124169.00385501073</v>
      </c>
      <c r="BX596" s="112">
        <f t="shared" si="1013"/>
        <v>125954.27755197478</v>
      </c>
      <c r="BY596" s="112">
        <f t="shared" si="1013"/>
        <v>124805.12978064799</v>
      </c>
      <c r="BZ596" s="112">
        <f t="shared" si="1013"/>
        <v>125474.43911269063</v>
      </c>
      <c r="CA596" s="112">
        <f t="shared" si="1013"/>
        <v>121830.72983997085</v>
      </c>
      <c r="CB596" s="112">
        <f t="shared" si="1013"/>
        <v>116274.98293068688</v>
      </c>
      <c r="CC596" s="112">
        <f t="shared" ref="CC596:DM596" si="1014">CC386+CC491</f>
        <v>112167.34130008944</v>
      </c>
      <c r="CD596" s="112">
        <f t="shared" si="1014"/>
        <v>108202.35886984423</v>
      </c>
      <c r="CE596" s="112">
        <f t="shared" si="1014"/>
        <v>104905.39848085717</v>
      </c>
      <c r="CF596" s="112">
        <f t="shared" si="1014"/>
        <v>100367.22147471708</v>
      </c>
      <c r="CG596" s="112">
        <f t="shared" si="1014"/>
        <v>98066.738636259892</v>
      </c>
      <c r="CH596" s="112">
        <f t="shared" si="1014"/>
        <v>94316.221985952056</v>
      </c>
      <c r="CI596" s="112">
        <f t="shared" si="1014"/>
        <v>90197.266318269583</v>
      </c>
      <c r="CJ596" s="112">
        <f t="shared" si="1014"/>
        <v>87239.752289527314</v>
      </c>
      <c r="CK596" s="112">
        <f t="shared" si="1014"/>
        <v>83766.450673415035</v>
      </c>
      <c r="CL596" s="112">
        <f t="shared" si="1014"/>
        <v>82507.48343366076</v>
      </c>
      <c r="CM596" s="112">
        <f t="shared" si="1014"/>
        <v>78296.37156102492</v>
      </c>
      <c r="CN596" s="112">
        <f t="shared" si="1014"/>
        <v>79078.630963170843</v>
      </c>
      <c r="CO596" s="112">
        <f t="shared" si="1014"/>
        <v>76592.997590321378</v>
      </c>
      <c r="CP596" s="112">
        <f t="shared" si="1014"/>
        <v>75958.718747505598</v>
      </c>
      <c r="CQ596" s="112">
        <f t="shared" si="1014"/>
        <v>72921.22120915736</v>
      </c>
      <c r="CR596" s="112">
        <f t="shared" si="1014"/>
        <v>70764.676419935655</v>
      </c>
      <c r="CS596" s="112">
        <f t="shared" si="1014"/>
        <v>65941.35128873444</v>
      </c>
      <c r="CT596" s="112">
        <f t="shared" si="1014"/>
        <v>62713.560499946136</v>
      </c>
      <c r="CU596" s="112">
        <f t="shared" si="1014"/>
        <v>58344.347901568748</v>
      </c>
      <c r="CV596" s="112">
        <f t="shared" si="1014"/>
        <v>52986.062647807215</v>
      </c>
      <c r="CW596" s="112">
        <f t="shared" si="1014"/>
        <v>47030.31543023658</v>
      </c>
      <c r="CX596" s="112">
        <f t="shared" si="1014"/>
        <v>40882.080252584652</v>
      </c>
      <c r="CY596" s="112">
        <f t="shared" si="1014"/>
        <v>37137.242542364424</v>
      </c>
      <c r="CZ596" s="112">
        <f t="shared" si="1014"/>
        <v>33346.441370418412</v>
      </c>
      <c r="DA596" s="112">
        <f t="shared" si="1014"/>
        <v>29270.704636919549</v>
      </c>
      <c r="DB596" s="112">
        <f t="shared" si="1014"/>
        <v>26460.799452831241</v>
      </c>
      <c r="DC596" s="112">
        <f t="shared" si="1014"/>
        <v>23220.218053845023</v>
      </c>
      <c r="DD596" s="112">
        <f t="shared" si="1014"/>
        <v>19714.824359248836</v>
      </c>
      <c r="DE596" s="112">
        <f t="shared" si="1014"/>
        <v>16031.101099983835</v>
      </c>
      <c r="DF596" s="112">
        <f t="shared" si="1014"/>
        <v>13303.975507111058</v>
      </c>
      <c r="DG596" s="112">
        <f t="shared" si="1014"/>
        <v>10434.148219356102</v>
      </c>
      <c r="DH596" s="112">
        <f t="shared" si="1014"/>
        <v>8313.0518272456575</v>
      </c>
      <c r="DI596" s="112">
        <f t="shared" si="1014"/>
        <v>6154.7397383406515</v>
      </c>
      <c r="DJ596" s="112">
        <f t="shared" si="1014"/>
        <v>4381.2003214326714</v>
      </c>
      <c r="DK596" s="112">
        <f t="shared" si="1014"/>
        <v>3038.3331488801055</v>
      </c>
      <c r="DL596" s="112">
        <f t="shared" si="1014"/>
        <v>2141.1319791677497</v>
      </c>
      <c r="DM596" s="112">
        <f t="shared" si="1014"/>
        <v>3548.8390875809632</v>
      </c>
    </row>
    <row r="597" spans="1:117" s="44" customFormat="1" ht="1" hidden="1" customHeight="1">
      <c r="A597" s="94">
        <v>2026</v>
      </c>
      <c r="B597" s="96">
        <f t="shared" si="974"/>
        <v>8827354.1426391918</v>
      </c>
      <c r="C597" s="97">
        <f t="shared" si="978"/>
        <v>4.725701598026274E-3</v>
      </c>
      <c r="D597" s="103">
        <f t="shared" ref="D597:M597" si="1015">D387+D492</f>
        <v>5103445.044185007</v>
      </c>
      <c r="E597" s="103">
        <f t="shared" si="1015"/>
        <v>5215944.5855831923</v>
      </c>
      <c r="F597" s="103">
        <f t="shared" si="1015"/>
        <v>5324896.957401542</v>
      </c>
      <c r="G597" s="103">
        <f t="shared" si="1015"/>
        <v>5430337.5036933757</v>
      </c>
      <c r="H597" s="103">
        <f t="shared" si="1015"/>
        <v>5532170.3143073441</v>
      </c>
      <c r="I597" s="103">
        <f t="shared" si="1015"/>
        <v>1965149.0840373039</v>
      </c>
      <c r="J597" s="103">
        <f t="shared" si="1015"/>
        <v>1852649.5426391196</v>
      </c>
      <c r="K597" s="103">
        <f t="shared" si="1015"/>
        <v>1743697.1708207699</v>
      </c>
      <c r="L597" s="103">
        <f t="shared" si="1015"/>
        <v>1638256.6245289352</v>
      </c>
      <c r="M597" s="103">
        <f t="shared" si="1015"/>
        <v>1536423.8139149677</v>
      </c>
      <c r="N597" s="103"/>
      <c r="O597" s="103"/>
      <c r="P597" s="103"/>
      <c r="Q597" s="112">
        <f t="shared" ref="Q597:CB597" si="1016">Q387+Q492</f>
        <v>81986.640199996691</v>
      </c>
      <c r="R597" s="112">
        <f t="shared" si="1016"/>
        <v>84587.345554543281</v>
      </c>
      <c r="S597" s="112">
        <f t="shared" si="1016"/>
        <v>87087.060988930214</v>
      </c>
      <c r="T597" s="112">
        <f t="shared" si="1016"/>
        <v>87112.259816998921</v>
      </c>
      <c r="U597" s="112">
        <f t="shared" si="1016"/>
        <v>87713.313736111551</v>
      </c>
      <c r="V597" s="112">
        <f t="shared" si="1016"/>
        <v>88163.014607912759</v>
      </c>
      <c r="W597" s="112">
        <f t="shared" si="1016"/>
        <v>88624.707665529815</v>
      </c>
      <c r="X597" s="112">
        <f t="shared" si="1016"/>
        <v>88373.913854451879</v>
      </c>
      <c r="Y597" s="112">
        <f t="shared" si="1016"/>
        <v>88315.843652080017</v>
      </c>
      <c r="Z597" s="112">
        <f t="shared" si="1016"/>
        <v>88396.756106140412</v>
      </c>
      <c r="AA597" s="112">
        <f t="shared" si="1016"/>
        <v>88267.67620735649</v>
      </c>
      <c r="AB597" s="112">
        <f t="shared" si="1016"/>
        <v>88603.75760034984</v>
      </c>
      <c r="AC597" s="112">
        <f t="shared" si="1016"/>
        <v>93094.655691666674</v>
      </c>
      <c r="AD597" s="112">
        <f t="shared" si="1016"/>
        <v>89078.419149839407</v>
      </c>
      <c r="AE597" s="112">
        <f t="shared" si="1016"/>
        <v>89088.248793937775</v>
      </c>
      <c r="AF597" s="112">
        <f t="shared" si="1016"/>
        <v>88948.300546617189</v>
      </c>
      <c r="AG597" s="112">
        <f t="shared" si="1016"/>
        <v>88564.595369597635</v>
      </c>
      <c r="AH597" s="112">
        <f t="shared" si="1016"/>
        <v>87698.126796838522</v>
      </c>
      <c r="AI597" s="112">
        <f t="shared" si="1016"/>
        <v>87430.780326944063</v>
      </c>
      <c r="AJ597" s="112">
        <f t="shared" si="1016"/>
        <v>87624.597751037014</v>
      </c>
      <c r="AK597" s="112">
        <f t="shared" si="1016"/>
        <v>87360.683022642552</v>
      </c>
      <c r="AL597" s="112">
        <f t="shared" si="1016"/>
        <v>88846.134523138753</v>
      </c>
      <c r="AM597" s="112">
        <f t="shared" si="1016"/>
        <v>90072.476549736835</v>
      </c>
      <c r="AN597" s="112">
        <f t="shared" si="1016"/>
        <v>90323.789822521096</v>
      </c>
      <c r="AO597" s="112">
        <f t="shared" si="1016"/>
        <v>93440.13773900269</v>
      </c>
      <c r="AP597" s="112">
        <f t="shared" si="1016"/>
        <v>95518.218187606253</v>
      </c>
      <c r="AQ597" s="112">
        <f t="shared" si="1016"/>
        <v>98719.786533751729</v>
      </c>
      <c r="AR597" s="112">
        <f t="shared" si="1016"/>
        <v>104062.44348427581</v>
      </c>
      <c r="AS597" s="112">
        <f t="shared" si="1016"/>
        <v>106947.10251153907</v>
      </c>
      <c r="AT597" s="112">
        <f t="shared" si="1016"/>
        <v>109844.40186652774</v>
      </c>
      <c r="AU597" s="112">
        <f t="shared" si="1016"/>
        <v>113508.20185823907</v>
      </c>
      <c r="AV597" s="112">
        <f t="shared" si="1016"/>
        <v>114035.78785504089</v>
      </c>
      <c r="AW597" s="112">
        <f t="shared" si="1016"/>
        <v>116294.60554373494</v>
      </c>
      <c r="AX597" s="112">
        <f t="shared" si="1016"/>
        <v>116567.39844763122</v>
      </c>
      <c r="AY597" s="112">
        <f t="shared" si="1016"/>
        <v>119721.42528049802</v>
      </c>
      <c r="AZ597" s="112">
        <f t="shared" si="1016"/>
        <v>120799.91409292916</v>
      </c>
      <c r="BA597" s="112">
        <f t="shared" si="1016"/>
        <v>121339.80676943678</v>
      </c>
      <c r="BB597" s="112">
        <f t="shared" si="1016"/>
        <v>120403.56708535631</v>
      </c>
      <c r="BC597" s="112">
        <f t="shared" si="1016"/>
        <v>122109.63836950198</v>
      </c>
      <c r="BD597" s="112">
        <f t="shared" si="1016"/>
        <v>119898.70758268281</v>
      </c>
      <c r="BE597" s="112">
        <f t="shared" si="1016"/>
        <v>121008.0576636397</v>
      </c>
      <c r="BF597" s="112">
        <f t="shared" si="1016"/>
        <v>120870.0492149176</v>
      </c>
      <c r="BG597" s="112">
        <f t="shared" si="1016"/>
        <v>122155.70859212746</v>
      </c>
      <c r="BH597" s="112">
        <f t="shared" si="1016"/>
        <v>121039.46291605741</v>
      </c>
      <c r="BI597" s="112">
        <f t="shared" si="1016"/>
        <v>122787.28006311963</v>
      </c>
      <c r="BJ597" s="112">
        <f t="shared" si="1016"/>
        <v>122299.78167865583</v>
      </c>
      <c r="BK597" s="112">
        <f t="shared" si="1016"/>
        <v>122303.59784339872</v>
      </c>
      <c r="BL597" s="112">
        <f t="shared" si="1016"/>
        <v>120456.51269957278</v>
      </c>
      <c r="BM597" s="112">
        <f t="shared" si="1016"/>
        <v>119100.44717103218</v>
      </c>
      <c r="BN597" s="112">
        <f t="shared" si="1016"/>
        <v>117989.54936081867</v>
      </c>
      <c r="BO597" s="112">
        <f t="shared" si="1016"/>
        <v>116602.56924998929</v>
      </c>
      <c r="BP597" s="112">
        <f t="shared" si="1016"/>
        <v>115840.90835151344</v>
      </c>
      <c r="BQ597" s="112">
        <f t="shared" si="1016"/>
        <v>116788.85368203932</v>
      </c>
      <c r="BR597" s="112">
        <f t="shared" si="1016"/>
        <v>116388.99398388882</v>
      </c>
      <c r="BS597" s="112">
        <f t="shared" si="1016"/>
        <v>118123.99641374956</v>
      </c>
      <c r="BT597" s="112">
        <f t="shared" si="1016"/>
        <v>120189.99530885756</v>
      </c>
      <c r="BU597" s="112">
        <f t="shared" si="1016"/>
        <v>120276.80858722542</v>
      </c>
      <c r="BV597" s="112">
        <f t="shared" si="1016"/>
        <v>122326.15233017984</v>
      </c>
      <c r="BW597" s="112">
        <f t="shared" si="1016"/>
        <v>123297.16001493757</v>
      </c>
      <c r="BX597" s="112">
        <f t="shared" si="1016"/>
        <v>123446.15833940791</v>
      </c>
      <c r="BY597" s="112">
        <f t="shared" si="1016"/>
        <v>124294.93276199175</v>
      </c>
      <c r="BZ597" s="112">
        <f t="shared" si="1016"/>
        <v>123738.583937474</v>
      </c>
      <c r="CA597" s="112">
        <f t="shared" si="1016"/>
        <v>124557.27667960746</v>
      </c>
      <c r="CB597" s="112">
        <f t="shared" si="1016"/>
        <v>120209.42992568821</v>
      </c>
      <c r="CC597" s="112">
        <f t="shared" ref="CC597:DM597" si="1017">CC387+CC492</f>
        <v>115383.26217189096</v>
      </c>
      <c r="CD597" s="112">
        <f t="shared" si="1017"/>
        <v>110713.26490111093</v>
      </c>
      <c r="CE597" s="112">
        <f t="shared" si="1017"/>
        <v>107356.57630828717</v>
      </c>
      <c r="CF597" s="112">
        <f t="shared" si="1017"/>
        <v>103642.24516846763</v>
      </c>
      <c r="CG597" s="112">
        <f t="shared" si="1017"/>
        <v>99589.334458579804</v>
      </c>
      <c r="CH597" s="112">
        <f t="shared" si="1017"/>
        <v>96837.131317848223</v>
      </c>
      <c r="CI597" s="112">
        <f t="shared" si="1017"/>
        <v>93376.400231638007</v>
      </c>
      <c r="CJ597" s="112">
        <f t="shared" si="1017"/>
        <v>89337.882761711531</v>
      </c>
      <c r="CK597" s="112">
        <f t="shared" si="1017"/>
        <v>86145.755519077939</v>
      </c>
      <c r="CL597" s="112">
        <f t="shared" si="1017"/>
        <v>82582.333070116205</v>
      </c>
      <c r="CM597" s="112">
        <f t="shared" si="1017"/>
        <v>80964.453211393207</v>
      </c>
      <c r="CN597" s="112">
        <f t="shared" si="1017"/>
        <v>77256.716777386173</v>
      </c>
      <c r="CO597" s="112">
        <f t="shared" si="1017"/>
        <v>77252.578826400044</v>
      </c>
      <c r="CP597" s="112">
        <f t="shared" si="1017"/>
        <v>75033.944133109297</v>
      </c>
      <c r="CQ597" s="112">
        <f t="shared" si="1017"/>
        <v>73934.330532701802</v>
      </c>
      <c r="CR597" s="112">
        <f t="shared" si="1017"/>
        <v>71053.964844142072</v>
      </c>
      <c r="CS597" s="112">
        <f t="shared" si="1017"/>
        <v>68499.610496196547</v>
      </c>
      <c r="CT597" s="112">
        <f t="shared" si="1017"/>
        <v>63728.110506898418</v>
      </c>
      <c r="CU597" s="112">
        <f t="shared" si="1017"/>
        <v>60260.966807577264</v>
      </c>
      <c r="CV597" s="112">
        <f t="shared" si="1017"/>
        <v>55551.688736716067</v>
      </c>
      <c r="CW597" s="112">
        <f t="shared" si="1017"/>
        <v>50309.98538464852</v>
      </c>
      <c r="CX597" s="112">
        <f t="shared" si="1017"/>
        <v>44377.241639147862</v>
      </c>
      <c r="CY597" s="112">
        <f t="shared" si="1017"/>
        <v>38048.752413447583</v>
      </c>
      <c r="CZ597" s="112">
        <f t="shared" si="1017"/>
        <v>34352.427232667542</v>
      </c>
      <c r="DA597" s="112">
        <f t="shared" si="1017"/>
        <v>30637.925617970584</v>
      </c>
      <c r="DB597" s="112">
        <f t="shared" si="1017"/>
        <v>26349.042229464954</v>
      </c>
      <c r="DC597" s="112">
        <f t="shared" si="1017"/>
        <v>23578.932924948254</v>
      </c>
      <c r="DD597" s="112">
        <f t="shared" si="1017"/>
        <v>20284.15441488491</v>
      </c>
      <c r="DE597" s="112">
        <f t="shared" si="1017"/>
        <v>16745.244525097951</v>
      </c>
      <c r="DF597" s="112">
        <f t="shared" si="1017"/>
        <v>13566.978903638748</v>
      </c>
      <c r="DG597" s="112">
        <f t="shared" si="1017"/>
        <v>10884.091466616821</v>
      </c>
      <c r="DH597" s="112">
        <f t="shared" si="1017"/>
        <v>8450.2980754416803</v>
      </c>
      <c r="DI597" s="112">
        <f t="shared" si="1017"/>
        <v>6524.3471159687269</v>
      </c>
      <c r="DJ597" s="112">
        <f t="shared" si="1017"/>
        <v>4624.3236138216052</v>
      </c>
      <c r="DK597" s="112">
        <f t="shared" si="1017"/>
        <v>3239.4656916996046</v>
      </c>
      <c r="DL597" s="112">
        <f t="shared" si="1017"/>
        <v>2213.8722959135939</v>
      </c>
      <c r="DM597" s="112">
        <f t="shared" si="1017"/>
        <v>3819.5996307769333</v>
      </c>
    </row>
    <row r="598" spans="1:117" s="44" customFormat="1" ht="1" hidden="1" customHeight="1">
      <c r="A598" s="94">
        <v>2027</v>
      </c>
      <c r="B598" s="96">
        <f t="shared" si="974"/>
        <v>8866659.2806682121</v>
      </c>
      <c r="C598" s="97">
        <f t="shared" si="978"/>
        <v>4.4526522210276793E-3</v>
      </c>
      <c r="D598" s="103">
        <f t="shared" ref="D598:M598" si="1018">D388+D493</f>
        <v>5089975.2165685501</v>
      </c>
      <c r="E598" s="103">
        <f t="shared" si="1018"/>
        <v>5206356.1557772476</v>
      </c>
      <c r="F598" s="103">
        <f t="shared" si="1018"/>
        <v>5317827.9811054673</v>
      </c>
      <c r="G598" s="103">
        <f t="shared" si="1018"/>
        <v>5425789.375070964</v>
      </c>
      <c r="H598" s="103">
        <f t="shared" si="1018"/>
        <v>5530106.0316547807</v>
      </c>
      <c r="I598" s="103">
        <f t="shared" si="1018"/>
        <v>2012292.8744455334</v>
      </c>
      <c r="J598" s="103">
        <f t="shared" si="1018"/>
        <v>1895911.9352368368</v>
      </c>
      <c r="K598" s="103">
        <f t="shared" si="1018"/>
        <v>1784440.1099086162</v>
      </c>
      <c r="L598" s="103">
        <f t="shared" si="1018"/>
        <v>1676478.7159431197</v>
      </c>
      <c r="M598" s="103">
        <f t="shared" si="1018"/>
        <v>1572162.0593593034</v>
      </c>
      <c r="N598" s="103"/>
      <c r="O598" s="103"/>
      <c r="P598" s="103"/>
      <c r="Q598" s="112">
        <f t="shared" ref="Q598:CB598" si="1019">Q388+Q493</f>
        <v>81459.454418823268</v>
      </c>
      <c r="R598" s="112">
        <f t="shared" si="1019"/>
        <v>84099.900765434053</v>
      </c>
      <c r="S598" s="112">
        <f t="shared" si="1019"/>
        <v>86681.049789422075</v>
      </c>
      <c r="T598" s="112">
        <f t="shared" si="1019"/>
        <v>86792.58371832667</v>
      </c>
      <c r="U598" s="112">
        <f t="shared" si="1019"/>
        <v>87501.790579466411</v>
      </c>
      <c r="V598" s="112">
        <f t="shared" si="1019"/>
        <v>88061.425800314872</v>
      </c>
      <c r="W598" s="112">
        <f t="shared" si="1019"/>
        <v>88627.662771462667</v>
      </c>
      <c r="X598" s="112">
        <f t="shared" si="1019"/>
        <v>88484.814391254797</v>
      </c>
      <c r="Y598" s="112">
        <f t="shared" si="1019"/>
        <v>88514.84132480371</v>
      </c>
      <c r="Z598" s="112">
        <f t="shared" si="1019"/>
        <v>88687.269356878474</v>
      </c>
      <c r="AA598" s="112">
        <f t="shared" si="1019"/>
        <v>88607.059321162989</v>
      </c>
      <c r="AB598" s="112">
        <f t="shared" si="1019"/>
        <v>88994.177204732099</v>
      </c>
      <c r="AC598" s="112">
        <f t="shared" si="1019"/>
        <v>93535.258081355132</v>
      </c>
      <c r="AD598" s="112">
        <f t="shared" si="1019"/>
        <v>89534.188296933047</v>
      </c>
      <c r="AE598" s="112">
        <f t="shared" si="1019"/>
        <v>89597.563321526206</v>
      </c>
      <c r="AF598" s="112">
        <f t="shared" si="1019"/>
        <v>89445.84976061905</v>
      </c>
      <c r="AG598" s="112">
        <f t="shared" si="1019"/>
        <v>89186.315817200346</v>
      </c>
      <c r="AH598" s="112">
        <f t="shared" si="1019"/>
        <v>88988.337205934746</v>
      </c>
      <c r="AI598" s="112">
        <f t="shared" si="1019"/>
        <v>88530.33117617495</v>
      </c>
      <c r="AJ598" s="112">
        <f t="shared" si="1019"/>
        <v>89061.316552296863</v>
      </c>
      <c r="AK598" s="112">
        <f t="shared" si="1019"/>
        <v>88579.480818362688</v>
      </c>
      <c r="AL598" s="112">
        <f t="shared" si="1019"/>
        <v>88994.709507137813</v>
      </c>
      <c r="AM598" s="112">
        <f t="shared" si="1019"/>
        <v>90134.351395699836</v>
      </c>
      <c r="AN598" s="112">
        <f t="shared" si="1019"/>
        <v>91649.45918211744</v>
      </c>
      <c r="AO598" s="112">
        <f t="shared" si="1019"/>
        <v>92645.835618779121</v>
      </c>
      <c r="AP598" s="112">
        <f t="shared" si="1019"/>
        <v>95461.880837765493</v>
      </c>
      <c r="AQ598" s="112">
        <f t="shared" si="1019"/>
        <v>98485.685229737865</v>
      </c>
      <c r="AR598" s="112">
        <f t="shared" si="1019"/>
        <v>101308.08203076021</v>
      </c>
      <c r="AS598" s="112">
        <f t="shared" si="1019"/>
        <v>105996.3382020045</v>
      </c>
      <c r="AT598" s="112">
        <f t="shared" si="1019"/>
        <v>108761.67328409477</v>
      </c>
      <c r="AU598" s="112">
        <f t="shared" si="1019"/>
        <v>111421.22150710376</v>
      </c>
      <c r="AV598" s="112">
        <f t="shared" si="1019"/>
        <v>114445.53518734207</v>
      </c>
      <c r="AW598" s="112">
        <f t="shared" si="1019"/>
        <v>115075.34299887027</v>
      </c>
      <c r="AX598" s="112">
        <f t="shared" si="1019"/>
        <v>115807.44341326937</v>
      </c>
      <c r="AY598" s="112">
        <f t="shared" si="1019"/>
        <v>116967.23967308283</v>
      </c>
      <c r="AZ598" s="112">
        <f t="shared" si="1019"/>
        <v>120477.70984050943</v>
      </c>
      <c r="BA598" s="112">
        <f t="shared" si="1019"/>
        <v>121361.25035754067</v>
      </c>
      <c r="BB598" s="112">
        <f t="shared" si="1019"/>
        <v>121285.27713762037</v>
      </c>
      <c r="BC598" s="112">
        <f t="shared" si="1019"/>
        <v>121753.1187266605</v>
      </c>
      <c r="BD598" s="112">
        <f t="shared" si="1019"/>
        <v>122575.30888448731</v>
      </c>
      <c r="BE598" s="112">
        <f t="shared" si="1019"/>
        <v>120811.70016636494</v>
      </c>
      <c r="BF598" s="112">
        <f t="shared" si="1019"/>
        <v>121944.7808315132</v>
      </c>
      <c r="BG598" s="112">
        <f t="shared" si="1019"/>
        <v>121871.09529957967</v>
      </c>
      <c r="BH598" s="112">
        <f t="shared" si="1019"/>
        <v>122560.72596731302</v>
      </c>
      <c r="BI598" s="112">
        <f t="shared" si="1019"/>
        <v>121672.20139765184</v>
      </c>
      <c r="BJ598" s="112">
        <f t="shared" si="1019"/>
        <v>123049.84970065745</v>
      </c>
      <c r="BK598" s="112">
        <f t="shared" si="1019"/>
        <v>122447.84522078435</v>
      </c>
      <c r="BL598" s="112">
        <f t="shared" si="1019"/>
        <v>122353.21296889892</v>
      </c>
      <c r="BM598" s="112">
        <f t="shared" si="1019"/>
        <v>120566.22139097171</v>
      </c>
      <c r="BN598" s="112">
        <f t="shared" si="1019"/>
        <v>118615.22631429163</v>
      </c>
      <c r="BO598" s="112">
        <f t="shared" si="1019"/>
        <v>117516.66301292955</v>
      </c>
      <c r="BP598" s="112">
        <f t="shared" si="1019"/>
        <v>116131.32834549922</v>
      </c>
      <c r="BQ598" s="112">
        <f t="shared" si="1019"/>
        <v>115318.91398097263</v>
      </c>
      <c r="BR598" s="112">
        <f t="shared" si="1019"/>
        <v>116159.06668317752</v>
      </c>
      <c r="BS598" s="112">
        <f t="shared" si="1019"/>
        <v>115776.64546940192</v>
      </c>
      <c r="BT598" s="112">
        <f t="shared" si="1019"/>
        <v>117095.94594028921</v>
      </c>
      <c r="BU598" s="112">
        <f t="shared" si="1019"/>
        <v>119428.48719524122</v>
      </c>
      <c r="BV598" s="112">
        <f t="shared" si="1019"/>
        <v>119562.91843409868</v>
      </c>
      <c r="BW598" s="112">
        <f t="shared" si="1019"/>
        <v>121146.23378979844</v>
      </c>
      <c r="BX598" s="112">
        <f t="shared" si="1019"/>
        <v>122575.15236340428</v>
      </c>
      <c r="BY598" s="112">
        <f t="shared" si="1019"/>
        <v>121823.23684978852</v>
      </c>
      <c r="BZ598" s="112">
        <f t="shared" si="1019"/>
        <v>123232.12077612046</v>
      </c>
      <c r="CA598" s="112">
        <f t="shared" si="1019"/>
        <v>122839.33887546878</v>
      </c>
      <c r="CB598" s="112">
        <f t="shared" si="1019"/>
        <v>122885.69971801029</v>
      </c>
      <c r="CC598" s="112">
        <f t="shared" ref="CC598:DM598" si="1020">CC388+CC493</f>
        <v>119286.79192658659</v>
      </c>
      <c r="CD598" s="112">
        <f t="shared" si="1020"/>
        <v>113877.51409533175</v>
      </c>
      <c r="CE598" s="112">
        <f t="shared" si="1020"/>
        <v>109859.20702802842</v>
      </c>
      <c r="CF598" s="112">
        <f t="shared" si="1020"/>
        <v>106058.43214990539</v>
      </c>
      <c r="CG598" s="112">
        <f t="shared" si="1020"/>
        <v>102840.2258576795</v>
      </c>
      <c r="CH598" s="112">
        <f t="shared" si="1020"/>
        <v>98337.770776003774</v>
      </c>
      <c r="CI598" s="112">
        <f t="shared" si="1020"/>
        <v>95886.701781923097</v>
      </c>
      <c r="CJ598" s="112">
        <f t="shared" si="1020"/>
        <v>92489.57499099175</v>
      </c>
      <c r="CK598" s="112">
        <f t="shared" si="1020"/>
        <v>88224.00925368446</v>
      </c>
      <c r="CL598" s="112">
        <f t="shared" si="1020"/>
        <v>84928.640828268661</v>
      </c>
      <c r="CM598" s="112">
        <f t="shared" si="1020"/>
        <v>81052.621717283793</v>
      </c>
      <c r="CN598" s="112">
        <f t="shared" si="1020"/>
        <v>79890.019489562634</v>
      </c>
      <c r="CO598" s="112">
        <f t="shared" si="1020"/>
        <v>75494.026473599806</v>
      </c>
      <c r="CP598" s="112">
        <f t="shared" si="1020"/>
        <v>75689.288867590629</v>
      </c>
      <c r="CQ598" s="112">
        <f t="shared" si="1020"/>
        <v>73049.904625961455</v>
      </c>
      <c r="CR598" s="112">
        <f t="shared" si="1020"/>
        <v>72059.847892442427</v>
      </c>
      <c r="CS598" s="112">
        <f t="shared" si="1020"/>
        <v>68796.844447497482</v>
      </c>
      <c r="CT598" s="112">
        <f t="shared" si="1020"/>
        <v>66222.651227269031</v>
      </c>
      <c r="CU598" s="112">
        <f t="shared" si="1020"/>
        <v>61268.045788985866</v>
      </c>
      <c r="CV598" s="112">
        <f t="shared" si="1020"/>
        <v>57405.531821583601</v>
      </c>
      <c r="CW598" s="112">
        <f t="shared" si="1020"/>
        <v>52781.659826065057</v>
      </c>
      <c r="CX598" s="112">
        <f t="shared" si="1020"/>
        <v>47501.199371881536</v>
      </c>
      <c r="CY598" s="112">
        <f t="shared" si="1020"/>
        <v>41333.302818472192</v>
      </c>
      <c r="CZ598" s="112">
        <f t="shared" si="1020"/>
        <v>35230.001519979058</v>
      </c>
      <c r="DA598" s="112">
        <f t="shared" si="1020"/>
        <v>31599.193981241231</v>
      </c>
      <c r="DB598" s="112">
        <f t="shared" si="1020"/>
        <v>27613.767692000019</v>
      </c>
      <c r="DC598" s="112">
        <f t="shared" si="1020"/>
        <v>23510.209431422008</v>
      </c>
      <c r="DD598" s="112">
        <f t="shared" si="1020"/>
        <v>20633.459916400789</v>
      </c>
      <c r="DE598" s="112">
        <f t="shared" si="1020"/>
        <v>17261.313281304123</v>
      </c>
      <c r="DF598" s="112">
        <f t="shared" si="1020"/>
        <v>14198.800389721106</v>
      </c>
      <c r="DG598" s="112">
        <f t="shared" si="1020"/>
        <v>11124.603718835393</v>
      </c>
      <c r="DH598" s="112">
        <f t="shared" si="1020"/>
        <v>8834.8038921920343</v>
      </c>
      <c r="DI598" s="112">
        <f t="shared" si="1020"/>
        <v>6645.0187181753972</v>
      </c>
      <c r="DJ598" s="112">
        <f t="shared" si="1020"/>
        <v>4913.4982780392611</v>
      </c>
      <c r="DK598" s="112">
        <f t="shared" si="1020"/>
        <v>3428.6531488801052</v>
      </c>
      <c r="DL598" s="112">
        <f t="shared" si="1020"/>
        <v>2369.3994641205027</v>
      </c>
      <c r="DM598" s="112">
        <f t="shared" si="1020"/>
        <v>4071.7664632810793</v>
      </c>
    </row>
    <row r="599" spans="1:117" s="44" customFormat="1" ht="1" hidden="1" customHeight="1">
      <c r="A599" s="94">
        <v>2028</v>
      </c>
      <c r="B599" s="96">
        <f t="shared" si="974"/>
        <v>8903714.1311023794</v>
      </c>
      <c r="C599" s="97">
        <f t="shared" si="978"/>
        <v>4.1791219512581487E-3</v>
      </c>
      <c r="D599" s="103">
        <f t="shared" ref="D599:M599" si="1021">D389+D494</f>
        <v>5074973.3957006922</v>
      </c>
      <c r="E599" s="103">
        <f t="shared" si="1021"/>
        <v>5194305.7016195403</v>
      </c>
      <c r="F599" s="103">
        <f t="shared" si="1021"/>
        <v>5309619.0419457834</v>
      </c>
      <c r="G599" s="103">
        <f t="shared" si="1021"/>
        <v>5420083.6895134281</v>
      </c>
      <c r="H599" s="103">
        <f t="shared" si="1021"/>
        <v>5526894.9053997546</v>
      </c>
      <c r="I599" s="103">
        <f t="shared" si="1021"/>
        <v>2060830.8408381469</v>
      </c>
      <c r="J599" s="103">
        <f t="shared" si="1021"/>
        <v>1941498.5349192992</v>
      </c>
      <c r="K599" s="103">
        <f t="shared" si="1021"/>
        <v>1826185.194593057</v>
      </c>
      <c r="L599" s="103">
        <f t="shared" si="1021"/>
        <v>1715720.5470254114</v>
      </c>
      <c r="M599" s="103">
        <f t="shared" si="1021"/>
        <v>1608909.3311390849</v>
      </c>
      <c r="N599" s="103"/>
      <c r="O599" s="103"/>
      <c r="P599" s="103"/>
      <c r="Q599" s="112">
        <f t="shared" ref="Q599:CB599" si="1022">Q389+Q494</f>
        <v>80898.940884332376</v>
      </c>
      <c r="R599" s="112">
        <f t="shared" si="1022"/>
        <v>83562.530331286427</v>
      </c>
      <c r="S599" s="112">
        <f t="shared" si="1022"/>
        <v>86181.425830365508</v>
      </c>
      <c r="T599" s="112">
        <f t="shared" si="1022"/>
        <v>86388.201479331357</v>
      </c>
      <c r="U599" s="112">
        <f t="shared" si="1022"/>
        <v>87180.451537093672</v>
      </c>
      <c r="V599" s="112">
        <f t="shared" si="1022"/>
        <v>87845.151935460977</v>
      </c>
      <c r="W599" s="112">
        <f t="shared" si="1022"/>
        <v>88522.996553665173</v>
      </c>
      <c r="X599" s="112">
        <f t="shared" si="1022"/>
        <v>88483.759896192467</v>
      </c>
      <c r="Y599" s="112">
        <f t="shared" si="1022"/>
        <v>88622.308636505055</v>
      </c>
      <c r="Z599" s="112">
        <f t="shared" si="1022"/>
        <v>88882.182204731391</v>
      </c>
      <c r="AA599" s="112">
        <f t="shared" si="1022"/>
        <v>88893.862605212213</v>
      </c>
      <c r="AB599" s="112">
        <f t="shared" si="1022"/>
        <v>89328.767857598286</v>
      </c>
      <c r="AC599" s="112">
        <f t="shared" si="1022"/>
        <v>93942.369015584234</v>
      </c>
      <c r="AD599" s="112">
        <f t="shared" si="1022"/>
        <v>89951.876182195148</v>
      </c>
      <c r="AE599" s="112">
        <f t="shared" si="1022"/>
        <v>90049.722437058343</v>
      </c>
      <c r="AF599" s="112">
        <f t="shared" si="1022"/>
        <v>89947.401682890311</v>
      </c>
      <c r="AG599" s="112">
        <f t="shared" si="1022"/>
        <v>89675.310461234505</v>
      </c>
      <c r="AH599" s="112">
        <f t="shared" si="1022"/>
        <v>89599.170929638625</v>
      </c>
      <c r="AI599" s="112">
        <f t="shared" si="1022"/>
        <v>89799.824559743996</v>
      </c>
      <c r="AJ599" s="112">
        <f t="shared" si="1022"/>
        <v>90153.639543416939</v>
      </c>
      <c r="AK599" s="112">
        <f t="shared" si="1022"/>
        <v>89978.454982374678</v>
      </c>
      <c r="AL599" s="112">
        <f t="shared" si="1022"/>
        <v>90180.237573114369</v>
      </c>
      <c r="AM599" s="112">
        <f t="shared" si="1022"/>
        <v>90275.705835831643</v>
      </c>
      <c r="AN599" s="112">
        <f t="shared" si="1022"/>
        <v>91690.55206598746</v>
      </c>
      <c r="AO599" s="112">
        <f t="shared" si="1022"/>
        <v>93922.188833389228</v>
      </c>
      <c r="AP599" s="112">
        <f t="shared" si="1022"/>
        <v>94662.392223344068</v>
      </c>
      <c r="AQ599" s="112">
        <f t="shared" si="1022"/>
        <v>98409.43223689805</v>
      </c>
      <c r="AR599" s="112">
        <f t="shared" si="1022"/>
        <v>101073.81806553827</v>
      </c>
      <c r="AS599" s="112">
        <f t="shared" si="1022"/>
        <v>103266.53218903029</v>
      </c>
      <c r="AT599" s="112">
        <f t="shared" si="1022"/>
        <v>107811.66832097116</v>
      </c>
      <c r="AU599" s="112">
        <f t="shared" si="1022"/>
        <v>110346.13504982152</v>
      </c>
      <c r="AV599" s="112">
        <f t="shared" si="1022"/>
        <v>112385.44208001377</v>
      </c>
      <c r="AW599" s="112">
        <f t="shared" si="1022"/>
        <v>115473.97098834082</v>
      </c>
      <c r="AX599" s="112">
        <f t="shared" si="1022"/>
        <v>114615.02398919748</v>
      </c>
      <c r="AY599" s="112">
        <f t="shared" si="1022"/>
        <v>116215.48773443585</v>
      </c>
      <c r="AZ599" s="112">
        <f t="shared" si="1022"/>
        <v>117752.30274374993</v>
      </c>
      <c r="BA599" s="112">
        <f t="shared" si="1022"/>
        <v>121042.21375943394</v>
      </c>
      <c r="BB599" s="112">
        <f t="shared" si="1022"/>
        <v>121303.62018421749</v>
      </c>
      <c r="BC599" s="112">
        <f t="shared" si="1022"/>
        <v>122634.24286965298</v>
      </c>
      <c r="BD599" s="112">
        <f t="shared" si="1022"/>
        <v>122226.04348160923</v>
      </c>
      <c r="BE599" s="112">
        <f t="shared" si="1022"/>
        <v>123483.84053690895</v>
      </c>
      <c r="BF599" s="112">
        <f t="shared" si="1022"/>
        <v>121746.60793794566</v>
      </c>
      <c r="BG599" s="112">
        <f t="shared" si="1022"/>
        <v>122950.54828446783</v>
      </c>
      <c r="BH599" s="112">
        <f t="shared" si="1022"/>
        <v>122279.74985246942</v>
      </c>
      <c r="BI599" s="112">
        <f t="shared" si="1022"/>
        <v>123191.03650265046</v>
      </c>
      <c r="BJ599" s="112">
        <f t="shared" si="1022"/>
        <v>121942.31406721348</v>
      </c>
      <c r="BK599" s="112">
        <f t="shared" si="1022"/>
        <v>123195.09235803495</v>
      </c>
      <c r="BL599" s="112">
        <f t="shared" si="1022"/>
        <v>122498.89846048184</v>
      </c>
      <c r="BM599" s="112">
        <f t="shared" si="1022"/>
        <v>122450.04101747718</v>
      </c>
      <c r="BN599" s="112">
        <f t="shared" si="1022"/>
        <v>120065.64292778689</v>
      </c>
      <c r="BO599" s="112">
        <f t="shared" si="1022"/>
        <v>118134.99739028022</v>
      </c>
      <c r="BP599" s="112">
        <f t="shared" si="1022"/>
        <v>117033.16547669569</v>
      </c>
      <c r="BQ599" s="112">
        <f t="shared" si="1022"/>
        <v>115595.01499227691</v>
      </c>
      <c r="BR599" s="112">
        <f t="shared" si="1022"/>
        <v>114692.03600424493</v>
      </c>
      <c r="BS599" s="112">
        <f t="shared" si="1022"/>
        <v>115537.92423705687</v>
      </c>
      <c r="BT599" s="112">
        <f t="shared" si="1022"/>
        <v>114768.77112701324</v>
      </c>
      <c r="BU599" s="112">
        <f t="shared" si="1022"/>
        <v>116348.12389241168</v>
      </c>
      <c r="BV599" s="112">
        <f t="shared" si="1022"/>
        <v>118717.04947697296</v>
      </c>
      <c r="BW599" s="112">
        <f t="shared" si="1022"/>
        <v>118414.57381705291</v>
      </c>
      <c r="BX599" s="112">
        <f t="shared" si="1022"/>
        <v>120441.60550709857</v>
      </c>
      <c r="BY599" s="112">
        <f t="shared" si="1022"/>
        <v>120961.22818648693</v>
      </c>
      <c r="BZ599" s="112">
        <f t="shared" si="1022"/>
        <v>120784.1223226671</v>
      </c>
      <c r="CA599" s="112">
        <f t="shared" si="1022"/>
        <v>122341.3842360022</v>
      </c>
      <c r="CB599" s="112">
        <f t="shared" si="1022"/>
        <v>121201.28498818661</v>
      </c>
      <c r="CC599" s="112">
        <f t="shared" ref="CC599:DM599" si="1023">CC389+CC494</f>
        <v>121933.20707707656</v>
      </c>
      <c r="CD599" s="112">
        <f t="shared" si="1023"/>
        <v>117729.40212555195</v>
      </c>
      <c r="CE599" s="112">
        <f t="shared" si="1023"/>
        <v>112992.43341683697</v>
      </c>
      <c r="CF599" s="112">
        <f t="shared" si="1023"/>
        <v>108544.48279304962</v>
      </c>
      <c r="CG599" s="112">
        <f t="shared" si="1023"/>
        <v>105235.81263671379</v>
      </c>
      <c r="CH599" s="112">
        <f t="shared" si="1023"/>
        <v>101552.91501638194</v>
      </c>
      <c r="CI599" s="112">
        <f t="shared" si="1023"/>
        <v>97369.994722669726</v>
      </c>
      <c r="CJ599" s="112">
        <f t="shared" si="1023"/>
        <v>94989.71773638358</v>
      </c>
      <c r="CK599" s="112">
        <f t="shared" si="1023"/>
        <v>91343.30087622664</v>
      </c>
      <c r="CL599" s="112">
        <f t="shared" si="1023"/>
        <v>86984.787846826206</v>
      </c>
      <c r="CM599" s="112">
        <f t="shared" si="1023"/>
        <v>83357.940603077528</v>
      </c>
      <c r="CN599" s="112">
        <f t="shared" si="1023"/>
        <v>79991.080806270926</v>
      </c>
      <c r="CO599" s="112">
        <f t="shared" si="1023"/>
        <v>78072.296667950475</v>
      </c>
      <c r="CP599" s="112">
        <f t="shared" si="1023"/>
        <v>73991.202812269898</v>
      </c>
      <c r="CQ599" s="112">
        <f t="shared" si="1023"/>
        <v>73693.822747513186</v>
      </c>
      <c r="CR599" s="112">
        <f t="shared" si="1023"/>
        <v>71214.758921690853</v>
      </c>
      <c r="CS599" s="112">
        <f t="shared" si="1023"/>
        <v>69790.962375505711</v>
      </c>
      <c r="CT599" s="112">
        <f t="shared" si="1023"/>
        <v>66529.966827941797</v>
      </c>
      <c r="CU599" s="112">
        <f t="shared" si="1023"/>
        <v>63689.179845542516</v>
      </c>
      <c r="CV599" s="112">
        <f t="shared" si="1023"/>
        <v>58396.478393953003</v>
      </c>
      <c r="CW599" s="112">
        <f t="shared" si="1023"/>
        <v>54570.503644724675</v>
      </c>
      <c r="CX599" s="112">
        <f t="shared" si="1023"/>
        <v>49874.680850657307</v>
      </c>
      <c r="CY599" s="112">
        <f t="shared" si="1023"/>
        <v>44275.047531845303</v>
      </c>
      <c r="CZ599" s="112">
        <f t="shared" si="1023"/>
        <v>38303.513488067823</v>
      </c>
      <c r="DA599" s="112">
        <f t="shared" si="1023"/>
        <v>32439.557445149145</v>
      </c>
      <c r="DB599" s="112">
        <f t="shared" si="1023"/>
        <v>28514.767936577431</v>
      </c>
      <c r="DC599" s="112">
        <f t="shared" si="1023"/>
        <v>24670.987262841336</v>
      </c>
      <c r="DD599" s="112">
        <f t="shared" si="1023"/>
        <v>20602.437402981821</v>
      </c>
      <c r="DE599" s="112">
        <f t="shared" si="1023"/>
        <v>17589.011965403239</v>
      </c>
      <c r="DF599" s="112">
        <f t="shared" si="1023"/>
        <v>14664.482685827954</v>
      </c>
      <c r="DG599" s="112">
        <f t="shared" si="1023"/>
        <v>11659.078595779149</v>
      </c>
      <c r="DH599" s="112">
        <f t="shared" si="1023"/>
        <v>9049.6595943366847</v>
      </c>
      <c r="DI599" s="112">
        <f t="shared" si="1023"/>
        <v>6960.6095803473982</v>
      </c>
      <c r="DJ599" s="112">
        <f t="shared" si="1023"/>
        <v>5015.1892434852489</v>
      </c>
      <c r="DK599" s="112">
        <f t="shared" si="1023"/>
        <v>3653.7090382081683</v>
      </c>
      <c r="DL599" s="112">
        <f t="shared" si="1023"/>
        <v>2516.7372163373079</v>
      </c>
      <c r="DM599" s="112">
        <f t="shared" si="1023"/>
        <v>4356.1612941581398</v>
      </c>
    </row>
    <row r="600" spans="1:117" s="44" customFormat="1" ht="1" hidden="1" customHeight="1">
      <c r="A600" s="94">
        <v>2029</v>
      </c>
      <c r="B600" s="96">
        <f t="shared" si="974"/>
        <v>8938849.079095915</v>
      </c>
      <c r="C600" s="97">
        <f t="shared" si="978"/>
        <v>3.9461001865280518E-3</v>
      </c>
      <c r="D600" s="103">
        <f t="shared" ref="D600:M600" si="1024">D390+D495</f>
        <v>5060610.3454843266</v>
      </c>
      <c r="E600" s="103">
        <f t="shared" si="1024"/>
        <v>5180566.4533573762</v>
      </c>
      <c r="F600" s="103">
        <f t="shared" si="1024"/>
        <v>5298802.0173577387</v>
      </c>
      <c r="G600" s="103">
        <f t="shared" si="1024"/>
        <v>5413075.7265173178</v>
      </c>
      <c r="H600" s="103">
        <f t="shared" si="1024"/>
        <v>5522372.6393283857</v>
      </c>
      <c r="I600" s="103">
        <f t="shared" si="1024"/>
        <v>2108483.500780229</v>
      </c>
      <c r="J600" s="103">
        <f t="shared" si="1024"/>
        <v>1988527.392907179</v>
      </c>
      <c r="K600" s="103">
        <f t="shared" si="1024"/>
        <v>1870291.8289068169</v>
      </c>
      <c r="L600" s="103">
        <f t="shared" si="1024"/>
        <v>1756018.1197472378</v>
      </c>
      <c r="M600" s="103">
        <f t="shared" si="1024"/>
        <v>1646721.2069361701</v>
      </c>
      <c r="N600" s="103"/>
      <c r="O600" s="103"/>
      <c r="P600" s="103"/>
      <c r="Q600" s="112">
        <f t="shared" ref="Q600:CB600" si="1025">Q390+Q495</f>
        <v>80354.120532192392</v>
      </c>
      <c r="R600" s="112">
        <f t="shared" si="1025"/>
        <v>82997.160414170503</v>
      </c>
      <c r="S600" s="112">
        <f t="shared" si="1025"/>
        <v>85637.028593587325</v>
      </c>
      <c r="T600" s="112">
        <f t="shared" si="1025"/>
        <v>85896.092303365309</v>
      </c>
      <c r="U600" s="112">
        <f t="shared" si="1025"/>
        <v>86778.519242520299</v>
      </c>
      <c r="V600" s="112">
        <f t="shared" si="1025"/>
        <v>87527.262673671561</v>
      </c>
      <c r="W600" s="112">
        <f t="shared" si="1025"/>
        <v>88306.646035911341</v>
      </c>
      <c r="X600" s="112">
        <f t="shared" si="1025"/>
        <v>88379.789727934054</v>
      </c>
      <c r="Y600" s="112">
        <f t="shared" si="1025"/>
        <v>88621.146563745424</v>
      </c>
      <c r="Z600" s="112">
        <f t="shared" si="1025"/>
        <v>88990.586675396684</v>
      </c>
      <c r="AA600" s="112">
        <f t="shared" si="1025"/>
        <v>89086.272632022708</v>
      </c>
      <c r="AB600" s="112">
        <f t="shared" si="1025"/>
        <v>89616.563154392381</v>
      </c>
      <c r="AC600" s="112">
        <f t="shared" si="1025"/>
        <v>94290.836247614614</v>
      </c>
      <c r="AD600" s="112">
        <f t="shared" si="1025"/>
        <v>90339.513191383769</v>
      </c>
      <c r="AE600" s="112">
        <f t="shared" si="1025"/>
        <v>90465.785940542526</v>
      </c>
      <c r="AF600" s="112">
        <f t="shared" si="1025"/>
        <v>90394.884028431625</v>
      </c>
      <c r="AG600" s="112">
        <f t="shared" si="1025"/>
        <v>90172.288645028922</v>
      </c>
      <c r="AH600" s="112">
        <f t="shared" si="1025"/>
        <v>90084.472074187463</v>
      </c>
      <c r="AI600" s="112">
        <f t="shared" si="1025"/>
        <v>90403.210377000709</v>
      </c>
      <c r="AJ600" s="112">
        <f t="shared" si="1025"/>
        <v>91413.053778257134</v>
      </c>
      <c r="AK600" s="112">
        <f t="shared" si="1025"/>
        <v>91057.054177401413</v>
      </c>
      <c r="AL600" s="112">
        <f t="shared" si="1025"/>
        <v>91554.106341927254</v>
      </c>
      <c r="AM600" s="112">
        <f t="shared" si="1025"/>
        <v>91427.929332569358</v>
      </c>
      <c r="AN600" s="112">
        <f t="shared" si="1025"/>
        <v>91836.835874638375</v>
      </c>
      <c r="AO600" s="112">
        <f t="shared" si="1025"/>
        <v>93956.684329372714</v>
      </c>
      <c r="AP600" s="112">
        <f t="shared" si="1025"/>
        <v>95902.364904307906</v>
      </c>
      <c r="AQ600" s="112">
        <f t="shared" si="1025"/>
        <v>97609.763441497867</v>
      </c>
      <c r="AR600" s="112">
        <f t="shared" si="1025"/>
        <v>100988.85746945749</v>
      </c>
      <c r="AS600" s="112">
        <f t="shared" si="1025"/>
        <v>103044.48806273489</v>
      </c>
      <c r="AT600" s="112">
        <f t="shared" si="1025"/>
        <v>105121.59423627611</v>
      </c>
      <c r="AU600" s="112">
        <f t="shared" si="1025"/>
        <v>109410.65023160646</v>
      </c>
      <c r="AV600" s="112">
        <f t="shared" si="1025"/>
        <v>111334.57134379324</v>
      </c>
      <c r="AW600" s="112">
        <f t="shared" si="1025"/>
        <v>113445.30293919487</v>
      </c>
      <c r="AX600" s="112">
        <f t="shared" si="1025"/>
        <v>115000.68571794292</v>
      </c>
      <c r="AY600" s="112">
        <f t="shared" si="1025"/>
        <v>115044.4157983278</v>
      </c>
      <c r="AZ600" s="112">
        <f t="shared" si="1025"/>
        <v>117013.3361205546</v>
      </c>
      <c r="BA600" s="112">
        <f t="shared" si="1025"/>
        <v>118352.64367899808</v>
      </c>
      <c r="BB600" s="112">
        <f t="shared" si="1025"/>
        <v>120994.76928510456</v>
      </c>
      <c r="BC600" s="112">
        <f t="shared" si="1025"/>
        <v>122655.32354485254</v>
      </c>
      <c r="BD600" s="112">
        <f t="shared" si="1025"/>
        <v>123106.45833337927</v>
      </c>
      <c r="BE600" s="112">
        <f t="shared" si="1025"/>
        <v>123144.32577471455</v>
      </c>
      <c r="BF600" s="112">
        <f t="shared" si="1025"/>
        <v>124419.52255423834</v>
      </c>
      <c r="BG600" s="112">
        <f t="shared" si="1025"/>
        <v>122754.86365734221</v>
      </c>
      <c r="BH600" s="112">
        <f t="shared" si="1025"/>
        <v>123364.78981435044</v>
      </c>
      <c r="BI600" s="112">
        <f t="shared" si="1025"/>
        <v>122917.25840107528</v>
      </c>
      <c r="BJ600" s="112">
        <f t="shared" si="1025"/>
        <v>123460.18095118253</v>
      </c>
      <c r="BK600" s="112">
        <f t="shared" si="1025"/>
        <v>122100.09513687433</v>
      </c>
      <c r="BL600" s="112">
        <f t="shared" si="1025"/>
        <v>123244.43977526674</v>
      </c>
      <c r="BM600" s="112">
        <f t="shared" si="1025"/>
        <v>122600.39054609669</v>
      </c>
      <c r="BN600" s="112">
        <f t="shared" si="1025"/>
        <v>121930.26319097821</v>
      </c>
      <c r="BO600" s="112">
        <f t="shared" si="1025"/>
        <v>119576.84956587426</v>
      </c>
      <c r="BP600" s="112">
        <f t="shared" si="1025"/>
        <v>117645.58986125418</v>
      </c>
      <c r="BQ600" s="112">
        <f t="shared" si="1025"/>
        <v>116486.46303930575</v>
      </c>
      <c r="BR600" s="112">
        <f t="shared" si="1025"/>
        <v>114960.09096451923</v>
      </c>
      <c r="BS600" s="112">
        <f t="shared" si="1025"/>
        <v>114073.29661297178</v>
      </c>
      <c r="BT600" s="112">
        <f t="shared" si="1025"/>
        <v>114524.88957832649</v>
      </c>
      <c r="BU600" s="112">
        <f t="shared" si="1025"/>
        <v>114041.69247652663</v>
      </c>
      <c r="BV600" s="112">
        <f t="shared" si="1025"/>
        <v>115650.3116542137</v>
      </c>
      <c r="BW600" s="112">
        <f t="shared" si="1025"/>
        <v>117573.61065641778</v>
      </c>
      <c r="BX600" s="112">
        <f t="shared" si="1025"/>
        <v>117724.3009278492</v>
      </c>
      <c r="BY600" s="112">
        <f t="shared" si="1025"/>
        <v>118859.95206684303</v>
      </c>
      <c r="BZ600" s="112">
        <f t="shared" si="1025"/>
        <v>119926.08485219663</v>
      </c>
      <c r="CA600" s="112">
        <f t="shared" si="1025"/>
        <v>119917.4322172706</v>
      </c>
      <c r="CB600" s="112">
        <f t="shared" si="1025"/>
        <v>120711.60936596173</v>
      </c>
      <c r="CC600" s="112">
        <f t="shared" ref="CC600:DM600" si="1026">CC390+CC495</f>
        <v>120269.08159570154</v>
      </c>
      <c r="CD600" s="112">
        <f t="shared" si="1026"/>
        <v>120329.05387846357</v>
      </c>
      <c r="CE600" s="112">
        <f t="shared" si="1026"/>
        <v>116821.79389961535</v>
      </c>
      <c r="CF600" s="112">
        <f t="shared" si="1026"/>
        <v>111638.24309573654</v>
      </c>
      <c r="CG600" s="112">
        <f t="shared" si="1026"/>
        <v>107718.23688987979</v>
      </c>
      <c r="CH600" s="112">
        <f t="shared" si="1026"/>
        <v>103916.5539027885</v>
      </c>
      <c r="CI600" s="112">
        <f t="shared" si="1026"/>
        <v>100559.22601947858</v>
      </c>
      <c r="CJ600" s="112">
        <f t="shared" si="1026"/>
        <v>96462.960200337824</v>
      </c>
      <c r="CK600" s="112">
        <f t="shared" si="1026"/>
        <v>93829.685043270641</v>
      </c>
      <c r="CL600" s="112">
        <f t="shared" si="1026"/>
        <v>90068.812810459</v>
      </c>
      <c r="CM600" s="112">
        <f t="shared" si="1026"/>
        <v>85381.910775055876</v>
      </c>
      <c r="CN600" s="112">
        <f t="shared" si="1026"/>
        <v>82269.087046760629</v>
      </c>
      <c r="CO600" s="112">
        <f t="shared" si="1026"/>
        <v>78186.6745177501</v>
      </c>
      <c r="CP600" s="112">
        <f t="shared" si="1026"/>
        <v>76525.340819840407</v>
      </c>
      <c r="CQ600" s="112">
        <f t="shared" si="1026"/>
        <v>72065.264114444275</v>
      </c>
      <c r="CR600" s="112">
        <f t="shared" si="1026"/>
        <v>71854.261741759547</v>
      </c>
      <c r="CS600" s="112">
        <f t="shared" si="1026"/>
        <v>68992.886292045237</v>
      </c>
      <c r="CT600" s="112">
        <f t="shared" si="1026"/>
        <v>67516.522419416069</v>
      </c>
      <c r="CU600" s="112">
        <f t="shared" si="1026"/>
        <v>64008.468792381587</v>
      </c>
      <c r="CV600" s="112">
        <f t="shared" si="1026"/>
        <v>60732.397650052386</v>
      </c>
      <c r="CW600" s="112">
        <f t="shared" si="1026"/>
        <v>55549.166885199185</v>
      </c>
      <c r="CX600" s="112">
        <f t="shared" si="1026"/>
        <v>51595.60743464643</v>
      </c>
      <c r="CY600" s="112">
        <f t="shared" si="1026"/>
        <v>46526.320570067342</v>
      </c>
      <c r="CZ600" s="112">
        <f t="shared" si="1026"/>
        <v>41061.172877344354</v>
      </c>
      <c r="DA600" s="112">
        <f t="shared" si="1026"/>
        <v>35303.800047517769</v>
      </c>
      <c r="DB600" s="112">
        <f t="shared" si="1026"/>
        <v>29308.559505728423</v>
      </c>
      <c r="DC600" s="112">
        <f t="shared" si="1026"/>
        <v>25513.162301075234</v>
      </c>
      <c r="DD600" s="112">
        <f t="shared" si="1026"/>
        <v>21649.278866176101</v>
      </c>
      <c r="DE600" s="112">
        <f t="shared" si="1026"/>
        <v>17591.934621587086</v>
      </c>
      <c r="DF600" s="112">
        <f t="shared" si="1026"/>
        <v>14971.466975195875</v>
      </c>
      <c r="DG600" s="112">
        <f t="shared" si="1026"/>
        <v>12064.004299180218</v>
      </c>
      <c r="DH600" s="112">
        <f t="shared" si="1026"/>
        <v>9504.3447745144585</v>
      </c>
      <c r="DI600" s="112">
        <f t="shared" si="1026"/>
        <v>7148.2112141132075</v>
      </c>
      <c r="DJ600" s="112">
        <f t="shared" si="1026"/>
        <v>5265.1401963035241</v>
      </c>
      <c r="DK600" s="112">
        <f t="shared" si="1026"/>
        <v>3739.3865876152831</v>
      </c>
      <c r="DL600" s="112">
        <f t="shared" si="1026"/>
        <v>2689.6887974676965</v>
      </c>
      <c r="DM600" s="112">
        <f t="shared" si="1026"/>
        <v>4662.6352138677685</v>
      </c>
    </row>
    <row r="601" spans="1:117" s="44" customFormat="1" ht="1" hidden="1" customHeight="1">
      <c r="A601" s="94">
        <v>2030</v>
      </c>
      <c r="B601" s="96">
        <f t="shared" si="974"/>
        <v>8972075.2561879102</v>
      </c>
      <c r="C601" s="97">
        <f t="shared" si="978"/>
        <v>3.7170531461032104E-3</v>
      </c>
      <c r="D601" s="103">
        <f t="shared" ref="D601:M601" si="1027">D391+D496</f>
        <v>5048514.7270630486</v>
      </c>
      <c r="E601" s="103">
        <f t="shared" si="1027"/>
        <v>5167758.7695449777</v>
      </c>
      <c r="F601" s="103">
        <f t="shared" si="1027"/>
        <v>5286610.7463626061</v>
      </c>
      <c r="G601" s="103">
        <f t="shared" si="1027"/>
        <v>5403779.0083015021</v>
      </c>
      <c r="H601" s="103">
        <f t="shared" si="1027"/>
        <v>5516845.3052777536</v>
      </c>
      <c r="I601" s="103">
        <f t="shared" si="1027"/>
        <v>2153762.3403898361</v>
      </c>
      <c r="J601" s="103">
        <f t="shared" si="1027"/>
        <v>2034518.2979079075</v>
      </c>
      <c r="K601" s="103">
        <f t="shared" si="1027"/>
        <v>1915666.3210902789</v>
      </c>
      <c r="L601" s="103">
        <f t="shared" si="1027"/>
        <v>1798498.0591513831</v>
      </c>
      <c r="M601" s="103">
        <f t="shared" si="1027"/>
        <v>1685431.7621751311</v>
      </c>
      <c r="N601" s="103"/>
      <c r="O601" s="103"/>
      <c r="P601" s="103"/>
      <c r="Q601" s="112">
        <f t="shared" ref="Q601:CB601" si="1028">Q391+Q496</f>
        <v>79821.056560696772</v>
      </c>
      <c r="R601" s="112">
        <f t="shared" si="1028"/>
        <v>82449.77943869977</v>
      </c>
      <c r="S601" s="112">
        <f t="shared" si="1028"/>
        <v>85066.184654647281</v>
      </c>
      <c r="T601" s="112">
        <f t="shared" si="1028"/>
        <v>85362.638485035597</v>
      </c>
      <c r="U601" s="112">
        <f t="shared" si="1028"/>
        <v>86292.955624702765</v>
      </c>
      <c r="V601" s="112">
        <f t="shared" si="1028"/>
        <v>87128.890252735582</v>
      </c>
      <c r="W601" s="112">
        <f t="shared" si="1028"/>
        <v>87991.704571733018</v>
      </c>
      <c r="X601" s="112">
        <f t="shared" si="1028"/>
        <v>88165.884719334324</v>
      </c>
      <c r="Y601" s="112">
        <f t="shared" si="1028"/>
        <v>88517.459989487907</v>
      </c>
      <c r="Z601" s="112">
        <f t="shared" si="1028"/>
        <v>88987.473999151669</v>
      </c>
      <c r="AA601" s="112">
        <f t="shared" si="1028"/>
        <v>89194.396796909641</v>
      </c>
      <c r="AB601" s="112">
        <f t="shared" si="1028"/>
        <v>89809.660076230299</v>
      </c>
      <c r="AC601" s="112">
        <f t="shared" si="1028"/>
        <v>94593.273945762368</v>
      </c>
      <c r="AD601" s="112">
        <f t="shared" si="1028"/>
        <v>90673.008167224587</v>
      </c>
      <c r="AE601" s="112">
        <f t="shared" si="1028"/>
        <v>90850.767609925839</v>
      </c>
      <c r="AF601" s="112">
        <f t="shared" si="1028"/>
        <v>90808.329204357375</v>
      </c>
      <c r="AG601" s="112">
        <f t="shared" si="1028"/>
        <v>90613.382922414763</v>
      </c>
      <c r="AH601" s="112">
        <f t="shared" si="1028"/>
        <v>90573.75870226181</v>
      </c>
      <c r="AI601" s="112">
        <f t="shared" si="1028"/>
        <v>90884.748458731745</v>
      </c>
      <c r="AJ601" s="112">
        <f t="shared" si="1028"/>
        <v>92012.834554983259</v>
      </c>
      <c r="AK601" s="112">
        <f t="shared" si="1028"/>
        <v>92291.947662318562</v>
      </c>
      <c r="AL601" s="112">
        <f t="shared" si="1028"/>
        <v>92618.343477924325</v>
      </c>
      <c r="AM601" s="112">
        <f t="shared" si="1028"/>
        <v>92767.917493024666</v>
      </c>
      <c r="AN601" s="112">
        <f t="shared" si="1028"/>
        <v>92955.353948591917</v>
      </c>
      <c r="AO601" s="112">
        <f t="shared" si="1028"/>
        <v>94105.761544190376</v>
      </c>
      <c r="AP601" s="112">
        <f t="shared" si="1028"/>
        <v>95928.566518278007</v>
      </c>
      <c r="AQ601" s="112">
        <f t="shared" si="1028"/>
        <v>98826.978123113149</v>
      </c>
      <c r="AR601" s="112">
        <f t="shared" si="1028"/>
        <v>100198.04885915693</v>
      </c>
      <c r="AS601" s="112">
        <f t="shared" si="1028"/>
        <v>102956.07588411213</v>
      </c>
      <c r="AT601" s="112">
        <f t="shared" si="1028"/>
        <v>104912.62071620353</v>
      </c>
      <c r="AU601" s="112">
        <f t="shared" si="1028"/>
        <v>106759.56947209605</v>
      </c>
      <c r="AV601" s="112">
        <f t="shared" si="1028"/>
        <v>110419.25108688022</v>
      </c>
      <c r="AW601" s="112">
        <f t="shared" si="1028"/>
        <v>112416.98755045074</v>
      </c>
      <c r="AX601" s="112">
        <f t="shared" si="1028"/>
        <v>113028.36122308156</v>
      </c>
      <c r="AY601" s="112">
        <f t="shared" si="1028"/>
        <v>115425.78447381723</v>
      </c>
      <c r="AZ601" s="112">
        <f t="shared" si="1028"/>
        <v>115859.96019530532</v>
      </c>
      <c r="BA601" s="112">
        <f t="shared" si="1028"/>
        <v>117628.57221774997</v>
      </c>
      <c r="BB601" s="112">
        <f t="shared" si="1028"/>
        <v>118346.43121418345</v>
      </c>
      <c r="BC601" s="112">
        <f t="shared" si="1028"/>
        <v>122352.52887112528</v>
      </c>
      <c r="BD601" s="112">
        <f t="shared" si="1028"/>
        <v>123132.50250753347</v>
      </c>
      <c r="BE601" s="112">
        <f t="shared" si="1028"/>
        <v>124025.97855969649</v>
      </c>
      <c r="BF601" s="112">
        <f t="shared" si="1028"/>
        <v>124089.50862079047</v>
      </c>
      <c r="BG601" s="112">
        <f t="shared" si="1028"/>
        <v>125434.50210435526</v>
      </c>
      <c r="BH601" s="112">
        <f t="shared" si="1028"/>
        <v>123171.02494343756</v>
      </c>
      <c r="BI601" s="112">
        <f t="shared" si="1028"/>
        <v>124007.36540633827</v>
      </c>
      <c r="BJ601" s="112">
        <f t="shared" si="1028"/>
        <v>123197.18876544895</v>
      </c>
      <c r="BK601" s="112">
        <f t="shared" si="1028"/>
        <v>123615.07380873372</v>
      </c>
      <c r="BL601" s="112">
        <f t="shared" si="1028"/>
        <v>122166.04193826382</v>
      </c>
      <c r="BM601" s="112">
        <f t="shared" si="1028"/>
        <v>123349.91691238977</v>
      </c>
      <c r="BN601" s="112">
        <f t="shared" si="1028"/>
        <v>122085.49416343204</v>
      </c>
      <c r="BO601" s="112">
        <f t="shared" si="1028"/>
        <v>121422.60292111969</v>
      </c>
      <c r="BP601" s="112">
        <f t="shared" si="1028"/>
        <v>119079.01715097559</v>
      </c>
      <c r="BQ601" s="112">
        <f t="shared" si="1028"/>
        <v>117099.03680180747</v>
      </c>
      <c r="BR601" s="112">
        <f t="shared" si="1028"/>
        <v>115840.71395880284</v>
      </c>
      <c r="BS601" s="112">
        <f t="shared" si="1028"/>
        <v>114336.04249975516</v>
      </c>
      <c r="BT601" s="112">
        <f t="shared" si="1028"/>
        <v>113072.13990553678</v>
      </c>
      <c r="BU601" s="112">
        <f t="shared" si="1028"/>
        <v>113790.8117416747</v>
      </c>
      <c r="BV601" s="112">
        <f t="shared" si="1028"/>
        <v>113359.55453764825</v>
      </c>
      <c r="BW601" s="112">
        <f t="shared" si="1028"/>
        <v>114528.48682630618</v>
      </c>
      <c r="BX601" s="112">
        <f t="shared" si="1028"/>
        <v>116890.78276144693</v>
      </c>
      <c r="BY601" s="112">
        <f t="shared" si="1028"/>
        <v>116181.12446625059</v>
      </c>
      <c r="BZ601" s="112">
        <f t="shared" si="1028"/>
        <v>117845.95818634241</v>
      </c>
      <c r="CA601" s="112">
        <f t="shared" si="1028"/>
        <v>119067.27406858423</v>
      </c>
      <c r="CB601" s="112">
        <f t="shared" si="1028"/>
        <v>118322.51922019149</v>
      </c>
      <c r="CC601" s="112">
        <f t="shared" ref="CC601:DM601" si="1029">CC391+CC496</f>
        <v>119783.59979015549</v>
      </c>
      <c r="CD601" s="112">
        <f t="shared" si="1029"/>
        <v>118696.68180113225</v>
      </c>
      <c r="CE601" s="112">
        <f t="shared" si="1029"/>
        <v>119397.81481297113</v>
      </c>
      <c r="CF601" s="112">
        <f t="shared" si="1029"/>
        <v>115427.81958019512</v>
      </c>
      <c r="CG601" s="112">
        <f t="shared" si="1029"/>
        <v>110783.54783443021</v>
      </c>
      <c r="CH601" s="112">
        <f t="shared" si="1029"/>
        <v>106381.76698646107</v>
      </c>
      <c r="CI601" s="112">
        <f t="shared" si="1029"/>
        <v>102901.13033158932</v>
      </c>
      <c r="CJ601" s="112">
        <f t="shared" si="1029"/>
        <v>99624.40153634033</v>
      </c>
      <c r="CK601" s="112">
        <f t="shared" si="1029"/>
        <v>95287.33504876199</v>
      </c>
      <c r="CL601" s="112">
        <f t="shared" si="1029"/>
        <v>92538.939460528258</v>
      </c>
      <c r="CM601" s="112">
        <f t="shared" si="1029"/>
        <v>88415.239724871266</v>
      </c>
      <c r="CN601" s="112">
        <f t="shared" si="1029"/>
        <v>84278.593737009913</v>
      </c>
      <c r="CO601" s="112">
        <f t="shared" si="1029"/>
        <v>80418.443062577222</v>
      </c>
      <c r="CP601" s="112">
        <f t="shared" si="1029"/>
        <v>76653.240469054072</v>
      </c>
      <c r="CQ601" s="112">
        <f t="shared" si="1029"/>
        <v>74544.310314798</v>
      </c>
      <c r="CR601" s="112">
        <f t="shared" si="1029"/>
        <v>70291.405102509409</v>
      </c>
      <c r="CS601" s="112">
        <f t="shared" si="1029"/>
        <v>69622.414779281768</v>
      </c>
      <c r="CT601" s="112">
        <f t="shared" si="1029"/>
        <v>66761.15915517247</v>
      </c>
      <c r="CU601" s="112">
        <f t="shared" si="1029"/>
        <v>64980.829526364541</v>
      </c>
      <c r="CV601" s="112">
        <f t="shared" si="1029"/>
        <v>61061.005358479277</v>
      </c>
      <c r="CW601" s="112">
        <f t="shared" si="1029"/>
        <v>57798.514143122411</v>
      </c>
      <c r="CX601" s="112">
        <f t="shared" si="1029"/>
        <v>52553.396587964184</v>
      </c>
      <c r="CY601" s="112">
        <f t="shared" si="1029"/>
        <v>48161.719007171429</v>
      </c>
      <c r="CZ601" s="112">
        <f t="shared" si="1029"/>
        <v>43184.038196482128</v>
      </c>
      <c r="DA601" s="112">
        <f t="shared" si="1029"/>
        <v>37876.160627607132</v>
      </c>
      <c r="DB601" s="112">
        <f t="shared" si="1029"/>
        <v>31922.581769929682</v>
      </c>
      <c r="DC601" s="112">
        <f t="shared" si="1029"/>
        <v>26257.346548762995</v>
      </c>
      <c r="DD601" s="112">
        <f t="shared" si="1029"/>
        <v>22419.512690730553</v>
      </c>
      <c r="DE601" s="112">
        <f t="shared" si="1029"/>
        <v>18512.78533717314</v>
      </c>
      <c r="DF601" s="112">
        <f t="shared" si="1029"/>
        <v>15000.919823001665</v>
      </c>
      <c r="DG601" s="112">
        <f t="shared" si="1029"/>
        <v>12340.221056191976</v>
      </c>
      <c r="DH601" s="112">
        <f t="shared" si="1029"/>
        <v>9855.0606466968711</v>
      </c>
      <c r="DI601" s="112">
        <f t="shared" si="1029"/>
        <v>7517.2720753468293</v>
      </c>
      <c r="DJ601" s="112">
        <f t="shared" si="1029"/>
        <v>5419.6252439444379</v>
      </c>
      <c r="DK601" s="112">
        <f t="shared" si="1029"/>
        <v>3936.4615810276678</v>
      </c>
      <c r="DL601" s="112">
        <f t="shared" si="1029"/>
        <v>2762.0503965820139</v>
      </c>
      <c r="DM601" s="112">
        <f t="shared" si="1029"/>
        <v>4999.3027378829129</v>
      </c>
    </row>
    <row r="602" spans="1:117" s="44" customFormat="1" ht="1" hidden="1" customHeight="1">
      <c r="A602" s="94">
        <v>2031</v>
      </c>
      <c r="B602" s="96">
        <f t="shared" si="974"/>
        <v>9003702.7781898882</v>
      </c>
      <c r="C602" s="97">
        <f t="shared" si="978"/>
        <v>3.5251066335143552E-3</v>
      </c>
      <c r="D602" s="103">
        <f t="shared" ref="D602:M602" si="1030">D392+D497</f>
        <v>5038877.9711253885</v>
      </c>
      <c r="E602" s="103">
        <f t="shared" si="1030"/>
        <v>5156607.3898891155</v>
      </c>
      <c r="F602" s="103">
        <f t="shared" si="1030"/>
        <v>5274765.7139344551</v>
      </c>
      <c r="G602" s="103">
        <f t="shared" si="1030"/>
        <v>5392539.0885700239</v>
      </c>
      <c r="H602" s="103">
        <f t="shared" si="1030"/>
        <v>5508473.1162286997</v>
      </c>
      <c r="I602" s="103">
        <f t="shared" si="1030"/>
        <v>2195991.7774031591</v>
      </c>
      <c r="J602" s="103">
        <f t="shared" si="1030"/>
        <v>2078262.3586394319</v>
      </c>
      <c r="K602" s="103">
        <f t="shared" si="1030"/>
        <v>1960104.0345940923</v>
      </c>
      <c r="L602" s="103">
        <f t="shared" si="1030"/>
        <v>1842330.6599585232</v>
      </c>
      <c r="M602" s="103">
        <f t="shared" si="1030"/>
        <v>1726396.632299847</v>
      </c>
      <c r="N602" s="103"/>
      <c r="O602" s="103"/>
      <c r="P602" s="103"/>
      <c r="Q602" s="112">
        <f t="shared" ref="Q602:CB602" si="1031">Q392+Q497</f>
        <v>79368.327856937773</v>
      </c>
      <c r="R602" s="112">
        <f t="shared" si="1031"/>
        <v>81914.383390290823</v>
      </c>
      <c r="S602" s="112">
        <f t="shared" si="1031"/>
        <v>84515.690158645972</v>
      </c>
      <c r="T602" s="112">
        <f t="shared" si="1031"/>
        <v>84803.983842600166</v>
      </c>
      <c r="U602" s="112">
        <f t="shared" si="1031"/>
        <v>85765.082411137075</v>
      </c>
      <c r="V602" s="112">
        <f t="shared" si="1031"/>
        <v>86650.020169377967</v>
      </c>
      <c r="W602" s="112">
        <f t="shared" si="1031"/>
        <v>87599.299340877333</v>
      </c>
      <c r="X602" s="112">
        <f t="shared" si="1031"/>
        <v>87858.039461215172</v>
      </c>
      <c r="Y602" s="112">
        <f t="shared" si="1031"/>
        <v>88308.223248596478</v>
      </c>
      <c r="Z602" s="112">
        <f t="shared" si="1031"/>
        <v>88886.885679992862</v>
      </c>
      <c r="AA602" s="112">
        <f t="shared" si="1031"/>
        <v>89194.246323082538</v>
      </c>
      <c r="AB602" s="112">
        <f t="shared" si="1031"/>
        <v>89919.165011629288</v>
      </c>
      <c r="AC602" s="112">
        <f t="shared" si="1031"/>
        <v>94798.322046054178</v>
      </c>
      <c r="AD602" s="112">
        <f t="shared" si="1031"/>
        <v>90962.469582495862</v>
      </c>
      <c r="AE602" s="112">
        <f t="shared" si="1031"/>
        <v>91185.615641189535</v>
      </c>
      <c r="AF602" s="112">
        <f t="shared" si="1031"/>
        <v>91192.736351206695</v>
      </c>
      <c r="AG602" s="112">
        <f t="shared" si="1031"/>
        <v>91025.536541202193</v>
      </c>
      <c r="AH602" s="112">
        <f t="shared" si="1031"/>
        <v>91014.240922971483</v>
      </c>
      <c r="AI602" s="112">
        <f t="shared" si="1031"/>
        <v>91375.263457093766</v>
      </c>
      <c r="AJ602" s="112">
        <f t="shared" si="1031"/>
        <v>92495.498224741794</v>
      </c>
      <c r="AK602" s="112">
        <f t="shared" si="1031"/>
        <v>92885.420616994292</v>
      </c>
      <c r="AL602" s="112">
        <f t="shared" si="1031"/>
        <v>93839.540379141559</v>
      </c>
      <c r="AM602" s="112">
        <f t="shared" si="1031"/>
        <v>93815.31691794793</v>
      </c>
      <c r="AN602" s="112">
        <f t="shared" si="1031"/>
        <v>94270.561597667023</v>
      </c>
      <c r="AO602" s="112">
        <f t="shared" si="1031"/>
        <v>95207.614769186766</v>
      </c>
      <c r="AP602" s="112">
        <f t="shared" si="1031"/>
        <v>96089.977011996001</v>
      </c>
      <c r="AQ602" s="112">
        <f t="shared" si="1031"/>
        <v>98856.774126947857</v>
      </c>
      <c r="AR602" s="112">
        <f t="shared" si="1031"/>
        <v>101399.28846471789</v>
      </c>
      <c r="AS602" s="112">
        <f t="shared" si="1031"/>
        <v>102185.61604183383</v>
      </c>
      <c r="AT602" s="112">
        <f t="shared" si="1031"/>
        <v>104829.90824824473</v>
      </c>
      <c r="AU602" s="112">
        <f t="shared" si="1031"/>
        <v>106570.58682828242</v>
      </c>
      <c r="AV602" s="112">
        <f t="shared" si="1031"/>
        <v>107821.75002478469</v>
      </c>
      <c r="AW602" s="112">
        <f t="shared" si="1031"/>
        <v>111524.93731787431</v>
      </c>
      <c r="AX602" s="112">
        <f t="shared" si="1031"/>
        <v>112035.87815968477</v>
      </c>
      <c r="AY602" s="112">
        <f t="shared" si="1031"/>
        <v>113495.01322344868</v>
      </c>
      <c r="AZ602" s="112">
        <f t="shared" si="1031"/>
        <v>116244.67453738538</v>
      </c>
      <c r="BA602" s="112">
        <f t="shared" si="1031"/>
        <v>116497.44942500931</v>
      </c>
      <c r="BB602" s="112">
        <f t="shared" si="1031"/>
        <v>117643.12050523152</v>
      </c>
      <c r="BC602" s="112">
        <f t="shared" si="1031"/>
        <v>119717.73207882834</v>
      </c>
      <c r="BD602" s="112">
        <f t="shared" si="1031"/>
        <v>122837.82553867498</v>
      </c>
      <c r="BE602" s="112">
        <f t="shared" si="1031"/>
        <v>124060.14455816112</v>
      </c>
      <c r="BF602" s="112">
        <f t="shared" si="1031"/>
        <v>124978.09158178023</v>
      </c>
      <c r="BG602" s="112">
        <f t="shared" si="1031"/>
        <v>125114.43733685624</v>
      </c>
      <c r="BH602" s="112">
        <f t="shared" si="1031"/>
        <v>125849.30154893706</v>
      </c>
      <c r="BI602" s="112">
        <f t="shared" si="1031"/>
        <v>123818.89164892217</v>
      </c>
      <c r="BJ602" s="112">
        <f t="shared" si="1031"/>
        <v>124292.82550646141</v>
      </c>
      <c r="BK602" s="112">
        <f t="shared" si="1031"/>
        <v>123361.53708225554</v>
      </c>
      <c r="BL602" s="112">
        <f t="shared" si="1031"/>
        <v>123676.48603461626</v>
      </c>
      <c r="BM602" s="112">
        <f t="shared" si="1031"/>
        <v>122281.16965320922</v>
      </c>
      <c r="BN602" s="112">
        <f t="shared" si="1031"/>
        <v>122836.84407816367</v>
      </c>
      <c r="BO602" s="112">
        <f t="shared" si="1031"/>
        <v>121583.30314303025</v>
      </c>
      <c r="BP602" s="112">
        <f t="shared" si="1031"/>
        <v>120909.95943918225</v>
      </c>
      <c r="BQ602" s="112">
        <f t="shared" si="1031"/>
        <v>118524.6411365776</v>
      </c>
      <c r="BR602" s="112">
        <f t="shared" si="1031"/>
        <v>116452.21529867353</v>
      </c>
      <c r="BS602" s="112">
        <f t="shared" si="1031"/>
        <v>115208.8064584425</v>
      </c>
      <c r="BT602" s="112">
        <f t="shared" si="1031"/>
        <v>113329.14511461944</v>
      </c>
      <c r="BU602" s="112">
        <f t="shared" si="1031"/>
        <v>112346.2415235418</v>
      </c>
      <c r="BV602" s="112">
        <f t="shared" si="1031"/>
        <v>113104.80831600208</v>
      </c>
      <c r="BW602" s="112">
        <f t="shared" si="1031"/>
        <v>112266.14321950034</v>
      </c>
      <c r="BX602" s="112">
        <f t="shared" si="1031"/>
        <v>113855.71682292811</v>
      </c>
      <c r="BY602" s="112">
        <f t="shared" si="1031"/>
        <v>115358.48916972225</v>
      </c>
      <c r="BZ602" s="112">
        <f t="shared" si="1031"/>
        <v>115190.09006743241</v>
      </c>
      <c r="CA602" s="112">
        <f t="shared" si="1031"/>
        <v>117003.39369872335</v>
      </c>
      <c r="CB602" s="112">
        <f t="shared" si="1031"/>
        <v>117486.13723040855</v>
      </c>
      <c r="CC602" s="112">
        <f t="shared" ref="CC602:DM602" si="1032">CC392+CC497</f>
        <v>117416.85901097907</v>
      </c>
      <c r="CD602" s="112">
        <f t="shared" si="1032"/>
        <v>118218.68199797615</v>
      </c>
      <c r="CE602" s="112">
        <f t="shared" si="1032"/>
        <v>117788.785280735</v>
      </c>
      <c r="CF602" s="112">
        <f t="shared" si="1032"/>
        <v>117972.10287146823</v>
      </c>
      <c r="CG602" s="112">
        <f t="shared" si="1032"/>
        <v>114551.55724784527</v>
      </c>
      <c r="CH602" s="112">
        <f t="shared" si="1032"/>
        <v>109408.02577821306</v>
      </c>
      <c r="CI602" s="112">
        <f t="shared" si="1032"/>
        <v>105355.55412500832</v>
      </c>
      <c r="CJ602" s="112">
        <f t="shared" si="1032"/>
        <v>101949.29344507222</v>
      </c>
      <c r="CK602" s="112">
        <f t="shared" si="1032"/>
        <v>98416.088816729258</v>
      </c>
      <c r="CL602" s="112">
        <f t="shared" si="1032"/>
        <v>93977.838525429936</v>
      </c>
      <c r="CM602" s="112">
        <f t="shared" si="1032"/>
        <v>90860.301453176959</v>
      </c>
      <c r="CN602" s="112">
        <f t="shared" si="1032"/>
        <v>87283.015574369405</v>
      </c>
      <c r="CO602" s="112">
        <f t="shared" si="1032"/>
        <v>82394.080377894221</v>
      </c>
      <c r="CP602" s="112">
        <f t="shared" si="1032"/>
        <v>78848.250635587261</v>
      </c>
      <c r="CQ602" s="112">
        <f t="shared" si="1032"/>
        <v>74684.004801756295</v>
      </c>
      <c r="CR602" s="112">
        <f t="shared" si="1032"/>
        <v>72718.104878144324</v>
      </c>
      <c r="CS602" s="112">
        <f t="shared" si="1032"/>
        <v>68134.365122810734</v>
      </c>
      <c r="CT602" s="112">
        <f t="shared" si="1032"/>
        <v>67386.825495005789</v>
      </c>
      <c r="CU602" s="112">
        <f t="shared" si="1032"/>
        <v>64274.943432168671</v>
      </c>
      <c r="CV602" s="112">
        <f t="shared" si="1032"/>
        <v>62013.592366412217</v>
      </c>
      <c r="CW602" s="112">
        <f t="shared" si="1032"/>
        <v>58140.231387823223</v>
      </c>
      <c r="CX602" s="112">
        <f t="shared" si="1032"/>
        <v>54716.530059177872</v>
      </c>
      <c r="CY602" s="112">
        <f t="shared" si="1032"/>
        <v>49090.878648868616</v>
      </c>
      <c r="CZ602" s="112">
        <f t="shared" si="1032"/>
        <v>44736.948691813304</v>
      </c>
      <c r="DA602" s="112">
        <f t="shared" si="1032"/>
        <v>39874.352543171044</v>
      </c>
      <c r="DB602" s="112">
        <f t="shared" si="1032"/>
        <v>34274.1534036347</v>
      </c>
      <c r="DC602" s="112">
        <f t="shared" si="1032"/>
        <v>28627.01318901137</v>
      </c>
      <c r="DD602" s="112">
        <f t="shared" si="1032"/>
        <v>23106.352828317729</v>
      </c>
      <c r="DE602" s="112">
        <f t="shared" si="1032"/>
        <v>19201.410503152158</v>
      </c>
      <c r="DF602" s="112">
        <f t="shared" si="1032"/>
        <v>15811.52562280951</v>
      </c>
      <c r="DG602" s="112">
        <f t="shared" si="1032"/>
        <v>12381.292789304565</v>
      </c>
      <c r="DH602" s="112">
        <f t="shared" si="1032"/>
        <v>10101.071456419962</v>
      </c>
      <c r="DI602" s="112">
        <f t="shared" si="1032"/>
        <v>7811.7771796302786</v>
      </c>
      <c r="DJ602" s="112">
        <f t="shared" si="1032"/>
        <v>5710.0051084835268</v>
      </c>
      <c r="DK602" s="112">
        <f t="shared" si="1032"/>
        <v>4060.8090118577074</v>
      </c>
      <c r="DL602" s="112">
        <f t="shared" si="1032"/>
        <v>2915.3193862594467</v>
      </c>
      <c r="DM602" s="112">
        <f t="shared" si="1032"/>
        <v>5304.6051378328484</v>
      </c>
    </row>
    <row r="603" spans="1:117" s="44" customFormat="1" ht="1" hidden="1" customHeight="1">
      <c r="A603" s="94">
        <v>2032</v>
      </c>
      <c r="B603" s="96">
        <f t="shared" si="974"/>
        <v>9033714.9428750966</v>
      </c>
      <c r="C603" s="97">
        <f t="shared" si="978"/>
        <v>3.3333135738230157E-3</v>
      </c>
      <c r="D603" s="103">
        <f t="shared" ref="D603:M603" si="1033">D393+D498</f>
        <v>5031897.6923458716</v>
      </c>
      <c r="E603" s="103">
        <f t="shared" si="1033"/>
        <v>5147811.1349588111</v>
      </c>
      <c r="F603" s="103">
        <f t="shared" si="1033"/>
        <v>5264466.0206898805</v>
      </c>
      <c r="G603" s="103">
        <f t="shared" si="1033"/>
        <v>5381565.8107713209</v>
      </c>
      <c r="H603" s="103">
        <f t="shared" si="1033"/>
        <v>5498102.403225055</v>
      </c>
      <c r="I603" s="103">
        <f t="shared" si="1033"/>
        <v>2234775.2861222592</v>
      </c>
      <c r="J603" s="103">
        <f t="shared" si="1033"/>
        <v>2118861.8435093197</v>
      </c>
      <c r="K603" s="103">
        <f t="shared" si="1033"/>
        <v>2002206.9577782499</v>
      </c>
      <c r="L603" s="103">
        <f t="shared" si="1033"/>
        <v>1885107.1676968096</v>
      </c>
      <c r="M603" s="103">
        <f t="shared" si="1033"/>
        <v>1768570.5752430754</v>
      </c>
      <c r="N603" s="103"/>
      <c r="O603" s="103"/>
      <c r="P603" s="103"/>
      <c r="Q603" s="112">
        <f t="shared" ref="Q603:CB603" si="1034">Q393+Q498</f>
        <v>78984.23206474616</v>
      </c>
      <c r="R603" s="112">
        <f t="shared" si="1034"/>
        <v>81459.902926127805</v>
      </c>
      <c r="S603" s="112">
        <f t="shared" si="1034"/>
        <v>83977.404509634012</v>
      </c>
      <c r="T603" s="112">
        <f t="shared" si="1034"/>
        <v>84264.486636276779</v>
      </c>
      <c r="U603" s="112">
        <f t="shared" si="1034"/>
        <v>85214.023699981131</v>
      </c>
      <c r="V603" s="112">
        <f t="shared" si="1034"/>
        <v>86128.900113717507</v>
      </c>
      <c r="W603" s="112">
        <f t="shared" si="1034"/>
        <v>87123.408812275986</v>
      </c>
      <c r="X603" s="112">
        <f t="shared" si="1034"/>
        <v>87472.252096342505</v>
      </c>
      <c r="Y603" s="112">
        <f t="shared" si="1034"/>
        <v>88007.359751838841</v>
      </c>
      <c r="Z603" s="112">
        <f t="shared" si="1034"/>
        <v>88682.811618088133</v>
      </c>
      <c r="AA603" s="112">
        <f t="shared" si="1034"/>
        <v>89095.881582785616</v>
      </c>
      <c r="AB603" s="112">
        <f t="shared" si="1034"/>
        <v>89920.023242477488</v>
      </c>
      <c r="AC603" s="112">
        <f t="shared" si="1034"/>
        <v>94914.460230858254</v>
      </c>
      <c r="AD603" s="112">
        <f t="shared" si="1034"/>
        <v>91158.694629291567</v>
      </c>
      <c r="AE603" s="112">
        <f t="shared" si="1034"/>
        <v>91475.3534754336</v>
      </c>
      <c r="AF603" s="112">
        <f t="shared" si="1034"/>
        <v>91527.086062479153</v>
      </c>
      <c r="AG603" s="112">
        <f t="shared" si="1034"/>
        <v>91409.748424763646</v>
      </c>
      <c r="AH603" s="112">
        <f t="shared" si="1034"/>
        <v>91423.828032434249</v>
      </c>
      <c r="AI603" s="112">
        <f t="shared" si="1034"/>
        <v>91813.857507754685</v>
      </c>
      <c r="AJ603" s="112">
        <f t="shared" si="1034"/>
        <v>92988.248989657353</v>
      </c>
      <c r="AK603" s="112">
        <f t="shared" si="1034"/>
        <v>93363.643715678554</v>
      </c>
      <c r="AL603" s="112">
        <f t="shared" si="1034"/>
        <v>94430.603360878711</v>
      </c>
      <c r="AM603" s="112">
        <f t="shared" si="1034"/>
        <v>95014.341265837604</v>
      </c>
      <c r="AN603" s="112">
        <f t="shared" si="1034"/>
        <v>95302.972203785583</v>
      </c>
      <c r="AO603" s="112">
        <f t="shared" si="1034"/>
        <v>96506.124990674274</v>
      </c>
      <c r="AP603" s="112">
        <f t="shared" si="1034"/>
        <v>97174.864087057329</v>
      </c>
      <c r="AQ603" s="112">
        <f t="shared" si="1034"/>
        <v>99030.981177355221</v>
      </c>
      <c r="AR603" s="112">
        <f t="shared" si="1034"/>
        <v>101432.91260757785</v>
      </c>
      <c r="AS603" s="112">
        <f t="shared" si="1034"/>
        <v>103365.90509428919</v>
      </c>
      <c r="AT603" s="112">
        <f t="shared" si="1034"/>
        <v>104077.19839090918</v>
      </c>
      <c r="AU603" s="112">
        <f t="shared" si="1034"/>
        <v>106493.12173713531</v>
      </c>
      <c r="AV603" s="112">
        <f t="shared" si="1034"/>
        <v>107650.19820552779</v>
      </c>
      <c r="AW603" s="112">
        <f t="shared" si="1034"/>
        <v>108974.96732031221</v>
      </c>
      <c r="AX603" s="112">
        <f t="shared" si="1034"/>
        <v>111174.23980856859</v>
      </c>
      <c r="AY603" s="112">
        <f t="shared" si="1034"/>
        <v>112526.11326996144</v>
      </c>
      <c r="AZ603" s="112">
        <f t="shared" si="1034"/>
        <v>114344.37223939123</v>
      </c>
      <c r="BA603" s="112">
        <f t="shared" si="1034"/>
        <v>116884.31122645382</v>
      </c>
      <c r="BB603" s="112">
        <f t="shared" si="1034"/>
        <v>116535.60162753964</v>
      </c>
      <c r="BC603" s="112">
        <f t="shared" si="1034"/>
        <v>119024.3184544582</v>
      </c>
      <c r="BD603" s="112">
        <f t="shared" si="1034"/>
        <v>120233.03730247427</v>
      </c>
      <c r="BE603" s="112">
        <f t="shared" si="1034"/>
        <v>123773.17940590769</v>
      </c>
      <c r="BF603" s="112">
        <f t="shared" si="1034"/>
        <v>125019.43880466376</v>
      </c>
      <c r="BG603" s="112">
        <f t="shared" si="1034"/>
        <v>126011.24617740861</v>
      </c>
      <c r="BH603" s="112">
        <f t="shared" si="1034"/>
        <v>125540.96356127014</v>
      </c>
      <c r="BI603" s="112">
        <f t="shared" si="1034"/>
        <v>126504.20257690086</v>
      </c>
      <c r="BJ603" s="112">
        <f t="shared" si="1034"/>
        <v>124109.13433384793</v>
      </c>
      <c r="BK603" s="112">
        <f t="shared" si="1034"/>
        <v>124462.49405182061</v>
      </c>
      <c r="BL603" s="112">
        <f t="shared" si="1034"/>
        <v>123436.17389821817</v>
      </c>
      <c r="BM603" s="112">
        <f t="shared" si="1034"/>
        <v>123793.50355221148</v>
      </c>
      <c r="BN603" s="112">
        <f t="shared" si="1034"/>
        <v>121784.30184672921</v>
      </c>
      <c r="BO603" s="112">
        <f t="shared" si="1034"/>
        <v>122335.42116783818</v>
      </c>
      <c r="BP603" s="112">
        <f t="shared" si="1034"/>
        <v>121076.65676824404</v>
      </c>
      <c r="BQ603" s="112">
        <f t="shared" si="1034"/>
        <v>120341.01805266063</v>
      </c>
      <c r="BR603" s="112">
        <f t="shared" si="1034"/>
        <v>117868.95158749205</v>
      </c>
      <c r="BS603" s="112">
        <f t="shared" si="1034"/>
        <v>115816.70477924767</v>
      </c>
      <c r="BT603" s="112">
        <f t="shared" si="1034"/>
        <v>114190.38428156258</v>
      </c>
      <c r="BU603" s="112">
        <f t="shared" si="1034"/>
        <v>112597.80162419064</v>
      </c>
      <c r="BV603" s="112">
        <f t="shared" si="1034"/>
        <v>111665.79288112937</v>
      </c>
      <c r="BW603" s="112">
        <f t="shared" si="1034"/>
        <v>112005.21076965277</v>
      </c>
      <c r="BX603" s="112">
        <f t="shared" si="1034"/>
        <v>111612.68966162544</v>
      </c>
      <c r="BY603" s="112">
        <f t="shared" si="1034"/>
        <v>112359.81081896261</v>
      </c>
      <c r="BZ603" s="112">
        <f t="shared" si="1034"/>
        <v>114374.94780721335</v>
      </c>
      <c r="CA603" s="112">
        <f t="shared" si="1034"/>
        <v>114369.46168191388</v>
      </c>
      <c r="CB603" s="112">
        <f t="shared" si="1034"/>
        <v>115451.60576079527</v>
      </c>
      <c r="CC603" s="112">
        <f t="shared" ref="CC603:DM603" si="1035">CC393+CC498</f>
        <v>116588.87358368344</v>
      </c>
      <c r="CD603" s="112">
        <f t="shared" si="1035"/>
        <v>115890.27104607446</v>
      </c>
      <c r="CE603" s="112">
        <f t="shared" si="1035"/>
        <v>117319.21510976332</v>
      </c>
      <c r="CF603" s="112">
        <f t="shared" si="1035"/>
        <v>116392.77742582996</v>
      </c>
      <c r="CG603" s="112">
        <f t="shared" si="1035"/>
        <v>117074.65675125961</v>
      </c>
      <c r="CH603" s="112">
        <f t="shared" si="1035"/>
        <v>113138.34465549514</v>
      </c>
      <c r="CI603" s="112">
        <f t="shared" si="1035"/>
        <v>108354.26597174174</v>
      </c>
      <c r="CJ603" s="112">
        <f t="shared" si="1035"/>
        <v>104395.06388719524</v>
      </c>
      <c r="CK603" s="112">
        <f t="shared" si="1035"/>
        <v>100715.27216162304</v>
      </c>
      <c r="CL603" s="112">
        <f t="shared" si="1035"/>
        <v>97072.904504396371</v>
      </c>
      <c r="CM603" s="112">
        <f t="shared" si="1035"/>
        <v>92276.31538670286</v>
      </c>
      <c r="CN603" s="112">
        <f t="shared" si="1035"/>
        <v>89717.60249018899</v>
      </c>
      <c r="CO603" s="112">
        <f t="shared" si="1035"/>
        <v>85338.132093562046</v>
      </c>
      <c r="CP603" s="112">
        <f t="shared" si="1035"/>
        <v>80798.691216017978</v>
      </c>
      <c r="CQ603" s="112">
        <f t="shared" si="1035"/>
        <v>76830.430758107163</v>
      </c>
      <c r="CR603" s="112">
        <f t="shared" si="1035"/>
        <v>72873.264010418439</v>
      </c>
      <c r="CS603" s="112">
        <f t="shared" si="1035"/>
        <v>70502.603076420142</v>
      </c>
      <c r="CT603" s="112">
        <f t="shared" si="1035"/>
        <v>65973.711133170684</v>
      </c>
      <c r="CU603" s="112">
        <f t="shared" si="1035"/>
        <v>64892.952490946154</v>
      </c>
      <c r="CV603" s="112">
        <f t="shared" si="1035"/>
        <v>61367.115334530768</v>
      </c>
      <c r="CW603" s="112">
        <f t="shared" si="1035"/>
        <v>59076.869797333646</v>
      </c>
      <c r="CX603" s="112">
        <f t="shared" si="1035"/>
        <v>55066.078434100986</v>
      </c>
      <c r="CY603" s="112">
        <f t="shared" si="1035"/>
        <v>51144.738733597464</v>
      </c>
      <c r="CZ603" s="112">
        <f t="shared" si="1035"/>
        <v>45635.60246803848</v>
      </c>
      <c r="DA603" s="112">
        <f t="shared" si="1035"/>
        <v>41342.847051769437</v>
      </c>
      <c r="DB603" s="112">
        <f t="shared" si="1035"/>
        <v>36121.636299881626</v>
      </c>
      <c r="DC603" s="112">
        <f t="shared" si="1035"/>
        <v>30765.31997194032</v>
      </c>
      <c r="DD603" s="112">
        <f t="shared" si="1035"/>
        <v>25218.948264637394</v>
      </c>
      <c r="DE603" s="112">
        <f t="shared" si="1035"/>
        <v>19819.990048956592</v>
      </c>
      <c r="DF603" s="112">
        <f t="shared" si="1035"/>
        <v>16428.532104629292</v>
      </c>
      <c r="DG603" s="112">
        <f t="shared" si="1035"/>
        <v>13072.143555235118</v>
      </c>
      <c r="DH603" s="112">
        <f t="shared" si="1035"/>
        <v>10152.490517124828</v>
      </c>
      <c r="DI603" s="112">
        <f t="shared" si="1035"/>
        <v>8022.1589118764105</v>
      </c>
      <c r="DJ603" s="112">
        <f t="shared" si="1035"/>
        <v>5946.4852198369881</v>
      </c>
      <c r="DK603" s="112">
        <f t="shared" si="1035"/>
        <v>4290.0030039525691</v>
      </c>
      <c r="DL603" s="112">
        <f t="shared" si="1035"/>
        <v>3015.7470607191494</v>
      </c>
      <c r="DM603" s="112">
        <f t="shared" si="1035"/>
        <v>5630.6560843580837</v>
      </c>
    </row>
    <row r="604" spans="1:117" s="44" customFormat="1" ht="1" hidden="1" customHeight="1">
      <c r="A604" s="94">
        <v>2033</v>
      </c>
      <c r="B604" s="96">
        <f t="shared" si="974"/>
        <v>9062187.1683377046</v>
      </c>
      <c r="C604" s="97">
        <f t="shared" si="978"/>
        <v>3.1517737323629104E-3</v>
      </c>
      <c r="D604" s="103">
        <f t="shared" ref="D604:M604" si="1036">D394+D499</f>
        <v>5026932.386244664</v>
      </c>
      <c r="E604" s="103">
        <f t="shared" si="1036"/>
        <v>5141607.9515224826</v>
      </c>
      <c r="F604" s="103">
        <f t="shared" si="1036"/>
        <v>5256471.3881451134</v>
      </c>
      <c r="G604" s="103">
        <f t="shared" si="1036"/>
        <v>5372079.460230263</v>
      </c>
      <c r="H604" s="103">
        <f t="shared" si="1036"/>
        <v>5487961.7709918134</v>
      </c>
      <c r="I604" s="103">
        <f t="shared" si="1036"/>
        <v>2270727.351273994</v>
      </c>
      <c r="J604" s="103">
        <f t="shared" si="1036"/>
        <v>2156051.7859961744</v>
      </c>
      <c r="K604" s="103">
        <f t="shared" si="1036"/>
        <v>2041188.3493735441</v>
      </c>
      <c r="L604" s="103">
        <f t="shared" si="1036"/>
        <v>1925580.2772883934</v>
      </c>
      <c r="M604" s="103">
        <f t="shared" si="1036"/>
        <v>1809697.9665268441</v>
      </c>
      <c r="N604" s="103"/>
      <c r="O604" s="103"/>
      <c r="P604" s="103"/>
      <c r="Q604" s="112">
        <f t="shared" ref="Q604:CB604" si="1037">Q394+Q499</f>
        <v>78697.081392474705</v>
      </c>
      <c r="R604" s="112">
        <f t="shared" si="1037"/>
        <v>81073.348599700839</v>
      </c>
      <c r="S604" s="112">
        <f t="shared" si="1037"/>
        <v>83521.541371142201</v>
      </c>
      <c r="T604" s="112">
        <f t="shared" si="1037"/>
        <v>83736.081238380808</v>
      </c>
      <c r="U604" s="112">
        <f t="shared" si="1037"/>
        <v>84682.106817051419</v>
      </c>
      <c r="V604" s="112">
        <f t="shared" si="1037"/>
        <v>85584.628550082169</v>
      </c>
      <c r="W604" s="112">
        <f t="shared" si="1037"/>
        <v>86609.276998694811</v>
      </c>
      <c r="X604" s="112">
        <f t="shared" si="1037"/>
        <v>87004.528416940913</v>
      </c>
      <c r="Y604" s="112">
        <f t="shared" si="1037"/>
        <v>87623.871520855726</v>
      </c>
      <c r="Z604" s="112">
        <f t="shared" si="1037"/>
        <v>88384.190087236435</v>
      </c>
      <c r="AA604" s="112">
        <f t="shared" si="1037"/>
        <v>88897.251002190402</v>
      </c>
      <c r="AB604" s="112">
        <f t="shared" si="1037"/>
        <v>89825.29814266802</v>
      </c>
      <c r="AC604" s="112">
        <f t="shared" si="1037"/>
        <v>94918.559598394058</v>
      </c>
      <c r="AD604" s="112">
        <f t="shared" si="1037"/>
        <v>91271.843720817822</v>
      </c>
      <c r="AE604" s="112">
        <f t="shared" si="1037"/>
        <v>91674.844687080506</v>
      </c>
      <c r="AF604" s="112">
        <f t="shared" si="1037"/>
        <v>91817.394663327577</v>
      </c>
      <c r="AG604" s="112">
        <f t="shared" si="1037"/>
        <v>91744.06274886684</v>
      </c>
      <c r="AH604" s="112">
        <f t="shared" si="1037"/>
        <v>91806.525817973277</v>
      </c>
      <c r="AI604" s="112">
        <f t="shared" si="1037"/>
        <v>92225.474002347284</v>
      </c>
      <c r="AJ604" s="112">
        <f t="shared" si="1037"/>
        <v>93429.52144282301</v>
      </c>
      <c r="AK604" s="112">
        <f t="shared" si="1037"/>
        <v>93852.980984729133</v>
      </c>
      <c r="AL604" s="112">
        <f t="shared" si="1037"/>
        <v>94905.686511156935</v>
      </c>
      <c r="AM604" s="112">
        <f t="shared" si="1037"/>
        <v>95596.992906375439</v>
      </c>
      <c r="AN604" s="112">
        <f t="shared" si="1037"/>
        <v>96478.032857459853</v>
      </c>
      <c r="AO604" s="112">
        <f t="shared" si="1037"/>
        <v>97528.254152146343</v>
      </c>
      <c r="AP604" s="112">
        <f t="shared" si="1037"/>
        <v>98447.049893201678</v>
      </c>
      <c r="AQ604" s="112">
        <f t="shared" si="1037"/>
        <v>100108.01462127714</v>
      </c>
      <c r="AR604" s="112">
        <f t="shared" si="1037"/>
        <v>101619.35826807047</v>
      </c>
      <c r="AS604" s="112">
        <f t="shared" si="1037"/>
        <v>103403.12386227606</v>
      </c>
      <c r="AT604" s="112">
        <f t="shared" si="1037"/>
        <v>105240.40485509769</v>
      </c>
      <c r="AU604" s="112">
        <f t="shared" si="1037"/>
        <v>105758.82765191639</v>
      </c>
      <c r="AV604" s="112">
        <f t="shared" si="1037"/>
        <v>107581.23570002205</v>
      </c>
      <c r="AW604" s="112">
        <f t="shared" si="1037"/>
        <v>108819.06260189813</v>
      </c>
      <c r="AX604" s="112">
        <f t="shared" si="1037"/>
        <v>108694.48200103875</v>
      </c>
      <c r="AY604" s="112">
        <f t="shared" si="1037"/>
        <v>111688.07847636074</v>
      </c>
      <c r="AZ604" s="112">
        <f t="shared" si="1037"/>
        <v>113395.77489618196</v>
      </c>
      <c r="BA604" s="112">
        <f t="shared" si="1037"/>
        <v>115011.24468831907</v>
      </c>
      <c r="BB604" s="112">
        <f t="shared" si="1037"/>
        <v>116923.67934700593</v>
      </c>
      <c r="BC604" s="112">
        <f t="shared" si="1037"/>
        <v>117924.60887007655</v>
      </c>
      <c r="BD604" s="112">
        <f t="shared" si="1037"/>
        <v>119552.10068022438</v>
      </c>
      <c r="BE604" s="112">
        <f t="shared" si="1037"/>
        <v>121184.19699062925</v>
      </c>
      <c r="BF604" s="112">
        <f t="shared" si="1037"/>
        <v>124741.09402126793</v>
      </c>
      <c r="BG604" s="112">
        <f t="shared" si="1037"/>
        <v>126058.33714775869</v>
      </c>
      <c r="BH604" s="112">
        <f t="shared" si="1037"/>
        <v>126441.2792209778</v>
      </c>
      <c r="BI604" s="112">
        <f t="shared" si="1037"/>
        <v>126205.77923144221</v>
      </c>
      <c r="BJ604" s="112">
        <f t="shared" si="1037"/>
        <v>126796.1100541403</v>
      </c>
      <c r="BK604" s="112">
        <f t="shared" si="1037"/>
        <v>124285.94988747445</v>
      </c>
      <c r="BL604" s="112">
        <f t="shared" si="1037"/>
        <v>124540.12114923431</v>
      </c>
      <c r="BM604" s="112">
        <f t="shared" si="1037"/>
        <v>123562.55743275504</v>
      </c>
      <c r="BN604" s="112">
        <f t="shared" si="1037"/>
        <v>123288.78507714665</v>
      </c>
      <c r="BO604" s="112">
        <f t="shared" si="1037"/>
        <v>121301.88746768019</v>
      </c>
      <c r="BP604" s="112">
        <f t="shared" si="1037"/>
        <v>121829.50803531527</v>
      </c>
      <c r="BQ604" s="112">
        <f t="shared" si="1037"/>
        <v>120513.40260926881</v>
      </c>
      <c r="BR604" s="112">
        <f t="shared" si="1037"/>
        <v>119670.30235506012</v>
      </c>
      <c r="BS604" s="112">
        <f t="shared" si="1037"/>
        <v>117227.00340155623</v>
      </c>
      <c r="BT604" s="112">
        <f t="shared" si="1037"/>
        <v>114793.92657139371</v>
      </c>
      <c r="BU604" s="112">
        <f t="shared" si="1037"/>
        <v>113448.671458597</v>
      </c>
      <c r="BV604" s="112">
        <f t="shared" si="1037"/>
        <v>111912.93829433614</v>
      </c>
      <c r="BW604" s="112">
        <f t="shared" si="1037"/>
        <v>110577.96362328171</v>
      </c>
      <c r="BX604" s="112">
        <f t="shared" si="1037"/>
        <v>111345.18182802503</v>
      </c>
      <c r="BY604" s="112">
        <f t="shared" si="1037"/>
        <v>110146.74913514001</v>
      </c>
      <c r="BZ604" s="112">
        <f t="shared" si="1037"/>
        <v>111395.40811184121</v>
      </c>
      <c r="CA604" s="112">
        <f t="shared" si="1037"/>
        <v>113559.39235542659</v>
      </c>
      <c r="CB604" s="112">
        <f t="shared" si="1037"/>
        <v>112856.43152653695</v>
      </c>
      <c r="CC604" s="112">
        <f t="shared" ref="CC604:DM604" si="1038">CC394+CC499</f>
        <v>114571.09632929016</v>
      </c>
      <c r="CD604" s="112">
        <f t="shared" si="1038"/>
        <v>115071.17471951684</v>
      </c>
      <c r="CE604" s="112">
        <f t="shared" si="1038"/>
        <v>115017.06074317788</v>
      </c>
      <c r="CF604" s="112">
        <f t="shared" si="1038"/>
        <v>115933.05532245472</v>
      </c>
      <c r="CG604" s="112">
        <f t="shared" si="1038"/>
        <v>115521.36337068077</v>
      </c>
      <c r="CH604" s="112">
        <f t="shared" si="1038"/>
        <v>115628.13403453579</v>
      </c>
      <c r="CI604" s="112">
        <f t="shared" si="1038"/>
        <v>112056.5299666661</v>
      </c>
      <c r="CJ604" s="112">
        <f t="shared" si="1038"/>
        <v>107364.82152234181</v>
      </c>
      <c r="CK604" s="112">
        <f t="shared" si="1038"/>
        <v>103147.29919940964</v>
      </c>
      <c r="CL604" s="112">
        <f t="shared" si="1038"/>
        <v>99345.960125687008</v>
      </c>
      <c r="CM604" s="112">
        <f t="shared" si="1038"/>
        <v>95325.790473409754</v>
      </c>
      <c r="CN604" s="112">
        <f t="shared" si="1038"/>
        <v>91118.408802475227</v>
      </c>
      <c r="CO604" s="112">
        <f t="shared" si="1038"/>
        <v>87741.637912359176</v>
      </c>
      <c r="CP604" s="112">
        <f t="shared" si="1038"/>
        <v>83696.853549305888</v>
      </c>
      <c r="CQ604" s="112">
        <f t="shared" si="1038"/>
        <v>78741.342349938379</v>
      </c>
      <c r="CR604" s="112">
        <f t="shared" si="1038"/>
        <v>74979.669537420181</v>
      </c>
      <c r="CS604" s="112">
        <f t="shared" si="1038"/>
        <v>70670.01725238582</v>
      </c>
      <c r="CT604" s="112">
        <f t="shared" si="1038"/>
        <v>68283.083862927087</v>
      </c>
      <c r="CU604" s="112">
        <f t="shared" si="1038"/>
        <v>63558.433574415787</v>
      </c>
      <c r="CV604" s="112">
        <f t="shared" si="1038"/>
        <v>61975.026642718163</v>
      </c>
      <c r="CW604" s="112">
        <f t="shared" si="1038"/>
        <v>58486.774310959801</v>
      </c>
      <c r="CX604" s="112">
        <f t="shared" si="1038"/>
        <v>55986.221740029869</v>
      </c>
      <c r="CY604" s="112">
        <f t="shared" si="1038"/>
        <v>51502.258085711655</v>
      </c>
      <c r="CZ604" s="112">
        <f t="shared" si="1038"/>
        <v>47581.238741069785</v>
      </c>
      <c r="DA604" s="112">
        <f t="shared" si="1038"/>
        <v>42207.921941376728</v>
      </c>
      <c r="DB604" s="112">
        <f t="shared" si="1038"/>
        <v>37487.074369098387</v>
      </c>
      <c r="DC604" s="112">
        <f t="shared" si="1038"/>
        <v>32460.090213065814</v>
      </c>
      <c r="DD604" s="112">
        <f t="shared" si="1038"/>
        <v>27130.859428975986</v>
      </c>
      <c r="DE604" s="112">
        <f t="shared" si="1038"/>
        <v>21659.091716155675</v>
      </c>
      <c r="DF604" s="112">
        <f t="shared" si="1038"/>
        <v>16984.000947238797</v>
      </c>
      <c r="DG604" s="112">
        <f t="shared" si="1038"/>
        <v>13605.160458223185</v>
      </c>
      <c r="DH604" s="112">
        <f t="shared" si="1038"/>
        <v>10739.606034642678</v>
      </c>
      <c r="DI604" s="112">
        <f t="shared" si="1038"/>
        <v>8077.0026472142517</v>
      </c>
      <c r="DJ604" s="112">
        <f t="shared" si="1038"/>
        <v>6120.4483124784747</v>
      </c>
      <c r="DK604" s="112">
        <f t="shared" si="1038"/>
        <v>4478.7638471673254</v>
      </c>
      <c r="DL604" s="112">
        <f t="shared" si="1038"/>
        <v>3194.4946230131918</v>
      </c>
      <c r="DM604" s="112">
        <f t="shared" si="1038"/>
        <v>5949.6591132388376</v>
      </c>
    </row>
    <row r="605" spans="1:117" s="44" customFormat="1" ht="1" hidden="1" customHeight="1">
      <c r="A605" s="94">
        <v>2034</v>
      </c>
      <c r="B605" s="96">
        <f t="shared" si="974"/>
        <v>9089216.2810975723</v>
      </c>
      <c r="C605" s="97">
        <f t="shared" si="978"/>
        <v>2.9826257456151933E-3</v>
      </c>
      <c r="D605" s="103">
        <f t="shared" ref="D605:M605" si="1039">D395+D500</f>
        <v>5025392.1657683235</v>
      </c>
      <c r="E605" s="103">
        <f t="shared" si="1039"/>
        <v>5137347.6454997659</v>
      </c>
      <c r="F605" s="103">
        <f t="shared" si="1039"/>
        <v>5250985.9209262403</v>
      </c>
      <c r="G605" s="103">
        <f t="shared" si="1039"/>
        <v>5364833.4439727664</v>
      </c>
      <c r="H605" s="103">
        <f t="shared" si="1039"/>
        <v>5479241.5011783987</v>
      </c>
      <c r="I605" s="103">
        <f t="shared" si="1039"/>
        <v>2302374.6398821655</v>
      </c>
      <c r="J605" s="103">
        <f t="shared" si="1039"/>
        <v>2190419.1601507235</v>
      </c>
      <c r="K605" s="103">
        <f t="shared" si="1039"/>
        <v>2076780.8847242491</v>
      </c>
      <c r="L605" s="103">
        <f t="shared" si="1039"/>
        <v>1962933.3616777223</v>
      </c>
      <c r="M605" s="103">
        <f t="shared" si="1039"/>
        <v>1848525.3044720902</v>
      </c>
      <c r="N605" s="103"/>
      <c r="O605" s="103"/>
      <c r="P605" s="103"/>
      <c r="Q605" s="112">
        <f t="shared" ref="Q605:CB605" si="1040">Q395+Q500</f>
        <v>78513.868790020584</v>
      </c>
      <c r="R605" s="112">
        <f t="shared" si="1040"/>
        <v>80787.638531746255</v>
      </c>
      <c r="S605" s="112">
        <f t="shared" si="1040"/>
        <v>83131.817504337028</v>
      </c>
      <c r="T605" s="112">
        <f t="shared" si="1040"/>
        <v>83289.355800065096</v>
      </c>
      <c r="U605" s="112">
        <f t="shared" si="1040"/>
        <v>84160.270739422413</v>
      </c>
      <c r="V605" s="112">
        <f t="shared" si="1040"/>
        <v>85061.486807023291</v>
      </c>
      <c r="W605" s="112">
        <f t="shared" si="1040"/>
        <v>86069.008379761537</v>
      </c>
      <c r="X605" s="112">
        <f t="shared" si="1040"/>
        <v>86498.822468260332</v>
      </c>
      <c r="Y605" s="112">
        <f t="shared" si="1040"/>
        <v>87161.742793316836</v>
      </c>
      <c r="Z605" s="112">
        <f t="shared" si="1040"/>
        <v>88005.984836258838</v>
      </c>
      <c r="AA605" s="112">
        <f t="shared" si="1040"/>
        <v>88602.335468969308</v>
      </c>
      <c r="AB605" s="112">
        <f t="shared" si="1040"/>
        <v>89627.984368408099</v>
      </c>
      <c r="AC605" s="112">
        <f t="shared" si="1040"/>
        <v>94821.164147469419</v>
      </c>
      <c r="AD605" s="112">
        <f t="shared" si="1040"/>
        <v>91278.757152424121</v>
      </c>
      <c r="AE605" s="112">
        <f t="shared" si="1040"/>
        <v>91790.132590404799</v>
      </c>
      <c r="AF605" s="112">
        <f t="shared" si="1040"/>
        <v>92018.58499294694</v>
      </c>
      <c r="AG605" s="112">
        <f t="shared" si="1040"/>
        <v>92033.468898894469</v>
      </c>
      <c r="AH605" s="112">
        <f t="shared" si="1040"/>
        <v>92143.380391070052</v>
      </c>
      <c r="AI605" s="112">
        <f t="shared" si="1040"/>
        <v>92609.137464142943</v>
      </c>
      <c r="AJ605" s="112">
        <f t="shared" si="1040"/>
        <v>93844.533322131378</v>
      </c>
      <c r="AK605" s="112">
        <f t="shared" si="1040"/>
        <v>94291.780358964461</v>
      </c>
      <c r="AL605" s="112">
        <f t="shared" si="1040"/>
        <v>95394.000123400692</v>
      </c>
      <c r="AM605" s="112">
        <f t="shared" si="1040"/>
        <v>96066.773715431802</v>
      </c>
      <c r="AN605" s="112">
        <f t="shared" si="1040"/>
        <v>97051.58706577844</v>
      </c>
      <c r="AO605" s="112">
        <f t="shared" si="1040"/>
        <v>98688.802284135716</v>
      </c>
      <c r="AP605" s="112">
        <f t="shared" si="1040"/>
        <v>99455.180017900289</v>
      </c>
      <c r="AQ605" s="112">
        <f t="shared" si="1040"/>
        <v>101370.53746029284</v>
      </c>
      <c r="AR605" s="112">
        <f t="shared" si="1040"/>
        <v>102686.32539042187</v>
      </c>
      <c r="AS605" s="112">
        <f t="shared" si="1040"/>
        <v>103600.8180502578</v>
      </c>
      <c r="AT605" s="112">
        <f t="shared" si="1040"/>
        <v>105283.05747920478</v>
      </c>
      <c r="AU605" s="112">
        <f t="shared" si="1040"/>
        <v>106904.86615729476</v>
      </c>
      <c r="AV605" s="112">
        <f t="shared" si="1040"/>
        <v>106865.40421910348</v>
      </c>
      <c r="AW605" s="112">
        <f t="shared" si="1040"/>
        <v>108757.23898766581</v>
      </c>
      <c r="AX605" s="112">
        <f t="shared" si="1040"/>
        <v>108552.55154128047</v>
      </c>
      <c r="AY605" s="112">
        <f t="shared" si="1040"/>
        <v>109253.84488928999</v>
      </c>
      <c r="AZ605" s="112">
        <f t="shared" si="1040"/>
        <v>112572.80732925382</v>
      </c>
      <c r="BA605" s="112">
        <f t="shared" si="1040"/>
        <v>114081.97328723082</v>
      </c>
      <c r="BB605" s="112">
        <f t="shared" si="1040"/>
        <v>115084.26069646137</v>
      </c>
      <c r="BC605" s="112">
        <f t="shared" si="1040"/>
        <v>118318.29610713475</v>
      </c>
      <c r="BD605" s="112">
        <f t="shared" si="1040"/>
        <v>118470.15463285138</v>
      </c>
      <c r="BE605" s="112">
        <f t="shared" si="1040"/>
        <v>120511.81444998803</v>
      </c>
      <c r="BF605" s="112">
        <f t="shared" si="1040"/>
        <v>122163.76573631642</v>
      </c>
      <c r="BG605" s="112">
        <f t="shared" si="1040"/>
        <v>125788.60227584337</v>
      </c>
      <c r="BH605" s="112">
        <f t="shared" si="1040"/>
        <v>126495.66723395197</v>
      </c>
      <c r="BI605" s="112">
        <f t="shared" si="1040"/>
        <v>127112.45040803051</v>
      </c>
      <c r="BJ605" s="112">
        <f t="shared" si="1040"/>
        <v>126507.36824196429</v>
      </c>
      <c r="BK605" s="112">
        <f t="shared" si="1040"/>
        <v>126972.67409664606</v>
      </c>
      <c r="BL605" s="112">
        <f t="shared" si="1040"/>
        <v>124370.65902908966</v>
      </c>
      <c r="BM605" s="112">
        <f t="shared" si="1040"/>
        <v>124672.2908122731</v>
      </c>
      <c r="BN605" s="112">
        <f t="shared" si="1040"/>
        <v>123069.03680833496</v>
      </c>
      <c r="BO605" s="112">
        <f t="shared" si="1040"/>
        <v>122797.00327394911</v>
      </c>
      <c r="BP605" s="112">
        <f t="shared" si="1040"/>
        <v>120812.77040489967</v>
      </c>
      <c r="BQ605" s="112">
        <f t="shared" si="1040"/>
        <v>121267.34960689665</v>
      </c>
      <c r="BR605" s="112">
        <f t="shared" si="1040"/>
        <v>119847.05713256627</v>
      </c>
      <c r="BS605" s="112">
        <f t="shared" si="1040"/>
        <v>119014.55416982854</v>
      </c>
      <c r="BT605" s="112">
        <f t="shared" si="1040"/>
        <v>116194.14641674097</v>
      </c>
      <c r="BU605" s="112">
        <f t="shared" si="1040"/>
        <v>114053.55226540616</v>
      </c>
      <c r="BV605" s="112">
        <f t="shared" si="1040"/>
        <v>112757.11777318522</v>
      </c>
      <c r="BW605" s="112">
        <f t="shared" si="1040"/>
        <v>110818.49157992164</v>
      </c>
      <c r="BX605" s="112">
        <f t="shared" si="1040"/>
        <v>109925.49689842202</v>
      </c>
      <c r="BY605" s="112">
        <f t="shared" si="1040"/>
        <v>109877.80792625432</v>
      </c>
      <c r="BZ605" s="112">
        <f t="shared" si="1040"/>
        <v>109201.66731336646</v>
      </c>
      <c r="CA605" s="112">
        <f t="shared" si="1040"/>
        <v>110596.56296985409</v>
      </c>
      <c r="CB605" s="112">
        <f t="shared" si="1040"/>
        <v>112060.02393148611</v>
      </c>
      <c r="CC605" s="112">
        <f t="shared" ref="CC605:DM605" si="1041">CC395+CC500</f>
        <v>111997.99673480762</v>
      </c>
      <c r="CD605" s="112">
        <f t="shared" si="1041"/>
        <v>113083.20353211</v>
      </c>
      <c r="CE605" s="112">
        <f t="shared" si="1041"/>
        <v>114208.69152077074</v>
      </c>
      <c r="CF605" s="112">
        <f t="shared" si="1041"/>
        <v>113669.03897784173</v>
      </c>
      <c r="CG605" s="112">
        <f t="shared" si="1041"/>
        <v>115069.13944962024</v>
      </c>
      <c r="CH605" s="112">
        <f t="shared" si="1041"/>
        <v>114104.55368089938</v>
      </c>
      <c r="CI605" s="112">
        <f t="shared" si="1041"/>
        <v>114522.42738826752</v>
      </c>
      <c r="CJ605" s="112">
        <f t="shared" si="1041"/>
        <v>111047.74691346681</v>
      </c>
      <c r="CK605" s="112">
        <f t="shared" si="1041"/>
        <v>106083.07483273238</v>
      </c>
      <c r="CL605" s="112">
        <f t="shared" si="1041"/>
        <v>101757.89605247162</v>
      </c>
      <c r="CM605" s="112">
        <f t="shared" si="1041"/>
        <v>97564.233375637355</v>
      </c>
      <c r="CN605" s="112">
        <f t="shared" si="1041"/>
        <v>94143.211687186995</v>
      </c>
      <c r="CO605" s="112">
        <f t="shared" si="1041"/>
        <v>89118.246526874878</v>
      </c>
      <c r="CP605" s="112">
        <f t="shared" si="1041"/>
        <v>86075.391353831044</v>
      </c>
      <c r="CQ605" s="112">
        <f t="shared" si="1041"/>
        <v>81575.334593124571</v>
      </c>
      <c r="CR605" s="112">
        <f t="shared" si="1041"/>
        <v>76860.051524965034</v>
      </c>
      <c r="CS605" s="112">
        <f t="shared" si="1041"/>
        <v>72725.053571855227</v>
      </c>
      <c r="CT605" s="112">
        <f t="shared" si="1041"/>
        <v>68466.343284192524</v>
      </c>
      <c r="CU605" s="112">
        <f t="shared" si="1041"/>
        <v>65803.927403331953</v>
      </c>
      <c r="CV605" s="112">
        <f t="shared" si="1041"/>
        <v>60728.333273462056</v>
      </c>
      <c r="CW605" s="112">
        <f t="shared" si="1041"/>
        <v>59089.218047214068</v>
      </c>
      <c r="CX605" s="112">
        <f t="shared" si="1041"/>
        <v>55455.093795109082</v>
      </c>
      <c r="CY605" s="112">
        <f t="shared" si="1041"/>
        <v>52399.042067660223</v>
      </c>
      <c r="CZ605" s="112">
        <f t="shared" si="1041"/>
        <v>47947.752893346697</v>
      </c>
      <c r="DA605" s="112">
        <f t="shared" si="1041"/>
        <v>44046.818374296527</v>
      </c>
      <c r="DB605" s="112">
        <f t="shared" si="1041"/>
        <v>38302.245274205954</v>
      </c>
      <c r="DC605" s="112">
        <f t="shared" si="1041"/>
        <v>33726.969915136448</v>
      </c>
      <c r="DD605" s="112">
        <f t="shared" si="1041"/>
        <v>28661.805012010409</v>
      </c>
      <c r="DE605" s="112">
        <f t="shared" si="1041"/>
        <v>23328.440802741876</v>
      </c>
      <c r="DF605" s="112">
        <f t="shared" si="1041"/>
        <v>18584.507205780865</v>
      </c>
      <c r="DG605" s="112">
        <f t="shared" si="1041"/>
        <v>14089.340240504864</v>
      </c>
      <c r="DH605" s="112">
        <f t="shared" si="1041"/>
        <v>11197.395430549572</v>
      </c>
      <c r="DI605" s="112">
        <f t="shared" si="1041"/>
        <v>8558.3186929873518</v>
      </c>
      <c r="DJ605" s="112">
        <f t="shared" si="1041"/>
        <v>6174.9336758121917</v>
      </c>
      <c r="DK605" s="112">
        <f t="shared" si="1041"/>
        <v>4619.1802635046115</v>
      </c>
      <c r="DL605" s="112">
        <f t="shared" si="1041"/>
        <v>3343.6577336091564</v>
      </c>
      <c r="DM605" s="112">
        <f t="shared" si="1041"/>
        <v>6302.2531430895833</v>
      </c>
    </row>
    <row r="606" spans="1:117" s="44" customFormat="1" ht="1" hidden="1" customHeight="1">
      <c r="A606" s="94">
        <v>2035</v>
      </c>
      <c r="B606" s="96">
        <f t="shared" si="974"/>
        <v>9114892.0155187473</v>
      </c>
      <c r="C606" s="97">
        <f t="shared" si="978"/>
        <v>2.8248568003130946E-3</v>
      </c>
      <c r="D606" s="103">
        <f t="shared" ref="D606:M606" si="1042">D396+D501</f>
        <v>5025553.664513276</v>
      </c>
      <c r="E606" s="103">
        <f t="shared" si="1042"/>
        <v>5136409.983571169</v>
      </c>
      <c r="F606" s="103">
        <f t="shared" si="1042"/>
        <v>5247354.4059976405</v>
      </c>
      <c r="G606" s="103">
        <f t="shared" si="1042"/>
        <v>5359989.6480945973</v>
      </c>
      <c r="H606" s="103">
        <f t="shared" si="1042"/>
        <v>5472664.3095256742</v>
      </c>
      <c r="I606" s="103">
        <f t="shared" si="1042"/>
        <v>2331396.71625708</v>
      </c>
      <c r="J606" s="103">
        <f t="shared" si="1042"/>
        <v>2220540.3971991874</v>
      </c>
      <c r="K606" s="103">
        <f t="shared" si="1042"/>
        <v>2109595.9747727159</v>
      </c>
      <c r="L606" s="103">
        <f t="shared" si="1042"/>
        <v>1996960.7326757591</v>
      </c>
      <c r="M606" s="103">
        <f t="shared" si="1042"/>
        <v>1884286.0712446822</v>
      </c>
      <c r="N606" s="103"/>
      <c r="O606" s="103"/>
      <c r="P606" s="103"/>
      <c r="Q606" s="112">
        <f t="shared" ref="Q606:CB606" si="1043">Q396+Q501</f>
        <v>78440.346390597217</v>
      </c>
      <c r="R606" s="112">
        <f t="shared" si="1043"/>
        <v>80602.8651306838</v>
      </c>
      <c r="S606" s="112">
        <f t="shared" si="1043"/>
        <v>82846.908927716984</v>
      </c>
      <c r="T606" s="112">
        <f t="shared" si="1043"/>
        <v>82910.194126857794</v>
      </c>
      <c r="U606" s="112">
        <f t="shared" si="1043"/>
        <v>83720.029966300906</v>
      </c>
      <c r="V606" s="112">
        <f t="shared" si="1043"/>
        <v>84545.388337489916</v>
      </c>
      <c r="W606" s="112">
        <f t="shared" si="1043"/>
        <v>85550.875007445487</v>
      </c>
      <c r="X606" s="112">
        <f t="shared" si="1043"/>
        <v>85966.15117716552</v>
      </c>
      <c r="Y606" s="112">
        <f t="shared" si="1043"/>
        <v>86663.745216211915</v>
      </c>
      <c r="Z606" s="112">
        <f t="shared" si="1043"/>
        <v>87547.18905678665</v>
      </c>
      <c r="AA606" s="112">
        <f t="shared" si="1043"/>
        <v>88227.020915355097</v>
      </c>
      <c r="AB606" s="112">
        <f t="shared" si="1043"/>
        <v>89337.026432297469</v>
      </c>
      <c r="AC606" s="112">
        <f t="shared" si="1043"/>
        <v>94615.958014323245</v>
      </c>
      <c r="AD606" s="112">
        <f t="shared" si="1043"/>
        <v>91187.524670357525</v>
      </c>
      <c r="AE606" s="112">
        <f t="shared" si="1043"/>
        <v>91798.135584904405</v>
      </c>
      <c r="AF606" s="112">
        <f t="shared" si="1043"/>
        <v>92134.701264294723</v>
      </c>
      <c r="AG606" s="112">
        <f t="shared" si="1043"/>
        <v>92237.053740325791</v>
      </c>
      <c r="AH606" s="112">
        <f t="shared" si="1043"/>
        <v>92431.395025156293</v>
      </c>
      <c r="AI606" s="112">
        <f t="shared" si="1043"/>
        <v>92947.838332491403</v>
      </c>
      <c r="AJ606" s="112">
        <f t="shared" si="1043"/>
        <v>94231.287431631907</v>
      </c>
      <c r="AK606" s="112">
        <f t="shared" si="1043"/>
        <v>94706.30888989479</v>
      </c>
      <c r="AL606" s="112">
        <f t="shared" si="1043"/>
        <v>95831.439758459601</v>
      </c>
      <c r="AM606" s="112">
        <f t="shared" si="1043"/>
        <v>96549.775664326677</v>
      </c>
      <c r="AN606" s="112">
        <f t="shared" si="1043"/>
        <v>97517.36768255342</v>
      </c>
      <c r="AO606" s="112">
        <f t="shared" si="1043"/>
        <v>99258.27542948004</v>
      </c>
      <c r="AP606" s="112">
        <f t="shared" si="1043"/>
        <v>100597.81306651585</v>
      </c>
      <c r="AQ606" s="112">
        <f t="shared" si="1043"/>
        <v>102374.33389573474</v>
      </c>
      <c r="AR606" s="112">
        <f t="shared" si="1043"/>
        <v>103935.56543072758</v>
      </c>
      <c r="AS606" s="112">
        <f t="shared" si="1043"/>
        <v>104654.34864310577</v>
      </c>
      <c r="AT606" s="112">
        <f t="shared" si="1043"/>
        <v>105490.8121703692</v>
      </c>
      <c r="AU606" s="112">
        <f t="shared" si="1043"/>
        <v>106952.28785868164</v>
      </c>
      <c r="AV606" s="112">
        <f t="shared" si="1043"/>
        <v>107993.76371856048</v>
      </c>
      <c r="AW606" s="112">
        <f t="shared" si="1043"/>
        <v>108057.29730243335</v>
      </c>
      <c r="AX606" s="112">
        <f t="shared" si="1043"/>
        <v>108500.11627343253</v>
      </c>
      <c r="AY606" s="112">
        <f t="shared" si="1043"/>
        <v>109124.64000563481</v>
      </c>
      <c r="AZ606" s="112">
        <f t="shared" si="1043"/>
        <v>110168.45488806488</v>
      </c>
      <c r="BA606" s="112">
        <f t="shared" si="1043"/>
        <v>113272.90075028109</v>
      </c>
      <c r="BB606" s="112">
        <f t="shared" si="1043"/>
        <v>114175.19907417637</v>
      </c>
      <c r="BC606" s="112">
        <f t="shared" si="1043"/>
        <v>116488.50994021268</v>
      </c>
      <c r="BD606" s="112">
        <f t="shared" si="1043"/>
        <v>118866.50833950136</v>
      </c>
      <c r="BE606" s="112">
        <f t="shared" si="1043"/>
        <v>119439.95424175114</v>
      </c>
      <c r="BF606" s="112">
        <f t="shared" si="1043"/>
        <v>121500.42090177845</v>
      </c>
      <c r="BG606" s="112">
        <f t="shared" si="1043"/>
        <v>123218.20453720944</v>
      </c>
      <c r="BH606" s="112">
        <f t="shared" si="1043"/>
        <v>126234.16169621024</v>
      </c>
      <c r="BI606" s="112">
        <f t="shared" si="1043"/>
        <v>127174.06427390399</v>
      </c>
      <c r="BJ606" s="112">
        <f t="shared" si="1043"/>
        <v>127416.27899770779</v>
      </c>
      <c r="BK606" s="112">
        <f t="shared" si="1043"/>
        <v>126692.88287386499</v>
      </c>
      <c r="BL606" s="112">
        <f t="shared" si="1043"/>
        <v>127055.51029035619</v>
      </c>
      <c r="BM606" s="112">
        <f t="shared" si="1043"/>
        <v>124508.30143820855</v>
      </c>
      <c r="BN606" s="112">
        <f t="shared" si="1043"/>
        <v>124179.90419914415</v>
      </c>
      <c r="BO606" s="112">
        <f t="shared" si="1043"/>
        <v>122589.45350410868</v>
      </c>
      <c r="BP606" s="112">
        <f t="shared" si="1043"/>
        <v>122301.85239391617</v>
      </c>
      <c r="BQ606" s="112">
        <f t="shared" si="1043"/>
        <v>120265.97299775212</v>
      </c>
      <c r="BR606" s="112">
        <f t="shared" si="1043"/>
        <v>120603.11250923805</v>
      </c>
      <c r="BS606" s="112">
        <f t="shared" si="1043"/>
        <v>119197.18273058542</v>
      </c>
      <c r="BT606" s="112">
        <f t="shared" si="1043"/>
        <v>117962.88672067839</v>
      </c>
      <c r="BU606" s="112">
        <f t="shared" si="1043"/>
        <v>115448.43677030542</v>
      </c>
      <c r="BV606" s="112">
        <f t="shared" si="1043"/>
        <v>113358.05149416483</v>
      </c>
      <c r="BW606" s="112">
        <f t="shared" si="1043"/>
        <v>111654.85110831814</v>
      </c>
      <c r="BX606" s="112">
        <f t="shared" si="1043"/>
        <v>110164.37070577437</v>
      </c>
      <c r="BY606" s="112">
        <f t="shared" si="1043"/>
        <v>108474.38453577601</v>
      </c>
      <c r="BZ606" s="112">
        <f t="shared" si="1043"/>
        <v>108928.50453546611</v>
      </c>
      <c r="CA606" s="112">
        <f t="shared" si="1043"/>
        <v>108422.02127586963</v>
      </c>
      <c r="CB606" s="112">
        <f t="shared" si="1043"/>
        <v>109131.60632701503</v>
      </c>
      <c r="CC606" s="112">
        <f t="shared" ref="CC606:DM606" si="1044">CC396+CC501</f>
        <v>111207.38635101469</v>
      </c>
      <c r="CD606" s="112">
        <f t="shared" si="1044"/>
        <v>110542.37200657572</v>
      </c>
      <c r="CE606" s="112">
        <f t="shared" si="1044"/>
        <v>112238.09086267508</v>
      </c>
      <c r="CF606" s="112">
        <f t="shared" si="1044"/>
        <v>112874.11183314706</v>
      </c>
      <c r="CG606" s="112">
        <f t="shared" si="1044"/>
        <v>112833.01657078468</v>
      </c>
      <c r="CH606" s="112">
        <f t="shared" si="1044"/>
        <v>113666.10431924945</v>
      </c>
      <c r="CI606" s="112">
        <f t="shared" si="1044"/>
        <v>113025.51207491662</v>
      </c>
      <c r="CJ606" s="112">
        <f t="shared" si="1044"/>
        <v>113489.90704808311</v>
      </c>
      <c r="CK606" s="112">
        <f t="shared" si="1044"/>
        <v>109732.85654896767</v>
      </c>
      <c r="CL606" s="112">
        <f t="shared" si="1044"/>
        <v>104659.19306262207</v>
      </c>
      <c r="CM606" s="112">
        <f t="shared" si="1044"/>
        <v>99951.245294432476</v>
      </c>
      <c r="CN606" s="112">
        <f t="shared" si="1044"/>
        <v>96362.752649292146</v>
      </c>
      <c r="CO606" s="112">
        <f t="shared" si="1044"/>
        <v>92091.872500690093</v>
      </c>
      <c r="CP606" s="112">
        <f t="shared" si="1044"/>
        <v>87436.15654704094</v>
      </c>
      <c r="CQ606" s="112">
        <f t="shared" si="1044"/>
        <v>83924.069610220613</v>
      </c>
      <c r="CR606" s="112">
        <f t="shared" si="1044"/>
        <v>79640.720418750163</v>
      </c>
      <c r="CS606" s="112">
        <f t="shared" si="1044"/>
        <v>74567.762500158889</v>
      </c>
      <c r="CT606" s="112">
        <f t="shared" si="1044"/>
        <v>70473.995440641986</v>
      </c>
      <c r="CU606" s="112">
        <f t="shared" si="1044"/>
        <v>66003.327124549731</v>
      </c>
      <c r="CV606" s="112">
        <f t="shared" si="1044"/>
        <v>62899.980646609794</v>
      </c>
      <c r="CW606" s="112">
        <f t="shared" si="1044"/>
        <v>57930.349802989353</v>
      </c>
      <c r="CX606" s="112">
        <f t="shared" si="1044"/>
        <v>56052.48651288604</v>
      </c>
      <c r="CY606" s="112">
        <f t="shared" si="1044"/>
        <v>51933.452106511875</v>
      </c>
      <c r="CZ606" s="112">
        <f t="shared" si="1044"/>
        <v>48821.524346373924</v>
      </c>
      <c r="DA606" s="112">
        <f t="shared" si="1044"/>
        <v>44425.286699187433</v>
      </c>
      <c r="DB606" s="112">
        <f t="shared" si="1044"/>
        <v>40016.465213705706</v>
      </c>
      <c r="DC606" s="112">
        <f t="shared" si="1044"/>
        <v>34493.141908584716</v>
      </c>
      <c r="DD606" s="112">
        <f t="shared" si="1044"/>
        <v>29817.051801068039</v>
      </c>
      <c r="DE606" s="112">
        <f t="shared" si="1044"/>
        <v>24680.566469063437</v>
      </c>
      <c r="DF606" s="112">
        <f t="shared" si="1044"/>
        <v>20046.629670225579</v>
      </c>
      <c r="DG606" s="112">
        <f t="shared" si="1044"/>
        <v>15433.175011348769</v>
      </c>
      <c r="DH606" s="112">
        <f t="shared" si="1044"/>
        <v>11618.137731215826</v>
      </c>
      <c r="DI606" s="112">
        <f t="shared" si="1044"/>
        <v>8940.4579384325134</v>
      </c>
      <c r="DJ606" s="112">
        <f t="shared" si="1044"/>
        <v>6554.7710366203646</v>
      </c>
      <c r="DK606" s="112">
        <f t="shared" si="1044"/>
        <v>4671.0655335968377</v>
      </c>
      <c r="DL606" s="112">
        <f t="shared" si="1044"/>
        <v>3457.2957368732914</v>
      </c>
      <c r="DM606" s="112">
        <f t="shared" si="1044"/>
        <v>6671.5716324040177</v>
      </c>
    </row>
    <row r="607" spans="1:117" s="44" customFormat="1" ht="1" hidden="1" customHeight="1">
      <c r="A607" s="94">
        <v>2036</v>
      </c>
      <c r="B607" s="96">
        <f t="shared" si="974"/>
        <v>9139301.4308192879</v>
      </c>
      <c r="C607" s="97">
        <f t="shared" si="978"/>
        <v>2.6779708699765036E-3</v>
      </c>
      <c r="D607" s="103">
        <f t="shared" ref="D607:M607" si="1045">D397+D502</f>
        <v>5028667.5804730551</v>
      </c>
      <c r="E607" s="103">
        <f t="shared" si="1045"/>
        <v>5137126.4394849474</v>
      </c>
      <c r="F607" s="103">
        <f t="shared" si="1045"/>
        <v>5246984.6558179297</v>
      </c>
      <c r="G607" s="103">
        <f t="shared" si="1045"/>
        <v>5356950.3539903518</v>
      </c>
      <c r="H607" s="103">
        <f t="shared" si="1045"/>
        <v>5468430.3844874455</v>
      </c>
      <c r="I607" s="103">
        <f t="shared" si="1045"/>
        <v>2356482.2491978053</v>
      </c>
      <c r="J607" s="103">
        <f t="shared" si="1045"/>
        <v>2248023.3901859131</v>
      </c>
      <c r="K607" s="103">
        <f t="shared" si="1045"/>
        <v>2138165.1738529308</v>
      </c>
      <c r="L607" s="103">
        <f t="shared" si="1045"/>
        <v>2028199.4756805093</v>
      </c>
      <c r="M607" s="103">
        <f t="shared" si="1045"/>
        <v>1916719.4451834154</v>
      </c>
      <c r="N607" s="103"/>
      <c r="O607" s="103"/>
      <c r="P607" s="103"/>
      <c r="Q607" s="112">
        <f t="shared" ref="Q607:CB607" si="1046">Q397+Q502</f>
        <v>78475.633540688752</v>
      </c>
      <c r="R607" s="112">
        <f t="shared" si="1046"/>
        <v>80532.918402999174</v>
      </c>
      <c r="S607" s="112">
        <f t="shared" si="1046"/>
        <v>82663.747565790589</v>
      </c>
      <c r="T607" s="112">
        <f t="shared" si="1046"/>
        <v>82630.869497687658</v>
      </c>
      <c r="U607" s="112">
        <f t="shared" si="1046"/>
        <v>83345.273648476781</v>
      </c>
      <c r="V607" s="112">
        <f t="shared" si="1046"/>
        <v>84109.775444315586</v>
      </c>
      <c r="W607" s="112">
        <f t="shared" si="1046"/>
        <v>85041.787366808057</v>
      </c>
      <c r="X607" s="112">
        <f t="shared" si="1046"/>
        <v>85456.46878042967</v>
      </c>
      <c r="Y607" s="112">
        <f t="shared" si="1046"/>
        <v>86136.920823961424</v>
      </c>
      <c r="Z607" s="112">
        <f t="shared" si="1046"/>
        <v>87054.553860121756</v>
      </c>
      <c r="AA607" s="112">
        <f t="shared" si="1046"/>
        <v>87773.3212967195</v>
      </c>
      <c r="AB607" s="112">
        <f t="shared" si="1046"/>
        <v>88963.406006871519</v>
      </c>
      <c r="AC607" s="112">
        <f t="shared" si="1046"/>
        <v>94314.464678365082</v>
      </c>
      <c r="AD607" s="112">
        <f t="shared" si="1046"/>
        <v>90995.107054729568</v>
      </c>
      <c r="AE607" s="112">
        <f t="shared" si="1046"/>
        <v>91709.89557784643</v>
      </c>
      <c r="AF607" s="112">
        <f t="shared" si="1046"/>
        <v>92144.688225912585</v>
      </c>
      <c r="AG607" s="112">
        <f t="shared" si="1046"/>
        <v>92354.812695616187</v>
      </c>
      <c r="AH607" s="112">
        <f t="shared" si="1046"/>
        <v>92636.748945708547</v>
      </c>
      <c r="AI607" s="112">
        <f t="shared" si="1046"/>
        <v>93235.578127808927</v>
      </c>
      <c r="AJ607" s="112">
        <f t="shared" si="1046"/>
        <v>94575.629607569572</v>
      </c>
      <c r="AK607" s="112">
        <f t="shared" si="1046"/>
        <v>95094.562653586996</v>
      </c>
      <c r="AL607" s="112">
        <f t="shared" si="1046"/>
        <v>96247.519379434874</v>
      </c>
      <c r="AM607" s="112">
        <f t="shared" si="1046"/>
        <v>96985.99880136807</v>
      </c>
      <c r="AN607" s="112">
        <f t="shared" si="1046"/>
        <v>97995.311335024817</v>
      </c>
      <c r="AO607" s="112">
        <f t="shared" si="1046"/>
        <v>99722.449046957045</v>
      </c>
      <c r="AP607" s="112">
        <f t="shared" si="1046"/>
        <v>101162.35911497775</v>
      </c>
      <c r="AQ607" s="112">
        <f t="shared" si="1046"/>
        <v>103510.65482081809</v>
      </c>
      <c r="AR607" s="112">
        <f t="shared" si="1046"/>
        <v>104931.84572855601</v>
      </c>
      <c r="AS607" s="112">
        <f t="shared" si="1046"/>
        <v>105883.34842341603</v>
      </c>
      <c r="AT607" s="112">
        <f t="shared" si="1046"/>
        <v>106529.53064225396</v>
      </c>
      <c r="AU607" s="112">
        <f t="shared" si="1046"/>
        <v>107166.79705499517</v>
      </c>
      <c r="AV607" s="112">
        <f t="shared" si="1046"/>
        <v>108043.31552505938</v>
      </c>
      <c r="AW607" s="112">
        <f t="shared" si="1046"/>
        <v>109170.47318819987</v>
      </c>
      <c r="AX607" s="112">
        <f t="shared" si="1046"/>
        <v>107823.63229082388</v>
      </c>
      <c r="AY607" s="112">
        <f t="shared" si="1046"/>
        <v>109078.31326851196</v>
      </c>
      <c r="AZ607" s="112">
        <f t="shared" si="1046"/>
        <v>110052.57727172307</v>
      </c>
      <c r="BA607" s="112">
        <f t="shared" si="1046"/>
        <v>110897.61315923679</v>
      </c>
      <c r="BB607" s="112">
        <f t="shared" si="1046"/>
        <v>113382.53182378298</v>
      </c>
      <c r="BC607" s="112">
        <f t="shared" si="1046"/>
        <v>115586.13110732874</v>
      </c>
      <c r="BD607" s="112">
        <f t="shared" si="1046"/>
        <v>117056.10336366158</v>
      </c>
      <c r="BE607" s="112">
        <f t="shared" si="1046"/>
        <v>119843.77699830389</v>
      </c>
      <c r="BF607" s="112">
        <f t="shared" si="1046"/>
        <v>120435.82218276362</v>
      </c>
      <c r="BG607" s="112">
        <f t="shared" si="1046"/>
        <v>122561.06680942475</v>
      </c>
      <c r="BH607" s="112">
        <f t="shared" si="1046"/>
        <v>123681.71582211342</v>
      </c>
      <c r="BI607" s="112">
        <f t="shared" si="1046"/>
        <v>126918.71738477839</v>
      </c>
      <c r="BJ607" s="112">
        <f t="shared" si="1046"/>
        <v>127484.02483655102</v>
      </c>
      <c r="BK607" s="112">
        <f t="shared" si="1046"/>
        <v>127607.16322205705</v>
      </c>
      <c r="BL607" s="112">
        <f t="shared" si="1046"/>
        <v>126785.69060133556</v>
      </c>
      <c r="BM607" s="112">
        <f t="shared" si="1046"/>
        <v>127193.72982953291</v>
      </c>
      <c r="BN607" s="112">
        <f t="shared" si="1046"/>
        <v>124021.51580562926</v>
      </c>
      <c r="BO607" s="112">
        <f t="shared" si="1046"/>
        <v>123702.04801149112</v>
      </c>
      <c r="BP607" s="112">
        <f t="shared" si="1046"/>
        <v>122104.24480076579</v>
      </c>
      <c r="BQ607" s="112">
        <f t="shared" si="1046"/>
        <v>121748.86869641827</v>
      </c>
      <c r="BR607" s="112">
        <f t="shared" si="1046"/>
        <v>119617.11757895733</v>
      </c>
      <c r="BS607" s="112">
        <f t="shared" si="1046"/>
        <v>119953.47721245678</v>
      </c>
      <c r="BT607" s="112">
        <f t="shared" si="1046"/>
        <v>118151.584268721</v>
      </c>
      <c r="BU607" s="112">
        <f t="shared" si="1046"/>
        <v>117200.61722871914</v>
      </c>
      <c r="BV607" s="112">
        <f t="shared" si="1046"/>
        <v>114746.42096376157</v>
      </c>
      <c r="BW607" s="112">
        <f t="shared" si="1046"/>
        <v>112251.83742997148</v>
      </c>
      <c r="BX607" s="112">
        <f t="shared" si="1046"/>
        <v>110994.82181645959</v>
      </c>
      <c r="BY607" s="112">
        <f t="shared" si="1046"/>
        <v>108706.9807582541</v>
      </c>
      <c r="BZ607" s="112">
        <f t="shared" si="1046"/>
        <v>107533.52242269252</v>
      </c>
      <c r="CA607" s="112">
        <f t="shared" si="1046"/>
        <v>108148.35295648823</v>
      </c>
      <c r="CB607" s="112">
        <f t="shared" si="1046"/>
        <v>106985.9589948848</v>
      </c>
      <c r="CC607" s="112">
        <f t="shared" ref="CC607:DM607" si="1047">CC397+CC502</f>
        <v>108293.41445432761</v>
      </c>
      <c r="CD607" s="112">
        <f t="shared" si="1047"/>
        <v>109759.51539771209</v>
      </c>
      <c r="CE607" s="112">
        <f t="shared" si="1047"/>
        <v>109717.43390453947</v>
      </c>
      <c r="CF607" s="112">
        <f t="shared" si="1047"/>
        <v>110930.41840554148</v>
      </c>
      <c r="CG607" s="112">
        <f t="shared" si="1047"/>
        <v>112048.62570360675</v>
      </c>
      <c r="CH607" s="112">
        <f t="shared" si="1047"/>
        <v>111467.76468666311</v>
      </c>
      <c r="CI607" s="112">
        <f t="shared" si="1047"/>
        <v>112599.16691809212</v>
      </c>
      <c r="CJ607" s="112">
        <f t="shared" si="1047"/>
        <v>112018.71852449948</v>
      </c>
      <c r="CK607" s="112">
        <f t="shared" si="1047"/>
        <v>112150.0867747295</v>
      </c>
      <c r="CL607" s="112">
        <f t="shared" si="1047"/>
        <v>108270.85977380088</v>
      </c>
      <c r="CM607" s="112">
        <f t="shared" si="1047"/>
        <v>102803.58815286269</v>
      </c>
      <c r="CN607" s="112">
        <f t="shared" si="1047"/>
        <v>98733.338143400528</v>
      </c>
      <c r="CO607" s="112">
        <f t="shared" si="1047"/>
        <v>94270.483482515076</v>
      </c>
      <c r="CP607" s="112">
        <f t="shared" si="1047"/>
        <v>90365.685360582822</v>
      </c>
      <c r="CQ607" s="112">
        <f t="shared" si="1047"/>
        <v>85256.404441872728</v>
      </c>
      <c r="CR607" s="112">
        <f t="shared" si="1047"/>
        <v>81959.317991892778</v>
      </c>
      <c r="CS607" s="112">
        <f t="shared" si="1047"/>
        <v>77278.0420478702</v>
      </c>
      <c r="CT607" s="112">
        <f t="shared" si="1047"/>
        <v>72279.098543847576</v>
      </c>
      <c r="CU607" s="112">
        <f t="shared" si="1047"/>
        <v>67956.298644937255</v>
      </c>
      <c r="CV607" s="112">
        <f t="shared" si="1047"/>
        <v>63113.054093698549</v>
      </c>
      <c r="CW607" s="112">
        <f t="shared" si="1047"/>
        <v>60025.847330276461</v>
      </c>
      <c r="CX607" s="112">
        <f t="shared" si="1047"/>
        <v>54982.243361403569</v>
      </c>
      <c r="CY607" s="112">
        <f t="shared" si="1047"/>
        <v>52517.857532881855</v>
      </c>
      <c r="CZ607" s="112">
        <f t="shared" si="1047"/>
        <v>48415.375024509725</v>
      </c>
      <c r="DA607" s="112">
        <f t="shared" si="1047"/>
        <v>45269.547766665724</v>
      </c>
      <c r="DB607" s="112">
        <f t="shared" si="1047"/>
        <v>40390.097208934865</v>
      </c>
      <c r="DC607" s="112">
        <f t="shared" si="1047"/>
        <v>36076.621352337075</v>
      </c>
      <c r="DD607" s="112">
        <f t="shared" si="1047"/>
        <v>30522.640300536652</v>
      </c>
      <c r="DE607" s="112">
        <f t="shared" si="1047"/>
        <v>25705.06965922824</v>
      </c>
      <c r="DF607" s="112">
        <f t="shared" si="1047"/>
        <v>21237.298285497774</v>
      </c>
      <c r="DG607" s="112">
        <f t="shared" si="1047"/>
        <v>16663.117332906084</v>
      </c>
      <c r="DH607" s="112">
        <f t="shared" si="1047"/>
        <v>12742.817556839083</v>
      </c>
      <c r="DI607" s="112">
        <f t="shared" si="1047"/>
        <v>9292.490327296433</v>
      </c>
      <c r="DJ607" s="112">
        <f t="shared" si="1047"/>
        <v>6862.569911606015</v>
      </c>
      <c r="DK607" s="112">
        <f t="shared" si="1047"/>
        <v>4969.3135441370223</v>
      </c>
      <c r="DL607" s="112">
        <f t="shared" si="1047"/>
        <v>3505.4630965622628</v>
      </c>
      <c r="DM607" s="112">
        <f t="shared" si="1047"/>
        <v>7029.7517757126316</v>
      </c>
    </row>
    <row r="608" spans="1:117" s="44" customFormat="1" ht="1" hidden="1" customHeight="1">
      <c r="A608" s="94">
        <v>2037</v>
      </c>
      <c r="B608" s="96">
        <f t="shared" si="974"/>
        <v>9162518.9160611723</v>
      </c>
      <c r="C608" s="97">
        <f t="shared" si="978"/>
        <v>2.5404004253094261E-3</v>
      </c>
      <c r="D608" s="103">
        <f t="shared" ref="D608:M608" si="1048">D398+D503</f>
        <v>5034275.9475669321</v>
      </c>
      <c r="E608" s="103">
        <f t="shared" si="1048"/>
        <v>5140681.6033530924</v>
      </c>
      <c r="F608" s="103">
        <f t="shared" si="1048"/>
        <v>5248159.1379859895</v>
      </c>
      <c r="G608" s="103">
        <f t="shared" si="1048"/>
        <v>5357056.3004441243</v>
      </c>
      <c r="H608" s="103">
        <f t="shared" si="1048"/>
        <v>5465898.3781932425</v>
      </c>
      <c r="I608" s="103">
        <f t="shared" si="1048"/>
        <v>2378045.5159842176</v>
      </c>
      <c r="J608" s="103">
        <f t="shared" si="1048"/>
        <v>2271639.8601980573</v>
      </c>
      <c r="K608" s="103">
        <f t="shared" si="1048"/>
        <v>2164162.3255651607</v>
      </c>
      <c r="L608" s="103">
        <f t="shared" si="1048"/>
        <v>2055265.163107025</v>
      </c>
      <c r="M608" s="103">
        <f t="shared" si="1048"/>
        <v>1946423.0853579068</v>
      </c>
      <c r="N608" s="103"/>
      <c r="O608" s="103"/>
      <c r="P608" s="103"/>
      <c r="Q608" s="112">
        <f t="shared" ref="Q608:CB608" si="1049">Q398+Q503</f>
        <v>78594.20405775719</v>
      </c>
      <c r="R608" s="112">
        <f t="shared" si="1049"/>
        <v>80569.877703632665</v>
      </c>
      <c r="S608" s="112">
        <f t="shared" si="1049"/>
        <v>82594.558641025011</v>
      </c>
      <c r="T608" s="112">
        <f t="shared" si="1049"/>
        <v>82454.397325107187</v>
      </c>
      <c r="U608" s="112">
        <f t="shared" si="1049"/>
        <v>83069.236174718069</v>
      </c>
      <c r="V608" s="112">
        <f t="shared" si="1049"/>
        <v>83740.55916323686</v>
      </c>
      <c r="W608" s="112">
        <f t="shared" si="1049"/>
        <v>84609.159264571092</v>
      </c>
      <c r="X608" s="112">
        <f t="shared" si="1049"/>
        <v>84953.770031398773</v>
      </c>
      <c r="Y608" s="112">
        <f t="shared" si="1049"/>
        <v>85634.012568267673</v>
      </c>
      <c r="Z608" s="112">
        <f t="shared" si="1049"/>
        <v>86531.107358964946</v>
      </c>
      <c r="AA608" s="112">
        <f t="shared" si="1049"/>
        <v>87286.842835932446</v>
      </c>
      <c r="AB608" s="112">
        <f t="shared" si="1049"/>
        <v>88511.117237441707</v>
      </c>
      <c r="AC608" s="112">
        <f t="shared" si="1049"/>
        <v>93925.052613658248</v>
      </c>
      <c r="AD608" s="112">
        <f t="shared" si="1049"/>
        <v>90708.52903806328</v>
      </c>
      <c r="AE608" s="112">
        <f t="shared" si="1049"/>
        <v>91519.389961712499</v>
      </c>
      <c r="AF608" s="112">
        <f t="shared" si="1049"/>
        <v>92059.578322683112</v>
      </c>
      <c r="AG608" s="112">
        <f t="shared" si="1049"/>
        <v>92366.790620996384</v>
      </c>
      <c r="AH608" s="112">
        <f t="shared" si="1049"/>
        <v>92756.35913501872</v>
      </c>
      <c r="AI608" s="112">
        <f t="shared" si="1049"/>
        <v>93444.445422787729</v>
      </c>
      <c r="AJ608" s="112">
        <f t="shared" si="1049"/>
        <v>94868.46503304987</v>
      </c>
      <c r="AK608" s="112">
        <f t="shared" si="1049"/>
        <v>95439.338550596935</v>
      </c>
      <c r="AL608" s="112">
        <f t="shared" si="1049"/>
        <v>96638.156381763984</v>
      </c>
      <c r="AM608" s="112">
        <f t="shared" si="1049"/>
        <v>97399.853956945182</v>
      </c>
      <c r="AN608" s="112">
        <f t="shared" si="1049"/>
        <v>98430.605548784282</v>
      </c>
      <c r="AO608" s="112">
        <f t="shared" si="1049"/>
        <v>100198.8468013274</v>
      </c>
      <c r="AP608" s="112">
        <f t="shared" si="1049"/>
        <v>101623.59880881451</v>
      </c>
      <c r="AQ608" s="112">
        <f t="shared" si="1049"/>
        <v>104075.19834602869</v>
      </c>
      <c r="AR608" s="112">
        <f t="shared" si="1049"/>
        <v>106059.5013885774</v>
      </c>
      <c r="AS608" s="112">
        <f t="shared" si="1049"/>
        <v>106868.55608077132</v>
      </c>
      <c r="AT608" s="112">
        <f t="shared" si="1049"/>
        <v>107744.59396413618</v>
      </c>
      <c r="AU608" s="112">
        <f t="shared" si="1049"/>
        <v>108195.059245415</v>
      </c>
      <c r="AV608" s="112">
        <f t="shared" si="1049"/>
        <v>108263.63055632064</v>
      </c>
      <c r="AW608" s="112">
        <f t="shared" si="1049"/>
        <v>109226.28730915936</v>
      </c>
      <c r="AX608" s="112">
        <f t="shared" si="1049"/>
        <v>108911.13752296912</v>
      </c>
      <c r="AY608" s="112">
        <f t="shared" si="1049"/>
        <v>108417.97212742823</v>
      </c>
      <c r="AZ608" s="112">
        <f t="shared" si="1049"/>
        <v>110009.4516723218</v>
      </c>
      <c r="BA608" s="112">
        <f t="shared" si="1049"/>
        <v>110791.75277248002</v>
      </c>
      <c r="BB608" s="112">
        <f t="shared" si="1049"/>
        <v>111046.30398866141</v>
      </c>
      <c r="BC608" s="112">
        <f t="shared" si="1049"/>
        <v>114800.71628314556</v>
      </c>
      <c r="BD608" s="112">
        <f t="shared" si="1049"/>
        <v>116167.37511627507</v>
      </c>
      <c r="BE608" s="112">
        <f t="shared" si="1049"/>
        <v>118040.91321792649</v>
      </c>
      <c r="BF608" s="112">
        <f t="shared" si="1049"/>
        <v>120843.47357047033</v>
      </c>
      <c r="BG608" s="112">
        <f t="shared" si="1049"/>
        <v>121503.66084356784</v>
      </c>
      <c r="BH608" s="112">
        <f t="shared" si="1049"/>
        <v>123033.78981862828</v>
      </c>
      <c r="BI608" s="112">
        <f t="shared" si="1049"/>
        <v>124376.78590351233</v>
      </c>
      <c r="BJ608" s="112">
        <f t="shared" si="1049"/>
        <v>127236.42990384289</v>
      </c>
      <c r="BK608" s="112">
        <f t="shared" si="1049"/>
        <v>127681.32702162702</v>
      </c>
      <c r="BL608" s="112">
        <f t="shared" si="1049"/>
        <v>127701.92098314787</v>
      </c>
      <c r="BM608" s="112">
        <f t="shared" si="1049"/>
        <v>126933.39061405728</v>
      </c>
      <c r="BN608" s="112">
        <f t="shared" si="1049"/>
        <v>126694.71989275844</v>
      </c>
      <c r="BO608" s="112">
        <f t="shared" si="1049"/>
        <v>123549.90228033872</v>
      </c>
      <c r="BP608" s="112">
        <f t="shared" si="1049"/>
        <v>123217.27051286696</v>
      </c>
      <c r="BQ608" s="112">
        <f t="shared" si="1049"/>
        <v>121559.86359825011</v>
      </c>
      <c r="BR608" s="112">
        <f t="shared" si="1049"/>
        <v>121094.18000195971</v>
      </c>
      <c r="BS608" s="112">
        <f t="shared" si="1049"/>
        <v>118981.51068876954</v>
      </c>
      <c r="BT608" s="112">
        <f t="shared" si="1049"/>
        <v>118904.19413880826</v>
      </c>
      <c r="BU608" s="112">
        <f t="shared" si="1049"/>
        <v>117393.43040390321</v>
      </c>
      <c r="BV608" s="112">
        <f t="shared" si="1049"/>
        <v>116487.57119977905</v>
      </c>
      <c r="BW608" s="112">
        <f t="shared" si="1049"/>
        <v>113627.94694858286</v>
      </c>
      <c r="BX608" s="112">
        <f t="shared" si="1049"/>
        <v>111589.33261417568</v>
      </c>
      <c r="BY608" s="112">
        <f t="shared" si="1049"/>
        <v>109526.58633616511</v>
      </c>
      <c r="BZ608" s="112">
        <f t="shared" si="1049"/>
        <v>107763.10771041145</v>
      </c>
      <c r="CA608" s="112">
        <f t="shared" si="1049"/>
        <v>106759.6652325358</v>
      </c>
      <c r="CB608" s="112">
        <f t="shared" si="1049"/>
        <v>106709.6164447339</v>
      </c>
      <c r="CC608" s="112">
        <f t="shared" ref="CC608:DM608" si="1050">CC398+CC503</f>
        <v>106165.16668366938</v>
      </c>
      <c r="CD608" s="112">
        <f t="shared" si="1050"/>
        <v>106868.49080022424</v>
      </c>
      <c r="CE608" s="112">
        <f t="shared" si="1050"/>
        <v>108942.21698758611</v>
      </c>
      <c r="CF608" s="112">
        <f t="shared" si="1050"/>
        <v>108444.8980187022</v>
      </c>
      <c r="CG608" s="112">
        <f t="shared" si="1050"/>
        <v>110123.92685794641</v>
      </c>
      <c r="CH608" s="112">
        <f t="shared" si="1050"/>
        <v>110697.22827060544</v>
      </c>
      <c r="CI608" s="112">
        <f t="shared" si="1050"/>
        <v>110429.38008568951</v>
      </c>
      <c r="CJ608" s="112">
        <f t="shared" si="1050"/>
        <v>111603.13841306895</v>
      </c>
      <c r="CK608" s="112">
        <f t="shared" si="1050"/>
        <v>110705.99754839612</v>
      </c>
      <c r="CL608" s="112">
        <f t="shared" si="1050"/>
        <v>110657.15957888014</v>
      </c>
      <c r="CM608" s="112">
        <f t="shared" si="1050"/>
        <v>106361.58355326057</v>
      </c>
      <c r="CN608" s="112">
        <f t="shared" si="1050"/>
        <v>101558.5514566178</v>
      </c>
      <c r="CO608" s="112">
        <f t="shared" si="1050"/>
        <v>96605.624974052043</v>
      </c>
      <c r="CP608" s="112">
        <f t="shared" si="1050"/>
        <v>92513.226047434669</v>
      </c>
      <c r="CQ608" s="112">
        <f t="shared" si="1050"/>
        <v>88131.552482998522</v>
      </c>
      <c r="CR608" s="112">
        <f t="shared" si="1050"/>
        <v>83269.644196352339</v>
      </c>
      <c r="CS608" s="112">
        <f t="shared" si="1050"/>
        <v>79553.732215877943</v>
      </c>
      <c r="CT608" s="112">
        <f t="shared" si="1050"/>
        <v>74924.29354647221</v>
      </c>
      <c r="CU608" s="112">
        <f t="shared" si="1050"/>
        <v>69709.695948941982</v>
      </c>
      <c r="CV608" s="112">
        <f t="shared" si="1050"/>
        <v>64996.712587935937</v>
      </c>
      <c r="CW608" s="112">
        <f t="shared" si="1050"/>
        <v>60253.035176922967</v>
      </c>
      <c r="CX608" s="112">
        <f t="shared" si="1050"/>
        <v>56996.324305281043</v>
      </c>
      <c r="CY608" s="112">
        <f t="shared" si="1050"/>
        <v>51544.467963513234</v>
      </c>
      <c r="CZ608" s="112">
        <f t="shared" si="1050"/>
        <v>48983.729068725093</v>
      </c>
      <c r="DA608" s="112">
        <f t="shared" si="1050"/>
        <v>44922.651235692792</v>
      </c>
      <c r="DB608" s="112">
        <f t="shared" si="1050"/>
        <v>41194.420163718227</v>
      </c>
      <c r="DC608" s="112">
        <f t="shared" si="1050"/>
        <v>36445.823306891434</v>
      </c>
      <c r="DD608" s="112">
        <f t="shared" si="1050"/>
        <v>31961.657297163223</v>
      </c>
      <c r="DE608" s="112">
        <f t="shared" si="1050"/>
        <v>26339.217174642639</v>
      </c>
      <c r="DF608" s="112">
        <f t="shared" si="1050"/>
        <v>22145.505433091108</v>
      </c>
      <c r="DG608" s="112">
        <f t="shared" si="1050"/>
        <v>17677.786482950145</v>
      </c>
      <c r="DH608" s="112">
        <f t="shared" si="1050"/>
        <v>13777.837577464965</v>
      </c>
      <c r="DI608" s="112">
        <f t="shared" si="1050"/>
        <v>10204.366244067227</v>
      </c>
      <c r="DJ608" s="112">
        <f t="shared" si="1050"/>
        <v>7144.2809378946158</v>
      </c>
      <c r="DK608" s="112">
        <f t="shared" si="1050"/>
        <v>5213.116600790514</v>
      </c>
      <c r="DL608" s="112">
        <f t="shared" si="1050"/>
        <v>3736.4980248864308</v>
      </c>
      <c r="DM608" s="112">
        <f t="shared" si="1050"/>
        <v>7340.9860946838144</v>
      </c>
    </row>
    <row r="609" spans="1:117" s="44" customFormat="1" ht="1" hidden="1" customHeight="1">
      <c r="A609" s="94">
        <v>2038</v>
      </c>
      <c r="B609" s="96">
        <f t="shared" si="974"/>
        <v>9184579.4238225259</v>
      </c>
      <c r="C609" s="97">
        <f t="shared" si="978"/>
        <v>2.4076902829289989E-3</v>
      </c>
      <c r="D609" s="103">
        <f t="shared" ref="D609:M609" si="1051">D399+D504</f>
        <v>5041658.481199434</v>
      </c>
      <c r="E609" s="103">
        <f t="shared" si="1051"/>
        <v>5146671.4127119631</v>
      </c>
      <c r="F609" s="103">
        <f t="shared" si="1051"/>
        <v>5252110.1182280704</v>
      </c>
      <c r="G609" s="103">
        <f t="shared" si="1051"/>
        <v>5358644.4765515653</v>
      </c>
      <c r="H609" s="103">
        <f t="shared" si="1051"/>
        <v>5466433.4883007323</v>
      </c>
      <c r="I609" s="103">
        <f t="shared" si="1051"/>
        <v>2396704.0947804311</v>
      </c>
      <c r="J609" s="103">
        <f t="shared" si="1051"/>
        <v>2291691.1632679021</v>
      </c>
      <c r="K609" s="103">
        <f t="shared" si="1051"/>
        <v>2186252.4577517943</v>
      </c>
      <c r="L609" s="103">
        <f t="shared" si="1051"/>
        <v>2079718.0994282996</v>
      </c>
      <c r="M609" s="103">
        <f t="shared" si="1051"/>
        <v>1971929.0876791326</v>
      </c>
      <c r="N609" s="103"/>
      <c r="O609" s="103"/>
      <c r="P609" s="103"/>
      <c r="Q609" s="112">
        <f t="shared" ref="Q609:CB609" si="1052">Q399+Q504</f>
        <v>78799.994743509014</v>
      </c>
      <c r="R609" s="112">
        <f t="shared" si="1052"/>
        <v>80691.747564199322</v>
      </c>
      <c r="S609" s="112">
        <f t="shared" si="1052"/>
        <v>82634.243022810901</v>
      </c>
      <c r="T609" s="112">
        <f t="shared" si="1052"/>
        <v>82386.837149395549</v>
      </c>
      <c r="U609" s="112">
        <f t="shared" si="1052"/>
        <v>82896.966812709245</v>
      </c>
      <c r="V609" s="112">
        <f t="shared" si="1052"/>
        <v>83466.912554598544</v>
      </c>
      <c r="W609" s="112">
        <f t="shared" si="1052"/>
        <v>84244.953035926053</v>
      </c>
      <c r="X609" s="112">
        <f t="shared" si="1052"/>
        <v>84530.025260855356</v>
      </c>
      <c r="Y609" s="112">
        <f t="shared" si="1052"/>
        <v>85137.03782692572</v>
      </c>
      <c r="Z609" s="112">
        <f t="shared" si="1052"/>
        <v>86033.538059190847</v>
      </c>
      <c r="AA609" s="112">
        <f t="shared" si="1052"/>
        <v>86767.66076990751</v>
      </c>
      <c r="AB609" s="112">
        <f t="shared" si="1052"/>
        <v>88025.945808396718</v>
      </c>
      <c r="AC609" s="112">
        <f t="shared" si="1052"/>
        <v>93451.932396043456</v>
      </c>
      <c r="AD609" s="112">
        <f t="shared" si="1052"/>
        <v>90338.808285577499</v>
      </c>
      <c r="AE609" s="112">
        <f t="shared" si="1052"/>
        <v>91234.643818208904</v>
      </c>
      <c r="AF609" s="112">
        <f t="shared" si="1052"/>
        <v>91872.351250876789</v>
      </c>
      <c r="AG609" s="112">
        <f t="shared" si="1052"/>
        <v>92283.963030821062</v>
      </c>
      <c r="AH609" s="112">
        <f t="shared" si="1052"/>
        <v>92771.363071657543</v>
      </c>
      <c r="AI609" s="112">
        <f t="shared" si="1052"/>
        <v>93565.354086387801</v>
      </c>
      <c r="AJ609" s="112">
        <f t="shared" si="1052"/>
        <v>95082.569294660439</v>
      </c>
      <c r="AK609" s="112">
        <f t="shared" si="1052"/>
        <v>95733.555977517346</v>
      </c>
      <c r="AL609" s="112">
        <f t="shared" si="1052"/>
        <v>96986.071479241276</v>
      </c>
      <c r="AM609" s="112">
        <f t="shared" si="1052"/>
        <v>97791.334291275736</v>
      </c>
      <c r="AN609" s="112">
        <f t="shared" si="1052"/>
        <v>98841.452439190209</v>
      </c>
      <c r="AO609" s="112">
        <f t="shared" si="1052"/>
        <v>100634.42738953022</v>
      </c>
      <c r="AP609" s="112">
        <f t="shared" si="1052"/>
        <v>102096.03537703631</v>
      </c>
      <c r="AQ609" s="112">
        <f t="shared" si="1052"/>
        <v>104538.59416917452</v>
      </c>
      <c r="AR609" s="112">
        <f t="shared" si="1052"/>
        <v>106622.57834248667</v>
      </c>
      <c r="AS609" s="112">
        <f t="shared" si="1052"/>
        <v>107981.89905780612</v>
      </c>
      <c r="AT609" s="112">
        <f t="shared" si="1052"/>
        <v>108718.889037218</v>
      </c>
      <c r="AU609" s="112">
        <f t="shared" si="1052"/>
        <v>109393.44807395915</v>
      </c>
      <c r="AV609" s="112">
        <f t="shared" si="1052"/>
        <v>109278.5257398742</v>
      </c>
      <c r="AW609" s="112">
        <f t="shared" si="1052"/>
        <v>109453.79919094207</v>
      </c>
      <c r="AX609" s="112">
        <f t="shared" si="1052"/>
        <v>108966.96804227191</v>
      </c>
      <c r="AY609" s="112">
        <f t="shared" si="1052"/>
        <v>109489.99972607006</v>
      </c>
      <c r="AZ609" s="112">
        <f t="shared" si="1052"/>
        <v>109362.39210666751</v>
      </c>
      <c r="BA609" s="112">
        <f t="shared" si="1052"/>
        <v>110754.41587138761</v>
      </c>
      <c r="BB609" s="112">
        <f t="shared" si="1052"/>
        <v>110950.02705145159</v>
      </c>
      <c r="BC609" s="112">
        <f t="shared" si="1052"/>
        <v>112470.95615162654</v>
      </c>
      <c r="BD609" s="112">
        <f t="shared" si="1052"/>
        <v>115389.58143949893</v>
      </c>
      <c r="BE609" s="112">
        <f t="shared" si="1052"/>
        <v>117160.02935034307</v>
      </c>
      <c r="BF609" s="112">
        <f t="shared" si="1052"/>
        <v>119048.66382678691</v>
      </c>
      <c r="BG609" s="112">
        <f t="shared" si="1052"/>
        <v>121914.90734044222</v>
      </c>
      <c r="BH609" s="112">
        <f t="shared" si="1052"/>
        <v>121986.9845770775</v>
      </c>
      <c r="BI609" s="112">
        <f t="shared" si="1052"/>
        <v>123735.48940537553</v>
      </c>
      <c r="BJ609" s="112">
        <f t="shared" si="1052"/>
        <v>124708.15754993836</v>
      </c>
      <c r="BK609" s="112">
        <f t="shared" si="1052"/>
        <v>127440.9347980844</v>
      </c>
      <c r="BL609" s="112">
        <f t="shared" si="1052"/>
        <v>127784.38963094156</v>
      </c>
      <c r="BM609" s="112">
        <f t="shared" si="1052"/>
        <v>127854.79769225034</v>
      </c>
      <c r="BN609" s="112">
        <f t="shared" si="1052"/>
        <v>126445.23942626611</v>
      </c>
      <c r="BO609" s="112">
        <f t="shared" si="1052"/>
        <v>126213.68236338909</v>
      </c>
      <c r="BP609" s="112">
        <f t="shared" si="1052"/>
        <v>123072.48785391131</v>
      </c>
      <c r="BQ609" s="112">
        <f t="shared" si="1052"/>
        <v>122676.36652702546</v>
      </c>
      <c r="BR609" s="112">
        <f t="shared" si="1052"/>
        <v>120914.36969071411</v>
      </c>
      <c r="BS609" s="112">
        <f t="shared" si="1052"/>
        <v>120455.15067115036</v>
      </c>
      <c r="BT609" s="112">
        <f t="shared" si="1052"/>
        <v>117948.73437466825</v>
      </c>
      <c r="BU609" s="112">
        <f t="shared" si="1052"/>
        <v>118148.96513368582</v>
      </c>
      <c r="BV609" s="112">
        <f t="shared" si="1052"/>
        <v>116684.74051719243</v>
      </c>
      <c r="BW609" s="112">
        <f t="shared" si="1052"/>
        <v>115353.54051475931</v>
      </c>
      <c r="BX609" s="112">
        <f t="shared" si="1052"/>
        <v>112961.2631254857</v>
      </c>
      <c r="BY609" s="112">
        <f t="shared" si="1052"/>
        <v>110117.61026194409</v>
      </c>
      <c r="BZ609" s="112">
        <f t="shared" si="1052"/>
        <v>108574.7076558626</v>
      </c>
      <c r="CA609" s="112">
        <f t="shared" si="1052"/>
        <v>106988.17967472393</v>
      </c>
      <c r="CB609" s="112">
        <f t="shared" si="1052"/>
        <v>105337.25370348382</v>
      </c>
      <c r="CC609" s="112">
        <f t="shared" ref="CC609:DM609" si="1053">CC399+CC504</f>
        <v>105883.67322215909</v>
      </c>
      <c r="CD609" s="112">
        <f t="shared" si="1053"/>
        <v>104765.36580658141</v>
      </c>
      <c r="CE609" s="112">
        <f t="shared" si="1053"/>
        <v>106067.5049755745</v>
      </c>
      <c r="CF609" s="112">
        <f t="shared" si="1053"/>
        <v>107680.23080879962</v>
      </c>
      <c r="CG609" s="112">
        <f t="shared" si="1053"/>
        <v>107662.84798521828</v>
      </c>
      <c r="CH609" s="112">
        <f t="shared" si="1053"/>
        <v>108801.9453685334</v>
      </c>
      <c r="CI609" s="112">
        <f t="shared" si="1053"/>
        <v>109671.23232224872</v>
      </c>
      <c r="CJ609" s="112">
        <f t="shared" si="1053"/>
        <v>109463.97698335059</v>
      </c>
      <c r="CK609" s="112">
        <f t="shared" si="1053"/>
        <v>110306.81804630271</v>
      </c>
      <c r="CL609" s="112">
        <f t="shared" si="1053"/>
        <v>109245.87749189774</v>
      </c>
      <c r="CM609" s="112">
        <f t="shared" si="1053"/>
        <v>108710.36404483937</v>
      </c>
      <c r="CN609" s="112">
        <f t="shared" si="1053"/>
        <v>105086.19238904788</v>
      </c>
      <c r="CO609" s="112">
        <f t="shared" si="1053"/>
        <v>99377.25681052485</v>
      </c>
      <c r="CP609" s="112">
        <f t="shared" si="1053"/>
        <v>94825.346791150252</v>
      </c>
      <c r="CQ609" s="112">
        <f t="shared" si="1053"/>
        <v>90238.014829206542</v>
      </c>
      <c r="CR609" s="112">
        <f t="shared" si="1053"/>
        <v>86097.437420984759</v>
      </c>
      <c r="CS609" s="112">
        <f t="shared" si="1053"/>
        <v>80838.139845080528</v>
      </c>
      <c r="CT609" s="112">
        <f t="shared" si="1053"/>
        <v>77155.800503794715</v>
      </c>
      <c r="CU609" s="112">
        <f t="shared" si="1053"/>
        <v>72278.594885703438</v>
      </c>
      <c r="CV609" s="112">
        <f t="shared" si="1053"/>
        <v>66698.972137404591</v>
      </c>
      <c r="CW609" s="112">
        <f t="shared" si="1053"/>
        <v>62073.380893888199</v>
      </c>
      <c r="CX609" s="112">
        <f t="shared" si="1053"/>
        <v>57240.225158566522</v>
      </c>
      <c r="CY609" s="112">
        <f t="shared" si="1053"/>
        <v>53460.806353127715</v>
      </c>
      <c r="CZ609" s="112">
        <f t="shared" si="1053"/>
        <v>48112.047065756909</v>
      </c>
      <c r="DA609" s="112">
        <f t="shared" si="1053"/>
        <v>45479.062550306677</v>
      </c>
      <c r="DB609" s="112">
        <f t="shared" si="1053"/>
        <v>40912.850593381721</v>
      </c>
      <c r="DC609" s="112">
        <f t="shared" si="1053"/>
        <v>37211.245443316235</v>
      </c>
      <c r="DD609" s="112">
        <f t="shared" si="1053"/>
        <v>32321.581969717459</v>
      </c>
      <c r="DE609" s="112">
        <f t="shared" si="1053"/>
        <v>27619.814583156931</v>
      </c>
      <c r="DF609" s="112">
        <f t="shared" si="1053"/>
        <v>22720.676869781732</v>
      </c>
      <c r="DG609" s="112">
        <f t="shared" si="1053"/>
        <v>18459.220397518402</v>
      </c>
      <c r="DH609" s="112">
        <f t="shared" si="1053"/>
        <v>14641.688217464714</v>
      </c>
      <c r="DI609" s="112">
        <f t="shared" si="1053"/>
        <v>11047.929261101261</v>
      </c>
      <c r="DJ609" s="112">
        <f t="shared" si="1053"/>
        <v>7856.4994260130879</v>
      </c>
      <c r="DK609" s="112">
        <f t="shared" si="1053"/>
        <v>5438.8740447957844</v>
      </c>
      <c r="DL609" s="112">
        <f t="shared" si="1053"/>
        <v>3929.4838638419078</v>
      </c>
      <c r="DM609" s="112">
        <f t="shared" si="1053"/>
        <v>7728.6451703745424</v>
      </c>
    </row>
    <row r="610" spans="1:117" s="44" customFormat="1" ht="1" hidden="1" customHeight="1">
      <c r="A610" s="94">
        <v>2039</v>
      </c>
      <c r="B610" s="96">
        <f t="shared" si="974"/>
        <v>9205528.654717505</v>
      </c>
      <c r="C610" s="97">
        <f t="shared" si="978"/>
        <v>2.2809134668313686E-3</v>
      </c>
      <c r="D610" s="103">
        <f t="shared" ref="D610:M610" si="1054">D400+D505</f>
        <v>5049855.4951516278</v>
      </c>
      <c r="E610" s="103">
        <f t="shared" si="1054"/>
        <v>5154293.7713861</v>
      </c>
      <c r="F610" s="103">
        <f t="shared" si="1054"/>
        <v>5258351.9768046699</v>
      </c>
      <c r="G610" s="103">
        <f t="shared" si="1054"/>
        <v>5362862.5457755886</v>
      </c>
      <c r="H610" s="103">
        <f t="shared" si="1054"/>
        <v>5468313.4073613631</v>
      </c>
      <c r="I610" s="103">
        <f t="shared" si="1054"/>
        <v>2413308.7033811933</v>
      </c>
      <c r="J610" s="103">
        <f t="shared" si="1054"/>
        <v>2308870.4271467202</v>
      </c>
      <c r="K610" s="103">
        <f t="shared" si="1054"/>
        <v>2204812.2217281503</v>
      </c>
      <c r="L610" s="103">
        <f t="shared" si="1054"/>
        <v>2100301.6527572321</v>
      </c>
      <c r="M610" s="103">
        <f t="shared" si="1054"/>
        <v>1994850.7911714581</v>
      </c>
      <c r="N610" s="103"/>
      <c r="O610" s="103"/>
      <c r="P610" s="103"/>
      <c r="Q610" s="112">
        <f t="shared" ref="Q610:CB610" si="1055">Q400+Q505</f>
        <v>79077.294407434965</v>
      </c>
      <c r="R610" s="112">
        <f t="shared" si="1055"/>
        <v>80902.511409333965</v>
      </c>
      <c r="S610" s="112">
        <f t="shared" si="1055"/>
        <v>82760.418166156887</v>
      </c>
      <c r="T610" s="112">
        <f t="shared" si="1055"/>
        <v>82427.174261310545</v>
      </c>
      <c r="U610" s="112">
        <f t="shared" si="1055"/>
        <v>82831.478811398149</v>
      </c>
      <c r="V610" s="112">
        <f t="shared" si="1055"/>
        <v>83297.895744899506</v>
      </c>
      <c r="W610" s="112">
        <f t="shared" si="1055"/>
        <v>83974.316612320952</v>
      </c>
      <c r="X610" s="112">
        <f t="shared" si="1055"/>
        <v>84171.242309781257</v>
      </c>
      <c r="Y610" s="112">
        <f t="shared" si="1055"/>
        <v>84718.74642429236</v>
      </c>
      <c r="Z610" s="112">
        <f t="shared" si="1055"/>
        <v>85539.926804536983</v>
      </c>
      <c r="AA610" s="112">
        <f t="shared" si="1055"/>
        <v>86275.281512218324</v>
      </c>
      <c r="AB610" s="112">
        <f t="shared" si="1055"/>
        <v>87509.937787956602</v>
      </c>
      <c r="AC610" s="112">
        <f t="shared" si="1055"/>
        <v>92946.35288118913</v>
      </c>
      <c r="AD610" s="112">
        <f t="shared" si="1055"/>
        <v>89887.970943864522</v>
      </c>
      <c r="AE610" s="112">
        <f t="shared" si="1055"/>
        <v>90868.687724286472</v>
      </c>
      <c r="AF610" s="112">
        <f t="shared" si="1055"/>
        <v>91590.025427646411</v>
      </c>
      <c r="AG610" s="112">
        <f t="shared" si="1055"/>
        <v>92101.340757685815</v>
      </c>
      <c r="AH610" s="112">
        <f t="shared" si="1055"/>
        <v>92692.682765699647</v>
      </c>
      <c r="AI610" s="112">
        <f t="shared" si="1055"/>
        <v>93584.387410101306</v>
      </c>
      <c r="AJ610" s="112">
        <f t="shared" si="1055"/>
        <v>95206.784022572101</v>
      </c>
      <c r="AK610" s="112">
        <f t="shared" si="1055"/>
        <v>95950.958170475089</v>
      </c>
      <c r="AL610" s="112">
        <f t="shared" si="1055"/>
        <v>97283.123859641186</v>
      </c>
      <c r="AM610" s="112">
        <f t="shared" si="1055"/>
        <v>98137.058378179005</v>
      </c>
      <c r="AN610" s="112">
        <f t="shared" si="1055"/>
        <v>99233.050283640536</v>
      </c>
      <c r="AO610" s="112">
        <f t="shared" si="1055"/>
        <v>101046.43829564133</v>
      </c>
      <c r="AP610" s="112">
        <f t="shared" si="1055"/>
        <v>102530.71719103908</v>
      </c>
      <c r="AQ610" s="112">
        <f t="shared" si="1055"/>
        <v>105012.24269117188</v>
      </c>
      <c r="AR610" s="112">
        <f t="shared" si="1055"/>
        <v>107088.15493899392</v>
      </c>
      <c r="AS610" s="112">
        <f t="shared" si="1055"/>
        <v>108542.18617866577</v>
      </c>
      <c r="AT610" s="112">
        <f t="shared" si="1055"/>
        <v>109818.23616287817</v>
      </c>
      <c r="AU610" s="112">
        <f t="shared" si="1055"/>
        <v>110357.27285136751</v>
      </c>
      <c r="AV610" s="112">
        <f t="shared" si="1055"/>
        <v>110455.86787676075</v>
      </c>
      <c r="AW610" s="112">
        <f t="shared" si="1055"/>
        <v>110455.32380162565</v>
      </c>
      <c r="AX610" s="112">
        <f t="shared" si="1055"/>
        <v>109196.91325951829</v>
      </c>
      <c r="AY610" s="112">
        <f t="shared" si="1055"/>
        <v>109549.63050709455</v>
      </c>
      <c r="AZ610" s="112">
        <f t="shared" si="1055"/>
        <v>110425.88177978691</v>
      </c>
      <c r="BA610" s="112">
        <f t="shared" si="1055"/>
        <v>110118.72253534834</v>
      </c>
      <c r="BB610" s="112">
        <f t="shared" si="1055"/>
        <v>110916.87353436803</v>
      </c>
      <c r="BC610" s="112">
        <f t="shared" si="1055"/>
        <v>112380.92438577263</v>
      </c>
      <c r="BD610" s="112">
        <f t="shared" si="1055"/>
        <v>113080.64971015172</v>
      </c>
      <c r="BE610" s="112">
        <f t="shared" si="1055"/>
        <v>116390.48673616981</v>
      </c>
      <c r="BF610" s="112">
        <f t="shared" si="1055"/>
        <v>118174.90907187056</v>
      </c>
      <c r="BG610" s="112">
        <f t="shared" si="1055"/>
        <v>120125.12292880876</v>
      </c>
      <c r="BH610" s="112">
        <f t="shared" si="1055"/>
        <v>122401.06448228649</v>
      </c>
      <c r="BI610" s="112">
        <f t="shared" si="1055"/>
        <v>122694.83771801413</v>
      </c>
      <c r="BJ610" s="112">
        <f t="shared" si="1055"/>
        <v>124074.05606978261</v>
      </c>
      <c r="BK610" s="112">
        <f t="shared" si="1055"/>
        <v>124927.75996213437</v>
      </c>
      <c r="BL610" s="112">
        <f t="shared" si="1055"/>
        <v>127549.54063981891</v>
      </c>
      <c r="BM610" s="112">
        <f t="shared" si="1055"/>
        <v>127940.10699383162</v>
      </c>
      <c r="BN610" s="112">
        <f t="shared" si="1055"/>
        <v>127367.37304487804</v>
      </c>
      <c r="BO610" s="112">
        <f t="shared" si="1055"/>
        <v>125969.67721485962</v>
      </c>
      <c r="BP610" s="112">
        <f t="shared" si="1055"/>
        <v>125726.32269856028</v>
      </c>
      <c r="BQ610" s="112">
        <f t="shared" si="1055"/>
        <v>122535.74547502672</v>
      </c>
      <c r="BR610" s="112">
        <f t="shared" si="1055"/>
        <v>122033.94878622354</v>
      </c>
      <c r="BS610" s="112">
        <f t="shared" si="1055"/>
        <v>120283.47892818255</v>
      </c>
      <c r="BT610" s="112">
        <f t="shared" si="1055"/>
        <v>119411.51814041141</v>
      </c>
      <c r="BU610" s="112">
        <f t="shared" si="1055"/>
        <v>117205.75938939175</v>
      </c>
      <c r="BV610" s="112">
        <f t="shared" si="1055"/>
        <v>117440.93198052463</v>
      </c>
      <c r="BW610" s="112">
        <f t="shared" si="1055"/>
        <v>115554.90020043263</v>
      </c>
      <c r="BX610" s="112">
        <f t="shared" si="1055"/>
        <v>114676.85036006628</v>
      </c>
      <c r="BY610" s="112">
        <f t="shared" si="1055"/>
        <v>111474.71215330064</v>
      </c>
      <c r="BZ610" s="112">
        <f t="shared" si="1055"/>
        <v>109165.4238951408</v>
      </c>
      <c r="CA610" s="112">
        <f t="shared" si="1055"/>
        <v>107791.09366417924</v>
      </c>
      <c r="CB610" s="112">
        <f t="shared" si="1055"/>
        <v>105560.80993770075</v>
      </c>
      <c r="CC610" s="112">
        <f t="shared" ref="CC610:DM610" si="1056">CC400+CC505</f>
        <v>104516.16784968031</v>
      </c>
      <c r="CD610" s="112">
        <f t="shared" si="1056"/>
        <v>104479.19339261131</v>
      </c>
      <c r="CE610" s="112">
        <f t="shared" si="1056"/>
        <v>103980.45326531958</v>
      </c>
      <c r="CF610" s="112">
        <f t="shared" si="1056"/>
        <v>104834.36906227523</v>
      </c>
      <c r="CG610" s="112">
        <f t="shared" si="1056"/>
        <v>106905.76389994915</v>
      </c>
      <c r="CH610" s="112">
        <f t="shared" si="1056"/>
        <v>106372.54289160778</v>
      </c>
      <c r="CI610" s="112">
        <f t="shared" si="1056"/>
        <v>107799.36037963294</v>
      </c>
      <c r="CJ610" s="112">
        <f t="shared" si="1056"/>
        <v>108716.12584359832</v>
      </c>
      <c r="CK610" s="112">
        <f t="shared" si="1056"/>
        <v>108198.06941142198</v>
      </c>
      <c r="CL610" s="112">
        <f t="shared" si="1056"/>
        <v>108859.1808060539</v>
      </c>
      <c r="CM610" s="112">
        <f t="shared" si="1056"/>
        <v>107335.21717974468</v>
      </c>
      <c r="CN610" s="112">
        <f t="shared" si="1056"/>
        <v>107415.33929319461</v>
      </c>
      <c r="CO610" s="112">
        <f t="shared" si="1056"/>
        <v>102843.44328579117</v>
      </c>
      <c r="CP610" s="112">
        <f t="shared" si="1056"/>
        <v>97554.551045100452</v>
      </c>
      <c r="CQ610" s="112">
        <f t="shared" si="1056"/>
        <v>92509.69657614248</v>
      </c>
      <c r="CR610" s="112">
        <f t="shared" si="1056"/>
        <v>88165.594572595408</v>
      </c>
      <c r="CS610" s="112">
        <f t="shared" si="1056"/>
        <v>83602.99568276685</v>
      </c>
      <c r="CT610" s="112">
        <f t="shared" si="1056"/>
        <v>78415.579773221063</v>
      </c>
      <c r="CU610" s="112">
        <f t="shared" si="1056"/>
        <v>74461.885166462496</v>
      </c>
      <c r="CV610" s="112">
        <f t="shared" si="1056"/>
        <v>69174.699708127533</v>
      </c>
      <c r="CW610" s="112">
        <f t="shared" si="1056"/>
        <v>63720.300373033344</v>
      </c>
      <c r="CX610" s="112">
        <f t="shared" si="1056"/>
        <v>58986.80229326892</v>
      </c>
      <c r="CY610" s="112">
        <f t="shared" si="1056"/>
        <v>53715.193028585913</v>
      </c>
      <c r="CZ610" s="112">
        <f t="shared" si="1056"/>
        <v>49929.074681221144</v>
      </c>
      <c r="DA610" s="112">
        <f t="shared" si="1056"/>
        <v>44701.602509802397</v>
      </c>
      <c r="DB610" s="112">
        <f t="shared" si="1056"/>
        <v>41443.717124832663</v>
      </c>
      <c r="DC610" s="112">
        <f t="shared" si="1056"/>
        <v>36986.000017176426</v>
      </c>
      <c r="DD610" s="112">
        <f t="shared" si="1056"/>
        <v>33036.61474303974</v>
      </c>
      <c r="DE610" s="112">
        <f t="shared" si="1056"/>
        <v>27957.520712737954</v>
      </c>
      <c r="DF610" s="112">
        <f t="shared" si="1056"/>
        <v>23855.315362860121</v>
      </c>
      <c r="DG610" s="112">
        <f t="shared" si="1056"/>
        <v>18955.811948694667</v>
      </c>
      <c r="DH610" s="112">
        <f t="shared" si="1056"/>
        <v>15308.856507057133</v>
      </c>
      <c r="DI610" s="112">
        <f t="shared" si="1056"/>
        <v>11756.765588190265</v>
      </c>
      <c r="DJ610" s="112">
        <f t="shared" si="1056"/>
        <v>8515.7059752037658</v>
      </c>
      <c r="DK610" s="112">
        <f t="shared" si="1056"/>
        <v>5990.651805006587</v>
      </c>
      <c r="DL610" s="112">
        <f t="shared" si="1056"/>
        <v>4107.3799130950028</v>
      </c>
      <c r="DM610" s="112">
        <f t="shared" si="1056"/>
        <v>8150.7534215713877</v>
      </c>
    </row>
    <row r="611" spans="1:117" s="44" customFormat="1" ht="1" hidden="1" customHeight="1">
      <c r="A611" s="94">
        <v>2040</v>
      </c>
      <c r="B611" s="96">
        <f t="shared" si="974"/>
        <v>9225543.9983679354</v>
      </c>
      <c r="C611" s="97">
        <f t="shared" si="978"/>
        <v>2.1742742216302037E-3</v>
      </c>
      <c r="D611" s="103">
        <f t="shared" ref="D611:M611" si="1057">D401+D506</f>
        <v>5058797.6190314991</v>
      </c>
      <c r="E611" s="103">
        <f t="shared" si="1057"/>
        <v>5162671.6587248594</v>
      </c>
      <c r="F611" s="103">
        <f t="shared" si="1057"/>
        <v>5266150.984964543</v>
      </c>
      <c r="G611" s="103">
        <f t="shared" si="1057"/>
        <v>5369298.6957264151</v>
      </c>
      <c r="H611" s="103">
        <f t="shared" si="1057"/>
        <v>5472746.1359483488</v>
      </c>
      <c r="I611" s="103">
        <f t="shared" si="1057"/>
        <v>2427988.7934616236</v>
      </c>
      <c r="J611" s="103">
        <f t="shared" si="1057"/>
        <v>2324114.7537682634</v>
      </c>
      <c r="K611" s="103">
        <f t="shared" si="1057"/>
        <v>2220635.4275285788</v>
      </c>
      <c r="L611" s="103">
        <f t="shared" si="1057"/>
        <v>2117487.7167667062</v>
      </c>
      <c r="M611" s="103">
        <f t="shared" si="1057"/>
        <v>2014040.2765447735</v>
      </c>
      <c r="N611" s="103"/>
      <c r="O611" s="103"/>
      <c r="P611" s="103"/>
      <c r="Q611" s="112">
        <f t="shared" ref="Q611:CB611" si="1058">Q401+Q506</f>
        <v>79393.818023158994</v>
      </c>
      <c r="R611" s="112">
        <f t="shared" si="1058"/>
        <v>81184.191848443879</v>
      </c>
      <c r="S611" s="112">
        <f t="shared" si="1058"/>
        <v>82973.086117997707</v>
      </c>
      <c r="T611" s="112">
        <f t="shared" si="1058"/>
        <v>82555.241899593035</v>
      </c>
      <c r="U611" s="112">
        <f t="shared" si="1058"/>
        <v>82871.773664491644</v>
      </c>
      <c r="V611" s="112">
        <f t="shared" si="1058"/>
        <v>83235.518335475586</v>
      </c>
      <c r="W611" s="112">
        <f t="shared" si="1058"/>
        <v>83806.303402620775</v>
      </c>
      <c r="X611" s="112">
        <f t="shared" si="1058"/>
        <v>83905.40549621277</v>
      </c>
      <c r="Y611" s="112">
        <f t="shared" si="1058"/>
        <v>84364.192113836878</v>
      </c>
      <c r="Z611" s="112">
        <f t="shared" si="1058"/>
        <v>85125.930020388754</v>
      </c>
      <c r="AA611" s="112">
        <f t="shared" si="1058"/>
        <v>85784.859782215659</v>
      </c>
      <c r="AB611" s="112">
        <f t="shared" si="1058"/>
        <v>87018.841953077601</v>
      </c>
      <c r="AC611" s="112">
        <f t="shared" si="1058"/>
        <v>92409.398904933201</v>
      </c>
      <c r="AD611" s="112">
        <f t="shared" si="1058"/>
        <v>89407.067885955854</v>
      </c>
      <c r="AE611" s="112">
        <f t="shared" si="1058"/>
        <v>90419.521966658111</v>
      </c>
      <c r="AF611" s="112">
        <f t="shared" si="1058"/>
        <v>91226.607502069834</v>
      </c>
      <c r="AG611" s="112">
        <f t="shared" si="1058"/>
        <v>91822.915135514166</v>
      </c>
      <c r="AH611" s="112">
        <f t="shared" si="1058"/>
        <v>92512.367553891614</v>
      </c>
      <c r="AI611" s="112">
        <f t="shared" si="1058"/>
        <v>93509.500027655347</v>
      </c>
      <c r="AJ611" s="112">
        <f t="shared" si="1058"/>
        <v>95231.04424062249</v>
      </c>
      <c r="AK611" s="112">
        <f t="shared" si="1058"/>
        <v>96079.369843223802</v>
      </c>
      <c r="AL611" s="112">
        <f t="shared" si="1058"/>
        <v>97503.861520894658</v>
      </c>
      <c r="AM611" s="112">
        <f t="shared" si="1058"/>
        <v>98436.009733035258</v>
      </c>
      <c r="AN611" s="112">
        <f t="shared" si="1058"/>
        <v>99578.845772391185</v>
      </c>
      <c r="AO611" s="112">
        <f t="shared" si="1058"/>
        <v>101439.1388912769</v>
      </c>
      <c r="AP611" s="112">
        <f t="shared" si="1058"/>
        <v>102941.8228423721</v>
      </c>
      <c r="AQ611" s="112">
        <f t="shared" si="1058"/>
        <v>105450.88286966964</v>
      </c>
      <c r="AR611" s="112">
        <f t="shared" si="1058"/>
        <v>107560.92070266901</v>
      </c>
      <c r="AS611" s="112">
        <f t="shared" si="1058"/>
        <v>109005.10606588784</v>
      </c>
      <c r="AT611" s="112">
        <f t="shared" si="1058"/>
        <v>110375.83994683449</v>
      </c>
      <c r="AU611" s="112">
        <f t="shared" si="1058"/>
        <v>111445.06208523133</v>
      </c>
      <c r="AV611" s="112">
        <f t="shared" si="1058"/>
        <v>111408.48000536714</v>
      </c>
      <c r="AW611" s="112">
        <f t="shared" si="1058"/>
        <v>111621.17228586791</v>
      </c>
      <c r="AX611" s="112">
        <f t="shared" si="1058"/>
        <v>110178.1009291355</v>
      </c>
      <c r="AY611" s="112">
        <f t="shared" si="1058"/>
        <v>109781.9943558705</v>
      </c>
      <c r="AZ611" s="112">
        <f t="shared" si="1058"/>
        <v>110489.70472207671</v>
      </c>
      <c r="BA611" s="112">
        <f t="shared" si="1058"/>
        <v>111174.24523302197</v>
      </c>
      <c r="BB611" s="112">
        <f t="shared" si="1058"/>
        <v>110295.47151468135</v>
      </c>
      <c r="BC611" s="112">
        <f t="shared" si="1058"/>
        <v>112350.36680627895</v>
      </c>
      <c r="BD611" s="112">
        <f t="shared" si="1058"/>
        <v>112999.61046929355</v>
      </c>
      <c r="BE611" s="112">
        <f t="shared" si="1058"/>
        <v>114089.42526921246</v>
      </c>
      <c r="BF611" s="112">
        <f t="shared" si="1058"/>
        <v>117411.99904465221</v>
      </c>
      <c r="BG611" s="112">
        <f t="shared" si="1058"/>
        <v>119254.28028753377</v>
      </c>
      <c r="BH611" s="112">
        <f t="shared" si="1058"/>
        <v>120621.94154146648</v>
      </c>
      <c r="BI611" s="112">
        <f t="shared" si="1058"/>
        <v>123113.44971715883</v>
      </c>
      <c r="BJ611" s="112">
        <f t="shared" si="1058"/>
        <v>123041.065403642</v>
      </c>
      <c r="BK611" s="112">
        <f t="shared" si="1058"/>
        <v>124299.15629709992</v>
      </c>
      <c r="BL611" s="112">
        <f t="shared" si="1058"/>
        <v>125049.79423798356</v>
      </c>
      <c r="BM611" s="112">
        <f t="shared" si="1058"/>
        <v>127713.71385724969</v>
      </c>
      <c r="BN611" s="112">
        <f t="shared" si="1058"/>
        <v>127455.59608749274</v>
      </c>
      <c r="BO611" s="112">
        <f t="shared" si="1058"/>
        <v>126893.79816554092</v>
      </c>
      <c r="BP611" s="112">
        <f t="shared" si="1058"/>
        <v>125493.79567698785</v>
      </c>
      <c r="BQ611" s="112">
        <f t="shared" si="1058"/>
        <v>125181.92115178599</v>
      </c>
      <c r="BR611" s="112">
        <f t="shared" si="1058"/>
        <v>121898.41076430466</v>
      </c>
      <c r="BS611" s="112">
        <f t="shared" si="1058"/>
        <v>121405.98400317208</v>
      </c>
      <c r="BT611" s="112">
        <f t="shared" si="1058"/>
        <v>119252.00652480987</v>
      </c>
      <c r="BU611" s="112">
        <f t="shared" si="1058"/>
        <v>118663.51133279034</v>
      </c>
      <c r="BV611" s="112">
        <f t="shared" si="1058"/>
        <v>116513.03729081464</v>
      </c>
      <c r="BW611" s="112">
        <f t="shared" si="1058"/>
        <v>116309.76998062208</v>
      </c>
      <c r="BX611" s="112">
        <f t="shared" si="1058"/>
        <v>114882.39826565119</v>
      </c>
      <c r="BY611" s="112">
        <f t="shared" si="1058"/>
        <v>113168.42600973672</v>
      </c>
      <c r="BZ611" s="112">
        <f t="shared" si="1058"/>
        <v>110516.45641873904</v>
      </c>
      <c r="CA611" s="112">
        <f t="shared" si="1058"/>
        <v>108381.31539781712</v>
      </c>
      <c r="CB611" s="112">
        <f t="shared" si="1058"/>
        <v>106354.02241610567</v>
      </c>
      <c r="CC611" s="112">
        <f t="shared" ref="CC611:DM611" si="1059">CC401+CC506</f>
        <v>104735.10202136179</v>
      </c>
      <c r="CD611" s="112">
        <f t="shared" si="1059"/>
        <v>103124.01525741663</v>
      </c>
      <c r="CE611" s="112">
        <f t="shared" si="1059"/>
        <v>103690.62656586137</v>
      </c>
      <c r="CF611" s="112">
        <f t="shared" si="1059"/>
        <v>102775.35595097358</v>
      </c>
      <c r="CG611" s="112">
        <f t="shared" si="1059"/>
        <v>104076.35405326565</v>
      </c>
      <c r="CH611" s="112">
        <f t="shared" si="1059"/>
        <v>105631.55159133495</v>
      </c>
      <c r="CI611" s="112">
        <f t="shared" si="1059"/>
        <v>105398.46183648848</v>
      </c>
      <c r="CJ611" s="112">
        <f t="shared" si="1059"/>
        <v>106867.89761748347</v>
      </c>
      <c r="CK611" s="112">
        <f t="shared" si="1059"/>
        <v>107465.34713090211</v>
      </c>
      <c r="CL611" s="112">
        <f t="shared" si="1059"/>
        <v>106788.56208030357</v>
      </c>
      <c r="CM611" s="112">
        <f t="shared" si="1059"/>
        <v>106967.29978977257</v>
      </c>
      <c r="CN611" s="112">
        <f t="shared" si="1059"/>
        <v>106067.2999980639</v>
      </c>
      <c r="CO611" s="112">
        <f t="shared" si="1059"/>
        <v>105128.89880387095</v>
      </c>
      <c r="CP611" s="112">
        <f t="shared" si="1059"/>
        <v>100972.10430817687</v>
      </c>
      <c r="CQ611" s="112">
        <f t="shared" si="1059"/>
        <v>95181.702797754202</v>
      </c>
      <c r="CR611" s="112">
        <f t="shared" si="1059"/>
        <v>90406.018827195541</v>
      </c>
      <c r="CS611" s="112">
        <f t="shared" si="1059"/>
        <v>85627.955698834994</v>
      </c>
      <c r="CT611" s="112">
        <f t="shared" si="1059"/>
        <v>81119.699306086521</v>
      </c>
      <c r="CU611" s="112">
        <f t="shared" si="1059"/>
        <v>75692.303146239166</v>
      </c>
      <c r="CV611" s="112">
        <f t="shared" si="1059"/>
        <v>71292.392508606499</v>
      </c>
      <c r="CW611" s="112">
        <f t="shared" si="1059"/>
        <v>66107.572235582105</v>
      </c>
      <c r="CX611" s="112">
        <f t="shared" si="1059"/>
        <v>60577.454055323469</v>
      </c>
      <c r="CY611" s="112">
        <f t="shared" si="1059"/>
        <v>55381.046289321937</v>
      </c>
      <c r="CZ611" s="112">
        <f t="shared" si="1059"/>
        <v>50193.636228782751</v>
      </c>
      <c r="DA611" s="112">
        <f t="shared" si="1059"/>
        <v>46422.597766282968</v>
      </c>
      <c r="DB611" s="112">
        <f t="shared" si="1059"/>
        <v>40768.062376247435</v>
      </c>
      <c r="DC611" s="112">
        <f t="shared" si="1059"/>
        <v>37496.205837971058</v>
      </c>
      <c r="DD611" s="112">
        <f t="shared" si="1059"/>
        <v>32865.626300077805</v>
      </c>
      <c r="DE611" s="112">
        <f t="shared" si="1059"/>
        <v>28611.350205140443</v>
      </c>
      <c r="DF611" s="112">
        <f t="shared" si="1059"/>
        <v>24175.163479884708</v>
      </c>
      <c r="DG611" s="112">
        <f t="shared" si="1059"/>
        <v>19931.900344468479</v>
      </c>
      <c r="DH611" s="112">
        <f t="shared" si="1059"/>
        <v>15739.069431562002</v>
      </c>
      <c r="DI611" s="112">
        <f t="shared" si="1059"/>
        <v>12309.889918361097</v>
      </c>
      <c r="DJ611" s="112">
        <f t="shared" si="1059"/>
        <v>9078.1073068534042</v>
      </c>
      <c r="DK611" s="112">
        <f t="shared" si="1059"/>
        <v>6504.5797364953887</v>
      </c>
      <c r="DL611" s="112">
        <f t="shared" si="1059"/>
        <v>4533.9199533249475</v>
      </c>
      <c r="DM611" s="112">
        <f t="shared" si="1059"/>
        <v>8595.4192496636315</v>
      </c>
    </row>
    <row r="612" spans="1:117" s="44" customFormat="1" ht="1" hidden="1" customHeight="1">
      <c r="A612" s="94">
        <v>2041</v>
      </c>
      <c r="B612" s="96">
        <f t="shared" si="974"/>
        <v>9244564.4940792397</v>
      </c>
      <c r="C612" s="97">
        <f t="shared" si="978"/>
        <v>2.0617207738285255E-3</v>
      </c>
      <c r="D612" s="103">
        <f t="shared" ref="D612:M612" si="1060">D402+D507</f>
        <v>5067631.8527852055</v>
      </c>
      <c r="E612" s="103">
        <f t="shared" si="1060"/>
        <v>5171666.3895192752</v>
      </c>
      <c r="F612" s="103">
        <f t="shared" si="1060"/>
        <v>5274585.8240379803</v>
      </c>
      <c r="G612" s="103">
        <f t="shared" si="1060"/>
        <v>5377155.5412993832</v>
      </c>
      <c r="H612" s="103">
        <f t="shared" si="1060"/>
        <v>5479257.0006456757</v>
      </c>
      <c r="I612" s="103">
        <f t="shared" si="1060"/>
        <v>2441399.6499232231</v>
      </c>
      <c r="J612" s="103">
        <f t="shared" si="1060"/>
        <v>2337365.1131891534</v>
      </c>
      <c r="K612" s="103">
        <f t="shared" si="1060"/>
        <v>2234445.6786704487</v>
      </c>
      <c r="L612" s="103">
        <f t="shared" si="1060"/>
        <v>2131875.9614090454</v>
      </c>
      <c r="M612" s="103">
        <f t="shared" si="1060"/>
        <v>2029774.5020627533</v>
      </c>
      <c r="N612" s="103"/>
      <c r="O612" s="103"/>
      <c r="P612" s="103"/>
      <c r="Q612" s="112">
        <f t="shared" ref="Q612:CB612" si="1061">Q402+Q507</f>
        <v>79746.581475123967</v>
      </c>
      <c r="R612" s="112">
        <f t="shared" si="1061"/>
        <v>81505.833595478936</v>
      </c>
      <c r="S612" s="112">
        <f t="shared" si="1061"/>
        <v>83260.038031343996</v>
      </c>
      <c r="T612" s="112">
        <f t="shared" si="1061"/>
        <v>82764.991292154184</v>
      </c>
      <c r="U612" s="112">
        <f t="shared" si="1061"/>
        <v>83001.729884738641</v>
      </c>
      <c r="V612" s="112">
        <f t="shared" si="1061"/>
        <v>83276.763507110532</v>
      </c>
      <c r="W612" s="112">
        <f t="shared" si="1061"/>
        <v>83745.942225396502</v>
      </c>
      <c r="X612" s="112">
        <f t="shared" si="1061"/>
        <v>83740.513891532872</v>
      </c>
      <c r="Y612" s="112">
        <f t="shared" si="1061"/>
        <v>84101.275269785809</v>
      </c>
      <c r="Z612" s="112">
        <f t="shared" si="1061"/>
        <v>84773.632721173519</v>
      </c>
      <c r="AA612" s="112">
        <f t="shared" si="1061"/>
        <v>85375.844050291926</v>
      </c>
      <c r="AB612" s="112">
        <f t="shared" si="1061"/>
        <v>86529.703103574429</v>
      </c>
      <c r="AC612" s="112">
        <f t="shared" si="1061"/>
        <v>91895.474328290278</v>
      </c>
      <c r="AD612" s="112">
        <f t="shared" si="1061"/>
        <v>88897.141865392128</v>
      </c>
      <c r="AE612" s="112">
        <f t="shared" si="1061"/>
        <v>89942.281537336821</v>
      </c>
      <c r="AF612" s="112">
        <f t="shared" si="1061"/>
        <v>90781.106701607554</v>
      </c>
      <c r="AG612" s="112">
        <f t="shared" si="1061"/>
        <v>91461.659961362326</v>
      </c>
      <c r="AH612" s="112">
        <f t="shared" si="1061"/>
        <v>92239.36700834299</v>
      </c>
      <c r="AI612" s="112">
        <f t="shared" si="1061"/>
        <v>93332.726903950548</v>
      </c>
      <c r="AJ612" s="112">
        <f t="shared" si="1061"/>
        <v>95160.384016820986</v>
      </c>
      <c r="AK612" s="112">
        <f t="shared" si="1061"/>
        <v>96110.73414948248</v>
      </c>
      <c r="AL612" s="112">
        <f t="shared" si="1061"/>
        <v>97638.138943844155</v>
      </c>
      <c r="AM612" s="112">
        <f t="shared" si="1061"/>
        <v>98659.707787097403</v>
      </c>
      <c r="AN612" s="112">
        <f t="shared" si="1061"/>
        <v>99878.838905442171</v>
      </c>
      <c r="AO612" s="112">
        <f t="shared" si="1061"/>
        <v>101789.85718872835</v>
      </c>
      <c r="AP612" s="112">
        <f t="shared" si="1061"/>
        <v>103335.65508008466</v>
      </c>
      <c r="AQ612" s="112">
        <f t="shared" si="1061"/>
        <v>105864.70525043416</v>
      </c>
      <c r="AR612" s="112">
        <f t="shared" si="1061"/>
        <v>107999.56876942559</v>
      </c>
      <c r="AS612" s="112">
        <f t="shared" si="1061"/>
        <v>109476.27631098032</v>
      </c>
      <c r="AT612" s="112">
        <f t="shared" si="1061"/>
        <v>110837.19691360163</v>
      </c>
      <c r="AU612" s="112">
        <f t="shared" si="1061"/>
        <v>111998.2504285647</v>
      </c>
      <c r="AV612" s="112">
        <f t="shared" si="1061"/>
        <v>112480.55460049142</v>
      </c>
      <c r="AW612" s="112">
        <f t="shared" si="1061"/>
        <v>112562.97435083936</v>
      </c>
      <c r="AX612" s="112">
        <f t="shared" si="1061"/>
        <v>111315.06224270049</v>
      </c>
      <c r="AY612" s="112">
        <f t="shared" si="1061"/>
        <v>110752.01202419995</v>
      </c>
      <c r="AZ612" s="112">
        <f t="shared" si="1061"/>
        <v>110725.49346527644</v>
      </c>
      <c r="BA612" s="112">
        <f t="shared" si="1061"/>
        <v>111240.92886988507</v>
      </c>
      <c r="BB612" s="112">
        <f t="shared" si="1061"/>
        <v>111338.75662357056</v>
      </c>
      <c r="BC612" s="112">
        <f t="shared" si="1061"/>
        <v>111735.83206468576</v>
      </c>
      <c r="BD612" s="112">
        <f t="shared" si="1061"/>
        <v>112971.07390341375</v>
      </c>
      <c r="BE612" s="112">
        <f t="shared" si="1061"/>
        <v>114016.07967507772</v>
      </c>
      <c r="BF612" s="112">
        <f t="shared" si="1061"/>
        <v>115116.85254520297</v>
      </c>
      <c r="BG612" s="112">
        <f t="shared" si="1061"/>
        <v>118493.78029383544</v>
      </c>
      <c r="BH612" s="112">
        <f t="shared" si="1061"/>
        <v>119759.06763968139</v>
      </c>
      <c r="BI612" s="112">
        <f t="shared" si="1061"/>
        <v>121339.73610809844</v>
      </c>
      <c r="BJ612" s="112">
        <f t="shared" si="1061"/>
        <v>123464.27651693013</v>
      </c>
      <c r="BK612" s="112">
        <f t="shared" si="1061"/>
        <v>123274.1865645673</v>
      </c>
      <c r="BL612" s="112">
        <f t="shared" si="1061"/>
        <v>124427.80815480757</v>
      </c>
      <c r="BM612" s="112">
        <f t="shared" si="1061"/>
        <v>125225.22847407495</v>
      </c>
      <c r="BN612" s="112">
        <f t="shared" si="1061"/>
        <v>127236.64080692822</v>
      </c>
      <c r="BO612" s="112">
        <f t="shared" si="1061"/>
        <v>126985.74327845129</v>
      </c>
      <c r="BP612" s="112">
        <f t="shared" si="1061"/>
        <v>126415.68020485336</v>
      </c>
      <c r="BQ612" s="112">
        <f t="shared" si="1061"/>
        <v>124956.72504261976</v>
      </c>
      <c r="BR612" s="112">
        <f t="shared" si="1061"/>
        <v>124533.16715674713</v>
      </c>
      <c r="BS612" s="112">
        <f t="shared" si="1061"/>
        <v>121274.60313608234</v>
      </c>
      <c r="BT612" s="112">
        <f t="shared" si="1061"/>
        <v>120373.15440648652</v>
      </c>
      <c r="BU612" s="112">
        <f t="shared" si="1061"/>
        <v>118513.68299886923</v>
      </c>
      <c r="BV612" s="112">
        <f t="shared" si="1061"/>
        <v>117966.13992372216</v>
      </c>
      <c r="BW612" s="112">
        <f t="shared" si="1061"/>
        <v>115398.68014422541</v>
      </c>
      <c r="BX612" s="112">
        <f t="shared" si="1061"/>
        <v>115639.95073314101</v>
      </c>
      <c r="BY612" s="112">
        <f t="shared" si="1061"/>
        <v>113377.6389423036</v>
      </c>
      <c r="BZ612" s="112">
        <f t="shared" si="1061"/>
        <v>112199.84322942948</v>
      </c>
      <c r="CA612" s="112">
        <f t="shared" si="1061"/>
        <v>109728.65300285956</v>
      </c>
      <c r="CB612" s="112">
        <f t="shared" si="1061"/>
        <v>106941.48278712298</v>
      </c>
      <c r="CC612" s="112">
        <f t="shared" ref="CC612:DM612" si="1062">CC402+CC507</f>
        <v>105523.93257846296</v>
      </c>
      <c r="CD612" s="112">
        <f t="shared" si="1062"/>
        <v>103339.25712291285</v>
      </c>
      <c r="CE612" s="112">
        <f t="shared" si="1062"/>
        <v>102344.58376744462</v>
      </c>
      <c r="CF612" s="112">
        <f t="shared" si="1062"/>
        <v>102487.22339809712</v>
      </c>
      <c r="CG612" s="112">
        <f t="shared" si="1062"/>
        <v>102036.97890704707</v>
      </c>
      <c r="CH612" s="112">
        <f t="shared" si="1062"/>
        <v>102834.37338485938</v>
      </c>
      <c r="CI612" s="112">
        <f t="shared" si="1062"/>
        <v>104668.10351235259</v>
      </c>
      <c r="CJ612" s="112">
        <f t="shared" si="1062"/>
        <v>104493.43935800937</v>
      </c>
      <c r="CK612" s="112">
        <f t="shared" si="1062"/>
        <v>105647.11578040101</v>
      </c>
      <c r="CL612" s="112">
        <f t="shared" si="1062"/>
        <v>106074.23923346415</v>
      </c>
      <c r="CM612" s="112">
        <f t="shared" si="1062"/>
        <v>104944.13062575931</v>
      </c>
      <c r="CN612" s="112">
        <f t="shared" si="1062"/>
        <v>105715.53450599658</v>
      </c>
      <c r="CO612" s="112">
        <f t="shared" si="1062"/>
        <v>103822.39222891524</v>
      </c>
      <c r="CP612" s="112">
        <f t="shared" si="1062"/>
        <v>103223.27433546349</v>
      </c>
      <c r="CQ612" s="112">
        <f t="shared" si="1062"/>
        <v>98533.036750845407</v>
      </c>
      <c r="CR612" s="112">
        <f t="shared" si="1062"/>
        <v>93032.203833441032</v>
      </c>
      <c r="CS612" s="112">
        <f t="shared" si="1062"/>
        <v>87824.835419191542</v>
      </c>
      <c r="CT612" s="112">
        <f t="shared" si="1062"/>
        <v>83102.752813192288</v>
      </c>
      <c r="CU612" s="112">
        <f t="shared" si="1062"/>
        <v>78329.842783942615</v>
      </c>
      <c r="CV612" s="112">
        <f t="shared" si="1062"/>
        <v>72492.376942074538</v>
      </c>
      <c r="CW612" s="112">
        <f t="shared" si="1062"/>
        <v>68163.39958311287</v>
      </c>
      <c r="CX612" s="112">
        <f t="shared" si="1062"/>
        <v>62869.100649950837</v>
      </c>
      <c r="CY612" s="112">
        <f t="shared" si="1062"/>
        <v>56899.543982985124</v>
      </c>
      <c r="CZ612" s="112">
        <f t="shared" si="1062"/>
        <v>51778.01514295282</v>
      </c>
      <c r="DA612" s="112">
        <f t="shared" si="1062"/>
        <v>46699.823592622939</v>
      </c>
      <c r="DB612" s="112">
        <f t="shared" si="1062"/>
        <v>42373.872031064486</v>
      </c>
      <c r="DC612" s="112">
        <f t="shared" si="1062"/>
        <v>36919.327787579481</v>
      </c>
      <c r="DD612" s="112">
        <f t="shared" si="1062"/>
        <v>33349.051004663444</v>
      </c>
      <c r="DE612" s="112">
        <f t="shared" si="1062"/>
        <v>28493.82648553625</v>
      </c>
      <c r="DF612" s="112">
        <f t="shared" si="1062"/>
        <v>24772.500602173237</v>
      </c>
      <c r="DG612" s="112">
        <f t="shared" si="1062"/>
        <v>20222.93359858296</v>
      </c>
      <c r="DH612" s="112">
        <f t="shared" si="1062"/>
        <v>16577.703798495189</v>
      </c>
      <c r="DI612" s="112">
        <f t="shared" si="1062"/>
        <v>12669.355768803371</v>
      </c>
      <c r="DJ612" s="112">
        <f t="shared" si="1062"/>
        <v>9520.8300424750323</v>
      </c>
      <c r="DK612" s="112">
        <f t="shared" si="1062"/>
        <v>6946.8750988142292</v>
      </c>
      <c r="DL612" s="112">
        <f t="shared" si="1062"/>
        <v>4935.296617877897</v>
      </c>
      <c r="DM612" s="112">
        <f t="shared" si="1062"/>
        <v>9201.7854188178608</v>
      </c>
    </row>
    <row r="613" spans="1:117" s="44" customFormat="1" ht="1" hidden="1" customHeight="1">
      <c r="A613" s="94">
        <v>2042</v>
      </c>
      <c r="B613" s="96">
        <f t="shared" si="974"/>
        <v>9262693.9689399973</v>
      </c>
      <c r="C613" s="97">
        <f t="shared" si="978"/>
        <v>1.9610956116287324E-3</v>
      </c>
      <c r="D613" s="103">
        <f t="shared" ref="D613:M613" si="1063">D403+D508</f>
        <v>5075637.5737427585</v>
      </c>
      <c r="E613" s="103">
        <f t="shared" si="1063"/>
        <v>5180479.3282888457</v>
      </c>
      <c r="F613" s="103">
        <f t="shared" si="1063"/>
        <v>5283559.0154212639</v>
      </c>
      <c r="G613" s="103">
        <f t="shared" si="1063"/>
        <v>5385578.6639286</v>
      </c>
      <c r="H613" s="103">
        <f t="shared" si="1063"/>
        <v>5487106.4348451486</v>
      </c>
      <c r="I613" s="103">
        <f t="shared" si="1063"/>
        <v>2454261.3430947042</v>
      </c>
      <c r="J613" s="103">
        <f t="shared" si="1063"/>
        <v>2349419.5885486165</v>
      </c>
      <c r="K613" s="103">
        <f t="shared" si="1063"/>
        <v>2246339.9014161984</v>
      </c>
      <c r="L613" s="103">
        <f t="shared" si="1063"/>
        <v>2144320.2529088613</v>
      </c>
      <c r="M613" s="103">
        <f t="shared" si="1063"/>
        <v>2042792.4819923122</v>
      </c>
      <c r="N613" s="103"/>
      <c r="O613" s="103"/>
      <c r="P613" s="103"/>
      <c r="Q613" s="112">
        <f t="shared" ref="Q613:CB613" si="1064">Q403+Q508</f>
        <v>80114.031398815248</v>
      </c>
      <c r="R613" s="112">
        <f t="shared" si="1064"/>
        <v>81865.427611543069</v>
      </c>
      <c r="S613" s="112">
        <f t="shared" si="1064"/>
        <v>83586.670232606732</v>
      </c>
      <c r="T613" s="112">
        <f t="shared" si="1064"/>
        <v>83048.355016610978</v>
      </c>
      <c r="U613" s="112">
        <f t="shared" si="1064"/>
        <v>83212.275811172614</v>
      </c>
      <c r="V613" s="112">
        <f t="shared" si="1064"/>
        <v>83407.547129965882</v>
      </c>
      <c r="W613" s="112">
        <f t="shared" si="1064"/>
        <v>83789.212328947266</v>
      </c>
      <c r="X613" s="112">
        <f t="shared" si="1064"/>
        <v>83681.552263586767</v>
      </c>
      <c r="Y613" s="112">
        <f t="shared" si="1064"/>
        <v>83940.957901000045</v>
      </c>
      <c r="Z613" s="112">
        <f t="shared" si="1064"/>
        <v>84511.901783000212</v>
      </c>
      <c r="AA613" s="112">
        <f t="shared" si="1064"/>
        <v>85026.391159627005</v>
      </c>
      <c r="AB613" s="112">
        <f t="shared" si="1064"/>
        <v>86122.261613125302</v>
      </c>
      <c r="AC613" s="112">
        <f t="shared" si="1064"/>
        <v>91384.675491650152</v>
      </c>
      <c r="AD613" s="112">
        <f t="shared" si="1064"/>
        <v>88408.252942092047</v>
      </c>
      <c r="AE613" s="112">
        <f t="shared" si="1064"/>
        <v>89432.962868397153</v>
      </c>
      <c r="AF613" s="112">
        <f t="shared" si="1064"/>
        <v>90307.569964068738</v>
      </c>
      <c r="AG613" s="112">
        <f t="shared" si="1064"/>
        <v>91022.563966678019</v>
      </c>
      <c r="AH613" s="112">
        <f t="shared" si="1064"/>
        <v>91880.668415096879</v>
      </c>
      <c r="AI613" s="112">
        <f t="shared" si="1064"/>
        <v>93065.032313878153</v>
      </c>
      <c r="AJ613" s="112">
        <f t="shared" si="1064"/>
        <v>94986.741890668549</v>
      </c>
      <c r="AK613" s="112">
        <f t="shared" si="1064"/>
        <v>96045.033085886127</v>
      </c>
      <c r="AL613" s="112">
        <f t="shared" si="1064"/>
        <v>97674.747263617319</v>
      </c>
      <c r="AM613" s="112">
        <f t="shared" si="1064"/>
        <v>98797.996053902243</v>
      </c>
      <c r="AN613" s="112">
        <f t="shared" si="1064"/>
        <v>100105.74469754999</v>
      </c>
      <c r="AO613" s="112">
        <f t="shared" si="1064"/>
        <v>102091.43060366102</v>
      </c>
      <c r="AP613" s="112">
        <f t="shared" si="1064"/>
        <v>103684.41705798969</v>
      </c>
      <c r="AQ613" s="112">
        <f t="shared" si="1064"/>
        <v>106261.12704792415</v>
      </c>
      <c r="AR613" s="112">
        <f t="shared" si="1064"/>
        <v>108413.28587698328</v>
      </c>
      <c r="AS613" s="112">
        <f t="shared" si="1064"/>
        <v>109913.32845308796</v>
      </c>
      <c r="AT613" s="112">
        <f t="shared" si="1064"/>
        <v>111305.74585888072</v>
      </c>
      <c r="AU613" s="112">
        <f t="shared" si="1064"/>
        <v>112457.48438484731</v>
      </c>
      <c r="AV613" s="112">
        <f t="shared" si="1064"/>
        <v>113028.05034472336</v>
      </c>
      <c r="AW613" s="112">
        <f t="shared" si="1064"/>
        <v>113620.23197449767</v>
      </c>
      <c r="AX613" s="112">
        <f t="shared" si="1064"/>
        <v>112237.35047344222</v>
      </c>
      <c r="AY613" s="112">
        <f t="shared" si="1064"/>
        <v>111872.85075925621</v>
      </c>
      <c r="AZ613" s="112">
        <f t="shared" si="1064"/>
        <v>111688.9554240813</v>
      </c>
      <c r="BA613" s="112">
        <f t="shared" si="1064"/>
        <v>111479.02885770527</v>
      </c>
      <c r="BB613" s="112">
        <f t="shared" si="1064"/>
        <v>111409.84182775754</v>
      </c>
      <c r="BC613" s="112">
        <f t="shared" si="1064"/>
        <v>112781.95784851191</v>
      </c>
      <c r="BD613" s="112">
        <f t="shared" si="1064"/>
        <v>112364.95544403844</v>
      </c>
      <c r="BE613" s="112">
        <f t="shared" si="1064"/>
        <v>113989.47744648973</v>
      </c>
      <c r="BF613" s="112">
        <f t="shared" si="1064"/>
        <v>115048.18958751328</v>
      </c>
      <c r="BG613" s="112">
        <f t="shared" si="1064"/>
        <v>116201.30336555318</v>
      </c>
      <c r="BH613" s="112">
        <f t="shared" si="1064"/>
        <v>119002.71054277891</v>
      </c>
      <c r="BI613" s="112">
        <f t="shared" si="1064"/>
        <v>120482.67563252359</v>
      </c>
      <c r="BJ613" s="112">
        <f t="shared" si="1064"/>
        <v>121700.24406989741</v>
      </c>
      <c r="BK613" s="112">
        <f t="shared" si="1064"/>
        <v>123700.22606804087</v>
      </c>
      <c r="BL613" s="112">
        <f t="shared" si="1064"/>
        <v>123413.12892561028</v>
      </c>
      <c r="BM613" s="112">
        <f t="shared" si="1064"/>
        <v>124609.15884605391</v>
      </c>
      <c r="BN613" s="112">
        <f t="shared" si="1064"/>
        <v>124771.17465594209</v>
      </c>
      <c r="BO613" s="112">
        <f t="shared" si="1064"/>
        <v>126774.58754490929</v>
      </c>
      <c r="BP613" s="112">
        <f t="shared" si="1064"/>
        <v>126513.62728854278</v>
      </c>
      <c r="BQ613" s="112">
        <f t="shared" si="1064"/>
        <v>125878.26857271191</v>
      </c>
      <c r="BR613" s="112">
        <f t="shared" si="1064"/>
        <v>124318.29786046677</v>
      </c>
      <c r="BS613" s="112">
        <f t="shared" si="1064"/>
        <v>123900.7676110779</v>
      </c>
      <c r="BT613" s="112">
        <f t="shared" si="1064"/>
        <v>120250.1673935297</v>
      </c>
      <c r="BU613" s="112">
        <f t="shared" si="1064"/>
        <v>119636.60226411755</v>
      </c>
      <c r="BV613" s="112">
        <f t="shared" si="1064"/>
        <v>117827.46839910248</v>
      </c>
      <c r="BW613" s="112">
        <f t="shared" si="1064"/>
        <v>116841.98401451636</v>
      </c>
      <c r="BX613" s="112">
        <f t="shared" si="1064"/>
        <v>114740.96200427017</v>
      </c>
      <c r="BY613" s="112">
        <f t="shared" si="1064"/>
        <v>114132.81826691789</v>
      </c>
      <c r="BZ613" s="112">
        <f t="shared" si="1064"/>
        <v>112409.94843857994</v>
      </c>
      <c r="CA613" s="112">
        <f t="shared" si="1064"/>
        <v>111405.85774394164</v>
      </c>
      <c r="CB613" s="112">
        <f t="shared" si="1064"/>
        <v>108275.69475049892</v>
      </c>
      <c r="CC613" s="112">
        <f t="shared" ref="CC613:DM613" si="1065">CC403+CC508</f>
        <v>106110.76897153576</v>
      </c>
      <c r="CD613" s="112">
        <f t="shared" si="1065"/>
        <v>104118.64292531833</v>
      </c>
      <c r="CE613" s="112">
        <f t="shared" si="1065"/>
        <v>102560.25839420085</v>
      </c>
      <c r="CF613" s="112">
        <f t="shared" si="1065"/>
        <v>101156.86897724129</v>
      </c>
      <c r="CG613" s="112">
        <f t="shared" si="1065"/>
        <v>101749.00476753101</v>
      </c>
      <c r="CH613" s="112">
        <f t="shared" si="1065"/>
        <v>100819.65542227577</v>
      </c>
      <c r="CI613" s="112">
        <f t="shared" si="1065"/>
        <v>101894.6268712625</v>
      </c>
      <c r="CJ613" s="112">
        <f t="shared" si="1065"/>
        <v>103775.74832883637</v>
      </c>
      <c r="CK613" s="112">
        <f t="shared" si="1065"/>
        <v>103305.37169516334</v>
      </c>
      <c r="CL613" s="112">
        <f t="shared" si="1065"/>
        <v>104286.43008644557</v>
      </c>
      <c r="CM613" s="112">
        <f t="shared" si="1065"/>
        <v>104249.29376904934</v>
      </c>
      <c r="CN613" s="112">
        <f t="shared" si="1065"/>
        <v>103725.63366169293</v>
      </c>
      <c r="CO613" s="112">
        <f t="shared" si="1065"/>
        <v>103490.37976494688</v>
      </c>
      <c r="CP613" s="112">
        <f t="shared" si="1065"/>
        <v>101956.21392369329</v>
      </c>
      <c r="CQ613" s="112">
        <f t="shared" si="1065"/>
        <v>100739.68357194813</v>
      </c>
      <c r="CR613" s="112">
        <f t="shared" si="1065"/>
        <v>96323.559805361307</v>
      </c>
      <c r="CS613" s="112">
        <f t="shared" si="1065"/>
        <v>90385.142493402818</v>
      </c>
      <c r="CT613" s="112">
        <f t="shared" si="1065"/>
        <v>85257.654535073321</v>
      </c>
      <c r="CU613" s="112">
        <f t="shared" si="1065"/>
        <v>80265.441416514077</v>
      </c>
      <c r="CV613" s="112">
        <f t="shared" si="1065"/>
        <v>75043.682120939979</v>
      </c>
      <c r="CW613" s="112">
        <f t="shared" si="1065"/>
        <v>69332.28424213035</v>
      </c>
      <c r="CX613" s="112">
        <f t="shared" si="1065"/>
        <v>64859.444077051303</v>
      </c>
      <c r="CY613" s="112">
        <f t="shared" si="1065"/>
        <v>59078.098675128036</v>
      </c>
      <c r="CZ613" s="112">
        <f t="shared" si="1065"/>
        <v>53224.778045072708</v>
      </c>
      <c r="DA613" s="112">
        <f t="shared" si="1065"/>
        <v>48205.644144375503</v>
      </c>
      <c r="DB613" s="112">
        <f t="shared" si="1065"/>
        <v>42655.835813789658</v>
      </c>
      <c r="DC613" s="112">
        <f t="shared" si="1065"/>
        <v>38407.353338537097</v>
      </c>
      <c r="DD613" s="112">
        <f t="shared" si="1065"/>
        <v>32868.347378599632</v>
      </c>
      <c r="DE613" s="112">
        <f t="shared" si="1065"/>
        <v>28941.412982253234</v>
      </c>
      <c r="DF613" s="112">
        <f t="shared" si="1065"/>
        <v>24700.626909701077</v>
      </c>
      <c r="DG613" s="112">
        <f t="shared" si="1065"/>
        <v>20750.779193035862</v>
      </c>
      <c r="DH613" s="112">
        <f t="shared" si="1065"/>
        <v>16842.067994667454</v>
      </c>
      <c r="DI613" s="112">
        <f t="shared" si="1065"/>
        <v>13367.266128992429</v>
      </c>
      <c r="DJ613" s="112">
        <f t="shared" si="1065"/>
        <v>9812.7494834117788</v>
      </c>
      <c r="DK613" s="112">
        <f t="shared" si="1065"/>
        <v>7298.458866930172</v>
      </c>
      <c r="DL613" s="112">
        <f t="shared" si="1065"/>
        <v>5280.8034294208755</v>
      </c>
      <c r="DM613" s="112">
        <f t="shared" si="1065"/>
        <v>9918.8434369035331</v>
      </c>
    </row>
    <row r="614" spans="1:117" s="44" customFormat="1" ht="1" hidden="1" customHeight="1">
      <c r="A614" s="94">
        <v>2043</v>
      </c>
      <c r="B614" s="96">
        <f t="shared" si="974"/>
        <v>9279916.6169170626</v>
      </c>
      <c r="C614" s="97">
        <f t="shared" si="978"/>
        <v>1.8593562558384101E-3</v>
      </c>
      <c r="D614" s="103">
        <f t="shared" ref="D614:M614" si="1066">D404+D509</f>
        <v>5082293.5218564253</v>
      </c>
      <c r="E614" s="103">
        <f t="shared" si="1066"/>
        <v>5188358.9162359918</v>
      </c>
      <c r="F614" s="103">
        <f t="shared" si="1066"/>
        <v>5292240.5250927173</v>
      </c>
      <c r="G614" s="103">
        <f t="shared" si="1066"/>
        <v>5394418.0354895554</v>
      </c>
      <c r="H614" s="103">
        <f t="shared" si="1066"/>
        <v>5495400.0714634415</v>
      </c>
      <c r="I614" s="103">
        <f t="shared" si="1066"/>
        <v>2466989.8430158664</v>
      </c>
      <c r="J614" s="103">
        <f t="shared" si="1066"/>
        <v>2360924.4486362995</v>
      </c>
      <c r="K614" s="103">
        <f t="shared" si="1066"/>
        <v>2257042.839779574</v>
      </c>
      <c r="L614" s="103">
        <f t="shared" si="1066"/>
        <v>2154865.3293827353</v>
      </c>
      <c r="M614" s="103">
        <f t="shared" si="1066"/>
        <v>2053883.293408849</v>
      </c>
      <c r="N614" s="103"/>
      <c r="O614" s="103"/>
      <c r="P614" s="103"/>
      <c r="Q614" s="112">
        <f t="shared" ref="Q614:CB614" si="1067">Q404+Q509</f>
        <v>80474.650446034881</v>
      </c>
      <c r="R614" s="112">
        <f t="shared" si="1067"/>
        <v>82239.00404251265</v>
      </c>
      <c r="S614" s="112">
        <f t="shared" si="1067"/>
        <v>83950.953713602707</v>
      </c>
      <c r="T614" s="112">
        <f t="shared" si="1067"/>
        <v>83371.0447331373</v>
      </c>
      <c r="U614" s="112">
        <f t="shared" si="1067"/>
        <v>83495.356019188534</v>
      </c>
      <c r="V614" s="112">
        <f t="shared" si="1067"/>
        <v>83617.80669408734</v>
      </c>
      <c r="W614" s="112">
        <f t="shared" si="1067"/>
        <v>83921.011903187435</v>
      </c>
      <c r="X614" s="112">
        <f t="shared" si="1067"/>
        <v>83725.53472438897</v>
      </c>
      <c r="Y614" s="112">
        <f t="shared" si="1067"/>
        <v>83882.206461178444</v>
      </c>
      <c r="Z614" s="112">
        <f t="shared" si="1067"/>
        <v>84356.67701267876</v>
      </c>
      <c r="AA614" s="112">
        <f t="shared" si="1067"/>
        <v>84766.296637771607</v>
      </c>
      <c r="AB614" s="112">
        <f t="shared" si="1067"/>
        <v>85772.597151283626</v>
      </c>
      <c r="AC614" s="112">
        <f t="shared" si="1067"/>
        <v>90958.669643755915</v>
      </c>
      <c r="AD614" s="112">
        <f t="shared" si="1067"/>
        <v>87921.3530650787</v>
      </c>
      <c r="AE614" s="112">
        <f t="shared" si="1067"/>
        <v>88946.706473653743</v>
      </c>
      <c r="AF614" s="112">
        <f t="shared" si="1067"/>
        <v>89801.005695221218</v>
      </c>
      <c r="AG614" s="112">
        <f t="shared" si="1067"/>
        <v>90552.532300368504</v>
      </c>
      <c r="AH614" s="112">
        <f t="shared" si="1067"/>
        <v>91448.212996881688</v>
      </c>
      <c r="AI614" s="112">
        <f t="shared" si="1067"/>
        <v>92709.420697916139</v>
      </c>
      <c r="AJ614" s="112">
        <f t="shared" si="1067"/>
        <v>94722.211632841907</v>
      </c>
      <c r="AK614" s="112">
        <f t="shared" si="1067"/>
        <v>95877.225979690586</v>
      </c>
      <c r="AL614" s="112">
        <f t="shared" si="1067"/>
        <v>97613.697740321659</v>
      </c>
      <c r="AM614" s="112">
        <f t="shared" si="1067"/>
        <v>98839.681043020042</v>
      </c>
      <c r="AN614" s="112">
        <f t="shared" si="1067"/>
        <v>100247.12123350866</v>
      </c>
      <c r="AO614" s="112">
        <f t="shared" si="1067"/>
        <v>102322.67702608075</v>
      </c>
      <c r="AP614" s="112">
        <f t="shared" si="1067"/>
        <v>103986.08326300868</v>
      </c>
      <c r="AQ614" s="112">
        <f t="shared" si="1067"/>
        <v>106614.08144341465</v>
      </c>
      <c r="AR614" s="112">
        <f t="shared" si="1067"/>
        <v>108811.55997485062</v>
      </c>
      <c r="AS614" s="112">
        <f t="shared" si="1067"/>
        <v>110325.49942365001</v>
      </c>
      <c r="AT614" s="112">
        <f t="shared" si="1067"/>
        <v>111740.2367995703</v>
      </c>
      <c r="AU614" s="112">
        <f t="shared" si="1067"/>
        <v>112922.87395828812</v>
      </c>
      <c r="AV614" s="112">
        <f t="shared" si="1067"/>
        <v>113482.22880108499</v>
      </c>
      <c r="AW614" s="112">
        <f t="shared" si="1067"/>
        <v>114163.51451315283</v>
      </c>
      <c r="AX614" s="112">
        <f t="shared" si="1067"/>
        <v>113272.5586684806</v>
      </c>
      <c r="AY614" s="112">
        <f t="shared" si="1067"/>
        <v>112782.96525278107</v>
      </c>
      <c r="AZ614" s="112">
        <f t="shared" si="1067"/>
        <v>112799.72743993119</v>
      </c>
      <c r="BA614" s="112">
        <f t="shared" si="1067"/>
        <v>112436.47656992229</v>
      </c>
      <c r="BB614" s="112">
        <f t="shared" si="1067"/>
        <v>111650.23529350234</v>
      </c>
      <c r="BC614" s="112">
        <f t="shared" si="1067"/>
        <v>112853.78612080657</v>
      </c>
      <c r="BD614" s="112">
        <f t="shared" si="1067"/>
        <v>113406.22118548611</v>
      </c>
      <c r="BE614" s="112">
        <f t="shared" si="1067"/>
        <v>113389.08595161868</v>
      </c>
      <c r="BF614" s="112">
        <f t="shared" si="1067"/>
        <v>115024.49103103072</v>
      </c>
      <c r="BG614" s="112">
        <f t="shared" si="1067"/>
        <v>116140.0811219422</v>
      </c>
      <c r="BH614" s="112">
        <f t="shared" si="1067"/>
        <v>116724.46462658403</v>
      </c>
      <c r="BI614" s="112">
        <f t="shared" si="1067"/>
        <v>119730.50669469582</v>
      </c>
      <c r="BJ614" s="112">
        <f t="shared" si="1067"/>
        <v>120850.07974550048</v>
      </c>
      <c r="BK614" s="112">
        <f t="shared" si="1067"/>
        <v>121945.55096428888</v>
      </c>
      <c r="BL614" s="112">
        <f t="shared" si="1067"/>
        <v>123841.74099033464</v>
      </c>
      <c r="BM614" s="112">
        <f t="shared" si="1067"/>
        <v>123601.86366852935</v>
      </c>
      <c r="BN614" s="112">
        <f t="shared" si="1067"/>
        <v>124163.85694651265</v>
      </c>
      <c r="BO614" s="112">
        <f t="shared" si="1067"/>
        <v>124329.98030375238</v>
      </c>
      <c r="BP614" s="112">
        <f t="shared" si="1067"/>
        <v>126309.63136447994</v>
      </c>
      <c r="BQ614" s="112">
        <f t="shared" si="1067"/>
        <v>125982.05881070504</v>
      </c>
      <c r="BR614" s="112">
        <f t="shared" si="1067"/>
        <v>125236.06599225415</v>
      </c>
      <c r="BS614" s="112">
        <f t="shared" si="1067"/>
        <v>123694.1396223499</v>
      </c>
      <c r="BT614" s="112">
        <f t="shared" si="1067"/>
        <v>122858.28284696321</v>
      </c>
      <c r="BU614" s="112">
        <f t="shared" si="1067"/>
        <v>119519.40297985406</v>
      </c>
      <c r="BV614" s="112">
        <f t="shared" si="1067"/>
        <v>118947.47631857006</v>
      </c>
      <c r="BW614" s="112">
        <f t="shared" si="1067"/>
        <v>116714.01442982073</v>
      </c>
      <c r="BX614" s="112">
        <f t="shared" si="1067"/>
        <v>116177.90417976465</v>
      </c>
      <c r="BY614" s="112">
        <f t="shared" si="1067"/>
        <v>113250.90325422585</v>
      </c>
      <c r="BZ614" s="112">
        <f t="shared" si="1067"/>
        <v>113167.72489422697</v>
      </c>
      <c r="CA614" s="112">
        <f t="shared" si="1067"/>
        <v>111616.42143159889</v>
      </c>
      <c r="CB614" s="112">
        <f t="shared" si="1067"/>
        <v>109931.29279332141</v>
      </c>
      <c r="CC614" s="112">
        <f t="shared" ref="CC614:DM614" si="1068">CC404+CC509</f>
        <v>107440.42353346213</v>
      </c>
      <c r="CD614" s="112">
        <f t="shared" si="1068"/>
        <v>104700.63982563204</v>
      </c>
      <c r="CE614" s="112">
        <f t="shared" si="1068"/>
        <v>103332.89654081027</v>
      </c>
      <c r="CF614" s="112">
        <f t="shared" si="1068"/>
        <v>101368.61968726435</v>
      </c>
      <c r="CG614" s="112">
        <f t="shared" si="1068"/>
        <v>100428.54312553274</v>
      </c>
      <c r="CH614" s="112">
        <f t="shared" si="1068"/>
        <v>100534.97649085567</v>
      </c>
      <c r="CI614" s="112">
        <f t="shared" si="1068"/>
        <v>99900.038445247264</v>
      </c>
      <c r="CJ614" s="112">
        <f t="shared" si="1068"/>
        <v>101021.53315043251</v>
      </c>
      <c r="CK614" s="112">
        <f t="shared" si="1068"/>
        <v>102597.90590473564</v>
      </c>
      <c r="CL614" s="112">
        <f t="shared" si="1068"/>
        <v>101976.96854582243</v>
      </c>
      <c r="CM614" s="112">
        <f t="shared" si="1068"/>
        <v>102498.15272190791</v>
      </c>
      <c r="CN614" s="112">
        <f t="shared" si="1068"/>
        <v>103043.93185240906</v>
      </c>
      <c r="CO614" s="112">
        <f t="shared" si="1068"/>
        <v>101552.74115802936</v>
      </c>
      <c r="CP614" s="112">
        <f t="shared" si="1068"/>
        <v>101638.78269212187</v>
      </c>
      <c r="CQ614" s="112">
        <f t="shared" si="1068"/>
        <v>99512.556410815567</v>
      </c>
      <c r="CR614" s="112">
        <f t="shared" si="1068"/>
        <v>98489.623087381566</v>
      </c>
      <c r="CS614" s="112">
        <f t="shared" si="1068"/>
        <v>93602.036609594245</v>
      </c>
      <c r="CT614" s="112">
        <f t="shared" si="1068"/>
        <v>87753.212470495549</v>
      </c>
      <c r="CU614" s="112">
        <f t="shared" si="1068"/>
        <v>82366.847490541229</v>
      </c>
      <c r="CV614" s="112">
        <f t="shared" si="1068"/>
        <v>76915.623746445141</v>
      </c>
      <c r="CW614" s="112">
        <f t="shared" si="1068"/>
        <v>71795.820823589587</v>
      </c>
      <c r="CX614" s="112">
        <f t="shared" si="1068"/>
        <v>65989.947424442769</v>
      </c>
      <c r="CY614" s="112">
        <f t="shared" si="1068"/>
        <v>60975.787594345777</v>
      </c>
      <c r="CZ614" s="112">
        <f t="shared" si="1068"/>
        <v>55281.400406905188</v>
      </c>
      <c r="DA614" s="112">
        <f t="shared" si="1068"/>
        <v>49573.956971070598</v>
      </c>
      <c r="DB614" s="112">
        <f t="shared" si="1068"/>
        <v>44056.91582978853</v>
      </c>
      <c r="DC614" s="112">
        <f t="shared" si="1068"/>
        <v>38687.1853226854</v>
      </c>
      <c r="DD614" s="112">
        <f t="shared" si="1068"/>
        <v>34223.685759935346</v>
      </c>
      <c r="DE614" s="112">
        <f t="shared" si="1068"/>
        <v>28551.298485116735</v>
      </c>
      <c r="DF614" s="112">
        <f t="shared" si="1068"/>
        <v>25110.328935438913</v>
      </c>
      <c r="DG614" s="112">
        <f t="shared" si="1068"/>
        <v>20709.039734038291</v>
      </c>
      <c r="DH614" s="112">
        <f t="shared" si="1068"/>
        <v>17302.077048360778</v>
      </c>
      <c r="DI614" s="112">
        <f t="shared" si="1068"/>
        <v>13595.900586239426</v>
      </c>
      <c r="DJ614" s="112">
        <f t="shared" si="1068"/>
        <v>10368.005165882218</v>
      </c>
      <c r="DK614" s="112">
        <f t="shared" si="1068"/>
        <v>7533.3267720685108</v>
      </c>
      <c r="DL614" s="112">
        <f t="shared" si="1068"/>
        <v>5557.161829370978</v>
      </c>
      <c r="DM614" s="112">
        <f t="shared" si="1068"/>
        <v>10694.953421571388</v>
      </c>
    </row>
    <row r="615" spans="1:117" s="44" customFormat="1" ht="1" hidden="1" customHeight="1">
      <c r="A615" s="94">
        <v>2044</v>
      </c>
      <c r="B615" s="96">
        <f t="shared" si="974"/>
        <v>9296436.4432507809</v>
      </c>
      <c r="C615" s="97">
        <f t="shared" si="978"/>
        <v>1.7801696950167777E-3</v>
      </c>
      <c r="D615" s="103">
        <f t="shared" ref="D615:M615" si="1069">D405+D510</f>
        <v>5087492.0696677445</v>
      </c>
      <c r="E615" s="103">
        <f t="shared" si="1069"/>
        <v>5194817.2884660168</v>
      </c>
      <c r="F615" s="103">
        <f t="shared" si="1069"/>
        <v>5299918.5758462325</v>
      </c>
      <c r="G615" s="103">
        <f t="shared" si="1069"/>
        <v>5402897.4823770858</v>
      </c>
      <c r="H615" s="103">
        <f t="shared" si="1069"/>
        <v>5504037.3377904473</v>
      </c>
      <c r="I615" s="103">
        <f t="shared" si="1069"/>
        <v>2479816.7460732772</v>
      </c>
      <c r="J615" s="103">
        <f t="shared" si="1069"/>
        <v>2372491.5272750054</v>
      </c>
      <c r="K615" s="103">
        <f t="shared" si="1069"/>
        <v>2267390.2398947887</v>
      </c>
      <c r="L615" s="103">
        <f t="shared" si="1069"/>
        <v>2164411.3333639358</v>
      </c>
      <c r="M615" s="103">
        <f t="shared" si="1069"/>
        <v>2063271.4779505751</v>
      </c>
      <c r="N615" s="103"/>
      <c r="O615" s="103"/>
      <c r="P615" s="103"/>
      <c r="Q615" s="112">
        <f t="shared" ref="Q615:CB615" si="1070">Q405+Q510</f>
        <v>80826.443203692033</v>
      </c>
      <c r="R615" s="112">
        <f t="shared" si="1070"/>
        <v>82604.60207316016</v>
      </c>
      <c r="S615" s="112">
        <f t="shared" si="1070"/>
        <v>84330.50183547115</v>
      </c>
      <c r="T615" s="112">
        <f t="shared" si="1070"/>
        <v>83730.037850387132</v>
      </c>
      <c r="U615" s="112">
        <f t="shared" si="1070"/>
        <v>83817.729027991096</v>
      </c>
      <c r="V615" s="112">
        <f t="shared" si="1070"/>
        <v>83900.503760374457</v>
      </c>
      <c r="W615" s="112">
        <f t="shared" si="1070"/>
        <v>84130.282921291335</v>
      </c>
      <c r="X615" s="112">
        <f t="shared" si="1070"/>
        <v>83857.453691243354</v>
      </c>
      <c r="Y615" s="112">
        <f t="shared" si="1070"/>
        <v>83928.046615457046</v>
      </c>
      <c r="Z615" s="112">
        <f t="shared" si="1070"/>
        <v>84297.967202471991</v>
      </c>
      <c r="AA615" s="112">
        <f t="shared" si="1070"/>
        <v>84615.427304630924</v>
      </c>
      <c r="AB615" s="112">
        <f t="shared" si="1070"/>
        <v>85514.584232779147</v>
      </c>
      <c r="AC615" s="112">
        <f t="shared" si="1070"/>
        <v>90593.360108362642</v>
      </c>
      <c r="AD615" s="112">
        <f t="shared" si="1070"/>
        <v>87515.62171772038</v>
      </c>
      <c r="AE615" s="112">
        <f t="shared" si="1070"/>
        <v>88463.45309996701</v>
      </c>
      <c r="AF615" s="112">
        <f t="shared" si="1070"/>
        <v>89319.471087450511</v>
      </c>
      <c r="AG615" s="112">
        <f t="shared" si="1070"/>
        <v>90049.567333667161</v>
      </c>
      <c r="AH615" s="112">
        <f t="shared" si="1070"/>
        <v>90982.884953505054</v>
      </c>
      <c r="AI615" s="112">
        <f t="shared" si="1070"/>
        <v>92280.867452279286</v>
      </c>
      <c r="AJ615" s="112">
        <f t="shared" si="1070"/>
        <v>94368.822037855512</v>
      </c>
      <c r="AK615" s="112">
        <f t="shared" si="1070"/>
        <v>95621.448318617549</v>
      </c>
      <c r="AL615" s="112">
        <f t="shared" si="1070"/>
        <v>97452.946256649011</v>
      </c>
      <c r="AM615" s="112">
        <f t="shared" si="1070"/>
        <v>98783.750829685931</v>
      </c>
      <c r="AN615" s="112">
        <f t="shared" si="1070"/>
        <v>100295.00532520672</v>
      </c>
      <c r="AO615" s="112">
        <f t="shared" si="1070"/>
        <v>102467.87692304439</v>
      </c>
      <c r="AP615" s="112">
        <f t="shared" si="1070"/>
        <v>104219.42350945337</v>
      </c>
      <c r="AQ615" s="112">
        <f t="shared" si="1070"/>
        <v>106917.48311421888</v>
      </c>
      <c r="AR615" s="112">
        <f t="shared" si="1070"/>
        <v>109167.23662443526</v>
      </c>
      <c r="AS615" s="112">
        <f t="shared" si="1070"/>
        <v>110722.19961801823</v>
      </c>
      <c r="AT615" s="112">
        <f t="shared" si="1070"/>
        <v>112151.94240595867</v>
      </c>
      <c r="AU615" s="112">
        <f t="shared" si="1070"/>
        <v>113356.32588728666</v>
      </c>
      <c r="AV615" s="112">
        <f t="shared" si="1070"/>
        <v>113943.5478916206</v>
      </c>
      <c r="AW615" s="112">
        <f t="shared" si="1070"/>
        <v>114613.8322300454</v>
      </c>
      <c r="AX615" s="112">
        <f t="shared" si="1070"/>
        <v>113804.01793311111</v>
      </c>
      <c r="AY615" s="112">
        <f t="shared" si="1070"/>
        <v>113806.71383640889</v>
      </c>
      <c r="AZ615" s="112">
        <f t="shared" si="1070"/>
        <v>113703.60770354055</v>
      </c>
      <c r="BA615" s="112">
        <f t="shared" si="1070"/>
        <v>113536.64452973547</v>
      </c>
      <c r="BB615" s="112">
        <f t="shared" si="1070"/>
        <v>112596.17502784281</v>
      </c>
      <c r="BC615" s="112">
        <f t="shared" si="1070"/>
        <v>113099.47400773285</v>
      </c>
      <c r="BD615" s="112">
        <f t="shared" si="1070"/>
        <v>113480.0139372703</v>
      </c>
      <c r="BE615" s="112">
        <f t="shared" si="1070"/>
        <v>114430.0241912357</v>
      </c>
      <c r="BF615" s="112">
        <f t="shared" si="1070"/>
        <v>114427.40239192246</v>
      </c>
      <c r="BG615" s="112">
        <f t="shared" si="1070"/>
        <v>116116.97216796737</v>
      </c>
      <c r="BH615" s="112">
        <f t="shared" si="1070"/>
        <v>116666.25406156268</v>
      </c>
      <c r="BI615" s="112">
        <f t="shared" si="1070"/>
        <v>117454.74307129247</v>
      </c>
      <c r="BJ615" s="112">
        <f t="shared" si="1070"/>
        <v>120104.94889222391</v>
      </c>
      <c r="BK615" s="112">
        <f t="shared" si="1070"/>
        <v>121103.77606271075</v>
      </c>
      <c r="BL615" s="112">
        <f t="shared" si="1070"/>
        <v>122098.82868810625</v>
      </c>
      <c r="BM615" s="112">
        <f t="shared" si="1070"/>
        <v>124029.7515020807</v>
      </c>
      <c r="BN615" s="112">
        <f t="shared" si="1070"/>
        <v>123166.32218347167</v>
      </c>
      <c r="BO615" s="112">
        <f t="shared" si="1070"/>
        <v>123730.90682303681</v>
      </c>
      <c r="BP615" s="112">
        <f t="shared" si="1070"/>
        <v>123883.87952998369</v>
      </c>
      <c r="BQ615" s="112">
        <f t="shared" si="1070"/>
        <v>125784.50802259715</v>
      </c>
      <c r="BR615" s="112">
        <f t="shared" si="1070"/>
        <v>125345.5292575179</v>
      </c>
      <c r="BS615" s="112">
        <f t="shared" si="1070"/>
        <v>124612.0319962627</v>
      </c>
      <c r="BT615" s="112">
        <f t="shared" si="1070"/>
        <v>122657.38939439339</v>
      </c>
      <c r="BU615" s="112">
        <f t="shared" si="1070"/>
        <v>122118.07922849146</v>
      </c>
      <c r="BV615" s="112">
        <f t="shared" si="1070"/>
        <v>118837.43452248228</v>
      </c>
      <c r="BW615" s="112">
        <f t="shared" si="1070"/>
        <v>117829.37358909244</v>
      </c>
      <c r="BX615" s="112">
        <f t="shared" si="1070"/>
        <v>116061.89275011187</v>
      </c>
      <c r="BY615" s="112">
        <f t="shared" si="1070"/>
        <v>114674.43935317801</v>
      </c>
      <c r="BZ615" s="112">
        <f t="shared" si="1070"/>
        <v>112298.11637279055</v>
      </c>
      <c r="CA615" s="112">
        <f t="shared" si="1070"/>
        <v>112375.54912066399</v>
      </c>
      <c r="CB615" s="112">
        <f t="shared" si="1070"/>
        <v>110145.74535035703</v>
      </c>
      <c r="CC615" s="112">
        <f t="shared" ref="CC615:DM615" si="1071">CC405+CC510</f>
        <v>109085.49496967782</v>
      </c>
      <c r="CD615" s="112">
        <f t="shared" si="1071"/>
        <v>106022.23171771399</v>
      </c>
      <c r="CE615" s="112">
        <f t="shared" si="1071"/>
        <v>103916.45600822568</v>
      </c>
      <c r="CF615" s="112">
        <f t="shared" si="1071"/>
        <v>102138.31758717852</v>
      </c>
      <c r="CG615" s="112">
        <f t="shared" si="1071"/>
        <v>100639.8809399599</v>
      </c>
      <c r="CH615" s="112">
        <f t="shared" si="1071"/>
        <v>99232.318658698292</v>
      </c>
      <c r="CI615" s="112">
        <f t="shared" si="1071"/>
        <v>99617.891160579398</v>
      </c>
      <c r="CJ615" s="112">
        <f t="shared" si="1071"/>
        <v>99046.222313468388</v>
      </c>
      <c r="CK615" s="112">
        <f t="shared" si="1071"/>
        <v>99875.823002610909</v>
      </c>
      <c r="CL615" s="112">
        <f t="shared" si="1071"/>
        <v>101285.76122270981</v>
      </c>
      <c r="CM615" s="112">
        <f t="shared" si="1071"/>
        <v>100232.26637892466</v>
      </c>
      <c r="CN615" s="112">
        <f t="shared" si="1071"/>
        <v>101321.47315660623</v>
      </c>
      <c r="CO615" s="112">
        <f t="shared" si="1071"/>
        <v>100895.24438537385</v>
      </c>
      <c r="CP615" s="112">
        <f t="shared" si="1071"/>
        <v>99749.999612640837</v>
      </c>
      <c r="CQ615" s="112">
        <f t="shared" si="1071"/>
        <v>99219.546256890433</v>
      </c>
      <c r="CR615" s="112">
        <f t="shared" si="1071"/>
        <v>97307.05066511991</v>
      </c>
      <c r="CS615" s="112">
        <f t="shared" si="1071"/>
        <v>95721.219730134864</v>
      </c>
      <c r="CT615" s="112">
        <f t="shared" si="1071"/>
        <v>90899.341922972846</v>
      </c>
      <c r="CU615" s="112">
        <f t="shared" si="1071"/>
        <v>84789.592116215324</v>
      </c>
      <c r="CV615" s="112">
        <f t="shared" si="1071"/>
        <v>78953.552589432715</v>
      </c>
      <c r="CW615" s="112">
        <f t="shared" si="1071"/>
        <v>73612.152369264353</v>
      </c>
      <c r="CX615" s="112">
        <f t="shared" si="1071"/>
        <v>68366.337108470034</v>
      </c>
      <c r="CY615" s="112">
        <f t="shared" si="1071"/>
        <v>62064.087275316924</v>
      </c>
      <c r="CZ615" s="112">
        <f t="shared" si="1071"/>
        <v>57096.674417199371</v>
      </c>
      <c r="DA615" s="112">
        <f t="shared" si="1071"/>
        <v>51516.283937888962</v>
      </c>
      <c r="DB615" s="112">
        <f t="shared" si="1071"/>
        <v>45331.845924790869</v>
      </c>
      <c r="DC615" s="112">
        <f t="shared" si="1071"/>
        <v>39990.529699846411</v>
      </c>
      <c r="DD615" s="112">
        <f t="shared" si="1071"/>
        <v>34500.896920222105</v>
      </c>
      <c r="DE615" s="112">
        <f t="shared" si="1071"/>
        <v>29755.551679611424</v>
      </c>
      <c r="DF615" s="112">
        <f t="shared" si="1071"/>
        <v>24799.322399491197</v>
      </c>
      <c r="DG615" s="112">
        <f t="shared" si="1071"/>
        <v>21072.458454609379</v>
      </c>
      <c r="DH615" s="112">
        <f t="shared" si="1071"/>
        <v>17289.095292519658</v>
      </c>
      <c r="DI615" s="112">
        <f t="shared" si="1071"/>
        <v>13988.590402860571</v>
      </c>
      <c r="DJ615" s="112">
        <f t="shared" si="1071"/>
        <v>10560.994805418437</v>
      </c>
      <c r="DK615" s="112">
        <f t="shared" si="1071"/>
        <v>7972.9155467720684</v>
      </c>
      <c r="DL615" s="112">
        <f t="shared" si="1071"/>
        <v>5747.8306781916281</v>
      </c>
      <c r="DM615" s="112">
        <f t="shared" si="1071"/>
        <v>11477.875140023154</v>
      </c>
    </row>
    <row r="616" spans="1:117" s="44" customFormat="1" ht="1" hidden="1" customHeight="1">
      <c r="A616" s="94">
        <v>2045</v>
      </c>
      <c r="B616" s="96">
        <f t="shared" si="974"/>
        <v>9312336.8994505759</v>
      </c>
      <c r="C616" s="97">
        <f t="shared" si="978"/>
        <v>1.7103818540424433E-3</v>
      </c>
      <c r="D616" s="103">
        <f t="shared" ref="D616:M616" si="1072">D406+D511</f>
        <v>5091736.9280863199</v>
      </c>
      <c r="E616" s="103">
        <f t="shared" si="1072"/>
        <v>5199768.8800135171</v>
      </c>
      <c r="F616" s="103">
        <f t="shared" si="1072"/>
        <v>5306124.3436569218</v>
      </c>
      <c r="G616" s="103">
        <f t="shared" si="1072"/>
        <v>5410319.0197225073</v>
      </c>
      <c r="H616" s="103">
        <f t="shared" si="1072"/>
        <v>5512256.0592320953</v>
      </c>
      <c r="I616" s="103">
        <f t="shared" si="1072"/>
        <v>2492264.7632581485</v>
      </c>
      <c r="J616" s="103">
        <f t="shared" si="1072"/>
        <v>2384232.8113309513</v>
      </c>
      <c r="K616" s="103">
        <f t="shared" si="1072"/>
        <v>2277877.3476875466</v>
      </c>
      <c r="L616" s="103">
        <f t="shared" si="1072"/>
        <v>2173682.6716219611</v>
      </c>
      <c r="M616" s="103">
        <f t="shared" si="1072"/>
        <v>2071745.6321123724</v>
      </c>
      <c r="N616" s="103"/>
      <c r="O616" s="103"/>
      <c r="P616" s="103"/>
      <c r="Q616" s="112">
        <f t="shared" ref="Q616:CB616" si="1073">Q406+Q511</f>
        <v>81161.572084690444</v>
      </c>
      <c r="R616" s="112">
        <f t="shared" si="1073"/>
        <v>82961.194081932597</v>
      </c>
      <c r="S616" s="112">
        <f t="shared" si="1073"/>
        <v>84702.921818547067</v>
      </c>
      <c r="T616" s="112">
        <f t="shared" si="1073"/>
        <v>84105.16581240292</v>
      </c>
      <c r="U616" s="112">
        <f t="shared" si="1073"/>
        <v>84173.343517588975</v>
      </c>
      <c r="V616" s="112">
        <f t="shared" si="1073"/>
        <v>84221.429179080253</v>
      </c>
      <c r="W616" s="112">
        <f t="shared" si="1073"/>
        <v>84412.99695437176</v>
      </c>
      <c r="X616" s="112">
        <f t="shared" si="1073"/>
        <v>84065.330092767603</v>
      </c>
      <c r="Y616" s="112">
        <f t="shared" si="1073"/>
        <v>84059.505037482595</v>
      </c>
      <c r="Z616" s="112">
        <f t="shared" si="1073"/>
        <v>84343.765318569654</v>
      </c>
      <c r="AA616" s="112">
        <f t="shared" si="1073"/>
        <v>84556.862036443767</v>
      </c>
      <c r="AB616" s="112">
        <f t="shared" si="1073"/>
        <v>85364.190530573222</v>
      </c>
      <c r="AC616" s="112">
        <f t="shared" si="1073"/>
        <v>90324.355334987413</v>
      </c>
      <c r="AD616" s="112">
        <f t="shared" si="1073"/>
        <v>87167.965975916624</v>
      </c>
      <c r="AE616" s="112">
        <f t="shared" si="1073"/>
        <v>88057.403347872867</v>
      </c>
      <c r="AF616" s="112">
        <f t="shared" si="1073"/>
        <v>88838.929138796026</v>
      </c>
      <c r="AG616" s="112">
        <f t="shared" si="1073"/>
        <v>89572.54865320836</v>
      </c>
      <c r="AH616" s="112">
        <f t="shared" si="1073"/>
        <v>90484.653829270595</v>
      </c>
      <c r="AI616" s="112">
        <f t="shared" si="1073"/>
        <v>91819.358973734954</v>
      </c>
      <c r="AJ616" s="112">
        <f t="shared" si="1073"/>
        <v>93941.71638787043</v>
      </c>
      <c r="AK616" s="112">
        <f t="shared" si="1073"/>
        <v>95275.691034915304</v>
      </c>
      <c r="AL616" s="112">
        <f t="shared" si="1073"/>
        <v>97203.69417073339</v>
      </c>
      <c r="AM616" s="112">
        <f t="shared" si="1073"/>
        <v>98631.218858616397</v>
      </c>
      <c r="AN616" s="112">
        <f t="shared" si="1073"/>
        <v>100245.22137545132</v>
      </c>
      <c r="AO616" s="112">
        <f t="shared" si="1073"/>
        <v>102520.15425053894</v>
      </c>
      <c r="AP616" s="112">
        <f t="shared" si="1073"/>
        <v>104366.71196407554</v>
      </c>
      <c r="AQ616" s="112">
        <f t="shared" si="1073"/>
        <v>107156.05660053485</v>
      </c>
      <c r="AR616" s="112">
        <f t="shared" si="1073"/>
        <v>109473.10783283258</v>
      </c>
      <c r="AS616" s="112">
        <f t="shared" si="1073"/>
        <v>111077.43119314383</v>
      </c>
      <c r="AT616" s="112">
        <f t="shared" si="1073"/>
        <v>112548.23926711513</v>
      </c>
      <c r="AU616" s="112">
        <f t="shared" si="1073"/>
        <v>113766.0249171389</v>
      </c>
      <c r="AV616" s="112">
        <f t="shared" si="1073"/>
        <v>114373.12773471701</v>
      </c>
      <c r="AW616" s="112">
        <f t="shared" si="1073"/>
        <v>115073.26641294864</v>
      </c>
      <c r="AX616" s="112">
        <f t="shared" si="1073"/>
        <v>114247.05420318467</v>
      </c>
      <c r="AY616" s="112">
        <f t="shared" si="1073"/>
        <v>114330.4357936976</v>
      </c>
      <c r="AZ616" s="112">
        <f t="shared" si="1073"/>
        <v>114719.65858453624</v>
      </c>
      <c r="BA616" s="112">
        <f t="shared" si="1073"/>
        <v>114435.18536736304</v>
      </c>
      <c r="BB616" s="112">
        <f t="shared" si="1073"/>
        <v>113682.72717484503</v>
      </c>
      <c r="BC616" s="112">
        <f t="shared" si="1073"/>
        <v>114046.18451377595</v>
      </c>
      <c r="BD616" s="112">
        <f t="shared" si="1073"/>
        <v>113728.46291326135</v>
      </c>
      <c r="BE616" s="112">
        <f t="shared" si="1073"/>
        <v>114507.20529013715</v>
      </c>
      <c r="BF616" s="112">
        <f t="shared" si="1073"/>
        <v>115467.91007724407</v>
      </c>
      <c r="BG616" s="112">
        <f t="shared" si="1073"/>
        <v>115523.11956358879</v>
      </c>
      <c r="BH616" s="112">
        <f t="shared" si="1073"/>
        <v>116647.24590492813</v>
      </c>
      <c r="BI616" s="112">
        <f t="shared" si="1073"/>
        <v>117401.34035591502</v>
      </c>
      <c r="BJ616" s="112">
        <f t="shared" si="1073"/>
        <v>117838.165631098</v>
      </c>
      <c r="BK616" s="112">
        <f t="shared" si="1073"/>
        <v>120364.16522566086</v>
      </c>
      <c r="BL616" s="112">
        <f t="shared" si="1073"/>
        <v>121262.54613950787</v>
      </c>
      <c r="BM616" s="112">
        <f t="shared" si="1073"/>
        <v>122294.90575435667</v>
      </c>
      <c r="BN616" s="112">
        <f t="shared" si="1073"/>
        <v>123598.26648057031</v>
      </c>
      <c r="BO616" s="112">
        <f t="shared" si="1073"/>
        <v>122744.46448466004</v>
      </c>
      <c r="BP616" s="112">
        <f t="shared" si="1073"/>
        <v>123292.76281655981</v>
      </c>
      <c r="BQ616" s="112">
        <f t="shared" si="1073"/>
        <v>123377.0557817106</v>
      </c>
      <c r="BR616" s="112">
        <f t="shared" si="1073"/>
        <v>125155.71969901799</v>
      </c>
      <c r="BS616" s="112">
        <f t="shared" si="1073"/>
        <v>124727.42057547328</v>
      </c>
      <c r="BT616" s="112">
        <f t="shared" si="1073"/>
        <v>123574.62007980476</v>
      </c>
      <c r="BU616" s="112">
        <f t="shared" si="1073"/>
        <v>121923.20303825158</v>
      </c>
      <c r="BV616" s="112">
        <f t="shared" si="1073"/>
        <v>121429.10620562555</v>
      </c>
      <c r="BW616" s="112">
        <f t="shared" si="1073"/>
        <v>117725.59404172382</v>
      </c>
      <c r="BX616" s="112">
        <f t="shared" si="1073"/>
        <v>117179.18713742626</v>
      </c>
      <c r="BY616" s="112">
        <f t="shared" si="1073"/>
        <v>114568.17399050662</v>
      </c>
      <c r="BZ616" s="112">
        <f t="shared" si="1073"/>
        <v>113714.35060573492</v>
      </c>
      <c r="CA616" s="112">
        <f t="shared" si="1073"/>
        <v>111518.36657719869</v>
      </c>
      <c r="CB616" s="112">
        <f t="shared" si="1073"/>
        <v>110902.35174239824</v>
      </c>
      <c r="CC616" s="112">
        <f t="shared" ref="CC616:DM616" si="1074">CC406+CC511</f>
        <v>109305.43994569601</v>
      </c>
      <c r="CD616" s="112">
        <f t="shared" si="1074"/>
        <v>107650.26377002073</v>
      </c>
      <c r="CE616" s="112">
        <f t="shared" si="1074"/>
        <v>105236.44312413475</v>
      </c>
      <c r="CF616" s="112">
        <f t="shared" si="1074"/>
        <v>102717.93412391256</v>
      </c>
      <c r="CG616" s="112">
        <f t="shared" si="1074"/>
        <v>101406.93440128196</v>
      </c>
      <c r="CH616" s="112">
        <f t="shared" si="1074"/>
        <v>99443.570986082952</v>
      </c>
      <c r="CI616" s="112">
        <f t="shared" si="1074"/>
        <v>98327.803589283518</v>
      </c>
      <c r="CJ616" s="112">
        <f t="shared" si="1074"/>
        <v>98766.055569547374</v>
      </c>
      <c r="CK616" s="112">
        <f t="shared" si="1074"/>
        <v>97926.27942865988</v>
      </c>
      <c r="CL616" s="112">
        <f t="shared" si="1074"/>
        <v>98597.63712493144</v>
      </c>
      <c r="CM616" s="112">
        <f t="shared" si="1074"/>
        <v>99558.435615039096</v>
      </c>
      <c r="CN616" s="112">
        <f t="shared" si="1074"/>
        <v>99086.751006702179</v>
      </c>
      <c r="CO616" s="112">
        <f t="shared" si="1074"/>
        <v>99217.051810739242</v>
      </c>
      <c r="CP616" s="112">
        <f t="shared" si="1074"/>
        <v>99112.819961199391</v>
      </c>
      <c r="CQ616" s="112">
        <f t="shared" si="1074"/>
        <v>97390.663336465863</v>
      </c>
      <c r="CR616" s="112">
        <f t="shared" si="1074"/>
        <v>97033.732114107042</v>
      </c>
      <c r="CS616" s="112">
        <f t="shared" si="1074"/>
        <v>94585.608846161762</v>
      </c>
      <c r="CT616" s="112">
        <f t="shared" si="1074"/>
        <v>92973.055915216013</v>
      </c>
      <c r="CU616" s="112">
        <f t="shared" si="1074"/>
        <v>87855.764545200014</v>
      </c>
      <c r="CV616" s="112">
        <f t="shared" si="1074"/>
        <v>81297.106600808271</v>
      </c>
      <c r="CW616" s="112">
        <f t="shared" si="1074"/>
        <v>75587.398132734481</v>
      </c>
      <c r="CX616" s="112">
        <f t="shared" si="1074"/>
        <v>70119.810791621436</v>
      </c>
      <c r="CY616" s="112">
        <f t="shared" si="1074"/>
        <v>64332.074065756031</v>
      </c>
      <c r="CZ616" s="112">
        <f t="shared" si="1074"/>
        <v>58142.705688661255</v>
      </c>
      <c r="DA616" s="112">
        <f t="shared" si="1074"/>
        <v>53244.099845472716</v>
      </c>
      <c r="DB616" s="112">
        <f t="shared" si="1074"/>
        <v>47130.842390804974</v>
      </c>
      <c r="DC616" s="112">
        <f t="shared" si="1074"/>
        <v>41171.862983139319</v>
      </c>
      <c r="DD616" s="112">
        <f t="shared" si="1074"/>
        <v>35691.52173699977</v>
      </c>
      <c r="DE616" s="112">
        <f t="shared" si="1074"/>
        <v>30027.526738016793</v>
      </c>
      <c r="DF616" s="112">
        <f t="shared" si="1074"/>
        <v>25872.914978551809</v>
      </c>
      <c r="DG616" s="112">
        <f t="shared" si="1074"/>
        <v>20834.985242151546</v>
      </c>
      <c r="DH616" s="112">
        <f t="shared" si="1074"/>
        <v>17612.676972271394</v>
      </c>
      <c r="DI616" s="112">
        <f t="shared" si="1074"/>
        <v>13994.180040202096</v>
      </c>
      <c r="DJ616" s="112">
        <f t="shared" si="1074"/>
        <v>10884.238606359775</v>
      </c>
      <c r="DK616" s="112">
        <f t="shared" si="1074"/>
        <v>8135.3118577075093</v>
      </c>
      <c r="DL616" s="112">
        <f t="shared" si="1074"/>
        <v>6093.2880963023799</v>
      </c>
      <c r="DM616" s="112">
        <f t="shared" si="1074"/>
        <v>12212.784436309023</v>
      </c>
    </row>
    <row r="617" spans="1:117" s="44" customFormat="1" ht="1" hidden="1" customHeight="1">
      <c r="A617" s="94">
        <v>2046</v>
      </c>
      <c r="B617" s="96">
        <f t="shared" si="974"/>
        <v>9327341.0940754823</v>
      </c>
      <c r="C617" s="97">
        <f t="shared" si="978"/>
        <v>1.6112169036530076E-3</v>
      </c>
      <c r="D617" s="103">
        <f t="shared" ref="D617:M617" si="1075">D407+D512</f>
        <v>5094811.7635840476</v>
      </c>
      <c r="E617" s="103">
        <f t="shared" si="1075"/>
        <v>5203688.4475590019</v>
      </c>
      <c r="F617" s="103">
        <f t="shared" si="1075"/>
        <v>5310745.1005790392</v>
      </c>
      <c r="G617" s="103">
        <f t="shared" si="1075"/>
        <v>5416187.8549461933</v>
      </c>
      <c r="H617" s="103">
        <f t="shared" si="1075"/>
        <v>5519333.6652608206</v>
      </c>
      <c r="I617" s="103">
        <f t="shared" si="1075"/>
        <v>2504240.3308623466</v>
      </c>
      <c r="J617" s="103">
        <f t="shared" si="1075"/>
        <v>2395363.6468873918</v>
      </c>
      <c r="K617" s="103">
        <f t="shared" si="1075"/>
        <v>2288306.9938673549</v>
      </c>
      <c r="L617" s="103">
        <f t="shared" si="1075"/>
        <v>2182864.2395002008</v>
      </c>
      <c r="M617" s="103">
        <f t="shared" si="1075"/>
        <v>2079718.4291855739</v>
      </c>
      <c r="N617" s="103"/>
      <c r="O617" s="103"/>
      <c r="P617" s="103"/>
      <c r="Q617" s="112">
        <f t="shared" ref="Q617:CB617" si="1076">Q407+Q512</f>
        <v>81460.4431212895</v>
      </c>
      <c r="R617" s="112">
        <f t="shared" si="1076"/>
        <v>83301.806187955983</v>
      </c>
      <c r="S617" s="112">
        <f t="shared" si="1076"/>
        <v>85064.153599529411</v>
      </c>
      <c r="T617" s="112">
        <f t="shared" si="1076"/>
        <v>84474.239618234715</v>
      </c>
      <c r="U617" s="112">
        <f t="shared" si="1076"/>
        <v>84546.085092758396</v>
      </c>
      <c r="V617" s="112">
        <f t="shared" si="1076"/>
        <v>84575.554112440092</v>
      </c>
      <c r="W617" s="112">
        <f t="shared" si="1076"/>
        <v>84732.940366968687</v>
      </c>
      <c r="X617" s="112">
        <f t="shared" si="1076"/>
        <v>84346.160281256103</v>
      </c>
      <c r="Y617" s="112">
        <f t="shared" si="1076"/>
        <v>84263.681152250298</v>
      </c>
      <c r="Z617" s="112">
        <f t="shared" si="1076"/>
        <v>84475.126504245709</v>
      </c>
      <c r="AA617" s="112">
        <f t="shared" si="1076"/>
        <v>84602.55290084146</v>
      </c>
      <c r="AB617" s="112">
        <f t="shared" si="1076"/>
        <v>85308.415028763702</v>
      </c>
      <c r="AC617" s="112">
        <f t="shared" si="1076"/>
        <v>90166.322102248581</v>
      </c>
      <c r="AD617" s="112">
        <f t="shared" si="1076"/>
        <v>86912.503849047804</v>
      </c>
      <c r="AE617" s="112">
        <f t="shared" si="1076"/>
        <v>87711.503746189192</v>
      </c>
      <c r="AF617" s="112">
        <f t="shared" si="1076"/>
        <v>88434.480151948635</v>
      </c>
      <c r="AG617" s="112">
        <f t="shared" si="1076"/>
        <v>89095.530844662833</v>
      </c>
      <c r="AH617" s="112">
        <f t="shared" si="1076"/>
        <v>90010.325454290432</v>
      </c>
      <c r="AI617" s="112">
        <f t="shared" si="1076"/>
        <v>91323.862578006971</v>
      </c>
      <c r="AJ617" s="112">
        <f t="shared" si="1076"/>
        <v>93483.312936162285</v>
      </c>
      <c r="AK617" s="112">
        <f t="shared" si="1076"/>
        <v>94855.109581637109</v>
      </c>
      <c r="AL617" s="112">
        <f t="shared" si="1076"/>
        <v>96863.901118635855</v>
      </c>
      <c r="AM617" s="112">
        <f t="shared" si="1076"/>
        <v>98391.23957119527</v>
      </c>
      <c r="AN617" s="112">
        <f t="shared" si="1076"/>
        <v>100099.88749582907</v>
      </c>
      <c r="AO617" s="112">
        <f t="shared" si="1076"/>
        <v>102476.24284477184</v>
      </c>
      <c r="AP617" s="112">
        <f t="shared" si="1076"/>
        <v>104424.10495971431</v>
      </c>
      <c r="AQ617" s="112">
        <f t="shared" si="1076"/>
        <v>107307.77815363201</v>
      </c>
      <c r="AR617" s="112">
        <f t="shared" si="1076"/>
        <v>109711.75184553719</v>
      </c>
      <c r="AS617" s="112">
        <f t="shared" si="1076"/>
        <v>111382.93294966187</v>
      </c>
      <c r="AT617" s="112">
        <f t="shared" si="1076"/>
        <v>112902.05828534905</v>
      </c>
      <c r="AU617" s="112">
        <f t="shared" si="1076"/>
        <v>114160.36049137496</v>
      </c>
      <c r="AV617" s="112">
        <f t="shared" si="1076"/>
        <v>114779.12711449523</v>
      </c>
      <c r="AW617" s="112">
        <f t="shared" si="1076"/>
        <v>115499.06383084683</v>
      </c>
      <c r="AX617" s="112">
        <f t="shared" si="1076"/>
        <v>114698.07954183317</v>
      </c>
      <c r="AY617" s="112">
        <f t="shared" si="1076"/>
        <v>114770.36056742194</v>
      </c>
      <c r="AZ617" s="112">
        <f t="shared" si="1076"/>
        <v>115238.18169252493</v>
      </c>
      <c r="BA617" s="112">
        <f t="shared" si="1076"/>
        <v>115442.16747485436</v>
      </c>
      <c r="BB617" s="112">
        <f t="shared" si="1076"/>
        <v>114573.09277516002</v>
      </c>
      <c r="BC617" s="112">
        <f t="shared" si="1076"/>
        <v>115132.76498310769</v>
      </c>
      <c r="BD617" s="112">
        <f t="shared" si="1076"/>
        <v>114671.3587094058</v>
      </c>
      <c r="BE617" s="112">
        <f t="shared" si="1076"/>
        <v>114758.51892611437</v>
      </c>
      <c r="BF617" s="112">
        <f t="shared" si="1076"/>
        <v>115548.50039378105</v>
      </c>
      <c r="BG617" s="112">
        <f t="shared" si="1076"/>
        <v>116566.5004969904</v>
      </c>
      <c r="BH617" s="112">
        <f t="shared" si="1076"/>
        <v>116057.40092848326</v>
      </c>
      <c r="BI617" s="112">
        <f t="shared" si="1076"/>
        <v>117385.26571066247</v>
      </c>
      <c r="BJ617" s="112">
        <f t="shared" si="1076"/>
        <v>117788.72460948197</v>
      </c>
      <c r="BK617" s="112">
        <f t="shared" si="1076"/>
        <v>118105.55158418493</v>
      </c>
      <c r="BL617" s="112">
        <f t="shared" si="1076"/>
        <v>120527.50788565833</v>
      </c>
      <c r="BM617" s="112">
        <f t="shared" si="1076"/>
        <v>121467.10057633687</v>
      </c>
      <c r="BN617" s="112">
        <f t="shared" si="1076"/>
        <v>121880.20312541528</v>
      </c>
      <c r="BO617" s="112">
        <f t="shared" si="1076"/>
        <v>123176.36752052416</v>
      </c>
      <c r="BP617" s="112">
        <f t="shared" si="1076"/>
        <v>122315.8206758419</v>
      </c>
      <c r="BQ617" s="112">
        <f t="shared" si="1076"/>
        <v>122794.77650454541</v>
      </c>
      <c r="BR617" s="112">
        <f t="shared" si="1076"/>
        <v>122768.00120190191</v>
      </c>
      <c r="BS617" s="112">
        <f t="shared" si="1076"/>
        <v>124541.78056451622</v>
      </c>
      <c r="BT617" s="112">
        <f t="shared" si="1076"/>
        <v>123691.4551650254</v>
      </c>
      <c r="BU617" s="112">
        <f t="shared" si="1076"/>
        <v>122840.1249637033</v>
      </c>
      <c r="BV617" s="112">
        <f t="shared" si="1076"/>
        <v>121240.3062863673</v>
      </c>
      <c r="BW617" s="112">
        <f t="shared" si="1076"/>
        <v>120298.93626224028</v>
      </c>
      <c r="BX617" s="112">
        <f t="shared" si="1076"/>
        <v>117079.82885266846</v>
      </c>
      <c r="BY617" s="112">
        <f t="shared" si="1076"/>
        <v>115677.93589456941</v>
      </c>
      <c r="BZ617" s="112">
        <f t="shared" si="1076"/>
        <v>113618.1089716249</v>
      </c>
      <c r="CA617" s="112">
        <f t="shared" si="1076"/>
        <v>112928.39555126394</v>
      </c>
      <c r="CB617" s="112">
        <f t="shared" si="1076"/>
        <v>110059.96834451232</v>
      </c>
      <c r="CC617" s="112">
        <f t="shared" ref="CC617:DM617" si="1077">CC407+CC512</f>
        <v>110059.73267971916</v>
      </c>
      <c r="CD617" s="112">
        <f t="shared" si="1077"/>
        <v>107876.20041937867</v>
      </c>
      <c r="CE617" s="112">
        <f t="shared" si="1077"/>
        <v>106853.94775495405</v>
      </c>
      <c r="CF617" s="112">
        <f t="shared" si="1077"/>
        <v>104026.89458700607</v>
      </c>
      <c r="CG617" s="112">
        <f t="shared" si="1077"/>
        <v>101988.25503876251</v>
      </c>
      <c r="CH617" s="112">
        <f t="shared" si="1077"/>
        <v>100203.47676290893</v>
      </c>
      <c r="CI617" s="112">
        <f t="shared" si="1077"/>
        <v>98539.949612344426</v>
      </c>
      <c r="CJ617" s="112">
        <f t="shared" si="1077"/>
        <v>97490.693423318327</v>
      </c>
      <c r="CK617" s="112">
        <f t="shared" si="1077"/>
        <v>97645.902576151901</v>
      </c>
      <c r="CL617" s="112">
        <f t="shared" si="1077"/>
        <v>96675.425016421068</v>
      </c>
      <c r="CM617" s="112">
        <f t="shared" si="1077"/>
        <v>96914.950791920535</v>
      </c>
      <c r="CN617" s="112">
        <f t="shared" si="1077"/>
        <v>98425.943149233906</v>
      </c>
      <c r="CO617" s="112">
        <f t="shared" si="1077"/>
        <v>97030.60136867757</v>
      </c>
      <c r="CP617" s="112">
        <f t="shared" si="1077"/>
        <v>97471.999272568792</v>
      </c>
      <c r="CQ617" s="112">
        <f t="shared" si="1077"/>
        <v>96777.756610755619</v>
      </c>
      <c r="CR617" s="112">
        <f t="shared" si="1077"/>
        <v>95258.001008265986</v>
      </c>
      <c r="CS617" s="112">
        <f t="shared" si="1077"/>
        <v>94336.38339709217</v>
      </c>
      <c r="CT617" s="112">
        <f t="shared" si="1077"/>
        <v>91886.338027615377</v>
      </c>
      <c r="CU617" s="112">
        <f t="shared" si="1077"/>
        <v>89871.174760878348</v>
      </c>
      <c r="CV617" s="112">
        <f t="shared" si="1077"/>
        <v>84257.801130070351</v>
      </c>
      <c r="CW617" s="112">
        <f t="shared" si="1077"/>
        <v>77848.221290405956</v>
      </c>
      <c r="CX617" s="112">
        <f t="shared" si="1077"/>
        <v>72027.302648102836</v>
      </c>
      <c r="CY617" s="112">
        <f t="shared" si="1077"/>
        <v>66004.807091385839</v>
      </c>
      <c r="CZ617" s="112">
        <f t="shared" si="1077"/>
        <v>60295.241578428599</v>
      </c>
      <c r="DA617" s="112">
        <f t="shared" si="1077"/>
        <v>54243.746380426164</v>
      </c>
      <c r="DB617" s="112">
        <f t="shared" si="1077"/>
        <v>48747.769215766821</v>
      </c>
      <c r="DC617" s="112">
        <f t="shared" si="1077"/>
        <v>42829.577137317217</v>
      </c>
      <c r="DD617" s="112">
        <f t="shared" si="1077"/>
        <v>36766.556595374444</v>
      </c>
      <c r="DE617" s="112">
        <f t="shared" si="1077"/>
        <v>31083.81319230088</v>
      </c>
      <c r="DF617" s="112">
        <f t="shared" si="1077"/>
        <v>26131.743000581875</v>
      </c>
      <c r="DG617" s="112">
        <f t="shared" si="1077"/>
        <v>21760.522648579848</v>
      </c>
      <c r="DH617" s="112">
        <f t="shared" si="1077"/>
        <v>17432.546750951904</v>
      </c>
      <c r="DI617" s="112">
        <f t="shared" si="1077"/>
        <v>14269.974342764857</v>
      </c>
      <c r="DJ617" s="112">
        <f t="shared" si="1077"/>
        <v>10900.002123751579</v>
      </c>
      <c r="DK617" s="112">
        <f t="shared" si="1077"/>
        <v>8395.4588405797094</v>
      </c>
      <c r="DL617" s="112">
        <f t="shared" si="1077"/>
        <v>6226.7392382298822</v>
      </c>
      <c r="DM617" s="112">
        <f t="shared" si="1077"/>
        <v>13003.073537970526</v>
      </c>
    </row>
    <row r="618" spans="1:117" s="44" customFormat="1" ht="1" hidden="1" customHeight="1">
      <c r="A618" s="94">
        <v>2047</v>
      </c>
      <c r="B618" s="96">
        <f t="shared" si="974"/>
        <v>9341702.9953121543</v>
      </c>
      <c r="C618" s="97">
        <f t="shared" si="978"/>
        <v>1.5397637002676262E-3</v>
      </c>
      <c r="D618" s="103">
        <f t="shared" ref="D618:M618" si="1078">D408+D513</f>
        <v>5097908.6550477501</v>
      </c>
      <c r="E618" s="103">
        <f t="shared" si="1078"/>
        <v>5206428.7161152875</v>
      </c>
      <c r="F618" s="103">
        <f t="shared" si="1078"/>
        <v>5314333.9765512375</v>
      </c>
      <c r="G618" s="103">
        <f t="shared" si="1078"/>
        <v>5420471.5726948902</v>
      </c>
      <c r="H618" s="103">
        <f t="shared" si="1078"/>
        <v>5524856.0463980697</v>
      </c>
      <c r="I618" s="103">
        <f t="shared" si="1078"/>
        <v>2514820.1408122238</v>
      </c>
      <c r="J618" s="103">
        <f t="shared" si="1078"/>
        <v>2406300.0797446864</v>
      </c>
      <c r="K618" s="103">
        <f t="shared" si="1078"/>
        <v>2298394.8193087364</v>
      </c>
      <c r="L618" s="103">
        <f t="shared" si="1078"/>
        <v>2192257.2231650837</v>
      </c>
      <c r="M618" s="103">
        <f t="shared" si="1078"/>
        <v>2087872.7494619044</v>
      </c>
      <c r="N618" s="103"/>
      <c r="O618" s="103"/>
      <c r="P618" s="103"/>
      <c r="Q618" s="112">
        <f t="shared" ref="Q618:CB618" si="1079">Q408+Q513</f>
        <v>81722.085619181336</v>
      </c>
      <c r="R618" s="112">
        <f t="shared" si="1079"/>
        <v>83604.466024950292</v>
      </c>
      <c r="S618" s="112">
        <f t="shared" si="1079"/>
        <v>85408.08763758665</v>
      </c>
      <c r="T618" s="112">
        <f t="shared" si="1079"/>
        <v>84830.208349440087</v>
      </c>
      <c r="U618" s="112">
        <f t="shared" si="1079"/>
        <v>84912.789531991148</v>
      </c>
      <c r="V618" s="112">
        <f t="shared" si="1079"/>
        <v>84945.775194186746</v>
      </c>
      <c r="W618" s="112">
        <f t="shared" si="1079"/>
        <v>85086.084730194896</v>
      </c>
      <c r="X618" s="112">
        <f t="shared" si="1079"/>
        <v>84662.973859163845</v>
      </c>
      <c r="Y618" s="112">
        <f t="shared" si="1079"/>
        <v>84543.536361666949</v>
      </c>
      <c r="Z618" s="112">
        <f t="shared" si="1079"/>
        <v>84679.14675298598</v>
      </c>
      <c r="AA618" s="112">
        <f t="shared" si="1079"/>
        <v>84733.59303253371</v>
      </c>
      <c r="AB618" s="112">
        <f t="shared" si="1079"/>
        <v>85354.263071143359</v>
      </c>
      <c r="AC618" s="112">
        <f t="shared" si="1079"/>
        <v>90108.763235887774</v>
      </c>
      <c r="AD618" s="112">
        <f t="shared" si="1079"/>
        <v>86762.249468680544</v>
      </c>
      <c r="AE618" s="112">
        <f t="shared" si="1079"/>
        <v>87456.844411719358</v>
      </c>
      <c r="AF618" s="112">
        <f t="shared" si="1079"/>
        <v>88090.090654909829</v>
      </c>
      <c r="AG618" s="112">
        <f t="shared" si="1079"/>
        <v>88695.354279342326</v>
      </c>
      <c r="AH618" s="112">
        <f t="shared" si="1079"/>
        <v>89538.015200820038</v>
      </c>
      <c r="AI618" s="112">
        <f t="shared" si="1079"/>
        <v>90852.334097183149</v>
      </c>
      <c r="AJ618" s="112">
        <f t="shared" si="1079"/>
        <v>92987.537938613445</v>
      </c>
      <c r="AK618" s="112">
        <f t="shared" si="1079"/>
        <v>94404.204362706048</v>
      </c>
      <c r="AL618" s="112">
        <f t="shared" si="1079"/>
        <v>96449.850601492071</v>
      </c>
      <c r="AM618" s="112">
        <f t="shared" si="1079"/>
        <v>98057.711779776917</v>
      </c>
      <c r="AN618" s="112">
        <f t="shared" si="1079"/>
        <v>99867.063876019965</v>
      </c>
      <c r="AO618" s="112">
        <f t="shared" si="1079"/>
        <v>102337.32694044783</v>
      </c>
      <c r="AP618" s="112">
        <f t="shared" si="1079"/>
        <v>104386.29365304179</v>
      </c>
      <c r="AQ618" s="112">
        <f t="shared" si="1079"/>
        <v>107367.7700364253</v>
      </c>
      <c r="AR618" s="112">
        <f t="shared" si="1079"/>
        <v>109867.29266091224</v>
      </c>
      <c r="AS618" s="112">
        <f t="shared" si="1079"/>
        <v>111622.23669631511</v>
      </c>
      <c r="AT618" s="112">
        <f t="shared" si="1079"/>
        <v>113209.26338571683</v>
      </c>
      <c r="AU618" s="112">
        <f t="shared" si="1079"/>
        <v>114512.28867494231</v>
      </c>
      <c r="AV618" s="112">
        <f t="shared" si="1079"/>
        <v>115170.84522592544</v>
      </c>
      <c r="AW618" s="112">
        <f t="shared" si="1079"/>
        <v>115903.47095565245</v>
      </c>
      <c r="AX618" s="112">
        <f t="shared" si="1079"/>
        <v>115114.98912146869</v>
      </c>
      <c r="AY618" s="112">
        <f t="shared" si="1079"/>
        <v>115217.24059980671</v>
      </c>
      <c r="AZ618" s="112">
        <f t="shared" si="1079"/>
        <v>115677.08218874435</v>
      </c>
      <c r="BA618" s="112">
        <f t="shared" si="1079"/>
        <v>115958.14459864135</v>
      </c>
      <c r="BB618" s="112">
        <f t="shared" si="1079"/>
        <v>115565.27486931128</v>
      </c>
      <c r="BC618" s="112">
        <f t="shared" si="1079"/>
        <v>116024.2537019803</v>
      </c>
      <c r="BD618" s="112">
        <f t="shared" si="1079"/>
        <v>115752.13505667134</v>
      </c>
      <c r="BE618" s="112">
        <f t="shared" si="1079"/>
        <v>115701.62957050173</v>
      </c>
      <c r="BF618" s="112">
        <f t="shared" si="1079"/>
        <v>115800.92185308844</v>
      </c>
      <c r="BG618" s="112">
        <f t="shared" si="1079"/>
        <v>116647.65572685702</v>
      </c>
      <c r="BH618" s="112">
        <f t="shared" si="1079"/>
        <v>117098.13192819909</v>
      </c>
      <c r="BI618" s="112">
        <f t="shared" si="1079"/>
        <v>116798.28471877452</v>
      </c>
      <c r="BJ618" s="112">
        <f t="shared" si="1079"/>
        <v>117775.65185422168</v>
      </c>
      <c r="BK618" s="112">
        <f t="shared" si="1079"/>
        <v>118061.22630509679</v>
      </c>
      <c r="BL618" s="112">
        <f t="shared" si="1079"/>
        <v>118277.40199541324</v>
      </c>
      <c r="BM618" s="112">
        <f t="shared" si="1079"/>
        <v>120734.58131182082</v>
      </c>
      <c r="BN618" s="112">
        <f t="shared" si="1079"/>
        <v>121058.71959868397</v>
      </c>
      <c r="BO618" s="112">
        <f t="shared" si="1079"/>
        <v>121473.84397513969</v>
      </c>
      <c r="BP618" s="112">
        <f t="shared" si="1079"/>
        <v>122749.22574165757</v>
      </c>
      <c r="BQ618" s="112">
        <f t="shared" si="1079"/>
        <v>121829.23458800869</v>
      </c>
      <c r="BR618" s="112">
        <f t="shared" si="1079"/>
        <v>122191.65331868254</v>
      </c>
      <c r="BS618" s="112">
        <f t="shared" si="1079"/>
        <v>122172.468118986</v>
      </c>
      <c r="BT618" s="112">
        <f t="shared" si="1079"/>
        <v>123513.75369415342</v>
      </c>
      <c r="BU618" s="112">
        <f t="shared" si="1079"/>
        <v>122960.50614197427</v>
      </c>
      <c r="BV618" s="112">
        <f t="shared" si="1079"/>
        <v>122159.45792629902</v>
      </c>
      <c r="BW618" s="112">
        <f t="shared" si="1079"/>
        <v>120119.67169819375</v>
      </c>
      <c r="BX618" s="112">
        <f t="shared" si="1079"/>
        <v>119646.92364831374</v>
      </c>
      <c r="BY618" s="112">
        <f t="shared" si="1079"/>
        <v>115585.07129275176</v>
      </c>
      <c r="BZ618" s="112">
        <f t="shared" si="1079"/>
        <v>114726.27385345206</v>
      </c>
      <c r="CA618" s="112">
        <f t="shared" si="1079"/>
        <v>112841.45236887684</v>
      </c>
      <c r="CB618" s="112">
        <f t="shared" si="1079"/>
        <v>111458.45214167333</v>
      </c>
      <c r="CC618" s="112">
        <f t="shared" ref="CC618:DM618" si="1080">CC408+CC513</f>
        <v>109232.31666928795</v>
      </c>
      <c r="CD618" s="112">
        <f t="shared" si="1080"/>
        <v>108631.85569771983</v>
      </c>
      <c r="CE618" s="112">
        <f t="shared" si="1080"/>
        <v>107085.51170284185</v>
      </c>
      <c r="CF618" s="112">
        <f t="shared" si="1080"/>
        <v>105630.53104903043</v>
      </c>
      <c r="CG618" s="112">
        <f t="shared" si="1080"/>
        <v>103291.1046159696</v>
      </c>
      <c r="CH618" s="112">
        <f t="shared" si="1080"/>
        <v>100783.97362500048</v>
      </c>
      <c r="CI618" s="112">
        <f t="shared" si="1080"/>
        <v>99296.917869398458</v>
      </c>
      <c r="CJ618" s="112">
        <f t="shared" si="1080"/>
        <v>97702.718536516331</v>
      </c>
      <c r="CK618" s="112">
        <f t="shared" si="1080"/>
        <v>96388.134459602385</v>
      </c>
      <c r="CL618" s="112">
        <f t="shared" si="1080"/>
        <v>96400.845605286042</v>
      </c>
      <c r="CM618" s="112">
        <f t="shared" si="1080"/>
        <v>95027.846171248064</v>
      </c>
      <c r="CN618" s="112">
        <f t="shared" si="1080"/>
        <v>95812.820767782454</v>
      </c>
      <c r="CO618" s="112">
        <f t="shared" si="1080"/>
        <v>96392.526279254409</v>
      </c>
      <c r="CP618" s="112">
        <f t="shared" si="1080"/>
        <v>95330.677538698539</v>
      </c>
      <c r="CQ618" s="112">
        <f t="shared" si="1080"/>
        <v>95186.970456914802</v>
      </c>
      <c r="CR618" s="112">
        <f t="shared" si="1080"/>
        <v>94670.447937788878</v>
      </c>
      <c r="CS618" s="112">
        <f t="shared" si="1080"/>
        <v>92623.300773848721</v>
      </c>
      <c r="CT618" s="112">
        <f t="shared" si="1080"/>
        <v>91660.893578613337</v>
      </c>
      <c r="CU618" s="112">
        <f t="shared" si="1080"/>
        <v>88837.535981067835</v>
      </c>
      <c r="CV618" s="112">
        <f t="shared" si="1080"/>
        <v>86209.30164646011</v>
      </c>
      <c r="CW618" s="112">
        <f t="shared" si="1080"/>
        <v>80710.840206521505</v>
      </c>
      <c r="CX618" s="112">
        <f t="shared" si="1080"/>
        <v>74201.438067995157</v>
      </c>
      <c r="CY618" s="112">
        <f t="shared" si="1080"/>
        <v>67828.803806463504</v>
      </c>
      <c r="CZ618" s="112">
        <f t="shared" si="1080"/>
        <v>61890.465916235873</v>
      </c>
      <c r="DA618" s="112">
        <f t="shared" si="1080"/>
        <v>56286.098643005847</v>
      </c>
      <c r="DB618" s="112">
        <f t="shared" si="1080"/>
        <v>49689.667042766363</v>
      </c>
      <c r="DC618" s="112">
        <f t="shared" si="1080"/>
        <v>44335.611889213105</v>
      </c>
      <c r="DD618" s="112">
        <f t="shared" si="1080"/>
        <v>38272.60123728805</v>
      </c>
      <c r="DE618" s="112">
        <f t="shared" si="1080"/>
        <v>32045.275820080671</v>
      </c>
      <c r="DF618" s="112">
        <f t="shared" si="1080"/>
        <v>27075.657749089973</v>
      </c>
      <c r="DG618" s="112">
        <f t="shared" si="1080"/>
        <v>21997.295005652129</v>
      </c>
      <c r="DH618" s="112">
        <f t="shared" si="1080"/>
        <v>18227.208673560825</v>
      </c>
      <c r="DI618" s="112">
        <f t="shared" si="1080"/>
        <v>14141.951466092445</v>
      </c>
      <c r="DJ618" s="112">
        <f t="shared" si="1080"/>
        <v>11127.396481460222</v>
      </c>
      <c r="DK618" s="112">
        <f t="shared" si="1080"/>
        <v>8420.0457971014494</v>
      </c>
      <c r="DL618" s="112">
        <f t="shared" si="1080"/>
        <v>6435.2747382974521</v>
      </c>
      <c r="DM618" s="112">
        <f t="shared" si="1080"/>
        <v>13712.220764104008</v>
      </c>
    </row>
    <row r="619" spans="1:117" s="44" customFormat="1" ht="1" hidden="1" customHeight="1">
      <c r="A619" s="94">
        <v>2048</v>
      </c>
      <c r="B619" s="96">
        <f t="shared" si="974"/>
        <v>9355243.5161822364</v>
      </c>
      <c r="C619" s="97">
        <f t="shared" si="978"/>
        <v>1.4494702814761905E-3</v>
      </c>
      <c r="D619" s="103">
        <f t="shared" ref="D619:M619" si="1081">D409+D514</f>
        <v>5100344.7984751556</v>
      </c>
      <c r="E619" s="103">
        <f t="shared" si="1081"/>
        <v>5209145.3160433266</v>
      </c>
      <c r="F619" s="103">
        <f t="shared" si="1081"/>
        <v>5316700.5006673951</v>
      </c>
      <c r="G619" s="103">
        <f t="shared" si="1081"/>
        <v>5423688.829601448</v>
      </c>
      <c r="H619" s="103">
        <f t="shared" si="1081"/>
        <v>5528765.8209732464</v>
      </c>
      <c r="I619" s="103">
        <f t="shared" si="1081"/>
        <v>2524518.5229755822</v>
      </c>
      <c r="J619" s="103">
        <f t="shared" si="1081"/>
        <v>2415718.0054074116</v>
      </c>
      <c r="K619" s="103">
        <f t="shared" si="1081"/>
        <v>2308162.8207833432</v>
      </c>
      <c r="L619" s="103">
        <f t="shared" si="1081"/>
        <v>2201174.4918492902</v>
      </c>
      <c r="M619" s="103">
        <f t="shared" si="1081"/>
        <v>2096097.5004774926</v>
      </c>
      <c r="N619" s="103"/>
      <c r="O619" s="103"/>
      <c r="P619" s="103"/>
      <c r="Q619" s="112">
        <f t="shared" ref="Q619:CB619" si="1082">Q409+Q514</f>
        <v>81944.504165275139</v>
      </c>
      <c r="R619" s="112">
        <f t="shared" si="1082"/>
        <v>83869.173592915526</v>
      </c>
      <c r="S619" s="112">
        <f t="shared" si="1082"/>
        <v>85715.388993871689</v>
      </c>
      <c r="T619" s="112">
        <f t="shared" si="1082"/>
        <v>85168.027174982111</v>
      </c>
      <c r="U619" s="112">
        <f t="shared" si="1082"/>
        <v>85267.398423268489</v>
      </c>
      <c r="V619" s="112">
        <f t="shared" si="1082"/>
        <v>85309.962637500867</v>
      </c>
      <c r="W619" s="112">
        <f t="shared" si="1082"/>
        <v>85454.319387727155</v>
      </c>
      <c r="X619" s="112">
        <f t="shared" si="1082"/>
        <v>85012.763626841159</v>
      </c>
      <c r="Y619" s="112">
        <f t="shared" si="1082"/>
        <v>84858.259005963046</v>
      </c>
      <c r="Z619" s="112">
        <f t="shared" si="1082"/>
        <v>84956.802122779409</v>
      </c>
      <c r="AA619" s="112">
        <f t="shared" si="1082"/>
        <v>84936.119859273575</v>
      </c>
      <c r="AB619" s="112">
        <f t="shared" si="1082"/>
        <v>85484.757313067414</v>
      </c>
      <c r="AC619" s="112">
        <f t="shared" si="1082"/>
        <v>90157.977040459984</v>
      </c>
      <c r="AD619" s="112">
        <f t="shared" si="1082"/>
        <v>86707.161142586629</v>
      </c>
      <c r="AE619" s="112">
        <f t="shared" si="1082"/>
        <v>87308.463917403773</v>
      </c>
      <c r="AF619" s="112">
        <f t="shared" si="1082"/>
        <v>87838.808931332416</v>
      </c>
      <c r="AG619" s="112">
        <f t="shared" si="1082"/>
        <v>88353.059249196987</v>
      </c>
      <c r="AH619" s="112">
        <f t="shared" si="1082"/>
        <v>89138.43240776626</v>
      </c>
      <c r="AI619" s="112">
        <f t="shared" si="1082"/>
        <v>90382.824178736424</v>
      </c>
      <c r="AJ619" s="112">
        <f t="shared" si="1082"/>
        <v>92515.991560551105</v>
      </c>
      <c r="AK619" s="112">
        <f t="shared" si="1082"/>
        <v>93915.881915168429</v>
      </c>
      <c r="AL619" s="112">
        <f t="shared" si="1082"/>
        <v>96006.289874616225</v>
      </c>
      <c r="AM619" s="112">
        <f t="shared" si="1082"/>
        <v>97656.057479539537</v>
      </c>
      <c r="AN619" s="112">
        <f t="shared" si="1082"/>
        <v>99543.718850996956</v>
      </c>
      <c r="AO619" s="112">
        <f t="shared" si="1082"/>
        <v>102109.42309257305</v>
      </c>
      <c r="AP619" s="112">
        <f t="shared" si="1082"/>
        <v>104253.46655223625</v>
      </c>
      <c r="AQ619" s="112">
        <f t="shared" si="1082"/>
        <v>107335.78363657399</v>
      </c>
      <c r="AR619" s="112">
        <f t="shared" si="1082"/>
        <v>109931.70234527683</v>
      </c>
      <c r="AS619" s="112">
        <f t="shared" si="1082"/>
        <v>111777.58410643066</v>
      </c>
      <c r="AT619" s="112">
        <f t="shared" si="1082"/>
        <v>113447.30922764179</v>
      </c>
      <c r="AU619" s="112">
        <f t="shared" si="1082"/>
        <v>114817.75121156528</v>
      </c>
      <c r="AV619" s="112">
        <f t="shared" si="1082"/>
        <v>115518.4296914711</v>
      </c>
      <c r="AW619" s="112">
        <f t="shared" si="1082"/>
        <v>116294.73416748218</v>
      </c>
      <c r="AX619" s="112">
        <f t="shared" si="1082"/>
        <v>115510.81610729737</v>
      </c>
      <c r="AY619" s="112">
        <f t="shared" si="1082"/>
        <v>115629.21905902462</v>
      </c>
      <c r="AZ619" s="112">
        <f t="shared" si="1082"/>
        <v>116122.91607047722</v>
      </c>
      <c r="BA619" s="112">
        <f t="shared" si="1082"/>
        <v>116393.74275841552</v>
      </c>
      <c r="BB619" s="112">
        <f t="shared" si="1082"/>
        <v>116077.67760895709</v>
      </c>
      <c r="BC619" s="112">
        <f t="shared" si="1082"/>
        <v>117018.49040609605</v>
      </c>
      <c r="BD619" s="112">
        <f t="shared" si="1082"/>
        <v>116637.89869373103</v>
      </c>
      <c r="BE619" s="112">
        <f t="shared" si="1082"/>
        <v>116780.48481693267</v>
      </c>
      <c r="BF619" s="112">
        <f t="shared" si="1082"/>
        <v>116745.11741868919</v>
      </c>
      <c r="BG619" s="112">
        <f t="shared" si="1082"/>
        <v>116902.47807615293</v>
      </c>
      <c r="BH619" s="112">
        <f t="shared" si="1082"/>
        <v>117181.75626792057</v>
      </c>
      <c r="BI619" s="112">
        <f t="shared" si="1082"/>
        <v>117838.90063448428</v>
      </c>
      <c r="BJ619" s="112">
        <f t="shared" si="1082"/>
        <v>117191.9148012368</v>
      </c>
      <c r="BK619" s="112">
        <f t="shared" si="1082"/>
        <v>118050.32864183813</v>
      </c>
      <c r="BL619" s="112">
        <f t="shared" si="1082"/>
        <v>118236.13949429982</v>
      </c>
      <c r="BM619" s="112">
        <f t="shared" si="1082"/>
        <v>118489.22573274722</v>
      </c>
      <c r="BN619" s="112">
        <f t="shared" si="1082"/>
        <v>120334.30640541502</v>
      </c>
      <c r="BO619" s="112">
        <f t="shared" si="1082"/>
        <v>120658.97429964619</v>
      </c>
      <c r="BP619" s="112">
        <f t="shared" si="1082"/>
        <v>121058.28083889229</v>
      </c>
      <c r="BQ619" s="112">
        <f t="shared" si="1082"/>
        <v>122259.95473608394</v>
      </c>
      <c r="BR619" s="112">
        <f t="shared" si="1082"/>
        <v>121235.75042420311</v>
      </c>
      <c r="BS619" s="112">
        <f t="shared" si="1082"/>
        <v>121604.71222600188</v>
      </c>
      <c r="BT619" s="112">
        <f t="shared" si="1082"/>
        <v>121169.30361672632</v>
      </c>
      <c r="BU619" s="112">
        <f t="shared" si="1082"/>
        <v>122788.67016369652</v>
      </c>
      <c r="BV619" s="112">
        <f t="shared" si="1082"/>
        <v>122282.01219716329</v>
      </c>
      <c r="BW619" s="112">
        <f t="shared" si="1082"/>
        <v>121035.76272087457</v>
      </c>
      <c r="BX619" s="112">
        <f t="shared" si="1082"/>
        <v>119475.2150641139</v>
      </c>
      <c r="BY619" s="112">
        <f t="shared" si="1082"/>
        <v>118128.27278625243</v>
      </c>
      <c r="BZ619" s="112">
        <f t="shared" si="1082"/>
        <v>114638.95316762154</v>
      </c>
      <c r="CA619" s="112">
        <f t="shared" si="1082"/>
        <v>113951.51974760761</v>
      </c>
      <c r="CB619" s="112">
        <f t="shared" si="1082"/>
        <v>111377.92390514338</v>
      </c>
      <c r="CC619" s="112">
        <f t="shared" ref="CC619:DM619" si="1083">CC409+CC514</f>
        <v>110625.81457395287</v>
      </c>
      <c r="CD619" s="112">
        <f t="shared" si="1083"/>
        <v>107818.93300059726</v>
      </c>
      <c r="CE619" s="112">
        <f t="shared" si="1083"/>
        <v>107842.07492657554</v>
      </c>
      <c r="CF619" s="112">
        <f t="shared" si="1083"/>
        <v>105866.19106182161</v>
      </c>
      <c r="CG619" s="112">
        <f t="shared" si="1083"/>
        <v>104888.5639075973</v>
      </c>
      <c r="CH619" s="112">
        <f t="shared" si="1083"/>
        <v>102076.40395200386</v>
      </c>
      <c r="CI619" s="112">
        <f t="shared" si="1083"/>
        <v>99877.713979465916</v>
      </c>
      <c r="CJ619" s="112">
        <f t="shared" si="1083"/>
        <v>98458.105434459896</v>
      </c>
      <c r="CK619" s="112">
        <f t="shared" si="1083"/>
        <v>96600.816937423122</v>
      </c>
      <c r="CL619" s="112">
        <f t="shared" si="1083"/>
        <v>95158.936362817039</v>
      </c>
      <c r="CM619" s="112">
        <f t="shared" si="1083"/>
        <v>94760.752074028715</v>
      </c>
      <c r="CN619" s="112">
        <f t="shared" si="1083"/>
        <v>93950.693535662387</v>
      </c>
      <c r="CO619" s="112">
        <f t="shared" si="1083"/>
        <v>93831.099111197254</v>
      </c>
      <c r="CP619" s="112">
        <f t="shared" si="1083"/>
        <v>94710.964986030856</v>
      </c>
      <c r="CQ619" s="112">
        <f t="shared" si="1083"/>
        <v>93097.62408804812</v>
      </c>
      <c r="CR619" s="112">
        <f t="shared" si="1083"/>
        <v>93123.264945948365</v>
      </c>
      <c r="CS619" s="112">
        <f t="shared" si="1083"/>
        <v>92062.619351547735</v>
      </c>
      <c r="CT619" s="112">
        <f t="shared" si="1083"/>
        <v>90007.900420500577</v>
      </c>
      <c r="CU619" s="112">
        <f t="shared" si="1083"/>
        <v>88640.249939849309</v>
      </c>
      <c r="CV619" s="112">
        <f t="shared" si="1083"/>
        <v>85236.029793444104</v>
      </c>
      <c r="CW619" s="112">
        <f t="shared" si="1083"/>
        <v>82594.522835451091</v>
      </c>
      <c r="CX619" s="112">
        <f t="shared" si="1083"/>
        <v>76955.04546405407</v>
      </c>
      <c r="CY619" s="112">
        <f t="shared" si="1083"/>
        <v>69895.390496126347</v>
      </c>
      <c r="CZ619" s="112">
        <f t="shared" si="1083"/>
        <v>63626.893918323025</v>
      </c>
      <c r="DA619" s="112">
        <f t="shared" si="1083"/>
        <v>57800.747913029947</v>
      </c>
      <c r="DB619" s="112">
        <f t="shared" si="1083"/>
        <v>51592.346408991078</v>
      </c>
      <c r="DC619" s="112">
        <f t="shared" si="1083"/>
        <v>45217.422724726632</v>
      </c>
      <c r="DD619" s="112">
        <f t="shared" si="1083"/>
        <v>39651.524717288688</v>
      </c>
      <c r="DE619" s="112">
        <f t="shared" si="1083"/>
        <v>33377.506414006508</v>
      </c>
      <c r="DF619" s="112">
        <f t="shared" si="1083"/>
        <v>27934.180922610591</v>
      </c>
      <c r="DG619" s="112">
        <f t="shared" si="1083"/>
        <v>22810.776638450516</v>
      </c>
      <c r="DH619" s="112">
        <f t="shared" si="1083"/>
        <v>18443.450453863737</v>
      </c>
      <c r="DI619" s="112">
        <f t="shared" si="1083"/>
        <v>14801.655783125985</v>
      </c>
      <c r="DJ619" s="112">
        <f t="shared" si="1083"/>
        <v>11040.414935139479</v>
      </c>
      <c r="DK619" s="112">
        <f t="shared" si="1083"/>
        <v>8606.6545981554682</v>
      </c>
      <c r="DL619" s="112">
        <f t="shared" si="1083"/>
        <v>6465.1838051082668</v>
      </c>
      <c r="DM619" s="112">
        <f t="shared" si="1083"/>
        <v>14401.185913201291</v>
      </c>
    </row>
    <row r="620" spans="1:117" s="44" customFormat="1" ht="1" hidden="1" customHeight="1">
      <c r="A620" s="94">
        <v>2049</v>
      </c>
      <c r="B620" s="96">
        <f t="shared" si="974"/>
        <v>9368120.0904562231</v>
      </c>
      <c r="C620" s="97">
        <f t="shared" si="978"/>
        <v>1.3764018276716669E-3</v>
      </c>
      <c r="D620" s="103">
        <f t="shared" ref="D620:M620" si="1084">D410+D515</f>
        <v>5101222.299620633</v>
      </c>
      <c r="E620" s="103">
        <f t="shared" si="1084"/>
        <v>5211238.7488464285</v>
      </c>
      <c r="F620" s="103">
        <f t="shared" si="1084"/>
        <v>5319078.6128720902</v>
      </c>
      <c r="G620" s="103">
        <f t="shared" si="1084"/>
        <v>5425720.430240714</v>
      </c>
      <c r="H620" s="103">
        <f t="shared" si="1084"/>
        <v>5531647.3221289515</v>
      </c>
      <c r="I620" s="103">
        <f t="shared" si="1084"/>
        <v>2534445.162148417</v>
      </c>
      <c r="J620" s="103">
        <f t="shared" si="1084"/>
        <v>2424428.7129226201</v>
      </c>
      <c r="K620" s="103">
        <f t="shared" si="1084"/>
        <v>2316588.8488969589</v>
      </c>
      <c r="L620" s="103">
        <f t="shared" si="1084"/>
        <v>2209947.0315283346</v>
      </c>
      <c r="M620" s="103">
        <f t="shared" si="1084"/>
        <v>2104020.139640097</v>
      </c>
      <c r="N620" s="103"/>
      <c r="O620" s="103"/>
      <c r="P620" s="103"/>
      <c r="Q620" s="112">
        <f t="shared" ref="Q620:CB620" si="1085">Q410+Q515</f>
        <v>82130.700883286336</v>
      </c>
      <c r="R620" s="112">
        <f t="shared" si="1085"/>
        <v>84094.912821351201</v>
      </c>
      <c r="S620" s="112">
        <f t="shared" si="1085"/>
        <v>85983.003921436117</v>
      </c>
      <c r="T620" s="112">
        <f t="shared" si="1085"/>
        <v>85470.55013024935</v>
      </c>
      <c r="U620" s="112">
        <f t="shared" si="1085"/>
        <v>85603.867538626451</v>
      </c>
      <c r="V620" s="112">
        <f t="shared" si="1085"/>
        <v>85662.075552312352</v>
      </c>
      <c r="W620" s="112">
        <f t="shared" si="1085"/>
        <v>85816.513321225182</v>
      </c>
      <c r="X620" s="112">
        <f t="shared" si="1085"/>
        <v>85376.545553536591</v>
      </c>
      <c r="Y620" s="112">
        <f t="shared" si="1085"/>
        <v>85206.836959913897</v>
      </c>
      <c r="Z620" s="112">
        <f t="shared" si="1085"/>
        <v>85271.286584491812</v>
      </c>
      <c r="AA620" s="112">
        <f t="shared" si="1085"/>
        <v>85214.086054890882</v>
      </c>
      <c r="AB620" s="112">
        <f t="shared" si="1085"/>
        <v>85686.994729762358</v>
      </c>
      <c r="AC620" s="112">
        <f t="shared" si="1085"/>
        <v>90295.092014574839</v>
      </c>
      <c r="AD620" s="112">
        <f t="shared" si="1085"/>
        <v>86754.271023350244</v>
      </c>
      <c r="AE620" s="112">
        <f t="shared" si="1085"/>
        <v>87253.323403589136</v>
      </c>
      <c r="AF620" s="112">
        <f t="shared" si="1085"/>
        <v>87691.648560331654</v>
      </c>
      <c r="AG620" s="112">
        <f t="shared" si="1085"/>
        <v>88104.571029213053</v>
      </c>
      <c r="AH620" s="112">
        <f t="shared" si="1085"/>
        <v>88801.643822011712</v>
      </c>
      <c r="AI620" s="112">
        <f t="shared" si="1085"/>
        <v>89988.227646166371</v>
      </c>
      <c r="AJ620" s="112">
        <f t="shared" si="1085"/>
        <v>92046.477136859554</v>
      </c>
      <c r="AK620" s="112">
        <f t="shared" si="1085"/>
        <v>93450.807773694993</v>
      </c>
      <c r="AL620" s="112">
        <f t="shared" si="1085"/>
        <v>95522.041976773791</v>
      </c>
      <c r="AM620" s="112">
        <f t="shared" si="1085"/>
        <v>97221.860471955297</v>
      </c>
      <c r="AN620" s="112">
        <f t="shared" si="1085"/>
        <v>99150.172647705011</v>
      </c>
      <c r="AO620" s="112">
        <f t="shared" si="1085"/>
        <v>101795.60643805892</v>
      </c>
      <c r="AP620" s="112">
        <f t="shared" si="1085"/>
        <v>104033.66915715806</v>
      </c>
      <c r="AQ620" s="112">
        <f t="shared" si="1085"/>
        <v>107205.87865525679</v>
      </c>
      <c r="AR620" s="112">
        <f t="shared" si="1085"/>
        <v>109902.66329055349</v>
      </c>
      <c r="AS620" s="112">
        <f t="shared" si="1085"/>
        <v>111844.96383676585</v>
      </c>
      <c r="AT620" s="112">
        <f t="shared" si="1085"/>
        <v>113602.4858822492</v>
      </c>
      <c r="AU620" s="112">
        <f t="shared" si="1085"/>
        <v>115056.25212163149</v>
      </c>
      <c r="AV620" s="112">
        <f t="shared" si="1085"/>
        <v>115818.79889220171</v>
      </c>
      <c r="AW620" s="112">
        <f t="shared" si="1085"/>
        <v>116638.91579446686</v>
      </c>
      <c r="AX620" s="112">
        <f t="shared" si="1085"/>
        <v>115894.68212527334</v>
      </c>
      <c r="AY620" s="112">
        <f t="shared" si="1085"/>
        <v>116020.26910232886</v>
      </c>
      <c r="AZ620" s="112">
        <f t="shared" si="1085"/>
        <v>116531.94238961197</v>
      </c>
      <c r="BA620" s="112">
        <f t="shared" si="1085"/>
        <v>116837.27069663152</v>
      </c>
      <c r="BB620" s="112">
        <f t="shared" si="1085"/>
        <v>116508.28795555318</v>
      </c>
      <c r="BC620" s="112">
        <f t="shared" si="1085"/>
        <v>117530.70797417942</v>
      </c>
      <c r="BD620" s="112">
        <f t="shared" si="1085"/>
        <v>117628.28072383811</v>
      </c>
      <c r="BE620" s="112">
        <f t="shared" si="1085"/>
        <v>117666.34587746879</v>
      </c>
      <c r="BF620" s="112">
        <f t="shared" si="1085"/>
        <v>117824.83279088404</v>
      </c>
      <c r="BG620" s="112">
        <f t="shared" si="1085"/>
        <v>117849.62140294106</v>
      </c>
      <c r="BH620" s="112">
        <f t="shared" si="1085"/>
        <v>117436.92547535404</v>
      </c>
      <c r="BI620" s="112">
        <f t="shared" si="1085"/>
        <v>117922.77461668709</v>
      </c>
      <c r="BJ620" s="112">
        <f t="shared" si="1085"/>
        <v>118230.93166662872</v>
      </c>
      <c r="BK620" s="112">
        <f t="shared" si="1085"/>
        <v>117469.74252905606</v>
      </c>
      <c r="BL620" s="112">
        <f t="shared" si="1085"/>
        <v>118227.34601038409</v>
      </c>
      <c r="BM620" s="112">
        <f t="shared" si="1085"/>
        <v>118453.83175058779</v>
      </c>
      <c r="BN620" s="112">
        <f t="shared" si="1085"/>
        <v>118105.20714162957</v>
      </c>
      <c r="BO620" s="112">
        <f t="shared" si="1085"/>
        <v>119940.95978216417</v>
      </c>
      <c r="BP620" s="112">
        <f t="shared" si="1085"/>
        <v>120251.70927948988</v>
      </c>
      <c r="BQ620" s="112">
        <f t="shared" si="1085"/>
        <v>120582.37781395525</v>
      </c>
      <c r="BR620" s="112">
        <f t="shared" si="1085"/>
        <v>121667.53379350604</v>
      </c>
      <c r="BS620" s="112">
        <f t="shared" si="1085"/>
        <v>120656.76453526053</v>
      </c>
      <c r="BT620" s="112">
        <f t="shared" si="1085"/>
        <v>120611.68189111164</v>
      </c>
      <c r="BU620" s="112">
        <f t="shared" si="1085"/>
        <v>120462.79078503614</v>
      </c>
      <c r="BV620" s="112">
        <f t="shared" si="1085"/>
        <v>122117.78714668012</v>
      </c>
      <c r="BW620" s="112">
        <f t="shared" si="1085"/>
        <v>121162.82946571038</v>
      </c>
      <c r="BX620" s="112">
        <f t="shared" si="1085"/>
        <v>120391.65770640234</v>
      </c>
      <c r="BY620" s="112">
        <f t="shared" si="1085"/>
        <v>117965.47042247752</v>
      </c>
      <c r="BZ620" s="112">
        <f t="shared" si="1085"/>
        <v>117170.41214505608</v>
      </c>
      <c r="CA620" s="112">
        <f t="shared" si="1085"/>
        <v>113869.7280950753</v>
      </c>
      <c r="CB620" s="112">
        <f t="shared" si="1085"/>
        <v>112484.76944499227</v>
      </c>
      <c r="CC620" s="112">
        <f t="shared" ref="CC620:DM620" si="1086">CC410+CC515</f>
        <v>110553.73356847295</v>
      </c>
      <c r="CD620" s="112">
        <f t="shared" si="1086"/>
        <v>109203.04248263058</v>
      </c>
      <c r="CE620" s="112">
        <f t="shared" si="1086"/>
        <v>107038.95785544094</v>
      </c>
      <c r="CF620" s="112">
        <f t="shared" si="1086"/>
        <v>106619.92032052323</v>
      </c>
      <c r="CG620" s="112">
        <f t="shared" si="1086"/>
        <v>105127.9204547757</v>
      </c>
      <c r="CH620" s="112">
        <f t="shared" si="1086"/>
        <v>103658.85773947282</v>
      </c>
      <c r="CI620" s="112">
        <f t="shared" si="1086"/>
        <v>101164.24301772736</v>
      </c>
      <c r="CJ620" s="112">
        <f t="shared" si="1086"/>
        <v>99040.818538431864</v>
      </c>
      <c r="CK620" s="112">
        <f t="shared" si="1086"/>
        <v>97352.736767599825</v>
      </c>
      <c r="CL620" s="112">
        <f t="shared" si="1086"/>
        <v>95372.669793244815</v>
      </c>
      <c r="CM620" s="112">
        <f t="shared" si="1086"/>
        <v>93542.429030008701</v>
      </c>
      <c r="CN620" s="112">
        <f t="shared" si="1086"/>
        <v>93689.616191952868</v>
      </c>
      <c r="CO620" s="112">
        <f t="shared" si="1086"/>
        <v>92013.805595801387</v>
      </c>
      <c r="CP620" s="112">
        <f t="shared" si="1086"/>
        <v>92194.098908413886</v>
      </c>
      <c r="CQ620" s="112">
        <f t="shared" si="1086"/>
        <v>92501.853781193568</v>
      </c>
      <c r="CR620" s="112">
        <f t="shared" si="1086"/>
        <v>91085.18531151452</v>
      </c>
      <c r="CS620" s="112">
        <f t="shared" si="1086"/>
        <v>90571.590339946822</v>
      </c>
      <c r="CT620" s="112">
        <f t="shared" si="1086"/>
        <v>89479.322010336386</v>
      </c>
      <c r="CU620" s="112">
        <f t="shared" si="1086"/>
        <v>87059.641704489011</v>
      </c>
      <c r="CV620" s="112">
        <f t="shared" si="1086"/>
        <v>85064.757633587782</v>
      </c>
      <c r="CW620" s="112">
        <f t="shared" si="1086"/>
        <v>81682.540631030599</v>
      </c>
      <c r="CX620" s="112">
        <f t="shared" si="1086"/>
        <v>78767.810427582182</v>
      </c>
      <c r="CY620" s="112">
        <f t="shared" si="1086"/>
        <v>72515.977972227978</v>
      </c>
      <c r="CZ620" s="112">
        <f t="shared" si="1086"/>
        <v>65587.518302247947</v>
      </c>
      <c r="DA620" s="112">
        <f t="shared" si="1086"/>
        <v>59450.05012437085</v>
      </c>
      <c r="DB620" s="112">
        <f t="shared" si="1086"/>
        <v>53009.387451152077</v>
      </c>
      <c r="DC620" s="112">
        <f t="shared" si="1086"/>
        <v>46981.83901323039</v>
      </c>
      <c r="DD620" s="112">
        <f t="shared" si="1086"/>
        <v>40464.947546805539</v>
      </c>
      <c r="DE620" s="112">
        <f t="shared" si="1086"/>
        <v>34612.718573196267</v>
      </c>
      <c r="DF620" s="112">
        <f t="shared" si="1086"/>
        <v>29116.133479478747</v>
      </c>
      <c r="DG620" s="112">
        <f t="shared" si="1086"/>
        <v>23546.741194691444</v>
      </c>
      <c r="DH620" s="112">
        <f t="shared" si="1086"/>
        <v>19146.397332784149</v>
      </c>
      <c r="DI620" s="112">
        <f t="shared" si="1086"/>
        <v>14992.065933414659</v>
      </c>
      <c r="DJ620" s="112">
        <f t="shared" si="1086"/>
        <v>11569.533004247503</v>
      </c>
      <c r="DK620" s="112">
        <f t="shared" si="1086"/>
        <v>8551.1525955204215</v>
      </c>
      <c r="DL620" s="112">
        <f t="shared" si="1086"/>
        <v>6617.8576670790153</v>
      </c>
      <c r="DM620" s="112">
        <f t="shared" si="1086"/>
        <v>14971.261416189493</v>
      </c>
    </row>
    <row r="621" spans="1:117" s="44" customFormat="1" ht="1" hidden="1" customHeight="1">
      <c r="A621" s="94">
        <v>2050</v>
      </c>
      <c r="B621" s="96">
        <f t="shared" si="974"/>
        <v>9380255.0252172742</v>
      </c>
      <c r="C621" s="97">
        <f t="shared" si="978"/>
        <v>1.2953436381984E-3</v>
      </c>
      <c r="D621" s="103">
        <f t="shared" ref="D621:M621" si="1087">D411+D516</f>
        <v>5101678.5089989025</v>
      </c>
      <c r="E621" s="103">
        <f t="shared" si="1087"/>
        <v>5211784.146353351</v>
      </c>
      <c r="F621" s="103">
        <f t="shared" si="1087"/>
        <v>5320837.5722698104</v>
      </c>
      <c r="G621" s="103">
        <f t="shared" si="1087"/>
        <v>5427770.2706590835</v>
      </c>
      <c r="H621" s="103">
        <f t="shared" si="1087"/>
        <v>5533361.0936519615</v>
      </c>
      <c r="I621" s="103">
        <f t="shared" si="1087"/>
        <v>2543435.7362099066</v>
      </c>
      <c r="J621" s="103">
        <f t="shared" si="1087"/>
        <v>2433330.0988554591</v>
      </c>
      <c r="K621" s="103">
        <f t="shared" si="1087"/>
        <v>2324276.6729389997</v>
      </c>
      <c r="L621" s="103">
        <f t="shared" si="1087"/>
        <v>2217343.9745497266</v>
      </c>
      <c r="M621" s="103">
        <f t="shared" si="1087"/>
        <v>2111753.1515568485</v>
      </c>
      <c r="N621" s="103"/>
      <c r="O621" s="103"/>
      <c r="P621" s="103"/>
      <c r="Q621" s="112">
        <f t="shared" ref="Q621:CB621" si="1088">Q411+Q516</f>
        <v>82276.684947033253</v>
      </c>
      <c r="R621" s="112">
        <f t="shared" si="1088"/>
        <v>84283.715851258341</v>
      </c>
      <c r="S621" s="112">
        <f t="shared" si="1088"/>
        <v>86210.936514149391</v>
      </c>
      <c r="T621" s="112">
        <f t="shared" si="1088"/>
        <v>85735.760359645996</v>
      </c>
      <c r="U621" s="112">
        <f t="shared" si="1088"/>
        <v>85906.089574868616</v>
      </c>
      <c r="V621" s="112">
        <f t="shared" si="1088"/>
        <v>85998.087484312011</v>
      </c>
      <c r="W621" s="112">
        <f t="shared" si="1088"/>
        <v>86167.641550711152</v>
      </c>
      <c r="X621" s="112">
        <f t="shared" si="1088"/>
        <v>85734.327288708795</v>
      </c>
      <c r="Y621" s="112">
        <f t="shared" si="1088"/>
        <v>85568.369041560538</v>
      </c>
      <c r="Z621" s="112">
        <f t="shared" si="1088"/>
        <v>85617.6122218495</v>
      </c>
      <c r="AA621" s="112">
        <f t="shared" si="1088"/>
        <v>85526.816834188721</v>
      </c>
      <c r="AB621" s="112">
        <f t="shared" si="1088"/>
        <v>85965.925688516523</v>
      </c>
      <c r="AC621" s="112">
        <f t="shared" si="1088"/>
        <v>90507.5817859464</v>
      </c>
      <c r="AD621" s="112">
        <f t="shared" si="1088"/>
        <v>86885.507032985086</v>
      </c>
      <c r="AE621" s="112">
        <f t="shared" si="1088"/>
        <v>87300.449879300839</v>
      </c>
      <c r="AF621" s="112">
        <f t="shared" si="1088"/>
        <v>87635.589892215736</v>
      </c>
      <c r="AG621" s="112">
        <f t="shared" si="1088"/>
        <v>87958.870338696695</v>
      </c>
      <c r="AH621" s="112">
        <f t="shared" si="1088"/>
        <v>88554.528615581352</v>
      </c>
      <c r="AI621" s="112">
        <f t="shared" si="1088"/>
        <v>89652.588425843511</v>
      </c>
      <c r="AJ621" s="112">
        <f t="shared" si="1088"/>
        <v>91653.696681087196</v>
      </c>
      <c r="AK621" s="112">
        <f t="shared" si="1088"/>
        <v>92987.765847156785</v>
      </c>
      <c r="AL621" s="112">
        <f t="shared" si="1088"/>
        <v>95063.232944208372</v>
      </c>
      <c r="AM621" s="112">
        <f t="shared" si="1088"/>
        <v>96749.027169136549</v>
      </c>
      <c r="AN621" s="112">
        <f t="shared" si="1088"/>
        <v>98727.186971994786</v>
      </c>
      <c r="AO621" s="112">
        <f t="shared" si="1088"/>
        <v>101408.15842186315</v>
      </c>
      <c r="AP621" s="112">
        <f t="shared" si="1088"/>
        <v>103726.88261698942</v>
      </c>
      <c r="AQ621" s="112">
        <f t="shared" si="1088"/>
        <v>106990.26717323727</v>
      </c>
      <c r="AR621" s="112">
        <f t="shared" si="1088"/>
        <v>109776.27448432258</v>
      </c>
      <c r="AS621" s="112">
        <f t="shared" si="1088"/>
        <v>111820.10434820932</v>
      </c>
      <c r="AT621" s="112">
        <f t="shared" si="1088"/>
        <v>113671.8851344165</v>
      </c>
      <c r="AU621" s="112">
        <f t="shared" si="1088"/>
        <v>115211.06369263933</v>
      </c>
      <c r="AV621" s="112">
        <f t="shared" si="1088"/>
        <v>116055.71676714321</v>
      </c>
      <c r="AW621" s="112">
        <f t="shared" si="1088"/>
        <v>116936.99534317825</v>
      </c>
      <c r="AX621" s="112">
        <f t="shared" si="1088"/>
        <v>116230.25157164458</v>
      </c>
      <c r="AY621" s="112">
        <f t="shared" si="1088"/>
        <v>116400.405859149</v>
      </c>
      <c r="AZ621" s="112">
        <f t="shared" si="1088"/>
        <v>116920.09320338457</v>
      </c>
      <c r="BA621" s="112">
        <f t="shared" si="1088"/>
        <v>117243.09834193207</v>
      </c>
      <c r="BB621" s="112">
        <f t="shared" si="1088"/>
        <v>116947.75538028164</v>
      </c>
      <c r="BC621" s="112">
        <f t="shared" si="1088"/>
        <v>117963.66444993587</v>
      </c>
      <c r="BD621" s="112">
        <f t="shared" si="1088"/>
        <v>118138.0810685991</v>
      </c>
      <c r="BE621" s="112">
        <f t="shared" si="1088"/>
        <v>118655.1241772158</v>
      </c>
      <c r="BF621" s="112">
        <f t="shared" si="1088"/>
        <v>118710.56922599228</v>
      </c>
      <c r="BG621" s="112">
        <f t="shared" si="1088"/>
        <v>118929.94285957754</v>
      </c>
      <c r="BH621" s="112">
        <f t="shared" si="1088"/>
        <v>118381.04851411415</v>
      </c>
      <c r="BI621" s="112">
        <f t="shared" si="1088"/>
        <v>118179.91131590384</v>
      </c>
      <c r="BJ621" s="112">
        <f t="shared" si="1088"/>
        <v>118314.90222275777</v>
      </c>
      <c r="BK621" s="112">
        <f t="shared" si="1088"/>
        <v>118504.68788833445</v>
      </c>
      <c r="BL621" s="112">
        <f t="shared" si="1088"/>
        <v>117651.18961393146</v>
      </c>
      <c r="BM621" s="112">
        <f t="shared" si="1088"/>
        <v>118444.82410492486</v>
      </c>
      <c r="BN621" s="112">
        <f t="shared" si="1088"/>
        <v>118073.99426049989</v>
      </c>
      <c r="BO621" s="112">
        <f t="shared" si="1088"/>
        <v>117727.25557437034</v>
      </c>
      <c r="BP621" s="112">
        <f t="shared" si="1088"/>
        <v>119539.85503474598</v>
      </c>
      <c r="BQ621" s="112">
        <f t="shared" si="1088"/>
        <v>119781.90309493043</v>
      </c>
      <c r="BR621" s="112">
        <f t="shared" si="1088"/>
        <v>120004.74923454941</v>
      </c>
      <c r="BS621" s="112">
        <f t="shared" si="1088"/>
        <v>121091.15208730083</v>
      </c>
      <c r="BT621" s="112">
        <f t="shared" si="1088"/>
        <v>119676.3596472254</v>
      </c>
      <c r="BU621" s="112">
        <f t="shared" si="1088"/>
        <v>119912.58558760404</v>
      </c>
      <c r="BV621" s="112">
        <f t="shared" si="1088"/>
        <v>119808.21419265715</v>
      </c>
      <c r="BW621" s="112">
        <f t="shared" si="1088"/>
        <v>121004.24853099874</v>
      </c>
      <c r="BX621" s="112">
        <f t="shared" si="1088"/>
        <v>120521.37653831823</v>
      </c>
      <c r="BY621" s="112">
        <f t="shared" si="1088"/>
        <v>118874.54377085854</v>
      </c>
      <c r="BZ621" s="112">
        <f t="shared" si="1088"/>
        <v>117016.35889390495</v>
      </c>
      <c r="CA621" s="112">
        <f t="shared" si="1088"/>
        <v>116391.76524384617</v>
      </c>
      <c r="CB621" s="112">
        <f t="shared" si="1088"/>
        <v>112409.26562446944</v>
      </c>
      <c r="CC621" s="112">
        <f t="shared" ref="CC621:DM621" si="1089">CC411+CC516</f>
        <v>111661.1708418732</v>
      </c>
      <c r="CD621" s="112">
        <f t="shared" si="1089"/>
        <v>109142.04480234472</v>
      </c>
      <c r="CE621" s="112">
        <f t="shared" si="1089"/>
        <v>108419.90557036974</v>
      </c>
      <c r="CF621" s="112">
        <f t="shared" si="1089"/>
        <v>105832.56595451984</v>
      </c>
      <c r="CG621" s="112">
        <f t="shared" si="1089"/>
        <v>105882.83152828546</v>
      </c>
      <c r="CH621" s="112">
        <f t="shared" si="1089"/>
        <v>103903.58030356595</v>
      </c>
      <c r="CI621" s="112">
        <f t="shared" si="1089"/>
        <v>102737.07914211095</v>
      </c>
      <c r="CJ621" s="112">
        <f t="shared" si="1089"/>
        <v>100321.9367305444</v>
      </c>
      <c r="CK621" s="112">
        <f t="shared" si="1089"/>
        <v>97934.327380967967</v>
      </c>
      <c r="CL621" s="112">
        <f t="shared" si="1089"/>
        <v>96123.259462085131</v>
      </c>
      <c r="CM621" s="112">
        <f t="shared" si="1089"/>
        <v>93760.185116899331</v>
      </c>
      <c r="CN621" s="112">
        <f t="shared" si="1089"/>
        <v>92487.08332164344</v>
      </c>
      <c r="CO621" s="112">
        <f t="shared" si="1089"/>
        <v>91759.528139303322</v>
      </c>
      <c r="CP621" s="112">
        <f t="shared" si="1089"/>
        <v>90412.916919608164</v>
      </c>
      <c r="CQ621" s="112">
        <f t="shared" si="1089"/>
        <v>90042.204723816059</v>
      </c>
      <c r="CR621" s="112">
        <f t="shared" si="1089"/>
        <v>90514.907359091274</v>
      </c>
      <c r="CS621" s="112">
        <f t="shared" si="1089"/>
        <v>88596.603974734375</v>
      </c>
      <c r="CT621" s="112">
        <f t="shared" si="1089"/>
        <v>88044.696585108934</v>
      </c>
      <c r="CU621" s="112">
        <f t="shared" si="1089"/>
        <v>86560.928715090617</v>
      </c>
      <c r="CV621" s="112">
        <f t="shared" si="1089"/>
        <v>83568.416442149377</v>
      </c>
      <c r="CW621" s="112">
        <f t="shared" si="1089"/>
        <v>81545.031279790477</v>
      </c>
      <c r="CX621" s="112">
        <f t="shared" si="1089"/>
        <v>77922.69917591117</v>
      </c>
      <c r="CY621" s="112">
        <f t="shared" si="1089"/>
        <v>74247.628744270158</v>
      </c>
      <c r="CZ621" s="112">
        <f t="shared" si="1089"/>
        <v>68078.987223721662</v>
      </c>
      <c r="DA621" s="112">
        <f t="shared" si="1089"/>
        <v>61308.805681939775</v>
      </c>
      <c r="DB621" s="112">
        <f t="shared" si="1089"/>
        <v>54554.375733957437</v>
      </c>
      <c r="DC621" s="112">
        <f t="shared" si="1089"/>
        <v>48305.00423963699</v>
      </c>
      <c r="DD621" s="112">
        <f t="shared" si="1089"/>
        <v>42080.16404511116</v>
      </c>
      <c r="DE621" s="112">
        <f t="shared" si="1089"/>
        <v>35350.508541424511</v>
      </c>
      <c r="DF621" s="112">
        <f t="shared" si="1089"/>
        <v>30224.560007577911</v>
      </c>
      <c r="DG621" s="112">
        <f t="shared" si="1089"/>
        <v>24560.885417501137</v>
      </c>
      <c r="DH621" s="112">
        <f t="shared" si="1089"/>
        <v>19782.794462768081</v>
      </c>
      <c r="DI621" s="112">
        <f t="shared" si="1089"/>
        <v>15578.981889301009</v>
      </c>
      <c r="DJ621" s="112">
        <f t="shared" si="1089"/>
        <v>11734.041987142693</v>
      </c>
      <c r="DK621" s="112">
        <f t="shared" si="1089"/>
        <v>8972.5393148880103</v>
      </c>
      <c r="DL621" s="112">
        <f t="shared" si="1089"/>
        <v>6587.3264213021193</v>
      </c>
      <c r="DM621" s="112">
        <f t="shared" si="1089"/>
        <v>15517.948928314403</v>
      </c>
    </row>
    <row r="622" spans="1:117" s="44" customFormat="1" ht="1" hidden="1" customHeight="1">
      <c r="A622" s="94">
        <v>2051</v>
      </c>
      <c r="B622" s="96">
        <f t="shared" si="974"/>
        <v>9391700.3325336035</v>
      </c>
      <c r="C622" s="97">
        <f t="shared" si="978"/>
        <v>1.2201488430283081E-3</v>
      </c>
      <c r="D622" s="103">
        <f t="shared" ref="D622:M622" si="1090">D412+D517</f>
        <v>5101372.6095466968</v>
      </c>
      <c r="E622" s="103">
        <f t="shared" si="1090"/>
        <v>5211962.1104545332</v>
      </c>
      <c r="F622" s="103">
        <f t="shared" si="1090"/>
        <v>5321111.4184452035</v>
      </c>
      <c r="G622" s="103">
        <f t="shared" si="1090"/>
        <v>5429254.3095374145</v>
      </c>
      <c r="H622" s="103">
        <f t="shared" si="1090"/>
        <v>5535137.5202953666</v>
      </c>
      <c r="I622" s="103">
        <f t="shared" si="1090"/>
        <v>2552002.89026698</v>
      </c>
      <c r="J622" s="103">
        <f t="shared" si="1090"/>
        <v>2441413.3893591445</v>
      </c>
      <c r="K622" s="103">
        <f t="shared" si="1090"/>
        <v>2332264.0813684743</v>
      </c>
      <c r="L622" s="103">
        <f t="shared" si="1090"/>
        <v>2224121.1902762642</v>
      </c>
      <c r="M622" s="103">
        <f t="shared" si="1090"/>
        <v>2118237.9795183116</v>
      </c>
      <c r="N622" s="103"/>
      <c r="O622" s="103"/>
      <c r="P622" s="103"/>
      <c r="Q622" s="112">
        <f t="shared" ref="Q622:CB622" si="1091">Q412+Q517</f>
        <v>82379.598298067562</v>
      </c>
      <c r="R622" s="112">
        <f t="shared" si="1091"/>
        <v>84432.534471135354</v>
      </c>
      <c r="S622" s="112">
        <f t="shared" si="1091"/>
        <v>86403.250929182017</v>
      </c>
      <c r="T622" s="112">
        <f t="shared" si="1091"/>
        <v>85962.653922120211</v>
      </c>
      <c r="U622" s="112">
        <f t="shared" si="1091"/>
        <v>86168.0167580173</v>
      </c>
      <c r="V622" s="112">
        <f t="shared" si="1091"/>
        <v>86297.885499653872</v>
      </c>
      <c r="W622" s="112">
        <f t="shared" si="1091"/>
        <v>86502.682934800541</v>
      </c>
      <c r="X622" s="112">
        <f t="shared" si="1091"/>
        <v>86083.119392428242</v>
      </c>
      <c r="Y622" s="112">
        <f t="shared" si="1091"/>
        <v>85924.904760312696</v>
      </c>
      <c r="Z622" s="112">
        <f t="shared" si="1091"/>
        <v>85978.870857648493</v>
      </c>
      <c r="AA622" s="112">
        <f t="shared" si="1091"/>
        <v>85871.300668723794</v>
      </c>
      <c r="AB622" s="112">
        <f t="shared" si="1091"/>
        <v>86278.740070284839</v>
      </c>
      <c r="AC622" s="112">
        <f t="shared" si="1091"/>
        <v>90799.610105865955</v>
      </c>
      <c r="AD622" s="112">
        <f t="shared" si="1091"/>
        <v>87087.892140230077</v>
      </c>
      <c r="AE622" s="112">
        <f t="shared" si="1091"/>
        <v>87431.789326488069</v>
      </c>
      <c r="AF622" s="112">
        <f t="shared" si="1091"/>
        <v>87682.648598099826</v>
      </c>
      <c r="AG622" s="112">
        <f t="shared" si="1091"/>
        <v>87903.982957899105</v>
      </c>
      <c r="AH622" s="112">
        <f t="shared" si="1091"/>
        <v>88410.026920059579</v>
      </c>
      <c r="AI622" s="112">
        <f t="shared" si="1091"/>
        <v>89406.843188298168</v>
      </c>
      <c r="AJ622" s="112">
        <f t="shared" si="1091"/>
        <v>91318.480920607952</v>
      </c>
      <c r="AK622" s="112">
        <f t="shared" si="1091"/>
        <v>92598.52555295371</v>
      </c>
      <c r="AL622" s="112">
        <f t="shared" si="1091"/>
        <v>94604.416404904623</v>
      </c>
      <c r="AM622" s="112">
        <f t="shared" si="1091"/>
        <v>96298.565647661133</v>
      </c>
      <c r="AN622" s="112">
        <f t="shared" si="1091"/>
        <v>98262.441160620976</v>
      </c>
      <c r="AO622" s="112">
        <f t="shared" si="1091"/>
        <v>100993.148789593</v>
      </c>
      <c r="AP622" s="112">
        <f t="shared" si="1091"/>
        <v>103346.48012573642</v>
      </c>
      <c r="AQ622" s="112">
        <f t="shared" si="1091"/>
        <v>106687.88662877918</v>
      </c>
      <c r="AR622" s="112">
        <f t="shared" si="1091"/>
        <v>109565.83075982823</v>
      </c>
      <c r="AS622" s="112">
        <f t="shared" si="1091"/>
        <v>111697.96435797148</v>
      </c>
      <c r="AT622" s="112">
        <f t="shared" si="1091"/>
        <v>113650.16151043482</v>
      </c>
      <c r="AU622" s="112">
        <f t="shared" si="1091"/>
        <v>115281.31635510233</v>
      </c>
      <c r="AV622" s="112">
        <f t="shared" si="1091"/>
        <v>116209.51243822955</v>
      </c>
      <c r="AW622" s="112">
        <f t="shared" si="1091"/>
        <v>117173.05451194187</v>
      </c>
      <c r="AX622" s="112">
        <f t="shared" si="1091"/>
        <v>116523.55020035681</v>
      </c>
      <c r="AY622" s="112">
        <f t="shared" si="1091"/>
        <v>116733.61035950037</v>
      </c>
      <c r="AZ622" s="112">
        <f t="shared" si="1091"/>
        <v>117298.35712090498</v>
      </c>
      <c r="BA622" s="112">
        <f t="shared" si="1091"/>
        <v>117629.09085313333</v>
      </c>
      <c r="BB622" s="112">
        <f t="shared" si="1091"/>
        <v>117349.78342523861</v>
      </c>
      <c r="BC622" s="112">
        <f t="shared" si="1091"/>
        <v>118405.53563372031</v>
      </c>
      <c r="BD622" s="112">
        <f t="shared" si="1091"/>
        <v>118568.69396614449</v>
      </c>
      <c r="BE622" s="112">
        <f t="shared" si="1091"/>
        <v>119163.74520481785</v>
      </c>
      <c r="BF622" s="112">
        <f t="shared" si="1091"/>
        <v>119700.62994090025</v>
      </c>
      <c r="BG622" s="112">
        <f t="shared" si="1091"/>
        <v>119816.83603207881</v>
      </c>
      <c r="BH622" s="112">
        <f t="shared" si="1091"/>
        <v>119459.35834101158</v>
      </c>
      <c r="BI622" s="112">
        <f t="shared" si="1091"/>
        <v>119124.60984144264</v>
      </c>
      <c r="BJ622" s="112">
        <f t="shared" si="1091"/>
        <v>118572.39270099159</v>
      </c>
      <c r="BK622" s="112">
        <f t="shared" si="1091"/>
        <v>118591.2615647864</v>
      </c>
      <c r="BL622" s="112">
        <f t="shared" si="1091"/>
        <v>118682.87103833814</v>
      </c>
      <c r="BM622" s="112">
        <f t="shared" si="1091"/>
        <v>117872.07772613334</v>
      </c>
      <c r="BN622" s="112">
        <f t="shared" si="1091"/>
        <v>118066.09015147583</v>
      </c>
      <c r="BO622" s="112">
        <f t="shared" si="1091"/>
        <v>117699.0769711202</v>
      </c>
      <c r="BP622" s="112">
        <f t="shared" si="1091"/>
        <v>117339.59293348392</v>
      </c>
      <c r="BQ622" s="112">
        <f t="shared" si="1091"/>
        <v>119077.01212387417</v>
      </c>
      <c r="BR622" s="112">
        <f t="shared" si="1091"/>
        <v>119212.52449446049</v>
      </c>
      <c r="BS622" s="112">
        <f t="shared" si="1091"/>
        <v>119439.02278732441</v>
      </c>
      <c r="BT622" s="112">
        <f t="shared" si="1091"/>
        <v>120107.94604198897</v>
      </c>
      <c r="BU622" s="112">
        <f t="shared" si="1091"/>
        <v>118986.13345959934</v>
      </c>
      <c r="BV622" s="112">
        <f t="shared" si="1091"/>
        <v>119263.05157854206</v>
      </c>
      <c r="BW622" s="112">
        <f t="shared" si="1091"/>
        <v>118715.95107229994</v>
      </c>
      <c r="BX622" s="112">
        <f t="shared" si="1091"/>
        <v>120370.57307396628</v>
      </c>
      <c r="BY622" s="112">
        <f t="shared" si="1091"/>
        <v>119005.44742833424</v>
      </c>
      <c r="BZ622" s="112">
        <f t="shared" si="1091"/>
        <v>117923.53234628508</v>
      </c>
      <c r="CA622" s="112">
        <f t="shared" si="1091"/>
        <v>116244.35002459466</v>
      </c>
      <c r="CB622" s="112">
        <f t="shared" si="1091"/>
        <v>114907.70031589008</v>
      </c>
      <c r="CC622" s="112">
        <f t="shared" ref="CC622:DM622" si="1092">CC412+CC517</f>
        <v>111590.91099357395</v>
      </c>
      <c r="CD622" s="112">
        <f t="shared" si="1092"/>
        <v>110249.71912056959</v>
      </c>
      <c r="CE622" s="112">
        <f t="shared" si="1092"/>
        <v>108368.3870228756</v>
      </c>
      <c r="CF622" s="112">
        <f t="shared" si="1092"/>
        <v>107202.61998623764</v>
      </c>
      <c r="CG622" s="112">
        <f t="shared" si="1092"/>
        <v>105107.05910107028</v>
      </c>
      <c r="CH622" s="112">
        <f t="shared" si="1092"/>
        <v>104656.64183879779</v>
      </c>
      <c r="CI622" s="112">
        <f t="shared" si="1092"/>
        <v>102985.84535761102</v>
      </c>
      <c r="CJ622" s="112">
        <f t="shared" si="1092"/>
        <v>101886.15179551821</v>
      </c>
      <c r="CK622" s="112">
        <f t="shared" si="1092"/>
        <v>99207.402436723176</v>
      </c>
      <c r="CL622" s="112">
        <f t="shared" si="1092"/>
        <v>96702.308907315964</v>
      </c>
      <c r="CM622" s="112">
        <f t="shared" si="1092"/>
        <v>94501.395223948348</v>
      </c>
      <c r="CN622" s="112">
        <f t="shared" si="1092"/>
        <v>92708.03869587282</v>
      </c>
      <c r="CO622" s="112">
        <f t="shared" si="1092"/>
        <v>90586.568369668123</v>
      </c>
      <c r="CP622" s="112">
        <f t="shared" si="1092"/>
        <v>90168.447781920855</v>
      </c>
      <c r="CQ622" s="112">
        <f t="shared" si="1092"/>
        <v>88310.676990594366</v>
      </c>
      <c r="CR622" s="112">
        <f t="shared" si="1092"/>
        <v>88108.987483292993</v>
      </c>
      <c r="CS622" s="112">
        <f t="shared" si="1092"/>
        <v>88052.872493267962</v>
      </c>
      <c r="CT622" s="112">
        <f t="shared" si="1092"/>
        <v>86132.906797936434</v>
      </c>
      <c r="CU622" s="112">
        <f t="shared" si="1092"/>
        <v>85189.425615768792</v>
      </c>
      <c r="CV622" s="112">
        <f t="shared" si="1092"/>
        <v>83102.942231701847</v>
      </c>
      <c r="CW622" s="112">
        <f t="shared" si="1092"/>
        <v>80129.373140494499</v>
      </c>
      <c r="CX622" s="112">
        <f t="shared" si="1092"/>
        <v>77815.01499935938</v>
      </c>
      <c r="CY622" s="112">
        <f t="shared" si="1092"/>
        <v>73473.623725036276</v>
      </c>
      <c r="CZ622" s="112">
        <f t="shared" si="1092"/>
        <v>69724.935477458057</v>
      </c>
      <c r="DA622" s="112">
        <f t="shared" si="1092"/>
        <v>63667.73960147945</v>
      </c>
      <c r="DB622" s="112">
        <f t="shared" si="1092"/>
        <v>56281.670290285903</v>
      </c>
      <c r="DC622" s="112">
        <f t="shared" si="1092"/>
        <v>49741.007688522674</v>
      </c>
      <c r="DD622" s="112">
        <f t="shared" si="1092"/>
        <v>43293.408857530361</v>
      </c>
      <c r="DE622" s="112">
        <f t="shared" si="1092"/>
        <v>36791.713488465175</v>
      </c>
      <c r="DF622" s="112">
        <f t="shared" si="1092"/>
        <v>30892.844639304996</v>
      </c>
      <c r="DG622" s="112">
        <f t="shared" si="1092"/>
        <v>25524.379262463615</v>
      </c>
      <c r="DH622" s="112">
        <f t="shared" si="1092"/>
        <v>20651.461013623772</v>
      </c>
      <c r="DI622" s="112">
        <f t="shared" si="1092"/>
        <v>16110.275428814137</v>
      </c>
      <c r="DJ622" s="112">
        <f t="shared" si="1092"/>
        <v>12206.148978303294</v>
      </c>
      <c r="DK622" s="112">
        <f t="shared" si="1092"/>
        <v>9113.259077733861</v>
      </c>
      <c r="DL622" s="112">
        <f t="shared" si="1092"/>
        <v>6919.622904040667</v>
      </c>
      <c r="DM622" s="112">
        <f t="shared" si="1092"/>
        <v>15941.585324947591</v>
      </c>
    </row>
    <row r="623" spans="1:117" s="44" customFormat="1" ht="1" hidden="1" customHeight="1">
      <c r="A623" s="94">
        <v>2052</v>
      </c>
      <c r="B623" s="96">
        <f t="shared" si="974"/>
        <v>9402133.3847066611</v>
      </c>
      <c r="C623" s="97">
        <f t="shared" si="978"/>
        <v>1.1108800114625293E-3</v>
      </c>
      <c r="D623" s="103">
        <f t="shared" ref="D623:M623" si="1093">D413+D518</f>
        <v>5099583.8033639863</v>
      </c>
      <c r="E623" s="103">
        <f t="shared" si="1093"/>
        <v>5211462.7963715708</v>
      </c>
      <c r="F623" s="103">
        <f t="shared" si="1093"/>
        <v>5321100.6949309008</v>
      </c>
      <c r="G623" s="103">
        <f t="shared" si="1093"/>
        <v>5429347.6842087843</v>
      </c>
      <c r="H623" s="103">
        <f t="shared" si="1093"/>
        <v>5536434.5893824492</v>
      </c>
      <c r="I623" s="103">
        <f t="shared" si="1093"/>
        <v>2560660.407954779</v>
      </c>
      <c r="J623" s="103">
        <f t="shared" si="1093"/>
        <v>2448781.414947194</v>
      </c>
      <c r="K623" s="103">
        <f t="shared" si="1093"/>
        <v>2339143.5163878645</v>
      </c>
      <c r="L623" s="103">
        <f t="shared" si="1093"/>
        <v>2230896.5271099806</v>
      </c>
      <c r="M623" s="103">
        <f t="shared" si="1093"/>
        <v>2123809.6219363152</v>
      </c>
      <c r="N623" s="103"/>
      <c r="O623" s="103"/>
      <c r="P623" s="103"/>
      <c r="Q623" s="112">
        <f t="shared" ref="Q623:CB623" si="1094">Q413+Q518</f>
        <v>82440.375614380318</v>
      </c>
      <c r="R623" s="112">
        <f t="shared" si="1094"/>
        <v>84537.43146055736</v>
      </c>
      <c r="S623" s="112">
        <f t="shared" si="1094"/>
        <v>86553.851954245591</v>
      </c>
      <c r="T623" s="112">
        <f t="shared" si="1094"/>
        <v>86151.223638878408</v>
      </c>
      <c r="U623" s="112">
        <f t="shared" si="1094"/>
        <v>86393.675027368154</v>
      </c>
      <c r="V623" s="112">
        <f t="shared" si="1094"/>
        <v>86557.443144028701</v>
      </c>
      <c r="W623" s="112">
        <f t="shared" si="1094"/>
        <v>86800.491100780229</v>
      </c>
      <c r="X623" s="112">
        <f t="shared" si="1094"/>
        <v>86414.926345255997</v>
      </c>
      <c r="Y623" s="112">
        <f t="shared" si="1094"/>
        <v>86271.501305966871</v>
      </c>
      <c r="Z623" s="112">
        <f t="shared" si="1094"/>
        <v>86333.151023221319</v>
      </c>
      <c r="AA623" s="112">
        <f t="shared" si="1094"/>
        <v>86229.694098576758</v>
      </c>
      <c r="AB623" s="112">
        <f t="shared" si="1094"/>
        <v>86622.435584870385</v>
      </c>
      <c r="AC623" s="112">
        <f t="shared" si="1094"/>
        <v>91128.284886591049</v>
      </c>
      <c r="AD623" s="112">
        <f t="shared" si="1094"/>
        <v>87365.397017597585</v>
      </c>
      <c r="AE623" s="112">
        <f t="shared" si="1094"/>
        <v>87634.316690001593</v>
      </c>
      <c r="AF623" s="112">
        <f t="shared" si="1094"/>
        <v>87813.794362869463</v>
      </c>
      <c r="AG623" s="112">
        <f t="shared" si="1094"/>
        <v>87950.885709044844</v>
      </c>
      <c r="AH623" s="112">
        <f t="shared" si="1094"/>
        <v>88355.213831710193</v>
      </c>
      <c r="AI623" s="112">
        <f t="shared" si="1094"/>
        <v>89263.979971484892</v>
      </c>
      <c r="AJ623" s="112">
        <f t="shared" si="1094"/>
        <v>91071.100620462123</v>
      </c>
      <c r="AK623" s="112">
        <f t="shared" si="1094"/>
        <v>92266.919188428859</v>
      </c>
      <c r="AL623" s="112">
        <f t="shared" si="1094"/>
        <v>94217.830103500193</v>
      </c>
      <c r="AM623" s="112">
        <f t="shared" si="1094"/>
        <v>95849.117570902192</v>
      </c>
      <c r="AN623" s="112">
        <f t="shared" si="1094"/>
        <v>97820.073061798379</v>
      </c>
      <c r="AO623" s="112">
        <f t="shared" si="1094"/>
        <v>100535.14454862699</v>
      </c>
      <c r="AP623" s="112">
        <f t="shared" si="1094"/>
        <v>102941.56411854574</v>
      </c>
      <c r="AQ623" s="112">
        <f t="shared" si="1094"/>
        <v>106312.26027672301</v>
      </c>
      <c r="AR623" s="112">
        <f t="shared" si="1094"/>
        <v>109268.23221969025</v>
      </c>
      <c r="AS623" s="112">
        <f t="shared" si="1094"/>
        <v>111493.96043477347</v>
      </c>
      <c r="AT623" s="112">
        <f t="shared" si="1094"/>
        <v>113529.22747097425</v>
      </c>
      <c r="AU623" s="112">
        <f t="shared" si="1094"/>
        <v>115261.70700316258</v>
      </c>
      <c r="AV623" s="112">
        <f t="shared" si="1094"/>
        <v>116282.35805080153</v>
      </c>
      <c r="AW623" s="112">
        <f t="shared" si="1094"/>
        <v>117326.2448315254</v>
      </c>
      <c r="AX623" s="112">
        <f t="shared" si="1094"/>
        <v>116755.7152623423</v>
      </c>
      <c r="AY623" s="112">
        <f t="shared" si="1094"/>
        <v>117023.8719511728</v>
      </c>
      <c r="AZ623" s="112">
        <f t="shared" si="1094"/>
        <v>117629.78844006866</v>
      </c>
      <c r="BA623" s="112">
        <f t="shared" si="1094"/>
        <v>118004.20218563289</v>
      </c>
      <c r="BB623" s="112">
        <f t="shared" si="1094"/>
        <v>117731.1314300301</v>
      </c>
      <c r="BC623" s="112">
        <f t="shared" si="1094"/>
        <v>118808.76845335113</v>
      </c>
      <c r="BD623" s="112">
        <f t="shared" si="1094"/>
        <v>119007.21904981975</v>
      </c>
      <c r="BE623" s="112">
        <f t="shared" si="1094"/>
        <v>119594.88679037165</v>
      </c>
      <c r="BF623" s="112">
        <f t="shared" si="1094"/>
        <v>120208.49192276844</v>
      </c>
      <c r="BG623" s="112">
        <f t="shared" si="1094"/>
        <v>120810.13234187991</v>
      </c>
      <c r="BH623" s="112">
        <f t="shared" si="1094"/>
        <v>120345.34160876326</v>
      </c>
      <c r="BI623" s="112">
        <f t="shared" si="1094"/>
        <v>120202.83888262641</v>
      </c>
      <c r="BJ623" s="112">
        <f t="shared" si="1094"/>
        <v>119516.38273070876</v>
      </c>
      <c r="BK623" s="112">
        <f t="shared" si="1094"/>
        <v>118851.03962738605</v>
      </c>
      <c r="BL623" s="112">
        <f t="shared" si="1094"/>
        <v>118769.78083578919</v>
      </c>
      <c r="BM623" s="112">
        <f t="shared" si="1094"/>
        <v>118902.610808489</v>
      </c>
      <c r="BN623" s="112">
        <f t="shared" si="1094"/>
        <v>117498.80300035473</v>
      </c>
      <c r="BO623" s="112">
        <f t="shared" si="1094"/>
        <v>117693.12350186668</v>
      </c>
      <c r="BP623" s="112">
        <f t="shared" si="1094"/>
        <v>117316.52556005523</v>
      </c>
      <c r="BQ623" s="112">
        <f t="shared" si="1094"/>
        <v>116891.75050948537</v>
      </c>
      <c r="BR623" s="112">
        <f t="shared" si="1094"/>
        <v>118513.68395866998</v>
      </c>
      <c r="BS623" s="112">
        <f t="shared" si="1094"/>
        <v>118652.59536872539</v>
      </c>
      <c r="BT623" s="112">
        <f t="shared" si="1094"/>
        <v>118471.11127100149</v>
      </c>
      <c r="BU623" s="112">
        <f t="shared" si="1094"/>
        <v>119415.89120638574</v>
      </c>
      <c r="BV623" s="112">
        <f t="shared" si="1094"/>
        <v>118345.58941688699</v>
      </c>
      <c r="BW623" s="112">
        <f t="shared" si="1094"/>
        <v>118181.48784458396</v>
      </c>
      <c r="BX623" s="112">
        <f t="shared" si="1094"/>
        <v>118095.94959571582</v>
      </c>
      <c r="BY623" s="112">
        <f t="shared" si="1094"/>
        <v>118860.55242014797</v>
      </c>
      <c r="BZ623" s="112">
        <f t="shared" si="1094"/>
        <v>118058.87861300036</v>
      </c>
      <c r="CA623" s="112">
        <f t="shared" si="1094"/>
        <v>117148.9996949638</v>
      </c>
      <c r="CB623" s="112">
        <f t="shared" si="1094"/>
        <v>114766.87642305343</v>
      </c>
      <c r="CC623" s="112">
        <f t="shared" ref="CC623:DM623" si="1095">CC413+CC518</f>
        <v>114081.72845645965</v>
      </c>
      <c r="CD623" s="112">
        <f t="shared" si="1095"/>
        <v>110185.22890088917</v>
      </c>
      <c r="CE623" s="112">
        <f t="shared" si="1095"/>
        <v>109479.00960740284</v>
      </c>
      <c r="CF623" s="112">
        <f t="shared" si="1095"/>
        <v>107155.95851664201</v>
      </c>
      <c r="CG623" s="112">
        <f t="shared" si="1095"/>
        <v>106472.27056530019</v>
      </c>
      <c r="CH623" s="112">
        <f t="shared" si="1095"/>
        <v>103892.62335274069</v>
      </c>
      <c r="CI623" s="112">
        <f t="shared" si="1095"/>
        <v>103740.03958071346</v>
      </c>
      <c r="CJ623" s="112">
        <f t="shared" si="1095"/>
        <v>102140.49729063717</v>
      </c>
      <c r="CK623" s="112">
        <f t="shared" si="1095"/>
        <v>100763.69817170565</v>
      </c>
      <c r="CL623" s="112">
        <f t="shared" si="1095"/>
        <v>97967.242156309861</v>
      </c>
      <c r="CM623" s="112">
        <f t="shared" si="1095"/>
        <v>95076.910460396088</v>
      </c>
      <c r="CN623" s="112">
        <f t="shared" si="1095"/>
        <v>93445.213277213799</v>
      </c>
      <c r="CO623" s="112">
        <f t="shared" si="1095"/>
        <v>90809.070800626389</v>
      </c>
      <c r="CP623" s="112">
        <f t="shared" si="1095"/>
        <v>89019.317052768034</v>
      </c>
      <c r="CQ623" s="112">
        <f t="shared" si="1095"/>
        <v>88075.494347312386</v>
      </c>
      <c r="CR623" s="112">
        <f t="shared" si="1095"/>
        <v>86418.820880185769</v>
      </c>
      <c r="CS623" s="112">
        <f t="shared" si="1095"/>
        <v>85708.963158913364</v>
      </c>
      <c r="CT623" s="112">
        <f t="shared" si="1095"/>
        <v>85614.29549861289</v>
      </c>
      <c r="CU623" s="112">
        <f t="shared" si="1095"/>
        <v>83344.325626033868</v>
      </c>
      <c r="CV623" s="112">
        <f t="shared" si="1095"/>
        <v>81803.117961383032</v>
      </c>
      <c r="CW623" s="112">
        <f t="shared" si="1095"/>
        <v>79696.127745970589</v>
      </c>
      <c r="CX623" s="112">
        <f t="shared" si="1095"/>
        <v>76484.089831102261</v>
      </c>
      <c r="CY623" s="112">
        <f t="shared" si="1095"/>
        <v>73398.011953792651</v>
      </c>
      <c r="CZ623" s="112">
        <f t="shared" si="1095"/>
        <v>69019.806024927224</v>
      </c>
      <c r="DA623" s="112">
        <f t="shared" si="1095"/>
        <v>65228.660922535746</v>
      </c>
      <c r="DB623" s="112">
        <f t="shared" si="1095"/>
        <v>58473.227524101909</v>
      </c>
      <c r="DC623" s="112">
        <f t="shared" si="1095"/>
        <v>51336.069967773314</v>
      </c>
      <c r="DD623" s="112">
        <f t="shared" si="1095"/>
        <v>44605.021282810965</v>
      </c>
      <c r="DE623" s="112">
        <f t="shared" si="1095"/>
        <v>37874.744133483691</v>
      </c>
      <c r="DF623" s="112">
        <f t="shared" si="1095"/>
        <v>32176.371831824516</v>
      </c>
      <c r="DG623" s="112">
        <f t="shared" si="1095"/>
        <v>26106.249850908345</v>
      </c>
      <c r="DH623" s="112">
        <f t="shared" si="1095"/>
        <v>21482.112791505657</v>
      </c>
      <c r="DI623" s="112">
        <f t="shared" si="1095"/>
        <v>16829.29269003393</v>
      </c>
      <c r="DJ623" s="112">
        <f t="shared" si="1095"/>
        <v>12632.590546435542</v>
      </c>
      <c r="DK623" s="112">
        <f t="shared" si="1095"/>
        <v>9491.0177602108033</v>
      </c>
      <c r="DL623" s="112">
        <f t="shared" si="1095"/>
        <v>7038.3312135513579</v>
      </c>
      <c r="DM623" s="112">
        <f t="shared" si="1095"/>
        <v>16483.798022466282</v>
      </c>
    </row>
    <row r="624" spans="1:117" s="44" customFormat="1" ht="1" hidden="1" customHeight="1">
      <c r="A624" s="94">
        <v>2053</v>
      </c>
      <c r="B624" s="96">
        <f t="shared" si="974"/>
        <v>9411861.8839227278</v>
      </c>
      <c r="C624" s="97">
        <f t="shared" si="978"/>
        <v>1.034711891227886E-3</v>
      </c>
      <c r="D624" s="103">
        <f t="shared" ref="D624:M624" si="1096">D414+D519</f>
        <v>5096560.5297807716</v>
      </c>
      <c r="E624" s="103">
        <f t="shared" si="1096"/>
        <v>5209572.7958106697</v>
      </c>
      <c r="F624" s="103">
        <f t="shared" si="1096"/>
        <v>5320497.431324699</v>
      </c>
      <c r="G624" s="103">
        <f t="shared" si="1096"/>
        <v>5429233.5311608557</v>
      </c>
      <c r="H624" s="103">
        <f t="shared" si="1096"/>
        <v>5536429.5285752341</v>
      </c>
      <c r="I624" s="103">
        <f t="shared" si="1096"/>
        <v>2569593.5386435967</v>
      </c>
      <c r="J624" s="103">
        <f t="shared" si="1096"/>
        <v>2456581.2726136986</v>
      </c>
      <c r="K624" s="103">
        <f t="shared" si="1096"/>
        <v>2345656.6370996684</v>
      </c>
      <c r="L624" s="103">
        <f t="shared" si="1096"/>
        <v>2236920.5372635126</v>
      </c>
      <c r="M624" s="103">
        <f t="shared" si="1096"/>
        <v>2129724.5398491337</v>
      </c>
      <c r="N624" s="103"/>
      <c r="O624" s="103"/>
      <c r="P624" s="103"/>
      <c r="Q624" s="112">
        <f t="shared" ref="Q624:CB624" si="1097">Q414+Q519</f>
        <v>82460.940276428795</v>
      </c>
      <c r="R624" s="112">
        <f t="shared" si="1097"/>
        <v>84599.376685814961</v>
      </c>
      <c r="S624" s="112">
        <f t="shared" si="1097"/>
        <v>86659.673560783398</v>
      </c>
      <c r="T624" s="112">
        <f t="shared" si="1097"/>
        <v>86299.461627816781</v>
      </c>
      <c r="U624" s="112">
        <f t="shared" si="1097"/>
        <v>86580.051133973378</v>
      </c>
      <c r="V624" s="112">
        <f t="shared" si="1097"/>
        <v>86782.791638656534</v>
      </c>
      <c r="W624" s="112">
        <f t="shared" si="1097"/>
        <v>87058.05336381949</v>
      </c>
      <c r="X624" s="112">
        <f t="shared" si="1097"/>
        <v>86708.751028804778</v>
      </c>
      <c r="Y624" s="112">
        <f t="shared" si="1097"/>
        <v>86600.179492645329</v>
      </c>
      <c r="Z624" s="112">
        <f t="shared" si="1097"/>
        <v>86677.493794221416</v>
      </c>
      <c r="AA624" s="112">
        <f t="shared" si="1097"/>
        <v>86582.120899228234</v>
      </c>
      <c r="AB624" s="112">
        <f t="shared" si="1097"/>
        <v>86981.071284165082</v>
      </c>
      <c r="AC624" s="112">
        <f t="shared" si="1097"/>
        <v>91489.407258418316</v>
      </c>
      <c r="AD624" s="112">
        <f t="shared" si="1097"/>
        <v>87679.984923622746</v>
      </c>
      <c r="AE624" s="112">
        <f t="shared" si="1097"/>
        <v>87912.035537766875</v>
      </c>
      <c r="AF624" s="112">
        <f t="shared" si="1097"/>
        <v>88015.022424023453</v>
      </c>
      <c r="AG624" s="112">
        <f t="shared" si="1097"/>
        <v>88081.616717564932</v>
      </c>
      <c r="AH624" s="112">
        <f t="shared" si="1097"/>
        <v>88402.030573261538</v>
      </c>
      <c r="AI624" s="112">
        <f t="shared" si="1097"/>
        <v>89209.028579875041</v>
      </c>
      <c r="AJ624" s="112">
        <f t="shared" si="1097"/>
        <v>90928.724697468861</v>
      </c>
      <c r="AK624" s="112">
        <f t="shared" si="1097"/>
        <v>92022.255697722139</v>
      </c>
      <c r="AL624" s="112">
        <f t="shared" si="1097"/>
        <v>93889.229026113782</v>
      </c>
      <c r="AM624" s="112">
        <f t="shared" si="1097"/>
        <v>95466.781798269963</v>
      </c>
      <c r="AN624" s="112">
        <f t="shared" si="1097"/>
        <v>97379.78669897416</v>
      </c>
      <c r="AO624" s="112">
        <f t="shared" si="1097"/>
        <v>100097.5584420888</v>
      </c>
      <c r="AP624" s="112">
        <f t="shared" si="1097"/>
        <v>102491.59670236532</v>
      </c>
      <c r="AQ624" s="112">
        <f t="shared" si="1097"/>
        <v>105910.87787136767</v>
      </c>
      <c r="AR624" s="112">
        <f t="shared" si="1097"/>
        <v>108897.03725746802</v>
      </c>
      <c r="AS624" s="112">
        <f t="shared" si="1097"/>
        <v>111201.91294133342</v>
      </c>
      <c r="AT624" s="112">
        <f t="shared" si="1097"/>
        <v>113330.62202945919</v>
      </c>
      <c r="AU624" s="112">
        <f t="shared" si="1097"/>
        <v>115145.17633380312</v>
      </c>
      <c r="AV624" s="112">
        <f t="shared" si="1097"/>
        <v>116264.92724079966</v>
      </c>
      <c r="AW624" s="112">
        <f t="shared" si="1097"/>
        <v>117399.86043884748</v>
      </c>
      <c r="AX624" s="112">
        <f t="shared" si="1097"/>
        <v>116905.40763368421</v>
      </c>
      <c r="AY624" s="112">
        <f t="shared" si="1097"/>
        <v>117253.37428896539</v>
      </c>
      <c r="AZ624" s="112">
        <f t="shared" si="1097"/>
        <v>117916.37709826295</v>
      </c>
      <c r="BA624" s="112">
        <f t="shared" si="1097"/>
        <v>118333.64782012595</v>
      </c>
      <c r="BB624" s="112">
        <f t="shared" si="1097"/>
        <v>118102.66077776888</v>
      </c>
      <c r="BC624" s="112">
        <f t="shared" si="1097"/>
        <v>119190.2061148987</v>
      </c>
      <c r="BD624" s="112">
        <f t="shared" si="1097"/>
        <v>119410.10978224798</v>
      </c>
      <c r="BE624" s="112">
        <f t="shared" si="1097"/>
        <v>120033.9707605454</v>
      </c>
      <c r="BF624" s="112">
        <f t="shared" si="1097"/>
        <v>120641.52514713057</v>
      </c>
      <c r="BG624" s="112">
        <f t="shared" si="1097"/>
        <v>121319.77310562707</v>
      </c>
      <c r="BH624" s="112">
        <f t="shared" si="1097"/>
        <v>121337.6759932822</v>
      </c>
      <c r="BI624" s="112">
        <f t="shared" si="1097"/>
        <v>121091.16156870956</v>
      </c>
      <c r="BJ624" s="112">
        <f t="shared" si="1097"/>
        <v>120592.02437918054</v>
      </c>
      <c r="BK624" s="112">
        <f t="shared" si="1097"/>
        <v>119792.55259758153</v>
      </c>
      <c r="BL624" s="112">
        <f t="shared" si="1097"/>
        <v>119030.77800692766</v>
      </c>
      <c r="BM624" s="112">
        <f t="shared" si="1097"/>
        <v>118991.09950749035</v>
      </c>
      <c r="BN624" s="112">
        <f t="shared" si="1097"/>
        <v>118522.50240423338</v>
      </c>
      <c r="BO624" s="112">
        <f t="shared" si="1097"/>
        <v>117131.15525763432</v>
      </c>
      <c r="BP624" s="112">
        <f t="shared" si="1097"/>
        <v>117309.62533600087</v>
      </c>
      <c r="BQ624" s="112">
        <f t="shared" si="1097"/>
        <v>116872.71507264848</v>
      </c>
      <c r="BR624" s="112">
        <f t="shared" si="1097"/>
        <v>116341.83983232829</v>
      </c>
      <c r="BS624" s="112">
        <f t="shared" si="1097"/>
        <v>117961.46962973847</v>
      </c>
      <c r="BT624" s="112">
        <f t="shared" si="1097"/>
        <v>117695.62449555226</v>
      </c>
      <c r="BU624" s="112">
        <f t="shared" si="1097"/>
        <v>117793.49902224215</v>
      </c>
      <c r="BV624" s="112">
        <f t="shared" si="1097"/>
        <v>118775.57012030942</v>
      </c>
      <c r="BW624" s="112">
        <f t="shared" si="1097"/>
        <v>117276.94110541235</v>
      </c>
      <c r="BX624" s="112">
        <f t="shared" si="1097"/>
        <v>117566.75128785759</v>
      </c>
      <c r="BY624" s="112">
        <f t="shared" si="1097"/>
        <v>116617.94075086477</v>
      </c>
      <c r="BZ624" s="112">
        <f t="shared" si="1097"/>
        <v>117920.93059955419</v>
      </c>
      <c r="CA624" s="112">
        <f t="shared" si="1097"/>
        <v>117288.12178003389</v>
      </c>
      <c r="CB624" s="112">
        <f t="shared" si="1097"/>
        <v>115666.26826879403</v>
      </c>
      <c r="CC624" s="112">
        <f t="shared" ref="CC624:DM624" si="1098">CC414+CC519</f>
        <v>113947.75536179796</v>
      </c>
      <c r="CD624" s="112">
        <f t="shared" si="1098"/>
        <v>112659.65945319294</v>
      </c>
      <c r="CE624" s="112">
        <f t="shared" si="1098"/>
        <v>109419.33580536835</v>
      </c>
      <c r="CF624" s="112">
        <f t="shared" si="1098"/>
        <v>108261.73507152055</v>
      </c>
      <c r="CG624" s="112">
        <f t="shared" si="1098"/>
        <v>106435.26780661696</v>
      </c>
      <c r="CH624" s="112">
        <f t="shared" si="1098"/>
        <v>105249.86629294515</v>
      </c>
      <c r="CI624" s="112">
        <f t="shared" si="1098"/>
        <v>102986.7685347402</v>
      </c>
      <c r="CJ624" s="112">
        <f t="shared" si="1098"/>
        <v>102895.39605729593</v>
      </c>
      <c r="CK624" s="112">
        <f t="shared" si="1098"/>
        <v>101021.0432565072</v>
      </c>
      <c r="CL624" s="112">
        <f t="shared" si="1098"/>
        <v>99511.76318100965</v>
      </c>
      <c r="CM624" s="112">
        <f t="shared" si="1098"/>
        <v>96330.417171213863</v>
      </c>
      <c r="CN624" s="112">
        <f t="shared" si="1098"/>
        <v>94023.401209645395</v>
      </c>
      <c r="CO624" s="112">
        <f t="shared" si="1098"/>
        <v>91537.272805102868</v>
      </c>
      <c r="CP624" s="112">
        <f t="shared" si="1098"/>
        <v>89243.487631917</v>
      </c>
      <c r="CQ624" s="112">
        <f t="shared" si="1098"/>
        <v>86960.522920875723</v>
      </c>
      <c r="CR624" s="112">
        <f t="shared" si="1098"/>
        <v>86196.471351190354</v>
      </c>
      <c r="CS624" s="112">
        <f t="shared" si="1098"/>
        <v>84076.329806564027</v>
      </c>
      <c r="CT624" s="112">
        <f t="shared" si="1098"/>
        <v>83339.177319280599</v>
      </c>
      <c r="CU624" s="112">
        <f t="shared" si="1098"/>
        <v>82857.833441142153</v>
      </c>
      <c r="CV624" s="112">
        <f t="shared" si="1098"/>
        <v>80040.998877413571</v>
      </c>
      <c r="CW624" s="112">
        <f t="shared" si="1098"/>
        <v>78469.039110508224</v>
      </c>
      <c r="CX624" s="112">
        <f t="shared" si="1098"/>
        <v>76090.176651539572</v>
      </c>
      <c r="CY624" s="112">
        <f t="shared" si="1098"/>
        <v>72166.305436543582</v>
      </c>
      <c r="CZ624" s="112">
        <f t="shared" si="1098"/>
        <v>68978.946155593861</v>
      </c>
      <c r="DA624" s="112">
        <f t="shared" si="1098"/>
        <v>64595.724120289655</v>
      </c>
      <c r="DB624" s="112">
        <f t="shared" si="1098"/>
        <v>59932.485371748648</v>
      </c>
      <c r="DC624" s="112">
        <f t="shared" si="1098"/>
        <v>53367.646556824664</v>
      </c>
      <c r="DD624" s="112">
        <f t="shared" si="1098"/>
        <v>46058.980438945146</v>
      </c>
      <c r="DE624" s="112">
        <f t="shared" si="1098"/>
        <v>39050.036945004656</v>
      </c>
      <c r="DF624" s="112">
        <f t="shared" si="1098"/>
        <v>33148.416487367896</v>
      </c>
      <c r="DG624" s="112">
        <f t="shared" si="1098"/>
        <v>27217.958930812572</v>
      </c>
      <c r="DH624" s="112">
        <f t="shared" si="1098"/>
        <v>21991.830121019848</v>
      </c>
      <c r="DI624" s="112">
        <f t="shared" si="1098"/>
        <v>17527.142006252561</v>
      </c>
      <c r="DJ624" s="112">
        <f t="shared" si="1098"/>
        <v>13209.869389277925</v>
      </c>
      <c r="DK624" s="112">
        <f t="shared" si="1098"/>
        <v>9834.6381027667994</v>
      </c>
      <c r="DL624" s="112">
        <f t="shared" si="1098"/>
        <v>7339.4472202875349</v>
      </c>
      <c r="DM624" s="112">
        <f t="shared" si="1098"/>
        <v>16999.450696204512</v>
      </c>
    </row>
    <row r="625" spans="1:117" s="44" customFormat="1" ht="1" hidden="1" customHeight="1">
      <c r="A625" s="94">
        <v>2054</v>
      </c>
      <c r="B625" s="96">
        <f t="shared" si="974"/>
        <v>9420805.7070880029</v>
      </c>
      <c r="C625" s="97">
        <f t="shared" si="978"/>
        <v>9.5027139959978895E-4</v>
      </c>
      <c r="D625" s="103">
        <f t="shared" ref="D625:M625" si="1099">D415+D520</f>
        <v>5093225.5494547151</v>
      </c>
      <c r="E625" s="103">
        <f t="shared" si="1099"/>
        <v>5206553.4897254389</v>
      </c>
      <c r="F625" s="103">
        <f t="shared" si="1099"/>
        <v>5318610.1441369206</v>
      </c>
      <c r="G625" s="103">
        <f t="shared" si="1099"/>
        <v>5428633.8181785569</v>
      </c>
      <c r="H625" s="103">
        <f t="shared" si="1099"/>
        <v>5536323.1054238956</v>
      </c>
      <c r="I625" s="103">
        <f t="shared" si="1099"/>
        <v>2577941.3418096881</v>
      </c>
      <c r="J625" s="103">
        <f t="shared" si="1099"/>
        <v>2464613.4015389639</v>
      </c>
      <c r="K625" s="103">
        <f t="shared" si="1099"/>
        <v>2352556.7471274822</v>
      </c>
      <c r="L625" s="103">
        <f t="shared" si="1099"/>
        <v>2242533.0730858468</v>
      </c>
      <c r="M625" s="103">
        <f t="shared" si="1099"/>
        <v>2134843.7858405085</v>
      </c>
      <c r="N625" s="103"/>
      <c r="O625" s="103"/>
      <c r="P625" s="103"/>
      <c r="Q625" s="112">
        <f t="shared" ref="Q625:CB625" si="1100">Q415+Q520</f>
        <v>82447.224499010335</v>
      </c>
      <c r="R625" s="112">
        <f t="shared" si="1100"/>
        <v>84618.34704480326</v>
      </c>
      <c r="S625" s="112">
        <f t="shared" si="1100"/>
        <v>86721.742534495352</v>
      </c>
      <c r="T625" s="112">
        <f t="shared" si="1100"/>
        <v>86403.325204251887</v>
      </c>
      <c r="U625" s="112">
        <f t="shared" si="1100"/>
        <v>86728.132946085098</v>
      </c>
      <c r="V625" s="112">
        <f t="shared" si="1100"/>
        <v>86967.907013954886</v>
      </c>
      <c r="W625" s="112">
        <f t="shared" si="1100"/>
        <v>87284.430809969665</v>
      </c>
      <c r="X625" s="112">
        <f t="shared" si="1100"/>
        <v>86962.598115158893</v>
      </c>
      <c r="Y625" s="112">
        <f t="shared" si="1100"/>
        <v>86890.996710922918</v>
      </c>
      <c r="Z625" s="112">
        <f t="shared" si="1100"/>
        <v>87005.919821196338</v>
      </c>
      <c r="AA625" s="112">
        <f t="shared" si="1100"/>
        <v>86923.640228390926</v>
      </c>
      <c r="AB625" s="112">
        <f t="shared" si="1100"/>
        <v>87334.720983033767</v>
      </c>
      <c r="AC625" s="112">
        <f t="shared" si="1100"/>
        <v>91863.091120943587</v>
      </c>
      <c r="AD625" s="112">
        <f t="shared" si="1100"/>
        <v>88025.621938895289</v>
      </c>
      <c r="AE625" s="112">
        <f t="shared" si="1100"/>
        <v>88226.853305349679</v>
      </c>
      <c r="AF625" s="112">
        <f t="shared" si="1100"/>
        <v>88292.334014100852</v>
      </c>
      <c r="AG625" s="112">
        <f t="shared" si="1100"/>
        <v>88281.205429549795</v>
      </c>
      <c r="AH625" s="112">
        <f t="shared" si="1100"/>
        <v>88531.568939739707</v>
      </c>
      <c r="AI625" s="112">
        <f t="shared" si="1100"/>
        <v>89254.961449364724</v>
      </c>
      <c r="AJ625" s="112">
        <f t="shared" si="1100"/>
        <v>90874.193714378169</v>
      </c>
      <c r="AK625" s="112">
        <f t="shared" si="1100"/>
        <v>91880.707927309006</v>
      </c>
      <c r="AL625" s="112">
        <f t="shared" si="1100"/>
        <v>93645.068466622746</v>
      </c>
      <c r="AM625" s="112">
        <f t="shared" si="1100"/>
        <v>95143.422652927737</v>
      </c>
      <c r="AN625" s="112">
        <f t="shared" si="1100"/>
        <v>97003.541182796209</v>
      </c>
      <c r="AO625" s="112">
        <f t="shared" si="1100"/>
        <v>99663.104780526366</v>
      </c>
      <c r="AP625" s="112">
        <f t="shared" si="1100"/>
        <v>102063.08568168708</v>
      </c>
      <c r="AQ625" s="112">
        <f t="shared" si="1100"/>
        <v>105466.06949940296</v>
      </c>
      <c r="AR625" s="112">
        <f t="shared" si="1100"/>
        <v>108501.00546473094</v>
      </c>
      <c r="AS625" s="112">
        <f t="shared" si="1100"/>
        <v>110837.37938580135</v>
      </c>
      <c r="AT625" s="112">
        <f t="shared" si="1100"/>
        <v>113046.16534128114</v>
      </c>
      <c r="AU625" s="112">
        <f t="shared" si="1100"/>
        <v>114951.16311710195</v>
      </c>
      <c r="AV625" s="112">
        <f t="shared" si="1100"/>
        <v>116152.22435030142</v>
      </c>
      <c r="AW625" s="112">
        <f t="shared" si="1100"/>
        <v>117383.53180963086</v>
      </c>
      <c r="AX625" s="112">
        <f t="shared" si="1100"/>
        <v>116977.79213106546</v>
      </c>
      <c r="AY625" s="112">
        <f t="shared" si="1100"/>
        <v>117401.01147715619</v>
      </c>
      <c r="AZ625" s="112">
        <f t="shared" si="1100"/>
        <v>118145.35803731866</v>
      </c>
      <c r="BA625" s="112">
        <f t="shared" si="1100"/>
        <v>118618.40918158909</v>
      </c>
      <c r="BB625" s="112">
        <f t="shared" si="1100"/>
        <v>118427.84633177231</v>
      </c>
      <c r="BC625" s="112">
        <f t="shared" si="1100"/>
        <v>119561.7548024811</v>
      </c>
      <c r="BD625" s="112">
        <f t="shared" si="1100"/>
        <v>119790.23248395382</v>
      </c>
      <c r="BE625" s="112">
        <f t="shared" si="1100"/>
        <v>120437.29076341449</v>
      </c>
      <c r="BF625" s="112">
        <f t="shared" si="1100"/>
        <v>121081.54453251058</v>
      </c>
      <c r="BG625" s="112">
        <f t="shared" si="1100"/>
        <v>121754.17052815258</v>
      </c>
      <c r="BH625" s="112">
        <f t="shared" si="1100"/>
        <v>121846.01125053433</v>
      </c>
      <c r="BI625" s="112">
        <f t="shared" si="1100"/>
        <v>122083.24725389438</v>
      </c>
      <c r="BJ625" s="112">
        <f t="shared" si="1100"/>
        <v>121477.53257354215</v>
      </c>
      <c r="BK625" s="112">
        <f t="shared" si="1100"/>
        <v>120867.02564292432</v>
      </c>
      <c r="BL625" s="112">
        <f t="shared" si="1100"/>
        <v>119969.79376914969</v>
      </c>
      <c r="BM625" s="112">
        <f t="shared" si="1100"/>
        <v>119253.56245001334</v>
      </c>
      <c r="BN625" s="112">
        <f t="shared" si="1100"/>
        <v>118611.95818454615</v>
      </c>
      <c r="BO625" s="112">
        <f t="shared" si="1100"/>
        <v>118148.80292294911</v>
      </c>
      <c r="BP625" s="112">
        <f t="shared" si="1100"/>
        <v>116755.44357764118</v>
      </c>
      <c r="BQ625" s="112">
        <f t="shared" si="1100"/>
        <v>116868.80762019534</v>
      </c>
      <c r="BR625" s="112">
        <f t="shared" si="1100"/>
        <v>116325.78048254611</v>
      </c>
      <c r="BS625" s="112">
        <f t="shared" si="1100"/>
        <v>115802.79893059397</v>
      </c>
      <c r="BT625" s="112">
        <f t="shared" si="1100"/>
        <v>117013.05492724801</v>
      </c>
      <c r="BU625" s="112">
        <f t="shared" si="1100"/>
        <v>117026.53097661218</v>
      </c>
      <c r="BV625" s="112">
        <f t="shared" si="1100"/>
        <v>117165.20516571366</v>
      </c>
      <c r="BW625" s="112">
        <f t="shared" si="1100"/>
        <v>117704.45255237154</v>
      </c>
      <c r="BX625" s="112">
        <f t="shared" si="1100"/>
        <v>116668.22880622002</v>
      </c>
      <c r="BY625" s="112">
        <f t="shared" si="1100"/>
        <v>116098.75474772652</v>
      </c>
      <c r="BZ625" s="112">
        <f t="shared" si="1100"/>
        <v>115694.05408992317</v>
      </c>
      <c r="CA625" s="112">
        <f t="shared" si="1100"/>
        <v>117158.63013030919</v>
      </c>
      <c r="CB625" s="112">
        <f t="shared" si="1100"/>
        <v>115806.70030386784</v>
      </c>
      <c r="CC625" s="112">
        <f t="shared" ref="CC625:DM625" si="1101">CC415+CC520</f>
        <v>114850.70034548713</v>
      </c>
      <c r="CD625" s="112">
        <f t="shared" si="1101"/>
        <v>112535.60628510403</v>
      </c>
      <c r="CE625" s="112">
        <f t="shared" si="1101"/>
        <v>111885.47288273209</v>
      </c>
      <c r="CF625" s="112">
        <f t="shared" si="1101"/>
        <v>108209.32236647962</v>
      </c>
      <c r="CG625" s="112">
        <f t="shared" si="1101"/>
        <v>107541.3184260219</v>
      </c>
      <c r="CH625" s="112">
        <f t="shared" si="1101"/>
        <v>105221.21677156664</v>
      </c>
      <c r="CI625" s="112">
        <f t="shared" si="1101"/>
        <v>104338.45615634012</v>
      </c>
      <c r="CJ625" s="112">
        <f t="shared" si="1101"/>
        <v>102153.35464308391</v>
      </c>
      <c r="CK625" s="112">
        <f t="shared" si="1101"/>
        <v>101775.44453949088</v>
      </c>
      <c r="CL625" s="112">
        <f t="shared" si="1101"/>
        <v>99771.412349533231</v>
      </c>
      <c r="CM625" s="112">
        <f t="shared" si="1101"/>
        <v>97856.179355161643</v>
      </c>
      <c r="CN625" s="112">
        <f t="shared" si="1101"/>
        <v>95270.554335866385</v>
      </c>
      <c r="CO625" s="112">
        <f t="shared" si="1101"/>
        <v>92112.308808194372</v>
      </c>
      <c r="CP625" s="112">
        <f t="shared" si="1101"/>
        <v>89965.16616282289</v>
      </c>
      <c r="CQ625" s="112">
        <f t="shared" si="1101"/>
        <v>87186.093039325497</v>
      </c>
      <c r="CR625" s="112">
        <f t="shared" si="1101"/>
        <v>85112.491642468725</v>
      </c>
      <c r="CS625" s="112">
        <f t="shared" si="1101"/>
        <v>83868.190079942055</v>
      </c>
      <c r="CT625" s="112">
        <f t="shared" si="1101"/>
        <v>81763.656790375448</v>
      </c>
      <c r="CU625" s="112">
        <f t="shared" si="1101"/>
        <v>80662.76854516007</v>
      </c>
      <c r="CV625" s="112">
        <f t="shared" si="1101"/>
        <v>79592.002469690167</v>
      </c>
      <c r="CW625" s="112">
        <f t="shared" si="1101"/>
        <v>76790.329475599283</v>
      </c>
      <c r="CX625" s="112">
        <f t="shared" si="1101"/>
        <v>74939.936164469109</v>
      </c>
      <c r="CY625" s="112">
        <f t="shared" si="1101"/>
        <v>71815.642084168328</v>
      </c>
      <c r="CZ625" s="112">
        <f t="shared" si="1101"/>
        <v>67846.595936474128</v>
      </c>
      <c r="DA625" s="112">
        <f t="shared" si="1101"/>
        <v>64589.736533000352</v>
      </c>
      <c r="DB625" s="112">
        <f t="shared" si="1101"/>
        <v>59376.968808498132</v>
      </c>
      <c r="DC625" s="112">
        <f t="shared" si="1101"/>
        <v>54726.83363708017</v>
      </c>
      <c r="DD625" s="112">
        <f t="shared" si="1101"/>
        <v>47912.245551331551</v>
      </c>
      <c r="DE625" s="112">
        <f t="shared" si="1101"/>
        <v>40348.362350955649</v>
      </c>
      <c r="DF625" s="112">
        <f t="shared" si="1101"/>
        <v>34205.716207255849</v>
      </c>
      <c r="DG625" s="112">
        <f t="shared" si="1101"/>
        <v>28064.88656572939</v>
      </c>
      <c r="DH625" s="112">
        <f t="shared" si="1101"/>
        <v>22951.083750200443</v>
      </c>
      <c r="DI625" s="112">
        <f t="shared" si="1101"/>
        <v>17960.144129950564</v>
      </c>
      <c r="DJ625" s="112">
        <f t="shared" si="1101"/>
        <v>13773.776317299966</v>
      </c>
      <c r="DK625" s="112">
        <f t="shared" si="1101"/>
        <v>10296.74234519104</v>
      </c>
      <c r="DL625" s="112">
        <f t="shared" si="1101"/>
        <v>7617.9191242970155</v>
      </c>
      <c r="DM625" s="112">
        <f t="shared" si="1101"/>
        <v>17602.050602334239</v>
      </c>
    </row>
    <row r="626" spans="1:117" s="44" customFormat="1" ht="1" hidden="1" customHeight="1">
      <c r="A626" s="94">
        <v>2055</v>
      </c>
      <c r="B626" s="96">
        <f t="shared" si="974"/>
        <v>9428920.6592030339</v>
      </c>
      <c r="C626" s="97">
        <f t="shared" si="978"/>
        <v>8.6138620913553616E-4</v>
      </c>
      <c r="D626" s="103">
        <f t="shared" ref="D626:M626" si="1102">D416+D521</f>
        <v>5089435.1087919613</v>
      </c>
      <c r="E626" s="103">
        <f t="shared" si="1102"/>
        <v>5203313.1789478846</v>
      </c>
      <c r="F626" s="103">
        <f t="shared" si="1102"/>
        <v>5315690.4064058755</v>
      </c>
      <c r="G626" s="103">
        <f t="shared" si="1102"/>
        <v>5426839.5579913026</v>
      </c>
      <c r="H626" s="103">
        <f t="shared" si="1102"/>
        <v>5535808.5881425515</v>
      </c>
      <c r="I626" s="103">
        <f t="shared" si="1102"/>
        <v>2585938.6844161823</v>
      </c>
      <c r="J626" s="103">
        <f t="shared" si="1102"/>
        <v>2472060.6142602596</v>
      </c>
      <c r="K626" s="103">
        <f t="shared" si="1102"/>
        <v>2359683.3868022691</v>
      </c>
      <c r="L626" s="103">
        <f t="shared" si="1102"/>
        <v>2248534.235216842</v>
      </c>
      <c r="M626" s="103">
        <f t="shared" si="1102"/>
        <v>2139565.2050655927</v>
      </c>
      <c r="N626" s="103"/>
      <c r="O626" s="103"/>
      <c r="P626" s="103"/>
      <c r="Q626" s="112">
        <f t="shared" ref="Q626:CB626" si="1103">Q416+Q521</f>
        <v>82388.424587630056</v>
      </c>
      <c r="R626" s="112">
        <f t="shared" si="1103"/>
        <v>84605.369149345875</v>
      </c>
      <c r="S626" s="112">
        <f t="shared" si="1103"/>
        <v>86740.058875381466</v>
      </c>
      <c r="T626" s="112">
        <f t="shared" si="1103"/>
        <v>86463.827282727594</v>
      </c>
      <c r="U626" s="112">
        <f t="shared" si="1103"/>
        <v>86830.89545951449</v>
      </c>
      <c r="V626" s="112">
        <f t="shared" si="1103"/>
        <v>87113.777150104084</v>
      </c>
      <c r="W626" s="112">
        <f t="shared" si="1103"/>
        <v>87468.542380846018</v>
      </c>
      <c r="X626" s="112">
        <f t="shared" si="1103"/>
        <v>87187.466771462903</v>
      </c>
      <c r="Y626" s="112">
        <f t="shared" si="1103"/>
        <v>87142.972967189475</v>
      </c>
      <c r="Z626" s="112">
        <f t="shared" si="1103"/>
        <v>87294.527081526059</v>
      </c>
      <c r="AA626" s="112">
        <f t="shared" si="1103"/>
        <v>87250.280603006686</v>
      </c>
      <c r="AB626" s="112">
        <f t="shared" si="1103"/>
        <v>87676.423879105816</v>
      </c>
      <c r="AC626" s="112">
        <f t="shared" si="1103"/>
        <v>92233.625831191341</v>
      </c>
      <c r="AD626" s="112">
        <f t="shared" si="1103"/>
        <v>88382.291459508837</v>
      </c>
      <c r="AE626" s="112">
        <f t="shared" si="1103"/>
        <v>88570.744911043759</v>
      </c>
      <c r="AF626" s="112">
        <f t="shared" si="1103"/>
        <v>88605.686957793616</v>
      </c>
      <c r="AG626" s="112">
        <f t="shared" si="1103"/>
        <v>88556.638423192082</v>
      </c>
      <c r="AH626" s="112">
        <f t="shared" si="1103"/>
        <v>88729.854359058372</v>
      </c>
      <c r="AI626" s="112">
        <f t="shared" si="1103"/>
        <v>89384.826226851234</v>
      </c>
      <c r="AJ626" s="112">
        <f t="shared" si="1103"/>
        <v>90920.631638405961</v>
      </c>
      <c r="AK626" s="112">
        <f t="shared" si="1103"/>
        <v>91827.117852226977</v>
      </c>
      <c r="AL626" s="112">
        <f t="shared" si="1103"/>
        <v>93503.664783363434</v>
      </c>
      <c r="AM626" s="112">
        <f t="shared" si="1103"/>
        <v>94903.444885458244</v>
      </c>
      <c r="AN626" s="112">
        <f t="shared" si="1103"/>
        <v>96687.30641842453</v>
      </c>
      <c r="AO626" s="112">
        <f t="shared" si="1103"/>
        <v>99292.025656711427</v>
      </c>
      <c r="AP626" s="112">
        <f t="shared" si="1103"/>
        <v>101636.67557735859</v>
      </c>
      <c r="AQ626" s="112">
        <f t="shared" si="1103"/>
        <v>105042.91195765778</v>
      </c>
      <c r="AR626" s="112">
        <f t="shared" si="1103"/>
        <v>108063.4032475923</v>
      </c>
      <c r="AS626" s="112">
        <f t="shared" si="1103"/>
        <v>110448.01886619638</v>
      </c>
      <c r="AT626" s="112">
        <f t="shared" si="1103"/>
        <v>112687.20392095135</v>
      </c>
      <c r="AU626" s="112">
        <f t="shared" si="1103"/>
        <v>114671.49966594926</v>
      </c>
      <c r="AV626" s="112">
        <f t="shared" si="1103"/>
        <v>115962.5489092643</v>
      </c>
      <c r="AW626" s="112">
        <f t="shared" si="1103"/>
        <v>117273.39562792722</v>
      </c>
      <c r="AX626" s="112">
        <f t="shared" si="1103"/>
        <v>116963.7320385254</v>
      </c>
      <c r="AY626" s="112">
        <f t="shared" si="1103"/>
        <v>117472.87193731719</v>
      </c>
      <c r="AZ626" s="112">
        <f t="shared" si="1103"/>
        <v>118293.63976802121</v>
      </c>
      <c r="BA626" s="112">
        <f t="shared" si="1103"/>
        <v>118845.67786801668</v>
      </c>
      <c r="BB626" s="112">
        <f t="shared" si="1103"/>
        <v>118709.65397594115</v>
      </c>
      <c r="BC626" s="112">
        <f t="shared" si="1103"/>
        <v>119886.72468381905</v>
      </c>
      <c r="BD626" s="112">
        <f t="shared" si="1103"/>
        <v>120159.48822709046</v>
      </c>
      <c r="BE626" s="112">
        <f t="shared" si="1103"/>
        <v>120816.77093796105</v>
      </c>
      <c r="BF626" s="112">
        <f t="shared" si="1103"/>
        <v>121485.63779187936</v>
      </c>
      <c r="BG626" s="112">
        <f t="shared" si="1103"/>
        <v>122194.58739174352</v>
      </c>
      <c r="BH626" s="112">
        <f t="shared" si="1103"/>
        <v>122279.00291201985</v>
      </c>
      <c r="BI626" s="112">
        <f t="shared" si="1103"/>
        <v>122591.47379640126</v>
      </c>
      <c r="BJ626" s="112">
        <f t="shared" si="1103"/>
        <v>122467.96516892094</v>
      </c>
      <c r="BK626" s="112">
        <f t="shared" si="1103"/>
        <v>121750.25653623542</v>
      </c>
      <c r="BL626" s="112">
        <f t="shared" si="1103"/>
        <v>121042.50304314449</v>
      </c>
      <c r="BM626" s="112">
        <f t="shared" si="1103"/>
        <v>120191.66490805271</v>
      </c>
      <c r="BN626" s="112">
        <f t="shared" si="1103"/>
        <v>118874.73320275165</v>
      </c>
      <c r="BO626" s="112">
        <f t="shared" si="1103"/>
        <v>118237.8409288535</v>
      </c>
      <c r="BP626" s="112">
        <f t="shared" si="1103"/>
        <v>117765.5243430371</v>
      </c>
      <c r="BQ626" s="112">
        <f t="shared" si="1103"/>
        <v>116318.462002613</v>
      </c>
      <c r="BR626" s="112">
        <f t="shared" si="1103"/>
        <v>116323.78187614282</v>
      </c>
      <c r="BS626" s="112">
        <f t="shared" si="1103"/>
        <v>115789.77022731052</v>
      </c>
      <c r="BT626" s="112">
        <f t="shared" si="1103"/>
        <v>114874.49165231854</v>
      </c>
      <c r="BU626" s="112">
        <f t="shared" si="1103"/>
        <v>116350.33037218443</v>
      </c>
      <c r="BV626" s="112">
        <f t="shared" si="1103"/>
        <v>116403.33869801294</v>
      </c>
      <c r="BW626" s="112">
        <f t="shared" si="1103"/>
        <v>116112.20959868727</v>
      </c>
      <c r="BX626" s="112">
        <f t="shared" si="1103"/>
        <v>117097.59706852786</v>
      </c>
      <c r="BY626" s="112">
        <f t="shared" si="1103"/>
        <v>115213.37964490653</v>
      </c>
      <c r="BZ626" s="112">
        <f t="shared" si="1103"/>
        <v>115183.8186311927</v>
      </c>
      <c r="CA626" s="112">
        <f t="shared" si="1103"/>
        <v>114946.82061188153</v>
      </c>
      <c r="CB626" s="112">
        <f t="shared" si="1103"/>
        <v>115684.75719843345</v>
      </c>
      <c r="CC626" s="112">
        <f t="shared" ref="CC626:DM626" si="1104">CC416+CC521</f>
        <v>114996.86386234561</v>
      </c>
      <c r="CD626" s="112">
        <f t="shared" si="1104"/>
        <v>113435.95080440058</v>
      </c>
      <c r="CE626" s="112">
        <f t="shared" si="1104"/>
        <v>111768.03609301194</v>
      </c>
      <c r="CF626" s="112">
        <f t="shared" si="1104"/>
        <v>110657.18319727195</v>
      </c>
      <c r="CG626" s="112">
        <f t="shared" si="1104"/>
        <v>107490.74486417853</v>
      </c>
      <c r="CH626" s="112">
        <f t="shared" si="1104"/>
        <v>106320.74595080233</v>
      </c>
      <c r="CI626" s="112">
        <f t="shared" si="1104"/>
        <v>104317.55300554982</v>
      </c>
      <c r="CJ626" s="112">
        <f t="shared" si="1104"/>
        <v>103500.47187485924</v>
      </c>
      <c r="CK626" s="112">
        <f t="shared" si="1104"/>
        <v>101046.87735506656</v>
      </c>
      <c r="CL626" s="112">
        <f t="shared" si="1104"/>
        <v>100524.28692368016</v>
      </c>
      <c r="CM626" s="112">
        <f t="shared" si="1104"/>
        <v>98117.45761053075</v>
      </c>
      <c r="CN626" s="112">
        <f t="shared" si="1104"/>
        <v>96785.059024696719</v>
      </c>
      <c r="CO626" s="112">
        <f t="shared" si="1104"/>
        <v>93342.428814897488</v>
      </c>
      <c r="CP626" s="112">
        <f t="shared" si="1104"/>
        <v>90540.026519916108</v>
      </c>
      <c r="CQ626" s="112">
        <f t="shared" si="1104"/>
        <v>87896.761110865904</v>
      </c>
      <c r="CR626" s="112">
        <f t="shared" si="1104"/>
        <v>85338.755345039972</v>
      </c>
      <c r="CS626" s="112">
        <f t="shared" si="1104"/>
        <v>82819.695895936486</v>
      </c>
      <c r="CT626" s="112">
        <f t="shared" si="1104"/>
        <v>81563.827792692522</v>
      </c>
      <c r="CU626" s="112">
        <f t="shared" si="1104"/>
        <v>79144.69962726692</v>
      </c>
      <c r="CV626" s="112">
        <f t="shared" si="1104"/>
        <v>77486.195038167934</v>
      </c>
      <c r="CW626" s="112">
        <f t="shared" si="1104"/>
        <v>76373.530935698422</v>
      </c>
      <c r="CX626" s="112">
        <f t="shared" si="1104"/>
        <v>73344.528802684043</v>
      </c>
      <c r="CY626" s="112">
        <f t="shared" si="1104"/>
        <v>70745.01916918128</v>
      </c>
      <c r="CZ626" s="112">
        <f t="shared" si="1104"/>
        <v>67532.702089650382</v>
      </c>
      <c r="DA626" s="112">
        <f t="shared" si="1104"/>
        <v>63548.822290147444</v>
      </c>
      <c r="DB626" s="112">
        <f t="shared" si="1104"/>
        <v>59397.469598983131</v>
      </c>
      <c r="DC626" s="112">
        <f t="shared" si="1104"/>
        <v>54236.418658106777</v>
      </c>
      <c r="DD626" s="112">
        <f t="shared" si="1104"/>
        <v>49151.226304567681</v>
      </c>
      <c r="DE626" s="112">
        <f t="shared" si="1104"/>
        <v>41991.980082999129</v>
      </c>
      <c r="DF626" s="112">
        <f t="shared" si="1104"/>
        <v>35357.774042950514</v>
      </c>
      <c r="DG626" s="112">
        <f t="shared" si="1104"/>
        <v>28974.116086766891</v>
      </c>
      <c r="DH626" s="112">
        <f t="shared" si="1104"/>
        <v>23680.115844513544</v>
      </c>
      <c r="DI626" s="112">
        <f t="shared" si="1104"/>
        <v>18759.612499197439</v>
      </c>
      <c r="DJ626" s="112">
        <f t="shared" si="1104"/>
        <v>14125.31750086098</v>
      </c>
      <c r="DK626" s="112">
        <f t="shared" si="1104"/>
        <v>10746.181080368906</v>
      </c>
      <c r="DL626" s="112">
        <f t="shared" si="1104"/>
        <v>7987.6330992650492</v>
      </c>
      <c r="DM626" s="112">
        <f t="shared" si="1104"/>
        <v>18257.395569323198</v>
      </c>
    </row>
    <row r="627" spans="1:117" s="44" customFormat="1" ht="1" hidden="1" customHeight="1">
      <c r="A627" s="94">
        <v>2056</v>
      </c>
      <c r="B627" s="96">
        <f t="shared" si="974"/>
        <v>9436404.4461643007</v>
      </c>
      <c r="C627" s="97">
        <f t="shared" si="978"/>
        <v>7.9370558219325684E-4</v>
      </c>
      <c r="D627" s="103">
        <f t="shared" ref="D627:M627" si="1105">D417+D522</f>
        <v>5085538.1855970025</v>
      </c>
      <c r="E627" s="103">
        <f t="shared" si="1105"/>
        <v>5199697.2305804212</v>
      </c>
      <c r="F627" s="103">
        <f t="shared" si="1105"/>
        <v>5312626.2418534737</v>
      </c>
      <c r="G627" s="103">
        <f t="shared" si="1105"/>
        <v>5424099.6967964889</v>
      </c>
      <c r="H627" s="103">
        <f t="shared" si="1105"/>
        <v>5534193.3361057583</v>
      </c>
      <c r="I627" s="103">
        <f t="shared" si="1105"/>
        <v>2593547.1428394173</v>
      </c>
      <c r="J627" s="103">
        <f t="shared" si="1105"/>
        <v>2479388.0978559991</v>
      </c>
      <c r="K627" s="103">
        <f t="shared" si="1105"/>
        <v>2366459.0865829466</v>
      </c>
      <c r="L627" s="103">
        <f t="shared" si="1105"/>
        <v>2254985.6316399304</v>
      </c>
      <c r="M627" s="103">
        <f t="shared" si="1105"/>
        <v>2144891.992330661</v>
      </c>
      <c r="N627" s="103"/>
      <c r="O627" s="103"/>
      <c r="P627" s="103"/>
      <c r="Q627" s="112">
        <f t="shared" ref="Q627:CB627" si="1106">Q417+Q522</f>
        <v>82314.938204523467</v>
      </c>
      <c r="R627" s="112">
        <f t="shared" si="1106"/>
        <v>84546.425931379941</v>
      </c>
      <c r="S627" s="112">
        <f t="shared" si="1106"/>
        <v>86727.847981457395</v>
      </c>
      <c r="T627" s="112">
        <f t="shared" si="1106"/>
        <v>86481.978983089328</v>
      </c>
      <c r="U627" s="112">
        <f t="shared" si="1106"/>
        <v>86891.344831182068</v>
      </c>
      <c r="V627" s="112">
        <f t="shared" si="1106"/>
        <v>87215.390129827094</v>
      </c>
      <c r="W627" s="112">
        <f t="shared" si="1106"/>
        <v>87612.423403154695</v>
      </c>
      <c r="X627" s="112">
        <f t="shared" si="1106"/>
        <v>87368.352966964711</v>
      </c>
      <c r="Y627" s="112">
        <f t="shared" si="1106"/>
        <v>87366.068855619407</v>
      </c>
      <c r="Z627" s="112">
        <f t="shared" si="1106"/>
        <v>87546.312937531722</v>
      </c>
      <c r="AA627" s="112">
        <f t="shared" si="1106"/>
        <v>87538.184910883676</v>
      </c>
      <c r="AB627" s="112">
        <f t="shared" si="1106"/>
        <v>88002.203643638582</v>
      </c>
      <c r="AC627" s="112">
        <f t="shared" si="1106"/>
        <v>92591.610756878435</v>
      </c>
      <c r="AD627" s="112">
        <f t="shared" si="1106"/>
        <v>88736.942253591202</v>
      </c>
      <c r="AE627" s="112">
        <f t="shared" si="1106"/>
        <v>88925.667380401603</v>
      </c>
      <c r="AF627" s="112">
        <f t="shared" si="1106"/>
        <v>88949.072476255766</v>
      </c>
      <c r="AG627" s="112">
        <f t="shared" si="1106"/>
        <v>88868.99517923643</v>
      </c>
      <c r="AH627" s="112">
        <f t="shared" si="1106"/>
        <v>89003.879193210101</v>
      </c>
      <c r="AI627" s="112">
        <f t="shared" si="1106"/>
        <v>89582.614831843646</v>
      </c>
      <c r="AJ627" s="112">
        <f t="shared" si="1106"/>
        <v>91048.862877213367</v>
      </c>
      <c r="AK627" s="112">
        <f t="shared" si="1106"/>
        <v>91871.595108966518</v>
      </c>
      <c r="AL627" s="112">
        <f t="shared" si="1106"/>
        <v>93452.80394297064</v>
      </c>
      <c r="AM627" s="112">
        <f t="shared" si="1106"/>
        <v>94764.139374057879</v>
      </c>
      <c r="AN627" s="112">
        <f t="shared" si="1106"/>
        <v>96449.381522786047</v>
      </c>
      <c r="AO627" s="112">
        <f t="shared" si="1106"/>
        <v>98978.209002197313</v>
      </c>
      <c r="AP627" s="112">
        <f t="shared" si="1106"/>
        <v>101270.58363337965</v>
      </c>
      <c r="AQ627" s="112">
        <f t="shared" si="1106"/>
        <v>104620.85841303895</v>
      </c>
      <c r="AR627" s="112">
        <f t="shared" si="1106"/>
        <v>107644.47571768178</v>
      </c>
      <c r="AS627" s="112">
        <f t="shared" si="1106"/>
        <v>110019.24960644275</v>
      </c>
      <c r="AT627" s="112">
        <f t="shared" si="1106"/>
        <v>112304.50622233526</v>
      </c>
      <c r="AU627" s="112">
        <f t="shared" si="1106"/>
        <v>114319.57148238191</v>
      </c>
      <c r="AV627" s="112">
        <f t="shared" si="1106"/>
        <v>115688.814621693</v>
      </c>
      <c r="AW627" s="112">
        <f t="shared" si="1106"/>
        <v>117086.48647783024</v>
      </c>
      <c r="AX627" s="112">
        <f t="shared" si="1106"/>
        <v>116857.32232216999</v>
      </c>
      <c r="AY627" s="112">
        <f t="shared" si="1106"/>
        <v>117459.90133700579</v>
      </c>
      <c r="AZ627" s="112">
        <f t="shared" si="1106"/>
        <v>118365.34030465179</v>
      </c>
      <c r="BA627" s="112">
        <f t="shared" si="1106"/>
        <v>118993.51338875882</v>
      </c>
      <c r="BB627" s="112">
        <f t="shared" si="1106"/>
        <v>118934.3578771865</v>
      </c>
      <c r="BC627" s="112">
        <f t="shared" si="1106"/>
        <v>120169.08448695194</v>
      </c>
      <c r="BD627" s="112">
        <f t="shared" si="1106"/>
        <v>120485.17119848347</v>
      </c>
      <c r="BE627" s="112">
        <f t="shared" si="1106"/>
        <v>121187.33863822231</v>
      </c>
      <c r="BF627" s="112">
        <f t="shared" si="1106"/>
        <v>121864.79128450685</v>
      </c>
      <c r="BG627" s="112">
        <f t="shared" si="1106"/>
        <v>122598.88892055677</v>
      </c>
      <c r="BH627" s="112">
        <f t="shared" si="1106"/>
        <v>122720.03130405412</v>
      </c>
      <c r="BI627" s="112">
        <f t="shared" si="1106"/>
        <v>123025.08108817408</v>
      </c>
      <c r="BJ627" s="112">
        <f t="shared" si="1106"/>
        <v>122976.88861897803</v>
      </c>
      <c r="BK627" s="112">
        <f t="shared" si="1106"/>
        <v>122739.24884364782</v>
      </c>
      <c r="BL627" s="112">
        <f t="shared" si="1106"/>
        <v>121923.32379056311</v>
      </c>
      <c r="BM627" s="112">
        <f t="shared" si="1106"/>
        <v>121260.25037497981</v>
      </c>
      <c r="BN627" s="112">
        <f t="shared" si="1106"/>
        <v>119807.13652837767</v>
      </c>
      <c r="BO627" s="112">
        <f t="shared" si="1106"/>
        <v>118501.0944767528</v>
      </c>
      <c r="BP627" s="112">
        <f t="shared" si="1106"/>
        <v>117855.59624569549</v>
      </c>
      <c r="BQ627" s="112">
        <f t="shared" si="1106"/>
        <v>117321.14286570743</v>
      </c>
      <c r="BR627" s="112">
        <f t="shared" si="1106"/>
        <v>115777.53615068365</v>
      </c>
      <c r="BS627" s="112">
        <f t="shared" si="1106"/>
        <v>115789.78769178782</v>
      </c>
      <c r="BT627" s="112">
        <f t="shared" si="1106"/>
        <v>114862.46864483359</v>
      </c>
      <c r="BU627" s="112">
        <f t="shared" si="1106"/>
        <v>114224.30308220966</v>
      </c>
      <c r="BV627" s="112">
        <f t="shared" si="1106"/>
        <v>115735.26469850003</v>
      </c>
      <c r="BW627" s="112">
        <f t="shared" si="1106"/>
        <v>115358.73725802249</v>
      </c>
      <c r="BX627" s="112">
        <f t="shared" si="1106"/>
        <v>115514.51879292389</v>
      </c>
      <c r="BY627" s="112">
        <f t="shared" si="1106"/>
        <v>115640.20310171443</v>
      </c>
      <c r="BZ627" s="112">
        <f t="shared" si="1106"/>
        <v>114305.66126047073</v>
      </c>
      <c r="CA627" s="112">
        <f t="shared" si="1106"/>
        <v>114440.91873767597</v>
      </c>
      <c r="CB627" s="112">
        <f t="shared" si="1106"/>
        <v>113501.92205606122</v>
      </c>
      <c r="CC627" s="112">
        <f t="shared" ref="CC627:DM627" si="1107">CC417+CC522</f>
        <v>114880.53968145276</v>
      </c>
      <c r="CD627" s="112">
        <f t="shared" si="1107"/>
        <v>113583.61641983523</v>
      </c>
      <c r="CE627" s="112">
        <f t="shared" si="1107"/>
        <v>112668.83850286769</v>
      </c>
      <c r="CF627" s="112">
        <f t="shared" si="1107"/>
        <v>110547.98780756784</v>
      </c>
      <c r="CG627" s="112">
        <f t="shared" si="1107"/>
        <v>109933.93827283694</v>
      </c>
      <c r="CH627" s="112">
        <f t="shared" si="1107"/>
        <v>106275.08354753011</v>
      </c>
      <c r="CI627" s="112">
        <f t="shared" si="1107"/>
        <v>105417.56620221581</v>
      </c>
      <c r="CJ627" s="112">
        <f t="shared" si="1107"/>
        <v>103487.77591193363</v>
      </c>
      <c r="CK627" s="112">
        <f t="shared" si="1107"/>
        <v>102387.40665343433</v>
      </c>
      <c r="CL627" s="112">
        <f t="shared" si="1107"/>
        <v>99808.217169059557</v>
      </c>
      <c r="CM627" s="112">
        <f t="shared" si="1107"/>
        <v>98866.92103263532</v>
      </c>
      <c r="CN627" s="112">
        <f t="shared" si="1107"/>
        <v>97053.363882294158</v>
      </c>
      <c r="CO627" s="112">
        <f t="shared" si="1107"/>
        <v>94835.545734763975</v>
      </c>
      <c r="CP627" s="112">
        <f t="shared" si="1107"/>
        <v>91759.989772657238</v>
      </c>
      <c r="CQ627" s="112">
        <f t="shared" si="1107"/>
        <v>88467.75962621998</v>
      </c>
      <c r="CR627" s="112">
        <f t="shared" si="1107"/>
        <v>86042.774313389207</v>
      </c>
      <c r="CS627" s="112">
        <f t="shared" si="1107"/>
        <v>83050.85565843634</v>
      </c>
      <c r="CT627" s="112">
        <f t="shared" si="1107"/>
        <v>80554.496745103723</v>
      </c>
      <c r="CU627" s="112">
        <f t="shared" si="1107"/>
        <v>78958.644034015393</v>
      </c>
      <c r="CV627" s="112">
        <f t="shared" si="1107"/>
        <v>76039.258464301762</v>
      </c>
      <c r="CW627" s="112">
        <f t="shared" si="1107"/>
        <v>74362.115787252798</v>
      </c>
      <c r="CX627" s="112">
        <f t="shared" si="1107"/>
        <v>72968.309908604133</v>
      </c>
      <c r="CY627" s="112">
        <f t="shared" si="1107"/>
        <v>69252.986844570376</v>
      </c>
      <c r="CZ627" s="112">
        <f t="shared" si="1107"/>
        <v>66549.360297055813</v>
      </c>
      <c r="DA627" s="112">
        <f t="shared" si="1107"/>
        <v>63280.53254240664</v>
      </c>
      <c r="DB627" s="112">
        <f t="shared" si="1107"/>
        <v>58468.846744553084</v>
      </c>
      <c r="DC627" s="112">
        <f t="shared" si="1107"/>
        <v>54289.096140223584</v>
      </c>
      <c r="DD627" s="112">
        <f t="shared" si="1107"/>
        <v>48737.077664916535</v>
      </c>
      <c r="DE627" s="112">
        <f t="shared" si="1107"/>
        <v>43103.275660355939</v>
      </c>
      <c r="DF627" s="112">
        <f t="shared" si="1107"/>
        <v>36826.193696802395</v>
      </c>
      <c r="DG627" s="112">
        <f t="shared" si="1107"/>
        <v>29967.060144018087</v>
      </c>
      <c r="DH627" s="112">
        <f t="shared" si="1107"/>
        <v>24469.300958663342</v>
      </c>
      <c r="DI627" s="112">
        <f t="shared" si="1107"/>
        <v>19374.244971033746</v>
      </c>
      <c r="DJ627" s="112">
        <f t="shared" si="1107"/>
        <v>14769.88078291815</v>
      </c>
      <c r="DK627" s="112">
        <f t="shared" si="1107"/>
        <v>11033.792252964427</v>
      </c>
      <c r="DL627" s="112">
        <f t="shared" si="1107"/>
        <v>8345.1741114587767</v>
      </c>
      <c r="DM627" s="112">
        <f t="shared" si="1107"/>
        <v>19017.69806940142</v>
      </c>
    </row>
    <row r="628" spans="1:117" s="44" customFormat="1" ht="1" hidden="1" customHeight="1">
      <c r="A628" s="94">
        <v>2057</v>
      </c>
      <c r="B628" s="96">
        <f t="shared" si="974"/>
        <v>9443294.0079962164</v>
      </c>
      <c r="C628" s="97">
        <f t="shared" si="978"/>
        <v>7.3010455107360437E-4</v>
      </c>
      <c r="D628" s="103">
        <f t="shared" ref="D628:M628" si="1108">D418+D523</f>
        <v>5083389.2326567406</v>
      </c>
      <c r="E628" s="103">
        <f t="shared" si="1108"/>
        <v>5196076.5641015563</v>
      </c>
      <c r="F628" s="103">
        <f t="shared" si="1108"/>
        <v>5309288.0116105992</v>
      </c>
      <c r="G628" s="103">
        <f t="shared" si="1108"/>
        <v>5421311.0660765413</v>
      </c>
      <c r="H628" s="103">
        <f t="shared" si="1108"/>
        <v>5531732.798215691</v>
      </c>
      <c r="I628" s="103">
        <f t="shared" si="1108"/>
        <v>2599075.0772157386</v>
      </c>
      <c r="J628" s="103">
        <f t="shared" si="1108"/>
        <v>2486387.7457709229</v>
      </c>
      <c r="K628" s="103">
        <f t="shared" si="1108"/>
        <v>2373176.2982618809</v>
      </c>
      <c r="L628" s="103">
        <f t="shared" si="1108"/>
        <v>2261153.2437959379</v>
      </c>
      <c r="M628" s="103">
        <f t="shared" si="1108"/>
        <v>2150731.5116567882</v>
      </c>
      <c r="N628" s="103"/>
      <c r="O628" s="103"/>
      <c r="P628" s="103"/>
      <c r="Q628" s="112">
        <f t="shared" ref="Q628:CB628" si="1109">Q418+Q523</f>
        <v>82202.227869618844</v>
      </c>
      <c r="R628" s="112">
        <f t="shared" si="1109"/>
        <v>84472.518881165452</v>
      </c>
      <c r="S628" s="112">
        <f t="shared" si="1109"/>
        <v>86667.814156732784</v>
      </c>
      <c r="T628" s="112">
        <f t="shared" si="1109"/>
        <v>86470.887174661912</v>
      </c>
      <c r="U628" s="112">
        <f t="shared" si="1109"/>
        <v>86909.477515074133</v>
      </c>
      <c r="V628" s="112">
        <f t="shared" si="1109"/>
        <v>87275.75552070266</v>
      </c>
      <c r="W628" s="112">
        <f t="shared" si="1109"/>
        <v>87713.03048331941</v>
      </c>
      <c r="X628" s="112">
        <f t="shared" si="1109"/>
        <v>87511.274652907683</v>
      </c>
      <c r="Y628" s="112">
        <f t="shared" si="1109"/>
        <v>87545.32741914381</v>
      </c>
      <c r="Z628" s="112">
        <f t="shared" si="1109"/>
        <v>87767.249051070889</v>
      </c>
      <c r="AA628" s="112">
        <f t="shared" si="1109"/>
        <v>87787.371961250305</v>
      </c>
      <c r="AB628" s="112">
        <f t="shared" si="1109"/>
        <v>88290.114748130203</v>
      </c>
      <c r="AC628" s="112">
        <f t="shared" si="1109"/>
        <v>92932.852881370214</v>
      </c>
      <c r="AD628" s="112">
        <f t="shared" si="1109"/>
        <v>89077.580682932981</v>
      </c>
      <c r="AE628" s="112">
        <f t="shared" si="1109"/>
        <v>89279.585161539464</v>
      </c>
      <c r="AF628" s="112">
        <f t="shared" si="1109"/>
        <v>89302.473254986777</v>
      </c>
      <c r="AG628" s="112">
        <f t="shared" si="1109"/>
        <v>89208.296490960827</v>
      </c>
      <c r="AH628" s="112">
        <f t="shared" si="1109"/>
        <v>89314.767211998173</v>
      </c>
      <c r="AI628" s="112">
        <f t="shared" si="1109"/>
        <v>89854.330944611807</v>
      </c>
      <c r="AJ628" s="112">
        <f t="shared" si="1109"/>
        <v>91246.762061559799</v>
      </c>
      <c r="AK628" s="112">
        <f t="shared" si="1109"/>
        <v>91998.981672565133</v>
      </c>
      <c r="AL628" s="112">
        <f t="shared" si="1109"/>
        <v>93496.553536530279</v>
      </c>
      <c r="AM628" s="112">
        <f t="shared" si="1109"/>
        <v>94713.299183580413</v>
      </c>
      <c r="AN628" s="112">
        <f t="shared" si="1109"/>
        <v>96312.059332059522</v>
      </c>
      <c r="AO628" s="112">
        <f t="shared" si="1109"/>
        <v>98745.16719101138</v>
      </c>
      <c r="AP628" s="112">
        <f t="shared" si="1109"/>
        <v>100962.8031874896</v>
      </c>
      <c r="AQ628" s="112">
        <f t="shared" si="1109"/>
        <v>104257.60988330681</v>
      </c>
      <c r="AR628" s="112">
        <f t="shared" si="1109"/>
        <v>107227.65871274393</v>
      </c>
      <c r="AS628" s="112">
        <f t="shared" si="1109"/>
        <v>109609.12767348014</v>
      </c>
      <c r="AT628" s="112">
        <f t="shared" si="1109"/>
        <v>111884.47308289251</v>
      </c>
      <c r="AU628" s="112">
        <f t="shared" si="1109"/>
        <v>113942.93553925099</v>
      </c>
      <c r="AV628" s="112">
        <f t="shared" si="1109"/>
        <v>115344.32535962251</v>
      </c>
      <c r="AW628" s="112">
        <f t="shared" si="1109"/>
        <v>116817.93418165026</v>
      </c>
      <c r="AX628" s="112">
        <f t="shared" si="1109"/>
        <v>116676.4591637589</v>
      </c>
      <c r="AY628" s="112">
        <f t="shared" si="1109"/>
        <v>117356.20961443575</v>
      </c>
      <c r="AZ628" s="112">
        <f t="shared" si="1109"/>
        <v>118354.3893699527</v>
      </c>
      <c r="BA628" s="112">
        <f t="shared" si="1109"/>
        <v>119065.97682498954</v>
      </c>
      <c r="BB628" s="112">
        <f t="shared" si="1109"/>
        <v>119082.15166486191</v>
      </c>
      <c r="BC628" s="112">
        <f t="shared" si="1109"/>
        <v>120394.99143993572</v>
      </c>
      <c r="BD628" s="112">
        <f t="shared" si="1109"/>
        <v>120765.31154984</v>
      </c>
      <c r="BE628" s="112">
        <f t="shared" si="1109"/>
        <v>121511.19254668293</v>
      </c>
      <c r="BF628" s="112">
        <f t="shared" si="1109"/>
        <v>122237.99176616715</v>
      </c>
      <c r="BG628" s="112">
        <f t="shared" si="1109"/>
        <v>122980.11559738212</v>
      </c>
      <c r="BH628" s="112">
        <f t="shared" si="1109"/>
        <v>123121.87686902433</v>
      </c>
      <c r="BI628" s="112">
        <f t="shared" si="1109"/>
        <v>123467.76313529332</v>
      </c>
      <c r="BJ628" s="112">
        <f t="shared" si="1109"/>
        <v>123410.08112000267</v>
      </c>
      <c r="BK628" s="112">
        <f t="shared" si="1109"/>
        <v>123246.68811696401</v>
      </c>
      <c r="BL628" s="112">
        <f t="shared" si="1109"/>
        <v>122908.83702073625</v>
      </c>
      <c r="BM628" s="112">
        <f t="shared" si="1109"/>
        <v>122140.76010133221</v>
      </c>
      <c r="BN628" s="112">
        <f t="shared" si="1109"/>
        <v>120870.12847919241</v>
      </c>
      <c r="BO628" s="112">
        <f t="shared" si="1109"/>
        <v>119430.80826131834</v>
      </c>
      <c r="BP628" s="112">
        <f t="shared" si="1109"/>
        <v>118120.47994385881</v>
      </c>
      <c r="BQ628" s="112">
        <f t="shared" si="1109"/>
        <v>117413.00104502098</v>
      </c>
      <c r="BR628" s="112">
        <f t="shared" si="1109"/>
        <v>116775.60511568119</v>
      </c>
      <c r="BS628" s="112">
        <f t="shared" si="1109"/>
        <v>115247.0720207657</v>
      </c>
      <c r="BT628" s="112">
        <f t="shared" si="1109"/>
        <v>114865.41954358228</v>
      </c>
      <c r="BU628" s="112">
        <f t="shared" si="1109"/>
        <v>114216.1565289156</v>
      </c>
      <c r="BV628" s="112">
        <f t="shared" si="1109"/>
        <v>113622.47059344553</v>
      </c>
      <c r="BW628" s="112">
        <f t="shared" si="1109"/>
        <v>114698.73968285442</v>
      </c>
      <c r="BX628" s="112">
        <f t="shared" si="1109"/>
        <v>114765.94815656182</v>
      </c>
      <c r="BY628" s="112">
        <f t="shared" si="1109"/>
        <v>114079.22111181048</v>
      </c>
      <c r="BZ628" s="112">
        <f t="shared" si="1109"/>
        <v>114734.7495799092</v>
      </c>
      <c r="CA628" s="112">
        <f t="shared" si="1109"/>
        <v>113569.83443079152</v>
      </c>
      <c r="CB628" s="112">
        <f t="shared" si="1109"/>
        <v>113004.3069601731</v>
      </c>
      <c r="CC628" s="112">
        <f t="shared" ref="CC628:DM628" si="1110">CC418+CC523</f>
        <v>112707.87693353678</v>
      </c>
      <c r="CD628" s="112">
        <f t="shared" si="1110"/>
        <v>113475.83403713811</v>
      </c>
      <c r="CE628" s="112">
        <f t="shared" si="1110"/>
        <v>112818.92059530648</v>
      </c>
      <c r="CF628" s="112">
        <f t="shared" si="1110"/>
        <v>111444.54052080811</v>
      </c>
      <c r="CG628" s="112">
        <f t="shared" si="1110"/>
        <v>109832.34233390671</v>
      </c>
      <c r="CH628" s="112">
        <f t="shared" si="1110"/>
        <v>108700.10712045241</v>
      </c>
      <c r="CI628" s="112">
        <f t="shared" si="1110"/>
        <v>105375.03947271476</v>
      </c>
      <c r="CJ628" s="112">
        <f t="shared" si="1110"/>
        <v>104590.42946843358</v>
      </c>
      <c r="CK628" s="112">
        <f t="shared" si="1110"/>
        <v>102380.42432896601</v>
      </c>
      <c r="CL628" s="112">
        <f t="shared" si="1110"/>
        <v>101140.89759082196</v>
      </c>
      <c r="CM628" s="112">
        <f t="shared" si="1110"/>
        <v>98166.052196684715</v>
      </c>
      <c r="CN628" s="112">
        <f t="shared" si="1110"/>
        <v>97801.54216406052</v>
      </c>
      <c r="CO628" s="112">
        <f t="shared" si="1110"/>
        <v>95103.430827746823</v>
      </c>
      <c r="CP628" s="112">
        <f t="shared" si="1110"/>
        <v>93234.005697244167</v>
      </c>
      <c r="CQ628" s="112">
        <f t="shared" si="1110"/>
        <v>89670.57863722535</v>
      </c>
      <c r="CR628" s="112">
        <f t="shared" si="1110"/>
        <v>86609.537186303845</v>
      </c>
      <c r="CS628" s="112">
        <f t="shared" si="1110"/>
        <v>83742.013421319978</v>
      </c>
      <c r="CT628" s="112">
        <f t="shared" si="1110"/>
        <v>80785.492294183176</v>
      </c>
      <c r="CU628" s="112">
        <f t="shared" si="1110"/>
        <v>77993.569437954269</v>
      </c>
      <c r="CV628" s="112">
        <f t="shared" si="1110"/>
        <v>75869.190226014063</v>
      </c>
      <c r="CW628" s="112">
        <f t="shared" si="1110"/>
        <v>72985.934651229836</v>
      </c>
      <c r="CX628" s="112">
        <f t="shared" si="1110"/>
        <v>71051.027155641001</v>
      </c>
      <c r="CY628" s="112">
        <f t="shared" si="1110"/>
        <v>68916.098134775297</v>
      </c>
      <c r="CZ628" s="112">
        <f t="shared" si="1110"/>
        <v>65158.566037997269</v>
      </c>
      <c r="DA628" s="112">
        <f t="shared" si="1110"/>
        <v>62378.212285035894</v>
      </c>
      <c r="DB628" s="112">
        <f t="shared" si="1110"/>
        <v>58238.534684499646</v>
      </c>
      <c r="DC628" s="112">
        <f t="shared" si="1110"/>
        <v>53464.183897876857</v>
      </c>
      <c r="DD628" s="112">
        <f t="shared" si="1110"/>
        <v>48809.77514806993</v>
      </c>
      <c r="DE628" s="112">
        <f t="shared" si="1110"/>
        <v>42762.624299039337</v>
      </c>
      <c r="DF628" s="112">
        <f t="shared" si="1110"/>
        <v>37822.718737736643</v>
      </c>
      <c r="DG628" s="112">
        <f t="shared" si="1110"/>
        <v>31231.518028963834</v>
      </c>
      <c r="DH628" s="112">
        <f t="shared" si="1110"/>
        <v>25323.368662493282</v>
      </c>
      <c r="DI628" s="112">
        <f t="shared" si="1110"/>
        <v>20035.280244175883</v>
      </c>
      <c r="DJ628" s="112">
        <f t="shared" si="1110"/>
        <v>15268.109000114797</v>
      </c>
      <c r="DK628" s="112">
        <f t="shared" si="1110"/>
        <v>11548.905270092226</v>
      </c>
      <c r="DL628" s="112">
        <f t="shared" si="1110"/>
        <v>8579.9632524922818</v>
      </c>
      <c r="DM628" s="112">
        <f t="shared" si="1110"/>
        <v>19856.877987421383</v>
      </c>
    </row>
    <row r="629" spans="1:117" s="44" customFormat="1" ht="1" hidden="1" customHeight="1">
      <c r="A629" s="94">
        <v>2058</v>
      </c>
      <c r="B629" s="96">
        <f t="shared" si="974"/>
        <v>9449859.2337764055</v>
      </c>
      <c r="C629" s="97">
        <f t="shared" si="978"/>
        <v>6.9522623934295145E-4</v>
      </c>
      <c r="D629" s="103">
        <f t="shared" ref="D629:M629" si="1111">D419+D524</f>
        <v>5082733.3798364997</v>
      </c>
      <c r="E629" s="103">
        <f t="shared" si="1111"/>
        <v>5194234.5017120838</v>
      </c>
      <c r="F629" s="103">
        <f t="shared" si="1111"/>
        <v>5305988.2980835605</v>
      </c>
      <c r="G629" s="103">
        <f t="shared" si="1111"/>
        <v>5418297.9723781906</v>
      </c>
      <c r="H629" s="103">
        <f t="shared" si="1111"/>
        <v>5529269.0694797784</v>
      </c>
      <c r="I629" s="103">
        <f t="shared" si="1111"/>
        <v>2603119.2509483495</v>
      </c>
      <c r="J629" s="103">
        <f t="shared" si="1111"/>
        <v>2491618.1290727654</v>
      </c>
      <c r="K629" s="103">
        <f t="shared" si="1111"/>
        <v>2379864.3327012891</v>
      </c>
      <c r="L629" s="103">
        <f t="shared" si="1111"/>
        <v>2267554.658406659</v>
      </c>
      <c r="M629" s="103">
        <f t="shared" si="1111"/>
        <v>2156583.5613050717</v>
      </c>
      <c r="N629" s="103"/>
      <c r="O629" s="103"/>
      <c r="P629" s="103"/>
      <c r="Q629" s="112">
        <f t="shared" ref="Q629:CB629" si="1112">Q419+Q524</f>
        <v>82078.767864694455</v>
      </c>
      <c r="R629" s="112">
        <f t="shared" si="1112"/>
        <v>84357.634452525293</v>
      </c>
      <c r="S629" s="112">
        <f t="shared" si="1112"/>
        <v>86592.513644200983</v>
      </c>
      <c r="T629" s="112">
        <f t="shared" si="1112"/>
        <v>86411.392626634886</v>
      </c>
      <c r="U629" s="112">
        <f t="shared" si="1112"/>
        <v>86898.39465746659</v>
      </c>
      <c r="V629" s="112">
        <f t="shared" si="1112"/>
        <v>87292.858886969887</v>
      </c>
      <c r="W629" s="112">
        <f t="shared" si="1112"/>
        <v>87773.391660543683</v>
      </c>
      <c r="X629" s="112">
        <f t="shared" si="1112"/>
        <v>87609.212662146587</v>
      </c>
      <c r="Y629" s="112">
        <f t="shared" si="1112"/>
        <v>87686.767856420163</v>
      </c>
      <c r="Z629" s="112">
        <f t="shared" si="1112"/>
        <v>87947.374964786082</v>
      </c>
      <c r="AA629" s="112">
        <f t="shared" si="1112"/>
        <v>88007.770461752079</v>
      </c>
      <c r="AB629" s="112">
        <f t="shared" si="1112"/>
        <v>88539.165337466082</v>
      </c>
      <c r="AC629" s="112">
        <f t="shared" si="1112"/>
        <v>93234.316951984976</v>
      </c>
      <c r="AD629" s="112">
        <f t="shared" si="1112"/>
        <v>89405.197560647008</v>
      </c>
      <c r="AE629" s="112">
        <f t="shared" si="1112"/>
        <v>89620.470985276042</v>
      </c>
      <c r="AF629" s="112">
        <f t="shared" si="1112"/>
        <v>89653.867963141238</v>
      </c>
      <c r="AG629" s="112">
        <f t="shared" si="1112"/>
        <v>89560.570727828162</v>
      </c>
      <c r="AH629" s="112">
        <f t="shared" si="1112"/>
        <v>89653.553615464873</v>
      </c>
      <c r="AI629" s="112">
        <f t="shared" si="1112"/>
        <v>90165.005970557322</v>
      </c>
      <c r="AJ629" s="112">
        <f t="shared" si="1112"/>
        <v>91518.374141048524</v>
      </c>
      <c r="AK629" s="112">
        <f t="shared" si="1112"/>
        <v>92194.104086604581</v>
      </c>
      <c r="AL629" s="112">
        <f t="shared" si="1112"/>
        <v>93623.71971264662</v>
      </c>
      <c r="AM629" s="112">
        <f t="shared" si="1112"/>
        <v>94756.008257076013</v>
      </c>
      <c r="AN629" s="112">
        <f t="shared" si="1112"/>
        <v>96261.167825726559</v>
      </c>
      <c r="AO629" s="112">
        <f t="shared" si="1112"/>
        <v>98607.091673006158</v>
      </c>
      <c r="AP629" s="112">
        <f t="shared" si="1112"/>
        <v>100733.75902783353</v>
      </c>
      <c r="AQ629" s="112">
        <f t="shared" si="1112"/>
        <v>103954.24964789269</v>
      </c>
      <c r="AR629" s="112">
        <f t="shared" si="1112"/>
        <v>106868.90099151593</v>
      </c>
      <c r="AS629" s="112">
        <f t="shared" si="1112"/>
        <v>109197.9974839596</v>
      </c>
      <c r="AT629" s="112">
        <f t="shared" si="1112"/>
        <v>111479.95945501607</v>
      </c>
      <c r="AU629" s="112">
        <f t="shared" si="1112"/>
        <v>113530.08193898188</v>
      </c>
      <c r="AV629" s="112">
        <f t="shared" si="1112"/>
        <v>114976.28280332318</v>
      </c>
      <c r="AW629" s="112">
        <f t="shared" si="1112"/>
        <v>116479.93050096076</v>
      </c>
      <c r="AX629" s="112">
        <f t="shared" si="1112"/>
        <v>116415.25261940456</v>
      </c>
      <c r="AY629" s="112">
        <f t="shared" si="1112"/>
        <v>117179.61311480799</v>
      </c>
      <c r="AZ629" s="112">
        <f t="shared" si="1112"/>
        <v>118250.95030021953</v>
      </c>
      <c r="BA629" s="112">
        <f t="shared" si="1112"/>
        <v>119055.06001963856</v>
      </c>
      <c r="BB629" s="112">
        <f t="shared" si="1112"/>
        <v>119152.14138266345</v>
      </c>
      <c r="BC629" s="112">
        <f t="shared" si="1112"/>
        <v>120544.58697251312</v>
      </c>
      <c r="BD629" s="112">
        <f t="shared" si="1112"/>
        <v>120990.03708462478</v>
      </c>
      <c r="BE629" s="112">
        <f t="shared" si="1112"/>
        <v>121793.31830593734</v>
      </c>
      <c r="BF629" s="112">
        <f t="shared" si="1112"/>
        <v>122561.27488521615</v>
      </c>
      <c r="BG629" s="112">
        <f t="shared" si="1112"/>
        <v>123352.30884986094</v>
      </c>
      <c r="BH629" s="112">
        <f t="shared" si="1112"/>
        <v>123502.62676943192</v>
      </c>
      <c r="BI629" s="112">
        <f t="shared" si="1112"/>
        <v>123870.10933442193</v>
      </c>
      <c r="BJ629" s="112">
        <f t="shared" si="1112"/>
        <v>123851.35063287753</v>
      </c>
      <c r="BK629" s="112">
        <f t="shared" si="1112"/>
        <v>123679.33457919623</v>
      </c>
      <c r="BL629" s="112">
        <f t="shared" si="1112"/>
        <v>123415.68391465554</v>
      </c>
      <c r="BM629" s="112">
        <f t="shared" si="1112"/>
        <v>123125.46429643626</v>
      </c>
      <c r="BN629" s="112">
        <f t="shared" si="1112"/>
        <v>121743.17249738169</v>
      </c>
      <c r="BO629" s="112">
        <f t="shared" si="1112"/>
        <v>120483.22893031291</v>
      </c>
      <c r="BP629" s="112">
        <f t="shared" si="1112"/>
        <v>119045.67688127144</v>
      </c>
      <c r="BQ629" s="112">
        <f t="shared" si="1112"/>
        <v>117676.51410594083</v>
      </c>
      <c r="BR629" s="112">
        <f t="shared" si="1112"/>
        <v>116867.00563014735</v>
      </c>
      <c r="BS629" s="112">
        <f t="shared" si="1112"/>
        <v>116242.15500556136</v>
      </c>
      <c r="BT629" s="112">
        <f t="shared" si="1112"/>
        <v>114327.88531217363</v>
      </c>
      <c r="BU629" s="112">
        <f t="shared" si="1112"/>
        <v>114217.90705848907</v>
      </c>
      <c r="BV629" s="112">
        <f t="shared" si="1112"/>
        <v>113615.39154555896</v>
      </c>
      <c r="BW629" s="112">
        <f t="shared" si="1112"/>
        <v>112605.61874755772</v>
      </c>
      <c r="BX629" s="112">
        <f t="shared" si="1112"/>
        <v>114110.86698080125</v>
      </c>
      <c r="BY629" s="112">
        <f t="shared" si="1112"/>
        <v>113341.92252894392</v>
      </c>
      <c r="BZ629" s="112">
        <f t="shared" si="1112"/>
        <v>113185.04785724018</v>
      </c>
      <c r="CA629" s="112">
        <f t="shared" si="1112"/>
        <v>113999.92390622484</v>
      </c>
      <c r="CB629" s="112">
        <f t="shared" si="1112"/>
        <v>112147.13226742334</v>
      </c>
      <c r="CC629" s="112">
        <f t="shared" ref="CC629:DM629" si="1113">CC419+CC524</f>
        <v>112217.27901912646</v>
      </c>
      <c r="CD629" s="112">
        <f t="shared" si="1113"/>
        <v>111325.50941125388</v>
      </c>
      <c r="CE629" s="112">
        <f t="shared" si="1113"/>
        <v>112718.64562796574</v>
      </c>
      <c r="CF629" s="112">
        <f t="shared" si="1113"/>
        <v>111597.56024575353</v>
      </c>
      <c r="CG629" s="112">
        <f t="shared" si="1113"/>
        <v>110728.58790573935</v>
      </c>
      <c r="CH629" s="112">
        <f t="shared" si="1113"/>
        <v>108604.52275155696</v>
      </c>
      <c r="CI629" s="112">
        <f t="shared" si="1113"/>
        <v>107789.32958860521</v>
      </c>
      <c r="CJ629" s="112">
        <f t="shared" si="1113"/>
        <v>104550.65115816801</v>
      </c>
      <c r="CK629" s="112">
        <f t="shared" si="1113"/>
        <v>103479.76750687299</v>
      </c>
      <c r="CL629" s="112">
        <f t="shared" si="1113"/>
        <v>101142.64798708152</v>
      </c>
      <c r="CM629" s="112">
        <f t="shared" si="1113"/>
        <v>99483.84482206947</v>
      </c>
      <c r="CN629" s="112">
        <f t="shared" si="1113"/>
        <v>97115.186465391002</v>
      </c>
      <c r="CO629" s="112">
        <f t="shared" si="1113"/>
        <v>95847.184551705781</v>
      </c>
      <c r="CP629" s="112">
        <f t="shared" si="1113"/>
        <v>93504.926682575548</v>
      </c>
      <c r="CQ629" s="112">
        <f t="shared" si="1113"/>
        <v>91120.533531891488</v>
      </c>
      <c r="CR629" s="112">
        <f t="shared" si="1113"/>
        <v>87798.151864293031</v>
      </c>
      <c r="CS629" s="112">
        <f t="shared" si="1113"/>
        <v>84303.479084223538</v>
      </c>
      <c r="CT629" s="112">
        <f t="shared" si="1113"/>
        <v>81469.097483152407</v>
      </c>
      <c r="CU629" s="112">
        <f t="shared" si="1113"/>
        <v>78231.036388067572</v>
      </c>
      <c r="CV629" s="112">
        <f t="shared" si="1113"/>
        <v>74954.808292171831</v>
      </c>
      <c r="CW629" s="112">
        <f t="shared" si="1113"/>
        <v>72833.012029414065</v>
      </c>
      <c r="CX629" s="112">
        <f t="shared" si="1113"/>
        <v>69751.694392896301</v>
      </c>
      <c r="CY629" s="112">
        <f t="shared" si="1113"/>
        <v>67117.613811723058</v>
      </c>
      <c r="CZ629" s="112">
        <f t="shared" si="1113"/>
        <v>64864.665742600606</v>
      </c>
      <c r="DA629" s="112">
        <f t="shared" si="1113"/>
        <v>61089.773090756811</v>
      </c>
      <c r="DB629" s="112">
        <f t="shared" si="1113"/>
        <v>57433.733633132084</v>
      </c>
      <c r="DC629" s="112">
        <f t="shared" si="1113"/>
        <v>53277.308770746757</v>
      </c>
      <c r="DD629" s="112">
        <f t="shared" si="1113"/>
        <v>48095.553791942657</v>
      </c>
      <c r="DE629" s="112">
        <f t="shared" si="1113"/>
        <v>42852.769056796576</v>
      </c>
      <c r="DF629" s="112">
        <f t="shared" si="1113"/>
        <v>37543.846845018197</v>
      </c>
      <c r="DG629" s="112">
        <f t="shared" si="1113"/>
        <v>32093.521197717782</v>
      </c>
      <c r="DH629" s="112">
        <f t="shared" si="1113"/>
        <v>26413.796517495841</v>
      </c>
      <c r="DI629" s="112">
        <f t="shared" si="1113"/>
        <v>20746.057967077744</v>
      </c>
      <c r="DJ629" s="112">
        <f t="shared" si="1113"/>
        <v>15805.125817931352</v>
      </c>
      <c r="DK629" s="112">
        <f t="shared" si="1113"/>
        <v>11950.264980237152</v>
      </c>
      <c r="DL629" s="112">
        <f t="shared" si="1113"/>
        <v>8989.3270502198611</v>
      </c>
      <c r="DM629" s="112">
        <f t="shared" si="1113"/>
        <v>20686.321142714103</v>
      </c>
    </row>
    <row r="630" spans="1:117" s="44" customFormat="1" ht="1" hidden="1" customHeight="1">
      <c r="A630" s="94">
        <v>2059</v>
      </c>
      <c r="B630" s="96">
        <f t="shared" si="974"/>
        <v>9456006.5903480351</v>
      </c>
      <c r="C630" s="97">
        <f t="shared" si="978"/>
        <v>6.5052361305629764E-4</v>
      </c>
      <c r="D630" s="103">
        <f t="shared" ref="D630:M630" si="1114">D420+D525</f>
        <v>5083079.3884253046</v>
      </c>
      <c r="E630" s="103">
        <f t="shared" si="1114"/>
        <v>5193940.2768696193</v>
      </c>
      <c r="F630" s="103">
        <f t="shared" si="1114"/>
        <v>5304518.9594388632</v>
      </c>
      <c r="G630" s="103">
        <f t="shared" si="1114"/>
        <v>5415381.0636361502</v>
      </c>
      <c r="H630" s="103">
        <f t="shared" si="1114"/>
        <v>5526639.8659472689</v>
      </c>
      <c r="I630" s="103">
        <f t="shared" si="1114"/>
        <v>2606155.9522502273</v>
      </c>
      <c r="J630" s="103">
        <f t="shared" si="1114"/>
        <v>2495295.0638059117</v>
      </c>
      <c r="K630" s="103">
        <f t="shared" si="1114"/>
        <v>2384716.3812366687</v>
      </c>
      <c r="L630" s="103">
        <f t="shared" si="1114"/>
        <v>2273854.2770393817</v>
      </c>
      <c r="M630" s="103">
        <f t="shared" si="1114"/>
        <v>2162595.4747282634</v>
      </c>
      <c r="N630" s="103"/>
      <c r="O630" s="103"/>
      <c r="P630" s="103"/>
      <c r="Q630" s="112">
        <f t="shared" ref="Q630:CB630" si="1115">Q420+Q525</f>
        <v>81948.440966981652</v>
      </c>
      <c r="R630" s="112">
        <f t="shared" si="1115"/>
        <v>84233.767104114988</v>
      </c>
      <c r="S630" s="112">
        <f t="shared" si="1115"/>
        <v>86478.551441713804</v>
      </c>
      <c r="T630" s="112">
        <f t="shared" si="1115"/>
        <v>86336.768969592173</v>
      </c>
      <c r="U630" s="112">
        <f t="shared" si="1115"/>
        <v>86839.960028453701</v>
      </c>
      <c r="V630" s="112">
        <f t="shared" si="1115"/>
        <v>87282.79637701562</v>
      </c>
      <c r="W630" s="112">
        <f t="shared" si="1115"/>
        <v>87789.486183126675</v>
      </c>
      <c r="X630" s="112">
        <f t="shared" si="1115"/>
        <v>87668.174290092691</v>
      </c>
      <c r="Y630" s="112">
        <f t="shared" si="1115"/>
        <v>87784.360258252767</v>
      </c>
      <c r="Z630" s="112">
        <f t="shared" si="1115"/>
        <v>88087.70517464084</v>
      </c>
      <c r="AA630" s="112">
        <f t="shared" si="1115"/>
        <v>88187.456558600185</v>
      </c>
      <c r="AB630" s="112">
        <f t="shared" si="1115"/>
        <v>88760.328175897215</v>
      </c>
      <c r="AC630" s="112">
        <f t="shared" si="1115"/>
        <v>93495.997115654027</v>
      </c>
      <c r="AD630" s="112">
        <f t="shared" si="1115"/>
        <v>89691.73847700769</v>
      </c>
      <c r="AE630" s="112">
        <f t="shared" si="1115"/>
        <v>89947.320163391356</v>
      </c>
      <c r="AF630" s="112">
        <f t="shared" si="1115"/>
        <v>89994.252865333896</v>
      </c>
      <c r="AG630" s="112">
        <f t="shared" si="1115"/>
        <v>89909.851682231209</v>
      </c>
      <c r="AH630" s="112">
        <f t="shared" si="1115"/>
        <v>90003.292484702659</v>
      </c>
      <c r="AI630" s="112">
        <f t="shared" si="1115"/>
        <v>90502.648151198868</v>
      </c>
      <c r="AJ630" s="112">
        <f t="shared" si="1115"/>
        <v>91828.353204496831</v>
      </c>
      <c r="AK630" s="112">
        <f t="shared" si="1115"/>
        <v>92462.021027194045</v>
      </c>
      <c r="AL630" s="112">
        <f t="shared" si="1115"/>
        <v>93817.013801691122</v>
      </c>
      <c r="AM630" s="112">
        <f t="shared" si="1115"/>
        <v>94879.046974657787</v>
      </c>
      <c r="AN630" s="112">
        <f t="shared" si="1115"/>
        <v>96302.855210213747</v>
      </c>
      <c r="AO630" s="112">
        <f t="shared" si="1115"/>
        <v>98555.903066775791</v>
      </c>
      <c r="AP630" s="112">
        <f t="shared" si="1115"/>
        <v>100595.66078533577</v>
      </c>
      <c r="AQ630" s="112">
        <f t="shared" si="1115"/>
        <v>103724.13522007663</v>
      </c>
      <c r="AR630" s="112">
        <f t="shared" si="1115"/>
        <v>106570.31307897044</v>
      </c>
      <c r="AS630" s="112">
        <f t="shared" si="1115"/>
        <v>108845.88825195853</v>
      </c>
      <c r="AT630" s="112">
        <f t="shared" si="1115"/>
        <v>111076.54445957058</v>
      </c>
      <c r="AU630" s="112">
        <f t="shared" si="1115"/>
        <v>113132.71120163216</v>
      </c>
      <c r="AV630" s="112">
        <f t="shared" si="1115"/>
        <v>114572.29255434971</v>
      </c>
      <c r="AW630" s="112">
        <f t="shared" si="1115"/>
        <v>116118.46809335714</v>
      </c>
      <c r="AX630" s="112">
        <f t="shared" si="1115"/>
        <v>116087.74769164059</v>
      </c>
      <c r="AY630" s="112">
        <f t="shared" si="1115"/>
        <v>116924.23221632495</v>
      </c>
      <c r="AZ630" s="112">
        <f t="shared" si="1115"/>
        <v>118079.74033608273</v>
      </c>
      <c r="BA630" s="112">
        <f t="shared" si="1115"/>
        <v>118954.88154817576</v>
      </c>
      <c r="BB630" s="112">
        <f t="shared" si="1115"/>
        <v>119143.27078000781</v>
      </c>
      <c r="BC630" s="112">
        <f t="shared" si="1115"/>
        <v>120614.94231484839</v>
      </c>
      <c r="BD630" s="112">
        <f t="shared" si="1115"/>
        <v>121139.50503089218</v>
      </c>
      <c r="BE630" s="112">
        <f t="shared" si="1115"/>
        <v>122018.84348461966</v>
      </c>
      <c r="BF630" s="112">
        <f t="shared" si="1115"/>
        <v>122844.64113728401</v>
      </c>
      <c r="BG630" s="112">
        <f t="shared" si="1115"/>
        <v>123676.35116446839</v>
      </c>
      <c r="BH630" s="112">
        <f t="shared" si="1115"/>
        <v>123873.34130044274</v>
      </c>
      <c r="BI630" s="112">
        <f t="shared" si="1115"/>
        <v>124251.27924130208</v>
      </c>
      <c r="BJ630" s="112">
        <f t="shared" si="1115"/>
        <v>124253.23827481677</v>
      </c>
      <c r="BK630" s="112">
        <f t="shared" si="1115"/>
        <v>124120.05894268386</v>
      </c>
      <c r="BL630" s="112">
        <f t="shared" si="1115"/>
        <v>123848.68896119128</v>
      </c>
      <c r="BM630" s="112">
        <f t="shared" si="1115"/>
        <v>123631.1437471736</v>
      </c>
      <c r="BN630" s="112">
        <f t="shared" si="1115"/>
        <v>122723.05428885088</v>
      </c>
      <c r="BO630" s="112">
        <f t="shared" si="1115"/>
        <v>121353.58199389726</v>
      </c>
      <c r="BP630" s="112">
        <f t="shared" si="1115"/>
        <v>120092.76660611121</v>
      </c>
      <c r="BQ630" s="112">
        <f t="shared" si="1115"/>
        <v>118596.50944381265</v>
      </c>
      <c r="BR630" s="112">
        <f t="shared" si="1115"/>
        <v>117131.08397668938</v>
      </c>
      <c r="BS630" s="112">
        <f t="shared" si="1115"/>
        <v>116332.4855749164</v>
      </c>
      <c r="BT630" s="112">
        <f t="shared" si="1115"/>
        <v>115316.19990503159</v>
      </c>
      <c r="BU630" s="112">
        <f t="shared" si="1115"/>
        <v>113685.19167732232</v>
      </c>
      <c r="BV630" s="112">
        <f t="shared" si="1115"/>
        <v>113618.24348987509</v>
      </c>
      <c r="BW630" s="112">
        <f t="shared" si="1115"/>
        <v>112600.53032235947</v>
      </c>
      <c r="BX630" s="112">
        <f t="shared" si="1115"/>
        <v>112028.84250131031</v>
      </c>
      <c r="BY630" s="112">
        <f t="shared" si="1115"/>
        <v>112695.57969436477</v>
      </c>
      <c r="BZ630" s="112">
        <f t="shared" si="1115"/>
        <v>112455.63881588119</v>
      </c>
      <c r="CA630" s="112">
        <f t="shared" si="1115"/>
        <v>112460.50703968383</v>
      </c>
      <c r="CB630" s="112">
        <f t="shared" si="1115"/>
        <v>112575.17559862649</v>
      </c>
      <c r="CC630" s="112">
        <f t="shared" ref="CC630:DM630" si="1116">CC420+CC525</f>
        <v>111370.15773169576</v>
      </c>
      <c r="CD630" s="112">
        <f t="shared" si="1116"/>
        <v>110842.43410635419</v>
      </c>
      <c r="CE630" s="112">
        <f t="shared" si="1116"/>
        <v>110583.51269270974</v>
      </c>
      <c r="CF630" s="112">
        <f t="shared" si="1116"/>
        <v>111500.90479279202</v>
      </c>
      <c r="CG630" s="112">
        <f t="shared" si="1116"/>
        <v>110883.06551421166</v>
      </c>
      <c r="CH630" s="112">
        <f t="shared" si="1116"/>
        <v>109496.44218387319</v>
      </c>
      <c r="CI630" s="112">
        <f t="shared" si="1116"/>
        <v>107701.60322259166</v>
      </c>
      <c r="CJ630" s="112">
        <f t="shared" si="1116"/>
        <v>106954.10535636698</v>
      </c>
      <c r="CK630" s="112">
        <f t="shared" si="1116"/>
        <v>103445.19220306266</v>
      </c>
      <c r="CL630" s="112">
        <f t="shared" si="1116"/>
        <v>102234.8872995475</v>
      </c>
      <c r="CM630" s="112">
        <f t="shared" si="1116"/>
        <v>99493.7151435329</v>
      </c>
      <c r="CN630" s="112">
        <f t="shared" si="1116"/>
        <v>98427.605023255921</v>
      </c>
      <c r="CO630" s="112">
        <f t="shared" si="1116"/>
        <v>95177.906368952157</v>
      </c>
      <c r="CP630" s="112">
        <f t="shared" si="1116"/>
        <v>94245.140377887175</v>
      </c>
      <c r="CQ630" s="112">
        <f t="shared" si="1116"/>
        <v>91391.324521424394</v>
      </c>
      <c r="CR630" s="112">
        <f t="shared" si="1116"/>
        <v>89226.842183387882</v>
      </c>
      <c r="CS630" s="112">
        <f t="shared" si="1116"/>
        <v>85471.195949875546</v>
      </c>
      <c r="CT630" s="112">
        <f t="shared" si="1116"/>
        <v>82023.073222454579</v>
      </c>
      <c r="CU630" s="112">
        <f t="shared" si="1116"/>
        <v>78896.411092466587</v>
      </c>
      <c r="CV630" s="112">
        <f t="shared" si="1116"/>
        <v>75192.276223619221</v>
      </c>
      <c r="CW630" s="112">
        <f t="shared" si="1116"/>
        <v>71967.124360281508</v>
      </c>
      <c r="CX630" s="112">
        <f t="shared" si="1116"/>
        <v>69614.4774395563</v>
      </c>
      <c r="CY630" s="112">
        <f t="shared" si="1116"/>
        <v>65903.587982862286</v>
      </c>
      <c r="CZ630" s="112">
        <f t="shared" si="1116"/>
        <v>63178.79675056893</v>
      </c>
      <c r="DA630" s="112">
        <f t="shared" si="1116"/>
        <v>60832.186083191351</v>
      </c>
      <c r="DB630" s="112">
        <f t="shared" si="1116"/>
        <v>56258.384541897052</v>
      </c>
      <c r="DC630" s="112">
        <f t="shared" si="1116"/>
        <v>52559.190189098706</v>
      </c>
      <c r="DD630" s="112">
        <f t="shared" si="1116"/>
        <v>47943.411668080247</v>
      </c>
      <c r="DE630" s="112">
        <f t="shared" si="1116"/>
        <v>42245.290515718458</v>
      </c>
      <c r="DF630" s="112">
        <f t="shared" si="1116"/>
        <v>37644.147498612976</v>
      </c>
      <c r="DG630" s="112">
        <f t="shared" si="1116"/>
        <v>31870.595449811743</v>
      </c>
      <c r="DH630" s="112">
        <f t="shared" si="1116"/>
        <v>27156.707319987298</v>
      </c>
      <c r="DI630" s="112">
        <f t="shared" si="1116"/>
        <v>21655.699279424331</v>
      </c>
      <c r="DJ630" s="112">
        <f t="shared" si="1116"/>
        <v>16373.903914590748</v>
      </c>
      <c r="DK630" s="112">
        <f t="shared" si="1116"/>
        <v>12382.639262187087</v>
      </c>
      <c r="DL630" s="112">
        <f t="shared" si="1116"/>
        <v>9311.2523831304516</v>
      </c>
      <c r="DM630" s="112">
        <f t="shared" si="1116"/>
        <v>21611.173272004758</v>
      </c>
    </row>
    <row r="631" spans="1:117" s="44" customFormat="1" ht="1" hidden="1" customHeight="1">
      <c r="A631" s="94">
        <v>2060</v>
      </c>
      <c r="B631" s="96">
        <f t="shared" si="974"/>
        <v>9461931.7656326778</v>
      </c>
      <c r="C631" s="97">
        <f t="shared" si="978"/>
        <v>6.2660439457505135E-4</v>
      </c>
      <c r="D631" s="103">
        <f t="shared" ref="D631:M631" si="1117">D421+D526</f>
        <v>5084149.233299626</v>
      </c>
      <c r="E631" s="103">
        <f t="shared" si="1117"/>
        <v>5194698.3755851733</v>
      </c>
      <c r="F631" s="103">
        <f t="shared" si="1117"/>
        <v>5304643.0695686135</v>
      </c>
      <c r="G631" s="103">
        <f t="shared" si="1117"/>
        <v>5414342.5363902897</v>
      </c>
      <c r="H631" s="103">
        <f t="shared" si="1117"/>
        <v>5524172.9606775632</v>
      </c>
      <c r="I631" s="103">
        <f t="shared" si="1117"/>
        <v>2608720.6911585368</v>
      </c>
      <c r="J631" s="103">
        <f t="shared" si="1117"/>
        <v>2498171.5488729891</v>
      </c>
      <c r="K631" s="103">
        <f t="shared" si="1117"/>
        <v>2388226.8548895484</v>
      </c>
      <c r="L631" s="103">
        <f t="shared" si="1117"/>
        <v>2278527.3880678732</v>
      </c>
      <c r="M631" s="103">
        <f t="shared" si="1117"/>
        <v>2168696.9637805996</v>
      </c>
      <c r="N631" s="103"/>
      <c r="O631" s="103"/>
      <c r="P631" s="103"/>
      <c r="Q631" s="112">
        <f t="shared" ref="Q631:CB631" si="1118">Q421+Q526</f>
        <v>81797.513390903594</v>
      </c>
      <c r="R631" s="112">
        <f t="shared" si="1118"/>
        <v>84101.921355382627</v>
      </c>
      <c r="S631" s="112">
        <f t="shared" si="1118"/>
        <v>86352.376298367832</v>
      </c>
      <c r="T631" s="112">
        <f t="shared" si="1118"/>
        <v>86223.830440325371</v>
      </c>
      <c r="U631" s="112">
        <f t="shared" si="1118"/>
        <v>86765.414550230751</v>
      </c>
      <c r="V631" s="112">
        <f t="shared" si="1118"/>
        <v>87224.443004688423</v>
      </c>
      <c r="W631" s="112">
        <f t="shared" si="1118"/>
        <v>87779.42854598476</v>
      </c>
      <c r="X631" s="112">
        <f t="shared" si="1118"/>
        <v>87685.16299292841</v>
      </c>
      <c r="Y631" s="112">
        <f t="shared" si="1118"/>
        <v>87842.12099392603</v>
      </c>
      <c r="Z631" s="112">
        <f t="shared" si="1118"/>
        <v>88185.234630719089</v>
      </c>
      <c r="AA631" s="112">
        <f t="shared" si="1118"/>
        <v>88325.460892565578</v>
      </c>
      <c r="AB631" s="112">
        <f t="shared" si="1118"/>
        <v>88939.646025544556</v>
      </c>
      <c r="AC631" s="112">
        <f t="shared" si="1118"/>
        <v>93727.323270003923</v>
      </c>
      <c r="AD631" s="112">
        <f t="shared" si="1118"/>
        <v>89942.202017945761</v>
      </c>
      <c r="AE631" s="112">
        <f t="shared" si="1118"/>
        <v>90233.064092862885</v>
      </c>
      <c r="AF631" s="112">
        <f t="shared" si="1118"/>
        <v>90318.619388141931</v>
      </c>
      <c r="AG631" s="112">
        <f t="shared" si="1118"/>
        <v>90249.152557998954</v>
      </c>
      <c r="AH631" s="112">
        <f t="shared" si="1118"/>
        <v>90351.053840025881</v>
      </c>
      <c r="AI631" s="112">
        <f t="shared" si="1118"/>
        <v>90851.270208790098</v>
      </c>
      <c r="AJ631" s="112">
        <f t="shared" si="1118"/>
        <v>92166.602677178511</v>
      </c>
      <c r="AK631" s="112">
        <f t="shared" si="1118"/>
        <v>92768.354586447356</v>
      </c>
      <c r="AL631" s="112">
        <f t="shared" si="1118"/>
        <v>94081.521700034617</v>
      </c>
      <c r="AM631" s="112">
        <f t="shared" si="1118"/>
        <v>95068.181511746574</v>
      </c>
      <c r="AN631" s="112">
        <f t="shared" si="1118"/>
        <v>96422.840338238078</v>
      </c>
      <c r="AO631" s="112">
        <f t="shared" si="1118"/>
        <v>98598.821264719241</v>
      </c>
      <c r="AP631" s="112">
        <f t="shared" si="1118"/>
        <v>100547.51455427488</v>
      </c>
      <c r="AQ631" s="112">
        <f t="shared" si="1118"/>
        <v>103586.83374199577</v>
      </c>
      <c r="AR631" s="112">
        <f t="shared" si="1118"/>
        <v>106343.22988927337</v>
      </c>
      <c r="AS631" s="112">
        <f t="shared" si="1118"/>
        <v>108552.82166046603</v>
      </c>
      <c r="AT631" s="112">
        <f t="shared" si="1118"/>
        <v>110731.03451333531</v>
      </c>
      <c r="AU631" s="112">
        <f t="shared" si="1118"/>
        <v>112735.39163884096</v>
      </c>
      <c r="AV631" s="112">
        <f t="shared" si="1118"/>
        <v>114182.65149644762</v>
      </c>
      <c r="AW631" s="112">
        <f t="shared" si="1118"/>
        <v>115722.17057282088</v>
      </c>
      <c r="AX631" s="112">
        <f t="shared" si="1118"/>
        <v>115735.14300077257</v>
      </c>
      <c r="AY631" s="112">
        <f t="shared" si="1118"/>
        <v>116603.02707930932</v>
      </c>
      <c r="AZ631" s="112">
        <f t="shared" si="1118"/>
        <v>117826.94293906313</v>
      </c>
      <c r="BA631" s="112">
        <f t="shared" si="1118"/>
        <v>118784.1953651057</v>
      </c>
      <c r="BB631" s="112">
        <f t="shared" si="1118"/>
        <v>119045.75501115044</v>
      </c>
      <c r="BC631" s="112">
        <f t="shared" si="1118"/>
        <v>120607.01381680599</v>
      </c>
      <c r="BD631" s="112">
        <f t="shared" si="1118"/>
        <v>121211.78489189938</v>
      </c>
      <c r="BE631" s="112">
        <f t="shared" si="1118"/>
        <v>122168.83362540521</v>
      </c>
      <c r="BF631" s="112">
        <f t="shared" si="1118"/>
        <v>123070.1605598528</v>
      </c>
      <c r="BG631" s="112">
        <f t="shared" si="1118"/>
        <v>123961.26809586168</v>
      </c>
      <c r="BH631" s="112">
        <f t="shared" si="1118"/>
        <v>124197.83559326478</v>
      </c>
      <c r="BI631" s="112">
        <f t="shared" si="1118"/>
        <v>124622.37329069941</v>
      </c>
      <c r="BJ631" s="112">
        <f t="shared" si="1118"/>
        <v>124634.93086235962</v>
      </c>
      <c r="BK631" s="112">
        <f t="shared" si="1118"/>
        <v>124522.36994052542</v>
      </c>
      <c r="BL631" s="112">
        <f t="shared" si="1118"/>
        <v>124288.76049424328</v>
      </c>
      <c r="BM631" s="112">
        <f t="shared" si="1118"/>
        <v>124063.86196133721</v>
      </c>
      <c r="BN631" s="112">
        <f t="shared" si="1118"/>
        <v>123226.38022250944</v>
      </c>
      <c r="BO631" s="112">
        <f t="shared" si="1118"/>
        <v>122328.67342457373</v>
      </c>
      <c r="BP631" s="112">
        <f t="shared" si="1118"/>
        <v>120958.77113542093</v>
      </c>
      <c r="BQ631" s="112">
        <f t="shared" si="1118"/>
        <v>119637.98443615461</v>
      </c>
      <c r="BR631" s="112">
        <f t="shared" si="1118"/>
        <v>118045.79497653326</v>
      </c>
      <c r="BS631" s="112">
        <f t="shared" si="1118"/>
        <v>116597.30949210282</v>
      </c>
      <c r="BT631" s="112">
        <f t="shared" si="1118"/>
        <v>115404.99973676985</v>
      </c>
      <c r="BU631" s="112">
        <f t="shared" si="1118"/>
        <v>114668.70371505452</v>
      </c>
      <c r="BV631" s="112">
        <f t="shared" si="1118"/>
        <v>113092.35020187424</v>
      </c>
      <c r="BW631" s="112">
        <f t="shared" si="1118"/>
        <v>112605.32248519352</v>
      </c>
      <c r="BX631" s="112">
        <f t="shared" si="1118"/>
        <v>112026.55844491806</v>
      </c>
      <c r="BY631" s="112">
        <f t="shared" si="1118"/>
        <v>110638.51828642542</v>
      </c>
      <c r="BZ631" s="112">
        <f t="shared" si="1118"/>
        <v>111815.07011155671</v>
      </c>
      <c r="CA631" s="112">
        <f t="shared" si="1118"/>
        <v>111737.10046726771</v>
      </c>
      <c r="CB631" s="112">
        <f t="shared" si="1118"/>
        <v>111056.72352083205</v>
      </c>
      <c r="CC631" s="112">
        <f t="shared" ref="CC631:DM631" si="1119">CC421+CC526</f>
        <v>111797.73167410691</v>
      </c>
      <c r="CD631" s="112">
        <f t="shared" si="1119"/>
        <v>110005.3739839857</v>
      </c>
      <c r="CE631" s="112">
        <f t="shared" si="1119"/>
        <v>110104.10324325523</v>
      </c>
      <c r="CF631" s="112">
        <f t="shared" si="1119"/>
        <v>109390.84310058012</v>
      </c>
      <c r="CG631" s="112">
        <f t="shared" si="1119"/>
        <v>110793.99292127913</v>
      </c>
      <c r="CH631" s="112">
        <f t="shared" si="1119"/>
        <v>109652.5838915332</v>
      </c>
      <c r="CI631" s="112">
        <f t="shared" si="1119"/>
        <v>108590.7740599766</v>
      </c>
      <c r="CJ631" s="112">
        <f t="shared" si="1119"/>
        <v>106873.00828055793</v>
      </c>
      <c r="CK631" s="112">
        <f t="shared" si="1119"/>
        <v>105832.99757795176</v>
      </c>
      <c r="CL631" s="112">
        <f t="shared" si="1119"/>
        <v>102205.3118313654</v>
      </c>
      <c r="CM631" s="112">
        <f t="shared" si="1119"/>
        <v>100577.99452985905</v>
      </c>
      <c r="CN631" s="112">
        <f t="shared" si="1119"/>
        <v>98444.987049332645</v>
      </c>
      <c r="CO631" s="112">
        <f t="shared" si="1119"/>
        <v>96470.266796049778</v>
      </c>
      <c r="CP631" s="112">
        <f t="shared" si="1119"/>
        <v>93592.506814959677</v>
      </c>
      <c r="CQ631" s="112">
        <f t="shared" si="1119"/>
        <v>92125.276514275727</v>
      </c>
      <c r="CR631" s="112">
        <f t="shared" si="1119"/>
        <v>89498.606589705363</v>
      </c>
      <c r="CS631" s="112">
        <f t="shared" si="1119"/>
        <v>86872.004512875166</v>
      </c>
      <c r="CT631" s="112">
        <f t="shared" si="1119"/>
        <v>83171.795514787867</v>
      </c>
      <c r="CU631" s="112">
        <f t="shared" si="1119"/>
        <v>79442.768575198425</v>
      </c>
      <c r="CV631" s="112">
        <f t="shared" si="1119"/>
        <v>75841.879441700352</v>
      </c>
      <c r="CW631" s="112">
        <f t="shared" si="1119"/>
        <v>72205.822344664251</v>
      </c>
      <c r="CX631" s="112">
        <f t="shared" si="1119"/>
        <v>68798.916103865107</v>
      </c>
      <c r="CY631" s="112">
        <f t="shared" si="1119"/>
        <v>65784.732255315233</v>
      </c>
      <c r="CZ631" s="112">
        <f t="shared" si="1119"/>
        <v>62049.40071780984</v>
      </c>
      <c r="DA631" s="112">
        <f t="shared" si="1119"/>
        <v>59264.589326735142</v>
      </c>
      <c r="DB631" s="112">
        <f t="shared" si="1119"/>
        <v>56042.191128010818</v>
      </c>
      <c r="DC631" s="112">
        <f t="shared" si="1119"/>
        <v>51497.753770290117</v>
      </c>
      <c r="DD631" s="112">
        <f t="shared" si="1119"/>
        <v>47316.52220323457</v>
      </c>
      <c r="DE631" s="112">
        <f t="shared" si="1119"/>
        <v>42127.364172394948</v>
      </c>
      <c r="DF631" s="112">
        <f t="shared" si="1119"/>
        <v>37129.986955168541</v>
      </c>
      <c r="DG631" s="112">
        <f t="shared" si="1119"/>
        <v>31977.559596606941</v>
      </c>
      <c r="DH631" s="112">
        <f t="shared" si="1119"/>
        <v>26984.266212226496</v>
      </c>
      <c r="DI631" s="112">
        <f t="shared" si="1119"/>
        <v>22277.295124878379</v>
      </c>
      <c r="DJ631" s="112">
        <f t="shared" si="1119"/>
        <v>17105.733957065779</v>
      </c>
      <c r="DK631" s="112">
        <f t="shared" si="1119"/>
        <v>12839.700026350461</v>
      </c>
      <c r="DL631" s="112">
        <f t="shared" si="1119"/>
        <v>9657.3990067257819</v>
      </c>
      <c r="DM631" s="112">
        <f t="shared" si="1119"/>
        <v>22561.716430426484</v>
      </c>
    </row>
    <row r="632" spans="1:117" s="44" customFormat="1" ht="1" hidden="1" customHeight="1">
      <c r="A632" s="94"/>
      <c r="B632" s="96"/>
      <c r="C632" s="97"/>
      <c r="D632" s="103"/>
      <c r="E632" s="103"/>
      <c r="F632" s="103"/>
      <c r="G632" s="103"/>
      <c r="H632" s="103"/>
      <c r="I632" s="103"/>
      <c r="J632" s="103"/>
      <c r="K632" s="103"/>
      <c r="L632" s="103"/>
      <c r="M632" s="103"/>
      <c r="N632" s="103"/>
      <c r="O632" s="103"/>
      <c r="P632" s="103"/>
      <c r="Q632" s="109"/>
      <c r="R632" s="109"/>
      <c r="S632" s="109"/>
      <c r="T632" s="109"/>
      <c r="U632" s="109"/>
      <c r="V632" s="109"/>
      <c r="W632" s="109"/>
      <c r="X632" s="109"/>
      <c r="Y632" s="109"/>
      <c r="Z632" s="109"/>
      <c r="AA632" s="109"/>
      <c r="AB632" s="109"/>
      <c r="AC632" s="109"/>
      <c r="AD632" s="109"/>
      <c r="AE632" s="109"/>
      <c r="AF632" s="109"/>
      <c r="AG632" s="109"/>
      <c r="AH632" s="109"/>
      <c r="AI632" s="109"/>
      <c r="AJ632" s="109"/>
      <c r="AK632" s="109"/>
      <c r="AL632" s="109"/>
      <c r="AM632" s="109"/>
      <c r="AN632" s="109"/>
      <c r="AO632" s="109"/>
      <c r="AP632" s="109"/>
      <c r="AQ632" s="109"/>
      <c r="AR632" s="109"/>
      <c r="AS632" s="109"/>
      <c r="AT632" s="109"/>
      <c r="AU632" s="109"/>
      <c r="AV632" s="109"/>
      <c r="AW632" s="109"/>
      <c r="AX632" s="109"/>
      <c r="AY632" s="109"/>
      <c r="AZ632" s="109"/>
      <c r="BA632" s="109"/>
      <c r="BB632" s="109"/>
      <c r="BC632" s="109"/>
      <c r="BD632" s="109"/>
      <c r="BE632" s="109"/>
      <c r="BF632" s="109"/>
      <c r="BG632" s="109"/>
      <c r="BH632" s="109"/>
      <c r="BI632" s="109"/>
      <c r="BJ632" s="109"/>
      <c r="BK632" s="109"/>
      <c r="BL632" s="109"/>
      <c r="BM632" s="109"/>
      <c r="BN632" s="109"/>
      <c r="BO632" s="109"/>
      <c r="BP632" s="109"/>
      <c r="BQ632" s="109"/>
      <c r="BR632" s="109"/>
      <c r="BS632" s="109"/>
      <c r="BT632" s="109"/>
      <c r="BU632" s="109"/>
      <c r="BV632" s="109"/>
      <c r="BW632" s="109"/>
      <c r="BX632" s="109"/>
      <c r="BY632" s="109"/>
      <c r="BZ632" s="109"/>
      <c r="CA632" s="109"/>
      <c r="CB632" s="109"/>
      <c r="CC632" s="109"/>
      <c r="CD632" s="109"/>
      <c r="CE632" s="109"/>
      <c r="CF632" s="109"/>
      <c r="CG632" s="109"/>
      <c r="CH632" s="109"/>
      <c r="CI632" s="109"/>
      <c r="CJ632" s="109"/>
      <c r="CK632" s="109"/>
      <c r="CL632" s="109"/>
      <c r="CM632" s="109"/>
      <c r="CN632" s="109"/>
      <c r="CO632" s="109"/>
      <c r="CP632" s="109"/>
      <c r="CQ632" s="109"/>
      <c r="CR632" s="109"/>
      <c r="CS632" s="109"/>
      <c r="CT632" s="109"/>
      <c r="CU632" s="109"/>
      <c r="CV632" s="109"/>
      <c r="CW632" s="109"/>
      <c r="CX632" s="109"/>
      <c r="CY632" s="109"/>
      <c r="CZ632" s="109"/>
      <c r="DA632" s="109"/>
      <c r="DB632" s="109"/>
      <c r="DC632" s="109"/>
      <c r="DD632" s="109"/>
      <c r="DE632" s="109"/>
      <c r="DF632" s="109"/>
      <c r="DG632" s="109"/>
      <c r="DH632" s="109"/>
      <c r="DI632" s="109"/>
      <c r="DJ632" s="109"/>
      <c r="DK632" s="109"/>
      <c r="DL632" s="109"/>
    </row>
    <row r="633" spans="1:117" s="44" customFormat="1" ht="1" hidden="1" customHeight="1">
      <c r="A633" s="95" t="s">
        <v>164</v>
      </c>
      <c r="B633" s="95"/>
      <c r="C633" s="95"/>
      <c r="Q633" s="109"/>
      <c r="R633" s="109"/>
      <c r="S633" s="109"/>
      <c r="T633" s="109"/>
      <c r="U633" s="109"/>
      <c r="V633" s="109"/>
      <c r="W633" s="109"/>
      <c r="X633" s="109"/>
      <c r="Y633" s="109"/>
      <c r="Z633" s="109"/>
      <c r="AA633" s="109"/>
      <c r="AB633" s="109"/>
      <c r="AC633" s="109"/>
      <c r="AD633" s="109"/>
      <c r="AE633" s="109"/>
      <c r="AF633" s="109"/>
      <c r="AG633" s="109"/>
      <c r="AH633" s="109"/>
      <c r="AI633" s="109"/>
      <c r="AJ633" s="109"/>
      <c r="AK633" s="109"/>
      <c r="AL633" s="109"/>
      <c r="AM633" s="109"/>
      <c r="AN633" s="109"/>
      <c r="AO633" s="109"/>
      <c r="AP633" s="109"/>
      <c r="AQ633" s="109"/>
      <c r="AR633" s="109"/>
      <c r="AS633" s="109"/>
      <c r="AT633" s="109"/>
      <c r="AU633" s="109"/>
      <c r="AV633" s="109"/>
      <c r="AW633" s="109"/>
      <c r="AX633" s="109"/>
      <c r="AY633" s="109"/>
      <c r="AZ633" s="109"/>
      <c r="BA633" s="109"/>
      <c r="BB633" s="109"/>
      <c r="BC633" s="109"/>
      <c r="BD633" s="109"/>
      <c r="BE633" s="109"/>
      <c r="BF633" s="109"/>
      <c r="BG633" s="109"/>
      <c r="BH633" s="109"/>
      <c r="BI633" s="109"/>
      <c r="BJ633" s="109"/>
      <c r="BK633" s="109"/>
      <c r="BL633" s="109"/>
      <c r="BM633" s="109"/>
      <c r="BN633" s="109"/>
      <c r="BO633" s="109"/>
      <c r="BP633" s="109"/>
      <c r="BQ633" s="109"/>
      <c r="BR633" s="109"/>
      <c r="BS633" s="109"/>
      <c r="BT633" s="109"/>
      <c r="BU633" s="109"/>
      <c r="BV633" s="109"/>
      <c r="BW633" s="109"/>
      <c r="BX633" s="109"/>
      <c r="BY633" s="109"/>
      <c r="BZ633" s="109"/>
      <c r="CA633" s="109"/>
      <c r="CB633" s="109"/>
      <c r="CC633" s="109"/>
      <c r="CD633" s="109"/>
      <c r="CE633" s="109"/>
      <c r="CF633" s="109"/>
      <c r="CG633" s="109"/>
      <c r="CH633" s="109"/>
      <c r="CI633" s="109"/>
      <c r="CJ633" s="109"/>
      <c r="CK633" s="109"/>
      <c r="CL633" s="109"/>
      <c r="CM633" s="109"/>
      <c r="CN633" s="109"/>
      <c r="CO633" s="109"/>
      <c r="CP633" s="109"/>
      <c r="CQ633" s="109"/>
      <c r="CR633" s="109"/>
      <c r="CS633" s="109"/>
      <c r="CT633" s="109"/>
      <c r="CU633" s="109"/>
      <c r="CV633" s="109"/>
      <c r="CW633" s="109"/>
      <c r="CX633" s="109"/>
      <c r="CY633" s="109"/>
      <c r="CZ633" s="109"/>
      <c r="DA633" s="109"/>
      <c r="DB633" s="109"/>
      <c r="DC633" s="109"/>
      <c r="DD633" s="109"/>
      <c r="DE633" s="109"/>
      <c r="DF633" s="109"/>
      <c r="DG633" s="109"/>
      <c r="DH633" s="109"/>
      <c r="DI633" s="109"/>
      <c r="DJ633" s="109"/>
      <c r="DK633" s="109"/>
      <c r="DL633" s="109"/>
    </row>
    <row r="634" spans="1:117" s="44" customFormat="1" ht="1" hidden="1" customHeight="1">
      <c r="A634" s="93" t="s">
        <v>21</v>
      </c>
      <c r="B634" s="93"/>
      <c r="C634" s="93"/>
      <c r="Q634" s="109"/>
      <c r="R634" s="109"/>
      <c r="S634" s="109"/>
      <c r="T634" s="109"/>
      <c r="U634" s="109"/>
      <c r="V634" s="109"/>
      <c r="W634" s="109"/>
      <c r="X634" s="109"/>
      <c r="Y634" s="109"/>
      <c r="Z634" s="109"/>
      <c r="AA634" s="109"/>
      <c r="AB634" s="109"/>
      <c r="AC634" s="109"/>
      <c r="AD634" s="109"/>
      <c r="AE634" s="109"/>
      <c r="AF634" s="109"/>
      <c r="AG634" s="109"/>
      <c r="AH634" s="109"/>
      <c r="AI634" s="109"/>
      <c r="AJ634" s="109"/>
      <c r="AK634" s="109"/>
      <c r="AL634" s="109"/>
      <c r="AM634" s="109"/>
      <c r="AN634" s="109"/>
      <c r="AO634" s="109"/>
      <c r="AP634" s="109"/>
      <c r="AQ634" s="109"/>
      <c r="AR634" s="109"/>
      <c r="AS634" s="109"/>
      <c r="AT634" s="109"/>
      <c r="AU634" s="109"/>
      <c r="AV634" s="109"/>
      <c r="AW634" s="109"/>
      <c r="AX634" s="109"/>
      <c r="AY634" s="109"/>
      <c r="AZ634" s="109"/>
      <c r="BA634" s="109"/>
      <c r="BB634" s="109"/>
      <c r="BC634" s="109"/>
      <c r="BD634" s="109"/>
      <c r="BE634" s="109"/>
      <c r="BF634" s="109"/>
      <c r="BG634" s="109"/>
      <c r="BH634" s="109"/>
      <c r="BI634" s="109"/>
      <c r="BJ634" s="109"/>
      <c r="BK634" s="109"/>
      <c r="BL634" s="109"/>
      <c r="BM634" s="109"/>
      <c r="BN634" s="109"/>
      <c r="BO634" s="109"/>
      <c r="BP634" s="109"/>
      <c r="BQ634" s="109"/>
      <c r="BR634" s="109"/>
      <c r="BS634" s="109"/>
      <c r="BT634" s="109"/>
      <c r="BU634" s="109"/>
      <c r="BV634" s="109"/>
      <c r="BW634" s="109"/>
      <c r="BX634" s="109"/>
      <c r="BY634" s="109"/>
      <c r="BZ634" s="109"/>
      <c r="CA634" s="109"/>
      <c r="CB634" s="109"/>
      <c r="CC634" s="109"/>
      <c r="CD634" s="109"/>
      <c r="CE634" s="109"/>
      <c r="CF634" s="109"/>
      <c r="CG634" s="109"/>
      <c r="CH634" s="109"/>
      <c r="CI634" s="109"/>
      <c r="CJ634" s="109"/>
      <c r="CK634" s="109"/>
      <c r="CL634" s="109"/>
      <c r="CM634" s="109"/>
      <c r="CN634" s="109"/>
      <c r="CO634" s="109"/>
      <c r="CP634" s="109"/>
      <c r="CQ634" s="109"/>
      <c r="CR634" s="109"/>
      <c r="CS634" s="109"/>
      <c r="CT634" s="109"/>
      <c r="CU634" s="109"/>
      <c r="CV634" s="109"/>
      <c r="CW634" s="109"/>
      <c r="CX634" s="109"/>
      <c r="CY634" s="109"/>
      <c r="CZ634" s="109"/>
      <c r="DA634" s="109"/>
      <c r="DB634" s="109"/>
      <c r="DC634" s="109"/>
      <c r="DD634" s="109"/>
      <c r="DE634" s="109"/>
      <c r="DF634" s="109"/>
      <c r="DG634" s="109"/>
      <c r="DH634" s="109"/>
      <c r="DI634" s="109"/>
      <c r="DJ634" s="109"/>
      <c r="DK634" s="109"/>
      <c r="DL634" s="109"/>
    </row>
    <row r="635" spans="1:117" s="44" customFormat="1" ht="1" hidden="1" customHeight="1">
      <c r="A635" s="93" t="s">
        <v>19</v>
      </c>
      <c r="B635" s="93"/>
      <c r="C635" s="93"/>
      <c r="D635" s="99" t="s">
        <v>30</v>
      </c>
      <c r="E635" s="99" t="s">
        <v>42</v>
      </c>
      <c r="F635" s="99" t="s">
        <v>43</v>
      </c>
      <c r="G635" s="99" t="s">
        <v>56</v>
      </c>
      <c r="H635" s="99" t="s">
        <v>53</v>
      </c>
      <c r="I635" s="99" t="s">
        <v>31</v>
      </c>
      <c r="J635" s="99" t="s">
        <v>32</v>
      </c>
      <c r="K635" s="99" t="s">
        <v>33</v>
      </c>
      <c r="L635" s="99" t="s">
        <v>54</v>
      </c>
      <c r="M635" s="99" t="s">
        <v>55</v>
      </c>
      <c r="N635" s="99"/>
      <c r="O635" s="99"/>
      <c r="P635" s="99"/>
      <c r="Q635" s="109"/>
      <c r="R635" s="109"/>
      <c r="S635" s="109"/>
      <c r="T635" s="109"/>
      <c r="U635" s="109"/>
      <c r="V635" s="109"/>
      <c r="W635" s="109"/>
      <c r="X635" s="109"/>
      <c r="Y635" s="109"/>
      <c r="Z635" s="109"/>
      <c r="AA635" s="109"/>
      <c r="AB635" s="109"/>
      <c r="AC635" s="109"/>
      <c r="AD635" s="109"/>
      <c r="AE635" s="109"/>
      <c r="AF635" s="109"/>
      <c r="AG635" s="109"/>
      <c r="AH635" s="109"/>
      <c r="AI635" s="109"/>
      <c r="AJ635" s="109"/>
      <c r="AK635" s="109"/>
      <c r="AL635" s="109"/>
      <c r="AM635" s="109"/>
      <c r="AN635" s="109"/>
      <c r="AO635" s="109"/>
      <c r="AP635" s="109"/>
      <c r="AQ635" s="109"/>
      <c r="AR635" s="109"/>
      <c r="AS635" s="109"/>
      <c r="AT635" s="109"/>
      <c r="AU635" s="109"/>
      <c r="AV635" s="109"/>
      <c r="AW635" s="109"/>
      <c r="AX635" s="109"/>
      <c r="AY635" s="109"/>
      <c r="AZ635" s="109"/>
      <c r="BA635" s="109"/>
      <c r="BB635" s="109"/>
      <c r="BC635" s="109"/>
      <c r="BD635" s="109"/>
      <c r="BE635" s="109"/>
      <c r="BF635" s="109"/>
      <c r="BG635" s="109"/>
      <c r="BH635" s="109"/>
      <c r="BI635" s="109"/>
      <c r="BJ635" s="109"/>
      <c r="BK635" s="109"/>
      <c r="BL635" s="109"/>
      <c r="BM635" s="109"/>
      <c r="BN635" s="109"/>
      <c r="BO635" s="109"/>
      <c r="BP635" s="109"/>
      <c r="BQ635" s="109"/>
      <c r="BR635" s="109"/>
      <c r="BS635" s="109"/>
      <c r="BT635" s="109"/>
      <c r="BU635" s="109"/>
      <c r="BV635" s="109"/>
      <c r="BW635" s="109"/>
      <c r="BX635" s="109"/>
      <c r="BY635" s="109"/>
      <c r="BZ635" s="109"/>
      <c r="CA635" s="109"/>
      <c r="CB635" s="109"/>
      <c r="CC635" s="109"/>
      <c r="CD635" s="109"/>
      <c r="CE635" s="109"/>
      <c r="CF635" s="109"/>
      <c r="CG635" s="109"/>
      <c r="CH635" s="109"/>
      <c r="CI635" s="109"/>
      <c r="CJ635" s="109"/>
      <c r="CK635" s="109"/>
      <c r="CL635" s="109"/>
      <c r="CM635" s="109"/>
      <c r="CN635" s="109"/>
      <c r="CO635" s="109"/>
      <c r="CP635" s="109"/>
      <c r="CQ635" s="109"/>
      <c r="CR635" s="109"/>
      <c r="CS635" s="109"/>
      <c r="CT635" s="109"/>
      <c r="CU635" s="109"/>
      <c r="CV635" s="109"/>
      <c r="CW635" s="109"/>
      <c r="CX635" s="109"/>
      <c r="CY635" s="109"/>
      <c r="CZ635" s="109"/>
      <c r="DA635" s="109"/>
      <c r="DB635" s="109"/>
      <c r="DC635" s="109"/>
      <c r="DD635" s="109"/>
      <c r="DE635" s="109"/>
      <c r="DF635" s="109"/>
      <c r="DG635" s="109"/>
      <c r="DH635" s="109"/>
      <c r="DI635" s="109"/>
      <c r="DJ635" s="109"/>
      <c r="DK635" s="109"/>
      <c r="DL635" s="109"/>
    </row>
    <row r="636" spans="1:117" s="44" customFormat="1" ht="1" hidden="1" customHeight="1">
      <c r="A636" s="94">
        <v>2013</v>
      </c>
      <c r="B636" s="94"/>
      <c r="C636" s="94"/>
      <c r="D636" s="105">
        <f t="shared" ref="D636:M636" si="1120">D534/D219</f>
        <v>1.0065570168523268</v>
      </c>
      <c r="E636" s="105">
        <f t="shared" si="1120"/>
        <v>1.00647190745468</v>
      </c>
      <c r="F636" s="105">
        <f t="shared" si="1120"/>
        <v>1.0063877235129182</v>
      </c>
      <c r="G636" s="105">
        <f t="shared" si="1120"/>
        <v>1.0063066231601181</v>
      </c>
      <c r="H636" s="105">
        <f t="shared" si="1120"/>
        <v>1.0062269596798192</v>
      </c>
      <c r="I636" s="105">
        <f t="shared" si="1120"/>
        <v>1.0010185458268712</v>
      </c>
      <c r="J636" s="105">
        <f t="shared" si="1120"/>
        <v>1.0009658500476875</v>
      </c>
      <c r="K636" s="105">
        <f t="shared" si="1120"/>
        <v>1.0009162000129257</v>
      </c>
      <c r="L636" s="105">
        <f t="shared" si="1120"/>
        <v>1.0008669203875395</v>
      </c>
      <c r="M636" s="105">
        <f t="shared" si="1120"/>
        <v>1.0008260408728178</v>
      </c>
      <c r="N636" s="105"/>
      <c r="O636" s="105"/>
      <c r="P636" s="105"/>
      <c r="Q636" s="109"/>
      <c r="R636" s="109"/>
      <c r="S636" s="109"/>
      <c r="T636" s="109"/>
      <c r="U636" s="109"/>
      <c r="V636" s="109"/>
      <c r="W636" s="109"/>
      <c r="X636" s="109"/>
      <c r="Y636" s="109"/>
      <c r="Z636" s="109"/>
      <c r="AA636" s="109"/>
      <c r="AB636" s="109"/>
      <c r="AC636" s="109"/>
      <c r="AD636" s="109"/>
      <c r="AE636" s="109"/>
      <c r="AF636" s="109"/>
      <c r="AG636" s="109"/>
      <c r="AH636" s="109"/>
      <c r="AI636" s="109"/>
      <c r="AJ636" s="109"/>
      <c r="AK636" s="109"/>
      <c r="AL636" s="109"/>
      <c r="AM636" s="109"/>
      <c r="AN636" s="109"/>
      <c r="AO636" s="109"/>
      <c r="AP636" s="109"/>
      <c r="AQ636" s="109"/>
      <c r="AR636" s="109"/>
      <c r="AS636" s="109"/>
      <c r="AT636" s="109"/>
      <c r="AU636" s="109"/>
      <c r="AV636" s="109"/>
      <c r="AW636" s="109"/>
      <c r="AX636" s="109"/>
      <c r="AY636" s="109"/>
      <c r="AZ636" s="109"/>
      <c r="BA636" s="109"/>
      <c r="BB636" s="109"/>
      <c r="BC636" s="109"/>
      <c r="BD636" s="109"/>
      <c r="BE636" s="109"/>
      <c r="BF636" s="109"/>
      <c r="BG636" s="109"/>
      <c r="BH636" s="109"/>
      <c r="BI636" s="109"/>
      <c r="BJ636" s="109"/>
      <c r="BK636" s="109"/>
      <c r="BL636" s="109"/>
      <c r="BM636" s="109"/>
      <c r="BN636" s="109"/>
      <c r="BO636" s="109"/>
      <c r="BP636" s="109"/>
      <c r="BQ636" s="109"/>
      <c r="BR636" s="109"/>
      <c r="BS636" s="109"/>
      <c r="BT636" s="109"/>
      <c r="BU636" s="109"/>
      <c r="BV636" s="109"/>
      <c r="BW636" s="109"/>
      <c r="BX636" s="109"/>
      <c r="BY636" s="109"/>
      <c r="BZ636" s="109"/>
      <c r="CA636" s="109"/>
      <c r="CB636" s="109"/>
      <c r="CC636" s="109"/>
      <c r="CD636" s="109"/>
      <c r="CE636" s="109"/>
      <c r="CF636" s="109"/>
      <c r="CG636" s="109"/>
      <c r="CH636" s="109"/>
      <c r="CI636" s="109"/>
      <c r="CJ636" s="109"/>
      <c r="CK636" s="109"/>
      <c r="CL636" s="109"/>
      <c r="CM636" s="109"/>
      <c r="CN636" s="109"/>
      <c r="CO636" s="109"/>
      <c r="CP636" s="109"/>
      <c r="CQ636" s="109"/>
      <c r="CR636" s="109"/>
      <c r="CS636" s="109"/>
      <c r="CT636" s="109"/>
      <c r="CU636" s="109"/>
      <c r="CV636" s="109"/>
      <c r="CW636" s="109"/>
      <c r="CX636" s="109"/>
      <c r="CY636" s="109"/>
      <c r="CZ636" s="109"/>
      <c r="DA636" s="109"/>
      <c r="DB636" s="109"/>
      <c r="DC636" s="109"/>
      <c r="DD636" s="109"/>
      <c r="DE636" s="109"/>
      <c r="DF636" s="109"/>
      <c r="DG636" s="109"/>
      <c r="DH636" s="109"/>
      <c r="DI636" s="109"/>
      <c r="DJ636" s="109"/>
      <c r="DK636" s="109"/>
      <c r="DL636" s="109"/>
    </row>
    <row r="637" spans="1:117" s="44" customFormat="1" ht="1" hidden="1" customHeight="1">
      <c r="A637" s="94">
        <v>2014</v>
      </c>
      <c r="B637" s="94"/>
      <c r="C637" s="94"/>
      <c r="D637" s="105">
        <f t="shared" ref="D637:M637" si="1121">D535/D220</f>
        <v>1.0083719780130689</v>
      </c>
      <c r="E637" s="105">
        <f t="shared" si="1121"/>
        <v>1.008265316603248</v>
      </c>
      <c r="F637" s="105">
        <f t="shared" si="1121"/>
        <v>1.0081616200652523</v>
      </c>
      <c r="G637" s="105">
        <f t="shared" si="1121"/>
        <v>1.0080580188119761</v>
      </c>
      <c r="H637" s="105">
        <f t="shared" si="1121"/>
        <v>1.0079573620772753</v>
      </c>
      <c r="I637" s="105">
        <f t="shared" si="1121"/>
        <v>1.0013670392518745</v>
      </c>
      <c r="J637" s="105">
        <f t="shared" si="1121"/>
        <v>1.0013016971380029</v>
      </c>
      <c r="K637" s="105">
        <f t="shared" si="1121"/>
        <v>1.0012337587801636</v>
      </c>
      <c r="L637" s="105">
        <f t="shared" si="1121"/>
        <v>1.0011731841804041</v>
      </c>
      <c r="M637" s="105">
        <f t="shared" si="1121"/>
        <v>1.0011169664824922</v>
      </c>
      <c r="N637" s="105"/>
      <c r="O637" s="105"/>
      <c r="P637" s="105"/>
      <c r="Q637" s="109"/>
      <c r="R637" s="109"/>
      <c r="S637" s="109"/>
      <c r="T637" s="109"/>
      <c r="U637" s="109"/>
      <c r="V637" s="109"/>
      <c r="W637" s="109"/>
      <c r="X637" s="109"/>
      <c r="Y637" s="109"/>
      <c r="Z637" s="109"/>
      <c r="AA637" s="109"/>
      <c r="AB637" s="109"/>
      <c r="AC637" s="109"/>
      <c r="AD637" s="109"/>
      <c r="AE637" s="109"/>
      <c r="AF637" s="109"/>
      <c r="AG637" s="109"/>
      <c r="AH637" s="109"/>
      <c r="AI637" s="109"/>
      <c r="AJ637" s="109"/>
      <c r="AK637" s="109"/>
      <c r="AL637" s="109"/>
      <c r="AM637" s="109"/>
      <c r="AN637" s="109"/>
      <c r="AO637" s="109"/>
      <c r="AP637" s="109"/>
      <c r="AQ637" s="109"/>
      <c r="AR637" s="109"/>
      <c r="AS637" s="109"/>
      <c r="AT637" s="109"/>
      <c r="AU637" s="109"/>
      <c r="AV637" s="109"/>
      <c r="AW637" s="109"/>
      <c r="AX637" s="109"/>
      <c r="AY637" s="109"/>
      <c r="AZ637" s="109"/>
      <c r="BA637" s="109"/>
      <c r="BB637" s="109"/>
      <c r="BC637" s="109"/>
      <c r="BD637" s="109"/>
      <c r="BE637" s="109"/>
      <c r="BF637" s="109"/>
      <c r="BG637" s="109"/>
      <c r="BH637" s="109"/>
      <c r="BI637" s="109"/>
      <c r="BJ637" s="109"/>
      <c r="BK637" s="109"/>
      <c r="BL637" s="109"/>
      <c r="BM637" s="109"/>
      <c r="BN637" s="109"/>
      <c r="BO637" s="109"/>
      <c r="BP637" s="109"/>
      <c r="BQ637" s="109"/>
      <c r="BR637" s="109"/>
      <c r="BS637" s="109"/>
      <c r="BT637" s="109"/>
      <c r="BU637" s="109"/>
      <c r="BV637" s="109"/>
      <c r="BW637" s="109"/>
      <c r="BX637" s="109"/>
      <c r="BY637" s="109"/>
      <c r="BZ637" s="109"/>
      <c r="CA637" s="109"/>
      <c r="CB637" s="109"/>
      <c r="CC637" s="109"/>
      <c r="CD637" s="109"/>
      <c r="CE637" s="109"/>
      <c r="CF637" s="109"/>
      <c r="CG637" s="109"/>
      <c r="CH637" s="109"/>
      <c r="CI637" s="109"/>
      <c r="CJ637" s="109"/>
      <c r="CK637" s="109"/>
      <c r="CL637" s="109"/>
      <c r="CM637" s="109"/>
      <c r="CN637" s="109"/>
      <c r="CO637" s="109"/>
      <c r="CP637" s="109"/>
      <c r="CQ637" s="109"/>
      <c r="CR637" s="109"/>
      <c r="CS637" s="109"/>
      <c r="CT637" s="109"/>
      <c r="CU637" s="109"/>
      <c r="CV637" s="109"/>
      <c r="CW637" s="109"/>
      <c r="CX637" s="109"/>
      <c r="CY637" s="109"/>
      <c r="CZ637" s="109"/>
      <c r="DA637" s="109"/>
      <c r="DB637" s="109"/>
      <c r="DC637" s="109"/>
      <c r="DD637" s="109"/>
      <c r="DE637" s="109"/>
      <c r="DF637" s="109"/>
      <c r="DG637" s="109"/>
      <c r="DH637" s="109"/>
      <c r="DI637" s="109"/>
      <c r="DJ637" s="109"/>
      <c r="DK637" s="109"/>
      <c r="DL637" s="109"/>
    </row>
    <row r="638" spans="1:117" s="44" customFormat="1" ht="1" hidden="1" customHeight="1">
      <c r="A638" s="94">
        <v>2015</v>
      </c>
      <c r="B638" s="94"/>
      <c r="C638" s="94"/>
      <c r="D638" s="105">
        <f t="shared" ref="D638:M638" si="1122">D536/D221</f>
        <v>1.0101791537524281</v>
      </c>
      <c r="E638" s="105">
        <f t="shared" si="1122"/>
        <v>1.0100532353822933</v>
      </c>
      <c r="F638" s="105">
        <f t="shared" si="1122"/>
        <v>1.0099295829980677</v>
      </c>
      <c r="G638" s="105">
        <f t="shared" si="1122"/>
        <v>1.0098083580918955</v>
      </c>
      <c r="H638" s="105">
        <f t="shared" si="1122"/>
        <v>1.0096859137115639</v>
      </c>
      <c r="I638" s="105">
        <f t="shared" si="1122"/>
        <v>1.001743096722671</v>
      </c>
      <c r="J638" s="105">
        <f t="shared" si="1122"/>
        <v>1.0016616042490369</v>
      </c>
      <c r="K638" s="105">
        <f t="shared" si="1122"/>
        <v>1.0015805514159588</v>
      </c>
      <c r="L638" s="105">
        <f t="shared" si="1122"/>
        <v>1.0014992781396297</v>
      </c>
      <c r="M638" s="105">
        <f t="shared" si="1122"/>
        <v>1.001432811804184</v>
      </c>
      <c r="N638" s="105"/>
      <c r="O638" s="105"/>
      <c r="P638" s="105"/>
      <c r="Q638" s="109"/>
      <c r="R638" s="109"/>
      <c r="S638" s="109"/>
      <c r="T638" s="109"/>
      <c r="U638" s="109"/>
      <c r="V638" s="109"/>
      <c r="W638" s="109"/>
      <c r="X638" s="109"/>
      <c r="Y638" s="109"/>
      <c r="Z638" s="109"/>
      <c r="AA638" s="109"/>
      <c r="AB638" s="109"/>
      <c r="AC638" s="109"/>
      <c r="AD638" s="109"/>
      <c r="AE638" s="109"/>
      <c r="AF638" s="109"/>
      <c r="AG638" s="109"/>
      <c r="AH638" s="109"/>
      <c r="AI638" s="109"/>
      <c r="AJ638" s="109"/>
      <c r="AK638" s="109"/>
      <c r="AL638" s="109"/>
      <c r="AM638" s="109"/>
      <c r="AN638" s="109"/>
      <c r="AO638" s="109"/>
      <c r="AP638" s="109"/>
      <c r="AQ638" s="109"/>
      <c r="AR638" s="109"/>
      <c r="AS638" s="109"/>
      <c r="AT638" s="109"/>
      <c r="AU638" s="109"/>
      <c r="AV638" s="109"/>
      <c r="AW638" s="109"/>
      <c r="AX638" s="109"/>
      <c r="AY638" s="109"/>
      <c r="AZ638" s="109"/>
      <c r="BA638" s="109"/>
      <c r="BB638" s="109"/>
      <c r="BC638" s="109"/>
      <c r="BD638" s="109"/>
      <c r="BE638" s="109"/>
      <c r="BF638" s="109"/>
      <c r="BG638" s="109"/>
      <c r="BH638" s="109"/>
      <c r="BI638" s="109"/>
      <c r="BJ638" s="109"/>
      <c r="BK638" s="109"/>
      <c r="BL638" s="109"/>
      <c r="BM638" s="109"/>
      <c r="BN638" s="109"/>
      <c r="BO638" s="109"/>
      <c r="BP638" s="109"/>
      <c r="BQ638" s="109"/>
      <c r="BR638" s="109"/>
      <c r="BS638" s="109"/>
      <c r="BT638" s="109"/>
      <c r="BU638" s="109"/>
      <c r="BV638" s="109"/>
      <c r="BW638" s="109"/>
      <c r="BX638" s="109"/>
      <c r="BY638" s="109"/>
      <c r="BZ638" s="109"/>
      <c r="CA638" s="109"/>
      <c r="CB638" s="109"/>
      <c r="CC638" s="109"/>
      <c r="CD638" s="109"/>
      <c r="CE638" s="109"/>
      <c r="CF638" s="109"/>
      <c r="CG638" s="109"/>
      <c r="CH638" s="109"/>
      <c r="CI638" s="109"/>
      <c r="CJ638" s="109"/>
      <c r="CK638" s="109"/>
      <c r="CL638" s="109"/>
      <c r="CM638" s="109"/>
      <c r="CN638" s="109"/>
      <c r="CO638" s="109"/>
      <c r="CP638" s="109"/>
      <c r="CQ638" s="109"/>
      <c r="CR638" s="109"/>
      <c r="CS638" s="109"/>
      <c r="CT638" s="109"/>
      <c r="CU638" s="109"/>
      <c r="CV638" s="109"/>
      <c r="CW638" s="109"/>
      <c r="CX638" s="109"/>
      <c r="CY638" s="109"/>
      <c r="CZ638" s="109"/>
      <c r="DA638" s="109"/>
      <c r="DB638" s="109"/>
      <c r="DC638" s="109"/>
      <c r="DD638" s="109"/>
      <c r="DE638" s="109"/>
      <c r="DF638" s="109"/>
      <c r="DG638" s="109"/>
      <c r="DH638" s="109"/>
      <c r="DI638" s="109"/>
      <c r="DJ638" s="109"/>
      <c r="DK638" s="109"/>
      <c r="DL638" s="109"/>
    </row>
    <row r="639" spans="1:117" s="44" customFormat="1" ht="1" hidden="1" customHeight="1">
      <c r="A639" s="94">
        <v>2016</v>
      </c>
      <c r="B639" s="94"/>
      <c r="C639" s="94"/>
      <c r="D639" s="105">
        <f t="shared" ref="D639:M639" si="1123">D537/D222</f>
        <v>1.0119599190232058</v>
      </c>
      <c r="E639" s="105">
        <f t="shared" si="1123"/>
        <v>1.0118110018265067</v>
      </c>
      <c r="F639" s="105">
        <f t="shared" si="1123"/>
        <v>1.0116705008702498</v>
      </c>
      <c r="G639" s="105">
        <f t="shared" si="1123"/>
        <v>1.0115302449221797</v>
      </c>
      <c r="H639" s="105">
        <f t="shared" si="1123"/>
        <v>1.0113925620533559</v>
      </c>
      <c r="I639" s="105">
        <f t="shared" si="1123"/>
        <v>1.0021429610092663</v>
      </c>
      <c r="J639" s="105">
        <f t="shared" si="1123"/>
        <v>1.00205704599693</v>
      </c>
      <c r="K639" s="105">
        <f t="shared" si="1123"/>
        <v>1.0019582577081259</v>
      </c>
      <c r="L639" s="105">
        <f t="shared" si="1123"/>
        <v>1.0018674782647952</v>
      </c>
      <c r="M639" s="105">
        <f t="shared" si="1123"/>
        <v>1.0017774463242619</v>
      </c>
      <c r="N639" s="105"/>
      <c r="O639" s="105"/>
      <c r="P639" s="105"/>
      <c r="Q639" s="109"/>
      <c r="R639" s="109"/>
      <c r="S639" s="109"/>
      <c r="T639" s="109"/>
      <c r="U639" s="109"/>
      <c r="V639" s="109"/>
      <c r="W639" s="109"/>
      <c r="X639" s="109"/>
      <c r="Y639" s="109"/>
      <c r="Z639" s="109"/>
      <c r="AA639" s="109"/>
      <c r="AB639" s="109"/>
      <c r="AC639" s="109"/>
      <c r="AD639" s="109"/>
      <c r="AE639" s="109"/>
      <c r="AF639" s="109"/>
      <c r="AG639" s="109"/>
      <c r="AH639" s="109"/>
      <c r="AI639" s="109"/>
      <c r="AJ639" s="109"/>
      <c r="AK639" s="109"/>
      <c r="AL639" s="109"/>
      <c r="AM639" s="109"/>
      <c r="AN639" s="109"/>
      <c r="AO639" s="109"/>
      <c r="AP639" s="109"/>
      <c r="AQ639" s="109"/>
      <c r="AR639" s="109"/>
      <c r="AS639" s="109"/>
      <c r="AT639" s="109"/>
      <c r="AU639" s="109"/>
      <c r="AV639" s="109"/>
      <c r="AW639" s="109"/>
      <c r="AX639" s="109"/>
      <c r="AY639" s="109"/>
      <c r="AZ639" s="109"/>
      <c r="BA639" s="109"/>
      <c r="BB639" s="109"/>
      <c r="BC639" s="109"/>
      <c r="BD639" s="109"/>
      <c r="BE639" s="109"/>
      <c r="BF639" s="109"/>
      <c r="BG639" s="109"/>
      <c r="BH639" s="109"/>
      <c r="BI639" s="109"/>
      <c r="BJ639" s="109"/>
      <c r="BK639" s="109"/>
      <c r="BL639" s="109"/>
      <c r="BM639" s="109"/>
      <c r="BN639" s="109"/>
      <c r="BO639" s="109"/>
      <c r="BP639" s="109"/>
      <c r="BQ639" s="109"/>
      <c r="BR639" s="109"/>
      <c r="BS639" s="109"/>
      <c r="BT639" s="109"/>
      <c r="BU639" s="109"/>
      <c r="BV639" s="109"/>
      <c r="BW639" s="109"/>
      <c r="BX639" s="109"/>
      <c r="BY639" s="109"/>
      <c r="BZ639" s="109"/>
      <c r="CA639" s="109"/>
      <c r="CB639" s="109"/>
      <c r="CC639" s="109"/>
      <c r="CD639" s="109"/>
      <c r="CE639" s="109"/>
      <c r="CF639" s="109"/>
      <c r="CG639" s="109"/>
      <c r="CH639" s="109"/>
      <c r="CI639" s="109"/>
      <c r="CJ639" s="109"/>
      <c r="CK639" s="109"/>
      <c r="CL639" s="109"/>
      <c r="CM639" s="109"/>
      <c r="CN639" s="109"/>
      <c r="CO639" s="109"/>
      <c r="CP639" s="109"/>
      <c r="CQ639" s="109"/>
      <c r="CR639" s="109"/>
      <c r="CS639" s="109"/>
      <c r="CT639" s="109"/>
      <c r="CU639" s="109"/>
      <c r="CV639" s="109"/>
      <c r="CW639" s="109"/>
      <c r="CX639" s="109"/>
      <c r="CY639" s="109"/>
      <c r="CZ639" s="109"/>
      <c r="DA639" s="109"/>
      <c r="DB639" s="109"/>
      <c r="DC639" s="109"/>
      <c r="DD639" s="109"/>
      <c r="DE639" s="109"/>
      <c r="DF639" s="109"/>
      <c r="DG639" s="109"/>
      <c r="DH639" s="109"/>
      <c r="DI639" s="109"/>
      <c r="DJ639" s="109"/>
      <c r="DK639" s="109"/>
      <c r="DL639" s="109"/>
    </row>
    <row r="640" spans="1:117" s="44" customFormat="1" ht="1" hidden="1" customHeight="1">
      <c r="A640" s="94">
        <v>2017</v>
      </c>
      <c r="B640" s="94"/>
      <c r="C640" s="94"/>
      <c r="D640" s="105">
        <f t="shared" ref="D640:M640" si="1124">D538/D223</f>
        <v>1.0136713113388738</v>
      </c>
      <c r="E640" s="105">
        <f t="shared" si="1124"/>
        <v>1.0135025803902169</v>
      </c>
      <c r="F640" s="105">
        <f t="shared" si="1124"/>
        <v>1.0133410578478588</v>
      </c>
      <c r="G640" s="105">
        <f t="shared" si="1124"/>
        <v>1.0131866022110234</v>
      </c>
      <c r="H640" s="105">
        <f t="shared" si="1124"/>
        <v>1.0130320616407877</v>
      </c>
      <c r="I640" s="105">
        <f t="shared" si="1124"/>
        <v>1.00255398745052</v>
      </c>
      <c r="J640" s="105">
        <f t="shared" si="1124"/>
        <v>1.002452257410273</v>
      </c>
      <c r="K640" s="105">
        <f t="shared" si="1124"/>
        <v>1.0023494566493145</v>
      </c>
      <c r="L640" s="105">
        <f t="shared" si="1124"/>
        <v>1.002238265821622</v>
      </c>
      <c r="M640" s="105">
        <f t="shared" si="1124"/>
        <v>1.0021376495589283</v>
      </c>
      <c r="N640" s="105"/>
      <c r="O640" s="105"/>
      <c r="P640" s="105"/>
      <c r="Q640" s="109"/>
      <c r="R640" s="109"/>
      <c r="S640" s="109"/>
      <c r="T640" s="109"/>
      <c r="U640" s="109"/>
      <c r="V640" s="109"/>
      <c r="W640" s="109"/>
      <c r="X640" s="109"/>
      <c r="Y640" s="109"/>
      <c r="Z640" s="109"/>
      <c r="AA640" s="109"/>
      <c r="AB640" s="109"/>
      <c r="AC640" s="109"/>
      <c r="AD640" s="109"/>
      <c r="AE640" s="109"/>
      <c r="AF640" s="109"/>
      <c r="AG640" s="109"/>
      <c r="AH640" s="109"/>
      <c r="AI640" s="109"/>
      <c r="AJ640" s="109"/>
      <c r="AK640" s="109"/>
      <c r="AL640" s="109"/>
      <c r="AM640" s="109"/>
      <c r="AN640" s="109"/>
      <c r="AO640" s="109"/>
      <c r="AP640" s="109"/>
      <c r="AQ640" s="109"/>
      <c r="AR640" s="109"/>
      <c r="AS640" s="109"/>
      <c r="AT640" s="109"/>
      <c r="AU640" s="109"/>
      <c r="AV640" s="109"/>
      <c r="AW640" s="109"/>
      <c r="AX640" s="109"/>
      <c r="AY640" s="109"/>
      <c r="AZ640" s="109"/>
      <c r="BA640" s="109"/>
      <c r="BB640" s="109"/>
      <c r="BC640" s="109"/>
      <c r="BD640" s="109"/>
      <c r="BE640" s="109"/>
      <c r="BF640" s="109"/>
      <c r="BG640" s="109"/>
      <c r="BH640" s="109"/>
      <c r="BI640" s="109"/>
      <c r="BJ640" s="109"/>
      <c r="BK640" s="109"/>
      <c r="BL640" s="109"/>
      <c r="BM640" s="109"/>
      <c r="BN640" s="109"/>
      <c r="BO640" s="109"/>
      <c r="BP640" s="109"/>
      <c r="BQ640" s="109"/>
      <c r="BR640" s="109"/>
      <c r="BS640" s="109"/>
      <c r="BT640" s="109"/>
      <c r="BU640" s="109"/>
      <c r="BV640" s="109"/>
      <c r="BW640" s="109"/>
      <c r="BX640" s="109"/>
      <c r="BY640" s="109"/>
      <c r="BZ640" s="109"/>
      <c r="CA640" s="109"/>
      <c r="CB640" s="109"/>
      <c r="CC640" s="109"/>
      <c r="CD640" s="109"/>
      <c r="CE640" s="109"/>
      <c r="CF640" s="109"/>
      <c r="CG640" s="109"/>
      <c r="CH640" s="109"/>
      <c r="CI640" s="109"/>
      <c r="CJ640" s="109"/>
      <c r="CK640" s="109"/>
      <c r="CL640" s="109"/>
      <c r="CM640" s="109"/>
      <c r="CN640" s="109"/>
      <c r="CO640" s="109"/>
      <c r="CP640" s="109"/>
      <c r="CQ640" s="109"/>
      <c r="CR640" s="109"/>
      <c r="CS640" s="109"/>
      <c r="CT640" s="109"/>
      <c r="CU640" s="109"/>
      <c r="CV640" s="109"/>
      <c r="CW640" s="109"/>
      <c r="CX640" s="109"/>
      <c r="CY640" s="109"/>
      <c r="CZ640" s="109"/>
      <c r="DA640" s="109"/>
      <c r="DB640" s="109"/>
      <c r="DC640" s="109"/>
      <c r="DD640" s="109"/>
      <c r="DE640" s="109"/>
      <c r="DF640" s="109"/>
      <c r="DG640" s="109"/>
      <c r="DH640" s="109"/>
      <c r="DI640" s="109"/>
      <c r="DJ640" s="109"/>
      <c r="DK640" s="109"/>
      <c r="DL640" s="109"/>
    </row>
    <row r="641" spans="1:116" s="44" customFormat="1" ht="1" hidden="1" customHeight="1">
      <c r="A641" s="94">
        <v>2018</v>
      </c>
      <c r="B641" s="94"/>
      <c r="C641" s="94"/>
      <c r="D641" s="105">
        <f t="shared" ref="D641:M641" si="1125">D539/D224</f>
        <v>1.0153977090676065</v>
      </c>
      <c r="E641" s="105">
        <f t="shared" si="1125"/>
        <v>1.0152087853145002</v>
      </c>
      <c r="F641" s="105">
        <f t="shared" si="1125"/>
        <v>1.0150279268087705</v>
      </c>
      <c r="G641" s="105">
        <f t="shared" si="1125"/>
        <v>1.0148532164903605</v>
      </c>
      <c r="H641" s="105">
        <f t="shared" si="1125"/>
        <v>1.0146857637539097</v>
      </c>
      <c r="I641" s="105">
        <f t="shared" si="1125"/>
        <v>1.0030029108376195</v>
      </c>
      <c r="J641" s="105">
        <f t="shared" si="1125"/>
        <v>1.0028858548508677</v>
      </c>
      <c r="K641" s="105">
        <f t="shared" si="1125"/>
        <v>1.0027682180179558</v>
      </c>
      <c r="L641" s="105">
        <f t="shared" si="1125"/>
        <v>1.0026536790687111</v>
      </c>
      <c r="M641" s="105">
        <f t="shared" si="1125"/>
        <v>1.0025308558232295</v>
      </c>
      <c r="N641" s="105"/>
      <c r="O641" s="105"/>
      <c r="P641" s="105"/>
      <c r="Q641" s="109"/>
      <c r="R641" s="109"/>
      <c r="S641" s="109"/>
      <c r="T641" s="109"/>
      <c r="U641" s="109"/>
      <c r="V641" s="109"/>
      <c r="W641" s="109"/>
      <c r="X641" s="109"/>
      <c r="Y641" s="109"/>
      <c r="Z641" s="109"/>
      <c r="AA641" s="109"/>
      <c r="AB641" s="109"/>
      <c r="AC641" s="109"/>
      <c r="AD641" s="109"/>
      <c r="AE641" s="109"/>
      <c r="AF641" s="109"/>
      <c r="AG641" s="109"/>
      <c r="AH641" s="109"/>
      <c r="AI641" s="109"/>
      <c r="AJ641" s="109"/>
      <c r="AK641" s="109"/>
      <c r="AL641" s="109"/>
      <c r="AM641" s="109"/>
      <c r="AN641" s="109"/>
      <c r="AO641" s="109"/>
      <c r="AP641" s="109"/>
      <c r="AQ641" s="109"/>
      <c r="AR641" s="109"/>
      <c r="AS641" s="109"/>
      <c r="AT641" s="109"/>
      <c r="AU641" s="109"/>
      <c r="AV641" s="109"/>
      <c r="AW641" s="109"/>
      <c r="AX641" s="109"/>
      <c r="AY641" s="109"/>
      <c r="AZ641" s="109"/>
      <c r="BA641" s="109"/>
      <c r="BB641" s="109"/>
      <c r="BC641" s="109"/>
      <c r="BD641" s="109"/>
      <c r="BE641" s="109"/>
      <c r="BF641" s="109"/>
      <c r="BG641" s="109"/>
      <c r="BH641" s="109"/>
      <c r="BI641" s="109"/>
      <c r="BJ641" s="109"/>
      <c r="BK641" s="109"/>
      <c r="BL641" s="109"/>
      <c r="BM641" s="109"/>
      <c r="BN641" s="109"/>
      <c r="BO641" s="109"/>
      <c r="BP641" s="109"/>
      <c r="BQ641" s="109"/>
      <c r="BR641" s="109"/>
      <c r="BS641" s="109"/>
      <c r="BT641" s="109"/>
      <c r="BU641" s="109"/>
      <c r="BV641" s="109"/>
      <c r="BW641" s="109"/>
      <c r="BX641" s="109"/>
      <c r="BY641" s="109"/>
      <c r="BZ641" s="109"/>
      <c r="CA641" s="109"/>
      <c r="CB641" s="109"/>
      <c r="CC641" s="109"/>
      <c r="CD641" s="109"/>
      <c r="CE641" s="109"/>
      <c r="CF641" s="109"/>
      <c r="CG641" s="109"/>
      <c r="CH641" s="109"/>
      <c r="CI641" s="109"/>
      <c r="CJ641" s="109"/>
      <c r="CK641" s="109"/>
      <c r="CL641" s="109"/>
      <c r="CM641" s="109"/>
      <c r="CN641" s="109"/>
      <c r="CO641" s="109"/>
      <c r="CP641" s="109"/>
      <c r="CQ641" s="109"/>
      <c r="CR641" s="109"/>
      <c r="CS641" s="109"/>
      <c r="CT641" s="109"/>
      <c r="CU641" s="109"/>
      <c r="CV641" s="109"/>
      <c r="CW641" s="109"/>
      <c r="CX641" s="109"/>
      <c r="CY641" s="109"/>
      <c r="CZ641" s="109"/>
      <c r="DA641" s="109"/>
      <c r="DB641" s="109"/>
      <c r="DC641" s="109"/>
      <c r="DD641" s="109"/>
      <c r="DE641" s="109"/>
      <c r="DF641" s="109"/>
      <c r="DG641" s="109"/>
      <c r="DH641" s="109"/>
      <c r="DI641" s="109"/>
      <c r="DJ641" s="109"/>
      <c r="DK641" s="109"/>
      <c r="DL641" s="109"/>
    </row>
    <row r="642" spans="1:116" s="44" customFormat="1" ht="1" hidden="1" customHeight="1">
      <c r="A642" s="94">
        <v>2019</v>
      </c>
      <c r="B642" s="94"/>
      <c r="C642" s="94"/>
      <c r="D642" s="105">
        <f t="shared" ref="D642:M642" si="1126">D540/D225</f>
        <v>1.0170948888526237</v>
      </c>
      <c r="E642" s="105">
        <f t="shared" si="1126"/>
        <v>1.0168845319111393</v>
      </c>
      <c r="F642" s="105">
        <f t="shared" si="1126"/>
        <v>1.016685097681163</v>
      </c>
      <c r="G642" s="105">
        <f t="shared" si="1126"/>
        <v>1.0164920522593968</v>
      </c>
      <c r="H642" s="105">
        <f t="shared" si="1126"/>
        <v>1.0163054039286041</v>
      </c>
      <c r="I642" s="105">
        <f t="shared" si="1126"/>
        <v>1.0034662484449344</v>
      </c>
      <c r="J642" s="105">
        <f t="shared" si="1126"/>
        <v>1.003331637128773</v>
      </c>
      <c r="K642" s="105">
        <f t="shared" si="1126"/>
        <v>1.0031967730337494</v>
      </c>
      <c r="L642" s="105">
        <f t="shared" si="1126"/>
        <v>1.0030672752898924</v>
      </c>
      <c r="M642" s="105">
        <f t="shared" si="1126"/>
        <v>1.0029413793000057</v>
      </c>
      <c r="N642" s="105"/>
      <c r="O642" s="105"/>
      <c r="P642" s="105"/>
      <c r="Q642" s="109"/>
      <c r="R642" s="109"/>
      <c r="S642" s="109"/>
      <c r="T642" s="109"/>
      <c r="U642" s="109"/>
      <c r="V642" s="109"/>
      <c r="W642" s="109"/>
      <c r="X642" s="109"/>
      <c r="Y642" s="109"/>
      <c r="Z642" s="109"/>
      <c r="AA642" s="109"/>
      <c r="AB642" s="109"/>
      <c r="AC642" s="109"/>
      <c r="AD642" s="109"/>
      <c r="AE642" s="109"/>
      <c r="AF642" s="109"/>
      <c r="AG642" s="109"/>
      <c r="AH642" s="109"/>
      <c r="AI642" s="109"/>
      <c r="AJ642" s="109"/>
      <c r="AK642" s="109"/>
      <c r="AL642" s="109"/>
      <c r="AM642" s="109"/>
      <c r="AN642" s="109"/>
      <c r="AO642" s="109"/>
      <c r="AP642" s="109"/>
      <c r="AQ642" s="109"/>
      <c r="AR642" s="109"/>
      <c r="AS642" s="109"/>
      <c r="AT642" s="109"/>
      <c r="AU642" s="109"/>
      <c r="AV642" s="109"/>
      <c r="AW642" s="109"/>
      <c r="AX642" s="109"/>
      <c r="AY642" s="109"/>
      <c r="AZ642" s="109"/>
      <c r="BA642" s="109"/>
      <c r="BB642" s="109"/>
      <c r="BC642" s="109"/>
      <c r="BD642" s="109"/>
      <c r="BE642" s="109"/>
      <c r="BF642" s="109"/>
      <c r="BG642" s="109"/>
      <c r="BH642" s="109"/>
      <c r="BI642" s="109"/>
      <c r="BJ642" s="109"/>
      <c r="BK642" s="109"/>
      <c r="BL642" s="109"/>
      <c r="BM642" s="109"/>
      <c r="BN642" s="109"/>
      <c r="BO642" s="109"/>
      <c r="BP642" s="109"/>
      <c r="BQ642" s="109"/>
      <c r="BR642" s="109"/>
      <c r="BS642" s="109"/>
      <c r="BT642" s="109"/>
      <c r="BU642" s="109"/>
      <c r="BV642" s="109"/>
      <c r="BW642" s="109"/>
      <c r="BX642" s="109"/>
      <c r="BY642" s="109"/>
      <c r="BZ642" s="109"/>
      <c r="CA642" s="109"/>
      <c r="CB642" s="109"/>
      <c r="CC642" s="109"/>
      <c r="CD642" s="109"/>
      <c r="CE642" s="109"/>
      <c r="CF642" s="109"/>
      <c r="CG642" s="109"/>
      <c r="CH642" s="109"/>
      <c r="CI642" s="109"/>
      <c r="CJ642" s="109"/>
      <c r="CK642" s="109"/>
      <c r="CL642" s="109"/>
      <c r="CM642" s="109"/>
      <c r="CN642" s="109"/>
      <c r="CO642" s="109"/>
      <c r="CP642" s="109"/>
      <c r="CQ642" s="109"/>
      <c r="CR642" s="109"/>
      <c r="CS642" s="109"/>
      <c r="CT642" s="109"/>
      <c r="CU642" s="109"/>
      <c r="CV642" s="109"/>
      <c r="CW642" s="109"/>
      <c r="CX642" s="109"/>
      <c r="CY642" s="109"/>
      <c r="CZ642" s="109"/>
      <c r="DA642" s="109"/>
      <c r="DB642" s="109"/>
      <c r="DC642" s="109"/>
      <c r="DD642" s="109"/>
      <c r="DE642" s="109"/>
      <c r="DF642" s="109"/>
      <c r="DG642" s="109"/>
      <c r="DH642" s="109"/>
      <c r="DI642" s="109"/>
      <c r="DJ642" s="109"/>
      <c r="DK642" s="109"/>
      <c r="DL642" s="109"/>
    </row>
    <row r="643" spans="1:116" s="44" customFormat="1" ht="1" hidden="1" customHeight="1">
      <c r="A643" s="94">
        <v>2020</v>
      </c>
      <c r="B643" s="94"/>
      <c r="C643" s="94"/>
      <c r="D643" s="105">
        <f t="shared" ref="D643:M643" si="1127">D541/D226</f>
        <v>1.0187211129118185</v>
      </c>
      <c r="E643" s="105">
        <f t="shared" si="1127"/>
        <v>1.0184867612896948</v>
      </c>
      <c r="F643" s="105">
        <f t="shared" si="1127"/>
        <v>1.0182665783106535</v>
      </c>
      <c r="G643" s="105">
        <f t="shared" si="1127"/>
        <v>1.0180565887728634</v>
      </c>
      <c r="H643" s="105">
        <f t="shared" si="1127"/>
        <v>1.0178530291486807</v>
      </c>
      <c r="I643" s="105">
        <f t="shared" si="1127"/>
        <v>1.0039328113451589</v>
      </c>
      <c r="J643" s="105">
        <f t="shared" si="1127"/>
        <v>1.0037843148530381</v>
      </c>
      <c r="K643" s="105">
        <f t="shared" si="1127"/>
        <v>1.0036347734008815</v>
      </c>
      <c r="L643" s="105">
        <f t="shared" si="1127"/>
        <v>1.0034876419611576</v>
      </c>
      <c r="M643" s="105">
        <f t="shared" si="1127"/>
        <v>1.00334711268417</v>
      </c>
      <c r="N643" s="105"/>
      <c r="O643" s="105"/>
      <c r="P643" s="105"/>
      <c r="Q643" s="109"/>
      <c r="R643" s="109"/>
      <c r="S643" s="109"/>
      <c r="T643" s="109"/>
      <c r="U643" s="109"/>
      <c r="V643" s="109"/>
      <c r="W643" s="109"/>
      <c r="X643" s="109"/>
      <c r="Y643" s="109"/>
      <c r="Z643" s="109"/>
      <c r="AA643" s="109"/>
      <c r="AB643" s="109"/>
      <c r="AC643" s="109"/>
      <c r="AD643" s="109"/>
      <c r="AE643" s="109"/>
      <c r="AF643" s="109"/>
      <c r="AG643" s="109"/>
      <c r="AH643" s="109"/>
      <c r="AI643" s="109"/>
      <c r="AJ643" s="109"/>
      <c r="AK643" s="109"/>
      <c r="AL643" s="109"/>
      <c r="AM643" s="109"/>
      <c r="AN643" s="109"/>
      <c r="AO643" s="109"/>
      <c r="AP643" s="109"/>
      <c r="AQ643" s="109"/>
      <c r="AR643" s="109"/>
      <c r="AS643" s="109"/>
      <c r="AT643" s="109"/>
      <c r="AU643" s="109"/>
      <c r="AV643" s="109"/>
      <c r="AW643" s="109"/>
      <c r="AX643" s="109"/>
      <c r="AY643" s="109"/>
      <c r="AZ643" s="109"/>
      <c r="BA643" s="109"/>
      <c r="BB643" s="109"/>
      <c r="BC643" s="109"/>
      <c r="BD643" s="109"/>
      <c r="BE643" s="109"/>
      <c r="BF643" s="109"/>
      <c r="BG643" s="109"/>
      <c r="BH643" s="109"/>
      <c r="BI643" s="109"/>
      <c r="BJ643" s="109"/>
      <c r="BK643" s="109"/>
      <c r="BL643" s="109"/>
      <c r="BM643" s="109"/>
      <c r="BN643" s="109"/>
      <c r="BO643" s="109"/>
      <c r="BP643" s="109"/>
      <c r="BQ643" s="109"/>
      <c r="BR643" s="109"/>
      <c r="BS643" s="109"/>
      <c r="BT643" s="109"/>
      <c r="BU643" s="109"/>
      <c r="BV643" s="109"/>
      <c r="BW643" s="109"/>
      <c r="BX643" s="109"/>
      <c r="BY643" s="109"/>
      <c r="BZ643" s="109"/>
      <c r="CA643" s="109"/>
      <c r="CB643" s="109"/>
      <c r="CC643" s="109"/>
      <c r="CD643" s="109"/>
      <c r="CE643" s="109"/>
      <c r="CF643" s="109"/>
      <c r="CG643" s="109"/>
      <c r="CH643" s="109"/>
      <c r="CI643" s="109"/>
      <c r="CJ643" s="109"/>
      <c r="CK643" s="109"/>
      <c r="CL643" s="109"/>
      <c r="CM643" s="109"/>
      <c r="CN643" s="109"/>
      <c r="CO643" s="109"/>
      <c r="CP643" s="109"/>
      <c r="CQ643" s="109"/>
      <c r="CR643" s="109"/>
      <c r="CS643" s="109"/>
      <c r="CT643" s="109"/>
      <c r="CU643" s="109"/>
      <c r="CV643" s="109"/>
      <c r="CW643" s="109"/>
      <c r="CX643" s="109"/>
      <c r="CY643" s="109"/>
      <c r="CZ643" s="109"/>
      <c r="DA643" s="109"/>
      <c r="DB643" s="109"/>
      <c r="DC643" s="109"/>
      <c r="DD643" s="109"/>
      <c r="DE643" s="109"/>
      <c r="DF643" s="109"/>
      <c r="DG643" s="109"/>
      <c r="DH643" s="109"/>
      <c r="DI643" s="109"/>
      <c r="DJ643" s="109"/>
      <c r="DK643" s="109"/>
      <c r="DL643" s="109"/>
    </row>
    <row r="644" spans="1:116" s="44" customFormat="1" ht="1" hidden="1" customHeight="1">
      <c r="A644" s="94">
        <v>2021</v>
      </c>
      <c r="B644" s="94"/>
      <c r="C644" s="94"/>
      <c r="D644" s="105">
        <f t="shared" ref="D644:M644" si="1128">D542/D227</f>
        <v>1.0203209097734234</v>
      </c>
      <c r="E644" s="105">
        <f t="shared" si="1128"/>
        <v>1.0200610387016602</v>
      </c>
      <c r="F644" s="105">
        <f t="shared" si="1128"/>
        <v>1.0198179396844811</v>
      </c>
      <c r="G644" s="105">
        <f t="shared" si="1128"/>
        <v>1.0195883044936351</v>
      </c>
      <c r="H644" s="105">
        <f t="shared" si="1128"/>
        <v>1.0193687032133392</v>
      </c>
      <c r="I644" s="105">
        <f t="shared" si="1128"/>
        <v>1.0044385968678431</v>
      </c>
      <c r="J644" s="105">
        <f t="shared" si="1128"/>
        <v>1.004272467445799</v>
      </c>
      <c r="K644" s="105">
        <f t="shared" si="1128"/>
        <v>1.004110190743108</v>
      </c>
      <c r="L644" s="105">
        <f t="shared" si="1128"/>
        <v>1.0039493953332572</v>
      </c>
      <c r="M644" s="105">
        <f t="shared" si="1128"/>
        <v>1.0037927901768386</v>
      </c>
      <c r="N644" s="105"/>
      <c r="O644" s="105"/>
      <c r="P644" s="105"/>
      <c r="Q644" s="109"/>
      <c r="R644" s="109"/>
      <c r="S644" s="109"/>
      <c r="T644" s="109"/>
      <c r="U644" s="109"/>
      <c r="V644" s="109"/>
      <c r="W644" s="109"/>
      <c r="X644" s="109"/>
      <c r="Y644" s="109"/>
      <c r="Z644" s="109"/>
      <c r="AA644" s="109"/>
      <c r="AB644" s="109"/>
      <c r="AC644" s="109"/>
      <c r="AD644" s="109"/>
      <c r="AE644" s="109"/>
      <c r="AF644" s="109"/>
      <c r="AG644" s="109"/>
      <c r="AH644" s="109"/>
      <c r="AI644" s="109"/>
      <c r="AJ644" s="109"/>
      <c r="AK644" s="109"/>
      <c r="AL644" s="109"/>
      <c r="AM644" s="109"/>
      <c r="AN644" s="109"/>
      <c r="AO644" s="109"/>
      <c r="AP644" s="109"/>
      <c r="AQ644" s="109"/>
      <c r="AR644" s="109"/>
      <c r="AS644" s="109"/>
      <c r="AT644" s="109"/>
      <c r="AU644" s="109"/>
      <c r="AV644" s="109"/>
      <c r="AW644" s="109"/>
      <c r="AX644" s="109"/>
      <c r="AY644" s="109"/>
      <c r="AZ644" s="109"/>
      <c r="BA644" s="109"/>
      <c r="BB644" s="109"/>
      <c r="BC644" s="109"/>
      <c r="BD644" s="109"/>
      <c r="BE644" s="109"/>
      <c r="BF644" s="109"/>
      <c r="BG644" s="109"/>
      <c r="BH644" s="109"/>
      <c r="BI644" s="109"/>
      <c r="BJ644" s="109"/>
      <c r="BK644" s="109"/>
      <c r="BL644" s="109"/>
      <c r="BM644" s="109"/>
      <c r="BN644" s="109"/>
      <c r="BO644" s="109"/>
      <c r="BP644" s="109"/>
      <c r="BQ644" s="109"/>
      <c r="BR644" s="109"/>
      <c r="BS644" s="109"/>
      <c r="BT644" s="109"/>
      <c r="BU644" s="109"/>
      <c r="BV644" s="109"/>
      <c r="BW644" s="109"/>
      <c r="BX644" s="109"/>
      <c r="BY644" s="109"/>
      <c r="BZ644" s="109"/>
      <c r="CA644" s="109"/>
      <c r="CB644" s="109"/>
      <c r="CC644" s="109"/>
      <c r="CD644" s="109"/>
      <c r="CE644" s="109"/>
      <c r="CF644" s="109"/>
      <c r="CG644" s="109"/>
      <c r="CH644" s="109"/>
      <c r="CI644" s="109"/>
      <c r="CJ644" s="109"/>
      <c r="CK644" s="109"/>
      <c r="CL644" s="109"/>
      <c r="CM644" s="109"/>
      <c r="CN644" s="109"/>
      <c r="CO644" s="109"/>
      <c r="CP644" s="109"/>
      <c r="CQ644" s="109"/>
      <c r="CR644" s="109"/>
      <c r="CS644" s="109"/>
      <c r="CT644" s="109"/>
      <c r="CU644" s="109"/>
      <c r="CV644" s="109"/>
      <c r="CW644" s="109"/>
      <c r="CX644" s="109"/>
      <c r="CY644" s="109"/>
      <c r="CZ644" s="109"/>
      <c r="DA644" s="109"/>
      <c r="DB644" s="109"/>
      <c r="DC644" s="109"/>
      <c r="DD644" s="109"/>
      <c r="DE644" s="109"/>
      <c r="DF644" s="109"/>
      <c r="DG644" s="109"/>
      <c r="DH644" s="109"/>
      <c r="DI644" s="109"/>
      <c r="DJ644" s="109"/>
      <c r="DK644" s="109"/>
      <c r="DL644" s="109"/>
    </row>
    <row r="645" spans="1:116" s="44" customFormat="1" ht="1" hidden="1" customHeight="1">
      <c r="A645" s="94">
        <v>2022</v>
      </c>
      <c r="B645" s="94"/>
      <c r="C645" s="94"/>
      <c r="D645" s="105">
        <f t="shared" ref="D645:M645" si="1129">D543/D228</f>
        <v>1.0218979579608105</v>
      </c>
      <c r="E645" s="105">
        <f t="shared" si="1129"/>
        <v>1.0216180837282225</v>
      </c>
      <c r="F645" s="105">
        <f t="shared" si="1129"/>
        <v>1.0213516524322317</v>
      </c>
      <c r="G645" s="105">
        <f t="shared" si="1129"/>
        <v>1.0210997421897061</v>
      </c>
      <c r="H645" s="105">
        <f t="shared" si="1129"/>
        <v>1.0208617714285502</v>
      </c>
      <c r="I645" s="105">
        <f t="shared" si="1129"/>
        <v>1.0049668544692292</v>
      </c>
      <c r="J645" s="105">
        <f t="shared" si="1129"/>
        <v>1.0047861300669518</v>
      </c>
      <c r="K645" s="105">
        <f t="shared" si="1129"/>
        <v>1.0046021690872395</v>
      </c>
      <c r="L645" s="105">
        <f t="shared" si="1129"/>
        <v>1.0044293506661885</v>
      </c>
      <c r="M645" s="105">
        <f t="shared" si="1129"/>
        <v>1.004257512252581</v>
      </c>
      <c r="N645" s="105"/>
      <c r="O645" s="105"/>
      <c r="P645" s="105"/>
      <c r="Q645" s="109"/>
      <c r="R645" s="109"/>
      <c r="S645" s="109"/>
      <c r="T645" s="109"/>
      <c r="U645" s="109"/>
      <c r="V645" s="109"/>
      <c r="W645" s="109"/>
      <c r="X645" s="109"/>
      <c r="Y645" s="109"/>
      <c r="Z645" s="109"/>
      <c r="AA645" s="109"/>
      <c r="AB645" s="109"/>
      <c r="AC645" s="109"/>
      <c r="AD645" s="109"/>
      <c r="AE645" s="109"/>
      <c r="AF645" s="109"/>
      <c r="AG645" s="109"/>
      <c r="AH645" s="109"/>
      <c r="AI645" s="109"/>
      <c r="AJ645" s="109"/>
      <c r="AK645" s="109"/>
      <c r="AL645" s="109"/>
      <c r="AM645" s="109"/>
      <c r="AN645" s="109"/>
      <c r="AO645" s="109"/>
      <c r="AP645" s="109"/>
      <c r="AQ645" s="109"/>
      <c r="AR645" s="109"/>
      <c r="AS645" s="109"/>
      <c r="AT645" s="109"/>
      <c r="AU645" s="109"/>
      <c r="AV645" s="109"/>
      <c r="AW645" s="109"/>
      <c r="AX645" s="109"/>
      <c r="AY645" s="109"/>
      <c r="AZ645" s="109"/>
      <c r="BA645" s="109"/>
      <c r="BB645" s="109"/>
      <c r="BC645" s="109"/>
      <c r="BD645" s="109"/>
      <c r="BE645" s="109"/>
      <c r="BF645" s="109"/>
      <c r="BG645" s="109"/>
      <c r="BH645" s="109"/>
      <c r="BI645" s="109"/>
      <c r="BJ645" s="109"/>
      <c r="BK645" s="109"/>
      <c r="BL645" s="109"/>
      <c r="BM645" s="109"/>
      <c r="BN645" s="109"/>
      <c r="BO645" s="109"/>
      <c r="BP645" s="109"/>
      <c r="BQ645" s="109"/>
      <c r="BR645" s="109"/>
      <c r="BS645" s="109"/>
      <c r="BT645" s="109"/>
      <c r="BU645" s="109"/>
      <c r="BV645" s="109"/>
      <c r="BW645" s="109"/>
      <c r="BX645" s="109"/>
      <c r="BY645" s="109"/>
      <c r="BZ645" s="109"/>
      <c r="CA645" s="109"/>
      <c r="CB645" s="109"/>
      <c r="CC645" s="109"/>
      <c r="CD645" s="109"/>
      <c r="CE645" s="109"/>
      <c r="CF645" s="109"/>
      <c r="CG645" s="109"/>
      <c r="CH645" s="109"/>
      <c r="CI645" s="109"/>
      <c r="CJ645" s="109"/>
      <c r="CK645" s="109"/>
      <c r="CL645" s="109"/>
      <c r="CM645" s="109"/>
      <c r="CN645" s="109"/>
      <c r="CO645" s="109"/>
      <c r="CP645" s="109"/>
      <c r="CQ645" s="109"/>
      <c r="CR645" s="109"/>
      <c r="CS645" s="109"/>
      <c r="CT645" s="109"/>
      <c r="CU645" s="109"/>
      <c r="CV645" s="109"/>
      <c r="CW645" s="109"/>
      <c r="CX645" s="109"/>
      <c r="CY645" s="109"/>
      <c r="CZ645" s="109"/>
      <c r="DA645" s="109"/>
      <c r="DB645" s="109"/>
      <c r="DC645" s="109"/>
      <c r="DD645" s="109"/>
      <c r="DE645" s="109"/>
      <c r="DF645" s="109"/>
      <c r="DG645" s="109"/>
      <c r="DH645" s="109"/>
      <c r="DI645" s="109"/>
      <c r="DJ645" s="109"/>
      <c r="DK645" s="109"/>
      <c r="DL645" s="109"/>
    </row>
    <row r="646" spans="1:116" s="44" customFormat="1" ht="1" hidden="1" customHeight="1">
      <c r="A646" s="94">
        <v>2023</v>
      </c>
      <c r="B646" s="94"/>
      <c r="C646" s="94"/>
      <c r="D646" s="105">
        <f t="shared" ref="D646:M646" si="1130">D544/D229</f>
        <v>1.023428464823666</v>
      </c>
      <c r="E646" s="105">
        <f t="shared" si="1130"/>
        <v>1.0231248339453713</v>
      </c>
      <c r="F646" s="105">
        <f t="shared" si="1130"/>
        <v>1.0228392921668568</v>
      </c>
      <c r="G646" s="105">
        <f t="shared" si="1130"/>
        <v>1.0225656584272631</v>
      </c>
      <c r="H646" s="105">
        <f t="shared" si="1130"/>
        <v>1.0223059350374013</v>
      </c>
      <c r="I646" s="105">
        <f t="shared" si="1130"/>
        <v>1.0055123304262257</v>
      </c>
      <c r="J646" s="105">
        <f t="shared" si="1130"/>
        <v>1.0053163677392281</v>
      </c>
      <c r="K646" s="105">
        <f t="shared" si="1130"/>
        <v>1.0051200116861894</v>
      </c>
      <c r="L646" s="105">
        <f t="shared" si="1130"/>
        <v>1.0049240094025009</v>
      </c>
      <c r="M646" s="105">
        <f t="shared" si="1130"/>
        <v>1.004742836613485</v>
      </c>
      <c r="N646" s="105"/>
      <c r="O646" s="105"/>
      <c r="P646" s="105"/>
      <c r="Q646" s="109"/>
      <c r="R646" s="109"/>
      <c r="S646" s="109"/>
      <c r="T646" s="109"/>
      <c r="U646" s="109"/>
      <c r="V646" s="109"/>
      <c r="W646" s="109"/>
      <c r="X646" s="109"/>
      <c r="Y646" s="109"/>
      <c r="Z646" s="109"/>
      <c r="AA646" s="109"/>
      <c r="AB646" s="109"/>
      <c r="AC646" s="109"/>
      <c r="AD646" s="109"/>
      <c r="AE646" s="109"/>
      <c r="AF646" s="109"/>
      <c r="AG646" s="109"/>
      <c r="AH646" s="109"/>
      <c r="AI646" s="109"/>
      <c r="AJ646" s="109"/>
      <c r="AK646" s="109"/>
      <c r="AL646" s="109"/>
      <c r="AM646" s="109"/>
      <c r="AN646" s="109"/>
      <c r="AO646" s="109"/>
      <c r="AP646" s="109"/>
      <c r="AQ646" s="109"/>
      <c r="AR646" s="109"/>
      <c r="AS646" s="109"/>
      <c r="AT646" s="109"/>
      <c r="AU646" s="109"/>
      <c r="AV646" s="109"/>
      <c r="AW646" s="109"/>
      <c r="AX646" s="109"/>
      <c r="AY646" s="109"/>
      <c r="AZ646" s="109"/>
      <c r="BA646" s="109"/>
      <c r="BB646" s="109"/>
      <c r="BC646" s="109"/>
      <c r="BD646" s="109"/>
      <c r="BE646" s="109"/>
      <c r="BF646" s="109"/>
      <c r="BG646" s="109"/>
      <c r="BH646" s="109"/>
      <c r="BI646" s="109"/>
      <c r="BJ646" s="109"/>
      <c r="BK646" s="109"/>
      <c r="BL646" s="109"/>
      <c r="BM646" s="109"/>
      <c r="BN646" s="109"/>
      <c r="BO646" s="109"/>
      <c r="BP646" s="109"/>
      <c r="BQ646" s="109"/>
      <c r="BR646" s="109"/>
      <c r="BS646" s="109"/>
      <c r="BT646" s="109"/>
      <c r="BU646" s="109"/>
      <c r="BV646" s="109"/>
      <c r="BW646" s="109"/>
      <c r="BX646" s="109"/>
      <c r="BY646" s="109"/>
      <c r="BZ646" s="109"/>
      <c r="CA646" s="109"/>
      <c r="CB646" s="109"/>
      <c r="CC646" s="109"/>
      <c r="CD646" s="109"/>
      <c r="CE646" s="109"/>
      <c r="CF646" s="109"/>
      <c r="CG646" s="109"/>
      <c r="CH646" s="109"/>
      <c r="CI646" s="109"/>
      <c r="CJ646" s="109"/>
      <c r="CK646" s="109"/>
      <c r="CL646" s="109"/>
      <c r="CM646" s="109"/>
      <c r="CN646" s="109"/>
      <c r="CO646" s="109"/>
      <c r="CP646" s="109"/>
      <c r="CQ646" s="109"/>
      <c r="CR646" s="109"/>
      <c r="CS646" s="109"/>
      <c r="CT646" s="109"/>
      <c r="CU646" s="109"/>
      <c r="CV646" s="109"/>
      <c r="CW646" s="109"/>
      <c r="CX646" s="109"/>
      <c r="CY646" s="109"/>
      <c r="CZ646" s="109"/>
      <c r="DA646" s="109"/>
      <c r="DB646" s="109"/>
      <c r="DC646" s="109"/>
      <c r="DD646" s="109"/>
      <c r="DE646" s="109"/>
      <c r="DF646" s="109"/>
      <c r="DG646" s="109"/>
      <c r="DH646" s="109"/>
      <c r="DI646" s="109"/>
      <c r="DJ646" s="109"/>
      <c r="DK646" s="109"/>
      <c r="DL646" s="109"/>
    </row>
    <row r="647" spans="1:116" s="44" customFormat="1" ht="1" hidden="1" customHeight="1">
      <c r="A647" s="94">
        <v>2024</v>
      </c>
      <c r="B647" s="94"/>
      <c r="C647" s="94"/>
      <c r="D647" s="105">
        <f t="shared" ref="D647:M647" si="1131">D545/D230</f>
        <v>1.0249194194942726</v>
      </c>
      <c r="E647" s="105">
        <f t="shared" si="1131"/>
        <v>1.0245953896844366</v>
      </c>
      <c r="F647" s="105">
        <f t="shared" si="1131"/>
        <v>1.0242876274725914</v>
      </c>
      <c r="G647" s="105">
        <f t="shared" si="1131"/>
        <v>1.0239959894311588</v>
      </c>
      <c r="H647" s="105">
        <f t="shared" si="1131"/>
        <v>1.0237158295575373</v>
      </c>
      <c r="I647" s="105">
        <f t="shared" si="1131"/>
        <v>1.00607529238336</v>
      </c>
      <c r="J647" s="105">
        <f t="shared" si="1131"/>
        <v>1.0058591603626961</v>
      </c>
      <c r="K647" s="105">
        <f t="shared" si="1131"/>
        <v>1.0056471171062276</v>
      </c>
      <c r="L647" s="105">
        <f t="shared" si="1131"/>
        <v>1.0054393562436401</v>
      </c>
      <c r="M647" s="105">
        <f t="shared" si="1131"/>
        <v>1.0052335101234742</v>
      </c>
      <c r="N647" s="105"/>
      <c r="O647" s="105"/>
      <c r="P647" s="105"/>
      <c r="Q647" s="109"/>
      <c r="R647" s="109"/>
      <c r="S647" s="109"/>
      <c r="T647" s="109"/>
      <c r="U647" s="109"/>
      <c r="V647" s="109"/>
      <c r="W647" s="109"/>
      <c r="X647" s="109"/>
      <c r="Y647" s="109"/>
      <c r="Z647" s="109"/>
      <c r="AA647" s="109"/>
      <c r="AB647" s="109"/>
      <c r="AC647" s="109"/>
      <c r="AD647" s="109"/>
      <c r="AE647" s="109"/>
      <c r="AF647" s="109"/>
      <c r="AG647" s="109"/>
      <c r="AH647" s="109"/>
      <c r="AI647" s="109"/>
      <c r="AJ647" s="109"/>
      <c r="AK647" s="109"/>
      <c r="AL647" s="109"/>
      <c r="AM647" s="109"/>
      <c r="AN647" s="109"/>
      <c r="AO647" s="109"/>
      <c r="AP647" s="109"/>
      <c r="AQ647" s="109"/>
      <c r="AR647" s="109"/>
      <c r="AS647" s="109"/>
      <c r="AT647" s="109"/>
      <c r="AU647" s="109"/>
      <c r="AV647" s="109"/>
      <c r="AW647" s="109"/>
      <c r="AX647" s="109"/>
      <c r="AY647" s="109"/>
      <c r="AZ647" s="109"/>
      <c r="BA647" s="109"/>
      <c r="BB647" s="109"/>
      <c r="BC647" s="109"/>
      <c r="BD647" s="109"/>
      <c r="BE647" s="109"/>
      <c r="BF647" s="109"/>
      <c r="BG647" s="109"/>
      <c r="BH647" s="109"/>
      <c r="BI647" s="109"/>
      <c r="BJ647" s="109"/>
      <c r="BK647" s="109"/>
      <c r="BL647" s="109"/>
      <c r="BM647" s="109"/>
      <c r="BN647" s="109"/>
      <c r="BO647" s="109"/>
      <c r="BP647" s="109"/>
      <c r="BQ647" s="109"/>
      <c r="BR647" s="109"/>
      <c r="BS647" s="109"/>
      <c r="BT647" s="109"/>
      <c r="BU647" s="109"/>
      <c r="BV647" s="109"/>
      <c r="BW647" s="109"/>
      <c r="BX647" s="109"/>
      <c r="BY647" s="109"/>
      <c r="BZ647" s="109"/>
      <c r="CA647" s="109"/>
      <c r="CB647" s="109"/>
      <c r="CC647" s="109"/>
      <c r="CD647" s="109"/>
      <c r="CE647" s="109"/>
      <c r="CF647" s="109"/>
      <c r="CG647" s="109"/>
      <c r="CH647" s="109"/>
      <c r="CI647" s="109"/>
      <c r="CJ647" s="109"/>
      <c r="CK647" s="109"/>
      <c r="CL647" s="109"/>
      <c r="CM647" s="109"/>
      <c r="CN647" s="109"/>
      <c r="CO647" s="109"/>
      <c r="CP647" s="109"/>
      <c r="CQ647" s="109"/>
      <c r="CR647" s="109"/>
      <c r="CS647" s="109"/>
      <c r="CT647" s="109"/>
      <c r="CU647" s="109"/>
      <c r="CV647" s="109"/>
      <c r="CW647" s="109"/>
      <c r="CX647" s="109"/>
      <c r="CY647" s="109"/>
      <c r="CZ647" s="109"/>
      <c r="DA647" s="109"/>
      <c r="DB647" s="109"/>
      <c r="DC647" s="109"/>
      <c r="DD647" s="109"/>
      <c r="DE647" s="109"/>
      <c r="DF647" s="109"/>
      <c r="DG647" s="109"/>
      <c r="DH647" s="109"/>
      <c r="DI647" s="109"/>
      <c r="DJ647" s="109"/>
      <c r="DK647" s="109"/>
      <c r="DL647" s="109"/>
    </row>
    <row r="648" spans="1:116" s="44" customFormat="1" ht="1" hidden="1" customHeight="1">
      <c r="A648" s="94">
        <v>2025</v>
      </c>
      <c r="B648" s="94"/>
      <c r="C648" s="94"/>
      <c r="D648" s="105">
        <f t="shared" ref="D648:M648" si="1132">D546/D231</f>
        <v>1.0263925758894055</v>
      </c>
      <c r="E648" s="105">
        <f t="shared" si="1132"/>
        <v>1.0260477576783034</v>
      </c>
      <c r="F648" s="105">
        <f t="shared" si="1132"/>
        <v>1.025720671017754</v>
      </c>
      <c r="G648" s="105">
        <f t="shared" si="1132"/>
        <v>1.0254079330551169</v>
      </c>
      <c r="H648" s="105">
        <f t="shared" si="1132"/>
        <v>1.0251107402500372</v>
      </c>
      <c r="I648" s="105">
        <f t="shared" si="1132"/>
        <v>1.0066599973632986</v>
      </c>
      <c r="J648" s="105">
        <f t="shared" si="1132"/>
        <v>1.0064248516045133</v>
      </c>
      <c r="K648" s="105">
        <f t="shared" si="1132"/>
        <v>1.0061922478995267</v>
      </c>
      <c r="L648" s="105">
        <f t="shared" si="1132"/>
        <v>1.0059678953862314</v>
      </c>
      <c r="M648" s="105">
        <f t="shared" si="1132"/>
        <v>1.0057498533335356</v>
      </c>
      <c r="N648" s="105"/>
      <c r="O648" s="105"/>
      <c r="P648" s="105"/>
      <c r="Q648" s="109"/>
      <c r="R648" s="109"/>
      <c r="S648" s="109"/>
      <c r="T648" s="109"/>
      <c r="U648" s="109"/>
      <c r="V648" s="109"/>
      <c r="W648" s="109"/>
      <c r="X648" s="109"/>
      <c r="Y648" s="109"/>
      <c r="Z648" s="109"/>
      <c r="AA648" s="109"/>
      <c r="AB648" s="109"/>
      <c r="AC648" s="109"/>
      <c r="AD648" s="109"/>
      <c r="AE648" s="109"/>
      <c r="AF648" s="109"/>
      <c r="AG648" s="109"/>
      <c r="AH648" s="109"/>
      <c r="AI648" s="109"/>
      <c r="AJ648" s="109"/>
      <c r="AK648" s="109"/>
      <c r="AL648" s="109"/>
      <c r="AM648" s="109"/>
      <c r="AN648" s="109"/>
      <c r="AO648" s="109"/>
      <c r="AP648" s="109"/>
      <c r="AQ648" s="109"/>
      <c r="AR648" s="109"/>
      <c r="AS648" s="109"/>
      <c r="AT648" s="109"/>
      <c r="AU648" s="109"/>
      <c r="AV648" s="109"/>
      <c r="AW648" s="109"/>
      <c r="AX648" s="109"/>
      <c r="AY648" s="109"/>
      <c r="AZ648" s="109"/>
      <c r="BA648" s="109"/>
      <c r="BB648" s="109"/>
      <c r="BC648" s="109"/>
      <c r="BD648" s="109"/>
      <c r="BE648" s="109"/>
      <c r="BF648" s="109"/>
      <c r="BG648" s="109"/>
      <c r="BH648" s="109"/>
      <c r="BI648" s="109"/>
      <c r="BJ648" s="109"/>
      <c r="BK648" s="109"/>
      <c r="BL648" s="109"/>
      <c r="BM648" s="109"/>
      <c r="BN648" s="109"/>
      <c r="BO648" s="109"/>
      <c r="BP648" s="109"/>
      <c r="BQ648" s="109"/>
      <c r="BR648" s="109"/>
      <c r="BS648" s="109"/>
      <c r="BT648" s="109"/>
      <c r="BU648" s="109"/>
      <c r="BV648" s="109"/>
      <c r="BW648" s="109"/>
      <c r="BX648" s="109"/>
      <c r="BY648" s="109"/>
      <c r="BZ648" s="109"/>
      <c r="CA648" s="109"/>
      <c r="CB648" s="109"/>
      <c r="CC648" s="109"/>
      <c r="CD648" s="109"/>
      <c r="CE648" s="109"/>
      <c r="CF648" s="109"/>
      <c r="CG648" s="109"/>
      <c r="CH648" s="109"/>
      <c r="CI648" s="109"/>
      <c r="CJ648" s="109"/>
      <c r="CK648" s="109"/>
      <c r="CL648" s="109"/>
      <c r="CM648" s="109"/>
      <c r="CN648" s="109"/>
      <c r="CO648" s="109"/>
      <c r="CP648" s="109"/>
      <c r="CQ648" s="109"/>
      <c r="CR648" s="109"/>
      <c r="CS648" s="109"/>
      <c r="CT648" s="109"/>
      <c r="CU648" s="109"/>
      <c r="CV648" s="109"/>
      <c r="CW648" s="109"/>
      <c r="CX648" s="109"/>
      <c r="CY648" s="109"/>
      <c r="CZ648" s="109"/>
      <c r="DA648" s="109"/>
      <c r="DB648" s="109"/>
      <c r="DC648" s="109"/>
      <c r="DD648" s="109"/>
      <c r="DE648" s="109"/>
      <c r="DF648" s="109"/>
      <c r="DG648" s="109"/>
      <c r="DH648" s="109"/>
      <c r="DI648" s="109"/>
      <c r="DJ648" s="109"/>
      <c r="DK648" s="109"/>
      <c r="DL648" s="109"/>
    </row>
    <row r="649" spans="1:116" s="44" customFormat="1" ht="1" hidden="1" customHeight="1">
      <c r="A649" s="94">
        <v>2026</v>
      </c>
      <c r="B649" s="94"/>
      <c r="C649" s="94"/>
      <c r="D649" s="105">
        <f t="shared" ref="D649:M649" si="1133">D547/D232</f>
        <v>1.0278015113599119</v>
      </c>
      <c r="E649" s="105">
        <f t="shared" si="1133"/>
        <v>1.0274344162819362</v>
      </c>
      <c r="F649" s="105">
        <f t="shared" si="1133"/>
        <v>1.0270881341402727</v>
      </c>
      <c r="G649" s="105">
        <f t="shared" si="1133"/>
        <v>1.0267572570078554</v>
      </c>
      <c r="H649" s="105">
        <f t="shared" si="1133"/>
        <v>1.0264403911490143</v>
      </c>
      <c r="I649" s="105">
        <f t="shared" si="1133"/>
        <v>1.0072587098199324</v>
      </c>
      <c r="J649" s="105">
        <f t="shared" si="1133"/>
        <v>1.0070115537069149</v>
      </c>
      <c r="K649" s="105">
        <f t="shared" si="1133"/>
        <v>1.0067612109040109</v>
      </c>
      <c r="L649" s="105">
        <f t="shared" si="1133"/>
        <v>1.0065182265675721</v>
      </c>
      <c r="M649" s="105">
        <f t="shared" si="1133"/>
        <v>1.0062846561317835</v>
      </c>
      <c r="N649" s="105"/>
      <c r="O649" s="105"/>
      <c r="P649" s="105"/>
      <c r="Q649" s="109"/>
      <c r="R649" s="109"/>
      <c r="S649" s="109"/>
      <c r="T649" s="109"/>
      <c r="U649" s="109"/>
      <c r="V649" s="109"/>
      <c r="W649" s="109"/>
      <c r="X649" s="109"/>
      <c r="Y649" s="109"/>
      <c r="Z649" s="109"/>
      <c r="AA649" s="109"/>
      <c r="AB649" s="109"/>
      <c r="AC649" s="109"/>
      <c r="AD649" s="109"/>
      <c r="AE649" s="109"/>
      <c r="AF649" s="109"/>
      <c r="AG649" s="109"/>
      <c r="AH649" s="109"/>
      <c r="AI649" s="109"/>
      <c r="AJ649" s="109"/>
      <c r="AK649" s="109"/>
      <c r="AL649" s="109"/>
      <c r="AM649" s="109"/>
      <c r="AN649" s="109"/>
      <c r="AO649" s="109"/>
      <c r="AP649" s="109"/>
      <c r="AQ649" s="109"/>
      <c r="AR649" s="109"/>
      <c r="AS649" s="109"/>
      <c r="AT649" s="109"/>
      <c r="AU649" s="109"/>
      <c r="AV649" s="109"/>
      <c r="AW649" s="109"/>
      <c r="AX649" s="109"/>
      <c r="AY649" s="109"/>
      <c r="AZ649" s="109"/>
      <c r="BA649" s="109"/>
      <c r="BB649" s="109"/>
      <c r="BC649" s="109"/>
      <c r="BD649" s="109"/>
      <c r="BE649" s="109"/>
      <c r="BF649" s="109"/>
      <c r="BG649" s="109"/>
      <c r="BH649" s="109"/>
      <c r="BI649" s="109"/>
      <c r="BJ649" s="109"/>
      <c r="BK649" s="109"/>
      <c r="BL649" s="109"/>
      <c r="BM649" s="109"/>
      <c r="BN649" s="109"/>
      <c r="BO649" s="109"/>
      <c r="BP649" s="109"/>
      <c r="BQ649" s="109"/>
      <c r="BR649" s="109"/>
      <c r="BS649" s="109"/>
      <c r="BT649" s="109"/>
      <c r="BU649" s="109"/>
      <c r="BV649" s="109"/>
      <c r="BW649" s="109"/>
      <c r="BX649" s="109"/>
      <c r="BY649" s="109"/>
      <c r="BZ649" s="109"/>
      <c r="CA649" s="109"/>
      <c r="CB649" s="109"/>
      <c r="CC649" s="109"/>
      <c r="CD649" s="109"/>
      <c r="CE649" s="109"/>
      <c r="CF649" s="109"/>
      <c r="CG649" s="109"/>
      <c r="CH649" s="109"/>
      <c r="CI649" s="109"/>
      <c r="CJ649" s="109"/>
      <c r="CK649" s="109"/>
      <c r="CL649" s="109"/>
      <c r="CM649" s="109"/>
      <c r="CN649" s="109"/>
      <c r="CO649" s="109"/>
      <c r="CP649" s="109"/>
      <c r="CQ649" s="109"/>
      <c r="CR649" s="109"/>
      <c r="CS649" s="109"/>
      <c r="CT649" s="109"/>
      <c r="CU649" s="109"/>
      <c r="CV649" s="109"/>
      <c r="CW649" s="109"/>
      <c r="CX649" s="109"/>
      <c r="CY649" s="109"/>
      <c r="CZ649" s="109"/>
      <c r="DA649" s="109"/>
      <c r="DB649" s="109"/>
      <c r="DC649" s="109"/>
      <c r="DD649" s="109"/>
      <c r="DE649" s="109"/>
      <c r="DF649" s="109"/>
      <c r="DG649" s="109"/>
      <c r="DH649" s="109"/>
      <c r="DI649" s="109"/>
      <c r="DJ649" s="109"/>
      <c r="DK649" s="109"/>
      <c r="DL649" s="109"/>
    </row>
    <row r="650" spans="1:116" s="44" customFormat="1" ht="1" hidden="1" customHeight="1">
      <c r="A650" s="94">
        <v>2027</v>
      </c>
      <c r="B650" s="94"/>
      <c r="C650" s="94"/>
      <c r="D650" s="105">
        <f t="shared" ref="D650:M650" si="1134">D548/D233</f>
        <v>1.029161491952663</v>
      </c>
      <c r="E650" s="105">
        <f t="shared" si="1134"/>
        <v>1.0287676444207823</v>
      </c>
      <c r="F650" s="105">
        <f t="shared" si="1134"/>
        <v>1.0284011798079935</v>
      </c>
      <c r="G650" s="105">
        <f t="shared" si="1134"/>
        <v>1.0280526051784711</v>
      </c>
      <c r="H650" s="105">
        <f t="shared" si="1134"/>
        <v>1.027718762634436</v>
      </c>
      <c r="I650" s="105">
        <f t="shared" si="1134"/>
        <v>1.0078651962842058</v>
      </c>
      <c r="J650" s="105">
        <f t="shared" si="1134"/>
        <v>1.0076042917717287</v>
      </c>
      <c r="K650" s="105">
        <f t="shared" si="1134"/>
        <v>1.0073412589101525</v>
      </c>
      <c r="L650" s="105">
        <f t="shared" si="1134"/>
        <v>1.0070806267893975</v>
      </c>
      <c r="M650" s="105">
        <f t="shared" si="1134"/>
        <v>1.0068291279374619</v>
      </c>
      <c r="N650" s="105"/>
      <c r="O650" s="105"/>
      <c r="P650" s="105"/>
      <c r="Q650" s="109"/>
      <c r="R650" s="109"/>
      <c r="S650" s="109"/>
      <c r="T650" s="109"/>
      <c r="U650" s="109"/>
      <c r="V650" s="109"/>
      <c r="W650" s="109"/>
      <c r="X650" s="109"/>
      <c r="Y650" s="109"/>
      <c r="Z650" s="109"/>
      <c r="AA650" s="109"/>
      <c r="AB650" s="109"/>
      <c r="AC650" s="109"/>
      <c r="AD650" s="109"/>
      <c r="AE650" s="109"/>
      <c r="AF650" s="109"/>
      <c r="AG650" s="109"/>
      <c r="AH650" s="109"/>
      <c r="AI650" s="109"/>
      <c r="AJ650" s="109"/>
      <c r="AK650" s="109"/>
      <c r="AL650" s="109"/>
      <c r="AM650" s="109"/>
      <c r="AN650" s="109"/>
      <c r="AO650" s="109"/>
      <c r="AP650" s="109"/>
      <c r="AQ650" s="109"/>
      <c r="AR650" s="109"/>
      <c r="AS650" s="109"/>
      <c r="AT650" s="109"/>
      <c r="AU650" s="109"/>
      <c r="AV650" s="109"/>
      <c r="AW650" s="109"/>
      <c r="AX650" s="109"/>
      <c r="AY650" s="109"/>
      <c r="AZ650" s="109"/>
      <c r="BA650" s="109"/>
      <c r="BB650" s="109"/>
      <c r="BC650" s="109"/>
      <c r="BD650" s="109"/>
      <c r="BE650" s="109"/>
      <c r="BF650" s="109"/>
      <c r="BG650" s="109"/>
      <c r="BH650" s="109"/>
      <c r="BI650" s="109"/>
      <c r="BJ650" s="109"/>
      <c r="BK650" s="109"/>
      <c r="BL650" s="109"/>
      <c r="BM650" s="109"/>
      <c r="BN650" s="109"/>
      <c r="BO650" s="109"/>
      <c r="BP650" s="109"/>
      <c r="BQ650" s="109"/>
      <c r="BR650" s="109"/>
      <c r="BS650" s="109"/>
      <c r="BT650" s="109"/>
      <c r="BU650" s="109"/>
      <c r="BV650" s="109"/>
      <c r="BW650" s="109"/>
      <c r="BX650" s="109"/>
      <c r="BY650" s="109"/>
      <c r="BZ650" s="109"/>
      <c r="CA650" s="109"/>
      <c r="CB650" s="109"/>
      <c r="CC650" s="109"/>
      <c r="CD650" s="109"/>
      <c r="CE650" s="109"/>
      <c r="CF650" s="109"/>
      <c r="CG650" s="109"/>
      <c r="CH650" s="109"/>
      <c r="CI650" s="109"/>
      <c r="CJ650" s="109"/>
      <c r="CK650" s="109"/>
      <c r="CL650" s="109"/>
      <c r="CM650" s="109"/>
      <c r="CN650" s="109"/>
      <c r="CO650" s="109"/>
      <c r="CP650" s="109"/>
      <c r="CQ650" s="109"/>
      <c r="CR650" s="109"/>
      <c r="CS650" s="109"/>
      <c r="CT650" s="109"/>
      <c r="CU650" s="109"/>
      <c r="CV650" s="109"/>
      <c r="CW650" s="109"/>
      <c r="CX650" s="109"/>
      <c r="CY650" s="109"/>
      <c r="CZ650" s="109"/>
      <c r="DA650" s="109"/>
      <c r="DB650" s="109"/>
      <c r="DC650" s="109"/>
      <c r="DD650" s="109"/>
      <c r="DE650" s="109"/>
      <c r="DF650" s="109"/>
      <c r="DG650" s="109"/>
      <c r="DH650" s="109"/>
      <c r="DI650" s="109"/>
      <c r="DJ650" s="109"/>
      <c r="DK650" s="109"/>
      <c r="DL650" s="109"/>
    </row>
    <row r="651" spans="1:116" s="44" customFormat="1" ht="1" hidden="1" customHeight="1">
      <c r="A651" s="94">
        <v>2028</v>
      </c>
      <c r="B651" s="94"/>
      <c r="C651" s="94"/>
      <c r="D651" s="105">
        <f t="shared" ref="D651:M651" si="1135">D549/D234</f>
        <v>1.0304958047105206</v>
      </c>
      <c r="E651" s="105">
        <f t="shared" si="1135"/>
        <v>1.0300817462377632</v>
      </c>
      <c r="F651" s="105">
        <f t="shared" si="1135"/>
        <v>1.0296900473499522</v>
      </c>
      <c r="G651" s="105">
        <f t="shared" si="1135"/>
        <v>1.0293220346744227</v>
      </c>
      <c r="H651" s="105">
        <f t="shared" si="1135"/>
        <v>1.0289721198975299</v>
      </c>
      <c r="I651" s="105">
        <f t="shared" si="1135"/>
        <v>1.0084931262317662</v>
      </c>
      <c r="J651" s="105">
        <f t="shared" si="1135"/>
        <v>1.0082122930481163</v>
      </c>
      <c r="K651" s="105">
        <f t="shared" si="1135"/>
        <v>1.0079353335864749</v>
      </c>
      <c r="L651" s="105">
        <f t="shared" si="1135"/>
        <v>1.0076633407929665</v>
      </c>
      <c r="M651" s="105">
        <f t="shared" si="1135"/>
        <v>1.0073923118722934</v>
      </c>
      <c r="N651" s="105"/>
      <c r="O651" s="105"/>
      <c r="P651" s="105"/>
      <c r="Q651" s="109"/>
      <c r="R651" s="109"/>
      <c r="S651" s="109"/>
      <c r="T651" s="109"/>
      <c r="U651" s="109"/>
      <c r="V651" s="109"/>
      <c r="W651" s="109"/>
      <c r="X651" s="109"/>
      <c r="Y651" s="109"/>
      <c r="Z651" s="109"/>
      <c r="AA651" s="109"/>
      <c r="AB651" s="109"/>
      <c r="AC651" s="109"/>
      <c r="AD651" s="109"/>
      <c r="AE651" s="109"/>
      <c r="AF651" s="109"/>
      <c r="AG651" s="109"/>
      <c r="AH651" s="109"/>
      <c r="AI651" s="109"/>
      <c r="AJ651" s="109"/>
      <c r="AK651" s="109"/>
      <c r="AL651" s="109"/>
      <c r="AM651" s="109"/>
      <c r="AN651" s="109"/>
      <c r="AO651" s="109"/>
      <c r="AP651" s="109"/>
      <c r="AQ651" s="109"/>
      <c r="AR651" s="109"/>
      <c r="AS651" s="109"/>
      <c r="AT651" s="109"/>
      <c r="AU651" s="109"/>
      <c r="AV651" s="109"/>
      <c r="AW651" s="109"/>
      <c r="AX651" s="109"/>
      <c r="AY651" s="109"/>
      <c r="AZ651" s="109"/>
      <c r="BA651" s="109"/>
      <c r="BB651" s="109"/>
      <c r="BC651" s="109"/>
      <c r="BD651" s="109"/>
      <c r="BE651" s="109"/>
      <c r="BF651" s="109"/>
      <c r="BG651" s="109"/>
      <c r="BH651" s="109"/>
      <c r="BI651" s="109"/>
      <c r="BJ651" s="109"/>
      <c r="BK651" s="109"/>
      <c r="BL651" s="109"/>
      <c r="BM651" s="109"/>
      <c r="BN651" s="109"/>
      <c r="BO651" s="109"/>
      <c r="BP651" s="109"/>
      <c r="BQ651" s="109"/>
      <c r="BR651" s="109"/>
      <c r="BS651" s="109"/>
      <c r="BT651" s="109"/>
      <c r="BU651" s="109"/>
      <c r="BV651" s="109"/>
      <c r="BW651" s="109"/>
      <c r="BX651" s="109"/>
      <c r="BY651" s="109"/>
      <c r="BZ651" s="109"/>
      <c r="CA651" s="109"/>
      <c r="CB651" s="109"/>
      <c r="CC651" s="109"/>
      <c r="CD651" s="109"/>
      <c r="CE651" s="109"/>
      <c r="CF651" s="109"/>
      <c r="CG651" s="109"/>
      <c r="CH651" s="109"/>
      <c r="CI651" s="109"/>
      <c r="CJ651" s="109"/>
      <c r="CK651" s="109"/>
      <c r="CL651" s="109"/>
      <c r="CM651" s="109"/>
      <c r="CN651" s="109"/>
      <c r="CO651" s="109"/>
      <c r="CP651" s="109"/>
      <c r="CQ651" s="109"/>
      <c r="CR651" s="109"/>
      <c r="CS651" s="109"/>
      <c r="CT651" s="109"/>
      <c r="CU651" s="109"/>
      <c r="CV651" s="109"/>
      <c r="CW651" s="109"/>
      <c r="CX651" s="109"/>
      <c r="CY651" s="109"/>
      <c r="CZ651" s="109"/>
      <c r="DA651" s="109"/>
      <c r="DB651" s="109"/>
      <c r="DC651" s="109"/>
      <c r="DD651" s="109"/>
      <c r="DE651" s="109"/>
      <c r="DF651" s="109"/>
      <c r="DG651" s="109"/>
      <c r="DH651" s="109"/>
      <c r="DI651" s="109"/>
      <c r="DJ651" s="109"/>
      <c r="DK651" s="109"/>
      <c r="DL651" s="109"/>
    </row>
    <row r="652" spans="1:116" s="44" customFormat="1" ht="1" hidden="1" customHeight="1">
      <c r="A652" s="94">
        <v>2029</v>
      </c>
      <c r="B652" s="94"/>
      <c r="C652" s="94"/>
      <c r="D652" s="105">
        <f t="shared" ref="D652:M652" si="1136">D550/D235</f>
        <v>1.0318159175769199</v>
      </c>
      <c r="E652" s="105">
        <f t="shared" si="1136"/>
        <v>1.0313940829501462</v>
      </c>
      <c r="F652" s="105">
        <f t="shared" si="1136"/>
        <v>1.0309828000651542</v>
      </c>
      <c r="G652" s="105">
        <f t="shared" si="1136"/>
        <v>1.0305910013909696</v>
      </c>
      <c r="H652" s="105">
        <f t="shared" si="1136"/>
        <v>1.030222433739703</v>
      </c>
      <c r="I652" s="105">
        <f t="shared" si="1136"/>
        <v>1.0091513844789273</v>
      </c>
      <c r="J652" s="105">
        <f t="shared" si="1136"/>
        <v>1.0088471501295169</v>
      </c>
      <c r="K652" s="105">
        <f t="shared" si="1136"/>
        <v>1.0085511009456112</v>
      </c>
      <c r="L652" s="105">
        <f t="shared" si="1136"/>
        <v>1.0082635231186881</v>
      </c>
      <c r="M652" s="105">
        <f t="shared" si="1136"/>
        <v>1.0079810355450893</v>
      </c>
      <c r="N652" s="105"/>
      <c r="O652" s="105"/>
      <c r="P652" s="105"/>
      <c r="Q652" s="109"/>
      <c r="R652" s="109"/>
      <c r="S652" s="109"/>
      <c r="T652" s="109"/>
      <c r="U652" s="109"/>
      <c r="V652" s="109"/>
      <c r="W652" s="109"/>
      <c r="X652" s="109"/>
      <c r="Y652" s="109"/>
      <c r="Z652" s="109"/>
      <c r="AA652" s="109"/>
      <c r="AB652" s="109"/>
      <c r="AC652" s="109"/>
      <c r="AD652" s="109"/>
      <c r="AE652" s="109"/>
      <c r="AF652" s="109"/>
      <c r="AG652" s="109"/>
      <c r="AH652" s="109"/>
      <c r="AI652" s="109"/>
      <c r="AJ652" s="109"/>
      <c r="AK652" s="109"/>
      <c r="AL652" s="109"/>
      <c r="AM652" s="109"/>
      <c r="AN652" s="109"/>
      <c r="AO652" s="109"/>
      <c r="AP652" s="109"/>
      <c r="AQ652" s="109"/>
      <c r="AR652" s="109"/>
      <c r="AS652" s="109"/>
      <c r="AT652" s="109"/>
      <c r="AU652" s="109"/>
      <c r="AV652" s="109"/>
      <c r="AW652" s="109"/>
      <c r="AX652" s="109"/>
      <c r="AY652" s="109"/>
      <c r="AZ652" s="109"/>
      <c r="BA652" s="109"/>
      <c r="BB652" s="109"/>
      <c r="BC652" s="109"/>
      <c r="BD652" s="109"/>
      <c r="BE652" s="109"/>
      <c r="BF652" s="109"/>
      <c r="BG652" s="109"/>
      <c r="BH652" s="109"/>
      <c r="BI652" s="109"/>
      <c r="BJ652" s="109"/>
      <c r="BK652" s="109"/>
      <c r="BL652" s="109"/>
      <c r="BM652" s="109"/>
      <c r="BN652" s="109"/>
      <c r="BO652" s="109"/>
      <c r="BP652" s="109"/>
      <c r="BQ652" s="109"/>
      <c r="BR652" s="109"/>
      <c r="BS652" s="109"/>
      <c r="BT652" s="109"/>
      <c r="BU652" s="109"/>
      <c r="BV652" s="109"/>
      <c r="BW652" s="109"/>
      <c r="BX652" s="109"/>
      <c r="BY652" s="109"/>
      <c r="BZ652" s="109"/>
      <c r="CA652" s="109"/>
      <c r="CB652" s="109"/>
      <c r="CC652" s="109"/>
      <c r="CD652" s="109"/>
      <c r="CE652" s="109"/>
      <c r="CF652" s="109"/>
      <c r="CG652" s="109"/>
      <c r="CH652" s="109"/>
      <c r="CI652" s="109"/>
      <c r="CJ652" s="109"/>
      <c r="CK652" s="109"/>
      <c r="CL652" s="109"/>
      <c r="CM652" s="109"/>
      <c r="CN652" s="109"/>
      <c r="CO652" s="109"/>
      <c r="CP652" s="109"/>
      <c r="CQ652" s="109"/>
      <c r="CR652" s="109"/>
      <c r="CS652" s="109"/>
      <c r="CT652" s="109"/>
      <c r="CU652" s="109"/>
      <c r="CV652" s="109"/>
      <c r="CW652" s="109"/>
      <c r="CX652" s="109"/>
      <c r="CY652" s="109"/>
      <c r="CZ652" s="109"/>
      <c r="DA652" s="109"/>
      <c r="DB652" s="109"/>
      <c r="DC652" s="109"/>
      <c r="DD652" s="109"/>
      <c r="DE652" s="109"/>
      <c r="DF652" s="109"/>
      <c r="DG652" s="109"/>
      <c r="DH652" s="109"/>
      <c r="DI652" s="109"/>
      <c r="DJ652" s="109"/>
      <c r="DK652" s="109"/>
      <c r="DL652" s="109"/>
    </row>
    <row r="653" spans="1:116" s="44" customFormat="1" ht="1" hidden="1" customHeight="1">
      <c r="A653" s="94">
        <v>2030</v>
      </c>
      <c r="B653" s="94"/>
      <c r="C653" s="94"/>
      <c r="D653" s="105">
        <f t="shared" ref="D653:M653" si="1137">D551/D236</f>
        <v>1.0331203515074943</v>
      </c>
      <c r="E653" s="105">
        <f t="shared" si="1137"/>
        <v>1.0326921508218143</v>
      </c>
      <c r="F653" s="105">
        <f t="shared" si="1137"/>
        <v>1.0322748150626662</v>
      </c>
      <c r="G653" s="105">
        <f t="shared" si="1137"/>
        <v>1.0318643574839801</v>
      </c>
      <c r="H653" s="105">
        <f t="shared" si="1137"/>
        <v>1.031472633904746</v>
      </c>
      <c r="I653" s="105">
        <f t="shared" si="1137"/>
        <v>1.0098266336709159</v>
      </c>
      <c r="J653" s="105">
        <f t="shared" si="1137"/>
        <v>1.0095133398992038</v>
      </c>
      <c r="K653" s="105">
        <f t="shared" si="1137"/>
        <v>1.0091916087313795</v>
      </c>
      <c r="L653" s="105">
        <f t="shared" si="1137"/>
        <v>1.0088844976622797</v>
      </c>
      <c r="M653" s="105">
        <f t="shared" si="1137"/>
        <v>1.0085867842136589</v>
      </c>
      <c r="N653" s="105"/>
      <c r="O653" s="105"/>
      <c r="P653" s="105"/>
      <c r="Q653" s="109"/>
      <c r="R653" s="109"/>
      <c r="S653" s="109"/>
      <c r="T653" s="109"/>
      <c r="U653" s="109"/>
      <c r="V653" s="109"/>
      <c r="W653" s="109"/>
      <c r="X653" s="109"/>
      <c r="Y653" s="109"/>
      <c r="Z653" s="109"/>
      <c r="AA653" s="109"/>
      <c r="AB653" s="109"/>
      <c r="AC653" s="109"/>
      <c r="AD653" s="109"/>
      <c r="AE653" s="109"/>
      <c r="AF653" s="109"/>
      <c r="AG653" s="109"/>
      <c r="AH653" s="109"/>
      <c r="AI653" s="109"/>
      <c r="AJ653" s="109"/>
      <c r="AK653" s="109"/>
      <c r="AL653" s="109"/>
      <c r="AM653" s="109"/>
      <c r="AN653" s="109"/>
      <c r="AO653" s="109"/>
      <c r="AP653" s="109"/>
      <c r="AQ653" s="109"/>
      <c r="AR653" s="109"/>
      <c r="AS653" s="109"/>
      <c r="AT653" s="109"/>
      <c r="AU653" s="109"/>
      <c r="AV653" s="109"/>
      <c r="AW653" s="109"/>
      <c r="AX653" s="109"/>
      <c r="AY653" s="109"/>
      <c r="AZ653" s="109"/>
      <c r="BA653" s="109"/>
      <c r="BB653" s="109"/>
      <c r="BC653" s="109"/>
      <c r="BD653" s="109"/>
      <c r="BE653" s="109"/>
      <c r="BF653" s="109"/>
      <c r="BG653" s="109"/>
      <c r="BH653" s="109"/>
      <c r="BI653" s="109"/>
      <c r="BJ653" s="109"/>
      <c r="BK653" s="109"/>
      <c r="BL653" s="109"/>
      <c r="BM653" s="109"/>
      <c r="BN653" s="109"/>
      <c r="BO653" s="109"/>
      <c r="BP653" s="109"/>
      <c r="BQ653" s="109"/>
      <c r="BR653" s="109"/>
      <c r="BS653" s="109"/>
      <c r="BT653" s="109"/>
      <c r="BU653" s="109"/>
      <c r="BV653" s="109"/>
      <c r="BW653" s="109"/>
      <c r="BX653" s="109"/>
      <c r="BY653" s="109"/>
      <c r="BZ653" s="109"/>
      <c r="CA653" s="109"/>
      <c r="CB653" s="109"/>
      <c r="CC653" s="109"/>
      <c r="CD653" s="109"/>
      <c r="CE653" s="109"/>
      <c r="CF653" s="109"/>
      <c r="CG653" s="109"/>
      <c r="CH653" s="109"/>
      <c r="CI653" s="109"/>
      <c r="CJ653" s="109"/>
      <c r="CK653" s="109"/>
      <c r="CL653" s="109"/>
      <c r="CM653" s="109"/>
      <c r="CN653" s="109"/>
      <c r="CO653" s="109"/>
      <c r="CP653" s="109"/>
      <c r="CQ653" s="109"/>
      <c r="CR653" s="109"/>
      <c r="CS653" s="109"/>
      <c r="CT653" s="109"/>
      <c r="CU653" s="109"/>
      <c r="CV653" s="109"/>
      <c r="CW653" s="109"/>
      <c r="CX653" s="109"/>
      <c r="CY653" s="109"/>
      <c r="CZ653" s="109"/>
      <c r="DA653" s="109"/>
      <c r="DB653" s="109"/>
      <c r="DC653" s="109"/>
      <c r="DD653" s="109"/>
      <c r="DE653" s="109"/>
      <c r="DF653" s="109"/>
      <c r="DG653" s="109"/>
      <c r="DH653" s="109"/>
      <c r="DI653" s="109"/>
      <c r="DJ653" s="109"/>
      <c r="DK653" s="109"/>
      <c r="DL653" s="109"/>
    </row>
    <row r="654" spans="1:116" s="44" customFormat="1" ht="1" hidden="1" customHeight="1">
      <c r="A654" s="94">
        <v>2031</v>
      </c>
      <c r="B654" s="94"/>
      <c r="C654" s="94"/>
      <c r="D654" s="105">
        <f t="shared" ref="D654:M654" si="1138">D552/D237</f>
        <v>1.0344242819231373</v>
      </c>
      <c r="E654" s="105">
        <f t="shared" si="1138"/>
        <v>1.0340060425884539</v>
      </c>
      <c r="F654" s="105">
        <f t="shared" si="1138"/>
        <v>1.0335820594220786</v>
      </c>
      <c r="G654" s="105">
        <f t="shared" si="1138"/>
        <v>1.0331655989158222</v>
      </c>
      <c r="H654" s="105">
        <f t="shared" si="1138"/>
        <v>1.0327552297110711</v>
      </c>
      <c r="I654" s="105">
        <f t="shared" si="1138"/>
        <v>1.0105382975828761</v>
      </c>
      <c r="J654" s="105">
        <f t="shared" si="1138"/>
        <v>1.0101897319076458</v>
      </c>
      <c r="K654" s="105">
        <f t="shared" si="1138"/>
        <v>1.0098598555410612</v>
      </c>
      <c r="L654" s="105">
        <f t="shared" si="1138"/>
        <v>1.0095263384286912</v>
      </c>
      <c r="M654" s="105">
        <f t="shared" si="1138"/>
        <v>1.0092088684643885</v>
      </c>
      <c r="N654" s="105"/>
      <c r="O654" s="105"/>
      <c r="P654" s="105"/>
      <c r="Q654" s="109"/>
      <c r="R654" s="109"/>
      <c r="S654" s="109"/>
      <c r="T654" s="109"/>
      <c r="U654" s="109"/>
      <c r="V654" s="109"/>
      <c r="W654" s="109"/>
      <c r="X654" s="109"/>
      <c r="Y654" s="109"/>
      <c r="Z654" s="109"/>
      <c r="AA654" s="109"/>
      <c r="AB654" s="109"/>
      <c r="AC654" s="109"/>
      <c r="AD654" s="109"/>
      <c r="AE654" s="109"/>
      <c r="AF654" s="109"/>
      <c r="AG654" s="109"/>
      <c r="AH654" s="109"/>
      <c r="AI654" s="109"/>
      <c r="AJ654" s="109"/>
      <c r="AK654" s="109"/>
      <c r="AL654" s="109"/>
      <c r="AM654" s="109"/>
      <c r="AN654" s="109"/>
      <c r="AO654" s="109"/>
      <c r="AP654" s="109"/>
      <c r="AQ654" s="109"/>
      <c r="AR654" s="109"/>
      <c r="AS654" s="109"/>
      <c r="AT654" s="109"/>
      <c r="AU654" s="109"/>
      <c r="AV654" s="109"/>
      <c r="AW654" s="109"/>
      <c r="AX654" s="109"/>
      <c r="AY654" s="109"/>
      <c r="AZ654" s="109"/>
      <c r="BA654" s="109"/>
      <c r="BB654" s="109"/>
      <c r="BC654" s="109"/>
      <c r="BD654" s="109"/>
      <c r="BE654" s="109"/>
      <c r="BF654" s="109"/>
      <c r="BG654" s="109"/>
      <c r="BH654" s="109"/>
      <c r="BI654" s="109"/>
      <c r="BJ654" s="109"/>
      <c r="BK654" s="109"/>
      <c r="BL654" s="109"/>
      <c r="BM654" s="109"/>
      <c r="BN654" s="109"/>
      <c r="BO654" s="109"/>
      <c r="BP654" s="109"/>
      <c r="BQ654" s="109"/>
      <c r="BR654" s="109"/>
      <c r="BS654" s="109"/>
      <c r="BT654" s="109"/>
      <c r="BU654" s="109"/>
      <c r="BV654" s="109"/>
      <c r="BW654" s="109"/>
      <c r="BX654" s="109"/>
      <c r="BY654" s="109"/>
      <c r="BZ654" s="109"/>
      <c r="CA654" s="109"/>
      <c r="CB654" s="109"/>
      <c r="CC654" s="109"/>
      <c r="CD654" s="109"/>
      <c r="CE654" s="109"/>
      <c r="CF654" s="109"/>
      <c r="CG654" s="109"/>
      <c r="CH654" s="109"/>
      <c r="CI654" s="109"/>
      <c r="CJ654" s="109"/>
      <c r="CK654" s="109"/>
      <c r="CL654" s="109"/>
      <c r="CM654" s="109"/>
      <c r="CN654" s="109"/>
      <c r="CO654" s="109"/>
      <c r="CP654" s="109"/>
      <c r="CQ654" s="109"/>
      <c r="CR654" s="109"/>
      <c r="CS654" s="109"/>
      <c r="CT654" s="109"/>
      <c r="CU654" s="109"/>
      <c r="CV654" s="109"/>
      <c r="CW654" s="109"/>
      <c r="CX654" s="109"/>
      <c r="CY654" s="109"/>
      <c r="CZ654" s="109"/>
      <c r="DA654" s="109"/>
      <c r="DB654" s="109"/>
      <c r="DC654" s="109"/>
      <c r="DD654" s="109"/>
      <c r="DE654" s="109"/>
      <c r="DF654" s="109"/>
      <c r="DG654" s="109"/>
      <c r="DH654" s="109"/>
      <c r="DI654" s="109"/>
      <c r="DJ654" s="109"/>
      <c r="DK654" s="109"/>
      <c r="DL654" s="109"/>
    </row>
    <row r="655" spans="1:116" s="44" customFormat="1" ht="1" hidden="1" customHeight="1">
      <c r="A655" s="94">
        <v>2032</v>
      </c>
      <c r="B655" s="94"/>
      <c r="C655" s="94"/>
      <c r="D655" s="105">
        <f t="shared" ref="D655:M655" si="1139">D553/D238</f>
        <v>1.035735495461469</v>
      </c>
      <c r="E655" s="105">
        <f t="shared" si="1139"/>
        <v>1.0353233517929743</v>
      </c>
      <c r="F655" s="105">
        <f t="shared" si="1139"/>
        <v>1.0349096344236115</v>
      </c>
      <c r="G655" s="105">
        <f t="shared" si="1139"/>
        <v>1.0344861155617777</v>
      </c>
      <c r="H655" s="105">
        <f t="shared" si="1139"/>
        <v>1.0340695090986034</v>
      </c>
      <c r="I655" s="105">
        <f t="shared" si="1139"/>
        <v>1.0112750877055305</v>
      </c>
      <c r="J655" s="105">
        <f t="shared" si="1139"/>
        <v>1.0109068072710794</v>
      </c>
      <c r="K655" s="105">
        <f t="shared" si="1139"/>
        <v>1.0105395195939906</v>
      </c>
      <c r="L655" s="105">
        <f t="shared" si="1139"/>
        <v>1.0101988420625452</v>
      </c>
      <c r="M655" s="105">
        <f t="shared" si="1139"/>
        <v>1.0098548114370003</v>
      </c>
      <c r="N655" s="105"/>
      <c r="O655" s="105"/>
      <c r="P655" s="105"/>
      <c r="Q655" s="109"/>
      <c r="R655" s="109"/>
      <c r="S655" s="109"/>
      <c r="T655" s="109"/>
      <c r="U655" s="109"/>
      <c r="V655" s="109"/>
      <c r="W655" s="109"/>
      <c r="X655" s="109"/>
      <c r="Y655" s="109"/>
      <c r="Z655" s="109"/>
      <c r="AA655" s="109"/>
      <c r="AB655" s="109"/>
      <c r="AC655" s="109"/>
      <c r="AD655" s="109"/>
      <c r="AE655" s="109"/>
      <c r="AF655" s="109"/>
      <c r="AG655" s="109"/>
      <c r="AH655" s="109"/>
      <c r="AI655" s="109"/>
      <c r="AJ655" s="109"/>
      <c r="AK655" s="109"/>
      <c r="AL655" s="109"/>
      <c r="AM655" s="109"/>
      <c r="AN655" s="109"/>
      <c r="AO655" s="109"/>
      <c r="AP655" s="109"/>
      <c r="AQ655" s="109"/>
      <c r="AR655" s="109"/>
      <c r="AS655" s="109"/>
      <c r="AT655" s="109"/>
      <c r="AU655" s="109"/>
      <c r="AV655" s="109"/>
      <c r="AW655" s="109"/>
      <c r="AX655" s="109"/>
      <c r="AY655" s="109"/>
      <c r="AZ655" s="109"/>
      <c r="BA655" s="109"/>
      <c r="BB655" s="109"/>
      <c r="BC655" s="109"/>
      <c r="BD655" s="109"/>
      <c r="BE655" s="109"/>
      <c r="BF655" s="109"/>
      <c r="BG655" s="109"/>
      <c r="BH655" s="109"/>
      <c r="BI655" s="109"/>
      <c r="BJ655" s="109"/>
      <c r="BK655" s="109"/>
      <c r="BL655" s="109"/>
      <c r="BM655" s="109"/>
      <c r="BN655" s="109"/>
      <c r="BO655" s="109"/>
      <c r="BP655" s="109"/>
      <c r="BQ655" s="109"/>
      <c r="BR655" s="109"/>
      <c r="BS655" s="109"/>
      <c r="BT655" s="109"/>
      <c r="BU655" s="109"/>
      <c r="BV655" s="109"/>
      <c r="BW655" s="109"/>
      <c r="BX655" s="109"/>
      <c r="BY655" s="109"/>
      <c r="BZ655" s="109"/>
      <c r="CA655" s="109"/>
      <c r="CB655" s="109"/>
      <c r="CC655" s="109"/>
      <c r="CD655" s="109"/>
      <c r="CE655" s="109"/>
      <c r="CF655" s="109"/>
      <c r="CG655" s="109"/>
      <c r="CH655" s="109"/>
      <c r="CI655" s="109"/>
      <c r="CJ655" s="109"/>
      <c r="CK655" s="109"/>
      <c r="CL655" s="109"/>
      <c r="CM655" s="109"/>
      <c r="CN655" s="109"/>
      <c r="CO655" s="109"/>
      <c r="CP655" s="109"/>
      <c r="CQ655" s="109"/>
      <c r="CR655" s="109"/>
      <c r="CS655" s="109"/>
      <c r="CT655" s="109"/>
      <c r="CU655" s="109"/>
      <c r="CV655" s="109"/>
      <c r="CW655" s="109"/>
      <c r="CX655" s="109"/>
      <c r="CY655" s="109"/>
      <c r="CZ655" s="109"/>
      <c r="DA655" s="109"/>
      <c r="DB655" s="109"/>
      <c r="DC655" s="109"/>
      <c r="DD655" s="109"/>
      <c r="DE655" s="109"/>
      <c r="DF655" s="109"/>
      <c r="DG655" s="109"/>
      <c r="DH655" s="109"/>
      <c r="DI655" s="109"/>
      <c r="DJ655" s="109"/>
      <c r="DK655" s="109"/>
      <c r="DL655" s="109"/>
    </row>
    <row r="656" spans="1:116" s="44" customFormat="1" ht="1" hidden="1" customHeight="1">
      <c r="A656" s="94">
        <v>2033</v>
      </c>
      <c r="B656" s="94"/>
      <c r="C656" s="94"/>
      <c r="D656" s="105">
        <f t="shared" ref="D656:M656" si="1140">D554/D239</f>
        <v>1.0370539103709107</v>
      </c>
      <c r="E656" s="105">
        <f t="shared" si="1140"/>
        <v>1.0366461807286738</v>
      </c>
      <c r="F656" s="105">
        <f t="shared" si="1140"/>
        <v>1.0362376842348495</v>
      </c>
      <c r="G656" s="105">
        <f t="shared" si="1140"/>
        <v>1.0358239431352572</v>
      </c>
      <c r="H656" s="105">
        <f t="shared" si="1140"/>
        <v>1.0354005330066278</v>
      </c>
      <c r="I656" s="105">
        <f t="shared" si="1140"/>
        <v>1.0120466797864651</v>
      </c>
      <c r="J656" s="105">
        <f t="shared" si="1140"/>
        <v>1.0116588483420668</v>
      </c>
      <c r="K656" s="105">
        <f t="shared" si="1140"/>
        <v>1.011273838887303</v>
      </c>
      <c r="L656" s="105">
        <f t="shared" si="1140"/>
        <v>1.0108961403472498</v>
      </c>
      <c r="M656" s="105">
        <f t="shared" si="1140"/>
        <v>1.0105452288967633</v>
      </c>
      <c r="N656" s="105"/>
      <c r="O656" s="105"/>
      <c r="P656" s="105"/>
      <c r="Q656" s="109"/>
      <c r="R656" s="109"/>
      <c r="S656" s="109"/>
      <c r="T656" s="109"/>
      <c r="U656" s="109"/>
      <c r="V656" s="109"/>
      <c r="W656" s="109"/>
      <c r="X656" s="109"/>
      <c r="Y656" s="109"/>
      <c r="Z656" s="109"/>
      <c r="AA656" s="109"/>
      <c r="AB656" s="109"/>
      <c r="AC656" s="109"/>
      <c r="AD656" s="109"/>
      <c r="AE656" s="109"/>
      <c r="AF656" s="109"/>
      <c r="AG656" s="109"/>
      <c r="AH656" s="109"/>
      <c r="AI656" s="109"/>
      <c r="AJ656" s="109"/>
      <c r="AK656" s="109"/>
      <c r="AL656" s="109"/>
      <c r="AM656" s="109"/>
      <c r="AN656" s="109"/>
      <c r="AO656" s="109"/>
      <c r="AP656" s="109"/>
      <c r="AQ656" s="109"/>
      <c r="AR656" s="109"/>
      <c r="AS656" s="109"/>
      <c r="AT656" s="109"/>
      <c r="AU656" s="109"/>
      <c r="AV656" s="109"/>
      <c r="AW656" s="109"/>
      <c r="AX656" s="109"/>
      <c r="AY656" s="109"/>
      <c r="AZ656" s="109"/>
      <c r="BA656" s="109"/>
      <c r="BB656" s="109"/>
      <c r="BC656" s="109"/>
      <c r="BD656" s="109"/>
      <c r="BE656" s="109"/>
      <c r="BF656" s="109"/>
      <c r="BG656" s="109"/>
      <c r="BH656" s="109"/>
      <c r="BI656" s="109"/>
      <c r="BJ656" s="109"/>
      <c r="BK656" s="109"/>
      <c r="BL656" s="109"/>
      <c r="BM656" s="109"/>
      <c r="BN656" s="109"/>
      <c r="BO656" s="109"/>
      <c r="BP656" s="109"/>
      <c r="BQ656" s="109"/>
      <c r="BR656" s="109"/>
      <c r="BS656" s="109"/>
      <c r="BT656" s="109"/>
      <c r="BU656" s="109"/>
      <c r="BV656" s="109"/>
      <c r="BW656" s="109"/>
      <c r="BX656" s="109"/>
      <c r="BY656" s="109"/>
      <c r="BZ656" s="109"/>
      <c r="CA656" s="109"/>
      <c r="CB656" s="109"/>
      <c r="CC656" s="109"/>
      <c r="CD656" s="109"/>
      <c r="CE656" s="109"/>
      <c r="CF656" s="109"/>
      <c r="CG656" s="109"/>
      <c r="CH656" s="109"/>
      <c r="CI656" s="109"/>
      <c r="CJ656" s="109"/>
      <c r="CK656" s="109"/>
      <c r="CL656" s="109"/>
      <c r="CM656" s="109"/>
      <c r="CN656" s="109"/>
      <c r="CO656" s="109"/>
      <c r="CP656" s="109"/>
      <c r="CQ656" s="109"/>
      <c r="CR656" s="109"/>
      <c r="CS656" s="109"/>
      <c r="CT656" s="109"/>
      <c r="CU656" s="109"/>
      <c r="CV656" s="109"/>
      <c r="CW656" s="109"/>
      <c r="CX656" s="109"/>
      <c r="CY656" s="109"/>
      <c r="CZ656" s="109"/>
      <c r="DA656" s="109"/>
      <c r="DB656" s="109"/>
      <c r="DC656" s="109"/>
      <c r="DD656" s="109"/>
      <c r="DE656" s="109"/>
      <c r="DF656" s="109"/>
      <c r="DG656" s="109"/>
      <c r="DH656" s="109"/>
      <c r="DI656" s="109"/>
      <c r="DJ656" s="109"/>
      <c r="DK656" s="109"/>
      <c r="DL656" s="109"/>
    </row>
    <row r="657" spans="1:116" s="44" customFormat="1" ht="1" hidden="1" customHeight="1">
      <c r="A657" s="94">
        <v>2034</v>
      </c>
      <c r="B657" s="94"/>
      <c r="C657" s="94"/>
      <c r="D657" s="105">
        <f t="shared" ref="D657:M657" si="1141">D555/D240</f>
        <v>1.0383621643107925</v>
      </c>
      <c r="E657" s="105">
        <f t="shared" si="1141"/>
        <v>1.0379725460544378</v>
      </c>
      <c r="F657" s="105">
        <f t="shared" si="1141"/>
        <v>1.0375685155195895</v>
      </c>
      <c r="G657" s="105">
        <f t="shared" si="1141"/>
        <v>1.0371603787130603</v>
      </c>
      <c r="H657" s="105">
        <f t="shared" si="1141"/>
        <v>1.0367463179067868</v>
      </c>
      <c r="I657" s="105">
        <f t="shared" si="1141"/>
        <v>1.0128534336776169</v>
      </c>
      <c r="J657" s="105">
        <f t="shared" si="1141"/>
        <v>1.0124363535385954</v>
      </c>
      <c r="K657" s="105">
        <f t="shared" si="1141"/>
        <v>1.0120312131117335</v>
      </c>
      <c r="L657" s="105">
        <f t="shared" si="1141"/>
        <v>1.0116341542484297</v>
      </c>
      <c r="M657" s="105">
        <f t="shared" si="1141"/>
        <v>1.0112457543764444</v>
      </c>
      <c r="N657" s="105"/>
      <c r="O657" s="105"/>
      <c r="P657" s="105"/>
      <c r="Q657" s="109"/>
      <c r="R657" s="109"/>
      <c r="S657" s="109"/>
      <c r="T657" s="109"/>
      <c r="U657" s="109"/>
      <c r="V657" s="109"/>
      <c r="W657" s="109"/>
      <c r="X657" s="109"/>
      <c r="Y657" s="109"/>
      <c r="Z657" s="109"/>
      <c r="AA657" s="109"/>
      <c r="AB657" s="109"/>
      <c r="AC657" s="109"/>
      <c r="AD657" s="109"/>
      <c r="AE657" s="109"/>
      <c r="AF657" s="109"/>
      <c r="AG657" s="109"/>
      <c r="AH657" s="109"/>
      <c r="AI657" s="109"/>
      <c r="AJ657" s="109"/>
      <c r="AK657" s="109"/>
      <c r="AL657" s="109"/>
      <c r="AM657" s="109"/>
      <c r="AN657" s="109"/>
      <c r="AO657" s="109"/>
      <c r="AP657" s="109"/>
      <c r="AQ657" s="109"/>
      <c r="AR657" s="109"/>
      <c r="AS657" s="109"/>
      <c r="AT657" s="109"/>
      <c r="AU657" s="109"/>
      <c r="AV657" s="109"/>
      <c r="AW657" s="109"/>
      <c r="AX657" s="109"/>
      <c r="AY657" s="109"/>
      <c r="AZ657" s="109"/>
      <c r="BA657" s="109"/>
      <c r="BB657" s="109"/>
      <c r="BC657" s="109"/>
      <c r="BD657" s="109"/>
      <c r="BE657" s="109"/>
      <c r="BF657" s="109"/>
      <c r="BG657" s="109"/>
      <c r="BH657" s="109"/>
      <c r="BI657" s="109"/>
      <c r="BJ657" s="109"/>
      <c r="BK657" s="109"/>
      <c r="BL657" s="109"/>
      <c r="BM657" s="109"/>
      <c r="BN657" s="109"/>
      <c r="BO657" s="109"/>
      <c r="BP657" s="109"/>
      <c r="BQ657" s="109"/>
      <c r="BR657" s="109"/>
      <c r="BS657" s="109"/>
      <c r="BT657" s="109"/>
      <c r="BU657" s="109"/>
      <c r="BV657" s="109"/>
      <c r="BW657" s="109"/>
      <c r="BX657" s="109"/>
      <c r="BY657" s="109"/>
      <c r="BZ657" s="109"/>
      <c r="CA657" s="109"/>
      <c r="CB657" s="109"/>
      <c r="CC657" s="109"/>
      <c r="CD657" s="109"/>
      <c r="CE657" s="109"/>
      <c r="CF657" s="109"/>
      <c r="CG657" s="109"/>
      <c r="CH657" s="109"/>
      <c r="CI657" s="109"/>
      <c r="CJ657" s="109"/>
      <c r="CK657" s="109"/>
      <c r="CL657" s="109"/>
      <c r="CM657" s="109"/>
      <c r="CN657" s="109"/>
      <c r="CO657" s="109"/>
      <c r="CP657" s="109"/>
      <c r="CQ657" s="109"/>
      <c r="CR657" s="109"/>
      <c r="CS657" s="109"/>
      <c r="CT657" s="109"/>
      <c r="CU657" s="109"/>
      <c r="CV657" s="109"/>
      <c r="CW657" s="109"/>
      <c r="CX657" s="109"/>
      <c r="CY657" s="109"/>
      <c r="CZ657" s="109"/>
      <c r="DA657" s="109"/>
      <c r="DB657" s="109"/>
      <c r="DC657" s="109"/>
      <c r="DD657" s="109"/>
      <c r="DE657" s="109"/>
      <c r="DF657" s="109"/>
      <c r="DG657" s="109"/>
      <c r="DH657" s="109"/>
      <c r="DI657" s="109"/>
      <c r="DJ657" s="109"/>
      <c r="DK657" s="109"/>
      <c r="DL657" s="109"/>
    </row>
    <row r="658" spans="1:116" s="44" customFormat="1" ht="1" hidden="1" customHeight="1">
      <c r="A658" s="94">
        <v>2035</v>
      </c>
      <c r="B658" s="94"/>
      <c r="C658" s="94"/>
      <c r="D658" s="105">
        <f t="shared" ref="D658:M658" si="1142">D556/D241</f>
        <v>1.0396709715560886</v>
      </c>
      <c r="E658" s="105">
        <f t="shared" si="1142"/>
        <v>1.0392921598843385</v>
      </c>
      <c r="F658" s="105">
        <f t="shared" si="1142"/>
        <v>1.0389056655605344</v>
      </c>
      <c r="G658" s="105">
        <f t="shared" si="1142"/>
        <v>1.0385015349358568</v>
      </c>
      <c r="H658" s="105">
        <f t="shared" si="1142"/>
        <v>1.038092814844886</v>
      </c>
      <c r="I658" s="105">
        <f t="shared" si="1142"/>
        <v>1.0136985656156241</v>
      </c>
      <c r="J658" s="105">
        <f t="shared" si="1142"/>
        <v>1.0132534153481172</v>
      </c>
      <c r="K658" s="105">
        <f t="shared" si="1142"/>
        <v>1.0128190524715268</v>
      </c>
      <c r="L658" s="105">
        <f t="shared" si="1142"/>
        <v>1.0124024610330611</v>
      </c>
      <c r="M658" s="105">
        <f t="shared" si="1142"/>
        <v>1.0119948617605392</v>
      </c>
      <c r="N658" s="105"/>
      <c r="O658" s="105"/>
      <c r="P658" s="105"/>
      <c r="Q658" s="109"/>
      <c r="R658" s="109"/>
      <c r="S658" s="109"/>
      <c r="T658" s="109"/>
      <c r="U658" s="109"/>
      <c r="V658" s="109"/>
      <c r="W658" s="109"/>
      <c r="X658" s="109"/>
      <c r="Y658" s="109"/>
      <c r="Z658" s="109"/>
      <c r="AA658" s="109"/>
      <c r="AB658" s="109"/>
      <c r="AC658" s="109"/>
      <c r="AD658" s="109"/>
      <c r="AE658" s="109"/>
      <c r="AF658" s="109"/>
      <c r="AG658" s="109"/>
      <c r="AH658" s="109"/>
      <c r="AI658" s="109"/>
      <c r="AJ658" s="109"/>
      <c r="AK658" s="109"/>
      <c r="AL658" s="109"/>
      <c r="AM658" s="109"/>
      <c r="AN658" s="109"/>
      <c r="AO658" s="109"/>
      <c r="AP658" s="109"/>
      <c r="AQ658" s="109"/>
      <c r="AR658" s="109"/>
      <c r="AS658" s="109"/>
      <c r="AT658" s="109"/>
      <c r="AU658" s="109"/>
      <c r="AV658" s="109"/>
      <c r="AW658" s="109"/>
      <c r="AX658" s="109"/>
      <c r="AY658" s="109"/>
      <c r="AZ658" s="109"/>
      <c r="BA658" s="109"/>
      <c r="BB658" s="109"/>
      <c r="BC658" s="109"/>
      <c r="BD658" s="109"/>
      <c r="BE658" s="109"/>
      <c r="BF658" s="109"/>
      <c r="BG658" s="109"/>
      <c r="BH658" s="109"/>
      <c r="BI658" s="109"/>
      <c r="BJ658" s="109"/>
      <c r="BK658" s="109"/>
      <c r="BL658" s="109"/>
      <c r="BM658" s="109"/>
      <c r="BN658" s="109"/>
      <c r="BO658" s="109"/>
      <c r="BP658" s="109"/>
      <c r="BQ658" s="109"/>
      <c r="BR658" s="109"/>
      <c r="BS658" s="109"/>
      <c r="BT658" s="109"/>
      <c r="BU658" s="109"/>
      <c r="BV658" s="109"/>
      <c r="BW658" s="109"/>
      <c r="BX658" s="109"/>
      <c r="BY658" s="109"/>
      <c r="BZ658" s="109"/>
      <c r="CA658" s="109"/>
      <c r="CB658" s="109"/>
      <c r="CC658" s="109"/>
      <c r="CD658" s="109"/>
      <c r="CE658" s="109"/>
      <c r="CF658" s="109"/>
      <c r="CG658" s="109"/>
      <c r="CH658" s="109"/>
      <c r="CI658" s="109"/>
      <c r="CJ658" s="109"/>
      <c r="CK658" s="109"/>
      <c r="CL658" s="109"/>
      <c r="CM658" s="109"/>
      <c r="CN658" s="109"/>
      <c r="CO658" s="109"/>
      <c r="CP658" s="109"/>
      <c r="CQ658" s="109"/>
      <c r="CR658" s="109"/>
      <c r="CS658" s="109"/>
      <c r="CT658" s="109"/>
      <c r="CU658" s="109"/>
      <c r="CV658" s="109"/>
      <c r="CW658" s="109"/>
      <c r="CX658" s="109"/>
      <c r="CY658" s="109"/>
      <c r="CZ658" s="109"/>
      <c r="DA658" s="109"/>
      <c r="DB658" s="109"/>
      <c r="DC658" s="109"/>
      <c r="DD658" s="109"/>
      <c r="DE658" s="109"/>
      <c r="DF658" s="109"/>
      <c r="DG658" s="109"/>
      <c r="DH658" s="109"/>
      <c r="DI658" s="109"/>
      <c r="DJ658" s="109"/>
      <c r="DK658" s="109"/>
      <c r="DL658" s="109"/>
    </row>
    <row r="659" spans="1:116" s="44" customFormat="1" ht="1" hidden="1" customHeight="1">
      <c r="A659" s="94">
        <v>2036</v>
      </c>
      <c r="B659" s="94"/>
      <c r="C659" s="94"/>
      <c r="D659" s="105">
        <f t="shared" ref="D659:M659" si="1143">D557/D242</f>
        <v>1.0409567020995376</v>
      </c>
      <c r="E659" s="105">
        <f t="shared" si="1143"/>
        <v>1.0406038600094545</v>
      </c>
      <c r="F659" s="105">
        <f t="shared" si="1143"/>
        <v>1.0402277266052755</v>
      </c>
      <c r="G659" s="105">
        <f t="shared" si="1143"/>
        <v>1.0398405496082519</v>
      </c>
      <c r="H659" s="105">
        <f t="shared" si="1143"/>
        <v>1.0394359735337548</v>
      </c>
      <c r="I659" s="105">
        <f t="shared" si="1143"/>
        <v>1.0145911762000461</v>
      </c>
      <c r="J659" s="105">
        <f t="shared" si="1143"/>
        <v>1.014104721853393</v>
      </c>
      <c r="K659" s="105">
        <f t="shared" si="1143"/>
        <v>1.0136422764531108</v>
      </c>
      <c r="L659" s="105">
        <f t="shared" si="1143"/>
        <v>1.0131966921025792</v>
      </c>
      <c r="M659" s="105">
        <f t="shared" si="1143"/>
        <v>1.0127688811208799</v>
      </c>
      <c r="N659" s="105"/>
      <c r="O659" s="105"/>
      <c r="P659" s="105"/>
      <c r="Q659" s="109"/>
      <c r="R659" s="109"/>
      <c r="S659" s="109"/>
      <c r="T659" s="109"/>
      <c r="U659" s="109"/>
      <c r="V659" s="109"/>
      <c r="W659" s="109"/>
      <c r="X659" s="109"/>
      <c r="Y659" s="109"/>
      <c r="Z659" s="109"/>
      <c r="AA659" s="109"/>
      <c r="AB659" s="109"/>
      <c r="AC659" s="109"/>
      <c r="AD659" s="109"/>
      <c r="AE659" s="109"/>
      <c r="AF659" s="109"/>
      <c r="AG659" s="109"/>
      <c r="AH659" s="109"/>
      <c r="AI659" s="109"/>
      <c r="AJ659" s="109"/>
      <c r="AK659" s="109"/>
      <c r="AL659" s="109"/>
      <c r="AM659" s="109"/>
      <c r="AN659" s="109"/>
      <c r="AO659" s="109"/>
      <c r="AP659" s="109"/>
      <c r="AQ659" s="109"/>
      <c r="AR659" s="109"/>
      <c r="AS659" s="109"/>
      <c r="AT659" s="109"/>
      <c r="AU659" s="109"/>
      <c r="AV659" s="109"/>
      <c r="AW659" s="109"/>
      <c r="AX659" s="109"/>
      <c r="AY659" s="109"/>
      <c r="AZ659" s="109"/>
      <c r="BA659" s="109"/>
      <c r="BB659" s="109"/>
      <c r="BC659" s="109"/>
      <c r="BD659" s="109"/>
      <c r="BE659" s="109"/>
      <c r="BF659" s="109"/>
      <c r="BG659" s="109"/>
      <c r="BH659" s="109"/>
      <c r="BI659" s="109"/>
      <c r="BJ659" s="109"/>
      <c r="BK659" s="109"/>
      <c r="BL659" s="109"/>
      <c r="BM659" s="109"/>
      <c r="BN659" s="109"/>
      <c r="BO659" s="109"/>
      <c r="BP659" s="109"/>
      <c r="BQ659" s="109"/>
      <c r="BR659" s="109"/>
      <c r="BS659" s="109"/>
      <c r="BT659" s="109"/>
      <c r="BU659" s="109"/>
      <c r="BV659" s="109"/>
      <c r="BW659" s="109"/>
      <c r="BX659" s="109"/>
      <c r="BY659" s="109"/>
      <c r="BZ659" s="109"/>
      <c r="CA659" s="109"/>
      <c r="CB659" s="109"/>
      <c r="CC659" s="109"/>
      <c r="CD659" s="109"/>
      <c r="CE659" s="109"/>
      <c r="CF659" s="109"/>
      <c r="CG659" s="109"/>
      <c r="CH659" s="109"/>
      <c r="CI659" s="109"/>
      <c r="CJ659" s="109"/>
      <c r="CK659" s="109"/>
      <c r="CL659" s="109"/>
      <c r="CM659" s="109"/>
      <c r="CN659" s="109"/>
      <c r="CO659" s="109"/>
      <c r="CP659" s="109"/>
      <c r="CQ659" s="109"/>
      <c r="CR659" s="109"/>
      <c r="CS659" s="109"/>
      <c r="CT659" s="109"/>
      <c r="CU659" s="109"/>
      <c r="CV659" s="109"/>
      <c r="CW659" s="109"/>
      <c r="CX659" s="109"/>
      <c r="CY659" s="109"/>
      <c r="CZ659" s="109"/>
      <c r="DA659" s="109"/>
      <c r="DB659" s="109"/>
      <c r="DC659" s="109"/>
      <c r="DD659" s="109"/>
      <c r="DE659" s="109"/>
      <c r="DF659" s="109"/>
      <c r="DG659" s="109"/>
      <c r="DH659" s="109"/>
      <c r="DI659" s="109"/>
      <c r="DJ659" s="109"/>
      <c r="DK659" s="109"/>
      <c r="DL659" s="109"/>
    </row>
    <row r="660" spans="1:116" s="44" customFormat="1" ht="1" hidden="1" customHeight="1">
      <c r="A660" s="94">
        <v>2037</v>
      </c>
      <c r="B660" s="94"/>
      <c r="C660" s="94"/>
      <c r="D660" s="105">
        <f t="shared" ref="D660:M660" si="1144">D558/D243</f>
        <v>1.0422167678271528</v>
      </c>
      <c r="E660" s="105">
        <f t="shared" si="1144"/>
        <v>1.0418908446490163</v>
      </c>
      <c r="F660" s="105">
        <f t="shared" si="1144"/>
        <v>1.0415403648070682</v>
      </c>
      <c r="G660" s="105">
        <f t="shared" si="1144"/>
        <v>1.0411637182371241</v>
      </c>
      <c r="H660" s="105">
        <f t="shared" si="1144"/>
        <v>1.0407757400315274</v>
      </c>
      <c r="I660" s="105">
        <f t="shared" si="1144"/>
        <v>1.0155382987183184</v>
      </c>
      <c r="J660" s="105">
        <f t="shared" si="1144"/>
        <v>1.0150098098446694</v>
      </c>
      <c r="K660" s="105">
        <f t="shared" si="1144"/>
        <v>1.0145050926942298</v>
      </c>
      <c r="L660" s="105">
        <f t="shared" si="1144"/>
        <v>1.0140301907265448</v>
      </c>
      <c r="M660" s="105">
        <f t="shared" si="1144"/>
        <v>1.0135733562849862</v>
      </c>
      <c r="N660" s="105"/>
      <c r="O660" s="105"/>
      <c r="P660" s="105"/>
      <c r="Q660" s="109"/>
      <c r="R660" s="109"/>
      <c r="S660" s="109"/>
      <c r="T660" s="109"/>
      <c r="U660" s="109"/>
      <c r="V660" s="109"/>
      <c r="W660" s="109"/>
      <c r="X660" s="109"/>
      <c r="Y660" s="109"/>
      <c r="Z660" s="109"/>
      <c r="AA660" s="109"/>
      <c r="AB660" s="109"/>
      <c r="AC660" s="109"/>
      <c r="AD660" s="109"/>
      <c r="AE660" s="109"/>
      <c r="AF660" s="109"/>
      <c r="AG660" s="109"/>
      <c r="AH660" s="109"/>
      <c r="AI660" s="109"/>
      <c r="AJ660" s="109"/>
      <c r="AK660" s="109"/>
      <c r="AL660" s="109"/>
      <c r="AM660" s="109"/>
      <c r="AN660" s="109"/>
      <c r="AO660" s="109"/>
      <c r="AP660" s="109"/>
      <c r="AQ660" s="109"/>
      <c r="AR660" s="109"/>
      <c r="AS660" s="109"/>
      <c r="AT660" s="109"/>
      <c r="AU660" s="109"/>
      <c r="AV660" s="109"/>
      <c r="AW660" s="109"/>
      <c r="AX660" s="109"/>
      <c r="AY660" s="109"/>
      <c r="AZ660" s="109"/>
      <c r="BA660" s="109"/>
      <c r="BB660" s="109"/>
      <c r="BC660" s="109"/>
      <c r="BD660" s="109"/>
      <c r="BE660" s="109"/>
      <c r="BF660" s="109"/>
      <c r="BG660" s="109"/>
      <c r="BH660" s="109"/>
      <c r="BI660" s="109"/>
      <c r="BJ660" s="109"/>
      <c r="BK660" s="109"/>
      <c r="BL660" s="109"/>
      <c r="BM660" s="109"/>
      <c r="BN660" s="109"/>
      <c r="BO660" s="109"/>
      <c r="BP660" s="109"/>
      <c r="BQ660" s="109"/>
      <c r="BR660" s="109"/>
      <c r="BS660" s="109"/>
      <c r="BT660" s="109"/>
      <c r="BU660" s="109"/>
      <c r="BV660" s="109"/>
      <c r="BW660" s="109"/>
      <c r="BX660" s="109"/>
      <c r="BY660" s="109"/>
      <c r="BZ660" s="109"/>
      <c r="CA660" s="109"/>
      <c r="CB660" s="109"/>
      <c r="CC660" s="109"/>
      <c r="CD660" s="109"/>
      <c r="CE660" s="109"/>
      <c r="CF660" s="109"/>
      <c r="CG660" s="109"/>
      <c r="CH660" s="109"/>
      <c r="CI660" s="109"/>
      <c r="CJ660" s="109"/>
      <c r="CK660" s="109"/>
      <c r="CL660" s="109"/>
      <c r="CM660" s="109"/>
      <c r="CN660" s="109"/>
      <c r="CO660" s="109"/>
      <c r="CP660" s="109"/>
      <c r="CQ660" s="109"/>
      <c r="CR660" s="109"/>
      <c r="CS660" s="109"/>
      <c r="CT660" s="109"/>
      <c r="CU660" s="109"/>
      <c r="CV660" s="109"/>
      <c r="CW660" s="109"/>
      <c r="CX660" s="109"/>
      <c r="CY660" s="109"/>
      <c r="CZ660" s="109"/>
      <c r="DA660" s="109"/>
      <c r="DB660" s="109"/>
      <c r="DC660" s="109"/>
      <c r="DD660" s="109"/>
      <c r="DE660" s="109"/>
      <c r="DF660" s="109"/>
      <c r="DG660" s="109"/>
      <c r="DH660" s="109"/>
      <c r="DI660" s="109"/>
      <c r="DJ660" s="109"/>
      <c r="DK660" s="109"/>
      <c r="DL660" s="109"/>
    </row>
    <row r="661" spans="1:116" s="44" customFormat="1" ht="1" hidden="1" customHeight="1">
      <c r="A661" s="94">
        <v>2038</v>
      </c>
      <c r="B661" s="94"/>
      <c r="C661" s="94"/>
      <c r="D661" s="105">
        <f t="shared" ref="D661:M661" si="1145">D559/D244</f>
        <v>1.0434553757869578</v>
      </c>
      <c r="E661" s="105">
        <f t="shared" si="1145"/>
        <v>1.0431542060267163</v>
      </c>
      <c r="F661" s="105">
        <f t="shared" si="1145"/>
        <v>1.0428301893950664</v>
      </c>
      <c r="G661" s="105">
        <f t="shared" si="1145"/>
        <v>1.0424788013771771</v>
      </c>
      <c r="H661" s="105">
        <f t="shared" si="1145"/>
        <v>1.0421008827919653</v>
      </c>
      <c r="I661" s="105">
        <f t="shared" si="1145"/>
        <v>1.0165393202161621</v>
      </c>
      <c r="J661" s="105">
        <f t="shared" si="1145"/>
        <v>1.0159700546755988</v>
      </c>
      <c r="K661" s="105">
        <f t="shared" si="1145"/>
        <v>1.0154222692415213</v>
      </c>
      <c r="L661" s="105">
        <f t="shared" si="1145"/>
        <v>1.0149039898628112</v>
      </c>
      <c r="M661" s="105">
        <f t="shared" si="1145"/>
        <v>1.0144179527680084</v>
      </c>
      <c r="N661" s="105"/>
      <c r="O661" s="105"/>
      <c r="P661" s="105"/>
      <c r="Q661" s="109"/>
      <c r="R661" s="109"/>
      <c r="S661" s="109"/>
      <c r="T661" s="109"/>
      <c r="U661" s="109"/>
      <c r="V661" s="109"/>
      <c r="W661" s="109"/>
      <c r="X661" s="109"/>
      <c r="Y661" s="109"/>
      <c r="Z661" s="109"/>
      <c r="AA661" s="109"/>
      <c r="AB661" s="109"/>
      <c r="AC661" s="109"/>
      <c r="AD661" s="109"/>
      <c r="AE661" s="109"/>
      <c r="AF661" s="109"/>
      <c r="AG661" s="109"/>
      <c r="AH661" s="109"/>
      <c r="AI661" s="109"/>
      <c r="AJ661" s="109"/>
      <c r="AK661" s="109"/>
      <c r="AL661" s="109"/>
      <c r="AM661" s="109"/>
      <c r="AN661" s="109"/>
      <c r="AO661" s="109"/>
      <c r="AP661" s="109"/>
      <c r="AQ661" s="109"/>
      <c r="AR661" s="109"/>
      <c r="AS661" s="109"/>
      <c r="AT661" s="109"/>
      <c r="AU661" s="109"/>
      <c r="AV661" s="109"/>
      <c r="AW661" s="109"/>
      <c r="AX661" s="109"/>
      <c r="AY661" s="109"/>
      <c r="AZ661" s="109"/>
      <c r="BA661" s="109"/>
      <c r="BB661" s="109"/>
      <c r="BC661" s="109"/>
      <c r="BD661" s="109"/>
      <c r="BE661" s="109"/>
      <c r="BF661" s="109"/>
      <c r="BG661" s="109"/>
      <c r="BH661" s="109"/>
      <c r="BI661" s="109"/>
      <c r="BJ661" s="109"/>
      <c r="BK661" s="109"/>
      <c r="BL661" s="109"/>
      <c r="BM661" s="109"/>
      <c r="BN661" s="109"/>
      <c r="BO661" s="109"/>
      <c r="BP661" s="109"/>
      <c r="BQ661" s="109"/>
      <c r="BR661" s="109"/>
      <c r="BS661" s="109"/>
      <c r="BT661" s="109"/>
      <c r="BU661" s="109"/>
      <c r="BV661" s="109"/>
      <c r="BW661" s="109"/>
      <c r="BX661" s="109"/>
      <c r="BY661" s="109"/>
      <c r="BZ661" s="109"/>
      <c r="CA661" s="109"/>
      <c r="CB661" s="109"/>
      <c r="CC661" s="109"/>
      <c r="CD661" s="109"/>
      <c r="CE661" s="109"/>
      <c r="CF661" s="109"/>
      <c r="CG661" s="109"/>
      <c r="CH661" s="109"/>
      <c r="CI661" s="109"/>
      <c r="CJ661" s="109"/>
      <c r="CK661" s="109"/>
      <c r="CL661" s="109"/>
      <c r="CM661" s="109"/>
      <c r="CN661" s="109"/>
      <c r="CO661" s="109"/>
      <c r="CP661" s="109"/>
      <c r="CQ661" s="109"/>
      <c r="CR661" s="109"/>
      <c r="CS661" s="109"/>
      <c r="CT661" s="109"/>
      <c r="CU661" s="109"/>
      <c r="CV661" s="109"/>
      <c r="CW661" s="109"/>
      <c r="CX661" s="109"/>
      <c r="CY661" s="109"/>
      <c r="CZ661" s="109"/>
      <c r="DA661" s="109"/>
      <c r="DB661" s="109"/>
      <c r="DC661" s="109"/>
      <c r="DD661" s="109"/>
      <c r="DE661" s="109"/>
      <c r="DF661" s="109"/>
      <c r="DG661" s="109"/>
      <c r="DH661" s="109"/>
      <c r="DI661" s="109"/>
      <c r="DJ661" s="109"/>
      <c r="DK661" s="109"/>
      <c r="DL661" s="109"/>
    </row>
    <row r="662" spans="1:116" s="44" customFormat="1" ht="1" hidden="1" customHeight="1">
      <c r="A662" s="94">
        <v>2039</v>
      </c>
      <c r="B662" s="94"/>
      <c r="C662" s="94"/>
      <c r="D662" s="105">
        <f t="shared" ref="D662:M662" si="1146">D560/D245</f>
        <v>1.0446626028464507</v>
      </c>
      <c r="E662" s="105">
        <f t="shared" si="1146"/>
        <v>1.0443884087691528</v>
      </c>
      <c r="F662" s="105">
        <f t="shared" si="1146"/>
        <v>1.0440889743018331</v>
      </c>
      <c r="G662" s="105">
        <f t="shared" si="1146"/>
        <v>1.0437631345170215</v>
      </c>
      <c r="H662" s="105">
        <f t="shared" si="1146"/>
        <v>1.0434098641086518</v>
      </c>
      <c r="I662" s="105">
        <f t="shared" si="1146"/>
        <v>1.0176104833468875</v>
      </c>
      <c r="J662" s="105">
        <f t="shared" si="1146"/>
        <v>1.0169912332374649</v>
      </c>
      <c r="K662" s="105">
        <f t="shared" si="1146"/>
        <v>1.0164015632017629</v>
      </c>
      <c r="L662" s="105">
        <f t="shared" si="1146"/>
        <v>1.0158407981955988</v>
      </c>
      <c r="M662" s="105">
        <f t="shared" si="1146"/>
        <v>1.0153115335285132</v>
      </c>
      <c r="N662" s="105"/>
      <c r="O662" s="105"/>
      <c r="P662" s="105"/>
      <c r="Q662" s="109"/>
      <c r="R662" s="109"/>
      <c r="S662" s="109"/>
      <c r="T662" s="109"/>
      <c r="U662" s="109"/>
      <c r="V662" s="109"/>
      <c r="W662" s="109"/>
      <c r="X662" s="109"/>
      <c r="Y662" s="109"/>
      <c r="Z662" s="109"/>
      <c r="AA662" s="109"/>
      <c r="AB662" s="109"/>
      <c r="AC662" s="109"/>
      <c r="AD662" s="109"/>
      <c r="AE662" s="109"/>
      <c r="AF662" s="109"/>
      <c r="AG662" s="109"/>
      <c r="AH662" s="109"/>
      <c r="AI662" s="109"/>
      <c r="AJ662" s="109"/>
      <c r="AK662" s="109"/>
      <c r="AL662" s="109"/>
      <c r="AM662" s="109"/>
      <c r="AN662" s="109"/>
      <c r="AO662" s="109"/>
      <c r="AP662" s="109"/>
      <c r="AQ662" s="109"/>
      <c r="AR662" s="109"/>
      <c r="AS662" s="109"/>
      <c r="AT662" s="109"/>
      <c r="AU662" s="109"/>
      <c r="AV662" s="109"/>
      <c r="AW662" s="109"/>
      <c r="AX662" s="109"/>
      <c r="AY662" s="109"/>
      <c r="AZ662" s="109"/>
      <c r="BA662" s="109"/>
      <c r="BB662" s="109"/>
      <c r="BC662" s="109"/>
      <c r="BD662" s="109"/>
      <c r="BE662" s="109"/>
      <c r="BF662" s="109"/>
      <c r="BG662" s="109"/>
      <c r="BH662" s="109"/>
      <c r="BI662" s="109"/>
      <c r="BJ662" s="109"/>
      <c r="BK662" s="109"/>
      <c r="BL662" s="109"/>
      <c r="BM662" s="109"/>
      <c r="BN662" s="109"/>
      <c r="BO662" s="109"/>
      <c r="BP662" s="109"/>
      <c r="BQ662" s="109"/>
      <c r="BR662" s="109"/>
      <c r="BS662" s="109"/>
      <c r="BT662" s="109"/>
      <c r="BU662" s="109"/>
      <c r="BV662" s="109"/>
      <c r="BW662" s="109"/>
      <c r="BX662" s="109"/>
      <c r="BY662" s="109"/>
      <c r="BZ662" s="109"/>
      <c r="CA662" s="109"/>
      <c r="CB662" s="109"/>
      <c r="CC662" s="109"/>
      <c r="CD662" s="109"/>
      <c r="CE662" s="109"/>
      <c r="CF662" s="109"/>
      <c r="CG662" s="109"/>
      <c r="CH662" s="109"/>
      <c r="CI662" s="109"/>
      <c r="CJ662" s="109"/>
      <c r="CK662" s="109"/>
      <c r="CL662" s="109"/>
      <c r="CM662" s="109"/>
      <c r="CN662" s="109"/>
      <c r="CO662" s="109"/>
      <c r="CP662" s="109"/>
      <c r="CQ662" s="109"/>
      <c r="CR662" s="109"/>
      <c r="CS662" s="109"/>
      <c r="CT662" s="109"/>
      <c r="CU662" s="109"/>
      <c r="CV662" s="109"/>
      <c r="CW662" s="109"/>
      <c r="CX662" s="109"/>
      <c r="CY662" s="109"/>
      <c r="CZ662" s="109"/>
      <c r="DA662" s="109"/>
      <c r="DB662" s="109"/>
      <c r="DC662" s="109"/>
      <c r="DD662" s="109"/>
      <c r="DE662" s="109"/>
      <c r="DF662" s="109"/>
      <c r="DG662" s="109"/>
      <c r="DH662" s="109"/>
      <c r="DI662" s="109"/>
      <c r="DJ662" s="109"/>
      <c r="DK662" s="109"/>
      <c r="DL662" s="109"/>
    </row>
    <row r="663" spans="1:116" s="44" customFormat="1" ht="1" hidden="1" customHeight="1">
      <c r="A663" s="94">
        <v>2040</v>
      </c>
      <c r="B663" s="94"/>
      <c r="C663" s="94"/>
      <c r="D663" s="105">
        <f t="shared" ref="D663:M663" si="1147">D561/D246</f>
        <v>1.0458426835370871</v>
      </c>
      <c r="E663" s="105">
        <f t="shared" si="1147"/>
        <v>1.0455919972859724</v>
      </c>
      <c r="F663" s="105">
        <f t="shared" si="1147"/>
        <v>1.0453180618857751</v>
      </c>
      <c r="G663" s="105">
        <f t="shared" si="1147"/>
        <v>1.0450168057706106</v>
      </c>
      <c r="H663" s="105">
        <f t="shared" si="1147"/>
        <v>1.044689172479224</v>
      </c>
      <c r="I663" s="105">
        <f t="shared" si="1147"/>
        <v>1.0187301328013689</v>
      </c>
      <c r="J663" s="105">
        <f t="shared" si="1147"/>
        <v>1.0180715732473544</v>
      </c>
      <c r="K663" s="105">
        <f t="shared" si="1147"/>
        <v>1.0174326408843559</v>
      </c>
      <c r="L663" s="105">
        <f t="shared" si="1147"/>
        <v>1.0168278438735365</v>
      </c>
      <c r="M663" s="105">
        <f t="shared" si="1147"/>
        <v>1.0162536444593318</v>
      </c>
      <c r="N663" s="105"/>
      <c r="O663" s="105"/>
      <c r="P663" s="105"/>
      <c r="Q663" s="109"/>
      <c r="R663" s="109"/>
      <c r="S663" s="109"/>
      <c r="T663" s="109"/>
      <c r="U663" s="109"/>
      <c r="V663" s="109"/>
      <c r="W663" s="109"/>
      <c r="X663" s="109"/>
      <c r="Y663" s="109"/>
      <c r="Z663" s="109"/>
      <c r="AA663" s="109"/>
      <c r="AB663" s="109"/>
      <c r="AC663" s="109"/>
      <c r="AD663" s="109"/>
      <c r="AE663" s="109"/>
      <c r="AF663" s="109"/>
      <c r="AG663" s="109"/>
      <c r="AH663" s="109"/>
      <c r="AI663" s="109"/>
      <c r="AJ663" s="109"/>
      <c r="AK663" s="109"/>
      <c r="AL663" s="109"/>
      <c r="AM663" s="109"/>
      <c r="AN663" s="109"/>
      <c r="AO663" s="109"/>
      <c r="AP663" s="109"/>
      <c r="AQ663" s="109"/>
      <c r="AR663" s="109"/>
      <c r="AS663" s="109"/>
      <c r="AT663" s="109"/>
      <c r="AU663" s="109"/>
      <c r="AV663" s="109"/>
      <c r="AW663" s="109"/>
      <c r="AX663" s="109"/>
      <c r="AY663" s="109"/>
      <c r="AZ663" s="109"/>
      <c r="BA663" s="109"/>
      <c r="BB663" s="109"/>
      <c r="BC663" s="109"/>
      <c r="BD663" s="109"/>
      <c r="BE663" s="109"/>
      <c r="BF663" s="109"/>
      <c r="BG663" s="109"/>
      <c r="BH663" s="109"/>
      <c r="BI663" s="109"/>
      <c r="BJ663" s="109"/>
      <c r="BK663" s="109"/>
      <c r="BL663" s="109"/>
      <c r="BM663" s="109"/>
      <c r="BN663" s="109"/>
      <c r="BO663" s="109"/>
      <c r="BP663" s="109"/>
      <c r="BQ663" s="109"/>
      <c r="BR663" s="109"/>
      <c r="BS663" s="109"/>
      <c r="BT663" s="109"/>
      <c r="BU663" s="109"/>
      <c r="BV663" s="109"/>
      <c r="BW663" s="109"/>
      <c r="BX663" s="109"/>
      <c r="BY663" s="109"/>
      <c r="BZ663" s="109"/>
      <c r="CA663" s="109"/>
      <c r="CB663" s="109"/>
      <c r="CC663" s="109"/>
      <c r="CD663" s="109"/>
      <c r="CE663" s="109"/>
      <c r="CF663" s="109"/>
      <c r="CG663" s="109"/>
      <c r="CH663" s="109"/>
      <c r="CI663" s="109"/>
      <c r="CJ663" s="109"/>
      <c r="CK663" s="109"/>
      <c r="CL663" s="109"/>
      <c r="CM663" s="109"/>
      <c r="CN663" s="109"/>
      <c r="CO663" s="109"/>
      <c r="CP663" s="109"/>
      <c r="CQ663" s="109"/>
      <c r="CR663" s="109"/>
      <c r="CS663" s="109"/>
      <c r="CT663" s="109"/>
      <c r="CU663" s="109"/>
      <c r="CV663" s="109"/>
      <c r="CW663" s="109"/>
      <c r="CX663" s="109"/>
      <c r="CY663" s="109"/>
      <c r="CZ663" s="109"/>
      <c r="DA663" s="109"/>
      <c r="DB663" s="109"/>
      <c r="DC663" s="109"/>
      <c r="DD663" s="109"/>
      <c r="DE663" s="109"/>
      <c r="DF663" s="109"/>
      <c r="DG663" s="109"/>
      <c r="DH663" s="109"/>
      <c r="DI663" s="109"/>
      <c r="DJ663" s="109"/>
      <c r="DK663" s="109"/>
      <c r="DL663" s="109"/>
    </row>
    <row r="664" spans="1:116" s="44" customFormat="1" ht="1" hidden="1" customHeight="1">
      <c r="A664" s="94">
        <v>2041</v>
      </c>
      <c r="B664" s="94"/>
      <c r="C664" s="94"/>
      <c r="D664" s="105">
        <f t="shared" ref="D664:M664" si="1148">D562/D247</f>
        <v>1.0469952559134732</v>
      </c>
      <c r="E664" s="105">
        <f t="shared" si="1148"/>
        <v>1.0467689786436678</v>
      </c>
      <c r="F664" s="105">
        <f t="shared" si="1148"/>
        <v>1.0465182684278107</v>
      </c>
      <c r="G664" s="105">
        <f t="shared" si="1148"/>
        <v>1.0462420293948953</v>
      </c>
      <c r="H664" s="105">
        <f t="shared" si="1148"/>
        <v>1.0459391306566765</v>
      </c>
      <c r="I664" s="105">
        <f t="shared" si="1148"/>
        <v>1.0199166856900734</v>
      </c>
      <c r="J664" s="105">
        <f t="shared" si="1148"/>
        <v>1.0192126498417442</v>
      </c>
      <c r="K664" s="105">
        <f t="shared" si="1148"/>
        <v>1.0185332787635466</v>
      </c>
      <c r="L664" s="105">
        <f t="shared" si="1148"/>
        <v>1.0178780992229584</v>
      </c>
      <c r="M664" s="105">
        <f t="shared" si="1148"/>
        <v>1.0172574103700904</v>
      </c>
      <c r="N664" s="105"/>
      <c r="O664" s="105"/>
      <c r="P664" s="105"/>
      <c r="Q664" s="109"/>
      <c r="R664" s="109"/>
      <c r="S664" s="109"/>
      <c r="T664" s="109"/>
      <c r="U664" s="109"/>
      <c r="V664" s="109"/>
      <c r="W664" s="109"/>
      <c r="X664" s="109"/>
      <c r="Y664" s="109"/>
      <c r="Z664" s="109"/>
      <c r="AA664" s="109"/>
      <c r="AB664" s="109"/>
      <c r="AC664" s="109"/>
      <c r="AD664" s="109"/>
      <c r="AE664" s="109"/>
      <c r="AF664" s="109"/>
      <c r="AG664" s="109"/>
      <c r="AH664" s="109"/>
      <c r="AI664" s="109"/>
      <c r="AJ664" s="109"/>
      <c r="AK664" s="109"/>
      <c r="AL664" s="109"/>
      <c r="AM664" s="109"/>
      <c r="AN664" s="109"/>
      <c r="AO664" s="109"/>
      <c r="AP664" s="109"/>
      <c r="AQ664" s="109"/>
      <c r="AR664" s="109"/>
      <c r="AS664" s="109"/>
      <c r="AT664" s="109"/>
      <c r="AU664" s="109"/>
      <c r="AV664" s="109"/>
      <c r="AW664" s="109"/>
      <c r="AX664" s="109"/>
      <c r="AY664" s="109"/>
      <c r="AZ664" s="109"/>
      <c r="BA664" s="109"/>
      <c r="BB664" s="109"/>
      <c r="BC664" s="109"/>
      <c r="BD664" s="109"/>
      <c r="BE664" s="109"/>
      <c r="BF664" s="109"/>
      <c r="BG664" s="109"/>
      <c r="BH664" s="109"/>
      <c r="BI664" s="109"/>
      <c r="BJ664" s="109"/>
      <c r="BK664" s="109"/>
      <c r="BL664" s="109"/>
      <c r="BM664" s="109"/>
      <c r="BN664" s="109"/>
      <c r="BO664" s="109"/>
      <c r="BP664" s="109"/>
      <c r="BQ664" s="109"/>
      <c r="BR664" s="109"/>
      <c r="BS664" s="109"/>
      <c r="BT664" s="109"/>
      <c r="BU664" s="109"/>
      <c r="BV664" s="109"/>
      <c r="BW664" s="109"/>
      <c r="BX664" s="109"/>
      <c r="BY664" s="109"/>
      <c r="BZ664" s="109"/>
      <c r="CA664" s="109"/>
      <c r="CB664" s="109"/>
      <c r="CC664" s="109"/>
      <c r="CD664" s="109"/>
      <c r="CE664" s="109"/>
      <c r="CF664" s="109"/>
      <c r="CG664" s="109"/>
      <c r="CH664" s="109"/>
      <c r="CI664" s="109"/>
      <c r="CJ664" s="109"/>
      <c r="CK664" s="109"/>
      <c r="CL664" s="109"/>
      <c r="CM664" s="109"/>
      <c r="CN664" s="109"/>
      <c r="CO664" s="109"/>
      <c r="CP664" s="109"/>
      <c r="CQ664" s="109"/>
      <c r="CR664" s="109"/>
      <c r="CS664" s="109"/>
      <c r="CT664" s="109"/>
      <c r="CU664" s="109"/>
      <c r="CV664" s="109"/>
      <c r="CW664" s="109"/>
      <c r="CX664" s="109"/>
      <c r="CY664" s="109"/>
      <c r="CZ664" s="109"/>
      <c r="DA664" s="109"/>
      <c r="DB664" s="109"/>
      <c r="DC664" s="109"/>
      <c r="DD664" s="109"/>
      <c r="DE664" s="109"/>
      <c r="DF664" s="109"/>
      <c r="DG664" s="109"/>
      <c r="DH664" s="109"/>
      <c r="DI664" s="109"/>
      <c r="DJ664" s="109"/>
      <c r="DK664" s="109"/>
      <c r="DL664" s="109"/>
    </row>
    <row r="665" spans="1:116" s="44" customFormat="1" ht="1" hidden="1" customHeight="1">
      <c r="A665" s="94">
        <v>2042</v>
      </c>
      <c r="B665" s="94"/>
      <c r="C665" s="94"/>
      <c r="D665" s="105">
        <f t="shared" ref="D665:M665" si="1149">D563/D248</f>
        <v>1.0481290868843318</v>
      </c>
      <c r="E665" s="105">
        <f t="shared" si="1149"/>
        <v>1.0479200796110617</v>
      </c>
      <c r="F665" s="105">
        <f t="shared" si="1149"/>
        <v>1.0476929479927402</v>
      </c>
      <c r="G665" s="105">
        <f t="shared" si="1149"/>
        <v>1.047439599867269</v>
      </c>
      <c r="H665" s="105">
        <f t="shared" si="1149"/>
        <v>1.0471610296200775</v>
      </c>
      <c r="I665" s="105">
        <f t="shared" si="1149"/>
        <v>1.0211566259937928</v>
      </c>
      <c r="J665" s="105">
        <f t="shared" si="1149"/>
        <v>1.0204174710682097</v>
      </c>
      <c r="K665" s="105">
        <f t="shared" si="1149"/>
        <v>1.0196920418741742</v>
      </c>
      <c r="L665" s="105">
        <f t="shared" si="1149"/>
        <v>1.0189950654534157</v>
      </c>
      <c r="M665" s="105">
        <f t="shared" si="1149"/>
        <v>1.0183230706918918</v>
      </c>
      <c r="N665" s="105"/>
      <c r="O665" s="105"/>
      <c r="P665" s="105"/>
      <c r="Q665" s="109"/>
      <c r="R665" s="109"/>
      <c r="S665" s="109"/>
      <c r="T665" s="109"/>
      <c r="U665" s="109"/>
      <c r="V665" s="109"/>
      <c r="W665" s="109"/>
      <c r="X665" s="109"/>
      <c r="Y665" s="109"/>
      <c r="Z665" s="109"/>
      <c r="AA665" s="109"/>
      <c r="AB665" s="109"/>
      <c r="AC665" s="109"/>
      <c r="AD665" s="109"/>
      <c r="AE665" s="109"/>
      <c r="AF665" s="109"/>
      <c r="AG665" s="109"/>
      <c r="AH665" s="109"/>
      <c r="AI665" s="109"/>
      <c r="AJ665" s="109"/>
      <c r="AK665" s="109"/>
      <c r="AL665" s="109"/>
      <c r="AM665" s="109"/>
      <c r="AN665" s="109"/>
      <c r="AO665" s="109"/>
      <c r="AP665" s="109"/>
      <c r="AQ665" s="109"/>
      <c r="AR665" s="109"/>
      <c r="AS665" s="109"/>
      <c r="AT665" s="109"/>
      <c r="AU665" s="109"/>
      <c r="AV665" s="109"/>
      <c r="AW665" s="109"/>
      <c r="AX665" s="109"/>
      <c r="AY665" s="109"/>
      <c r="AZ665" s="109"/>
      <c r="BA665" s="109"/>
      <c r="BB665" s="109"/>
      <c r="BC665" s="109"/>
      <c r="BD665" s="109"/>
      <c r="BE665" s="109"/>
      <c r="BF665" s="109"/>
      <c r="BG665" s="109"/>
      <c r="BH665" s="109"/>
      <c r="BI665" s="109"/>
      <c r="BJ665" s="109"/>
      <c r="BK665" s="109"/>
      <c r="BL665" s="109"/>
      <c r="BM665" s="109"/>
      <c r="BN665" s="109"/>
      <c r="BO665" s="109"/>
      <c r="BP665" s="109"/>
      <c r="BQ665" s="109"/>
      <c r="BR665" s="109"/>
      <c r="BS665" s="109"/>
      <c r="BT665" s="109"/>
      <c r="BU665" s="109"/>
      <c r="BV665" s="109"/>
      <c r="BW665" s="109"/>
      <c r="BX665" s="109"/>
      <c r="BY665" s="109"/>
      <c r="BZ665" s="109"/>
      <c r="CA665" s="109"/>
      <c r="CB665" s="109"/>
      <c r="CC665" s="109"/>
      <c r="CD665" s="109"/>
      <c r="CE665" s="109"/>
      <c r="CF665" s="109"/>
      <c r="CG665" s="109"/>
      <c r="CH665" s="109"/>
      <c r="CI665" s="109"/>
      <c r="CJ665" s="109"/>
      <c r="CK665" s="109"/>
      <c r="CL665" s="109"/>
      <c r="CM665" s="109"/>
      <c r="CN665" s="109"/>
      <c r="CO665" s="109"/>
      <c r="CP665" s="109"/>
      <c r="CQ665" s="109"/>
      <c r="CR665" s="109"/>
      <c r="CS665" s="109"/>
      <c r="CT665" s="109"/>
      <c r="CU665" s="109"/>
      <c r="CV665" s="109"/>
      <c r="CW665" s="109"/>
      <c r="CX665" s="109"/>
      <c r="CY665" s="109"/>
      <c r="CZ665" s="109"/>
      <c r="DA665" s="109"/>
      <c r="DB665" s="109"/>
      <c r="DC665" s="109"/>
      <c r="DD665" s="109"/>
      <c r="DE665" s="109"/>
      <c r="DF665" s="109"/>
      <c r="DG665" s="109"/>
      <c r="DH665" s="109"/>
      <c r="DI665" s="109"/>
      <c r="DJ665" s="109"/>
      <c r="DK665" s="109"/>
      <c r="DL665" s="109"/>
    </row>
    <row r="666" spans="1:116" s="44" customFormat="1" ht="1" hidden="1" customHeight="1">
      <c r="A666" s="94">
        <v>2043</v>
      </c>
      <c r="B666" s="94"/>
      <c r="C666" s="94"/>
      <c r="D666" s="105">
        <f t="shared" ref="D666:M666" si="1150">D564/D249</f>
        <v>1.0492483836945763</v>
      </c>
      <c r="E666" s="105">
        <f t="shared" si="1150"/>
        <v>1.0490496947107262</v>
      </c>
      <c r="F666" s="105">
        <f t="shared" si="1150"/>
        <v>1.0488391430657913</v>
      </c>
      <c r="G666" s="105">
        <f t="shared" si="1150"/>
        <v>1.0486080317130069</v>
      </c>
      <c r="H666" s="105">
        <f t="shared" si="1150"/>
        <v>1.0483521110476464</v>
      </c>
      <c r="I666" s="105">
        <f t="shared" si="1150"/>
        <v>1.0224420547830884</v>
      </c>
      <c r="J666" s="105">
        <f t="shared" si="1150"/>
        <v>1.0216800405935014</v>
      </c>
      <c r="K666" s="105">
        <f t="shared" si="1150"/>
        <v>1.0209195284901962</v>
      </c>
      <c r="L666" s="105">
        <f t="shared" si="1150"/>
        <v>1.0201774616791306</v>
      </c>
      <c r="M666" s="105">
        <f t="shared" si="1150"/>
        <v>1.0194624277906972</v>
      </c>
      <c r="N666" s="105"/>
      <c r="O666" s="105"/>
      <c r="P666" s="105"/>
      <c r="Q666" s="109"/>
      <c r="R666" s="109"/>
      <c r="S666" s="109"/>
      <c r="T666" s="109"/>
      <c r="U666" s="109"/>
      <c r="V666" s="109"/>
      <c r="W666" s="109"/>
      <c r="X666" s="109"/>
      <c r="Y666" s="109"/>
      <c r="Z666" s="109"/>
      <c r="AA666" s="109"/>
      <c r="AB666" s="109"/>
      <c r="AC666" s="109"/>
      <c r="AD666" s="109"/>
      <c r="AE666" s="109"/>
      <c r="AF666" s="109"/>
      <c r="AG666" s="109"/>
      <c r="AH666" s="109"/>
      <c r="AI666" s="109"/>
      <c r="AJ666" s="109"/>
      <c r="AK666" s="109"/>
      <c r="AL666" s="109"/>
      <c r="AM666" s="109"/>
      <c r="AN666" s="109"/>
      <c r="AO666" s="109"/>
      <c r="AP666" s="109"/>
      <c r="AQ666" s="109"/>
      <c r="AR666" s="109"/>
      <c r="AS666" s="109"/>
      <c r="AT666" s="109"/>
      <c r="AU666" s="109"/>
      <c r="AV666" s="109"/>
      <c r="AW666" s="109"/>
      <c r="AX666" s="109"/>
      <c r="AY666" s="109"/>
      <c r="AZ666" s="109"/>
      <c r="BA666" s="109"/>
      <c r="BB666" s="109"/>
      <c r="BC666" s="109"/>
      <c r="BD666" s="109"/>
      <c r="BE666" s="109"/>
      <c r="BF666" s="109"/>
      <c r="BG666" s="109"/>
      <c r="BH666" s="109"/>
      <c r="BI666" s="109"/>
      <c r="BJ666" s="109"/>
      <c r="BK666" s="109"/>
      <c r="BL666" s="109"/>
      <c r="BM666" s="109"/>
      <c r="BN666" s="109"/>
      <c r="BO666" s="109"/>
      <c r="BP666" s="109"/>
      <c r="BQ666" s="109"/>
      <c r="BR666" s="109"/>
      <c r="BS666" s="109"/>
      <c r="BT666" s="109"/>
      <c r="BU666" s="109"/>
      <c r="BV666" s="109"/>
      <c r="BW666" s="109"/>
      <c r="BX666" s="109"/>
      <c r="BY666" s="109"/>
      <c r="BZ666" s="109"/>
      <c r="CA666" s="109"/>
      <c r="CB666" s="109"/>
      <c r="CC666" s="109"/>
      <c r="CD666" s="109"/>
      <c r="CE666" s="109"/>
      <c r="CF666" s="109"/>
      <c r="CG666" s="109"/>
      <c r="CH666" s="109"/>
      <c r="CI666" s="109"/>
      <c r="CJ666" s="109"/>
      <c r="CK666" s="109"/>
      <c r="CL666" s="109"/>
      <c r="CM666" s="109"/>
      <c r="CN666" s="109"/>
      <c r="CO666" s="109"/>
      <c r="CP666" s="109"/>
      <c r="CQ666" s="109"/>
      <c r="CR666" s="109"/>
      <c r="CS666" s="109"/>
      <c r="CT666" s="109"/>
      <c r="CU666" s="109"/>
      <c r="CV666" s="109"/>
      <c r="CW666" s="109"/>
      <c r="CX666" s="109"/>
      <c r="CY666" s="109"/>
      <c r="CZ666" s="109"/>
      <c r="DA666" s="109"/>
      <c r="DB666" s="109"/>
      <c r="DC666" s="109"/>
      <c r="DD666" s="109"/>
      <c r="DE666" s="109"/>
      <c r="DF666" s="109"/>
      <c r="DG666" s="109"/>
      <c r="DH666" s="109"/>
      <c r="DI666" s="109"/>
      <c r="DJ666" s="109"/>
      <c r="DK666" s="109"/>
      <c r="DL666" s="109"/>
    </row>
    <row r="667" spans="1:116" s="44" customFormat="1" ht="1" hidden="1" customHeight="1">
      <c r="A667" s="94">
        <v>2044</v>
      </c>
      <c r="B667" s="94"/>
      <c r="C667" s="94"/>
      <c r="D667" s="105">
        <f t="shared" ref="D667:M667" si="1151">D565/D250</f>
        <v>1.0503414203184982</v>
      </c>
      <c r="E667" s="105">
        <f t="shared" si="1151"/>
        <v>1.0501627356840593</v>
      </c>
      <c r="F667" s="105">
        <f t="shared" si="1151"/>
        <v>1.0499618975707086</v>
      </c>
      <c r="G667" s="105">
        <f t="shared" si="1151"/>
        <v>1.0497474955630555</v>
      </c>
      <c r="H667" s="105">
        <f t="shared" si="1151"/>
        <v>1.0495129216803512</v>
      </c>
      <c r="I667" s="105">
        <f t="shared" si="1151"/>
        <v>1.0237904012136834</v>
      </c>
      <c r="J667" s="105">
        <f t="shared" si="1151"/>
        <v>1.0229895762468986</v>
      </c>
      <c r="K667" s="105">
        <f t="shared" si="1151"/>
        <v>1.0222069617329466</v>
      </c>
      <c r="L667" s="105">
        <f t="shared" si="1151"/>
        <v>1.0214282109559727</v>
      </c>
      <c r="M667" s="105">
        <f t="shared" si="1151"/>
        <v>1.020668259493287</v>
      </c>
      <c r="N667" s="105"/>
      <c r="O667" s="105"/>
      <c r="P667" s="105"/>
      <c r="Q667" s="109"/>
      <c r="R667" s="109"/>
      <c r="S667" s="109"/>
      <c r="T667" s="109"/>
      <c r="U667" s="109"/>
      <c r="V667" s="109"/>
      <c r="W667" s="109"/>
      <c r="X667" s="109"/>
      <c r="Y667" s="109"/>
      <c r="Z667" s="109"/>
      <c r="AA667" s="109"/>
      <c r="AB667" s="109"/>
      <c r="AC667" s="109"/>
      <c r="AD667" s="109"/>
      <c r="AE667" s="109"/>
      <c r="AF667" s="109"/>
      <c r="AG667" s="109"/>
      <c r="AH667" s="109"/>
      <c r="AI667" s="109"/>
      <c r="AJ667" s="109"/>
      <c r="AK667" s="109"/>
      <c r="AL667" s="109"/>
      <c r="AM667" s="109"/>
      <c r="AN667" s="109"/>
      <c r="AO667" s="109"/>
      <c r="AP667" s="109"/>
      <c r="AQ667" s="109"/>
      <c r="AR667" s="109"/>
      <c r="AS667" s="109"/>
      <c r="AT667" s="109"/>
      <c r="AU667" s="109"/>
      <c r="AV667" s="109"/>
      <c r="AW667" s="109"/>
      <c r="AX667" s="109"/>
      <c r="AY667" s="109"/>
      <c r="AZ667" s="109"/>
      <c r="BA667" s="109"/>
      <c r="BB667" s="109"/>
      <c r="BC667" s="109"/>
      <c r="BD667" s="109"/>
      <c r="BE667" s="109"/>
      <c r="BF667" s="109"/>
      <c r="BG667" s="109"/>
      <c r="BH667" s="109"/>
      <c r="BI667" s="109"/>
      <c r="BJ667" s="109"/>
      <c r="BK667" s="109"/>
      <c r="BL667" s="109"/>
      <c r="BM667" s="109"/>
      <c r="BN667" s="109"/>
      <c r="BO667" s="109"/>
      <c r="BP667" s="109"/>
      <c r="BQ667" s="109"/>
      <c r="BR667" s="109"/>
      <c r="BS667" s="109"/>
      <c r="BT667" s="109"/>
      <c r="BU667" s="109"/>
      <c r="BV667" s="109"/>
      <c r="BW667" s="109"/>
      <c r="BX667" s="109"/>
      <c r="BY667" s="109"/>
      <c r="BZ667" s="109"/>
      <c r="CA667" s="109"/>
      <c r="CB667" s="109"/>
      <c r="CC667" s="109"/>
      <c r="CD667" s="109"/>
      <c r="CE667" s="109"/>
      <c r="CF667" s="109"/>
      <c r="CG667" s="109"/>
      <c r="CH667" s="109"/>
      <c r="CI667" s="109"/>
      <c r="CJ667" s="109"/>
      <c r="CK667" s="109"/>
      <c r="CL667" s="109"/>
      <c r="CM667" s="109"/>
      <c r="CN667" s="109"/>
      <c r="CO667" s="109"/>
      <c r="CP667" s="109"/>
      <c r="CQ667" s="109"/>
      <c r="CR667" s="109"/>
      <c r="CS667" s="109"/>
      <c r="CT667" s="109"/>
      <c r="CU667" s="109"/>
      <c r="CV667" s="109"/>
      <c r="CW667" s="109"/>
      <c r="CX667" s="109"/>
      <c r="CY667" s="109"/>
      <c r="CZ667" s="109"/>
      <c r="DA667" s="109"/>
      <c r="DB667" s="109"/>
      <c r="DC667" s="109"/>
      <c r="DD667" s="109"/>
      <c r="DE667" s="109"/>
      <c r="DF667" s="109"/>
      <c r="DG667" s="109"/>
      <c r="DH667" s="109"/>
      <c r="DI667" s="109"/>
      <c r="DJ667" s="109"/>
      <c r="DK667" s="109"/>
      <c r="DL667" s="109"/>
    </row>
    <row r="668" spans="1:116" s="44" customFormat="1" ht="1" hidden="1" customHeight="1">
      <c r="A668" s="94">
        <v>2045</v>
      </c>
      <c r="B668" s="94"/>
      <c r="C668" s="94"/>
      <c r="D668" s="105">
        <f t="shared" ref="D668:M668" si="1152">D566/D251</f>
        <v>1.0514086346606275</v>
      </c>
      <c r="E668" s="105">
        <f t="shared" si="1152"/>
        <v>1.0512495573939764</v>
      </c>
      <c r="F668" s="105">
        <f t="shared" si="1152"/>
        <v>1.0510685656483723</v>
      </c>
      <c r="G668" s="105">
        <f t="shared" si="1152"/>
        <v>1.0508628735897025</v>
      </c>
      <c r="H668" s="105">
        <f t="shared" si="1152"/>
        <v>1.050643975615587</v>
      </c>
      <c r="I668" s="105">
        <f t="shared" si="1152"/>
        <v>1.0251850553540556</v>
      </c>
      <c r="J668" s="105">
        <f t="shared" si="1152"/>
        <v>1.024355622878556</v>
      </c>
      <c r="K668" s="105">
        <f t="shared" si="1152"/>
        <v>1.0235326224974957</v>
      </c>
      <c r="L668" s="105">
        <f t="shared" si="1152"/>
        <v>1.0227332089810528</v>
      </c>
      <c r="M668" s="105">
        <f t="shared" si="1152"/>
        <v>1.0219374051545624</v>
      </c>
      <c r="N668" s="105"/>
      <c r="O668" s="105"/>
      <c r="P668" s="105"/>
      <c r="Q668" s="109"/>
      <c r="R668" s="109"/>
      <c r="S668" s="109"/>
      <c r="T668" s="109"/>
      <c r="U668" s="109"/>
      <c r="V668" s="109"/>
      <c r="W668" s="109"/>
      <c r="X668" s="109"/>
      <c r="Y668" s="109"/>
      <c r="Z668" s="109"/>
      <c r="AA668" s="109"/>
      <c r="AB668" s="109"/>
      <c r="AC668" s="109"/>
      <c r="AD668" s="109"/>
      <c r="AE668" s="109"/>
      <c r="AF668" s="109"/>
      <c r="AG668" s="109"/>
      <c r="AH668" s="109"/>
      <c r="AI668" s="109"/>
      <c r="AJ668" s="109"/>
      <c r="AK668" s="109"/>
      <c r="AL668" s="109"/>
      <c r="AM668" s="109"/>
      <c r="AN668" s="109"/>
      <c r="AO668" s="109"/>
      <c r="AP668" s="109"/>
      <c r="AQ668" s="109"/>
      <c r="AR668" s="109"/>
      <c r="AS668" s="109"/>
      <c r="AT668" s="109"/>
      <c r="AU668" s="109"/>
      <c r="AV668" s="109"/>
      <c r="AW668" s="109"/>
      <c r="AX668" s="109"/>
      <c r="AY668" s="109"/>
      <c r="AZ668" s="109"/>
      <c r="BA668" s="109"/>
      <c r="BB668" s="109"/>
      <c r="BC668" s="109"/>
      <c r="BD668" s="109"/>
      <c r="BE668" s="109"/>
      <c r="BF668" s="109"/>
      <c r="BG668" s="109"/>
      <c r="BH668" s="109"/>
      <c r="BI668" s="109"/>
      <c r="BJ668" s="109"/>
      <c r="BK668" s="109"/>
      <c r="BL668" s="109"/>
      <c r="BM668" s="109"/>
      <c r="BN668" s="109"/>
      <c r="BO668" s="109"/>
      <c r="BP668" s="109"/>
      <c r="BQ668" s="109"/>
      <c r="BR668" s="109"/>
      <c r="BS668" s="109"/>
      <c r="BT668" s="109"/>
      <c r="BU668" s="109"/>
      <c r="BV668" s="109"/>
      <c r="BW668" s="109"/>
      <c r="BX668" s="109"/>
      <c r="BY668" s="109"/>
      <c r="BZ668" s="109"/>
      <c r="CA668" s="109"/>
      <c r="CB668" s="109"/>
      <c r="CC668" s="109"/>
      <c r="CD668" s="109"/>
      <c r="CE668" s="109"/>
      <c r="CF668" s="109"/>
      <c r="CG668" s="109"/>
      <c r="CH668" s="109"/>
      <c r="CI668" s="109"/>
      <c r="CJ668" s="109"/>
      <c r="CK668" s="109"/>
      <c r="CL668" s="109"/>
      <c r="CM668" s="109"/>
      <c r="CN668" s="109"/>
      <c r="CO668" s="109"/>
      <c r="CP668" s="109"/>
      <c r="CQ668" s="109"/>
      <c r="CR668" s="109"/>
      <c r="CS668" s="109"/>
      <c r="CT668" s="109"/>
      <c r="CU668" s="109"/>
      <c r="CV668" s="109"/>
      <c r="CW668" s="109"/>
      <c r="CX668" s="109"/>
      <c r="CY668" s="109"/>
      <c r="CZ668" s="109"/>
      <c r="DA668" s="109"/>
      <c r="DB668" s="109"/>
      <c r="DC668" s="109"/>
      <c r="DD668" s="109"/>
      <c r="DE668" s="109"/>
      <c r="DF668" s="109"/>
      <c r="DG668" s="109"/>
      <c r="DH668" s="109"/>
      <c r="DI668" s="109"/>
      <c r="DJ668" s="109"/>
      <c r="DK668" s="109"/>
      <c r="DL668" s="109"/>
    </row>
    <row r="669" spans="1:116" s="44" customFormat="1" ht="1" hidden="1" customHeight="1">
      <c r="A669" s="94">
        <v>2046</v>
      </c>
      <c r="B669" s="94"/>
      <c r="C669" s="94"/>
      <c r="D669" s="105">
        <f t="shared" ref="D669:M669" si="1153">D567/D252</f>
        <v>1.0524579381043813</v>
      </c>
      <c r="E669" s="105">
        <f t="shared" si="1153"/>
        <v>1.0523105822196057</v>
      </c>
      <c r="F669" s="105">
        <f t="shared" si="1153"/>
        <v>1.0521478925500876</v>
      </c>
      <c r="G669" s="105">
        <f t="shared" si="1153"/>
        <v>1.0519612934969795</v>
      </c>
      <c r="H669" s="105">
        <f t="shared" si="1153"/>
        <v>1.0517509719429685</v>
      </c>
      <c r="I669" s="105">
        <f t="shared" si="1153"/>
        <v>1.0266152244620881</v>
      </c>
      <c r="J669" s="105">
        <f t="shared" si="1153"/>
        <v>1.0257740991588213</v>
      </c>
      <c r="K669" s="105">
        <f t="shared" si="1153"/>
        <v>1.0249240319232884</v>
      </c>
      <c r="L669" s="105">
        <f t="shared" si="1153"/>
        <v>1.0240841920865438</v>
      </c>
      <c r="M669" s="105">
        <f t="shared" si="1153"/>
        <v>1.0232676232389781</v>
      </c>
      <c r="N669" s="105"/>
      <c r="O669" s="105"/>
      <c r="P669" s="105"/>
      <c r="Q669" s="109"/>
      <c r="R669" s="109"/>
      <c r="S669" s="109"/>
      <c r="T669" s="109"/>
      <c r="U669" s="109"/>
      <c r="V669" s="109"/>
      <c r="W669" s="109"/>
      <c r="X669" s="109"/>
      <c r="Y669" s="109"/>
      <c r="Z669" s="109"/>
      <c r="AA669" s="109"/>
      <c r="AB669" s="109"/>
      <c r="AC669" s="109"/>
      <c r="AD669" s="109"/>
      <c r="AE669" s="109"/>
      <c r="AF669" s="109"/>
      <c r="AG669" s="109"/>
      <c r="AH669" s="109"/>
      <c r="AI669" s="109"/>
      <c r="AJ669" s="109"/>
      <c r="AK669" s="109"/>
      <c r="AL669" s="109"/>
      <c r="AM669" s="109"/>
      <c r="AN669" s="109"/>
      <c r="AO669" s="109"/>
      <c r="AP669" s="109"/>
      <c r="AQ669" s="109"/>
      <c r="AR669" s="109"/>
      <c r="AS669" s="109"/>
      <c r="AT669" s="109"/>
      <c r="AU669" s="109"/>
      <c r="AV669" s="109"/>
      <c r="AW669" s="109"/>
      <c r="AX669" s="109"/>
      <c r="AY669" s="109"/>
      <c r="AZ669" s="109"/>
      <c r="BA669" s="109"/>
      <c r="BB669" s="109"/>
      <c r="BC669" s="109"/>
      <c r="BD669" s="109"/>
      <c r="BE669" s="109"/>
      <c r="BF669" s="109"/>
      <c r="BG669" s="109"/>
      <c r="BH669" s="109"/>
      <c r="BI669" s="109"/>
      <c r="BJ669" s="109"/>
      <c r="BK669" s="109"/>
      <c r="BL669" s="109"/>
      <c r="BM669" s="109"/>
      <c r="BN669" s="109"/>
      <c r="BO669" s="109"/>
      <c r="BP669" s="109"/>
      <c r="BQ669" s="109"/>
      <c r="BR669" s="109"/>
      <c r="BS669" s="109"/>
      <c r="BT669" s="109"/>
      <c r="BU669" s="109"/>
      <c r="BV669" s="109"/>
      <c r="BW669" s="109"/>
      <c r="BX669" s="109"/>
      <c r="BY669" s="109"/>
      <c r="BZ669" s="109"/>
      <c r="CA669" s="109"/>
      <c r="CB669" s="109"/>
      <c r="CC669" s="109"/>
      <c r="CD669" s="109"/>
      <c r="CE669" s="109"/>
      <c r="CF669" s="109"/>
      <c r="CG669" s="109"/>
      <c r="CH669" s="109"/>
      <c r="CI669" s="109"/>
      <c r="CJ669" s="109"/>
      <c r="CK669" s="109"/>
      <c r="CL669" s="109"/>
      <c r="CM669" s="109"/>
      <c r="CN669" s="109"/>
      <c r="CO669" s="109"/>
      <c r="CP669" s="109"/>
      <c r="CQ669" s="109"/>
      <c r="CR669" s="109"/>
      <c r="CS669" s="109"/>
      <c r="CT669" s="109"/>
      <c r="CU669" s="109"/>
      <c r="CV669" s="109"/>
      <c r="CW669" s="109"/>
      <c r="CX669" s="109"/>
      <c r="CY669" s="109"/>
      <c r="CZ669" s="109"/>
      <c r="DA669" s="109"/>
      <c r="DB669" s="109"/>
      <c r="DC669" s="109"/>
      <c r="DD669" s="109"/>
      <c r="DE669" s="109"/>
      <c r="DF669" s="109"/>
      <c r="DG669" s="109"/>
      <c r="DH669" s="109"/>
      <c r="DI669" s="109"/>
      <c r="DJ669" s="109"/>
      <c r="DK669" s="109"/>
      <c r="DL669" s="109"/>
    </row>
    <row r="670" spans="1:116" s="44" customFormat="1" ht="1" hidden="1" customHeight="1">
      <c r="A670" s="94">
        <v>2047</v>
      </c>
      <c r="B670" s="94"/>
      <c r="C670" s="94"/>
      <c r="D670" s="105">
        <f t="shared" ref="D670:M670" si="1154">D568/D253</f>
        <v>1.0534764629488873</v>
      </c>
      <c r="E670" s="105">
        <f t="shared" si="1154"/>
        <v>1.0533597091335367</v>
      </c>
      <c r="F670" s="105">
        <f t="shared" si="1154"/>
        <v>1.053207533934271</v>
      </c>
      <c r="G670" s="105">
        <f t="shared" si="1154"/>
        <v>1.0530384608324126</v>
      </c>
      <c r="H670" s="105">
        <f t="shared" si="1154"/>
        <v>1.0528458055966234</v>
      </c>
      <c r="I670" s="105">
        <f t="shared" si="1154"/>
        <v>1.02809210542152</v>
      </c>
      <c r="J670" s="105">
        <f t="shared" si="1154"/>
        <v>1.027217155095945</v>
      </c>
      <c r="K670" s="105">
        <f t="shared" si="1154"/>
        <v>1.0263569680224194</v>
      </c>
      <c r="L670" s="105">
        <f t="shared" si="1154"/>
        <v>1.0254900764926991</v>
      </c>
      <c r="M670" s="105">
        <f t="shared" si="1154"/>
        <v>1.0246340997799093</v>
      </c>
      <c r="N670" s="105"/>
      <c r="O670" s="105"/>
      <c r="P670" s="105"/>
      <c r="Q670" s="109"/>
      <c r="R670" s="109"/>
      <c r="S670" s="109"/>
      <c r="T670" s="109"/>
      <c r="U670" s="109"/>
      <c r="V670" s="109"/>
      <c r="W670" s="109"/>
      <c r="X670" s="109"/>
      <c r="Y670" s="109"/>
      <c r="Z670" s="109"/>
      <c r="AA670" s="109"/>
      <c r="AB670" s="109"/>
      <c r="AC670" s="109"/>
      <c r="AD670" s="109"/>
      <c r="AE670" s="109"/>
      <c r="AF670" s="109"/>
      <c r="AG670" s="109"/>
      <c r="AH670" s="109"/>
      <c r="AI670" s="109"/>
      <c r="AJ670" s="109"/>
      <c r="AK670" s="109"/>
      <c r="AL670" s="109"/>
      <c r="AM670" s="109"/>
      <c r="AN670" s="109"/>
      <c r="AO670" s="109"/>
      <c r="AP670" s="109"/>
      <c r="AQ670" s="109"/>
      <c r="AR670" s="109"/>
      <c r="AS670" s="109"/>
      <c r="AT670" s="109"/>
      <c r="AU670" s="109"/>
      <c r="AV670" s="109"/>
      <c r="AW670" s="109"/>
      <c r="AX670" s="109"/>
      <c r="AY670" s="109"/>
      <c r="AZ670" s="109"/>
      <c r="BA670" s="109"/>
      <c r="BB670" s="109"/>
      <c r="BC670" s="109"/>
      <c r="BD670" s="109"/>
      <c r="BE670" s="109"/>
      <c r="BF670" s="109"/>
      <c r="BG670" s="109"/>
      <c r="BH670" s="109"/>
      <c r="BI670" s="109"/>
      <c r="BJ670" s="109"/>
      <c r="BK670" s="109"/>
      <c r="BL670" s="109"/>
      <c r="BM670" s="109"/>
      <c r="BN670" s="109"/>
      <c r="BO670" s="109"/>
      <c r="BP670" s="109"/>
      <c r="BQ670" s="109"/>
      <c r="BR670" s="109"/>
      <c r="BS670" s="109"/>
      <c r="BT670" s="109"/>
      <c r="BU670" s="109"/>
      <c r="BV670" s="109"/>
      <c r="BW670" s="109"/>
      <c r="BX670" s="109"/>
      <c r="BY670" s="109"/>
      <c r="BZ670" s="109"/>
      <c r="CA670" s="109"/>
      <c r="CB670" s="109"/>
      <c r="CC670" s="109"/>
      <c r="CD670" s="109"/>
      <c r="CE670" s="109"/>
      <c r="CF670" s="109"/>
      <c r="CG670" s="109"/>
      <c r="CH670" s="109"/>
      <c r="CI670" s="109"/>
      <c r="CJ670" s="109"/>
      <c r="CK670" s="109"/>
      <c r="CL670" s="109"/>
      <c r="CM670" s="109"/>
      <c r="CN670" s="109"/>
      <c r="CO670" s="109"/>
      <c r="CP670" s="109"/>
      <c r="CQ670" s="109"/>
      <c r="CR670" s="109"/>
      <c r="CS670" s="109"/>
      <c r="CT670" s="109"/>
      <c r="CU670" s="109"/>
      <c r="CV670" s="109"/>
      <c r="CW670" s="109"/>
      <c r="CX670" s="109"/>
      <c r="CY670" s="109"/>
      <c r="CZ670" s="109"/>
      <c r="DA670" s="109"/>
      <c r="DB670" s="109"/>
      <c r="DC670" s="109"/>
      <c r="DD670" s="109"/>
      <c r="DE670" s="109"/>
      <c r="DF670" s="109"/>
      <c r="DG670" s="109"/>
      <c r="DH670" s="109"/>
      <c r="DI670" s="109"/>
      <c r="DJ670" s="109"/>
      <c r="DK670" s="109"/>
      <c r="DL670" s="109"/>
    </row>
    <row r="671" spans="1:116" s="44" customFormat="1" ht="1" hidden="1" customHeight="1">
      <c r="A671" s="94">
        <v>2048</v>
      </c>
      <c r="B671" s="94"/>
      <c r="C671" s="94"/>
      <c r="D671" s="105">
        <f t="shared" ref="D671:M671" si="1155">D569/D254</f>
        <v>1.0544692374219382</v>
      </c>
      <c r="E671" s="105">
        <f t="shared" si="1155"/>
        <v>1.0543704434251762</v>
      </c>
      <c r="F671" s="105">
        <f t="shared" si="1155"/>
        <v>1.0542482470319625</v>
      </c>
      <c r="G671" s="105">
        <f t="shared" si="1155"/>
        <v>1.0540891033111173</v>
      </c>
      <c r="H671" s="105">
        <f t="shared" si="1155"/>
        <v>1.0539137747400522</v>
      </c>
      <c r="I671" s="105">
        <f t="shared" si="1155"/>
        <v>1.0296098094623025</v>
      </c>
      <c r="J671" s="105">
        <f t="shared" si="1155"/>
        <v>1.0287224271424138</v>
      </c>
      <c r="K671" s="105">
        <f t="shared" si="1155"/>
        <v>1.0278280118233138</v>
      </c>
      <c r="L671" s="105">
        <f t="shared" si="1155"/>
        <v>1.0269524241498695</v>
      </c>
      <c r="M671" s="105">
        <f t="shared" si="1155"/>
        <v>1.0260690561942898</v>
      </c>
      <c r="N671" s="105"/>
      <c r="O671" s="105"/>
      <c r="P671" s="105"/>
      <c r="Q671" s="109"/>
      <c r="R671" s="109"/>
      <c r="S671" s="109"/>
      <c r="T671" s="109"/>
      <c r="U671" s="109"/>
      <c r="V671" s="109"/>
      <c r="W671" s="109"/>
      <c r="X671" s="109"/>
      <c r="Y671" s="109"/>
      <c r="Z671" s="109"/>
      <c r="AA671" s="109"/>
      <c r="AB671" s="109"/>
      <c r="AC671" s="109"/>
      <c r="AD671" s="109"/>
      <c r="AE671" s="109"/>
      <c r="AF671" s="109"/>
      <c r="AG671" s="109"/>
      <c r="AH671" s="109"/>
      <c r="AI671" s="109"/>
      <c r="AJ671" s="109"/>
      <c r="AK671" s="109"/>
      <c r="AL671" s="109"/>
      <c r="AM671" s="109"/>
      <c r="AN671" s="109"/>
      <c r="AO671" s="109"/>
      <c r="AP671" s="109"/>
      <c r="AQ671" s="109"/>
      <c r="AR671" s="109"/>
      <c r="AS671" s="109"/>
      <c r="AT671" s="109"/>
      <c r="AU671" s="109"/>
      <c r="AV671" s="109"/>
      <c r="AW671" s="109"/>
      <c r="AX671" s="109"/>
      <c r="AY671" s="109"/>
      <c r="AZ671" s="109"/>
      <c r="BA671" s="109"/>
      <c r="BB671" s="109"/>
      <c r="BC671" s="109"/>
      <c r="BD671" s="109"/>
      <c r="BE671" s="109"/>
      <c r="BF671" s="109"/>
      <c r="BG671" s="109"/>
      <c r="BH671" s="109"/>
      <c r="BI671" s="109"/>
      <c r="BJ671" s="109"/>
      <c r="BK671" s="109"/>
      <c r="BL671" s="109"/>
      <c r="BM671" s="109"/>
      <c r="BN671" s="109"/>
      <c r="BO671" s="109"/>
      <c r="BP671" s="109"/>
      <c r="BQ671" s="109"/>
      <c r="BR671" s="109"/>
      <c r="BS671" s="109"/>
      <c r="BT671" s="109"/>
      <c r="BU671" s="109"/>
      <c r="BV671" s="109"/>
      <c r="BW671" s="109"/>
      <c r="BX671" s="109"/>
      <c r="BY671" s="109"/>
      <c r="BZ671" s="109"/>
      <c r="CA671" s="109"/>
      <c r="CB671" s="109"/>
      <c r="CC671" s="109"/>
      <c r="CD671" s="109"/>
      <c r="CE671" s="109"/>
      <c r="CF671" s="109"/>
      <c r="CG671" s="109"/>
      <c r="CH671" s="109"/>
      <c r="CI671" s="109"/>
      <c r="CJ671" s="109"/>
      <c r="CK671" s="109"/>
      <c r="CL671" s="109"/>
      <c r="CM671" s="109"/>
      <c r="CN671" s="109"/>
      <c r="CO671" s="109"/>
      <c r="CP671" s="109"/>
      <c r="CQ671" s="109"/>
      <c r="CR671" s="109"/>
      <c r="CS671" s="109"/>
      <c r="CT671" s="109"/>
      <c r="CU671" s="109"/>
      <c r="CV671" s="109"/>
      <c r="CW671" s="109"/>
      <c r="CX671" s="109"/>
      <c r="CY671" s="109"/>
      <c r="CZ671" s="109"/>
      <c r="DA671" s="109"/>
      <c r="DB671" s="109"/>
      <c r="DC671" s="109"/>
      <c r="DD671" s="109"/>
      <c r="DE671" s="109"/>
      <c r="DF671" s="109"/>
      <c r="DG671" s="109"/>
      <c r="DH671" s="109"/>
      <c r="DI671" s="109"/>
      <c r="DJ671" s="109"/>
      <c r="DK671" s="109"/>
      <c r="DL671" s="109"/>
    </row>
    <row r="672" spans="1:116" s="44" customFormat="1" ht="1" hidden="1" customHeight="1">
      <c r="A672" s="94">
        <v>2049</v>
      </c>
      <c r="B672" s="94"/>
      <c r="C672" s="94"/>
      <c r="D672" s="105">
        <f t="shared" ref="D672:M672" si="1156">D570/D255</f>
        <v>1.0554537686776608</v>
      </c>
      <c r="E672" s="105">
        <f t="shared" si="1156"/>
        <v>1.0553646279042908</v>
      </c>
      <c r="F672" s="105">
        <f t="shared" si="1156"/>
        <v>1.0552595099591477</v>
      </c>
      <c r="G672" s="105">
        <f t="shared" si="1156"/>
        <v>1.0551289476919876</v>
      </c>
      <c r="H672" s="105">
        <f t="shared" si="1156"/>
        <v>1.0549628485149658</v>
      </c>
      <c r="I672" s="105">
        <f t="shared" si="1156"/>
        <v>1.0311542143587129</v>
      </c>
      <c r="J672" s="105">
        <f t="shared" si="1156"/>
        <v>1.0302631929837427</v>
      </c>
      <c r="K672" s="105">
        <f t="shared" si="1156"/>
        <v>1.029357297905626</v>
      </c>
      <c r="L672" s="105">
        <f t="shared" si="1156"/>
        <v>1.0284483788399794</v>
      </c>
      <c r="M672" s="105">
        <f t="shared" si="1156"/>
        <v>1.0275577898675481</v>
      </c>
      <c r="N672" s="105"/>
      <c r="O672" s="105"/>
      <c r="P672" s="105"/>
      <c r="Q672" s="109"/>
      <c r="R672" s="109"/>
      <c r="S672" s="109"/>
      <c r="T672" s="109"/>
      <c r="U672" s="109"/>
      <c r="V672" s="109"/>
      <c r="W672" s="109"/>
      <c r="X672" s="109"/>
      <c r="Y672" s="109"/>
      <c r="Z672" s="109"/>
      <c r="AA672" s="109"/>
      <c r="AB672" s="109"/>
      <c r="AC672" s="109"/>
      <c r="AD672" s="109"/>
      <c r="AE672" s="109"/>
      <c r="AF672" s="109"/>
      <c r="AG672" s="109"/>
      <c r="AH672" s="109"/>
      <c r="AI672" s="109"/>
      <c r="AJ672" s="109"/>
      <c r="AK672" s="109"/>
      <c r="AL672" s="109"/>
      <c r="AM672" s="109"/>
      <c r="AN672" s="109"/>
      <c r="AO672" s="109"/>
      <c r="AP672" s="109"/>
      <c r="AQ672" s="109"/>
      <c r="AR672" s="109"/>
      <c r="AS672" s="109"/>
      <c r="AT672" s="109"/>
      <c r="AU672" s="109"/>
      <c r="AV672" s="109"/>
      <c r="AW672" s="109"/>
      <c r="AX672" s="109"/>
      <c r="AY672" s="109"/>
      <c r="AZ672" s="109"/>
      <c r="BA672" s="109"/>
      <c r="BB672" s="109"/>
      <c r="BC672" s="109"/>
      <c r="BD672" s="109"/>
      <c r="BE672" s="109"/>
      <c r="BF672" s="109"/>
      <c r="BG672" s="109"/>
      <c r="BH672" s="109"/>
      <c r="BI672" s="109"/>
      <c r="BJ672" s="109"/>
      <c r="BK672" s="109"/>
      <c r="BL672" s="109"/>
      <c r="BM672" s="109"/>
      <c r="BN672" s="109"/>
      <c r="BO672" s="109"/>
      <c r="BP672" s="109"/>
      <c r="BQ672" s="109"/>
      <c r="BR672" s="109"/>
      <c r="BS672" s="109"/>
      <c r="BT672" s="109"/>
      <c r="BU672" s="109"/>
      <c r="BV672" s="109"/>
      <c r="BW672" s="109"/>
      <c r="BX672" s="109"/>
      <c r="BY672" s="109"/>
      <c r="BZ672" s="109"/>
      <c r="CA672" s="109"/>
      <c r="CB672" s="109"/>
      <c r="CC672" s="109"/>
      <c r="CD672" s="109"/>
      <c r="CE672" s="109"/>
      <c r="CF672" s="109"/>
      <c r="CG672" s="109"/>
      <c r="CH672" s="109"/>
      <c r="CI672" s="109"/>
      <c r="CJ672" s="109"/>
      <c r="CK672" s="109"/>
      <c r="CL672" s="109"/>
      <c r="CM672" s="109"/>
      <c r="CN672" s="109"/>
      <c r="CO672" s="109"/>
      <c r="CP672" s="109"/>
      <c r="CQ672" s="109"/>
      <c r="CR672" s="109"/>
      <c r="CS672" s="109"/>
      <c r="CT672" s="109"/>
      <c r="CU672" s="109"/>
      <c r="CV672" s="109"/>
      <c r="CW672" s="109"/>
      <c r="CX672" s="109"/>
      <c r="CY672" s="109"/>
      <c r="CZ672" s="109"/>
      <c r="DA672" s="109"/>
      <c r="DB672" s="109"/>
      <c r="DC672" s="109"/>
      <c r="DD672" s="109"/>
      <c r="DE672" s="109"/>
      <c r="DF672" s="109"/>
      <c r="DG672" s="109"/>
      <c r="DH672" s="109"/>
      <c r="DI672" s="109"/>
      <c r="DJ672" s="109"/>
      <c r="DK672" s="109"/>
      <c r="DL672" s="109"/>
    </row>
    <row r="673" spans="1:117" s="44" customFormat="1" ht="1" hidden="1" customHeight="1">
      <c r="A673" s="94">
        <v>2050</v>
      </c>
      <c r="B673" s="94"/>
      <c r="C673" s="94"/>
      <c r="D673" s="105">
        <f t="shared" ref="D673:M673" si="1157">D571/D256</f>
        <v>1.0564131895608688</v>
      </c>
      <c r="E673" s="105">
        <f t="shared" si="1157"/>
        <v>1.0563408392340887</v>
      </c>
      <c r="F673" s="105">
        <f t="shared" si="1157"/>
        <v>1.0562443825377288</v>
      </c>
      <c r="G673" s="105">
        <f t="shared" si="1157"/>
        <v>1.0561302463927473</v>
      </c>
      <c r="H673" s="105">
        <f t="shared" si="1157"/>
        <v>1.0559923722165043</v>
      </c>
      <c r="I673" s="105">
        <f t="shared" si="1157"/>
        <v>1.0327195563288041</v>
      </c>
      <c r="J673" s="105">
        <f t="shared" si="1157"/>
        <v>1.0318240028397365</v>
      </c>
      <c r="K673" s="105">
        <f t="shared" si="1157"/>
        <v>1.0309164861995339</v>
      </c>
      <c r="L673" s="105">
        <f t="shared" si="1157"/>
        <v>1.0299969155544313</v>
      </c>
      <c r="M673" s="105">
        <f t="shared" si="1157"/>
        <v>1.0290717559014291</v>
      </c>
      <c r="N673" s="105"/>
      <c r="O673" s="105"/>
      <c r="P673" s="105"/>
      <c r="Q673" s="109"/>
      <c r="R673" s="109"/>
      <c r="S673" s="109"/>
      <c r="T673" s="109"/>
      <c r="U673" s="109"/>
      <c r="V673" s="109"/>
      <c r="W673" s="109"/>
      <c r="X673" s="109"/>
      <c r="Y673" s="109"/>
      <c r="Z673" s="109"/>
      <c r="AA673" s="109"/>
      <c r="AB673" s="109"/>
      <c r="AC673" s="109"/>
      <c r="AD673" s="109"/>
      <c r="AE673" s="109"/>
      <c r="AF673" s="109"/>
      <c r="AG673" s="109"/>
      <c r="AH673" s="109"/>
      <c r="AI673" s="109"/>
      <c r="AJ673" s="109"/>
      <c r="AK673" s="109"/>
      <c r="AL673" s="109"/>
      <c r="AM673" s="109"/>
      <c r="AN673" s="109"/>
      <c r="AO673" s="109"/>
      <c r="AP673" s="109"/>
      <c r="AQ673" s="109"/>
      <c r="AR673" s="109"/>
      <c r="AS673" s="109"/>
      <c r="AT673" s="109"/>
      <c r="AU673" s="109"/>
      <c r="AV673" s="109"/>
      <c r="AW673" s="109"/>
      <c r="AX673" s="109"/>
      <c r="AY673" s="109"/>
      <c r="AZ673" s="109"/>
      <c r="BA673" s="109"/>
      <c r="BB673" s="109"/>
      <c r="BC673" s="109"/>
      <c r="BD673" s="109"/>
      <c r="BE673" s="109"/>
      <c r="BF673" s="109"/>
      <c r="BG673" s="109"/>
      <c r="BH673" s="109"/>
      <c r="BI673" s="109"/>
      <c r="BJ673" s="109"/>
      <c r="BK673" s="109"/>
      <c r="BL673" s="109"/>
      <c r="BM673" s="109"/>
      <c r="BN673" s="109"/>
      <c r="BO673" s="109"/>
      <c r="BP673" s="109"/>
      <c r="BQ673" s="109"/>
      <c r="BR673" s="109"/>
      <c r="BS673" s="109"/>
      <c r="BT673" s="109"/>
      <c r="BU673" s="109"/>
      <c r="BV673" s="109"/>
      <c r="BW673" s="109"/>
      <c r="BX673" s="109"/>
      <c r="BY673" s="109"/>
      <c r="BZ673" s="109"/>
      <c r="CA673" s="109"/>
      <c r="CB673" s="109"/>
      <c r="CC673" s="109"/>
      <c r="CD673" s="109"/>
      <c r="CE673" s="109"/>
      <c r="CF673" s="109"/>
      <c r="CG673" s="109"/>
      <c r="CH673" s="109"/>
      <c r="CI673" s="109"/>
      <c r="CJ673" s="109"/>
      <c r="CK673" s="109"/>
      <c r="CL673" s="109"/>
      <c r="CM673" s="109"/>
      <c r="CN673" s="109"/>
      <c r="CO673" s="109"/>
      <c r="CP673" s="109"/>
      <c r="CQ673" s="109"/>
      <c r="CR673" s="109"/>
      <c r="CS673" s="109"/>
      <c r="CT673" s="109"/>
      <c r="CU673" s="109"/>
      <c r="CV673" s="109"/>
      <c r="CW673" s="109"/>
      <c r="CX673" s="109"/>
      <c r="CY673" s="109"/>
      <c r="CZ673" s="109"/>
      <c r="DA673" s="109"/>
      <c r="DB673" s="109"/>
      <c r="DC673" s="109"/>
      <c r="DD673" s="109"/>
      <c r="DE673" s="109"/>
      <c r="DF673" s="109"/>
      <c r="DG673" s="109"/>
      <c r="DH673" s="109"/>
      <c r="DI673" s="109"/>
      <c r="DJ673" s="109"/>
      <c r="DK673" s="109"/>
      <c r="DL673" s="109"/>
    </row>
    <row r="674" spans="1:117" s="44" customFormat="1" ht="1" hidden="1" customHeight="1">
      <c r="Q674" s="106"/>
      <c r="R674" s="106"/>
      <c r="S674" s="106"/>
      <c r="T674" s="106"/>
      <c r="U674" s="106"/>
      <c r="V674" s="106"/>
      <c r="W674" s="106"/>
      <c r="X674" s="106"/>
      <c r="Y674" s="106"/>
      <c r="Z674" s="106"/>
      <c r="AA674" s="106"/>
      <c r="AB674" s="106"/>
      <c r="AC674" s="106"/>
      <c r="AD674" s="106"/>
      <c r="AE674" s="106"/>
      <c r="AF674" s="106"/>
      <c r="AG674" s="106"/>
      <c r="AH674" s="106"/>
      <c r="AI674" s="106"/>
      <c r="AJ674" s="106"/>
      <c r="AK674" s="106"/>
      <c r="AL674" s="106"/>
      <c r="AM674" s="106"/>
      <c r="AN674" s="106"/>
      <c r="AO674" s="106"/>
      <c r="AP674" s="106"/>
      <c r="AQ674" s="106"/>
      <c r="AR674" s="106"/>
      <c r="AS674" s="106"/>
      <c r="AT674" s="106"/>
      <c r="AU674" s="106"/>
      <c r="AV674" s="106"/>
      <c r="AW674" s="106"/>
      <c r="AX674" s="106"/>
      <c r="AY674" s="106"/>
      <c r="AZ674" s="106"/>
      <c r="BA674" s="106"/>
      <c r="BB674" s="106"/>
      <c r="BC674" s="106"/>
      <c r="BD674" s="106"/>
      <c r="BE674" s="106"/>
      <c r="BF674" s="106"/>
      <c r="BG674" s="106"/>
      <c r="BH674" s="106"/>
      <c r="BI674" s="106"/>
      <c r="BJ674" s="106"/>
      <c r="BK674" s="106"/>
      <c r="BL674" s="106"/>
      <c r="BM674" s="106"/>
      <c r="BN674" s="106"/>
      <c r="BO674" s="106"/>
      <c r="BP674" s="106"/>
      <c r="BQ674" s="106"/>
      <c r="BR674" s="106"/>
      <c r="BS674" s="106"/>
      <c r="BT674" s="106"/>
      <c r="BU674" s="106"/>
      <c r="BV674" s="106"/>
      <c r="BW674" s="106"/>
      <c r="BX674" s="106"/>
      <c r="BY674" s="106"/>
      <c r="BZ674" s="106"/>
      <c r="CA674" s="106"/>
      <c r="CB674" s="106"/>
      <c r="CC674" s="106"/>
      <c r="CD674" s="106"/>
      <c r="CE674" s="106"/>
      <c r="CF674" s="106"/>
      <c r="CG674" s="106"/>
      <c r="CH674" s="106"/>
      <c r="CI674" s="106"/>
      <c r="CJ674" s="106"/>
      <c r="CK674" s="106"/>
      <c r="CL674" s="106"/>
      <c r="CM674" s="106"/>
      <c r="CN674" s="106"/>
      <c r="CO674" s="106"/>
      <c r="CP674" s="106"/>
      <c r="CQ674" s="106"/>
      <c r="CR674" s="106"/>
      <c r="CS674" s="106"/>
      <c r="CT674" s="106"/>
      <c r="CU674" s="106"/>
      <c r="CV674" s="106"/>
      <c r="CW674" s="106"/>
      <c r="CX674" s="106"/>
      <c r="CY674" s="106"/>
      <c r="CZ674" s="106"/>
      <c r="DA674" s="106"/>
      <c r="DB674" s="106"/>
      <c r="DC674" s="106"/>
      <c r="DD674" s="106"/>
      <c r="DE674" s="106"/>
      <c r="DF674" s="106"/>
      <c r="DG674" s="106"/>
      <c r="DH674" s="106"/>
      <c r="DI674" s="106"/>
      <c r="DJ674" s="106"/>
      <c r="DK674" s="106"/>
      <c r="DL674" s="106"/>
    </row>
    <row r="675" spans="1:117" s="44" customFormat="1" ht="1" hidden="1" customHeight="1">
      <c r="A675" s="107" t="s">
        <v>20</v>
      </c>
      <c r="B675" s="107"/>
      <c r="C675" s="107"/>
      <c r="E675" s="108" t="s">
        <v>218</v>
      </c>
      <c r="Q675" s="106"/>
      <c r="R675" s="106"/>
      <c r="S675" s="106"/>
      <c r="T675" s="106"/>
      <c r="U675" s="106"/>
      <c r="V675" s="106"/>
      <c r="W675" s="106"/>
      <c r="X675" s="106"/>
      <c r="Y675" s="106"/>
      <c r="Z675" s="106"/>
      <c r="AA675" s="106"/>
      <c r="AB675" s="106"/>
      <c r="AC675" s="106"/>
      <c r="AD675" s="106"/>
      <c r="AE675" s="106"/>
      <c r="AF675" s="106"/>
      <c r="AG675" s="106"/>
      <c r="AH675" s="106"/>
      <c r="AI675" s="106"/>
      <c r="AJ675" s="106"/>
      <c r="AK675" s="106"/>
      <c r="AL675" s="106"/>
      <c r="AM675" s="106"/>
      <c r="AN675" s="106"/>
      <c r="AO675" s="106"/>
      <c r="AP675" s="106"/>
      <c r="AQ675" s="106"/>
      <c r="AR675" s="106"/>
      <c r="AS675" s="106"/>
      <c r="AT675" s="106"/>
      <c r="AU675" s="106"/>
      <c r="AV675" s="106"/>
      <c r="AW675" s="106"/>
      <c r="AX675" s="106"/>
      <c r="AY675" s="106"/>
      <c r="AZ675" s="106"/>
      <c r="BA675" s="106"/>
      <c r="BB675" s="106"/>
      <c r="BC675" s="106"/>
      <c r="BD675" s="106"/>
      <c r="BE675" s="106"/>
      <c r="BF675" s="106"/>
      <c r="BG675" s="106"/>
      <c r="BH675" s="106"/>
      <c r="BI675" s="106"/>
      <c r="BJ675" s="106"/>
      <c r="BK675" s="106"/>
      <c r="BL675" s="106"/>
      <c r="BM675" s="106"/>
      <c r="BN675" s="106"/>
      <c r="BO675" s="106"/>
      <c r="BP675" s="106"/>
      <c r="BQ675" s="106"/>
      <c r="BR675" s="106"/>
      <c r="BS675" s="106"/>
      <c r="BT675" s="106"/>
      <c r="BU675" s="106"/>
      <c r="BV675" s="106"/>
      <c r="BW675" s="106"/>
      <c r="BX675" s="106"/>
      <c r="BY675" s="106"/>
      <c r="BZ675" s="106"/>
      <c r="CA675" s="106"/>
      <c r="CB675" s="106"/>
      <c r="CC675" s="106"/>
      <c r="CD675" s="106"/>
      <c r="CE675" s="106"/>
      <c r="CF675" s="106"/>
      <c r="CG675" s="106"/>
      <c r="CH675" s="106"/>
      <c r="CI675" s="106"/>
      <c r="CJ675" s="106"/>
      <c r="CK675" s="106"/>
      <c r="CL675" s="106"/>
      <c r="CM675" s="106"/>
      <c r="CN675" s="106"/>
      <c r="CO675" s="106"/>
      <c r="CP675" s="106"/>
      <c r="CQ675" s="106"/>
      <c r="CR675" s="106"/>
      <c r="CS675" s="106"/>
      <c r="CT675" s="106"/>
      <c r="CU675" s="106"/>
      <c r="CV675" s="106"/>
      <c r="CW675" s="106"/>
      <c r="CX675" s="106"/>
      <c r="CY675" s="106"/>
      <c r="CZ675" s="106"/>
      <c r="DA675" s="106"/>
      <c r="DB675" s="106"/>
      <c r="DC675" s="106"/>
      <c r="DD675" s="106"/>
      <c r="DE675" s="106"/>
      <c r="DF675" s="106"/>
      <c r="DG675" s="106"/>
      <c r="DH675" s="106"/>
      <c r="DI675" s="106"/>
      <c r="DJ675" s="106"/>
      <c r="DK675" s="106"/>
      <c r="DL675" s="106"/>
    </row>
    <row r="676" spans="1:117" s="44" customFormat="1" ht="1" hidden="1" customHeight="1">
      <c r="A676" s="93" t="s">
        <v>21</v>
      </c>
      <c r="B676" s="93"/>
      <c r="C676" s="93"/>
      <c r="Q676" s="106"/>
      <c r="R676" s="106"/>
      <c r="S676" s="106"/>
      <c r="T676" s="106"/>
      <c r="U676" s="106"/>
      <c r="V676" s="106"/>
      <c r="W676" s="106"/>
      <c r="X676" s="106"/>
      <c r="Y676" s="106"/>
      <c r="Z676" s="106"/>
      <c r="AA676" s="106"/>
      <c r="AB676" s="106"/>
      <c r="AC676" s="106"/>
      <c r="AD676" s="106"/>
      <c r="AE676" s="106"/>
      <c r="AF676" s="106"/>
      <c r="AG676" s="106"/>
      <c r="AH676" s="106"/>
      <c r="AI676" s="106"/>
      <c r="AJ676" s="106"/>
      <c r="AK676" s="106"/>
      <c r="AL676" s="106"/>
      <c r="AM676" s="106"/>
      <c r="AN676" s="106"/>
      <c r="AO676" s="106"/>
      <c r="AP676" s="106"/>
      <c r="AQ676" s="106"/>
      <c r="AR676" s="106"/>
      <c r="AS676" s="106"/>
      <c r="AT676" s="106"/>
      <c r="AU676" s="106"/>
      <c r="AV676" s="106"/>
      <c r="AW676" s="106"/>
      <c r="AX676" s="106"/>
      <c r="AY676" s="106"/>
      <c r="AZ676" s="106"/>
      <c r="BA676" s="106"/>
      <c r="BB676" s="106"/>
      <c r="BC676" s="106"/>
      <c r="BD676" s="106"/>
      <c r="BE676" s="106"/>
      <c r="BF676" s="106"/>
      <c r="BG676" s="106"/>
      <c r="BH676" s="106"/>
      <c r="BI676" s="106"/>
      <c r="BJ676" s="106"/>
      <c r="BK676" s="106"/>
      <c r="BL676" s="106"/>
      <c r="BM676" s="106"/>
      <c r="BN676" s="106"/>
      <c r="BO676" s="106"/>
      <c r="BP676" s="106"/>
      <c r="BQ676" s="106"/>
      <c r="BR676" s="106"/>
      <c r="BS676" s="106"/>
      <c r="BT676" s="106"/>
      <c r="BU676" s="106"/>
      <c r="BV676" s="106"/>
      <c r="BW676" s="106"/>
      <c r="BX676" s="106"/>
      <c r="BY676" s="106"/>
      <c r="BZ676" s="106"/>
      <c r="CA676" s="106"/>
      <c r="CB676" s="106"/>
      <c r="CC676" s="106"/>
      <c r="CD676" s="106"/>
      <c r="CE676" s="106"/>
      <c r="CF676" s="106"/>
      <c r="CG676" s="106"/>
      <c r="CH676" s="106"/>
      <c r="CI676" s="106"/>
      <c r="CJ676" s="106"/>
      <c r="CK676" s="106"/>
      <c r="CL676" s="106"/>
      <c r="CM676" s="106"/>
      <c r="CN676" s="106"/>
      <c r="CO676" s="106"/>
      <c r="CP676" s="106"/>
      <c r="CQ676" s="106"/>
      <c r="CR676" s="106"/>
      <c r="CS676" s="106"/>
      <c r="CT676" s="106"/>
      <c r="CU676" s="106"/>
      <c r="CV676" s="106"/>
      <c r="CW676" s="106"/>
      <c r="CX676" s="106"/>
      <c r="CY676" s="106"/>
      <c r="CZ676" s="106"/>
      <c r="DA676" s="106"/>
      <c r="DB676" s="106"/>
      <c r="DC676" s="106"/>
      <c r="DD676" s="106"/>
      <c r="DE676" s="106"/>
      <c r="DF676" s="106"/>
      <c r="DG676" s="106"/>
      <c r="DH676" s="106"/>
      <c r="DI676" s="106"/>
      <c r="DJ676" s="106"/>
      <c r="DK676" s="106"/>
      <c r="DL676" s="106"/>
    </row>
    <row r="677" spans="1:117" s="44" customFormat="1" ht="1" hidden="1" customHeight="1">
      <c r="A677" s="93" t="s">
        <v>19</v>
      </c>
      <c r="B677" s="93"/>
      <c r="C677" s="93"/>
      <c r="D677" s="99" t="s">
        <v>28</v>
      </c>
      <c r="E677" s="99" t="s">
        <v>38</v>
      </c>
      <c r="F677" s="99" t="s">
        <v>39</v>
      </c>
      <c r="G677" s="99" t="s">
        <v>47</v>
      </c>
      <c r="H677" s="99" t="s">
        <v>48</v>
      </c>
      <c r="I677" s="99" t="s">
        <v>24</v>
      </c>
      <c r="J677" s="99" t="s">
        <v>25</v>
      </c>
      <c r="K677" s="99" t="s">
        <v>26</v>
      </c>
      <c r="L677" s="99" t="s">
        <v>49</v>
      </c>
      <c r="M677" s="99" t="s">
        <v>50</v>
      </c>
      <c r="N677" s="99"/>
      <c r="O677" s="99"/>
      <c r="P677" s="99"/>
      <c r="Q677" s="109" t="s">
        <v>63</v>
      </c>
      <c r="R677" s="109" t="s">
        <v>64</v>
      </c>
      <c r="S677" s="109" t="s">
        <v>65</v>
      </c>
      <c r="T677" s="109" t="s">
        <v>66</v>
      </c>
      <c r="U677" s="109" t="s">
        <v>67</v>
      </c>
      <c r="V677" s="109" t="s">
        <v>68</v>
      </c>
      <c r="W677" s="109" t="s">
        <v>69</v>
      </c>
      <c r="X677" s="109" t="s">
        <v>70</v>
      </c>
      <c r="Y677" s="109" t="s">
        <v>71</v>
      </c>
      <c r="Z677" s="109" t="s">
        <v>72</v>
      </c>
      <c r="AA677" s="109" t="s">
        <v>73</v>
      </c>
      <c r="AB677" s="109" t="s">
        <v>74</v>
      </c>
      <c r="AC677" s="109" t="s">
        <v>75</v>
      </c>
      <c r="AD677" s="109" t="s">
        <v>76</v>
      </c>
      <c r="AE677" s="109" t="s">
        <v>77</v>
      </c>
      <c r="AF677" s="109" t="s">
        <v>78</v>
      </c>
      <c r="AG677" s="109" t="s">
        <v>79</v>
      </c>
      <c r="AH677" s="109" t="s">
        <v>80</v>
      </c>
      <c r="AI677" s="109" t="s">
        <v>81</v>
      </c>
      <c r="AJ677" s="109" t="s">
        <v>82</v>
      </c>
      <c r="AK677" s="109" t="s">
        <v>83</v>
      </c>
      <c r="AL677" s="109" t="s">
        <v>84</v>
      </c>
      <c r="AM677" s="109" t="s">
        <v>85</v>
      </c>
      <c r="AN677" s="109" t="s">
        <v>86</v>
      </c>
      <c r="AO677" s="109" t="s">
        <v>87</v>
      </c>
      <c r="AP677" s="109" t="s">
        <v>88</v>
      </c>
      <c r="AQ677" s="109" t="s">
        <v>89</v>
      </c>
      <c r="AR677" s="109" t="s">
        <v>90</v>
      </c>
      <c r="AS677" s="109" t="s">
        <v>91</v>
      </c>
      <c r="AT677" s="109" t="s">
        <v>92</v>
      </c>
      <c r="AU677" s="109" t="s">
        <v>93</v>
      </c>
      <c r="AV677" s="109" t="s">
        <v>94</v>
      </c>
      <c r="AW677" s="109" t="s">
        <v>95</v>
      </c>
      <c r="AX677" s="109" t="s">
        <v>96</v>
      </c>
      <c r="AY677" s="109" t="s">
        <v>97</v>
      </c>
      <c r="AZ677" s="109" t="s">
        <v>98</v>
      </c>
      <c r="BA677" s="109" t="s">
        <v>99</v>
      </c>
      <c r="BB677" s="109" t="s">
        <v>100</v>
      </c>
      <c r="BC677" s="109" t="s">
        <v>101</v>
      </c>
      <c r="BD677" s="109" t="s">
        <v>102</v>
      </c>
      <c r="BE677" s="109" t="s">
        <v>103</v>
      </c>
      <c r="BF677" s="109" t="s">
        <v>104</v>
      </c>
      <c r="BG677" s="109" t="s">
        <v>105</v>
      </c>
      <c r="BH677" s="109" t="s">
        <v>106</v>
      </c>
      <c r="BI677" s="109" t="s">
        <v>107</v>
      </c>
      <c r="BJ677" s="109" t="s">
        <v>108</v>
      </c>
      <c r="BK677" s="109" t="s">
        <v>109</v>
      </c>
      <c r="BL677" s="109" t="s">
        <v>110</v>
      </c>
      <c r="BM677" s="109" t="s">
        <v>111</v>
      </c>
      <c r="BN677" s="109" t="s">
        <v>112</v>
      </c>
      <c r="BO677" s="109" t="s">
        <v>113</v>
      </c>
      <c r="BP677" s="109" t="s">
        <v>114</v>
      </c>
      <c r="BQ677" s="109" t="s">
        <v>115</v>
      </c>
      <c r="BR677" s="109" t="s">
        <v>116</v>
      </c>
      <c r="BS677" s="109" t="s">
        <v>117</v>
      </c>
      <c r="BT677" s="109" t="s">
        <v>118</v>
      </c>
      <c r="BU677" s="109" t="s">
        <v>119</v>
      </c>
      <c r="BV677" s="109" t="s">
        <v>120</v>
      </c>
      <c r="BW677" s="109" t="s">
        <v>121</v>
      </c>
      <c r="BX677" s="109" t="s">
        <v>122</v>
      </c>
      <c r="BY677" s="109" t="s">
        <v>123</v>
      </c>
      <c r="BZ677" s="109" t="s">
        <v>124</v>
      </c>
      <c r="CA677" s="109" t="s">
        <v>125</v>
      </c>
      <c r="CB677" s="109" t="s">
        <v>126</v>
      </c>
      <c r="CC677" s="109" t="s">
        <v>127</v>
      </c>
      <c r="CD677" s="109" t="s">
        <v>128</v>
      </c>
      <c r="CE677" s="109" t="s">
        <v>129</v>
      </c>
      <c r="CF677" s="109" t="s">
        <v>130</v>
      </c>
      <c r="CG677" s="109" t="s">
        <v>131</v>
      </c>
      <c r="CH677" s="109" t="s">
        <v>132</v>
      </c>
      <c r="CI677" s="109" t="s">
        <v>133</v>
      </c>
      <c r="CJ677" s="109" t="s">
        <v>134</v>
      </c>
      <c r="CK677" s="109" t="s">
        <v>135</v>
      </c>
      <c r="CL677" s="109" t="s">
        <v>136</v>
      </c>
      <c r="CM677" s="109" t="s">
        <v>137</v>
      </c>
      <c r="CN677" s="109" t="s">
        <v>138</v>
      </c>
      <c r="CO677" s="109" t="s">
        <v>139</v>
      </c>
      <c r="CP677" s="109" t="s">
        <v>140</v>
      </c>
      <c r="CQ677" s="109" t="s">
        <v>141</v>
      </c>
      <c r="CR677" s="109" t="s">
        <v>142</v>
      </c>
      <c r="CS677" s="109" t="s">
        <v>143</v>
      </c>
      <c r="CT677" s="109" t="s">
        <v>144</v>
      </c>
      <c r="CU677" s="109" t="s">
        <v>145</v>
      </c>
      <c r="CV677" s="109" t="s">
        <v>146</v>
      </c>
      <c r="CW677" s="109" t="s">
        <v>147</v>
      </c>
      <c r="CX677" s="109" t="s">
        <v>148</v>
      </c>
      <c r="CY677" s="109" t="s">
        <v>149</v>
      </c>
      <c r="CZ677" s="109" t="s">
        <v>150</v>
      </c>
      <c r="DA677" s="109" t="s">
        <v>151</v>
      </c>
      <c r="DB677" s="109" t="s">
        <v>152</v>
      </c>
      <c r="DC677" s="109" t="s">
        <v>153</v>
      </c>
      <c r="DD677" s="109" t="s">
        <v>154</v>
      </c>
      <c r="DE677" s="109" t="s">
        <v>155</v>
      </c>
      <c r="DF677" s="109" t="s">
        <v>156</v>
      </c>
      <c r="DG677" s="109" t="s">
        <v>157</v>
      </c>
      <c r="DH677" s="109" t="s">
        <v>158</v>
      </c>
      <c r="DI677" s="109" t="s">
        <v>159</v>
      </c>
      <c r="DJ677" s="109" t="s">
        <v>160</v>
      </c>
      <c r="DK677" s="109" t="s">
        <v>161</v>
      </c>
      <c r="DL677" s="109" t="s">
        <v>162</v>
      </c>
      <c r="DM677" s="109" t="s">
        <v>221</v>
      </c>
    </row>
    <row r="678" spans="1:117" s="44" customFormat="1" ht="1" hidden="1" customHeight="1">
      <c r="A678" s="94">
        <v>2012</v>
      </c>
      <c r="B678" s="96">
        <f>SUM(Q678:DL678)</f>
        <v>3987358</v>
      </c>
      <c r="C678" s="94"/>
      <c r="D678" s="101">
        <f t="shared" ref="D678:D728" si="1158">SUM(AK678:CC678)</f>
        <v>2522495</v>
      </c>
      <c r="E678" s="101">
        <f t="shared" ref="E678:E728" si="1159">SUM(AK678:CD678)</f>
        <v>2566841</v>
      </c>
      <c r="F678" s="101">
        <f t="shared" ref="F678:F728" si="1160">SUM(AK678:CE678)</f>
        <v>2610343</v>
      </c>
      <c r="G678" s="101">
        <f t="shared" ref="G678:G728" si="1161">SUM(AK678:CF678)</f>
        <v>2651978</v>
      </c>
      <c r="H678" s="101">
        <f t="shared" ref="H678:H728" si="1162">SUM(AK678:CG678)</f>
        <v>2692176</v>
      </c>
      <c r="I678" s="101">
        <f>SUM(CD678:$DL678)</f>
        <v>619654</v>
      </c>
      <c r="J678" s="101">
        <f>SUM(CE678:$DL678)</f>
        <v>575308</v>
      </c>
      <c r="K678" s="101">
        <f>SUM(CF678:$DL678)</f>
        <v>531806</v>
      </c>
      <c r="L678" s="101">
        <f>SUM(CG678:$DL678)</f>
        <v>490171</v>
      </c>
      <c r="M678" s="101">
        <f>SUM(CH678:$DL678)</f>
        <v>449973</v>
      </c>
      <c r="N678" s="101"/>
      <c r="O678" s="101"/>
      <c r="P678" s="101"/>
      <c r="Q678" s="104">
        <v>42002</v>
      </c>
      <c r="R678" s="104">
        <v>41918</v>
      </c>
      <c r="S678" s="104">
        <v>41774</v>
      </c>
      <c r="T678" s="104">
        <v>41568</v>
      </c>
      <c r="U678" s="104">
        <v>41264</v>
      </c>
      <c r="V678" s="104">
        <v>40417</v>
      </c>
      <c r="W678" s="104">
        <v>40186</v>
      </c>
      <c r="X678" s="104">
        <v>40444</v>
      </c>
      <c r="Y678" s="104">
        <v>40424</v>
      </c>
      <c r="Z678" s="104">
        <v>39855</v>
      </c>
      <c r="AA678" s="104">
        <v>40641</v>
      </c>
      <c r="AB678" s="104">
        <v>40786</v>
      </c>
      <c r="AC678" s="104">
        <v>41126</v>
      </c>
      <c r="AD678" s="104">
        <v>42574</v>
      </c>
      <c r="AE678" s="104">
        <v>43177</v>
      </c>
      <c r="AF678" s="104">
        <v>43915</v>
      </c>
      <c r="AG678" s="104">
        <v>45257</v>
      </c>
      <c r="AH678" s="104">
        <v>45005</v>
      </c>
      <c r="AI678" s="104">
        <v>46064</v>
      </c>
      <c r="AJ678" s="104">
        <v>46812</v>
      </c>
      <c r="AK678" s="104">
        <v>48862</v>
      </c>
      <c r="AL678" s="104">
        <v>49840</v>
      </c>
      <c r="AM678" s="104">
        <v>50362</v>
      </c>
      <c r="AN678" s="104">
        <v>50435</v>
      </c>
      <c r="AO678" s="104">
        <v>51579</v>
      </c>
      <c r="AP678" s="104">
        <v>50971</v>
      </c>
      <c r="AQ678" s="104">
        <v>51998</v>
      </c>
      <c r="AR678" s="104">
        <v>52523</v>
      </c>
      <c r="AS678" s="104">
        <v>54349</v>
      </c>
      <c r="AT678" s="104">
        <v>54119</v>
      </c>
      <c r="AU678" s="104">
        <v>55601</v>
      </c>
      <c r="AV678" s="104">
        <v>56161</v>
      </c>
      <c r="AW678" s="104">
        <v>56790</v>
      </c>
      <c r="AX678" s="104">
        <v>56163</v>
      </c>
      <c r="AY678" s="104">
        <v>56185</v>
      </c>
      <c r="AZ678" s="104">
        <v>56304</v>
      </c>
      <c r="BA678" s="104">
        <v>55991</v>
      </c>
      <c r="BB678" s="104">
        <v>56389</v>
      </c>
      <c r="BC678" s="104">
        <v>57778</v>
      </c>
      <c r="BD678" s="104">
        <v>57986</v>
      </c>
      <c r="BE678" s="104">
        <v>59743</v>
      </c>
      <c r="BF678" s="104">
        <v>61258</v>
      </c>
      <c r="BG678" s="104">
        <v>62152</v>
      </c>
      <c r="BH678" s="104">
        <v>63521</v>
      </c>
      <c r="BI678" s="104">
        <v>65034</v>
      </c>
      <c r="BJ678" s="104">
        <v>65522</v>
      </c>
      <c r="BK678" s="104">
        <v>67350</v>
      </c>
      <c r="BL678" s="104">
        <v>67880</v>
      </c>
      <c r="BM678" s="104">
        <v>68848</v>
      </c>
      <c r="BN678" s="104">
        <v>66823</v>
      </c>
      <c r="BO678" s="104">
        <v>64504</v>
      </c>
      <c r="BP678" s="104">
        <v>62094</v>
      </c>
      <c r="BQ678" s="104">
        <v>60619</v>
      </c>
      <c r="BR678" s="104">
        <v>58847</v>
      </c>
      <c r="BS678" s="104">
        <v>57041</v>
      </c>
      <c r="BT678" s="104">
        <v>55707</v>
      </c>
      <c r="BU678" s="104">
        <v>54487</v>
      </c>
      <c r="BV678" s="104">
        <v>51882</v>
      </c>
      <c r="BW678" s="104">
        <v>49942</v>
      </c>
      <c r="BX678" s="104">
        <v>47979</v>
      </c>
      <c r="BY678" s="104">
        <v>47553</v>
      </c>
      <c r="BZ678" s="104">
        <v>45707</v>
      </c>
      <c r="CA678" s="104">
        <v>46713</v>
      </c>
      <c r="CB678" s="104">
        <v>45484</v>
      </c>
      <c r="CC678" s="104">
        <v>45419</v>
      </c>
      <c r="CD678" s="104">
        <v>44346</v>
      </c>
      <c r="CE678" s="104">
        <v>43502</v>
      </c>
      <c r="CF678" s="104">
        <v>41635</v>
      </c>
      <c r="CG678" s="104">
        <v>40198</v>
      </c>
      <c r="CH678" s="104">
        <v>38243</v>
      </c>
      <c r="CI678" s="104">
        <v>36108</v>
      </c>
      <c r="CJ678" s="104">
        <v>32803</v>
      </c>
      <c r="CK678" s="104">
        <v>29416</v>
      </c>
      <c r="CL678" s="104">
        <v>28251</v>
      </c>
      <c r="CM678" s="104">
        <v>26907</v>
      </c>
      <c r="CN678" s="104">
        <v>25114</v>
      </c>
      <c r="CO678" s="104">
        <v>24382</v>
      </c>
      <c r="CP678" s="104">
        <v>23486</v>
      </c>
      <c r="CQ678" s="104">
        <v>22203</v>
      </c>
      <c r="CR678" s="104">
        <v>20196</v>
      </c>
      <c r="CS678" s="104">
        <v>19259</v>
      </c>
      <c r="CT678" s="104">
        <v>17584</v>
      </c>
      <c r="CU678" s="104">
        <v>16319</v>
      </c>
      <c r="CV678" s="104">
        <v>14427</v>
      </c>
      <c r="CW678" s="104">
        <v>12879</v>
      </c>
      <c r="CX678" s="104">
        <v>11226</v>
      </c>
      <c r="CY678" s="104">
        <v>9989</v>
      </c>
      <c r="CZ678" s="104">
        <v>8682</v>
      </c>
      <c r="DA678" s="104">
        <v>7108</v>
      </c>
      <c r="DB678" s="104">
        <v>6071</v>
      </c>
      <c r="DC678" s="104">
        <v>4915</v>
      </c>
      <c r="DD678" s="104">
        <v>4122</v>
      </c>
      <c r="DE678" s="104">
        <v>3190</v>
      </c>
      <c r="DF678" s="104">
        <v>2081</v>
      </c>
      <c r="DG678" s="104">
        <v>1540</v>
      </c>
      <c r="DH678" s="104">
        <v>1142</v>
      </c>
      <c r="DI678" s="104">
        <v>869</v>
      </c>
      <c r="DJ678" s="104">
        <v>621</v>
      </c>
      <c r="DK678" s="104">
        <v>508</v>
      </c>
      <c r="DL678" s="104">
        <v>332</v>
      </c>
      <c r="DM678" s="44">
        <v>603</v>
      </c>
    </row>
    <row r="679" spans="1:117" s="44" customFormat="1" ht="1" hidden="1" customHeight="1">
      <c r="A679" s="94" t="s">
        <v>219</v>
      </c>
      <c r="B679" s="94"/>
      <c r="C679" s="101"/>
      <c r="D679" s="101"/>
      <c r="E679" s="101"/>
      <c r="F679" s="101"/>
      <c r="G679" s="101"/>
      <c r="H679" s="101"/>
      <c r="I679" s="101"/>
      <c r="J679" s="101"/>
      <c r="K679" s="101"/>
      <c r="L679" s="101"/>
      <c r="M679" s="101"/>
      <c r="N679" s="101"/>
      <c r="O679" s="101"/>
      <c r="P679" s="101"/>
      <c r="Q679" s="104">
        <v>41132</v>
      </c>
      <c r="R679" s="104">
        <v>41786</v>
      </c>
      <c r="S679" s="104">
        <v>42195</v>
      </c>
      <c r="T679" s="104">
        <v>41610</v>
      </c>
      <c r="U679" s="104">
        <v>41384</v>
      </c>
      <c r="V679" s="104">
        <v>40468</v>
      </c>
      <c r="W679" s="104">
        <v>40138</v>
      </c>
      <c r="X679" s="104">
        <v>40145</v>
      </c>
      <c r="Y679" s="104">
        <v>39859</v>
      </c>
      <c r="Z679" s="104">
        <v>39348</v>
      </c>
      <c r="AA679" s="104">
        <v>40006</v>
      </c>
      <c r="AB679" s="104">
        <v>40308</v>
      </c>
      <c r="AC679" s="104">
        <v>42788</v>
      </c>
      <c r="AD679" s="104">
        <v>42374</v>
      </c>
      <c r="AE679" s="104">
        <v>43148</v>
      </c>
      <c r="AF679" s="104">
        <v>43821</v>
      </c>
      <c r="AG679" s="104">
        <v>45074</v>
      </c>
      <c r="AH679" s="104">
        <v>44858</v>
      </c>
      <c r="AI679" s="104">
        <v>46009</v>
      </c>
      <c r="AJ679" s="104">
        <v>47154</v>
      </c>
      <c r="AK679" s="104">
        <v>49168</v>
      </c>
      <c r="AL679" s="104">
        <v>50238</v>
      </c>
      <c r="AM679" s="104">
        <v>50625</v>
      </c>
      <c r="AN679" s="104">
        <v>50863</v>
      </c>
      <c r="AO679" s="104">
        <v>52337</v>
      </c>
      <c r="AP679" s="104">
        <v>51601</v>
      </c>
      <c r="AQ679" s="104">
        <v>53108</v>
      </c>
      <c r="AR679" s="104">
        <v>53787</v>
      </c>
      <c r="AS679" s="104">
        <v>55381</v>
      </c>
      <c r="AT679" s="104">
        <v>55263</v>
      </c>
      <c r="AU679" s="104">
        <v>56630</v>
      </c>
      <c r="AV679" s="104">
        <v>56765</v>
      </c>
      <c r="AW679" s="104">
        <v>57549</v>
      </c>
      <c r="AX679" s="104">
        <v>55732</v>
      </c>
      <c r="AY679" s="104">
        <v>55285</v>
      </c>
      <c r="AZ679" s="104">
        <v>55368</v>
      </c>
      <c r="BA679" s="104">
        <v>54799</v>
      </c>
      <c r="BB679" s="104">
        <v>54856</v>
      </c>
      <c r="BC679" s="104">
        <v>56475</v>
      </c>
      <c r="BD679" s="104">
        <v>56691</v>
      </c>
      <c r="BE679" s="104">
        <v>58704</v>
      </c>
      <c r="BF679" s="104">
        <v>60532</v>
      </c>
      <c r="BG679" s="104">
        <v>61643</v>
      </c>
      <c r="BH679" s="104">
        <v>63205</v>
      </c>
      <c r="BI679" s="104">
        <v>64985</v>
      </c>
      <c r="BJ679" s="104">
        <v>65593</v>
      </c>
      <c r="BK679" s="104">
        <v>67638</v>
      </c>
      <c r="BL679" s="104">
        <v>68331</v>
      </c>
      <c r="BM679" s="104">
        <v>69329</v>
      </c>
      <c r="BN679" s="104">
        <v>67181</v>
      </c>
      <c r="BO679" s="104">
        <v>64694</v>
      </c>
      <c r="BP679" s="104">
        <v>62236</v>
      </c>
      <c r="BQ679" s="104">
        <v>60671</v>
      </c>
      <c r="BR679" s="104">
        <v>58765</v>
      </c>
      <c r="BS679" s="104">
        <v>56933</v>
      </c>
      <c r="BT679" s="104">
        <v>55372</v>
      </c>
      <c r="BU679" s="104">
        <v>54030</v>
      </c>
      <c r="BV679" s="104">
        <v>51501</v>
      </c>
      <c r="BW679" s="104">
        <v>49410</v>
      </c>
      <c r="BX679" s="104">
        <v>47401</v>
      </c>
      <c r="BY679" s="104">
        <v>46713</v>
      </c>
      <c r="BZ679" s="104">
        <v>44768</v>
      </c>
      <c r="CA679" s="104">
        <v>45726</v>
      </c>
      <c r="CB679" s="104">
        <v>44312</v>
      </c>
      <c r="CC679" s="104">
        <v>44470</v>
      </c>
      <c r="CD679" s="104">
        <v>43264</v>
      </c>
      <c r="CE679" s="104">
        <v>42565</v>
      </c>
      <c r="CF679" s="104">
        <v>40746</v>
      </c>
      <c r="CG679" s="104">
        <v>39475</v>
      </c>
      <c r="CH679" s="104">
        <v>37489</v>
      </c>
      <c r="CI679" s="104">
        <v>35525</v>
      </c>
      <c r="CJ679" s="104">
        <v>32358</v>
      </c>
      <c r="CK679" s="104">
        <v>29101</v>
      </c>
      <c r="CL679" s="104">
        <v>27983</v>
      </c>
      <c r="CM679" s="104">
        <v>26542</v>
      </c>
      <c r="CN679" s="104">
        <v>24939</v>
      </c>
      <c r="CO679" s="104">
        <v>24103</v>
      </c>
      <c r="CP679" s="104">
        <v>23293</v>
      </c>
      <c r="CQ679" s="104">
        <v>21882</v>
      </c>
      <c r="CR679" s="104">
        <v>19967</v>
      </c>
      <c r="CS679" s="104">
        <v>18971</v>
      </c>
      <c r="CT679" s="104">
        <v>17401</v>
      </c>
      <c r="CU679" s="104">
        <v>16088</v>
      </c>
      <c r="CV679" s="104">
        <v>14212</v>
      </c>
      <c r="CW679" s="104">
        <v>12710</v>
      </c>
      <c r="CX679" s="104">
        <v>11072</v>
      </c>
      <c r="CY679" s="104">
        <v>9802</v>
      </c>
      <c r="CZ679" s="104">
        <v>8496</v>
      </c>
      <c r="DA679" s="104">
        <v>6983</v>
      </c>
      <c r="DB679" s="104">
        <v>5869</v>
      </c>
      <c r="DC679" s="104">
        <v>4723</v>
      </c>
      <c r="DD679" s="104">
        <v>3885</v>
      </c>
      <c r="DE679" s="104">
        <v>2914</v>
      </c>
      <c r="DF679" s="104">
        <v>1870</v>
      </c>
      <c r="DG679" s="104">
        <v>1283</v>
      </c>
      <c r="DH679" s="104">
        <v>921</v>
      </c>
      <c r="DI679" s="104">
        <v>642</v>
      </c>
      <c r="DJ679" s="104">
        <v>415</v>
      </c>
      <c r="DK679" s="104">
        <v>319</v>
      </c>
      <c r="DL679" s="104">
        <v>205</v>
      </c>
      <c r="DM679" s="104">
        <v>242</v>
      </c>
    </row>
    <row r="680" spans="1:117" s="44" customFormat="1" ht="1" hidden="1" customHeight="1">
      <c r="A680" s="94" t="s">
        <v>220</v>
      </c>
      <c r="B680" s="94"/>
      <c r="C680" s="110"/>
      <c r="D680" s="101"/>
      <c r="E680" s="101"/>
      <c r="F680" s="101"/>
      <c r="G680" s="101"/>
      <c r="H680" s="101"/>
      <c r="I680" s="101"/>
      <c r="J680" s="101"/>
      <c r="K680" s="101"/>
      <c r="L680" s="101"/>
      <c r="M680" s="101"/>
      <c r="N680" s="101"/>
      <c r="O680" s="101"/>
      <c r="P680" s="101"/>
      <c r="Q680" s="109">
        <f t="shared" ref="Q680:CB680" si="1163">Q679/Q678</f>
        <v>0.97928670063330314</v>
      </c>
      <c r="R680" s="109">
        <f t="shared" si="1163"/>
        <v>0.99685099479937023</v>
      </c>
      <c r="S680" s="109">
        <f t="shared" si="1163"/>
        <v>1.0100780389716091</v>
      </c>
      <c r="T680" s="109">
        <f t="shared" si="1163"/>
        <v>1.0010103926096998</v>
      </c>
      <c r="U680" s="109">
        <f t="shared" si="1163"/>
        <v>1.0029081039162466</v>
      </c>
      <c r="V680" s="109">
        <f t="shared" si="1163"/>
        <v>1.0012618452631319</v>
      </c>
      <c r="W680" s="109">
        <f t="shared" si="1163"/>
        <v>0.99880555417309513</v>
      </c>
      <c r="X680" s="109">
        <f t="shared" si="1163"/>
        <v>0.99260706161606171</v>
      </c>
      <c r="Y680" s="109">
        <f t="shared" si="1163"/>
        <v>0.98602315456164658</v>
      </c>
      <c r="Z680" s="109">
        <f t="shared" si="1163"/>
        <v>0.98727888596161084</v>
      </c>
      <c r="AA680" s="109">
        <f t="shared" si="1163"/>
        <v>0.984375384463965</v>
      </c>
      <c r="AB680" s="109">
        <f t="shared" si="1163"/>
        <v>0.98828029225714709</v>
      </c>
      <c r="AC680" s="109">
        <f t="shared" si="1163"/>
        <v>1.0404123911880563</v>
      </c>
      <c r="AD680" s="109">
        <f t="shared" si="1163"/>
        <v>0.99530229717668062</v>
      </c>
      <c r="AE680" s="109">
        <f t="shared" si="1163"/>
        <v>0.99932834611019761</v>
      </c>
      <c r="AF680" s="109">
        <f t="shared" si="1163"/>
        <v>0.99785950130934764</v>
      </c>
      <c r="AG680" s="109">
        <f t="shared" si="1163"/>
        <v>0.99595642663013462</v>
      </c>
      <c r="AH680" s="109">
        <f t="shared" si="1163"/>
        <v>0.99673369625597152</v>
      </c>
      <c r="AI680" s="109">
        <f t="shared" si="1163"/>
        <v>0.99880600903091354</v>
      </c>
      <c r="AJ680" s="109">
        <f t="shared" si="1163"/>
        <v>1.007305819020764</v>
      </c>
      <c r="AK680" s="109">
        <f t="shared" si="1163"/>
        <v>1.0062625353035077</v>
      </c>
      <c r="AL680" s="109">
        <f t="shared" si="1163"/>
        <v>1.0079855537720706</v>
      </c>
      <c r="AM680" s="109">
        <f t="shared" si="1163"/>
        <v>1.0052221913347366</v>
      </c>
      <c r="AN680" s="109">
        <f t="shared" si="1163"/>
        <v>1.0084861703182313</v>
      </c>
      <c r="AO680" s="109">
        <f t="shared" si="1163"/>
        <v>1.0146959033715273</v>
      </c>
      <c r="AP680" s="109">
        <f t="shared" si="1163"/>
        <v>1.0123599693943615</v>
      </c>
      <c r="AQ680" s="109">
        <f t="shared" si="1163"/>
        <v>1.0213469748836494</v>
      </c>
      <c r="AR680" s="109">
        <f t="shared" si="1163"/>
        <v>1.0240656474306495</v>
      </c>
      <c r="AS680" s="109">
        <f t="shared" si="1163"/>
        <v>1.0189883898507792</v>
      </c>
      <c r="AT680" s="109">
        <f t="shared" si="1163"/>
        <v>1.0211386019697333</v>
      </c>
      <c r="AU680" s="109">
        <f t="shared" si="1163"/>
        <v>1.0185068613873851</v>
      </c>
      <c r="AV680" s="109">
        <f t="shared" si="1163"/>
        <v>1.010754794252239</v>
      </c>
      <c r="AW680" s="109">
        <f t="shared" si="1163"/>
        <v>1.0133650290544109</v>
      </c>
      <c r="AX680" s="109">
        <f t="shared" si="1163"/>
        <v>0.992325908516283</v>
      </c>
      <c r="AY680" s="109">
        <f t="shared" si="1163"/>
        <v>0.98398148972145594</v>
      </c>
      <c r="AZ680" s="109">
        <f t="shared" si="1163"/>
        <v>0.98337595907928388</v>
      </c>
      <c r="BA680" s="109">
        <f t="shared" si="1163"/>
        <v>0.97871086424603959</v>
      </c>
      <c r="BB680" s="109">
        <f t="shared" si="1163"/>
        <v>0.97281384667222326</v>
      </c>
      <c r="BC680" s="109">
        <f t="shared" si="1163"/>
        <v>0.97744816366090903</v>
      </c>
      <c r="BD680" s="109">
        <f t="shared" si="1163"/>
        <v>0.97766702307453524</v>
      </c>
      <c r="BE680" s="109">
        <f t="shared" si="1163"/>
        <v>0.9826088412031535</v>
      </c>
      <c r="BF680" s="109">
        <f t="shared" si="1163"/>
        <v>0.98814848672826405</v>
      </c>
      <c r="BG680" s="109">
        <f t="shared" si="1163"/>
        <v>0.99181040030892009</v>
      </c>
      <c r="BH680" s="109">
        <f t="shared" si="1163"/>
        <v>0.99502526723445794</v>
      </c>
      <c r="BI680" s="109">
        <f t="shared" si="1163"/>
        <v>0.99924654795952883</v>
      </c>
      <c r="BJ680" s="109">
        <f t="shared" si="1163"/>
        <v>1.0010836055065475</v>
      </c>
      <c r="BK680" s="109">
        <f t="shared" si="1163"/>
        <v>1.0042761692650335</v>
      </c>
      <c r="BL680" s="109">
        <f t="shared" si="1163"/>
        <v>1.0066440777843253</v>
      </c>
      <c r="BM680" s="109">
        <f t="shared" si="1163"/>
        <v>1.0069864048338368</v>
      </c>
      <c r="BN680" s="109">
        <f t="shared" si="1163"/>
        <v>1.005357436810679</v>
      </c>
      <c r="BO680" s="109">
        <f t="shared" si="1163"/>
        <v>1.0029455537641077</v>
      </c>
      <c r="BP680" s="109">
        <f t="shared" si="1163"/>
        <v>1.0022868554127613</v>
      </c>
      <c r="BQ680" s="109">
        <f t="shared" si="1163"/>
        <v>1.0008578168561013</v>
      </c>
      <c r="BR680" s="109">
        <f t="shared" si="1163"/>
        <v>0.99860655598416237</v>
      </c>
      <c r="BS680" s="109">
        <f t="shared" si="1163"/>
        <v>0.99810662505916792</v>
      </c>
      <c r="BT680" s="109">
        <f t="shared" si="1163"/>
        <v>0.99398639309243009</v>
      </c>
      <c r="BU680" s="109">
        <f t="shared" si="1163"/>
        <v>0.99161267825352839</v>
      </c>
      <c r="BV680" s="109">
        <f t="shared" si="1163"/>
        <v>0.99265641262865734</v>
      </c>
      <c r="BW680" s="109">
        <f t="shared" si="1163"/>
        <v>0.98934764326618874</v>
      </c>
      <c r="BX680" s="109">
        <f t="shared" si="1163"/>
        <v>0.98795306279830764</v>
      </c>
      <c r="BY680" s="109">
        <f t="shared" si="1163"/>
        <v>0.98233549933758124</v>
      </c>
      <c r="BZ680" s="109">
        <f t="shared" si="1163"/>
        <v>0.9794561008160676</v>
      </c>
      <c r="CA680" s="109">
        <f t="shared" si="1163"/>
        <v>0.97887097810031465</v>
      </c>
      <c r="CB680" s="109">
        <f t="shared" si="1163"/>
        <v>0.97423269721220651</v>
      </c>
      <c r="CC680" s="109">
        <f t="shared" ref="CC680:DM680" si="1164">CC679/CC678</f>
        <v>0.97910566062660997</v>
      </c>
      <c r="CD680" s="109">
        <f t="shared" si="1164"/>
        <v>0.97560095611780095</v>
      </c>
      <c r="CE680" s="109">
        <f t="shared" si="1164"/>
        <v>0.97846076042480801</v>
      </c>
      <c r="CF680" s="109">
        <f t="shared" si="1164"/>
        <v>0.97864777230695332</v>
      </c>
      <c r="CG680" s="109">
        <f t="shared" si="1164"/>
        <v>0.98201403054878356</v>
      </c>
      <c r="CH680" s="109">
        <f t="shared" si="1164"/>
        <v>0.98028397353764085</v>
      </c>
      <c r="CI680" s="109">
        <f t="shared" si="1164"/>
        <v>0.98385399357483105</v>
      </c>
      <c r="CJ680" s="109">
        <f t="shared" si="1164"/>
        <v>0.98643416760662139</v>
      </c>
      <c r="CK680" s="109">
        <f t="shared" si="1164"/>
        <v>0.98929154201794944</v>
      </c>
      <c r="CL680" s="109">
        <f t="shared" si="1164"/>
        <v>0.99051361013769423</v>
      </c>
      <c r="CM680" s="109">
        <f t="shared" si="1164"/>
        <v>0.98643475675474779</v>
      </c>
      <c r="CN680" s="109">
        <f t="shared" si="1164"/>
        <v>0.99303177510551888</v>
      </c>
      <c r="CO680" s="109">
        <f t="shared" si="1164"/>
        <v>0.98855713231072107</v>
      </c>
      <c r="CP680" s="109">
        <f t="shared" si="1164"/>
        <v>0.99178233841437458</v>
      </c>
      <c r="CQ680" s="109">
        <f t="shared" si="1164"/>
        <v>0.98554249425753282</v>
      </c>
      <c r="CR680" s="109">
        <f t="shared" si="1164"/>
        <v>0.98866112101406223</v>
      </c>
      <c r="CS680" s="109">
        <f t="shared" si="1164"/>
        <v>0.98504595254166882</v>
      </c>
      <c r="CT680" s="109">
        <f t="shared" si="1164"/>
        <v>0.98959281164695179</v>
      </c>
      <c r="CU680" s="109">
        <f t="shared" si="1164"/>
        <v>0.98584472087750474</v>
      </c>
      <c r="CV680" s="109">
        <f t="shared" si="1164"/>
        <v>0.98509738684411174</v>
      </c>
      <c r="CW680" s="109">
        <f t="shared" si="1164"/>
        <v>0.98687786318813575</v>
      </c>
      <c r="CX680" s="109">
        <f t="shared" si="1164"/>
        <v>0.98628184571530375</v>
      </c>
      <c r="CY680" s="109">
        <f t="shared" si="1164"/>
        <v>0.98127940734808294</v>
      </c>
      <c r="CZ680" s="109">
        <f t="shared" si="1164"/>
        <v>0.9785763648928818</v>
      </c>
      <c r="DA680" s="109">
        <f t="shared" si="1164"/>
        <v>0.98241418120427693</v>
      </c>
      <c r="DB680" s="109">
        <f t="shared" si="1164"/>
        <v>0.96672706308680612</v>
      </c>
      <c r="DC680" s="109">
        <f t="shared" si="1164"/>
        <v>0.96093591047812821</v>
      </c>
      <c r="DD680" s="109">
        <f t="shared" si="1164"/>
        <v>0.94250363901018919</v>
      </c>
      <c r="DE680" s="109">
        <f t="shared" si="1164"/>
        <v>0.91347962382445136</v>
      </c>
      <c r="DF680" s="109">
        <f t="shared" si="1164"/>
        <v>0.8986064392119173</v>
      </c>
      <c r="DG680" s="109">
        <f t="shared" si="1164"/>
        <v>0.83311688311688314</v>
      </c>
      <c r="DH680" s="109">
        <f t="shared" si="1164"/>
        <v>0.80647985989492121</v>
      </c>
      <c r="DI680" s="109">
        <f t="shared" si="1164"/>
        <v>0.73878020713463755</v>
      </c>
      <c r="DJ680" s="109">
        <f t="shared" si="1164"/>
        <v>0.66827697262479868</v>
      </c>
      <c r="DK680" s="109">
        <f t="shared" si="1164"/>
        <v>0.62795275590551181</v>
      </c>
      <c r="DL680" s="109">
        <f t="shared" si="1164"/>
        <v>0.61746987951807231</v>
      </c>
      <c r="DM680" s="109">
        <f t="shared" si="1164"/>
        <v>0.40132669983416253</v>
      </c>
    </row>
    <row r="681" spans="1:117" s="44" customFormat="1" ht="1" hidden="1" customHeight="1">
      <c r="A681" s="94">
        <v>2013</v>
      </c>
      <c r="B681" s="96">
        <f t="shared" ref="B681:B728" si="1165">SUM(Q681:DL681)</f>
        <v>4036403</v>
      </c>
      <c r="C681" s="94"/>
      <c r="D681" s="101">
        <f t="shared" si="1158"/>
        <v>2547467</v>
      </c>
      <c r="E681" s="101">
        <f t="shared" si="1159"/>
        <v>2592308</v>
      </c>
      <c r="F681" s="101">
        <f t="shared" si="1160"/>
        <v>2636129</v>
      </c>
      <c r="G681" s="101">
        <f t="shared" si="1161"/>
        <v>2679108</v>
      </c>
      <c r="H681" s="101">
        <f t="shared" si="1162"/>
        <v>2720210</v>
      </c>
      <c r="I681" s="101">
        <f>SUM(CD681:$DL681)</f>
        <v>640344</v>
      </c>
      <c r="J681" s="101">
        <f>SUM(CE681:$DL681)</f>
        <v>595503</v>
      </c>
      <c r="K681" s="101">
        <f>SUM(CF681:$DL681)</f>
        <v>551682</v>
      </c>
      <c r="L681" s="101">
        <f>SUM(CG681:$DL681)</f>
        <v>508703</v>
      </c>
      <c r="M681" s="101">
        <f>SUM(CH681:$DL681)</f>
        <v>467601</v>
      </c>
      <c r="N681" s="101"/>
      <c r="O681" s="101"/>
      <c r="P681" s="101"/>
      <c r="Q681" s="104">
        <v>42574</v>
      </c>
      <c r="R681" s="104">
        <v>42458</v>
      </c>
      <c r="S681" s="104">
        <v>42357</v>
      </c>
      <c r="T681" s="104">
        <v>42205</v>
      </c>
      <c r="U681" s="104">
        <v>41996</v>
      </c>
      <c r="V681" s="104">
        <v>41692</v>
      </c>
      <c r="W681" s="104">
        <v>40844</v>
      </c>
      <c r="X681" s="104">
        <v>40607</v>
      </c>
      <c r="Y681" s="104">
        <v>40849</v>
      </c>
      <c r="Z681" s="104">
        <v>40817</v>
      </c>
      <c r="AA681" s="104">
        <v>40240</v>
      </c>
      <c r="AB681" s="104">
        <v>41008</v>
      </c>
      <c r="AC681" s="104">
        <v>41141</v>
      </c>
      <c r="AD681" s="104">
        <v>41464</v>
      </c>
      <c r="AE681" s="104">
        <v>42905</v>
      </c>
      <c r="AF681" s="104">
        <v>43506</v>
      </c>
      <c r="AG681" s="104">
        <v>44256</v>
      </c>
      <c r="AH681" s="104">
        <v>45636</v>
      </c>
      <c r="AI681" s="104">
        <v>45451</v>
      </c>
      <c r="AJ681" s="104">
        <v>46586</v>
      </c>
      <c r="AK681" s="104">
        <v>47442</v>
      </c>
      <c r="AL681" s="104">
        <v>49605</v>
      </c>
      <c r="AM681" s="104">
        <v>50734</v>
      </c>
      <c r="AN681" s="104">
        <v>51431</v>
      </c>
      <c r="AO681" s="104">
        <v>51676</v>
      </c>
      <c r="AP681" s="104">
        <v>52935</v>
      </c>
      <c r="AQ681" s="104">
        <v>52443</v>
      </c>
      <c r="AR681" s="104">
        <v>53517</v>
      </c>
      <c r="AS681" s="104">
        <v>54044</v>
      </c>
      <c r="AT681" s="104">
        <v>55818</v>
      </c>
      <c r="AU681" s="104">
        <v>55560</v>
      </c>
      <c r="AV681" s="104">
        <v>56950</v>
      </c>
      <c r="AW681" s="104">
        <v>57433</v>
      </c>
      <c r="AX681" s="104">
        <v>57961</v>
      </c>
      <c r="AY681" s="104">
        <v>57272</v>
      </c>
      <c r="AZ681" s="104">
        <v>57211</v>
      </c>
      <c r="BA681" s="104">
        <v>57246</v>
      </c>
      <c r="BB681" s="104">
        <v>56863</v>
      </c>
      <c r="BC681" s="104">
        <v>57185</v>
      </c>
      <c r="BD681" s="104">
        <v>58495</v>
      </c>
      <c r="BE681" s="104">
        <v>58646</v>
      </c>
      <c r="BF681" s="104">
        <v>60325</v>
      </c>
      <c r="BG681" s="104">
        <v>61777</v>
      </c>
      <c r="BH681" s="104">
        <v>62612</v>
      </c>
      <c r="BI681" s="104">
        <v>63915</v>
      </c>
      <c r="BJ681" s="104">
        <v>65362</v>
      </c>
      <c r="BK681" s="104">
        <v>65796</v>
      </c>
      <c r="BL681" s="104">
        <v>67552</v>
      </c>
      <c r="BM681" s="104">
        <v>68030</v>
      </c>
      <c r="BN681" s="104">
        <v>68935</v>
      </c>
      <c r="BO681" s="104">
        <v>66878</v>
      </c>
      <c r="BP681" s="104">
        <v>64526</v>
      </c>
      <c r="BQ681" s="104">
        <v>62087</v>
      </c>
      <c r="BR681" s="104">
        <v>60564</v>
      </c>
      <c r="BS681" s="104">
        <v>58763</v>
      </c>
      <c r="BT681" s="104">
        <v>56925</v>
      </c>
      <c r="BU681" s="104">
        <v>55558</v>
      </c>
      <c r="BV681" s="104">
        <v>54292</v>
      </c>
      <c r="BW681" s="104">
        <v>51668</v>
      </c>
      <c r="BX681" s="104">
        <v>49701</v>
      </c>
      <c r="BY681" s="104">
        <v>47727</v>
      </c>
      <c r="BZ681" s="104">
        <v>47256</v>
      </c>
      <c r="CA681" s="104">
        <v>45394</v>
      </c>
      <c r="CB681" s="104">
        <v>46314</v>
      </c>
      <c r="CC681" s="104">
        <v>45043</v>
      </c>
      <c r="CD681" s="104">
        <v>44841</v>
      </c>
      <c r="CE681" s="104">
        <v>43821</v>
      </c>
      <c r="CF681" s="104">
        <v>42979</v>
      </c>
      <c r="CG681" s="104">
        <v>41102</v>
      </c>
      <c r="CH681" s="104">
        <v>39629</v>
      </c>
      <c r="CI681" s="104">
        <v>37654</v>
      </c>
      <c r="CJ681" s="104">
        <v>35496</v>
      </c>
      <c r="CK681" s="104">
        <v>32192</v>
      </c>
      <c r="CL681" s="104">
        <v>28807</v>
      </c>
      <c r="CM681" s="104">
        <v>27605</v>
      </c>
      <c r="CN681" s="104">
        <v>26225</v>
      </c>
      <c r="CO681" s="104">
        <v>24405</v>
      </c>
      <c r="CP681" s="104">
        <v>23612</v>
      </c>
      <c r="CQ681" s="104">
        <v>22653</v>
      </c>
      <c r="CR681" s="104">
        <v>21317</v>
      </c>
      <c r="CS681" s="104">
        <v>19285</v>
      </c>
      <c r="CT681" s="104">
        <v>18277</v>
      </c>
      <c r="CU681" s="104">
        <v>16569</v>
      </c>
      <c r="CV681" s="104">
        <v>15250</v>
      </c>
      <c r="CW681" s="104">
        <v>13356</v>
      </c>
      <c r="CX681" s="104">
        <v>11798</v>
      </c>
      <c r="CY681" s="104">
        <v>10161</v>
      </c>
      <c r="CZ681" s="104">
        <v>8922</v>
      </c>
      <c r="DA681" s="104">
        <v>7643</v>
      </c>
      <c r="DB681" s="104">
        <v>6158</v>
      </c>
      <c r="DC681" s="104">
        <v>5176</v>
      </c>
      <c r="DD681" s="104">
        <v>4120</v>
      </c>
      <c r="DE681" s="104">
        <v>3403</v>
      </c>
      <c r="DF681" s="104">
        <v>2596</v>
      </c>
      <c r="DG681" s="104">
        <v>1672</v>
      </c>
      <c r="DH681" s="104">
        <v>1219</v>
      </c>
      <c r="DI681" s="104">
        <v>890</v>
      </c>
      <c r="DJ681" s="104">
        <v>667</v>
      </c>
      <c r="DK681" s="104">
        <v>468</v>
      </c>
      <c r="DL681" s="104">
        <v>376</v>
      </c>
      <c r="DM681" s="44">
        <v>646</v>
      </c>
    </row>
    <row r="682" spans="1:117" s="44" customFormat="1" ht="1" hidden="1" customHeight="1">
      <c r="A682" s="94">
        <v>2014</v>
      </c>
      <c r="B682" s="96">
        <f t="shared" si="1165"/>
        <v>4083403</v>
      </c>
      <c r="C682" s="94"/>
      <c r="D682" s="101">
        <f t="shared" si="1158"/>
        <v>2570830</v>
      </c>
      <c r="E682" s="101">
        <f t="shared" si="1159"/>
        <v>2615302</v>
      </c>
      <c r="F682" s="101">
        <f t="shared" si="1160"/>
        <v>2659604</v>
      </c>
      <c r="G682" s="101">
        <f t="shared" si="1161"/>
        <v>2702896</v>
      </c>
      <c r="H682" s="101">
        <f t="shared" si="1162"/>
        <v>2745321</v>
      </c>
      <c r="I682" s="101">
        <f>SUM(CD682:$DL682)</f>
        <v>660140</v>
      </c>
      <c r="J682" s="101">
        <f>SUM(CE682:$DL682)</f>
        <v>615668</v>
      </c>
      <c r="K682" s="101">
        <f>SUM(CF682:$DL682)</f>
        <v>571366</v>
      </c>
      <c r="L682" s="101">
        <f>SUM(CG682:$DL682)</f>
        <v>528074</v>
      </c>
      <c r="M682" s="101">
        <f>SUM(CH682:$DL682)</f>
        <v>485649</v>
      </c>
      <c r="N682" s="101"/>
      <c r="O682" s="101"/>
      <c r="P682" s="101"/>
      <c r="Q682" s="104">
        <v>43097</v>
      </c>
      <c r="R682" s="104">
        <v>43002</v>
      </c>
      <c r="S682" s="104">
        <v>42873</v>
      </c>
      <c r="T682" s="104">
        <v>42765</v>
      </c>
      <c r="U682" s="104">
        <v>42610</v>
      </c>
      <c r="V682" s="104">
        <v>42403</v>
      </c>
      <c r="W682" s="104">
        <v>42096</v>
      </c>
      <c r="X682" s="104">
        <v>41245</v>
      </c>
      <c r="Y682" s="104">
        <v>41000</v>
      </c>
      <c r="Z682" s="104">
        <v>41228</v>
      </c>
      <c r="AA682" s="104">
        <v>41184</v>
      </c>
      <c r="AB682" s="104">
        <v>40598</v>
      </c>
      <c r="AC682" s="104">
        <v>41350</v>
      </c>
      <c r="AD682" s="104">
        <v>41474</v>
      </c>
      <c r="AE682" s="104">
        <v>41784</v>
      </c>
      <c r="AF682" s="104">
        <v>43226</v>
      </c>
      <c r="AG682" s="104">
        <v>43842</v>
      </c>
      <c r="AH682" s="104">
        <v>44629</v>
      </c>
      <c r="AI682" s="104">
        <v>46065</v>
      </c>
      <c r="AJ682" s="104">
        <v>45962</v>
      </c>
      <c r="AK682" s="104">
        <v>47190</v>
      </c>
      <c r="AL682" s="104">
        <v>48177</v>
      </c>
      <c r="AM682" s="104">
        <v>50461</v>
      </c>
      <c r="AN682" s="104">
        <v>51746</v>
      </c>
      <c r="AO682" s="104">
        <v>52592</v>
      </c>
      <c r="AP682" s="104">
        <v>52974</v>
      </c>
      <c r="AQ682" s="104">
        <v>54304</v>
      </c>
      <c r="AR682" s="104">
        <v>53883</v>
      </c>
      <c r="AS682" s="104">
        <v>54963</v>
      </c>
      <c r="AT682" s="104">
        <v>55458</v>
      </c>
      <c r="AU682" s="104">
        <v>57161</v>
      </c>
      <c r="AV682" s="104">
        <v>56855</v>
      </c>
      <c r="AW682" s="104">
        <v>58146</v>
      </c>
      <c r="AX682" s="104">
        <v>58546</v>
      </c>
      <c r="AY682" s="104">
        <v>58980</v>
      </c>
      <c r="AZ682" s="104">
        <v>58227</v>
      </c>
      <c r="BA682" s="104">
        <v>58092</v>
      </c>
      <c r="BB682" s="104">
        <v>58050</v>
      </c>
      <c r="BC682" s="104">
        <v>57605</v>
      </c>
      <c r="BD682" s="104">
        <v>57862</v>
      </c>
      <c r="BE682" s="104">
        <v>59099</v>
      </c>
      <c r="BF682" s="104">
        <v>59203</v>
      </c>
      <c r="BG682" s="104">
        <v>60812</v>
      </c>
      <c r="BH682" s="104">
        <v>62208</v>
      </c>
      <c r="BI682" s="104">
        <v>62990</v>
      </c>
      <c r="BJ682" s="104">
        <v>64229</v>
      </c>
      <c r="BK682" s="104">
        <v>65617</v>
      </c>
      <c r="BL682" s="104">
        <v>65999</v>
      </c>
      <c r="BM682" s="104">
        <v>67686</v>
      </c>
      <c r="BN682" s="104">
        <v>68116</v>
      </c>
      <c r="BO682" s="104">
        <v>68957</v>
      </c>
      <c r="BP682" s="104">
        <v>66870</v>
      </c>
      <c r="BQ682" s="104">
        <v>64482</v>
      </c>
      <c r="BR682" s="104">
        <v>62017</v>
      </c>
      <c r="BS682" s="104">
        <v>60450</v>
      </c>
      <c r="BT682" s="104">
        <v>58623</v>
      </c>
      <c r="BU682" s="104">
        <v>56754</v>
      </c>
      <c r="BV682" s="104">
        <v>55357</v>
      </c>
      <c r="BW682" s="104">
        <v>54049</v>
      </c>
      <c r="BX682" s="104">
        <v>51409</v>
      </c>
      <c r="BY682" s="104">
        <v>49414</v>
      </c>
      <c r="BZ682" s="104">
        <v>47430</v>
      </c>
      <c r="CA682" s="104">
        <v>46915</v>
      </c>
      <c r="CB682" s="104">
        <v>45025</v>
      </c>
      <c r="CC682" s="104">
        <v>45847</v>
      </c>
      <c r="CD682" s="104">
        <v>44472</v>
      </c>
      <c r="CE682" s="104">
        <v>44302</v>
      </c>
      <c r="CF682" s="104">
        <v>43292</v>
      </c>
      <c r="CG682" s="104">
        <v>42425</v>
      </c>
      <c r="CH682" s="104">
        <v>40533</v>
      </c>
      <c r="CI682" s="104">
        <v>39024</v>
      </c>
      <c r="CJ682" s="104">
        <v>37026</v>
      </c>
      <c r="CK682" s="104">
        <v>34842</v>
      </c>
      <c r="CL682" s="104">
        <v>31540</v>
      </c>
      <c r="CM682" s="104">
        <v>28157</v>
      </c>
      <c r="CN682" s="104">
        <v>26916</v>
      </c>
      <c r="CO682" s="104">
        <v>25496</v>
      </c>
      <c r="CP682" s="104">
        <v>23647</v>
      </c>
      <c r="CQ682" s="104">
        <v>22791</v>
      </c>
      <c r="CR682" s="104">
        <v>21765</v>
      </c>
      <c r="CS682" s="104">
        <v>20374</v>
      </c>
      <c r="CT682" s="104">
        <v>18321</v>
      </c>
      <c r="CU682" s="104">
        <v>17244</v>
      </c>
      <c r="CV682" s="104">
        <v>15507</v>
      </c>
      <c r="CW682" s="104">
        <v>14142</v>
      </c>
      <c r="CX682" s="104">
        <v>12258</v>
      </c>
      <c r="CY682" s="104">
        <v>10703</v>
      </c>
      <c r="CZ682" s="104">
        <v>9098</v>
      </c>
      <c r="DA682" s="104">
        <v>7876</v>
      </c>
      <c r="DB682" s="104">
        <v>6644</v>
      </c>
      <c r="DC682" s="104">
        <v>5268</v>
      </c>
      <c r="DD682" s="104">
        <v>4357</v>
      </c>
      <c r="DE682" s="104">
        <v>3416</v>
      </c>
      <c r="DF682" s="104">
        <v>2783</v>
      </c>
      <c r="DG682" s="104">
        <v>2096</v>
      </c>
      <c r="DH682" s="104">
        <v>1331</v>
      </c>
      <c r="DI682" s="104">
        <v>954</v>
      </c>
      <c r="DJ682" s="104">
        <v>687</v>
      </c>
      <c r="DK682" s="104">
        <v>505</v>
      </c>
      <c r="DL682" s="104">
        <v>348</v>
      </c>
      <c r="DM682" s="44">
        <v>714</v>
      </c>
    </row>
    <row r="683" spans="1:117" s="44" customFormat="1" ht="1" hidden="1" customHeight="1">
      <c r="A683" s="94">
        <v>2015</v>
      </c>
      <c r="B683" s="96">
        <f t="shared" si="1165"/>
        <v>4129749</v>
      </c>
      <c r="C683" s="94"/>
      <c r="D683" s="101">
        <f t="shared" si="1158"/>
        <v>2592252</v>
      </c>
      <c r="E683" s="101">
        <f t="shared" si="1159"/>
        <v>2637504</v>
      </c>
      <c r="F683" s="101">
        <f t="shared" si="1160"/>
        <v>2681446</v>
      </c>
      <c r="G683" s="101">
        <f t="shared" si="1161"/>
        <v>2725211</v>
      </c>
      <c r="H683" s="101">
        <f t="shared" si="1162"/>
        <v>2767948</v>
      </c>
      <c r="I683" s="101">
        <f>SUM(CD683:$DL683)</f>
        <v>680230</v>
      </c>
      <c r="J683" s="101">
        <f>SUM(CE683:$DL683)</f>
        <v>634978</v>
      </c>
      <c r="K683" s="101">
        <f>SUM(CF683:$DL683)</f>
        <v>591036</v>
      </c>
      <c r="L683" s="101">
        <f>SUM(CG683:$DL683)</f>
        <v>547271</v>
      </c>
      <c r="M683" s="101">
        <f>SUM(CH683:$DL683)</f>
        <v>504534</v>
      </c>
      <c r="N683" s="101"/>
      <c r="O683" s="101"/>
      <c r="P683" s="101"/>
      <c r="Q683" s="104">
        <v>43590</v>
      </c>
      <c r="R683" s="104">
        <v>43516</v>
      </c>
      <c r="S683" s="104">
        <v>43406</v>
      </c>
      <c r="T683" s="104">
        <v>43271</v>
      </c>
      <c r="U683" s="104">
        <v>43161</v>
      </c>
      <c r="V683" s="104">
        <v>43007</v>
      </c>
      <c r="W683" s="104">
        <v>42797</v>
      </c>
      <c r="X683" s="104">
        <v>42486</v>
      </c>
      <c r="Y683" s="104">
        <v>41629</v>
      </c>
      <c r="Z683" s="104">
        <v>41376</v>
      </c>
      <c r="AA683" s="104">
        <v>41589</v>
      </c>
      <c r="AB683" s="104">
        <v>41533</v>
      </c>
      <c r="AC683" s="104">
        <v>40937</v>
      </c>
      <c r="AD683" s="104">
        <v>41677</v>
      </c>
      <c r="AE683" s="104">
        <v>41796</v>
      </c>
      <c r="AF683" s="104">
        <v>42100</v>
      </c>
      <c r="AG683" s="104">
        <v>43559</v>
      </c>
      <c r="AH683" s="104">
        <v>44212</v>
      </c>
      <c r="AI683" s="104">
        <v>45060</v>
      </c>
      <c r="AJ683" s="104">
        <v>46565</v>
      </c>
      <c r="AK683" s="104">
        <v>46570</v>
      </c>
      <c r="AL683" s="104">
        <v>47918</v>
      </c>
      <c r="AM683" s="104">
        <v>49057</v>
      </c>
      <c r="AN683" s="104">
        <v>51468</v>
      </c>
      <c r="AO683" s="104">
        <v>52891</v>
      </c>
      <c r="AP683" s="104">
        <v>53857</v>
      </c>
      <c r="AQ683" s="104">
        <v>54334</v>
      </c>
      <c r="AR683" s="104">
        <v>55697</v>
      </c>
      <c r="AS683" s="104">
        <v>55304</v>
      </c>
      <c r="AT683" s="104">
        <v>56358</v>
      </c>
      <c r="AU683" s="104">
        <v>56796</v>
      </c>
      <c r="AV683" s="104">
        <v>58412</v>
      </c>
      <c r="AW683" s="104">
        <v>58047</v>
      </c>
      <c r="AX683" s="104">
        <v>59234</v>
      </c>
      <c r="AY683" s="104">
        <v>59553</v>
      </c>
      <c r="AZ683" s="104">
        <v>59893</v>
      </c>
      <c r="BA683" s="104">
        <v>59082</v>
      </c>
      <c r="BB683" s="104">
        <v>58876</v>
      </c>
      <c r="BC683" s="104">
        <v>58766</v>
      </c>
      <c r="BD683" s="104">
        <v>58262</v>
      </c>
      <c r="BE683" s="104">
        <v>58460</v>
      </c>
      <c r="BF683" s="104">
        <v>59634</v>
      </c>
      <c r="BG683" s="104">
        <v>59692</v>
      </c>
      <c r="BH683" s="104">
        <v>61238</v>
      </c>
      <c r="BI683" s="104">
        <v>62580</v>
      </c>
      <c r="BJ683" s="104">
        <v>63311</v>
      </c>
      <c r="BK683" s="104">
        <v>64490</v>
      </c>
      <c r="BL683" s="104">
        <v>65819</v>
      </c>
      <c r="BM683" s="104">
        <v>66150</v>
      </c>
      <c r="BN683" s="104">
        <v>67769</v>
      </c>
      <c r="BO683" s="104">
        <v>68150</v>
      </c>
      <c r="BP683" s="104">
        <v>68927</v>
      </c>
      <c r="BQ683" s="104">
        <v>66811</v>
      </c>
      <c r="BR683" s="104">
        <v>64390</v>
      </c>
      <c r="BS683" s="104">
        <v>61899</v>
      </c>
      <c r="BT683" s="104">
        <v>60289</v>
      </c>
      <c r="BU683" s="104">
        <v>58437</v>
      </c>
      <c r="BV683" s="104">
        <v>56540</v>
      </c>
      <c r="BW683" s="104">
        <v>55115</v>
      </c>
      <c r="BX683" s="104">
        <v>53764</v>
      </c>
      <c r="BY683" s="104">
        <v>51110</v>
      </c>
      <c r="BZ683" s="104">
        <v>49091</v>
      </c>
      <c r="CA683" s="104">
        <v>47094</v>
      </c>
      <c r="CB683" s="104">
        <v>46521</v>
      </c>
      <c r="CC683" s="104">
        <v>44596</v>
      </c>
      <c r="CD683" s="104">
        <v>45252</v>
      </c>
      <c r="CE683" s="104">
        <v>43942</v>
      </c>
      <c r="CF683" s="104">
        <v>43765</v>
      </c>
      <c r="CG683" s="104">
        <v>42737</v>
      </c>
      <c r="CH683" s="104">
        <v>41839</v>
      </c>
      <c r="CI683" s="104">
        <v>39928</v>
      </c>
      <c r="CJ683" s="104">
        <v>38380</v>
      </c>
      <c r="CK683" s="104">
        <v>36355</v>
      </c>
      <c r="CL683" s="104">
        <v>34148</v>
      </c>
      <c r="CM683" s="104">
        <v>30844</v>
      </c>
      <c r="CN683" s="104">
        <v>27463</v>
      </c>
      <c r="CO683" s="104">
        <v>26178</v>
      </c>
      <c r="CP683" s="104">
        <v>24717</v>
      </c>
      <c r="CQ683" s="104">
        <v>22838</v>
      </c>
      <c r="CR683" s="104">
        <v>21913</v>
      </c>
      <c r="CS683" s="104">
        <v>20821</v>
      </c>
      <c r="CT683" s="104">
        <v>19372</v>
      </c>
      <c r="CU683" s="104">
        <v>17304</v>
      </c>
      <c r="CV683" s="104">
        <v>16160</v>
      </c>
      <c r="CW683" s="104">
        <v>14401</v>
      </c>
      <c r="CX683" s="104">
        <v>13002</v>
      </c>
      <c r="CY683" s="104">
        <v>11142</v>
      </c>
      <c r="CZ683" s="104">
        <v>9605</v>
      </c>
      <c r="DA683" s="104">
        <v>8052</v>
      </c>
      <c r="DB683" s="104">
        <v>6866</v>
      </c>
      <c r="DC683" s="104">
        <v>5703</v>
      </c>
      <c r="DD683" s="104">
        <v>4451</v>
      </c>
      <c r="DE683" s="104">
        <v>3627</v>
      </c>
      <c r="DF683" s="104">
        <v>2805</v>
      </c>
      <c r="DG683" s="104">
        <v>2256</v>
      </c>
      <c r="DH683" s="104">
        <v>1677</v>
      </c>
      <c r="DI683" s="104">
        <v>1047</v>
      </c>
      <c r="DJ683" s="104">
        <v>740</v>
      </c>
      <c r="DK683" s="104">
        <v>523</v>
      </c>
      <c r="DL683" s="104">
        <v>377</v>
      </c>
      <c r="DM683" s="44">
        <v>745</v>
      </c>
    </row>
    <row r="684" spans="1:117" s="44" customFormat="1" ht="1" hidden="1" customHeight="1">
      <c r="A684" s="94">
        <v>2016</v>
      </c>
      <c r="B684" s="96">
        <f t="shared" si="1165"/>
        <v>4176187</v>
      </c>
      <c r="C684" s="94"/>
      <c r="D684" s="101">
        <f t="shared" si="1158"/>
        <v>2615652</v>
      </c>
      <c r="E684" s="101">
        <f t="shared" si="1159"/>
        <v>2659702</v>
      </c>
      <c r="F684" s="101">
        <f t="shared" si="1160"/>
        <v>2704406</v>
      </c>
      <c r="G684" s="101">
        <f t="shared" si="1161"/>
        <v>2747823</v>
      </c>
      <c r="H684" s="101">
        <f t="shared" si="1162"/>
        <v>2791029</v>
      </c>
      <c r="I684" s="101">
        <f>SUM(CD684:$DL684)</f>
        <v>698573</v>
      </c>
      <c r="J684" s="101">
        <f>SUM(CE684:$DL684)</f>
        <v>654523</v>
      </c>
      <c r="K684" s="101">
        <f>SUM(CF684:$DL684)</f>
        <v>609819</v>
      </c>
      <c r="L684" s="101">
        <f>SUM(CG684:$DL684)</f>
        <v>566402</v>
      </c>
      <c r="M684" s="101">
        <f>SUM(CH684:$DL684)</f>
        <v>523196</v>
      </c>
      <c r="N684" s="101"/>
      <c r="O684" s="101"/>
      <c r="P684" s="101"/>
      <c r="Q684" s="104">
        <v>44062</v>
      </c>
      <c r="R684" s="104">
        <v>44005</v>
      </c>
      <c r="S684" s="104">
        <v>43918</v>
      </c>
      <c r="T684" s="104">
        <v>43802</v>
      </c>
      <c r="U684" s="104">
        <v>43665</v>
      </c>
      <c r="V684" s="104">
        <v>43554</v>
      </c>
      <c r="W684" s="104">
        <v>43397</v>
      </c>
      <c r="X684" s="104">
        <v>43182</v>
      </c>
      <c r="Y684" s="104">
        <v>42866</v>
      </c>
      <c r="Z684" s="104">
        <v>42002</v>
      </c>
      <c r="AA684" s="104">
        <v>41739</v>
      </c>
      <c r="AB684" s="104">
        <v>41937</v>
      </c>
      <c r="AC684" s="104">
        <v>41868</v>
      </c>
      <c r="AD684" s="104">
        <v>41266</v>
      </c>
      <c r="AE684" s="104">
        <v>41996</v>
      </c>
      <c r="AF684" s="104">
        <v>42118</v>
      </c>
      <c r="AG684" s="104">
        <v>42433</v>
      </c>
      <c r="AH684" s="104">
        <v>43933</v>
      </c>
      <c r="AI684" s="104">
        <v>44647</v>
      </c>
      <c r="AJ684" s="104">
        <v>45572</v>
      </c>
      <c r="AK684" s="104">
        <v>47171</v>
      </c>
      <c r="AL684" s="104">
        <v>47318</v>
      </c>
      <c r="AM684" s="104">
        <v>48812</v>
      </c>
      <c r="AN684" s="104">
        <v>50110</v>
      </c>
      <c r="AO684" s="104">
        <v>52635</v>
      </c>
      <c r="AP684" s="104">
        <v>54169</v>
      </c>
      <c r="AQ684" s="104">
        <v>55216</v>
      </c>
      <c r="AR684" s="104">
        <v>55746</v>
      </c>
      <c r="AS684" s="104">
        <v>57104</v>
      </c>
      <c r="AT684" s="104">
        <v>56705</v>
      </c>
      <c r="AU684" s="104">
        <v>57706</v>
      </c>
      <c r="AV684" s="104">
        <v>58072</v>
      </c>
      <c r="AW684" s="104">
        <v>59591</v>
      </c>
      <c r="AX684" s="104">
        <v>59154</v>
      </c>
      <c r="AY684" s="104">
        <v>60241</v>
      </c>
      <c r="AZ684" s="104">
        <v>60476</v>
      </c>
      <c r="BA684" s="104">
        <v>60728</v>
      </c>
      <c r="BB684" s="104">
        <v>59859</v>
      </c>
      <c r="BC684" s="104">
        <v>59587</v>
      </c>
      <c r="BD684" s="104">
        <v>59417</v>
      </c>
      <c r="BE684" s="104">
        <v>58859</v>
      </c>
      <c r="BF684" s="104">
        <v>59002</v>
      </c>
      <c r="BG684" s="104">
        <v>60117</v>
      </c>
      <c r="BH684" s="104">
        <v>60132</v>
      </c>
      <c r="BI684" s="104">
        <v>61619</v>
      </c>
      <c r="BJ684" s="104">
        <v>62907</v>
      </c>
      <c r="BK684" s="104">
        <v>63588</v>
      </c>
      <c r="BL684" s="104">
        <v>64707</v>
      </c>
      <c r="BM684" s="104">
        <v>65979</v>
      </c>
      <c r="BN684" s="104">
        <v>66258</v>
      </c>
      <c r="BO684" s="104">
        <v>67811</v>
      </c>
      <c r="BP684" s="104">
        <v>68141</v>
      </c>
      <c r="BQ684" s="104">
        <v>68856</v>
      </c>
      <c r="BR684" s="104">
        <v>66709</v>
      </c>
      <c r="BS684" s="104">
        <v>64256</v>
      </c>
      <c r="BT684" s="104">
        <v>61740</v>
      </c>
      <c r="BU684" s="104">
        <v>60088</v>
      </c>
      <c r="BV684" s="104">
        <v>58212</v>
      </c>
      <c r="BW684" s="104">
        <v>56287</v>
      </c>
      <c r="BX684" s="104">
        <v>54838</v>
      </c>
      <c r="BY684" s="104">
        <v>53445</v>
      </c>
      <c r="BZ684" s="104">
        <v>50778</v>
      </c>
      <c r="CA684" s="104">
        <v>48734</v>
      </c>
      <c r="CB684" s="104">
        <v>46708</v>
      </c>
      <c r="CC684" s="104">
        <v>46064</v>
      </c>
      <c r="CD684" s="104">
        <v>44050</v>
      </c>
      <c r="CE684" s="104">
        <v>44704</v>
      </c>
      <c r="CF684" s="104">
        <v>43417</v>
      </c>
      <c r="CG684" s="104">
        <v>43206</v>
      </c>
      <c r="CH684" s="104">
        <v>42153</v>
      </c>
      <c r="CI684" s="104">
        <v>41218</v>
      </c>
      <c r="CJ684" s="104">
        <v>39285</v>
      </c>
      <c r="CK684" s="104">
        <v>37694</v>
      </c>
      <c r="CL684" s="104">
        <v>35642</v>
      </c>
      <c r="CM684" s="104">
        <v>33406</v>
      </c>
      <c r="CN684" s="104">
        <v>30101</v>
      </c>
      <c r="CO684" s="104">
        <v>26721</v>
      </c>
      <c r="CP684" s="104">
        <v>25393</v>
      </c>
      <c r="CQ684" s="104">
        <v>23885</v>
      </c>
      <c r="CR684" s="104">
        <v>21974</v>
      </c>
      <c r="CS684" s="104">
        <v>20979</v>
      </c>
      <c r="CT684" s="104">
        <v>19816</v>
      </c>
      <c r="CU684" s="104">
        <v>18317</v>
      </c>
      <c r="CV684" s="104">
        <v>16237</v>
      </c>
      <c r="CW684" s="104">
        <v>15030</v>
      </c>
      <c r="CX684" s="104">
        <v>13264</v>
      </c>
      <c r="CY684" s="104">
        <v>11843</v>
      </c>
      <c r="CZ684" s="104">
        <v>10023</v>
      </c>
      <c r="DA684" s="104">
        <v>8523</v>
      </c>
      <c r="DB684" s="104">
        <v>7040</v>
      </c>
      <c r="DC684" s="104">
        <v>5912</v>
      </c>
      <c r="DD684" s="104">
        <v>4834</v>
      </c>
      <c r="DE684" s="104">
        <v>3719</v>
      </c>
      <c r="DF684" s="104">
        <v>2992</v>
      </c>
      <c r="DG684" s="104">
        <v>2283</v>
      </c>
      <c r="DH684" s="104">
        <v>1812</v>
      </c>
      <c r="DI684" s="104">
        <v>1327</v>
      </c>
      <c r="DJ684" s="104">
        <v>814</v>
      </c>
      <c r="DK684" s="104">
        <v>566</v>
      </c>
      <c r="DL684" s="104">
        <v>393</v>
      </c>
      <c r="DM684" s="44">
        <v>793</v>
      </c>
    </row>
    <row r="685" spans="1:117" s="44" customFormat="1" ht="1" hidden="1" customHeight="1">
      <c r="A685" s="94">
        <v>2017</v>
      </c>
      <c r="B685" s="96">
        <f t="shared" si="1165"/>
        <v>4223162</v>
      </c>
      <c r="C685" s="94"/>
      <c r="D685" s="101">
        <f t="shared" si="1158"/>
        <v>2637207</v>
      </c>
      <c r="E685" s="101">
        <f t="shared" si="1159"/>
        <v>2682700</v>
      </c>
      <c r="F685" s="101">
        <f t="shared" si="1160"/>
        <v>2726244</v>
      </c>
      <c r="G685" s="101">
        <f t="shared" si="1161"/>
        <v>2770407</v>
      </c>
      <c r="H685" s="101">
        <f t="shared" si="1162"/>
        <v>2813276</v>
      </c>
      <c r="I685" s="101">
        <f>SUM(CD685:$DL685)</f>
        <v>717806</v>
      </c>
      <c r="J685" s="101">
        <f>SUM(CE685:$DL685)</f>
        <v>672313</v>
      </c>
      <c r="K685" s="101">
        <f>SUM(CF685:$DL685)</f>
        <v>628769</v>
      </c>
      <c r="L685" s="101">
        <f>SUM(CG685:$DL685)</f>
        <v>584606</v>
      </c>
      <c r="M685" s="101">
        <f>SUM(CH685:$DL685)</f>
        <v>541737</v>
      </c>
      <c r="N685" s="101"/>
      <c r="O685" s="101"/>
      <c r="P685" s="101"/>
      <c r="Q685" s="104">
        <v>44523</v>
      </c>
      <c r="R685" s="104">
        <v>44481</v>
      </c>
      <c r="S685" s="104">
        <v>44411</v>
      </c>
      <c r="T685" s="104">
        <v>44315</v>
      </c>
      <c r="U685" s="104">
        <v>44198</v>
      </c>
      <c r="V685" s="104">
        <v>44061</v>
      </c>
      <c r="W685" s="104">
        <v>43946</v>
      </c>
      <c r="X685" s="104">
        <v>43783</v>
      </c>
      <c r="Y685" s="104">
        <v>43561</v>
      </c>
      <c r="Z685" s="104">
        <v>43236</v>
      </c>
      <c r="AA685" s="104">
        <v>42366</v>
      </c>
      <c r="AB685" s="104">
        <v>42091</v>
      </c>
      <c r="AC685" s="104">
        <v>42272</v>
      </c>
      <c r="AD685" s="104">
        <v>42194</v>
      </c>
      <c r="AE685" s="104">
        <v>41588</v>
      </c>
      <c r="AF685" s="104">
        <v>42316</v>
      </c>
      <c r="AG685" s="104">
        <v>42456</v>
      </c>
      <c r="AH685" s="104">
        <v>42810</v>
      </c>
      <c r="AI685" s="104">
        <v>44372</v>
      </c>
      <c r="AJ685" s="104">
        <v>45169</v>
      </c>
      <c r="AK685" s="104">
        <v>46199</v>
      </c>
      <c r="AL685" s="104">
        <v>47927</v>
      </c>
      <c r="AM685" s="104">
        <v>48249</v>
      </c>
      <c r="AN685" s="104">
        <v>49897</v>
      </c>
      <c r="AO685" s="104">
        <v>51338</v>
      </c>
      <c r="AP685" s="104">
        <v>53952</v>
      </c>
      <c r="AQ685" s="104">
        <v>55559</v>
      </c>
      <c r="AR685" s="104">
        <v>56646</v>
      </c>
      <c r="AS685" s="104">
        <v>57191</v>
      </c>
      <c r="AT685" s="104">
        <v>58512</v>
      </c>
      <c r="AU685" s="104">
        <v>58078</v>
      </c>
      <c r="AV685" s="104">
        <v>59007</v>
      </c>
      <c r="AW685" s="104">
        <v>59288</v>
      </c>
      <c r="AX685" s="104">
        <v>60703</v>
      </c>
      <c r="AY685" s="104">
        <v>60194</v>
      </c>
      <c r="AZ685" s="104">
        <v>61181</v>
      </c>
      <c r="BA685" s="104">
        <v>61335</v>
      </c>
      <c r="BB685" s="104">
        <v>61505</v>
      </c>
      <c r="BC685" s="104">
        <v>60579</v>
      </c>
      <c r="BD685" s="104">
        <v>60246</v>
      </c>
      <c r="BE685" s="104">
        <v>60018</v>
      </c>
      <c r="BF685" s="104">
        <v>59412</v>
      </c>
      <c r="BG685" s="104">
        <v>59504</v>
      </c>
      <c r="BH685" s="104">
        <v>60563</v>
      </c>
      <c r="BI685" s="104">
        <v>60534</v>
      </c>
      <c r="BJ685" s="104">
        <v>61963</v>
      </c>
      <c r="BK685" s="104">
        <v>63200</v>
      </c>
      <c r="BL685" s="104">
        <v>63827</v>
      </c>
      <c r="BM685" s="104">
        <v>64888</v>
      </c>
      <c r="BN685" s="104">
        <v>66101</v>
      </c>
      <c r="BO685" s="104">
        <v>66329</v>
      </c>
      <c r="BP685" s="104">
        <v>67816</v>
      </c>
      <c r="BQ685" s="104">
        <v>68094</v>
      </c>
      <c r="BR685" s="104">
        <v>68747</v>
      </c>
      <c r="BS685" s="104">
        <v>66569</v>
      </c>
      <c r="BT685" s="104">
        <v>64085</v>
      </c>
      <c r="BU685" s="104">
        <v>61544</v>
      </c>
      <c r="BV685" s="104">
        <v>59852</v>
      </c>
      <c r="BW685" s="104">
        <v>57952</v>
      </c>
      <c r="BX685" s="104">
        <v>56002</v>
      </c>
      <c r="BY685" s="104">
        <v>54527</v>
      </c>
      <c r="BZ685" s="104">
        <v>53097</v>
      </c>
      <c r="CA685" s="104">
        <v>50410</v>
      </c>
      <c r="CB685" s="104">
        <v>48324</v>
      </c>
      <c r="CC685" s="104">
        <v>46263</v>
      </c>
      <c r="CD685" s="104">
        <v>45493</v>
      </c>
      <c r="CE685" s="104">
        <v>43544</v>
      </c>
      <c r="CF685" s="104">
        <v>44163</v>
      </c>
      <c r="CG685" s="104">
        <v>42869</v>
      </c>
      <c r="CH685" s="104">
        <v>42616</v>
      </c>
      <c r="CI685" s="104">
        <v>41534</v>
      </c>
      <c r="CJ685" s="104">
        <v>40558</v>
      </c>
      <c r="CK685" s="104">
        <v>38600</v>
      </c>
      <c r="CL685" s="104">
        <v>36964</v>
      </c>
      <c r="CM685" s="104">
        <v>34879</v>
      </c>
      <c r="CN685" s="104">
        <v>32613</v>
      </c>
      <c r="CO685" s="104">
        <v>29305</v>
      </c>
      <c r="CP685" s="104">
        <v>25930</v>
      </c>
      <c r="CQ685" s="104">
        <v>24551</v>
      </c>
      <c r="CR685" s="104">
        <v>22996</v>
      </c>
      <c r="CS685" s="104">
        <v>21050</v>
      </c>
      <c r="CT685" s="104">
        <v>19984</v>
      </c>
      <c r="CU685" s="104">
        <v>18756</v>
      </c>
      <c r="CV685" s="104">
        <v>17207</v>
      </c>
      <c r="CW685" s="104">
        <v>15122</v>
      </c>
      <c r="CX685" s="104">
        <v>13863</v>
      </c>
      <c r="CY685" s="104">
        <v>12102</v>
      </c>
      <c r="CZ685" s="104">
        <v>10673</v>
      </c>
      <c r="DA685" s="104">
        <v>8914</v>
      </c>
      <c r="DB685" s="104">
        <v>7471</v>
      </c>
      <c r="DC685" s="104">
        <v>6079</v>
      </c>
      <c r="DD685" s="104">
        <v>5027</v>
      </c>
      <c r="DE685" s="104">
        <v>4053</v>
      </c>
      <c r="DF685" s="104">
        <v>3078</v>
      </c>
      <c r="DG685" s="104">
        <v>2445</v>
      </c>
      <c r="DH685" s="104">
        <v>1841</v>
      </c>
      <c r="DI685" s="104">
        <v>1437</v>
      </c>
      <c r="DJ685" s="104">
        <v>1037</v>
      </c>
      <c r="DK685" s="104">
        <v>625</v>
      </c>
      <c r="DL685" s="104">
        <v>427</v>
      </c>
      <c r="DM685" s="44">
        <v>841</v>
      </c>
    </row>
    <row r="686" spans="1:117" s="44" customFormat="1" ht="1" hidden="1" customHeight="1">
      <c r="A686" s="94">
        <v>2018</v>
      </c>
      <c r="B686" s="96">
        <f t="shared" si="1165"/>
        <v>4268885</v>
      </c>
      <c r="C686" s="94"/>
      <c r="D686" s="101">
        <f t="shared" si="1158"/>
        <v>2657297</v>
      </c>
      <c r="E686" s="101">
        <f t="shared" si="1159"/>
        <v>2702993</v>
      </c>
      <c r="F686" s="101">
        <f t="shared" si="1160"/>
        <v>2747951</v>
      </c>
      <c r="G686" s="101">
        <f t="shared" si="1161"/>
        <v>2790988</v>
      </c>
      <c r="H686" s="101">
        <f t="shared" si="1162"/>
        <v>2834588</v>
      </c>
      <c r="I686" s="101">
        <f>SUM(CD686:$DL686)</f>
        <v>736617</v>
      </c>
      <c r="J686" s="101">
        <f>SUM(CE686:$DL686)</f>
        <v>690921</v>
      </c>
      <c r="K686" s="101">
        <f>SUM(CF686:$DL686)</f>
        <v>645963</v>
      </c>
      <c r="L686" s="101">
        <f>SUM(CG686:$DL686)</f>
        <v>602926</v>
      </c>
      <c r="M686" s="101">
        <f>SUM(CH686:$DL686)</f>
        <v>559326</v>
      </c>
      <c r="N686" s="101"/>
      <c r="O686" s="101"/>
      <c r="P686" s="101"/>
      <c r="Q686" s="104">
        <v>44937</v>
      </c>
      <c r="R686" s="104">
        <v>44927</v>
      </c>
      <c r="S686" s="104">
        <v>44873</v>
      </c>
      <c r="T686" s="104">
        <v>44795</v>
      </c>
      <c r="U686" s="104">
        <v>44698</v>
      </c>
      <c r="V686" s="104">
        <v>44582</v>
      </c>
      <c r="W686" s="104">
        <v>44441</v>
      </c>
      <c r="X686" s="104">
        <v>44321</v>
      </c>
      <c r="Y686" s="104">
        <v>44152</v>
      </c>
      <c r="Z686" s="104">
        <v>43921</v>
      </c>
      <c r="AA686" s="104">
        <v>43586</v>
      </c>
      <c r="AB686" s="104">
        <v>42708</v>
      </c>
      <c r="AC686" s="104">
        <v>42422</v>
      </c>
      <c r="AD686" s="104">
        <v>42592</v>
      </c>
      <c r="AE686" s="104">
        <v>42506</v>
      </c>
      <c r="AF686" s="104">
        <v>41905</v>
      </c>
      <c r="AG686" s="104">
        <v>42645</v>
      </c>
      <c r="AH686" s="104">
        <v>42829</v>
      </c>
      <c r="AI686" s="104">
        <v>43244</v>
      </c>
      <c r="AJ686" s="104">
        <v>44887</v>
      </c>
      <c r="AK686" s="104">
        <v>45787</v>
      </c>
      <c r="AL686" s="104">
        <v>46950</v>
      </c>
      <c r="AM686" s="104">
        <v>48824</v>
      </c>
      <c r="AN686" s="104">
        <v>49319</v>
      </c>
      <c r="AO686" s="104">
        <v>51102</v>
      </c>
      <c r="AP686" s="104">
        <v>52654</v>
      </c>
      <c r="AQ686" s="104">
        <v>55316</v>
      </c>
      <c r="AR686" s="104">
        <v>56952</v>
      </c>
      <c r="AS686" s="104">
        <v>58043</v>
      </c>
      <c r="AT686" s="104">
        <v>58571</v>
      </c>
      <c r="AU686" s="104">
        <v>59828</v>
      </c>
      <c r="AV686" s="104">
        <v>59345</v>
      </c>
      <c r="AW686" s="104">
        <v>60191</v>
      </c>
      <c r="AX686" s="104">
        <v>60383</v>
      </c>
      <c r="AY686" s="104">
        <v>61696</v>
      </c>
      <c r="AZ686" s="104">
        <v>61114</v>
      </c>
      <c r="BA686" s="104">
        <v>62007</v>
      </c>
      <c r="BB686" s="104">
        <v>62089</v>
      </c>
      <c r="BC686" s="104">
        <v>62184</v>
      </c>
      <c r="BD686" s="104">
        <v>61210</v>
      </c>
      <c r="BE686" s="104">
        <v>60821</v>
      </c>
      <c r="BF686" s="104">
        <v>60543</v>
      </c>
      <c r="BG686" s="104">
        <v>59891</v>
      </c>
      <c r="BH686" s="104">
        <v>59938</v>
      </c>
      <c r="BI686" s="104">
        <v>60943</v>
      </c>
      <c r="BJ686" s="104">
        <v>60874</v>
      </c>
      <c r="BK686" s="104">
        <v>62247</v>
      </c>
      <c r="BL686" s="104">
        <v>63434</v>
      </c>
      <c r="BM686" s="104">
        <v>64009</v>
      </c>
      <c r="BN686" s="104">
        <v>65013</v>
      </c>
      <c r="BO686" s="104">
        <v>66167</v>
      </c>
      <c r="BP686" s="104">
        <v>66345</v>
      </c>
      <c r="BQ686" s="104">
        <v>67765</v>
      </c>
      <c r="BR686" s="104">
        <v>67993</v>
      </c>
      <c r="BS686" s="104">
        <v>68587</v>
      </c>
      <c r="BT686" s="104">
        <v>66379</v>
      </c>
      <c r="BU686" s="104">
        <v>63866</v>
      </c>
      <c r="BV686" s="104">
        <v>61304</v>
      </c>
      <c r="BW686" s="104">
        <v>59573</v>
      </c>
      <c r="BX686" s="104">
        <v>57652</v>
      </c>
      <c r="BY686" s="104">
        <v>55675</v>
      </c>
      <c r="BZ686" s="104">
        <v>54175</v>
      </c>
      <c r="CA686" s="104">
        <v>52705</v>
      </c>
      <c r="CB686" s="104">
        <v>49986</v>
      </c>
      <c r="CC686" s="104">
        <v>47847</v>
      </c>
      <c r="CD686" s="104">
        <v>45696</v>
      </c>
      <c r="CE686" s="104">
        <v>44958</v>
      </c>
      <c r="CF686" s="104">
        <v>43037</v>
      </c>
      <c r="CG686" s="104">
        <v>43600</v>
      </c>
      <c r="CH686" s="104">
        <v>42289</v>
      </c>
      <c r="CI686" s="104">
        <v>41991</v>
      </c>
      <c r="CJ686" s="104">
        <v>40873</v>
      </c>
      <c r="CK686" s="104">
        <v>39853</v>
      </c>
      <c r="CL686" s="104">
        <v>37866</v>
      </c>
      <c r="CM686" s="104">
        <v>36183</v>
      </c>
      <c r="CN686" s="104">
        <v>34066</v>
      </c>
      <c r="CO686" s="104">
        <v>31765</v>
      </c>
      <c r="CP686" s="104">
        <v>28452</v>
      </c>
      <c r="CQ686" s="104">
        <v>25082</v>
      </c>
      <c r="CR686" s="104">
        <v>23649</v>
      </c>
      <c r="CS686" s="104">
        <v>22044</v>
      </c>
      <c r="CT686" s="104">
        <v>20068</v>
      </c>
      <c r="CU686" s="104">
        <v>18933</v>
      </c>
      <c r="CV686" s="104">
        <v>17638</v>
      </c>
      <c r="CW686" s="104">
        <v>16046</v>
      </c>
      <c r="CX686" s="104">
        <v>13969</v>
      </c>
      <c r="CY686" s="104">
        <v>12667</v>
      </c>
      <c r="CZ686" s="104">
        <v>10926</v>
      </c>
      <c r="DA686" s="104">
        <v>9512</v>
      </c>
      <c r="DB686" s="104">
        <v>7832</v>
      </c>
      <c r="DC686" s="104">
        <v>6469</v>
      </c>
      <c r="DD686" s="104">
        <v>5184</v>
      </c>
      <c r="DE686" s="104">
        <v>4230</v>
      </c>
      <c r="DF686" s="104">
        <v>3368</v>
      </c>
      <c r="DG686" s="104">
        <v>2524</v>
      </c>
      <c r="DH686" s="104">
        <v>1979</v>
      </c>
      <c r="DI686" s="104">
        <v>1466</v>
      </c>
      <c r="DJ686" s="104">
        <v>1128</v>
      </c>
      <c r="DK686" s="104">
        <v>800</v>
      </c>
      <c r="DL686" s="104">
        <v>474</v>
      </c>
      <c r="DM686" s="44">
        <v>903</v>
      </c>
    </row>
    <row r="687" spans="1:117" s="44" customFormat="1" ht="1" hidden="1" customHeight="1">
      <c r="A687" s="94">
        <v>2019</v>
      </c>
      <c r="B687" s="96">
        <f t="shared" si="1165"/>
        <v>4314053</v>
      </c>
      <c r="C687" s="94"/>
      <c r="D687" s="101">
        <f t="shared" si="1158"/>
        <v>2675375</v>
      </c>
      <c r="E687" s="101">
        <f t="shared" si="1159"/>
        <v>2722623</v>
      </c>
      <c r="F687" s="101">
        <f t="shared" si="1160"/>
        <v>2767791</v>
      </c>
      <c r="G687" s="101">
        <f t="shared" si="1161"/>
        <v>2812217</v>
      </c>
      <c r="H687" s="101">
        <f t="shared" si="1162"/>
        <v>2854726</v>
      </c>
      <c r="I687" s="101">
        <f>SUM(CD687:$DL687)</f>
        <v>756336</v>
      </c>
      <c r="J687" s="101">
        <f>SUM(CE687:$DL687)</f>
        <v>709088</v>
      </c>
      <c r="K687" s="101">
        <f>SUM(CF687:$DL687)</f>
        <v>663920</v>
      </c>
      <c r="L687" s="101">
        <f>SUM(CG687:$DL687)</f>
        <v>619494</v>
      </c>
      <c r="M687" s="101">
        <f>SUM(CH687:$DL687)</f>
        <v>576985</v>
      </c>
      <c r="N687" s="101"/>
      <c r="O687" s="101"/>
      <c r="P687" s="101"/>
      <c r="Q687" s="104">
        <v>45289</v>
      </c>
      <c r="R687" s="104">
        <v>45336</v>
      </c>
      <c r="S687" s="104">
        <v>45312</v>
      </c>
      <c r="T687" s="104">
        <v>45251</v>
      </c>
      <c r="U687" s="104">
        <v>45172</v>
      </c>
      <c r="V687" s="104">
        <v>45075</v>
      </c>
      <c r="W687" s="104">
        <v>44957</v>
      </c>
      <c r="X687" s="104">
        <v>44810</v>
      </c>
      <c r="Y687" s="104">
        <v>44684</v>
      </c>
      <c r="Z687" s="104">
        <v>44507</v>
      </c>
      <c r="AA687" s="104">
        <v>44266</v>
      </c>
      <c r="AB687" s="104">
        <v>43920</v>
      </c>
      <c r="AC687" s="104">
        <v>43036</v>
      </c>
      <c r="AD687" s="104">
        <v>42741</v>
      </c>
      <c r="AE687" s="104">
        <v>42901</v>
      </c>
      <c r="AF687" s="104">
        <v>42818</v>
      </c>
      <c r="AG687" s="104">
        <v>42235</v>
      </c>
      <c r="AH687" s="104">
        <v>43011</v>
      </c>
      <c r="AI687" s="104">
        <v>43263</v>
      </c>
      <c r="AJ687" s="104">
        <v>43758</v>
      </c>
      <c r="AK687" s="104">
        <v>45504</v>
      </c>
      <c r="AL687" s="104">
        <v>46541</v>
      </c>
      <c r="AM687" s="104">
        <v>47857</v>
      </c>
      <c r="AN687" s="104">
        <v>49880</v>
      </c>
      <c r="AO687" s="104">
        <v>50534</v>
      </c>
      <c r="AP687" s="104">
        <v>52420</v>
      </c>
      <c r="AQ687" s="104">
        <v>54045</v>
      </c>
      <c r="AR687" s="104">
        <v>56715</v>
      </c>
      <c r="AS687" s="104">
        <v>58346</v>
      </c>
      <c r="AT687" s="104">
        <v>59406</v>
      </c>
      <c r="AU687" s="104">
        <v>59890</v>
      </c>
      <c r="AV687" s="104">
        <v>61069</v>
      </c>
      <c r="AW687" s="104">
        <v>60520</v>
      </c>
      <c r="AX687" s="104">
        <v>61281</v>
      </c>
      <c r="AY687" s="104">
        <v>61382</v>
      </c>
      <c r="AZ687" s="104">
        <v>62598</v>
      </c>
      <c r="BA687" s="104">
        <v>61945</v>
      </c>
      <c r="BB687" s="104">
        <v>62750</v>
      </c>
      <c r="BC687" s="104">
        <v>62766</v>
      </c>
      <c r="BD687" s="104">
        <v>62792</v>
      </c>
      <c r="BE687" s="104">
        <v>61773</v>
      </c>
      <c r="BF687" s="104">
        <v>61336</v>
      </c>
      <c r="BG687" s="104">
        <v>61011</v>
      </c>
      <c r="BH687" s="104">
        <v>60318</v>
      </c>
      <c r="BI687" s="104">
        <v>60321</v>
      </c>
      <c r="BJ687" s="104">
        <v>61273</v>
      </c>
      <c r="BK687" s="104">
        <v>61165</v>
      </c>
      <c r="BL687" s="104">
        <v>62482</v>
      </c>
      <c r="BM687" s="104">
        <v>63620</v>
      </c>
      <c r="BN687" s="104">
        <v>64141</v>
      </c>
      <c r="BO687" s="104">
        <v>65090</v>
      </c>
      <c r="BP687" s="104">
        <v>66187</v>
      </c>
      <c r="BQ687" s="104">
        <v>66316</v>
      </c>
      <c r="BR687" s="104">
        <v>67669</v>
      </c>
      <c r="BS687" s="104">
        <v>67848</v>
      </c>
      <c r="BT687" s="104">
        <v>68382</v>
      </c>
      <c r="BU687" s="104">
        <v>66147</v>
      </c>
      <c r="BV687" s="104">
        <v>63606</v>
      </c>
      <c r="BW687" s="104">
        <v>61025</v>
      </c>
      <c r="BX687" s="104">
        <v>59255</v>
      </c>
      <c r="BY687" s="104">
        <v>57314</v>
      </c>
      <c r="BZ687" s="104">
        <v>55313</v>
      </c>
      <c r="CA687" s="104">
        <v>53786</v>
      </c>
      <c r="CB687" s="104">
        <v>52259</v>
      </c>
      <c r="CC687" s="104">
        <v>49497</v>
      </c>
      <c r="CD687" s="104">
        <v>47248</v>
      </c>
      <c r="CE687" s="104">
        <v>45168</v>
      </c>
      <c r="CF687" s="104">
        <v>44426</v>
      </c>
      <c r="CG687" s="104">
        <v>42509</v>
      </c>
      <c r="CH687" s="104">
        <v>43008</v>
      </c>
      <c r="CI687" s="104">
        <v>41675</v>
      </c>
      <c r="CJ687" s="104">
        <v>41325</v>
      </c>
      <c r="CK687" s="104">
        <v>40168</v>
      </c>
      <c r="CL687" s="104">
        <v>39099</v>
      </c>
      <c r="CM687" s="104">
        <v>37082</v>
      </c>
      <c r="CN687" s="104">
        <v>35348</v>
      </c>
      <c r="CO687" s="104">
        <v>33194</v>
      </c>
      <c r="CP687" s="104">
        <v>30855</v>
      </c>
      <c r="CQ687" s="104">
        <v>27540</v>
      </c>
      <c r="CR687" s="104">
        <v>24173</v>
      </c>
      <c r="CS687" s="104">
        <v>22686</v>
      </c>
      <c r="CT687" s="104">
        <v>21030</v>
      </c>
      <c r="CU687" s="104">
        <v>19026</v>
      </c>
      <c r="CV687" s="104">
        <v>17822</v>
      </c>
      <c r="CW687" s="104">
        <v>16466</v>
      </c>
      <c r="CX687" s="104">
        <v>14840</v>
      </c>
      <c r="CY687" s="104">
        <v>12784</v>
      </c>
      <c r="CZ687" s="104">
        <v>11457</v>
      </c>
      <c r="DA687" s="104">
        <v>9757</v>
      </c>
      <c r="DB687" s="104">
        <v>8378</v>
      </c>
      <c r="DC687" s="104">
        <v>6798</v>
      </c>
      <c r="DD687" s="104">
        <v>5533</v>
      </c>
      <c r="DE687" s="104">
        <v>4375</v>
      </c>
      <c r="DF687" s="104">
        <v>3524</v>
      </c>
      <c r="DG687" s="104">
        <v>2771</v>
      </c>
      <c r="DH687" s="104">
        <v>2050</v>
      </c>
      <c r="DI687" s="104">
        <v>1584</v>
      </c>
      <c r="DJ687" s="104">
        <v>1154</v>
      </c>
      <c r="DK687" s="104">
        <v>874</v>
      </c>
      <c r="DL687" s="104">
        <v>609</v>
      </c>
      <c r="DM687" s="44">
        <v>989</v>
      </c>
    </row>
    <row r="688" spans="1:117" s="44" customFormat="1" ht="1" hidden="1" customHeight="1">
      <c r="A688" s="94">
        <v>2020</v>
      </c>
      <c r="B688" s="96">
        <f t="shared" si="1165"/>
        <v>4358490</v>
      </c>
      <c r="C688" s="94"/>
      <c r="D688" s="101">
        <f t="shared" si="1158"/>
        <v>2690515</v>
      </c>
      <c r="E688" s="101">
        <f t="shared" si="1159"/>
        <v>2739396</v>
      </c>
      <c r="F688" s="101">
        <f t="shared" si="1160"/>
        <v>2786086</v>
      </c>
      <c r="G688" s="101">
        <f t="shared" si="1161"/>
        <v>2830728</v>
      </c>
      <c r="H688" s="101">
        <f t="shared" si="1162"/>
        <v>2874601</v>
      </c>
      <c r="I688" s="101">
        <f>SUM(CD688:$DL688)</f>
        <v>776922</v>
      </c>
      <c r="J688" s="101">
        <f>SUM(CE688:$DL688)</f>
        <v>728041</v>
      </c>
      <c r="K688" s="101">
        <f>SUM(CF688:$DL688)</f>
        <v>681351</v>
      </c>
      <c r="L688" s="101">
        <f>SUM(CG688:$DL688)</f>
        <v>636709</v>
      </c>
      <c r="M688" s="101">
        <f>SUM(CH688:$DL688)</f>
        <v>592836</v>
      </c>
      <c r="N688" s="101"/>
      <c r="O688" s="101"/>
      <c r="P688" s="101"/>
      <c r="Q688" s="104">
        <v>45587</v>
      </c>
      <c r="R688" s="104">
        <v>45683</v>
      </c>
      <c r="S688" s="104">
        <v>45716</v>
      </c>
      <c r="T688" s="104">
        <v>45685</v>
      </c>
      <c r="U688" s="104">
        <v>45624</v>
      </c>
      <c r="V688" s="104">
        <v>45544</v>
      </c>
      <c r="W688" s="104">
        <v>45444</v>
      </c>
      <c r="X688" s="104">
        <v>45321</v>
      </c>
      <c r="Y688" s="104">
        <v>45169</v>
      </c>
      <c r="Z688" s="104">
        <v>45034</v>
      </c>
      <c r="AA688" s="104">
        <v>44847</v>
      </c>
      <c r="AB688" s="104">
        <v>44595</v>
      </c>
      <c r="AC688" s="104">
        <v>44240</v>
      </c>
      <c r="AD688" s="104">
        <v>43349</v>
      </c>
      <c r="AE688" s="104">
        <v>43050</v>
      </c>
      <c r="AF688" s="104">
        <v>43208</v>
      </c>
      <c r="AG688" s="104">
        <v>43142</v>
      </c>
      <c r="AH688" s="104">
        <v>42600</v>
      </c>
      <c r="AI688" s="104">
        <v>43436</v>
      </c>
      <c r="AJ688" s="104">
        <v>43779</v>
      </c>
      <c r="AK688" s="104">
        <v>44378</v>
      </c>
      <c r="AL688" s="104">
        <v>46256</v>
      </c>
      <c r="AM688" s="104">
        <v>47452</v>
      </c>
      <c r="AN688" s="104">
        <v>48925</v>
      </c>
      <c r="AO688" s="104">
        <v>51081</v>
      </c>
      <c r="AP688" s="104">
        <v>51861</v>
      </c>
      <c r="AQ688" s="104">
        <v>53812</v>
      </c>
      <c r="AR688" s="104">
        <v>55467</v>
      </c>
      <c r="AS688" s="104">
        <v>58111</v>
      </c>
      <c r="AT688" s="104">
        <v>59704</v>
      </c>
      <c r="AU688" s="104">
        <v>60711</v>
      </c>
      <c r="AV688" s="104">
        <v>61131</v>
      </c>
      <c r="AW688" s="104">
        <v>62223</v>
      </c>
      <c r="AX688" s="104">
        <v>61602</v>
      </c>
      <c r="AY688" s="104">
        <v>62274</v>
      </c>
      <c r="AZ688" s="104">
        <v>62287</v>
      </c>
      <c r="BA688" s="104">
        <v>63410</v>
      </c>
      <c r="BB688" s="104">
        <v>62691</v>
      </c>
      <c r="BC688" s="104">
        <v>63417</v>
      </c>
      <c r="BD688" s="104">
        <v>63371</v>
      </c>
      <c r="BE688" s="104">
        <v>63337</v>
      </c>
      <c r="BF688" s="104">
        <v>62278</v>
      </c>
      <c r="BG688" s="104">
        <v>61796</v>
      </c>
      <c r="BH688" s="104">
        <v>61425</v>
      </c>
      <c r="BI688" s="104">
        <v>60694</v>
      </c>
      <c r="BJ688" s="104">
        <v>60653</v>
      </c>
      <c r="BK688" s="104">
        <v>61554</v>
      </c>
      <c r="BL688" s="104">
        <v>61408</v>
      </c>
      <c r="BM688" s="104">
        <v>62670</v>
      </c>
      <c r="BN688" s="104">
        <v>63756</v>
      </c>
      <c r="BO688" s="104">
        <v>64226</v>
      </c>
      <c r="BP688" s="104">
        <v>65118</v>
      </c>
      <c r="BQ688" s="104">
        <v>66160</v>
      </c>
      <c r="BR688" s="104">
        <v>66239</v>
      </c>
      <c r="BS688" s="104">
        <v>67527</v>
      </c>
      <c r="BT688" s="104">
        <v>67657</v>
      </c>
      <c r="BU688" s="104">
        <v>68134</v>
      </c>
      <c r="BV688" s="104">
        <v>65874</v>
      </c>
      <c r="BW688" s="104">
        <v>63305</v>
      </c>
      <c r="BX688" s="104">
        <v>60705</v>
      </c>
      <c r="BY688" s="104">
        <v>58901</v>
      </c>
      <c r="BZ688" s="104">
        <v>56938</v>
      </c>
      <c r="CA688" s="104">
        <v>54911</v>
      </c>
      <c r="CB688" s="104">
        <v>53343</v>
      </c>
      <c r="CC688" s="104">
        <v>51742</v>
      </c>
      <c r="CD688" s="104">
        <v>48881</v>
      </c>
      <c r="CE688" s="104">
        <v>46690</v>
      </c>
      <c r="CF688" s="104">
        <v>44642</v>
      </c>
      <c r="CG688" s="104">
        <v>43873</v>
      </c>
      <c r="CH688" s="104">
        <v>41950</v>
      </c>
      <c r="CI688" s="104">
        <v>42382</v>
      </c>
      <c r="CJ688" s="104">
        <v>41023</v>
      </c>
      <c r="CK688" s="104">
        <v>40618</v>
      </c>
      <c r="CL688" s="104">
        <v>39416</v>
      </c>
      <c r="CM688" s="104">
        <v>38293</v>
      </c>
      <c r="CN688" s="104">
        <v>36241</v>
      </c>
      <c r="CO688" s="104">
        <v>34451</v>
      </c>
      <c r="CP688" s="104">
        <v>32256</v>
      </c>
      <c r="CQ688" s="104">
        <v>29879</v>
      </c>
      <c r="CR688" s="104">
        <v>26560</v>
      </c>
      <c r="CS688" s="104">
        <v>23200</v>
      </c>
      <c r="CT688" s="104">
        <v>21658</v>
      </c>
      <c r="CU688" s="104">
        <v>19954</v>
      </c>
      <c r="CV688" s="104">
        <v>17925</v>
      </c>
      <c r="CW688" s="104">
        <v>16655</v>
      </c>
      <c r="CX688" s="104">
        <v>15249</v>
      </c>
      <c r="CY688" s="104">
        <v>13600</v>
      </c>
      <c r="CZ688" s="104">
        <v>11580</v>
      </c>
      <c r="DA688" s="104">
        <v>10249</v>
      </c>
      <c r="DB688" s="104">
        <v>8611</v>
      </c>
      <c r="DC688" s="104">
        <v>7290</v>
      </c>
      <c r="DD688" s="104">
        <v>5830</v>
      </c>
      <c r="DE688" s="104">
        <v>4682</v>
      </c>
      <c r="DF688" s="104">
        <v>3656</v>
      </c>
      <c r="DG688" s="104">
        <v>2910</v>
      </c>
      <c r="DH688" s="104">
        <v>2257</v>
      </c>
      <c r="DI688" s="104">
        <v>1645</v>
      </c>
      <c r="DJ688" s="104">
        <v>1252</v>
      </c>
      <c r="DK688" s="104">
        <v>896</v>
      </c>
      <c r="DL688" s="104">
        <v>668</v>
      </c>
      <c r="DM688" s="44">
        <v>1154</v>
      </c>
    </row>
    <row r="689" spans="1:117" s="44" customFormat="1" ht="1" hidden="1" customHeight="1">
      <c r="A689" s="94">
        <v>2021</v>
      </c>
      <c r="B689" s="96">
        <f t="shared" si="1165"/>
        <v>4402324</v>
      </c>
      <c r="C689" s="94"/>
      <c r="D689" s="101">
        <f t="shared" si="1158"/>
        <v>2703406</v>
      </c>
      <c r="E689" s="101">
        <f t="shared" si="1159"/>
        <v>2754502</v>
      </c>
      <c r="F689" s="101">
        <f t="shared" si="1160"/>
        <v>2802813</v>
      </c>
      <c r="G689" s="101">
        <f t="shared" si="1161"/>
        <v>2848952</v>
      </c>
      <c r="H689" s="101">
        <f t="shared" si="1162"/>
        <v>2893049</v>
      </c>
      <c r="I689" s="101">
        <f>SUM(CD689:$DL689)</f>
        <v>799024</v>
      </c>
      <c r="J689" s="101">
        <f>SUM(CE689:$DL689)</f>
        <v>747928</v>
      </c>
      <c r="K689" s="101">
        <f>SUM(CF689:$DL689)</f>
        <v>699617</v>
      </c>
      <c r="L689" s="101">
        <f>SUM(CG689:$DL689)</f>
        <v>653478</v>
      </c>
      <c r="M689" s="101">
        <f>SUM(CH689:$DL689)</f>
        <v>609381</v>
      </c>
      <c r="N689" s="101"/>
      <c r="O689" s="101"/>
      <c r="P689" s="101"/>
      <c r="Q689" s="104">
        <v>45817</v>
      </c>
      <c r="R689" s="104">
        <v>45977</v>
      </c>
      <c r="S689" s="104">
        <v>46060</v>
      </c>
      <c r="T689" s="104">
        <v>46087</v>
      </c>
      <c r="U689" s="104">
        <v>46053</v>
      </c>
      <c r="V689" s="104">
        <v>45991</v>
      </c>
      <c r="W689" s="104">
        <v>45909</v>
      </c>
      <c r="X689" s="104">
        <v>45803</v>
      </c>
      <c r="Y689" s="104">
        <v>45674</v>
      </c>
      <c r="Z689" s="104">
        <v>45514</v>
      </c>
      <c r="AA689" s="104">
        <v>45370</v>
      </c>
      <c r="AB689" s="104">
        <v>45171</v>
      </c>
      <c r="AC689" s="104">
        <v>44911</v>
      </c>
      <c r="AD689" s="104">
        <v>44549</v>
      </c>
      <c r="AE689" s="104">
        <v>43653</v>
      </c>
      <c r="AF689" s="104">
        <v>43356</v>
      </c>
      <c r="AG689" s="104">
        <v>43529</v>
      </c>
      <c r="AH689" s="104">
        <v>43501</v>
      </c>
      <c r="AI689" s="104">
        <v>43025</v>
      </c>
      <c r="AJ689" s="104">
        <v>43944</v>
      </c>
      <c r="AK689" s="104">
        <v>44399</v>
      </c>
      <c r="AL689" s="104">
        <v>45137</v>
      </c>
      <c r="AM689" s="104">
        <v>47170</v>
      </c>
      <c r="AN689" s="104">
        <v>48526</v>
      </c>
      <c r="AO689" s="104">
        <v>50140</v>
      </c>
      <c r="AP689" s="104">
        <v>52396</v>
      </c>
      <c r="AQ689" s="104">
        <v>53262</v>
      </c>
      <c r="AR689" s="104">
        <v>55239</v>
      </c>
      <c r="AS689" s="104">
        <v>56887</v>
      </c>
      <c r="AT689" s="104">
        <v>59474</v>
      </c>
      <c r="AU689" s="104">
        <v>61007</v>
      </c>
      <c r="AV689" s="104">
        <v>61943</v>
      </c>
      <c r="AW689" s="104">
        <v>62289</v>
      </c>
      <c r="AX689" s="104">
        <v>63287</v>
      </c>
      <c r="AY689" s="104">
        <v>62592</v>
      </c>
      <c r="AZ689" s="104">
        <v>63176</v>
      </c>
      <c r="BA689" s="104">
        <v>63106</v>
      </c>
      <c r="BB689" s="104">
        <v>64143</v>
      </c>
      <c r="BC689" s="104">
        <v>63362</v>
      </c>
      <c r="BD689" s="104">
        <v>64016</v>
      </c>
      <c r="BE689" s="104">
        <v>63915</v>
      </c>
      <c r="BF689" s="104">
        <v>63824</v>
      </c>
      <c r="BG689" s="104">
        <v>62730</v>
      </c>
      <c r="BH689" s="104">
        <v>62205</v>
      </c>
      <c r="BI689" s="104">
        <v>61792</v>
      </c>
      <c r="BJ689" s="104">
        <v>61022</v>
      </c>
      <c r="BK689" s="104">
        <v>60940</v>
      </c>
      <c r="BL689" s="104">
        <v>61789</v>
      </c>
      <c r="BM689" s="104">
        <v>61602</v>
      </c>
      <c r="BN689" s="104">
        <v>62810</v>
      </c>
      <c r="BO689" s="104">
        <v>63846</v>
      </c>
      <c r="BP689" s="104">
        <v>64265</v>
      </c>
      <c r="BQ689" s="104">
        <v>65100</v>
      </c>
      <c r="BR689" s="104">
        <v>66088</v>
      </c>
      <c r="BS689" s="104">
        <v>66119</v>
      </c>
      <c r="BT689" s="104">
        <v>67344</v>
      </c>
      <c r="BU689" s="104">
        <v>67425</v>
      </c>
      <c r="BV689" s="104">
        <v>67847</v>
      </c>
      <c r="BW689" s="104">
        <v>65559</v>
      </c>
      <c r="BX689" s="104">
        <v>62966</v>
      </c>
      <c r="BY689" s="104">
        <v>60347</v>
      </c>
      <c r="BZ689" s="104">
        <v>58510</v>
      </c>
      <c r="CA689" s="104">
        <v>56525</v>
      </c>
      <c r="CB689" s="104">
        <v>54454</v>
      </c>
      <c r="CC689" s="104">
        <v>52831</v>
      </c>
      <c r="CD689" s="104">
        <v>51096</v>
      </c>
      <c r="CE689" s="104">
        <v>48311</v>
      </c>
      <c r="CF689" s="104">
        <v>46139</v>
      </c>
      <c r="CG689" s="104">
        <v>44097</v>
      </c>
      <c r="CH689" s="104">
        <v>43293</v>
      </c>
      <c r="CI689" s="104">
        <v>41357</v>
      </c>
      <c r="CJ689" s="104">
        <v>41717</v>
      </c>
      <c r="CK689" s="104">
        <v>40329</v>
      </c>
      <c r="CL689" s="104">
        <v>39862</v>
      </c>
      <c r="CM689" s="104">
        <v>38612</v>
      </c>
      <c r="CN689" s="104">
        <v>37431</v>
      </c>
      <c r="CO689" s="104">
        <v>35337</v>
      </c>
      <c r="CP689" s="104">
        <v>33489</v>
      </c>
      <c r="CQ689" s="104">
        <v>31251</v>
      </c>
      <c r="CR689" s="104">
        <v>28831</v>
      </c>
      <c r="CS689" s="104">
        <v>25510</v>
      </c>
      <c r="CT689" s="104">
        <v>22160</v>
      </c>
      <c r="CU689" s="104">
        <v>20566</v>
      </c>
      <c r="CV689" s="104">
        <v>18816</v>
      </c>
      <c r="CW689" s="104">
        <v>16767</v>
      </c>
      <c r="CX689" s="104">
        <v>15442</v>
      </c>
      <c r="CY689" s="104">
        <v>13994</v>
      </c>
      <c r="CZ689" s="104">
        <v>12340</v>
      </c>
      <c r="DA689" s="104">
        <v>10378</v>
      </c>
      <c r="DB689" s="104">
        <v>9062</v>
      </c>
      <c r="DC689" s="104">
        <v>7508</v>
      </c>
      <c r="DD689" s="104">
        <v>6268</v>
      </c>
      <c r="DE689" s="104">
        <v>4946</v>
      </c>
      <c r="DF689" s="104">
        <v>3924</v>
      </c>
      <c r="DG689" s="104">
        <v>3028</v>
      </c>
      <c r="DH689" s="104">
        <v>2377</v>
      </c>
      <c r="DI689" s="104">
        <v>1818</v>
      </c>
      <c r="DJ689" s="104">
        <v>1304</v>
      </c>
      <c r="DK689" s="104">
        <v>977</v>
      </c>
      <c r="DL689" s="104">
        <v>687</v>
      </c>
      <c r="DM689" s="44">
        <v>1321</v>
      </c>
    </row>
    <row r="690" spans="1:117" s="44" customFormat="1" ht="1" hidden="1" customHeight="1">
      <c r="A690" s="94">
        <v>2022</v>
      </c>
      <c r="B690" s="96">
        <f t="shared" si="1165"/>
        <v>4445458</v>
      </c>
      <c r="C690" s="94"/>
      <c r="D690" s="101">
        <f t="shared" si="1158"/>
        <v>2715302</v>
      </c>
      <c r="E690" s="101">
        <f t="shared" si="1159"/>
        <v>2767492</v>
      </c>
      <c r="F690" s="101">
        <f t="shared" si="1160"/>
        <v>2817990</v>
      </c>
      <c r="G690" s="101">
        <f t="shared" si="1161"/>
        <v>2865737</v>
      </c>
      <c r="H690" s="101">
        <f t="shared" si="1162"/>
        <v>2911303</v>
      </c>
      <c r="I690" s="101">
        <f>SUM(CD690:$DL690)</f>
        <v>821505</v>
      </c>
      <c r="J690" s="101">
        <f>SUM(CE690:$DL690)</f>
        <v>769315</v>
      </c>
      <c r="K690" s="101">
        <f>SUM(CF690:$DL690)</f>
        <v>718817</v>
      </c>
      <c r="L690" s="101">
        <f>SUM(CG690:$DL690)</f>
        <v>671070</v>
      </c>
      <c r="M690" s="101">
        <f>SUM(CH690:$DL690)</f>
        <v>625504</v>
      </c>
      <c r="N690" s="101"/>
      <c r="O690" s="101"/>
      <c r="P690" s="101"/>
      <c r="Q690" s="104">
        <v>45986</v>
      </c>
      <c r="R690" s="104">
        <v>46203</v>
      </c>
      <c r="S690" s="104">
        <v>46349</v>
      </c>
      <c r="T690" s="104">
        <v>46425</v>
      </c>
      <c r="U690" s="104">
        <v>46451</v>
      </c>
      <c r="V690" s="104">
        <v>46415</v>
      </c>
      <c r="W690" s="104">
        <v>46351</v>
      </c>
      <c r="X690" s="104">
        <v>46263</v>
      </c>
      <c r="Y690" s="104">
        <v>46151</v>
      </c>
      <c r="Z690" s="104">
        <v>46014</v>
      </c>
      <c r="AA690" s="104">
        <v>45846</v>
      </c>
      <c r="AB690" s="104">
        <v>45691</v>
      </c>
      <c r="AC690" s="104">
        <v>45483</v>
      </c>
      <c r="AD690" s="104">
        <v>45213</v>
      </c>
      <c r="AE690" s="104">
        <v>44848</v>
      </c>
      <c r="AF690" s="104">
        <v>43955</v>
      </c>
      <c r="AG690" s="104">
        <v>43673</v>
      </c>
      <c r="AH690" s="104">
        <v>43884</v>
      </c>
      <c r="AI690" s="104">
        <v>43919</v>
      </c>
      <c r="AJ690" s="104">
        <v>43531</v>
      </c>
      <c r="AK690" s="104">
        <v>44556</v>
      </c>
      <c r="AL690" s="104">
        <v>45159</v>
      </c>
      <c r="AM690" s="104">
        <v>46057</v>
      </c>
      <c r="AN690" s="104">
        <v>48245</v>
      </c>
      <c r="AO690" s="104">
        <v>49746</v>
      </c>
      <c r="AP690" s="104">
        <v>51470</v>
      </c>
      <c r="AQ690" s="104">
        <v>53783</v>
      </c>
      <c r="AR690" s="104">
        <v>54697</v>
      </c>
      <c r="AS690" s="104">
        <v>56661</v>
      </c>
      <c r="AT690" s="104">
        <v>58271</v>
      </c>
      <c r="AU690" s="104">
        <v>60780</v>
      </c>
      <c r="AV690" s="104">
        <v>62235</v>
      </c>
      <c r="AW690" s="104">
        <v>63091</v>
      </c>
      <c r="AX690" s="104">
        <v>63355</v>
      </c>
      <c r="AY690" s="104">
        <v>64261</v>
      </c>
      <c r="AZ690" s="104">
        <v>63488</v>
      </c>
      <c r="BA690" s="104">
        <v>63991</v>
      </c>
      <c r="BB690" s="104">
        <v>63843</v>
      </c>
      <c r="BC690" s="104">
        <v>64801</v>
      </c>
      <c r="BD690" s="104">
        <v>63965</v>
      </c>
      <c r="BE690" s="104">
        <v>64555</v>
      </c>
      <c r="BF690" s="104">
        <v>64403</v>
      </c>
      <c r="BG690" s="104">
        <v>64261</v>
      </c>
      <c r="BH690" s="104">
        <v>63132</v>
      </c>
      <c r="BI690" s="104">
        <v>62566</v>
      </c>
      <c r="BJ690" s="104">
        <v>62113</v>
      </c>
      <c r="BK690" s="104">
        <v>61303</v>
      </c>
      <c r="BL690" s="104">
        <v>61177</v>
      </c>
      <c r="BM690" s="104">
        <v>61978</v>
      </c>
      <c r="BN690" s="104">
        <v>61750</v>
      </c>
      <c r="BO690" s="104">
        <v>62903</v>
      </c>
      <c r="BP690" s="104">
        <v>63889</v>
      </c>
      <c r="BQ690" s="104">
        <v>64257</v>
      </c>
      <c r="BR690" s="104">
        <v>65036</v>
      </c>
      <c r="BS690" s="104">
        <v>65972</v>
      </c>
      <c r="BT690" s="104">
        <v>65955</v>
      </c>
      <c r="BU690" s="104">
        <v>67117</v>
      </c>
      <c r="BV690" s="104">
        <v>67153</v>
      </c>
      <c r="BW690" s="104">
        <v>67517</v>
      </c>
      <c r="BX690" s="104">
        <v>65206</v>
      </c>
      <c r="BY690" s="104">
        <v>62589</v>
      </c>
      <c r="BZ690" s="104">
        <v>59953</v>
      </c>
      <c r="CA690" s="104">
        <v>58079</v>
      </c>
      <c r="CB690" s="104">
        <v>56056</v>
      </c>
      <c r="CC690" s="104">
        <v>53927</v>
      </c>
      <c r="CD690" s="104">
        <v>52190</v>
      </c>
      <c r="CE690" s="104">
        <v>50498</v>
      </c>
      <c r="CF690" s="104">
        <v>47747</v>
      </c>
      <c r="CG690" s="104">
        <v>45566</v>
      </c>
      <c r="CH690" s="104">
        <v>43523</v>
      </c>
      <c r="CI690" s="104">
        <v>42679</v>
      </c>
      <c r="CJ690" s="104">
        <v>40727</v>
      </c>
      <c r="CK690" s="104">
        <v>41012</v>
      </c>
      <c r="CL690" s="104">
        <v>39586</v>
      </c>
      <c r="CM690" s="104">
        <v>39055</v>
      </c>
      <c r="CN690" s="104">
        <v>37751</v>
      </c>
      <c r="CO690" s="104">
        <v>36507</v>
      </c>
      <c r="CP690" s="104">
        <v>34366</v>
      </c>
      <c r="CQ690" s="104">
        <v>32457</v>
      </c>
      <c r="CR690" s="104">
        <v>30170</v>
      </c>
      <c r="CS690" s="104">
        <v>27707</v>
      </c>
      <c r="CT690" s="104">
        <v>24385</v>
      </c>
      <c r="CU690" s="104">
        <v>21059</v>
      </c>
      <c r="CV690" s="104">
        <v>19409</v>
      </c>
      <c r="CW690" s="104">
        <v>17618</v>
      </c>
      <c r="CX690" s="104">
        <v>15562</v>
      </c>
      <c r="CY690" s="104">
        <v>14189</v>
      </c>
      <c r="CZ690" s="104">
        <v>12717</v>
      </c>
      <c r="DA690" s="104">
        <v>11076</v>
      </c>
      <c r="DB690" s="104">
        <v>9194</v>
      </c>
      <c r="DC690" s="104">
        <v>7917</v>
      </c>
      <c r="DD690" s="104">
        <v>6470</v>
      </c>
      <c r="DE690" s="104">
        <v>5334</v>
      </c>
      <c r="DF690" s="104">
        <v>4157</v>
      </c>
      <c r="DG690" s="104">
        <v>3258</v>
      </c>
      <c r="DH690" s="104">
        <v>2482</v>
      </c>
      <c r="DI690" s="104">
        <v>1920</v>
      </c>
      <c r="DJ690" s="104">
        <v>1446</v>
      </c>
      <c r="DK690" s="104">
        <v>1020</v>
      </c>
      <c r="DL690" s="104">
        <v>751</v>
      </c>
      <c r="DM690" s="44">
        <v>1460</v>
      </c>
    </row>
    <row r="691" spans="1:117" s="44" customFormat="1" ht="1" hidden="1" customHeight="1">
      <c r="A691" s="94">
        <v>2023</v>
      </c>
      <c r="B691" s="96">
        <f t="shared" si="1165"/>
        <v>4487796</v>
      </c>
      <c r="C691" s="94"/>
      <c r="D691" s="101">
        <f t="shared" si="1158"/>
        <v>2725653</v>
      </c>
      <c r="E691" s="101">
        <f t="shared" si="1159"/>
        <v>2778922</v>
      </c>
      <c r="F691" s="101">
        <f t="shared" si="1160"/>
        <v>2830517</v>
      </c>
      <c r="G691" s="101">
        <f t="shared" si="1161"/>
        <v>2880425</v>
      </c>
      <c r="H691" s="101">
        <f t="shared" si="1162"/>
        <v>2927587</v>
      </c>
      <c r="I691" s="101">
        <f>SUM(CD691:$DL691)</f>
        <v>844305</v>
      </c>
      <c r="J691" s="101">
        <f>SUM(CE691:$DL691)</f>
        <v>791036</v>
      </c>
      <c r="K691" s="101">
        <f>SUM(CF691:$DL691)</f>
        <v>739441</v>
      </c>
      <c r="L691" s="101">
        <f>SUM(CG691:$DL691)</f>
        <v>689533</v>
      </c>
      <c r="M691" s="101">
        <f>SUM(CH691:$DL691)</f>
        <v>642371</v>
      </c>
      <c r="N691" s="101"/>
      <c r="O691" s="101"/>
      <c r="P691" s="101"/>
      <c r="Q691" s="104">
        <v>46082</v>
      </c>
      <c r="R691" s="104">
        <v>46370</v>
      </c>
      <c r="S691" s="104">
        <v>46572</v>
      </c>
      <c r="T691" s="104">
        <v>46711</v>
      </c>
      <c r="U691" s="104">
        <v>46784</v>
      </c>
      <c r="V691" s="104">
        <v>46809</v>
      </c>
      <c r="W691" s="104">
        <v>46771</v>
      </c>
      <c r="X691" s="104">
        <v>46702</v>
      </c>
      <c r="Y691" s="104">
        <v>46607</v>
      </c>
      <c r="Z691" s="104">
        <v>46488</v>
      </c>
      <c r="AA691" s="104">
        <v>46341</v>
      </c>
      <c r="AB691" s="104">
        <v>46162</v>
      </c>
      <c r="AC691" s="104">
        <v>45998</v>
      </c>
      <c r="AD691" s="104">
        <v>45783</v>
      </c>
      <c r="AE691" s="104">
        <v>45509</v>
      </c>
      <c r="AF691" s="104">
        <v>45144</v>
      </c>
      <c r="AG691" s="104">
        <v>44269</v>
      </c>
      <c r="AH691" s="104">
        <v>44026</v>
      </c>
      <c r="AI691" s="104">
        <v>44297</v>
      </c>
      <c r="AJ691" s="104">
        <v>44413</v>
      </c>
      <c r="AK691" s="104">
        <v>44143</v>
      </c>
      <c r="AL691" s="104">
        <v>45307</v>
      </c>
      <c r="AM691" s="104">
        <v>46081</v>
      </c>
      <c r="AN691" s="104">
        <v>47141</v>
      </c>
      <c r="AO691" s="104">
        <v>49466</v>
      </c>
      <c r="AP691" s="104">
        <v>51079</v>
      </c>
      <c r="AQ691" s="104">
        <v>52871</v>
      </c>
      <c r="AR691" s="104">
        <v>55206</v>
      </c>
      <c r="AS691" s="104">
        <v>56127</v>
      </c>
      <c r="AT691" s="104">
        <v>58048</v>
      </c>
      <c r="AU691" s="104">
        <v>59597</v>
      </c>
      <c r="AV691" s="104">
        <v>62013</v>
      </c>
      <c r="AW691" s="104">
        <v>63379</v>
      </c>
      <c r="AX691" s="104">
        <v>64148</v>
      </c>
      <c r="AY691" s="104">
        <v>64329</v>
      </c>
      <c r="AZ691" s="104">
        <v>65143</v>
      </c>
      <c r="BA691" s="104">
        <v>64298</v>
      </c>
      <c r="BB691" s="104">
        <v>64726</v>
      </c>
      <c r="BC691" s="104">
        <v>64506</v>
      </c>
      <c r="BD691" s="104">
        <v>65392</v>
      </c>
      <c r="BE691" s="104">
        <v>64505</v>
      </c>
      <c r="BF691" s="104">
        <v>65037</v>
      </c>
      <c r="BG691" s="104">
        <v>64837</v>
      </c>
      <c r="BH691" s="104">
        <v>64649</v>
      </c>
      <c r="BI691" s="104">
        <v>63484</v>
      </c>
      <c r="BJ691" s="104">
        <v>62881</v>
      </c>
      <c r="BK691" s="104">
        <v>62386</v>
      </c>
      <c r="BL691" s="104">
        <v>61538</v>
      </c>
      <c r="BM691" s="104">
        <v>61368</v>
      </c>
      <c r="BN691" s="104">
        <v>62120</v>
      </c>
      <c r="BO691" s="104">
        <v>61852</v>
      </c>
      <c r="BP691" s="104">
        <v>62950</v>
      </c>
      <c r="BQ691" s="104">
        <v>63886</v>
      </c>
      <c r="BR691" s="104">
        <v>64204</v>
      </c>
      <c r="BS691" s="104">
        <v>64930</v>
      </c>
      <c r="BT691" s="104">
        <v>65810</v>
      </c>
      <c r="BU691" s="104">
        <v>65748</v>
      </c>
      <c r="BV691" s="104">
        <v>66849</v>
      </c>
      <c r="BW691" s="104">
        <v>66842</v>
      </c>
      <c r="BX691" s="104">
        <v>67150</v>
      </c>
      <c r="BY691" s="104">
        <v>64817</v>
      </c>
      <c r="BZ691" s="104">
        <v>62177</v>
      </c>
      <c r="CA691" s="104">
        <v>59521</v>
      </c>
      <c r="CB691" s="104">
        <v>57593</v>
      </c>
      <c r="CC691" s="104">
        <v>55519</v>
      </c>
      <c r="CD691" s="104">
        <v>53269</v>
      </c>
      <c r="CE691" s="104">
        <v>51595</v>
      </c>
      <c r="CF691" s="104">
        <v>49908</v>
      </c>
      <c r="CG691" s="104">
        <v>47162</v>
      </c>
      <c r="CH691" s="104">
        <v>44968</v>
      </c>
      <c r="CI691" s="104">
        <v>42914</v>
      </c>
      <c r="CJ691" s="104">
        <v>42025</v>
      </c>
      <c r="CK691" s="104">
        <v>40054</v>
      </c>
      <c r="CL691" s="104">
        <v>40258</v>
      </c>
      <c r="CM691" s="104">
        <v>38792</v>
      </c>
      <c r="CN691" s="104">
        <v>38190</v>
      </c>
      <c r="CO691" s="104">
        <v>36828</v>
      </c>
      <c r="CP691" s="104">
        <v>35515</v>
      </c>
      <c r="CQ691" s="104">
        <v>33323</v>
      </c>
      <c r="CR691" s="104">
        <v>31348</v>
      </c>
      <c r="CS691" s="104">
        <v>29011</v>
      </c>
      <c r="CT691" s="104">
        <v>26503</v>
      </c>
      <c r="CU691" s="104">
        <v>23187</v>
      </c>
      <c r="CV691" s="104">
        <v>19890</v>
      </c>
      <c r="CW691" s="104">
        <v>18191</v>
      </c>
      <c r="CX691" s="104">
        <v>16370</v>
      </c>
      <c r="CY691" s="104">
        <v>14318</v>
      </c>
      <c r="CZ691" s="104">
        <v>12912</v>
      </c>
      <c r="DA691" s="104">
        <v>11437</v>
      </c>
      <c r="DB691" s="104">
        <v>9832</v>
      </c>
      <c r="DC691" s="104">
        <v>8050</v>
      </c>
      <c r="DD691" s="104">
        <v>6838</v>
      </c>
      <c r="DE691" s="104">
        <v>5517</v>
      </c>
      <c r="DF691" s="104">
        <v>4494</v>
      </c>
      <c r="DG691" s="104">
        <v>3462</v>
      </c>
      <c r="DH691" s="104">
        <v>2679</v>
      </c>
      <c r="DI691" s="104">
        <v>2012</v>
      </c>
      <c r="DJ691" s="104">
        <v>1531</v>
      </c>
      <c r="DK691" s="104">
        <v>1135</v>
      </c>
      <c r="DL691" s="104">
        <v>787</v>
      </c>
      <c r="DM691" s="44">
        <v>1611</v>
      </c>
    </row>
    <row r="692" spans="1:117" s="44" customFormat="1" ht="1" hidden="1" customHeight="1">
      <c r="A692" s="94">
        <v>2024</v>
      </c>
      <c r="B692" s="96">
        <f t="shared" si="1165"/>
        <v>4529248</v>
      </c>
      <c r="C692" s="94"/>
      <c r="D692" s="101">
        <f t="shared" si="1158"/>
        <v>2735263</v>
      </c>
      <c r="E692" s="101">
        <f t="shared" si="1159"/>
        <v>2790106</v>
      </c>
      <c r="F692" s="101">
        <f t="shared" si="1160"/>
        <v>2842764</v>
      </c>
      <c r="G692" s="101">
        <f t="shared" si="1161"/>
        <v>2893769</v>
      </c>
      <c r="H692" s="101">
        <f t="shared" si="1162"/>
        <v>2943067</v>
      </c>
      <c r="I692" s="101">
        <f>SUM(CD692:$DL692)</f>
        <v>867881</v>
      </c>
      <c r="J692" s="101">
        <f>SUM(CE692:$DL692)</f>
        <v>813038</v>
      </c>
      <c r="K692" s="101">
        <f>SUM(CF692:$DL692)</f>
        <v>760380</v>
      </c>
      <c r="L692" s="101">
        <f>SUM(CG692:$DL692)</f>
        <v>709375</v>
      </c>
      <c r="M692" s="101">
        <f>SUM(CH692:$DL692)</f>
        <v>660077</v>
      </c>
      <c r="N692" s="101"/>
      <c r="O692" s="101"/>
      <c r="P692" s="101"/>
      <c r="Q692" s="104">
        <v>46119</v>
      </c>
      <c r="R692" s="104">
        <v>46463</v>
      </c>
      <c r="S692" s="104">
        <v>46737</v>
      </c>
      <c r="T692" s="104">
        <v>46931</v>
      </c>
      <c r="U692" s="104">
        <v>47067</v>
      </c>
      <c r="V692" s="104">
        <v>47140</v>
      </c>
      <c r="W692" s="104">
        <v>47161</v>
      </c>
      <c r="X692" s="104">
        <v>47118</v>
      </c>
      <c r="Y692" s="104">
        <v>47042</v>
      </c>
      <c r="Z692" s="104">
        <v>46939</v>
      </c>
      <c r="AA692" s="104">
        <v>46811</v>
      </c>
      <c r="AB692" s="104">
        <v>46654</v>
      </c>
      <c r="AC692" s="104">
        <v>46465</v>
      </c>
      <c r="AD692" s="104">
        <v>46294</v>
      </c>
      <c r="AE692" s="104">
        <v>46072</v>
      </c>
      <c r="AF692" s="104">
        <v>45801</v>
      </c>
      <c r="AG692" s="104">
        <v>45452</v>
      </c>
      <c r="AH692" s="104">
        <v>44617</v>
      </c>
      <c r="AI692" s="104">
        <v>44436</v>
      </c>
      <c r="AJ692" s="104">
        <v>44785</v>
      </c>
      <c r="AK692" s="104">
        <v>45011</v>
      </c>
      <c r="AL692" s="104">
        <v>44894</v>
      </c>
      <c r="AM692" s="104">
        <v>46219</v>
      </c>
      <c r="AN692" s="104">
        <v>47168</v>
      </c>
      <c r="AO692" s="104">
        <v>48373</v>
      </c>
      <c r="AP692" s="104">
        <v>50802</v>
      </c>
      <c r="AQ692" s="104">
        <v>52484</v>
      </c>
      <c r="AR692" s="104">
        <v>54307</v>
      </c>
      <c r="AS692" s="104">
        <v>56628</v>
      </c>
      <c r="AT692" s="104">
        <v>57521</v>
      </c>
      <c r="AU692" s="104">
        <v>59377</v>
      </c>
      <c r="AV692" s="104">
        <v>60847</v>
      </c>
      <c r="AW692" s="104">
        <v>63162</v>
      </c>
      <c r="AX692" s="104">
        <v>64435</v>
      </c>
      <c r="AY692" s="104">
        <v>65115</v>
      </c>
      <c r="AZ692" s="104">
        <v>65212</v>
      </c>
      <c r="BA692" s="104">
        <v>65943</v>
      </c>
      <c r="BB692" s="104">
        <v>65029</v>
      </c>
      <c r="BC692" s="104">
        <v>65386</v>
      </c>
      <c r="BD692" s="104">
        <v>65100</v>
      </c>
      <c r="BE692" s="104">
        <v>65921</v>
      </c>
      <c r="BF692" s="104">
        <v>64989</v>
      </c>
      <c r="BG692" s="104">
        <v>65469</v>
      </c>
      <c r="BH692" s="104">
        <v>65224</v>
      </c>
      <c r="BI692" s="104">
        <v>64991</v>
      </c>
      <c r="BJ692" s="104">
        <v>63792</v>
      </c>
      <c r="BK692" s="104">
        <v>63151</v>
      </c>
      <c r="BL692" s="104">
        <v>62612</v>
      </c>
      <c r="BM692" s="104">
        <v>61728</v>
      </c>
      <c r="BN692" s="104">
        <v>61513</v>
      </c>
      <c r="BO692" s="104">
        <v>62214</v>
      </c>
      <c r="BP692" s="104">
        <v>61906</v>
      </c>
      <c r="BQ692" s="104">
        <v>62951</v>
      </c>
      <c r="BR692" s="104">
        <v>63838</v>
      </c>
      <c r="BS692" s="104">
        <v>64107</v>
      </c>
      <c r="BT692" s="104">
        <v>64779</v>
      </c>
      <c r="BU692" s="104">
        <v>65608</v>
      </c>
      <c r="BV692" s="104">
        <v>65500</v>
      </c>
      <c r="BW692" s="104">
        <v>66543</v>
      </c>
      <c r="BX692" s="104">
        <v>66491</v>
      </c>
      <c r="BY692" s="104">
        <v>66745</v>
      </c>
      <c r="BZ692" s="104">
        <v>64388</v>
      </c>
      <c r="CA692" s="104">
        <v>61724</v>
      </c>
      <c r="CB692" s="104">
        <v>59031</v>
      </c>
      <c r="CC692" s="104">
        <v>57035</v>
      </c>
      <c r="CD692" s="104">
        <v>54843</v>
      </c>
      <c r="CE692" s="104">
        <v>52658</v>
      </c>
      <c r="CF692" s="104">
        <v>51005</v>
      </c>
      <c r="CG692" s="104">
        <v>49298</v>
      </c>
      <c r="CH692" s="104">
        <v>46549</v>
      </c>
      <c r="CI692" s="104">
        <v>44335</v>
      </c>
      <c r="CJ692" s="104">
        <v>42265</v>
      </c>
      <c r="CK692" s="104">
        <v>41330</v>
      </c>
      <c r="CL692" s="104">
        <v>39335</v>
      </c>
      <c r="CM692" s="104">
        <v>39453</v>
      </c>
      <c r="CN692" s="104">
        <v>37940</v>
      </c>
      <c r="CO692" s="104">
        <v>37262</v>
      </c>
      <c r="CP692" s="104">
        <v>35836</v>
      </c>
      <c r="CQ692" s="104">
        <v>34447</v>
      </c>
      <c r="CR692" s="104">
        <v>32200</v>
      </c>
      <c r="CS692" s="104">
        <v>30156</v>
      </c>
      <c r="CT692" s="104">
        <v>27767</v>
      </c>
      <c r="CU692" s="104">
        <v>25220</v>
      </c>
      <c r="CV692" s="104">
        <v>21917</v>
      </c>
      <c r="CW692" s="104">
        <v>18656</v>
      </c>
      <c r="CX692" s="104">
        <v>16919</v>
      </c>
      <c r="CY692" s="104">
        <v>15078</v>
      </c>
      <c r="CZ692" s="104">
        <v>13047</v>
      </c>
      <c r="DA692" s="104">
        <v>11628</v>
      </c>
      <c r="DB692" s="104">
        <v>10168</v>
      </c>
      <c r="DC692" s="104">
        <v>8625</v>
      </c>
      <c r="DD692" s="104">
        <v>6967</v>
      </c>
      <c r="DE692" s="104">
        <v>5843</v>
      </c>
      <c r="DF692" s="104">
        <v>4658</v>
      </c>
      <c r="DG692" s="104">
        <v>3751</v>
      </c>
      <c r="DH692" s="104">
        <v>2855</v>
      </c>
      <c r="DI692" s="104">
        <v>2176</v>
      </c>
      <c r="DJ692" s="104">
        <v>1610</v>
      </c>
      <c r="DK692" s="104">
        <v>1206</v>
      </c>
      <c r="DL692" s="104">
        <v>878</v>
      </c>
      <c r="DM692" s="44">
        <v>1756</v>
      </c>
    </row>
    <row r="693" spans="1:117" s="44" customFormat="1" ht="1" hidden="1" customHeight="1">
      <c r="A693" s="94">
        <v>2025</v>
      </c>
      <c r="B693" s="96">
        <f t="shared" si="1165"/>
        <v>4569711</v>
      </c>
      <c r="C693" s="94"/>
      <c r="D693" s="101">
        <f t="shared" si="1158"/>
        <v>2743690</v>
      </c>
      <c r="E693" s="101">
        <f t="shared" si="1159"/>
        <v>2800027</v>
      </c>
      <c r="F693" s="101">
        <f t="shared" si="1160"/>
        <v>2854246</v>
      </c>
      <c r="G693" s="101">
        <f t="shared" si="1161"/>
        <v>2906301</v>
      </c>
      <c r="H693" s="101">
        <f t="shared" si="1162"/>
        <v>2956695</v>
      </c>
      <c r="I693" s="101">
        <f>SUM(CD693:$DL693)</f>
        <v>892114</v>
      </c>
      <c r="J693" s="101">
        <f>SUM(CE693:$DL693)</f>
        <v>835777</v>
      </c>
      <c r="K693" s="101">
        <f>SUM(CF693:$DL693)</f>
        <v>781558</v>
      </c>
      <c r="L693" s="101">
        <f>SUM(CG693:$DL693)</f>
        <v>729503</v>
      </c>
      <c r="M693" s="101">
        <f>SUM(CH693:$DL693)</f>
        <v>679109</v>
      </c>
      <c r="N693" s="101"/>
      <c r="O693" s="101"/>
      <c r="P693" s="101"/>
      <c r="Q693" s="104">
        <v>46099</v>
      </c>
      <c r="R693" s="104">
        <v>46498</v>
      </c>
      <c r="S693" s="104">
        <v>46827</v>
      </c>
      <c r="T693" s="104">
        <v>47094</v>
      </c>
      <c r="U693" s="104">
        <v>47283</v>
      </c>
      <c r="V693" s="104">
        <v>47419</v>
      </c>
      <c r="W693" s="104">
        <v>47488</v>
      </c>
      <c r="X693" s="104">
        <v>47503</v>
      </c>
      <c r="Y693" s="104">
        <v>47455</v>
      </c>
      <c r="Z693" s="104">
        <v>47370</v>
      </c>
      <c r="AA693" s="104">
        <v>47258</v>
      </c>
      <c r="AB693" s="104">
        <v>47120</v>
      </c>
      <c r="AC693" s="104">
        <v>46953</v>
      </c>
      <c r="AD693" s="104">
        <v>46757</v>
      </c>
      <c r="AE693" s="104">
        <v>46581</v>
      </c>
      <c r="AF693" s="104">
        <v>46361</v>
      </c>
      <c r="AG693" s="104">
        <v>46105</v>
      </c>
      <c r="AH693" s="104">
        <v>45794</v>
      </c>
      <c r="AI693" s="104">
        <v>45021</v>
      </c>
      <c r="AJ693" s="104">
        <v>44921</v>
      </c>
      <c r="AK693" s="104">
        <v>45375</v>
      </c>
      <c r="AL693" s="104">
        <v>45744</v>
      </c>
      <c r="AM693" s="104">
        <v>45806</v>
      </c>
      <c r="AN693" s="104">
        <v>47295</v>
      </c>
      <c r="AO693" s="104">
        <v>48398</v>
      </c>
      <c r="AP693" s="104">
        <v>49720</v>
      </c>
      <c r="AQ693" s="104">
        <v>52210</v>
      </c>
      <c r="AR693" s="104">
        <v>53924</v>
      </c>
      <c r="AS693" s="104">
        <v>55738</v>
      </c>
      <c r="AT693" s="104">
        <v>58011</v>
      </c>
      <c r="AU693" s="104">
        <v>58856</v>
      </c>
      <c r="AV693" s="104">
        <v>60629</v>
      </c>
      <c r="AW693" s="104">
        <v>62010</v>
      </c>
      <c r="AX693" s="104">
        <v>64221</v>
      </c>
      <c r="AY693" s="104">
        <v>65400</v>
      </c>
      <c r="AZ693" s="104">
        <v>65991</v>
      </c>
      <c r="BA693" s="104">
        <v>66013</v>
      </c>
      <c r="BB693" s="104">
        <v>66662</v>
      </c>
      <c r="BC693" s="104">
        <v>65687</v>
      </c>
      <c r="BD693" s="104">
        <v>65980</v>
      </c>
      <c r="BE693" s="104">
        <v>65633</v>
      </c>
      <c r="BF693" s="104">
        <v>66394</v>
      </c>
      <c r="BG693" s="104">
        <v>65423</v>
      </c>
      <c r="BH693" s="104">
        <v>65853</v>
      </c>
      <c r="BI693" s="104">
        <v>65564</v>
      </c>
      <c r="BJ693" s="104">
        <v>65287</v>
      </c>
      <c r="BK693" s="104">
        <v>64055</v>
      </c>
      <c r="BL693" s="104">
        <v>63373</v>
      </c>
      <c r="BM693" s="104">
        <v>62793</v>
      </c>
      <c r="BN693" s="104">
        <v>61870</v>
      </c>
      <c r="BO693" s="104">
        <v>61611</v>
      </c>
      <c r="BP693" s="104">
        <v>62262</v>
      </c>
      <c r="BQ693" s="104">
        <v>61912</v>
      </c>
      <c r="BR693" s="104">
        <v>62907</v>
      </c>
      <c r="BS693" s="104">
        <v>63743</v>
      </c>
      <c r="BT693" s="104">
        <v>63966</v>
      </c>
      <c r="BU693" s="104">
        <v>64586</v>
      </c>
      <c r="BV693" s="104">
        <v>65367</v>
      </c>
      <c r="BW693" s="104">
        <v>65214</v>
      </c>
      <c r="BX693" s="104">
        <v>66198</v>
      </c>
      <c r="BY693" s="104">
        <v>66101</v>
      </c>
      <c r="BZ693" s="104">
        <v>66302</v>
      </c>
      <c r="CA693" s="104">
        <v>63922</v>
      </c>
      <c r="CB693" s="104">
        <v>61212</v>
      </c>
      <c r="CC693" s="104">
        <v>58472</v>
      </c>
      <c r="CD693" s="104">
        <v>56337</v>
      </c>
      <c r="CE693" s="104">
        <v>54219</v>
      </c>
      <c r="CF693" s="104">
        <v>52055</v>
      </c>
      <c r="CG693" s="104">
        <v>50394</v>
      </c>
      <c r="CH693" s="104">
        <v>48658</v>
      </c>
      <c r="CI693" s="104">
        <v>45901</v>
      </c>
      <c r="CJ693" s="104">
        <v>43665</v>
      </c>
      <c r="CK693" s="104">
        <v>41575</v>
      </c>
      <c r="CL693" s="104">
        <v>40587</v>
      </c>
      <c r="CM693" s="104">
        <v>38564</v>
      </c>
      <c r="CN693" s="104">
        <v>38589</v>
      </c>
      <c r="CO693" s="104">
        <v>37028</v>
      </c>
      <c r="CP693" s="104">
        <v>36266</v>
      </c>
      <c r="CQ693" s="104">
        <v>34769</v>
      </c>
      <c r="CR693" s="104">
        <v>33299</v>
      </c>
      <c r="CS693" s="104">
        <v>30993</v>
      </c>
      <c r="CT693" s="104">
        <v>28879</v>
      </c>
      <c r="CU693" s="104">
        <v>26439</v>
      </c>
      <c r="CV693" s="104">
        <v>23856</v>
      </c>
      <c r="CW693" s="104">
        <v>20577</v>
      </c>
      <c r="CX693" s="104">
        <v>17368</v>
      </c>
      <c r="CY693" s="104">
        <v>15602</v>
      </c>
      <c r="CZ693" s="104">
        <v>13756</v>
      </c>
      <c r="DA693" s="104">
        <v>11767</v>
      </c>
      <c r="DB693" s="104">
        <v>10356</v>
      </c>
      <c r="DC693" s="104">
        <v>8939</v>
      </c>
      <c r="DD693" s="104">
        <v>7481</v>
      </c>
      <c r="DE693" s="104">
        <v>5968</v>
      </c>
      <c r="DF693" s="104">
        <v>4947</v>
      </c>
      <c r="DG693" s="104">
        <v>3898</v>
      </c>
      <c r="DH693" s="104">
        <v>3101</v>
      </c>
      <c r="DI693" s="104">
        <v>2326</v>
      </c>
      <c r="DJ693" s="104">
        <v>1747</v>
      </c>
      <c r="DK693" s="104">
        <v>1271</v>
      </c>
      <c r="DL693" s="104">
        <v>937</v>
      </c>
      <c r="DM693" s="44">
        <v>1934</v>
      </c>
    </row>
    <row r="694" spans="1:117" s="44" customFormat="1" ht="1" hidden="1" customHeight="1">
      <c r="A694" s="94">
        <v>2026</v>
      </c>
      <c r="B694" s="96">
        <f t="shared" si="1165"/>
        <v>4609200</v>
      </c>
      <c r="C694" s="94"/>
      <c r="D694" s="101">
        <f t="shared" si="1158"/>
        <v>2750834</v>
      </c>
      <c r="E694" s="101">
        <f t="shared" si="1159"/>
        <v>2808604</v>
      </c>
      <c r="F694" s="101">
        <f t="shared" si="1160"/>
        <v>2864298</v>
      </c>
      <c r="G694" s="101">
        <f t="shared" si="1161"/>
        <v>2917899</v>
      </c>
      <c r="H694" s="101">
        <f t="shared" si="1162"/>
        <v>2969330</v>
      </c>
      <c r="I694" s="101">
        <f>SUM(CD694:$DL694)</f>
        <v>916919</v>
      </c>
      <c r="J694" s="101">
        <f>SUM(CE694:$DL694)</f>
        <v>859149</v>
      </c>
      <c r="K694" s="101">
        <f>SUM(CF694:$DL694)</f>
        <v>803455</v>
      </c>
      <c r="L694" s="101">
        <f>SUM(CG694:$DL694)</f>
        <v>749854</v>
      </c>
      <c r="M694" s="101">
        <f>SUM(CH694:$DL694)</f>
        <v>698423</v>
      </c>
      <c r="N694" s="101"/>
      <c r="O694" s="101"/>
      <c r="P694" s="101"/>
      <c r="Q694" s="104">
        <v>46030</v>
      </c>
      <c r="R694" s="104">
        <v>46478</v>
      </c>
      <c r="S694" s="104">
        <v>46863</v>
      </c>
      <c r="T694" s="104">
        <v>47180</v>
      </c>
      <c r="U694" s="104">
        <v>47444</v>
      </c>
      <c r="V694" s="104">
        <v>47633</v>
      </c>
      <c r="W694" s="104">
        <v>47765</v>
      </c>
      <c r="X694" s="104">
        <v>47829</v>
      </c>
      <c r="Y694" s="104">
        <v>47836</v>
      </c>
      <c r="Z694" s="104">
        <v>47782</v>
      </c>
      <c r="AA694" s="104">
        <v>47685</v>
      </c>
      <c r="AB694" s="104">
        <v>47565</v>
      </c>
      <c r="AC694" s="104">
        <v>47416</v>
      </c>
      <c r="AD694" s="104">
        <v>47242</v>
      </c>
      <c r="AE694" s="104">
        <v>47040</v>
      </c>
      <c r="AF694" s="104">
        <v>46867</v>
      </c>
      <c r="AG694" s="104">
        <v>46662</v>
      </c>
      <c r="AH694" s="104">
        <v>46442</v>
      </c>
      <c r="AI694" s="104">
        <v>46189</v>
      </c>
      <c r="AJ694" s="104">
        <v>45499</v>
      </c>
      <c r="AK694" s="104">
        <v>45510</v>
      </c>
      <c r="AL694" s="104">
        <v>46102</v>
      </c>
      <c r="AM694" s="104">
        <v>46639</v>
      </c>
      <c r="AN694" s="104">
        <v>46885</v>
      </c>
      <c r="AO694" s="104">
        <v>48518</v>
      </c>
      <c r="AP694" s="104">
        <v>49745</v>
      </c>
      <c r="AQ694" s="104">
        <v>51143</v>
      </c>
      <c r="AR694" s="104">
        <v>53651</v>
      </c>
      <c r="AS694" s="104">
        <v>55360</v>
      </c>
      <c r="AT694" s="104">
        <v>57134</v>
      </c>
      <c r="AU694" s="104">
        <v>59340</v>
      </c>
      <c r="AV694" s="104">
        <v>60116</v>
      </c>
      <c r="AW694" s="104">
        <v>61796</v>
      </c>
      <c r="AX694" s="104">
        <v>63084</v>
      </c>
      <c r="AY694" s="104">
        <v>65190</v>
      </c>
      <c r="AZ694" s="104">
        <v>66278</v>
      </c>
      <c r="BA694" s="104">
        <v>66787</v>
      </c>
      <c r="BB694" s="104">
        <v>66735</v>
      </c>
      <c r="BC694" s="104">
        <v>67309</v>
      </c>
      <c r="BD694" s="104">
        <v>66279</v>
      </c>
      <c r="BE694" s="104">
        <v>66512</v>
      </c>
      <c r="BF694" s="104">
        <v>66111</v>
      </c>
      <c r="BG694" s="104">
        <v>66818</v>
      </c>
      <c r="BH694" s="104">
        <v>65809</v>
      </c>
      <c r="BI694" s="104">
        <v>66190</v>
      </c>
      <c r="BJ694" s="104">
        <v>65861</v>
      </c>
      <c r="BK694" s="104">
        <v>65540</v>
      </c>
      <c r="BL694" s="104">
        <v>64273</v>
      </c>
      <c r="BM694" s="104">
        <v>63550</v>
      </c>
      <c r="BN694" s="104">
        <v>62927</v>
      </c>
      <c r="BO694" s="104">
        <v>61966</v>
      </c>
      <c r="BP694" s="104">
        <v>61663</v>
      </c>
      <c r="BQ694" s="104">
        <v>62265</v>
      </c>
      <c r="BR694" s="104">
        <v>61876</v>
      </c>
      <c r="BS694" s="104">
        <v>62818</v>
      </c>
      <c r="BT694" s="104">
        <v>63607</v>
      </c>
      <c r="BU694" s="104">
        <v>63784</v>
      </c>
      <c r="BV694" s="104">
        <v>64354</v>
      </c>
      <c r="BW694" s="104">
        <v>65085</v>
      </c>
      <c r="BX694" s="104">
        <v>64889</v>
      </c>
      <c r="BY694" s="104">
        <v>65816</v>
      </c>
      <c r="BZ694" s="104">
        <v>65673</v>
      </c>
      <c r="CA694" s="104">
        <v>65818</v>
      </c>
      <c r="CB694" s="104">
        <v>63398</v>
      </c>
      <c r="CC694" s="104">
        <v>60630</v>
      </c>
      <c r="CD694" s="104">
        <v>57770</v>
      </c>
      <c r="CE694" s="104">
        <v>55694</v>
      </c>
      <c r="CF694" s="104">
        <v>53601</v>
      </c>
      <c r="CG694" s="104">
        <v>51431</v>
      </c>
      <c r="CH694" s="104">
        <v>49752</v>
      </c>
      <c r="CI694" s="104">
        <v>47984</v>
      </c>
      <c r="CJ694" s="104">
        <v>45215</v>
      </c>
      <c r="CK694" s="104">
        <v>42951</v>
      </c>
      <c r="CL694" s="104">
        <v>40838</v>
      </c>
      <c r="CM694" s="104">
        <v>39794</v>
      </c>
      <c r="CN694" s="104">
        <v>37737</v>
      </c>
      <c r="CO694" s="104">
        <v>37666</v>
      </c>
      <c r="CP694" s="104">
        <v>36048</v>
      </c>
      <c r="CQ694" s="104">
        <v>35195</v>
      </c>
      <c r="CR694" s="104">
        <v>33620</v>
      </c>
      <c r="CS694" s="104">
        <v>32064</v>
      </c>
      <c r="CT694" s="104">
        <v>29696</v>
      </c>
      <c r="CU694" s="104">
        <v>27512</v>
      </c>
      <c r="CV694" s="104">
        <v>25026</v>
      </c>
      <c r="CW694" s="104">
        <v>22413</v>
      </c>
      <c r="CX694" s="104">
        <v>19173</v>
      </c>
      <c r="CY694" s="104">
        <v>16032</v>
      </c>
      <c r="CZ694" s="104">
        <v>14252</v>
      </c>
      <c r="DA694" s="104">
        <v>12424</v>
      </c>
      <c r="DB694" s="104">
        <v>10496</v>
      </c>
      <c r="DC694" s="104">
        <v>9119</v>
      </c>
      <c r="DD694" s="104">
        <v>7769</v>
      </c>
      <c r="DE694" s="104">
        <v>6422</v>
      </c>
      <c r="DF694" s="104">
        <v>5065</v>
      </c>
      <c r="DG694" s="104">
        <v>4151</v>
      </c>
      <c r="DH694" s="104">
        <v>3229</v>
      </c>
      <c r="DI694" s="104">
        <v>2533</v>
      </c>
      <c r="DJ694" s="104">
        <v>1871</v>
      </c>
      <c r="DK694" s="104">
        <v>1385</v>
      </c>
      <c r="DL694" s="104">
        <v>991</v>
      </c>
      <c r="DM694" s="44">
        <v>2113</v>
      </c>
    </row>
    <row r="695" spans="1:117" s="44" customFormat="1" ht="1" hidden="1" customHeight="1">
      <c r="A695" s="94">
        <v>2027</v>
      </c>
      <c r="B695" s="96">
        <f t="shared" si="1165"/>
        <v>4647562</v>
      </c>
      <c r="C695" s="94"/>
      <c r="D695" s="101">
        <f t="shared" si="1158"/>
        <v>2756363</v>
      </c>
      <c r="E695" s="101">
        <f t="shared" si="1159"/>
        <v>2816265</v>
      </c>
      <c r="F695" s="101">
        <f t="shared" si="1160"/>
        <v>2873387</v>
      </c>
      <c r="G695" s="101">
        <f t="shared" si="1161"/>
        <v>2928447</v>
      </c>
      <c r="H695" s="101">
        <f t="shared" si="1162"/>
        <v>2981410</v>
      </c>
      <c r="I695" s="101">
        <f>SUM(CD695:$DL695)</f>
        <v>942957</v>
      </c>
      <c r="J695" s="101">
        <f>SUM(CE695:$DL695)</f>
        <v>883055</v>
      </c>
      <c r="K695" s="101">
        <f>SUM(CF695:$DL695)</f>
        <v>825933</v>
      </c>
      <c r="L695" s="101">
        <f>SUM(CG695:$DL695)</f>
        <v>770873</v>
      </c>
      <c r="M695" s="101">
        <f>SUM(CH695:$DL695)</f>
        <v>717910</v>
      </c>
      <c r="N695" s="101"/>
      <c r="O695" s="101"/>
      <c r="P695" s="101"/>
      <c r="Q695" s="104">
        <v>45928</v>
      </c>
      <c r="R695" s="104">
        <v>46409</v>
      </c>
      <c r="S695" s="104">
        <v>46840</v>
      </c>
      <c r="T695" s="104">
        <v>47217</v>
      </c>
      <c r="U695" s="104">
        <v>47530</v>
      </c>
      <c r="V695" s="104">
        <v>47792</v>
      </c>
      <c r="W695" s="104">
        <v>47977</v>
      </c>
      <c r="X695" s="104">
        <v>48101</v>
      </c>
      <c r="Y695" s="104">
        <v>48159</v>
      </c>
      <c r="Z695" s="104">
        <v>48159</v>
      </c>
      <c r="AA695" s="104">
        <v>48095</v>
      </c>
      <c r="AB695" s="104">
        <v>47989</v>
      </c>
      <c r="AC695" s="104">
        <v>47859</v>
      </c>
      <c r="AD695" s="104">
        <v>47702</v>
      </c>
      <c r="AE695" s="104">
        <v>47524</v>
      </c>
      <c r="AF695" s="104">
        <v>47321</v>
      </c>
      <c r="AG695" s="104">
        <v>47162</v>
      </c>
      <c r="AH695" s="104">
        <v>46992</v>
      </c>
      <c r="AI695" s="104">
        <v>46830</v>
      </c>
      <c r="AJ695" s="104">
        <v>46656</v>
      </c>
      <c r="AK695" s="104">
        <v>46078</v>
      </c>
      <c r="AL695" s="104">
        <v>46233</v>
      </c>
      <c r="AM695" s="104">
        <v>46987</v>
      </c>
      <c r="AN695" s="104">
        <v>47698</v>
      </c>
      <c r="AO695" s="104">
        <v>48111</v>
      </c>
      <c r="AP695" s="104">
        <v>49857</v>
      </c>
      <c r="AQ695" s="104">
        <v>51164</v>
      </c>
      <c r="AR695" s="104">
        <v>52596</v>
      </c>
      <c r="AS695" s="104">
        <v>55087</v>
      </c>
      <c r="AT695" s="104">
        <v>56761</v>
      </c>
      <c r="AU695" s="104">
        <v>58473</v>
      </c>
      <c r="AV695" s="104">
        <v>60592</v>
      </c>
      <c r="AW695" s="104">
        <v>61288</v>
      </c>
      <c r="AX695" s="104">
        <v>62872</v>
      </c>
      <c r="AY695" s="104">
        <v>64066</v>
      </c>
      <c r="AZ695" s="104">
        <v>66071</v>
      </c>
      <c r="BA695" s="104">
        <v>67072</v>
      </c>
      <c r="BB695" s="104">
        <v>67502</v>
      </c>
      <c r="BC695" s="104">
        <v>67384</v>
      </c>
      <c r="BD695" s="104">
        <v>67890</v>
      </c>
      <c r="BE695" s="104">
        <v>66811</v>
      </c>
      <c r="BF695" s="104">
        <v>66988</v>
      </c>
      <c r="BG695" s="104">
        <v>66538</v>
      </c>
      <c r="BH695" s="104">
        <v>67194</v>
      </c>
      <c r="BI695" s="104">
        <v>66147</v>
      </c>
      <c r="BJ695" s="104">
        <v>66482</v>
      </c>
      <c r="BK695" s="104">
        <v>66112</v>
      </c>
      <c r="BL695" s="104">
        <v>65746</v>
      </c>
      <c r="BM695" s="104">
        <v>64445</v>
      </c>
      <c r="BN695" s="104">
        <v>63681</v>
      </c>
      <c r="BO695" s="104">
        <v>63016</v>
      </c>
      <c r="BP695" s="104">
        <v>62014</v>
      </c>
      <c r="BQ695" s="104">
        <v>61669</v>
      </c>
      <c r="BR695" s="104">
        <v>62221</v>
      </c>
      <c r="BS695" s="104">
        <v>61795</v>
      </c>
      <c r="BT695" s="104">
        <v>62686</v>
      </c>
      <c r="BU695" s="104">
        <v>63430</v>
      </c>
      <c r="BV695" s="104">
        <v>63559</v>
      </c>
      <c r="BW695" s="104">
        <v>64080</v>
      </c>
      <c r="BX695" s="104">
        <v>64764</v>
      </c>
      <c r="BY695" s="104">
        <v>64525</v>
      </c>
      <c r="BZ695" s="104">
        <v>65395</v>
      </c>
      <c r="CA695" s="104">
        <v>65207</v>
      </c>
      <c r="CB695" s="104">
        <v>65276</v>
      </c>
      <c r="CC695" s="104">
        <v>62800</v>
      </c>
      <c r="CD695" s="104">
        <v>59902</v>
      </c>
      <c r="CE695" s="104">
        <v>57122</v>
      </c>
      <c r="CF695" s="104">
        <v>55060</v>
      </c>
      <c r="CG695" s="104">
        <v>52963</v>
      </c>
      <c r="CH695" s="104">
        <v>50776</v>
      </c>
      <c r="CI695" s="104">
        <v>49073</v>
      </c>
      <c r="CJ695" s="104">
        <v>47268</v>
      </c>
      <c r="CK695" s="104">
        <v>44483</v>
      </c>
      <c r="CL695" s="104">
        <v>42189</v>
      </c>
      <c r="CM695" s="104">
        <v>40049</v>
      </c>
      <c r="CN695" s="104">
        <v>38943</v>
      </c>
      <c r="CO695" s="104">
        <v>36849</v>
      </c>
      <c r="CP695" s="104">
        <v>36674</v>
      </c>
      <c r="CQ695" s="104">
        <v>34992</v>
      </c>
      <c r="CR695" s="104">
        <v>34041</v>
      </c>
      <c r="CS695" s="104">
        <v>32384</v>
      </c>
      <c r="CT695" s="104">
        <v>30735</v>
      </c>
      <c r="CU695" s="104">
        <v>28307</v>
      </c>
      <c r="CV695" s="104">
        <v>26059</v>
      </c>
      <c r="CW695" s="104">
        <v>23529</v>
      </c>
      <c r="CX695" s="104">
        <v>20899</v>
      </c>
      <c r="CY695" s="104">
        <v>17713</v>
      </c>
      <c r="CZ695" s="104">
        <v>14660</v>
      </c>
      <c r="DA695" s="104">
        <v>12888</v>
      </c>
      <c r="DB695" s="104">
        <v>11097</v>
      </c>
      <c r="DC695" s="104">
        <v>9257</v>
      </c>
      <c r="DD695" s="104">
        <v>7940</v>
      </c>
      <c r="DE695" s="104">
        <v>6684</v>
      </c>
      <c r="DF695" s="104">
        <v>5460</v>
      </c>
      <c r="DG695" s="104">
        <v>4257</v>
      </c>
      <c r="DH695" s="104">
        <v>3447</v>
      </c>
      <c r="DI695" s="104">
        <v>2644</v>
      </c>
      <c r="DJ695" s="104">
        <v>2045</v>
      </c>
      <c r="DK695" s="104">
        <v>1486</v>
      </c>
      <c r="DL695" s="104">
        <v>1082</v>
      </c>
      <c r="DM695" s="44">
        <v>2294</v>
      </c>
    </row>
    <row r="696" spans="1:117" s="44" customFormat="1" ht="1" hidden="1" customHeight="1">
      <c r="A696" s="94">
        <v>2028</v>
      </c>
      <c r="B696" s="96">
        <f t="shared" si="1165"/>
        <v>4684818</v>
      </c>
      <c r="C696" s="94"/>
      <c r="D696" s="101">
        <f t="shared" si="1158"/>
        <v>2760922</v>
      </c>
      <c r="E696" s="101">
        <f t="shared" si="1159"/>
        <v>2822975</v>
      </c>
      <c r="F696" s="101">
        <f t="shared" si="1160"/>
        <v>2882204</v>
      </c>
      <c r="G696" s="101">
        <f t="shared" si="1161"/>
        <v>2938686</v>
      </c>
      <c r="H696" s="101">
        <f t="shared" si="1162"/>
        <v>2993090</v>
      </c>
      <c r="I696" s="101">
        <f>SUM(CD696:$DL696)</f>
        <v>970189</v>
      </c>
      <c r="J696" s="101">
        <f>SUM(CE696:$DL696)</f>
        <v>908136</v>
      </c>
      <c r="K696" s="101">
        <f>SUM(CF696:$DL696)</f>
        <v>848907</v>
      </c>
      <c r="L696" s="101">
        <f>SUM(CG696:$DL696)</f>
        <v>792425</v>
      </c>
      <c r="M696" s="101">
        <f>SUM(CH696:$DL696)</f>
        <v>738021</v>
      </c>
      <c r="N696" s="101"/>
      <c r="O696" s="101"/>
      <c r="P696" s="101"/>
      <c r="Q696" s="104">
        <v>45801</v>
      </c>
      <c r="R696" s="104">
        <v>46306</v>
      </c>
      <c r="S696" s="104">
        <v>46774</v>
      </c>
      <c r="T696" s="104">
        <v>47195</v>
      </c>
      <c r="U696" s="104">
        <v>47566</v>
      </c>
      <c r="V696" s="104">
        <v>47877</v>
      </c>
      <c r="W696" s="104">
        <v>48134</v>
      </c>
      <c r="X696" s="104">
        <v>48312</v>
      </c>
      <c r="Y696" s="104">
        <v>48430</v>
      </c>
      <c r="Z696" s="104">
        <v>48479</v>
      </c>
      <c r="AA696" s="104">
        <v>48469</v>
      </c>
      <c r="AB696" s="104">
        <v>48396</v>
      </c>
      <c r="AC696" s="104">
        <v>48280</v>
      </c>
      <c r="AD696" s="104">
        <v>48142</v>
      </c>
      <c r="AE696" s="104">
        <v>47979</v>
      </c>
      <c r="AF696" s="104">
        <v>47803</v>
      </c>
      <c r="AG696" s="104">
        <v>47614</v>
      </c>
      <c r="AH696" s="104">
        <v>47488</v>
      </c>
      <c r="AI696" s="104">
        <v>47373</v>
      </c>
      <c r="AJ696" s="104">
        <v>47289</v>
      </c>
      <c r="AK696" s="104">
        <v>47220</v>
      </c>
      <c r="AL696" s="104">
        <v>46789</v>
      </c>
      <c r="AM696" s="104">
        <v>47116</v>
      </c>
      <c r="AN696" s="104">
        <v>48037</v>
      </c>
      <c r="AO696" s="104">
        <v>48906</v>
      </c>
      <c r="AP696" s="104">
        <v>49455</v>
      </c>
      <c r="AQ696" s="104">
        <v>51273</v>
      </c>
      <c r="AR696" s="104">
        <v>52618</v>
      </c>
      <c r="AS696" s="104">
        <v>54047</v>
      </c>
      <c r="AT696" s="104">
        <v>56492</v>
      </c>
      <c r="AU696" s="104">
        <v>58104</v>
      </c>
      <c r="AV696" s="104">
        <v>59737</v>
      </c>
      <c r="AW696" s="104">
        <v>61759</v>
      </c>
      <c r="AX696" s="104">
        <v>62371</v>
      </c>
      <c r="AY696" s="104">
        <v>63858</v>
      </c>
      <c r="AZ696" s="104">
        <v>64960</v>
      </c>
      <c r="BA696" s="104">
        <v>66871</v>
      </c>
      <c r="BB696" s="104">
        <v>67789</v>
      </c>
      <c r="BC696" s="104">
        <v>68146</v>
      </c>
      <c r="BD696" s="104">
        <v>67968</v>
      </c>
      <c r="BE696" s="104">
        <v>68412</v>
      </c>
      <c r="BF696" s="104">
        <v>67286</v>
      </c>
      <c r="BG696" s="104">
        <v>67414</v>
      </c>
      <c r="BH696" s="104">
        <v>66918</v>
      </c>
      <c r="BI696" s="104">
        <v>67526</v>
      </c>
      <c r="BJ696" s="104">
        <v>66442</v>
      </c>
      <c r="BK696" s="104">
        <v>66730</v>
      </c>
      <c r="BL696" s="104">
        <v>66320</v>
      </c>
      <c r="BM696" s="104">
        <v>65908</v>
      </c>
      <c r="BN696" s="104">
        <v>64571</v>
      </c>
      <c r="BO696" s="104">
        <v>63766</v>
      </c>
      <c r="BP696" s="104">
        <v>63060</v>
      </c>
      <c r="BQ696" s="104">
        <v>62018</v>
      </c>
      <c r="BR696" s="104">
        <v>61629</v>
      </c>
      <c r="BS696" s="104">
        <v>62134</v>
      </c>
      <c r="BT696" s="104">
        <v>61671</v>
      </c>
      <c r="BU696" s="104">
        <v>62513</v>
      </c>
      <c r="BV696" s="104">
        <v>63212</v>
      </c>
      <c r="BW696" s="104">
        <v>63298</v>
      </c>
      <c r="BX696" s="104">
        <v>63768</v>
      </c>
      <c r="BY696" s="104">
        <v>64405</v>
      </c>
      <c r="BZ696" s="104">
        <v>64125</v>
      </c>
      <c r="CA696" s="104">
        <v>64936</v>
      </c>
      <c r="CB696" s="104">
        <v>64683</v>
      </c>
      <c r="CC696" s="104">
        <v>64661</v>
      </c>
      <c r="CD696" s="104">
        <v>62053</v>
      </c>
      <c r="CE696" s="104">
        <v>59229</v>
      </c>
      <c r="CF696" s="104">
        <v>56482</v>
      </c>
      <c r="CG696" s="104">
        <v>54404</v>
      </c>
      <c r="CH696" s="104">
        <v>52293</v>
      </c>
      <c r="CI696" s="104">
        <v>50084</v>
      </c>
      <c r="CJ696" s="104">
        <v>48353</v>
      </c>
      <c r="CK696" s="104">
        <v>46506</v>
      </c>
      <c r="CL696" s="104">
        <v>43702</v>
      </c>
      <c r="CM696" s="104">
        <v>41374</v>
      </c>
      <c r="CN696" s="104">
        <v>39203</v>
      </c>
      <c r="CO696" s="104">
        <v>38029</v>
      </c>
      <c r="CP696" s="104">
        <v>35892</v>
      </c>
      <c r="CQ696" s="104">
        <v>35605</v>
      </c>
      <c r="CR696" s="104">
        <v>33857</v>
      </c>
      <c r="CS696" s="104">
        <v>32800</v>
      </c>
      <c r="CT696" s="104">
        <v>31055</v>
      </c>
      <c r="CU696" s="104">
        <v>29313</v>
      </c>
      <c r="CV696" s="104">
        <v>26826</v>
      </c>
      <c r="CW696" s="104">
        <v>24517</v>
      </c>
      <c r="CX696" s="104">
        <v>21957</v>
      </c>
      <c r="CY696" s="104">
        <v>19324</v>
      </c>
      <c r="CZ696" s="104">
        <v>16212</v>
      </c>
      <c r="DA696" s="104">
        <v>13272</v>
      </c>
      <c r="DB696" s="104">
        <v>11529</v>
      </c>
      <c r="DC696" s="104">
        <v>9802</v>
      </c>
      <c r="DD696" s="104">
        <v>8073</v>
      </c>
      <c r="DE696" s="104">
        <v>6842</v>
      </c>
      <c r="DF696" s="104">
        <v>5695</v>
      </c>
      <c r="DG696" s="104">
        <v>4601</v>
      </c>
      <c r="DH696" s="104">
        <v>3543</v>
      </c>
      <c r="DI696" s="104">
        <v>2831</v>
      </c>
      <c r="DJ696" s="104">
        <v>2139</v>
      </c>
      <c r="DK696" s="104">
        <v>1629</v>
      </c>
      <c r="DL696" s="104">
        <v>1163</v>
      </c>
      <c r="DM696" s="44">
        <v>2501</v>
      </c>
    </row>
    <row r="697" spans="1:117" s="44" customFormat="1" ht="1" hidden="1" customHeight="1">
      <c r="A697" s="94">
        <v>2029</v>
      </c>
      <c r="B697" s="96">
        <f t="shared" si="1165"/>
        <v>4720955</v>
      </c>
      <c r="C697" s="94"/>
      <c r="D697" s="101">
        <f t="shared" si="1158"/>
        <v>2764240</v>
      </c>
      <c r="E697" s="101">
        <f t="shared" si="1159"/>
        <v>2828130</v>
      </c>
      <c r="F697" s="101">
        <f t="shared" si="1160"/>
        <v>2889493</v>
      </c>
      <c r="G697" s="101">
        <f t="shared" si="1161"/>
        <v>2948060</v>
      </c>
      <c r="H697" s="101">
        <f t="shared" si="1162"/>
        <v>3003878</v>
      </c>
      <c r="I697" s="101">
        <f>SUM(CD697:$DL697)</f>
        <v>998341</v>
      </c>
      <c r="J697" s="101">
        <f>SUM(CE697:$DL697)</f>
        <v>934451</v>
      </c>
      <c r="K697" s="101">
        <f>SUM(CF697:$DL697)</f>
        <v>873088</v>
      </c>
      <c r="L697" s="101">
        <f>SUM(CG697:$DL697)</f>
        <v>814521</v>
      </c>
      <c r="M697" s="101">
        <f>SUM(CH697:$DL697)</f>
        <v>758703</v>
      </c>
      <c r="N697" s="101"/>
      <c r="O697" s="101"/>
      <c r="P697" s="101"/>
      <c r="Q697" s="104">
        <v>45673</v>
      </c>
      <c r="R697" s="104">
        <v>46181</v>
      </c>
      <c r="S697" s="104">
        <v>46670</v>
      </c>
      <c r="T697" s="104">
        <v>47129</v>
      </c>
      <c r="U697" s="104">
        <v>47544</v>
      </c>
      <c r="V697" s="104">
        <v>47912</v>
      </c>
      <c r="W697" s="104">
        <v>48218</v>
      </c>
      <c r="X697" s="104">
        <v>48467</v>
      </c>
      <c r="Y697" s="104">
        <v>48639</v>
      </c>
      <c r="Z697" s="104">
        <v>48749</v>
      </c>
      <c r="AA697" s="104">
        <v>48787</v>
      </c>
      <c r="AB697" s="104">
        <v>48768</v>
      </c>
      <c r="AC697" s="104">
        <v>48685</v>
      </c>
      <c r="AD697" s="104">
        <v>48561</v>
      </c>
      <c r="AE697" s="104">
        <v>48418</v>
      </c>
      <c r="AF697" s="104">
        <v>48256</v>
      </c>
      <c r="AG697" s="104">
        <v>48091</v>
      </c>
      <c r="AH697" s="104">
        <v>47938</v>
      </c>
      <c r="AI697" s="104">
        <v>47864</v>
      </c>
      <c r="AJ697" s="104">
        <v>47824</v>
      </c>
      <c r="AK697" s="104">
        <v>47844</v>
      </c>
      <c r="AL697" s="104">
        <v>47914</v>
      </c>
      <c r="AM697" s="104">
        <v>47659</v>
      </c>
      <c r="AN697" s="104">
        <v>48162</v>
      </c>
      <c r="AO697" s="104">
        <v>49232</v>
      </c>
      <c r="AP697" s="104">
        <v>50229</v>
      </c>
      <c r="AQ697" s="104">
        <v>50872</v>
      </c>
      <c r="AR697" s="104">
        <v>52720</v>
      </c>
      <c r="AS697" s="104">
        <v>54067</v>
      </c>
      <c r="AT697" s="104">
        <v>55462</v>
      </c>
      <c r="AU697" s="104">
        <v>57838</v>
      </c>
      <c r="AV697" s="104">
        <v>59372</v>
      </c>
      <c r="AW697" s="104">
        <v>60915</v>
      </c>
      <c r="AX697" s="104">
        <v>62837</v>
      </c>
      <c r="AY697" s="104">
        <v>63363</v>
      </c>
      <c r="AZ697" s="104">
        <v>64756</v>
      </c>
      <c r="BA697" s="104">
        <v>65769</v>
      </c>
      <c r="BB697" s="104">
        <v>67590</v>
      </c>
      <c r="BC697" s="104">
        <v>68431</v>
      </c>
      <c r="BD697" s="104">
        <v>68725</v>
      </c>
      <c r="BE697" s="104">
        <v>68490</v>
      </c>
      <c r="BF697" s="104">
        <v>68878</v>
      </c>
      <c r="BG697" s="104">
        <v>67709</v>
      </c>
      <c r="BH697" s="104">
        <v>67792</v>
      </c>
      <c r="BI697" s="104">
        <v>67254</v>
      </c>
      <c r="BJ697" s="104">
        <v>67813</v>
      </c>
      <c r="BK697" s="104">
        <v>66692</v>
      </c>
      <c r="BL697" s="104">
        <v>66932</v>
      </c>
      <c r="BM697" s="104">
        <v>66482</v>
      </c>
      <c r="BN697" s="104">
        <v>66024</v>
      </c>
      <c r="BO697" s="104">
        <v>64650</v>
      </c>
      <c r="BP697" s="104">
        <v>63804</v>
      </c>
      <c r="BQ697" s="104">
        <v>63057</v>
      </c>
      <c r="BR697" s="104">
        <v>61975</v>
      </c>
      <c r="BS697" s="104">
        <v>61546</v>
      </c>
      <c r="BT697" s="104">
        <v>62005</v>
      </c>
      <c r="BU697" s="104">
        <v>61505</v>
      </c>
      <c r="BV697" s="104">
        <v>62299</v>
      </c>
      <c r="BW697" s="104">
        <v>62954</v>
      </c>
      <c r="BX697" s="104">
        <v>62998</v>
      </c>
      <c r="BY697" s="104">
        <v>63420</v>
      </c>
      <c r="BZ697" s="104">
        <v>64011</v>
      </c>
      <c r="CA697" s="104">
        <v>63687</v>
      </c>
      <c r="CB697" s="104">
        <v>64419</v>
      </c>
      <c r="CC697" s="104">
        <v>64087</v>
      </c>
      <c r="CD697" s="104">
        <v>63890</v>
      </c>
      <c r="CE697" s="104">
        <v>61363</v>
      </c>
      <c r="CF697" s="104">
        <v>58567</v>
      </c>
      <c r="CG697" s="104">
        <v>55818</v>
      </c>
      <c r="CH697" s="104">
        <v>53718</v>
      </c>
      <c r="CI697" s="104">
        <v>51586</v>
      </c>
      <c r="CJ697" s="104">
        <v>49353</v>
      </c>
      <c r="CK697" s="104">
        <v>47587</v>
      </c>
      <c r="CL697" s="104">
        <v>45695</v>
      </c>
      <c r="CM697" s="104">
        <v>42869</v>
      </c>
      <c r="CN697" s="104">
        <v>40503</v>
      </c>
      <c r="CO697" s="104">
        <v>38295</v>
      </c>
      <c r="CP697" s="104">
        <v>37048</v>
      </c>
      <c r="CQ697" s="104">
        <v>34863</v>
      </c>
      <c r="CR697" s="104">
        <v>34458</v>
      </c>
      <c r="CS697" s="104">
        <v>32637</v>
      </c>
      <c r="CT697" s="104">
        <v>31468</v>
      </c>
      <c r="CU697" s="104">
        <v>29633</v>
      </c>
      <c r="CV697" s="104">
        <v>27799</v>
      </c>
      <c r="CW697" s="104">
        <v>25256</v>
      </c>
      <c r="CX697" s="104">
        <v>22898</v>
      </c>
      <c r="CY697" s="104">
        <v>20321</v>
      </c>
      <c r="CZ697" s="104">
        <v>17704</v>
      </c>
      <c r="DA697" s="104">
        <v>14692</v>
      </c>
      <c r="DB697" s="104">
        <v>11888</v>
      </c>
      <c r="DC697" s="104">
        <v>10202</v>
      </c>
      <c r="DD697" s="104">
        <v>8565</v>
      </c>
      <c r="DE697" s="104">
        <v>6972</v>
      </c>
      <c r="DF697" s="104">
        <v>5843</v>
      </c>
      <c r="DG697" s="104">
        <v>4810</v>
      </c>
      <c r="DH697" s="104">
        <v>3839</v>
      </c>
      <c r="DI697" s="104">
        <v>2916</v>
      </c>
      <c r="DJ697" s="104">
        <v>2297</v>
      </c>
      <c r="DK697" s="104">
        <v>1708</v>
      </c>
      <c r="DL697" s="104">
        <v>1280</v>
      </c>
      <c r="DM697" s="44">
        <v>2723</v>
      </c>
    </row>
    <row r="698" spans="1:117" s="44" customFormat="1" ht="1" hidden="1" customHeight="1">
      <c r="A698" s="94">
        <v>2030</v>
      </c>
      <c r="B698" s="96">
        <f t="shared" si="1165"/>
        <v>4755964</v>
      </c>
      <c r="C698" s="94"/>
      <c r="D698" s="101">
        <f t="shared" si="1158"/>
        <v>2768697</v>
      </c>
      <c r="E698" s="101">
        <f t="shared" si="1159"/>
        <v>2832033</v>
      </c>
      <c r="F698" s="101">
        <f t="shared" si="1160"/>
        <v>2895212</v>
      </c>
      <c r="G698" s="101">
        <f t="shared" si="1161"/>
        <v>2955892</v>
      </c>
      <c r="H698" s="101">
        <f t="shared" si="1162"/>
        <v>3013771</v>
      </c>
      <c r="I698" s="101">
        <f>SUM(CD698:$DL698)</f>
        <v>1024893</v>
      </c>
      <c r="J698" s="101">
        <f>SUM(CE698:$DL698)</f>
        <v>961557</v>
      </c>
      <c r="K698" s="101">
        <f>SUM(CF698:$DL698)</f>
        <v>898378</v>
      </c>
      <c r="L698" s="101">
        <f>SUM(CG698:$DL698)</f>
        <v>837698</v>
      </c>
      <c r="M698" s="101">
        <f>SUM(CH698:$DL698)</f>
        <v>779819</v>
      </c>
      <c r="N698" s="101"/>
      <c r="O698" s="101"/>
      <c r="P698" s="101"/>
      <c r="Q698" s="104">
        <v>45556</v>
      </c>
      <c r="R698" s="104">
        <v>46055</v>
      </c>
      <c r="S698" s="104">
        <v>46547</v>
      </c>
      <c r="T698" s="104">
        <v>47026</v>
      </c>
      <c r="U698" s="104">
        <v>47478</v>
      </c>
      <c r="V698" s="104">
        <v>47890</v>
      </c>
      <c r="W698" s="104">
        <v>48254</v>
      </c>
      <c r="X698" s="104">
        <v>48551</v>
      </c>
      <c r="Y698" s="104">
        <v>48793</v>
      </c>
      <c r="Z698" s="104">
        <v>48957</v>
      </c>
      <c r="AA698" s="104">
        <v>49057</v>
      </c>
      <c r="AB698" s="104">
        <v>49085</v>
      </c>
      <c r="AC698" s="104">
        <v>49056</v>
      </c>
      <c r="AD698" s="104">
        <v>48963</v>
      </c>
      <c r="AE698" s="104">
        <v>48836</v>
      </c>
      <c r="AF698" s="104">
        <v>48693</v>
      </c>
      <c r="AG698" s="104">
        <v>48543</v>
      </c>
      <c r="AH698" s="104">
        <v>48412</v>
      </c>
      <c r="AI698" s="104">
        <v>48312</v>
      </c>
      <c r="AJ698" s="104">
        <v>48310</v>
      </c>
      <c r="AK698" s="104">
        <v>48371</v>
      </c>
      <c r="AL698" s="104">
        <v>48527</v>
      </c>
      <c r="AM698" s="104">
        <v>48764</v>
      </c>
      <c r="AN698" s="104">
        <v>48694</v>
      </c>
      <c r="AO698" s="104">
        <v>49357</v>
      </c>
      <c r="AP698" s="104">
        <v>50548</v>
      </c>
      <c r="AQ698" s="104">
        <v>51630</v>
      </c>
      <c r="AR698" s="104">
        <v>52326</v>
      </c>
      <c r="AS698" s="104">
        <v>54166</v>
      </c>
      <c r="AT698" s="104">
        <v>55484</v>
      </c>
      <c r="AU698" s="104">
        <v>56820</v>
      </c>
      <c r="AV698" s="104">
        <v>59111</v>
      </c>
      <c r="AW698" s="104">
        <v>60556</v>
      </c>
      <c r="AX698" s="104">
        <v>62004</v>
      </c>
      <c r="AY698" s="104">
        <v>63827</v>
      </c>
      <c r="AZ698" s="104">
        <v>64268</v>
      </c>
      <c r="BA698" s="104">
        <v>65569</v>
      </c>
      <c r="BB698" s="104">
        <v>66501</v>
      </c>
      <c r="BC698" s="104">
        <v>68238</v>
      </c>
      <c r="BD698" s="104">
        <v>69013</v>
      </c>
      <c r="BE698" s="104">
        <v>69245</v>
      </c>
      <c r="BF698" s="104">
        <v>68959</v>
      </c>
      <c r="BG698" s="104">
        <v>69297</v>
      </c>
      <c r="BH698" s="104">
        <v>68085</v>
      </c>
      <c r="BI698" s="104">
        <v>68124</v>
      </c>
      <c r="BJ698" s="104">
        <v>67543</v>
      </c>
      <c r="BK698" s="104">
        <v>68057</v>
      </c>
      <c r="BL698" s="104">
        <v>66898</v>
      </c>
      <c r="BM698" s="104">
        <v>67092</v>
      </c>
      <c r="BN698" s="104">
        <v>66597</v>
      </c>
      <c r="BO698" s="104">
        <v>66095</v>
      </c>
      <c r="BP698" s="104">
        <v>64684</v>
      </c>
      <c r="BQ698" s="104">
        <v>63798</v>
      </c>
      <c r="BR698" s="104">
        <v>63009</v>
      </c>
      <c r="BS698" s="104">
        <v>61889</v>
      </c>
      <c r="BT698" s="104">
        <v>61423</v>
      </c>
      <c r="BU698" s="104">
        <v>61834</v>
      </c>
      <c r="BV698" s="104">
        <v>61300</v>
      </c>
      <c r="BW698" s="104">
        <v>62048</v>
      </c>
      <c r="BX698" s="104">
        <v>62659</v>
      </c>
      <c r="BY698" s="104">
        <v>62661</v>
      </c>
      <c r="BZ698" s="104">
        <v>63035</v>
      </c>
      <c r="CA698" s="104">
        <v>63575</v>
      </c>
      <c r="CB698" s="104">
        <v>63188</v>
      </c>
      <c r="CC698" s="104">
        <v>63828</v>
      </c>
      <c r="CD698" s="104">
        <v>63336</v>
      </c>
      <c r="CE698" s="104">
        <v>63179</v>
      </c>
      <c r="CF698" s="104">
        <v>60680</v>
      </c>
      <c r="CG698" s="104">
        <v>57879</v>
      </c>
      <c r="CH698" s="104">
        <v>55123</v>
      </c>
      <c r="CI698" s="104">
        <v>52993</v>
      </c>
      <c r="CJ698" s="104">
        <v>50837</v>
      </c>
      <c r="CK698" s="104">
        <v>48574</v>
      </c>
      <c r="CL698" s="104">
        <v>46769</v>
      </c>
      <c r="CM698" s="104">
        <v>44828</v>
      </c>
      <c r="CN698" s="104">
        <v>41975</v>
      </c>
      <c r="CO698" s="104">
        <v>39568</v>
      </c>
      <c r="CP698" s="104">
        <v>37319</v>
      </c>
      <c r="CQ698" s="104">
        <v>35992</v>
      </c>
      <c r="CR698" s="104">
        <v>33754</v>
      </c>
      <c r="CS698" s="104">
        <v>33223</v>
      </c>
      <c r="CT698" s="104">
        <v>31322</v>
      </c>
      <c r="CU698" s="104">
        <v>30040</v>
      </c>
      <c r="CV698" s="104">
        <v>28116</v>
      </c>
      <c r="CW698" s="104">
        <v>26189</v>
      </c>
      <c r="CX698" s="104">
        <v>23604</v>
      </c>
      <c r="CY698" s="104">
        <v>21209</v>
      </c>
      <c r="CZ698" s="104">
        <v>18634</v>
      </c>
      <c r="DA698" s="104">
        <v>16059</v>
      </c>
      <c r="DB698" s="104">
        <v>13173</v>
      </c>
      <c r="DC698" s="104">
        <v>10533</v>
      </c>
      <c r="DD698" s="104">
        <v>8927</v>
      </c>
      <c r="DE698" s="104">
        <v>7408</v>
      </c>
      <c r="DF698" s="104">
        <v>5963</v>
      </c>
      <c r="DG698" s="104">
        <v>4943</v>
      </c>
      <c r="DH698" s="104">
        <v>4022</v>
      </c>
      <c r="DI698" s="104">
        <v>3166</v>
      </c>
      <c r="DJ698" s="104">
        <v>2371</v>
      </c>
      <c r="DK698" s="104">
        <v>1839</v>
      </c>
      <c r="DL698" s="104">
        <v>1346</v>
      </c>
      <c r="DM698" s="44">
        <v>2985</v>
      </c>
    </row>
    <row r="699" spans="1:117" s="44" customFormat="1" ht="1" hidden="1" customHeight="1">
      <c r="A699" s="94">
        <v>2031</v>
      </c>
      <c r="B699" s="96">
        <f t="shared" si="1165"/>
        <v>4790058</v>
      </c>
      <c r="C699" s="94"/>
      <c r="D699" s="101">
        <f t="shared" si="1158"/>
        <v>2774020</v>
      </c>
      <c r="E699" s="101">
        <f t="shared" si="1159"/>
        <v>2837102</v>
      </c>
      <c r="F699" s="101">
        <f t="shared" si="1160"/>
        <v>2899745</v>
      </c>
      <c r="G699" s="101">
        <f t="shared" si="1161"/>
        <v>2962225</v>
      </c>
      <c r="H699" s="101">
        <f t="shared" si="1162"/>
        <v>3022199</v>
      </c>
      <c r="I699" s="101">
        <f>SUM(CD699:$DL699)</f>
        <v>1050242</v>
      </c>
      <c r="J699" s="101">
        <f>SUM(CE699:$DL699)</f>
        <v>987160</v>
      </c>
      <c r="K699" s="101">
        <f>SUM(CF699:$DL699)</f>
        <v>924517</v>
      </c>
      <c r="L699" s="101">
        <f>SUM(CG699:$DL699)</f>
        <v>862037</v>
      </c>
      <c r="M699" s="101">
        <f>SUM(CH699:$DL699)</f>
        <v>802063</v>
      </c>
      <c r="N699" s="101"/>
      <c r="O699" s="101"/>
      <c r="P699" s="101"/>
      <c r="Q699" s="104">
        <v>45463</v>
      </c>
      <c r="R699" s="104">
        <v>45940</v>
      </c>
      <c r="S699" s="104">
        <v>46423</v>
      </c>
      <c r="T699" s="104">
        <v>46904</v>
      </c>
      <c r="U699" s="104">
        <v>47378</v>
      </c>
      <c r="V699" s="104">
        <v>47826</v>
      </c>
      <c r="W699" s="104">
        <v>48233</v>
      </c>
      <c r="X699" s="104">
        <v>48589</v>
      </c>
      <c r="Y699" s="104">
        <v>48877</v>
      </c>
      <c r="Z699" s="104">
        <v>49112</v>
      </c>
      <c r="AA699" s="104">
        <v>49265</v>
      </c>
      <c r="AB699" s="104">
        <v>49354</v>
      </c>
      <c r="AC699" s="104">
        <v>49372</v>
      </c>
      <c r="AD699" s="104">
        <v>49334</v>
      </c>
      <c r="AE699" s="104">
        <v>49236</v>
      </c>
      <c r="AF699" s="104">
        <v>49110</v>
      </c>
      <c r="AG699" s="104">
        <v>48979</v>
      </c>
      <c r="AH699" s="104">
        <v>48863</v>
      </c>
      <c r="AI699" s="104">
        <v>48783</v>
      </c>
      <c r="AJ699" s="104">
        <v>48755</v>
      </c>
      <c r="AK699" s="104">
        <v>48853</v>
      </c>
      <c r="AL699" s="104">
        <v>49048</v>
      </c>
      <c r="AM699" s="104">
        <v>49369</v>
      </c>
      <c r="AN699" s="104">
        <v>49783</v>
      </c>
      <c r="AO699" s="104">
        <v>49883</v>
      </c>
      <c r="AP699" s="104">
        <v>50676</v>
      </c>
      <c r="AQ699" s="104">
        <v>51948</v>
      </c>
      <c r="AR699" s="104">
        <v>53074</v>
      </c>
      <c r="AS699" s="104">
        <v>53784</v>
      </c>
      <c r="AT699" s="104">
        <v>55585</v>
      </c>
      <c r="AU699" s="104">
        <v>56851</v>
      </c>
      <c r="AV699" s="104">
        <v>58109</v>
      </c>
      <c r="AW699" s="104">
        <v>60304</v>
      </c>
      <c r="AX699" s="104">
        <v>61656</v>
      </c>
      <c r="AY699" s="104">
        <v>63007</v>
      </c>
      <c r="AZ699" s="104">
        <v>64734</v>
      </c>
      <c r="BA699" s="104">
        <v>65092</v>
      </c>
      <c r="BB699" s="104">
        <v>66307</v>
      </c>
      <c r="BC699" s="104">
        <v>67163</v>
      </c>
      <c r="BD699" s="104">
        <v>68828</v>
      </c>
      <c r="BE699" s="104">
        <v>69536</v>
      </c>
      <c r="BF699" s="104">
        <v>69714</v>
      </c>
      <c r="BG699" s="104">
        <v>69381</v>
      </c>
      <c r="BH699" s="104">
        <v>69669</v>
      </c>
      <c r="BI699" s="104">
        <v>68419</v>
      </c>
      <c r="BJ699" s="104">
        <v>68414</v>
      </c>
      <c r="BK699" s="104">
        <v>67792</v>
      </c>
      <c r="BL699" s="104">
        <v>68258</v>
      </c>
      <c r="BM699" s="104">
        <v>67062</v>
      </c>
      <c r="BN699" s="104">
        <v>67205</v>
      </c>
      <c r="BO699" s="104">
        <v>66668</v>
      </c>
      <c r="BP699" s="104">
        <v>66120</v>
      </c>
      <c r="BQ699" s="104">
        <v>64672</v>
      </c>
      <c r="BR699" s="104">
        <v>63745</v>
      </c>
      <c r="BS699" s="104">
        <v>62918</v>
      </c>
      <c r="BT699" s="104">
        <v>61763</v>
      </c>
      <c r="BU699" s="104">
        <v>61256</v>
      </c>
      <c r="BV699" s="104">
        <v>61624</v>
      </c>
      <c r="BW699" s="104">
        <v>61057</v>
      </c>
      <c r="BX699" s="104">
        <v>61761</v>
      </c>
      <c r="BY699" s="104">
        <v>62327</v>
      </c>
      <c r="BZ699" s="104">
        <v>62289</v>
      </c>
      <c r="CA699" s="104">
        <v>62611</v>
      </c>
      <c r="CB699" s="104">
        <v>63083</v>
      </c>
      <c r="CC699" s="104">
        <v>62622</v>
      </c>
      <c r="CD699" s="104">
        <v>63082</v>
      </c>
      <c r="CE699" s="104">
        <v>62643</v>
      </c>
      <c r="CF699" s="104">
        <v>62480</v>
      </c>
      <c r="CG699" s="104">
        <v>59974</v>
      </c>
      <c r="CH699" s="104">
        <v>57161</v>
      </c>
      <c r="CI699" s="104">
        <v>54389</v>
      </c>
      <c r="CJ699" s="104">
        <v>52227</v>
      </c>
      <c r="CK699" s="104">
        <v>50038</v>
      </c>
      <c r="CL699" s="104">
        <v>47742</v>
      </c>
      <c r="CM699" s="104">
        <v>45893</v>
      </c>
      <c r="CN699" s="104">
        <v>43900</v>
      </c>
      <c r="CO699" s="104">
        <v>41015</v>
      </c>
      <c r="CP699" s="104">
        <v>38563</v>
      </c>
      <c r="CQ699" s="104">
        <v>36267</v>
      </c>
      <c r="CR699" s="104">
        <v>34856</v>
      </c>
      <c r="CS699" s="104">
        <v>32560</v>
      </c>
      <c r="CT699" s="104">
        <v>31895</v>
      </c>
      <c r="CU699" s="104">
        <v>29913</v>
      </c>
      <c r="CV699" s="104">
        <v>28516</v>
      </c>
      <c r="CW699" s="104">
        <v>26503</v>
      </c>
      <c r="CX699" s="104">
        <v>24494</v>
      </c>
      <c r="CY699" s="104">
        <v>21879</v>
      </c>
      <c r="CZ699" s="104">
        <v>19465</v>
      </c>
      <c r="DA699" s="104">
        <v>16917</v>
      </c>
      <c r="DB699" s="104">
        <v>14413</v>
      </c>
      <c r="DC699" s="104">
        <v>11684</v>
      </c>
      <c r="DD699" s="104">
        <v>9231</v>
      </c>
      <c r="DE699" s="104">
        <v>7735</v>
      </c>
      <c r="DF699" s="104">
        <v>6349</v>
      </c>
      <c r="DG699" s="104">
        <v>5055</v>
      </c>
      <c r="DH699" s="104">
        <v>4142</v>
      </c>
      <c r="DI699" s="104">
        <v>3325</v>
      </c>
      <c r="DJ699" s="104">
        <v>2581</v>
      </c>
      <c r="DK699" s="104">
        <v>1903</v>
      </c>
      <c r="DL699" s="104">
        <v>1452</v>
      </c>
      <c r="DM699" s="44">
        <v>3234</v>
      </c>
    </row>
    <row r="700" spans="1:117" s="44" customFormat="1" ht="1" hidden="1" customHeight="1">
      <c r="A700" s="94">
        <v>2032</v>
      </c>
      <c r="B700" s="96">
        <f t="shared" si="1165"/>
        <v>4823265</v>
      </c>
      <c r="C700" s="94"/>
      <c r="D700" s="101">
        <f t="shared" si="1158"/>
        <v>2781092</v>
      </c>
      <c r="E700" s="101">
        <f t="shared" si="1159"/>
        <v>2842995</v>
      </c>
      <c r="F700" s="101">
        <f t="shared" si="1160"/>
        <v>2905392</v>
      </c>
      <c r="G700" s="101">
        <f t="shared" si="1161"/>
        <v>2967353</v>
      </c>
      <c r="H700" s="101">
        <f t="shared" si="1162"/>
        <v>3029109</v>
      </c>
      <c r="I700" s="101">
        <f>SUM(CD700:$DL700)</f>
        <v>1073444</v>
      </c>
      <c r="J700" s="101">
        <f>SUM(CE700:$DL700)</f>
        <v>1011541</v>
      </c>
      <c r="K700" s="101">
        <f>SUM(CF700:$DL700)</f>
        <v>949144</v>
      </c>
      <c r="L700" s="101">
        <f>SUM(CG700:$DL700)</f>
        <v>887183</v>
      </c>
      <c r="M700" s="101">
        <f>SUM(CH700:$DL700)</f>
        <v>825427</v>
      </c>
      <c r="N700" s="101"/>
      <c r="O700" s="101"/>
      <c r="P700" s="101"/>
      <c r="Q700" s="104">
        <v>45410</v>
      </c>
      <c r="R700" s="104">
        <v>45849</v>
      </c>
      <c r="S700" s="104">
        <v>46311</v>
      </c>
      <c r="T700" s="104">
        <v>46784</v>
      </c>
      <c r="U700" s="104">
        <v>47257</v>
      </c>
      <c r="V700" s="104">
        <v>47727</v>
      </c>
      <c r="W700" s="104">
        <v>48170</v>
      </c>
      <c r="X700" s="104">
        <v>48570</v>
      </c>
      <c r="Y700" s="104">
        <v>48916</v>
      </c>
      <c r="Z700" s="104">
        <v>49196</v>
      </c>
      <c r="AA700" s="104">
        <v>49420</v>
      </c>
      <c r="AB700" s="104">
        <v>49563</v>
      </c>
      <c r="AC700" s="104">
        <v>49641</v>
      </c>
      <c r="AD700" s="104">
        <v>49650</v>
      </c>
      <c r="AE700" s="104">
        <v>49606</v>
      </c>
      <c r="AF700" s="104">
        <v>49510</v>
      </c>
      <c r="AG700" s="104">
        <v>49395</v>
      </c>
      <c r="AH700" s="104">
        <v>49298</v>
      </c>
      <c r="AI700" s="104">
        <v>49232</v>
      </c>
      <c r="AJ700" s="104">
        <v>49224</v>
      </c>
      <c r="AK700" s="104">
        <v>49294</v>
      </c>
      <c r="AL700" s="104">
        <v>49526</v>
      </c>
      <c r="AM700" s="104">
        <v>49884</v>
      </c>
      <c r="AN700" s="104">
        <v>50379</v>
      </c>
      <c r="AO700" s="104">
        <v>50956</v>
      </c>
      <c r="AP700" s="104">
        <v>51196</v>
      </c>
      <c r="AQ700" s="104">
        <v>52081</v>
      </c>
      <c r="AR700" s="104">
        <v>53393</v>
      </c>
      <c r="AS700" s="104">
        <v>54525</v>
      </c>
      <c r="AT700" s="104">
        <v>55215</v>
      </c>
      <c r="AU700" s="104">
        <v>56954</v>
      </c>
      <c r="AV700" s="104">
        <v>58147</v>
      </c>
      <c r="AW700" s="104">
        <v>59316</v>
      </c>
      <c r="AX700" s="104">
        <v>61413</v>
      </c>
      <c r="AY700" s="104">
        <v>62670</v>
      </c>
      <c r="AZ700" s="104">
        <v>63926</v>
      </c>
      <c r="BA700" s="104">
        <v>65560</v>
      </c>
      <c r="BB700" s="104">
        <v>65840</v>
      </c>
      <c r="BC700" s="104">
        <v>66975</v>
      </c>
      <c r="BD700" s="104">
        <v>67765</v>
      </c>
      <c r="BE700" s="104">
        <v>69359</v>
      </c>
      <c r="BF700" s="104">
        <v>70009</v>
      </c>
      <c r="BG700" s="104">
        <v>70136</v>
      </c>
      <c r="BH700" s="104">
        <v>69757</v>
      </c>
      <c r="BI700" s="104">
        <v>69998</v>
      </c>
      <c r="BJ700" s="104">
        <v>68710</v>
      </c>
      <c r="BK700" s="104">
        <v>68663</v>
      </c>
      <c r="BL700" s="104">
        <v>67997</v>
      </c>
      <c r="BM700" s="104">
        <v>68416</v>
      </c>
      <c r="BN700" s="104">
        <v>67179</v>
      </c>
      <c r="BO700" s="104">
        <v>67275</v>
      </c>
      <c r="BP700" s="104">
        <v>66694</v>
      </c>
      <c r="BQ700" s="104">
        <v>66101</v>
      </c>
      <c r="BR700" s="104">
        <v>64616</v>
      </c>
      <c r="BS700" s="104">
        <v>63652</v>
      </c>
      <c r="BT700" s="104">
        <v>62785</v>
      </c>
      <c r="BU700" s="104">
        <v>61596</v>
      </c>
      <c r="BV700" s="104">
        <v>61052</v>
      </c>
      <c r="BW700" s="104">
        <v>61377</v>
      </c>
      <c r="BX700" s="104">
        <v>60778</v>
      </c>
      <c r="BY700" s="104">
        <v>61436</v>
      </c>
      <c r="BZ700" s="104">
        <v>61961</v>
      </c>
      <c r="CA700" s="104">
        <v>61877</v>
      </c>
      <c r="CB700" s="104">
        <v>62132</v>
      </c>
      <c r="CC700" s="104">
        <v>62521</v>
      </c>
      <c r="CD700" s="104">
        <v>61903</v>
      </c>
      <c r="CE700" s="104">
        <v>62397</v>
      </c>
      <c r="CF700" s="104">
        <v>61961</v>
      </c>
      <c r="CG700" s="104">
        <v>61756</v>
      </c>
      <c r="CH700" s="104">
        <v>59236</v>
      </c>
      <c r="CI700" s="104">
        <v>56403</v>
      </c>
      <c r="CJ700" s="104">
        <v>53612</v>
      </c>
      <c r="CK700" s="104">
        <v>51410</v>
      </c>
      <c r="CL700" s="104">
        <v>49188</v>
      </c>
      <c r="CM700" s="104">
        <v>46854</v>
      </c>
      <c r="CN700" s="104">
        <v>44954</v>
      </c>
      <c r="CO700" s="104">
        <v>42903</v>
      </c>
      <c r="CP700" s="104">
        <v>39984</v>
      </c>
      <c r="CQ700" s="104">
        <v>37482</v>
      </c>
      <c r="CR700" s="104">
        <v>35134</v>
      </c>
      <c r="CS700" s="104">
        <v>33631</v>
      </c>
      <c r="CT700" s="104">
        <v>31274</v>
      </c>
      <c r="CU700" s="104">
        <v>30472</v>
      </c>
      <c r="CV700" s="104">
        <v>28409</v>
      </c>
      <c r="CW700" s="104">
        <v>26896</v>
      </c>
      <c r="CX700" s="104">
        <v>24804</v>
      </c>
      <c r="CY700" s="104">
        <v>22722</v>
      </c>
      <c r="CZ700" s="104">
        <v>20098</v>
      </c>
      <c r="DA700" s="104">
        <v>17691</v>
      </c>
      <c r="DB700" s="104">
        <v>15200</v>
      </c>
      <c r="DC700" s="104">
        <v>12796</v>
      </c>
      <c r="DD700" s="104">
        <v>10251</v>
      </c>
      <c r="DE700" s="104">
        <v>8012</v>
      </c>
      <c r="DF700" s="104">
        <v>6642</v>
      </c>
      <c r="DG700" s="104">
        <v>5392</v>
      </c>
      <c r="DH700" s="104">
        <v>4244</v>
      </c>
      <c r="DI700" s="104">
        <v>3431</v>
      </c>
      <c r="DJ700" s="104">
        <v>2718</v>
      </c>
      <c r="DK700" s="104">
        <v>2077</v>
      </c>
      <c r="DL700" s="104">
        <v>1507</v>
      </c>
      <c r="DM700" s="44">
        <v>3507</v>
      </c>
    </row>
    <row r="701" spans="1:117" s="44" customFormat="1" ht="1" hidden="1" customHeight="1">
      <c r="A701" s="94">
        <v>2033</v>
      </c>
      <c r="B701" s="96">
        <f t="shared" si="1165"/>
        <v>4855619</v>
      </c>
      <c r="C701" s="94"/>
      <c r="D701" s="101">
        <f t="shared" si="1158"/>
        <v>2788808</v>
      </c>
      <c r="E701" s="101">
        <f t="shared" si="1159"/>
        <v>2850614</v>
      </c>
      <c r="F701" s="101">
        <f t="shared" si="1160"/>
        <v>2911855</v>
      </c>
      <c r="G701" s="101">
        <f t="shared" si="1161"/>
        <v>2973577</v>
      </c>
      <c r="H701" s="101">
        <f t="shared" si="1162"/>
        <v>3034829</v>
      </c>
      <c r="I701" s="101">
        <f>SUM(CD701:$DL701)</f>
        <v>1095609</v>
      </c>
      <c r="J701" s="101">
        <f>SUM(CE701:$DL701)</f>
        <v>1033803</v>
      </c>
      <c r="K701" s="101">
        <f>SUM(CF701:$DL701)</f>
        <v>972562</v>
      </c>
      <c r="L701" s="101">
        <f>SUM(CG701:$DL701)</f>
        <v>910840</v>
      </c>
      <c r="M701" s="101">
        <f>SUM(CH701:$DL701)</f>
        <v>849588</v>
      </c>
      <c r="N701" s="101"/>
      <c r="O701" s="101"/>
      <c r="P701" s="101"/>
      <c r="Q701" s="104">
        <v>45405</v>
      </c>
      <c r="R701" s="104">
        <v>45800</v>
      </c>
      <c r="S701" s="104">
        <v>46222</v>
      </c>
      <c r="T701" s="104">
        <v>46674</v>
      </c>
      <c r="U701" s="104">
        <v>47140</v>
      </c>
      <c r="V701" s="104">
        <v>47609</v>
      </c>
      <c r="W701" s="104">
        <v>48073</v>
      </c>
      <c r="X701" s="104">
        <v>48507</v>
      </c>
      <c r="Y701" s="104">
        <v>48900</v>
      </c>
      <c r="Z701" s="104">
        <v>49235</v>
      </c>
      <c r="AA701" s="104">
        <v>49505</v>
      </c>
      <c r="AB701" s="104">
        <v>49718</v>
      </c>
      <c r="AC701" s="104">
        <v>49849</v>
      </c>
      <c r="AD701" s="104">
        <v>49919</v>
      </c>
      <c r="AE701" s="104">
        <v>49923</v>
      </c>
      <c r="AF701" s="104">
        <v>49878</v>
      </c>
      <c r="AG701" s="104">
        <v>49795</v>
      </c>
      <c r="AH701" s="104">
        <v>49714</v>
      </c>
      <c r="AI701" s="104">
        <v>49666</v>
      </c>
      <c r="AJ701" s="104">
        <v>49670</v>
      </c>
      <c r="AK701" s="104">
        <v>49759</v>
      </c>
      <c r="AL701" s="104">
        <v>49963</v>
      </c>
      <c r="AM701" s="104">
        <v>50356</v>
      </c>
      <c r="AN701" s="104">
        <v>50888</v>
      </c>
      <c r="AO701" s="104">
        <v>51545</v>
      </c>
      <c r="AP701" s="104">
        <v>52254</v>
      </c>
      <c r="AQ701" s="104">
        <v>52594</v>
      </c>
      <c r="AR701" s="104">
        <v>53530</v>
      </c>
      <c r="AS701" s="104">
        <v>54843</v>
      </c>
      <c r="AT701" s="104">
        <v>55947</v>
      </c>
      <c r="AU701" s="104">
        <v>56593</v>
      </c>
      <c r="AV701" s="104">
        <v>58254</v>
      </c>
      <c r="AW701" s="104">
        <v>59361</v>
      </c>
      <c r="AX701" s="104">
        <v>60438</v>
      </c>
      <c r="AY701" s="104">
        <v>62434</v>
      </c>
      <c r="AZ701" s="104">
        <v>63599</v>
      </c>
      <c r="BA701" s="104">
        <v>64764</v>
      </c>
      <c r="BB701" s="104">
        <v>66311</v>
      </c>
      <c r="BC701" s="104">
        <v>66517</v>
      </c>
      <c r="BD701" s="104">
        <v>67582</v>
      </c>
      <c r="BE701" s="104">
        <v>68309</v>
      </c>
      <c r="BF701" s="104">
        <v>69837</v>
      </c>
      <c r="BG701" s="104">
        <v>70434</v>
      </c>
      <c r="BH701" s="104">
        <v>70513</v>
      </c>
      <c r="BI701" s="104">
        <v>70091</v>
      </c>
      <c r="BJ701" s="104">
        <v>70285</v>
      </c>
      <c r="BK701" s="104">
        <v>68960</v>
      </c>
      <c r="BL701" s="104">
        <v>68868</v>
      </c>
      <c r="BM701" s="104">
        <v>68160</v>
      </c>
      <c r="BN701" s="104">
        <v>68528</v>
      </c>
      <c r="BO701" s="104">
        <v>67252</v>
      </c>
      <c r="BP701" s="104">
        <v>67299</v>
      </c>
      <c r="BQ701" s="104">
        <v>66674</v>
      </c>
      <c r="BR701" s="104">
        <v>66038</v>
      </c>
      <c r="BS701" s="104">
        <v>64518</v>
      </c>
      <c r="BT701" s="104">
        <v>63516</v>
      </c>
      <c r="BU701" s="104">
        <v>62612</v>
      </c>
      <c r="BV701" s="104">
        <v>61391</v>
      </c>
      <c r="BW701" s="104">
        <v>60811</v>
      </c>
      <c r="BX701" s="104">
        <v>61094</v>
      </c>
      <c r="BY701" s="104">
        <v>60464</v>
      </c>
      <c r="BZ701" s="104">
        <v>61077</v>
      </c>
      <c r="CA701" s="104">
        <v>61554</v>
      </c>
      <c r="CB701" s="104">
        <v>61409</v>
      </c>
      <c r="CC701" s="104">
        <v>61582</v>
      </c>
      <c r="CD701" s="104">
        <v>61806</v>
      </c>
      <c r="CE701" s="104">
        <v>61241</v>
      </c>
      <c r="CF701" s="104">
        <v>61722</v>
      </c>
      <c r="CG701" s="104">
        <v>61252</v>
      </c>
      <c r="CH701" s="104">
        <v>60997</v>
      </c>
      <c r="CI701" s="104">
        <v>58456</v>
      </c>
      <c r="CJ701" s="104">
        <v>55599</v>
      </c>
      <c r="CK701" s="104">
        <v>52783</v>
      </c>
      <c r="CL701" s="104">
        <v>50540</v>
      </c>
      <c r="CM701" s="104">
        <v>48278</v>
      </c>
      <c r="CN701" s="104">
        <v>45902</v>
      </c>
      <c r="CO701" s="104">
        <v>43946</v>
      </c>
      <c r="CP701" s="104">
        <v>41832</v>
      </c>
      <c r="CQ701" s="104">
        <v>38872</v>
      </c>
      <c r="CR701" s="104">
        <v>36317</v>
      </c>
      <c r="CS701" s="104">
        <v>33911</v>
      </c>
      <c r="CT701" s="104">
        <v>32311</v>
      </c>
      <c r="CU701" s="104">
        <v>29893</v>
      </c>
      <c r="CV701" s="104">
        <v>28952</v>
      </c>
      <c r="CW701" s="104">
        <v>26808</v>
      </c>
      <c r="CX701" s="104">
        <v>25185</v>
      </c>
      <c r="CY701" s="104">
        <v>23025</v>
      </c>
      <c r="CZ701" s="104">
        <v>20890</v>
      </c>
      <c r="DA701" s="104">
        <v>18281</v>
      </c>
      <c r="DB701" s="104">
        <v>15909</v>
      </c>
      <c r="DC701" s="104">
        <v>13509</v>
      </c>
      <c r="DD701" s="104">
        <v>11238</v>
      </c>
      <c r="DE701" s="104">
        <v>8905</v>
      </c>
      <c r="DF701" s="104">
        <v>6889</v>
      </c>
      <c r="DG701" s="104">
        <v>5651</v>
      </c>
      <c r="DH701" s="104">
        <v>4536</v>
      </c>
      <c r="DI701" s="104">
        <v>3523</v>
      </c>
      <c r="DJ701" s="104">
        <v>2809</v>
      </c>
      <c r="DK701" s="104">
        <v>2193</v>
      </c>
      <c r="DL701" s="104">
        <v>1648</v>
      </c>
      <c r="DM701" s="44">
        <v>3764</v>
      </c>
    </row>
    <row r="702" spans="1:117" s="44" customFormat="1" ht="1" hidden="1" customHeight="1">
      <c r="A702" s="94">
        <v>2034</v>
      </c>
      <c r="B702" s="96">
        <f t="shared" si="1165"/>
        <v>4887161</v>
      </c>
      <c r="C702" s="94"/>
      <c r="D702" s="101">
        <f t="shared" si="1158"/>
        <v>2797974</v>
      </c>
      <c r="E702" s="101">
        <f t="shared" si="1159"/>
        <v>2858854</v>
      </c>
      <c r="F702" s="101">
        <f t="shared" si="1160"/>
        <v>2920003</v>
      </c>
      <c r="G702" s="101">
        <f t="shared" si="1161"/>
        <v>2980593</v>
      </c>
      <c r="H702" s="101">
        <f t="shared" si="1162"/>
        <v>3041615</v>
      </c>
      <c r="I702" s="101">
        <f>SUM(CD702:$DL702)</f>
        <v>1115895</v>
      </c>
      <c r="J702" s="101">
        <f>SUM(CE702:$DL702)</f>
        <v>1055015</v>
      </c>
      <c r="K702" s="101">
        <f>SUM(CF702:$DL702)</f>
        <v>993866</v>
      </c>
      <c r="L702" s="101">
        <f>SUM(CG702:$DL702)</f>
        <v>933276</v>
      </c>
      <c r="M702" s="101">
        <f>SUM(CH702:$DL702)</f>
        <v>872254</v>
      </c>
      <c r="N702" s="101"/>
      <c r="O702" s="101"/>
      <c r="P702" s="101"/>
      <c r="Q702" s="104">
        <v>45451</v>
      </c>
      <c r="R702" s="104">
        <v>45797</v>
      </c>
      <c r="S702" s="104">
        <v>46176</v>
      </c>
      <c r="T702" s="104">
        <v>46586</v>
      </c>
      <c r="U702" s="104">
        <v>47032</v>
      </c>
      <c r="V702" s="104">
        <v>47494</v>
      </c>
      <c r="W702" s="104">
        <v>47958</v>
      </c>
      <c r="X702" s="104">
        <v>48413</v>
      </c>
      <c r="Y702" s="104">
        <v>48838</v>
      </c>
      <c r="Z702" s="104">
        <v>49221</v>
      </c>
      <c r="AA702" s="104">
        <v>49545</v>
      </c>
      <c r="AB702" s="104">
        <v>49803</v>
      </c>
      <c r="AC702" s="104">
        <v>50007</v>
      </c>
      <c r="AD702" s="104">
        <v>50128</v>
      </c>
      <c r="AE702" s="104">
        <v>50192</v>
      </c>
      <c r="AF702" s="104">
        <v>50196</v>
      </c>
      <c r="AG702" s="104">
        <v>50162</v>
      </c>
      <c r="AH702" s="104">
        <v>50111</v>
      </c>
      <c r="AI702" s="104">
        <v>50080</v>
      </c>
      <c r="AJ702" s="104">
        <v>50102</v>
      </c>
      <c r="AK702" s="104">
        <v>50202</v>
      </c>
      <c r="AL702" s="104">
        <v>50423</v>
      </c>
      <c r="AM702" s="104">
        <v>50788</v>
      </c>
      <c r="AN702" s="104">
        <v>51355</v>
      </c>
      <c r="AO702" s="104">
        <v>52046</v>
      </c>
      <c r="AP702" s="104">
        <v>52836</v>
      </c>
      <c r="AQ702" s="104">
        <v>53638</v>
      </c>
      <c r="AR702" s="104">
        <v>54039</v>
      </c>
      <c r="AS702" s="104">
        <v>54984</v>
      </c>
      <c r="AT702" s="104">
        <v>56267</v>
      </c>
      <c r="AU702" s="104">
        <v>57320</v>
      </c>
      <c r="AV702" s="104">
        <v>57902</v>
      </c>
      <c r="AW702" s="104">
        <v>59471</v>
      </c>
      <c r="AX702" s="104">
        <v>60489</v>
      </c>
      <c r="AY702" s="104">
        <v>61472</v>
      </c>
      <c r="AZ702" s="104">
        <v>63370</v>
      </c>
      <c r="BA702" s="104">
        <v>64445</v>
      </c>
      <c r="BB702" s="104">
        <v>65524</v>
      </c>
      <c r="BC702" s="104">
        <v>66991</v>
      </c>
      <c r="BD702" s="104">
        <v>67133</v>
      </c>
      <c r="BE702" s="104">
        <v>68130</v>
      </c>
      <c r="BF702" s="104">
        <v>68799</v>
      </c>
      <c r="BG702" s="104">
        <v>70269</v>
      </c>
      <c r="BH702" s="104">
        <v>70814</v>
      </c>
      <c r="BI702" s="104">
        <v>70846</v>
      </c>
      <c r="BJ702" s="104">
        <v>70382</v>
      </c>
      <c r="BK702" s="104">
        <v>70531</v>
      </c>
      <c r="BL702" s="104">
        <v>69167</v>
      </c>
      <c r="BM702" s="104">
        <v>69031</v>
      </c>
      <c r="BN702" s="104">
        <v>68276</v>
      </c>
      <c r="BO702" s="104">
        <v>68595</v>
      </c>
      <c r="BP702" s="104">
        <v>67279</v>
      </c>
      <c r="BQ702" s="104">
        <v>67278</v>
      </c>
      <c r="BR702" s="104">
        <v>66610</v>
      </c>
      <c r="BS702" s="104">
        <v>65934</v>
      </c>
      <c r="BT702" s="104">
        <v>64379</v>
      </c>
      <c r="BU702" s="104">
        <v>63340</v>
      </c>
      <c r="BV702" s="104">
        <v>62401</v>
      </c>
      <c r="BW702" s="104">
        <v>61148</v>
      </c>
      <c r="BX702" s="104">
        <v>60535</v>
      </c>
      <c r="BY702" s="104">
        <v>60777</v>
      </c>
      <c r="BZ702" s="104">
        <v>60115</v>
      </c>
      <c r="CA702" s="104">
        <v>60679</v>
      </c>
      <c r="CB702" s="104">
        <v>61093</v>
      </c>
      <c r="CC702" s="104">
        <v>60871</v>
      </c>
      <c r="CD702" s="104">
        <v>60880</v>
      </c>
      <c r="CE702" s="104">
        <v>61149</v>
      </c>
      <c r="CF702" s="104">
        <v>60590</v>
      </c>
      <c r="CG702" s="104">
        <v>61022</v>
      </c>
      <c r="CH702" s="104">
        <v>60509</v>
      </c>
      <c r="CI702" s="104">
        <v>60199</v>
      </c>
      <c r="CJ702" s="104">
        <v>57631</v>
      </c>
      <c r="CK702" s="104">
        <v>54744</v>
      </c>
      <c r="CL702" s="104">
        <v>51900</v>
      </c>
      <c r="CM702" s="104">
        <v>49610</v>
      </c>
      <c r="CN702" s="104">
        <v>47304</v>
      </c>
      <c r="CO702" s="104">
        <v>44879</v>
      </c>
      <c r="CP702" s="104">
        <v>42862</v>
      </c>
      <c r="CQ702" s="104">
        <v>40678</v>
      </c>
      <c r="CR702" s="104">
        <v>37674</v>
      </c>
      <c r="CS702" s="104">
        <v>35062</v>
      </c>
      <c r="CT702" s="104">
        <v>32594</v>
      </c>
      <c r="CU702" s="104">
        <v>30894</v>
      </c>
      <c r="CV702" s="104">
        <v>28417</v>
      </c>
      <c r="CW702" s="104">
        <v>27334</v>
      </c>
      <c r="CX702" s="104">
        <v>25120</v>
      </c>
      <c r="CY702" s="104">
        <v>23396</v>
      </c>
      <c r="CZ702" s="104">
        <v>21187</v>
      </c>
      <c r="DA702" s="104">
        <v>19021</v>
      </c>
      <c r="DB702" s="104">
        <v>16456</v>
      </c>
      <c r="DC702" s="104">
        <v>14155</v>
      </c>
      <c r="DD702" s="104">
        <v>11879</v>
      </c>
      <c r="DE702" s="104">
        <v>9774</v>
      </c>
      <c r="DF702" s="104">
        <v>7665</v>
      </c>
      <c r="DG702" s="104">
        <v>5871</v>
      </c>
      <c r="DH702" s="104">
        <v>4762</v>
      </c>
      <c r="DI702" s="104">
        <v>3772</v>
      </c>
      <c r="DJ702" s="104">
        <v>2890</v>
      </c>
      <c r="DK702" s="104">
        <v>2271</v>
      </c>
      <c r="DL702" s="104">
        <v>1744</v>
      </c>
      <c r="DM702" s="44">
        <v>4072</v>
      </c>
    </row>
    <row r="703" spans="1:117" s="44" customFormat="1" ht="1" hidden="1" customHeight="1">
      <c r="A703" s="94">
        <v>2035</v>
      </c>
      <c r="B703" s="96">
        <f t="shared" si="1165"/>
        <v>4918037</v>
      </c>
      <c r="C703" s="94"/>
      <c r="D703" s="101">
        <f t="shared" si="1158"/>
        <v>2808347</v>
      </c>
      <c r="E703" s="101">
        <f t="shared" si="1159"/>
        <v>2868530</v>
      </c>
      <c r="F703" s="101">
        <f t="shared" si="1160"/>
        <v>2928767</v>
      </c>
      <c r="G703" s="101">
        <f t="shared" si="1161"/>
        <v>2989271</v>
      </c>
      <c r="H703" s="101">
        <f t="shared" si="1162"/>
        <v>3049184</v>
      </c>
      <c r="I703" s="101">
        <f>SUM(CD703:$DL703)</f>
        <v>1134615</v>
      </c>
      <c r="J703" s="101">
        <f>SUM(CE703:$DL703)</f>
        <v>1074432</v>
      </c>
      <c r="K703" s="101">
        <f>SUM(CF703:$DL703)</f>
        <v>1014195</v>
      </c>
      <c r="L703" s="101">
        <f>SUM(CG703:$DL703)</f>
        <v>953691</v>
      </c>
      <c r="M703" s="101">
        <f>SUM(CH703:$DL703)</f>
        <v>893778</v>
      </c>
      <c r="N703" s="101"/>
      <c r="O703" s="101"/>
      <c r="P703" s="101"/>
      <c r="Q703" s="104">
        <v>45557</v>
      </c>
      <c r="R703" s="104">
        <v>45844</v>
      </c>
      <c r="S703" s="104">
        <v>46174</v>
      </c>
      <c r="T703" s="104">
        <v>46543</v>
      </c>
      <c r="U703" s="104">
        <v>46947</v>
      </c>
      <c r="V703" s="104">
        <v>47388</v>
      </c>
      <c r="W703" s="104">
        <v>47845</v>
      </c>
      <c r="X703" s="104">
        <v>48299</v>
      </c>
      <c r="Y703" s="104">
        <v>48746</v>
      </c>
      <c r="Z703" s="104">
        <v>49160</v>
      </c>
      <c r="AA703" s="104">
        <v>49532</v>
      </c>
      <c r="AB703" s="104">
        <v>49846</v>
      </c>
      <c r="AC703" s="104">
        <v>50093</v>
      </c>
      <c r="AD703" s="104">
        <v>50286</v>
      </c>
      <c r="AE703" s="104">
        <v>50401</v>
      </c>
      <c r="AF703" s="104">
        <v>50465</v>
      </c>
      <c r="AG703" s="104">
        <v>50480</v>
      </c>
      <c r="AH703" s="104">
        <v>50478</v>
      </c>
      <c r="AI703" s="104">
        <v>50477</v>
      </c>
      <c r="AJ703" s="104">
        <v>50514</v>
      </c>
      <c r="AK703" s="104">
        <v>50631</v>
      </c>
      <c r="AL703" s="104">
        <v>50863</v>
      </c>
      <c r="AM703" s="104">
        <v>51244</v>
      </c>
      <c r="AN703" s="104">
        <v>51782</v>
      </c>
      <c r="AO703" s="104">
        <v>52510</v>
      </c>
      <c r="AP703" s="104">
        <v>53332</v>
      </c>
      <c r="AQ703" s="104">
        <v>54214</v>
      </c>
      <c r="AR703" s="104">
        <v>55069</v>
      </c>
      <c r="AS703" s="104">
        <v>55489</v>
      </c>
      <c r="AT703" s="104">
        <v>56412</v>
      </c>
      <c r="AU703" s="104">
        <v>57641</v>
      </c>
      <c r="AV703" s="104">
        <v>58624</v>
      </c>
      <c r="AW703" s="104">
        <v>59130</v>
      </c>
      <c r="AX703" s="104">
        <v>60604</v>
      </c>
      <c r="AY703" s="104">
        <v>61529</v>
      </c>
      <c r="AZ703" s="104">
        <v>62419</v>
      </c>
      <c r="BA703" s="104">
        <v>64223</v>
      </c>
      <c r="BB703" s="104">
        <v>65213</v>
      </c>
      <c r="BC703" s="104">
        <v>66214</v>
      </c>
      <c r="BD703" s="104">
        <v>67610</v>
      </c>
      <c r="BE703" s="104">
        <v>67689</v>
      </c>
      <c r="BF703" s="104">
        <v>68625</v>
      </c>
      <c r="BG703" s="104">
        <v>69242</v>
      </c>
      <c r="BH703" s="104">
        <v>70654</v>
      </c>
      <c r="BI703" s="104">
        <v>71150</v>
      </c>
      <c r="BJ703" s="104">
        <v>71138</v>
      </c>
      <c r="BK703" s="104">
        <v>70632</v>
      </c>
      <c r="BL703" s="104">
        <v>70734</v>
      </c>
      <c r="BM703" s="104">
        <v>69331</v>
      </c>
      <c r="BN703" s="104">
        <v>69149</v>
      </c>
      <c r="BO703" s="104">
        <v>68349</v>
      </c>
      <c r="BP703" s="104">
        <v>68618</v>
      </c>
      <c r="BQ703" s="104">
        <v>67263</v>
      </c>
      <c r="BR703" s="104">
        <v>67213</v>
      </c>
      <c r="BS703" s="104">
        <v>66505</v>
      </c>
      <c r="BT703" s="104">
        <v>65787</v>
      </c>
      <c r="BU703" s="104">
        <v>64199</v>
      </c>
      <c r="BV703" s="104">
        <v>63126</v>
      </c>
      <c r="BW703" s="104">
        <v>62153</v>
      </c>
      <c r="BX703" s="104">
        <v>60871</v>
      </c>
      <c r="BY703" s="104">
        <v>60224</v>
      </c>
      <c r="BZ703" s="104">
        <v>60424</v>
      </c>
      <c r="CA703" s="104">
        <v>59728</v>
      </c>
      <c r="CB703" s="104">
        <v>60226</v>
      </c>
      <c r="CC703" s="104">
        <v>60564</v>
      </c>
      <c r="CD703" s="104">
        <v>60183</v>
      </c>
      <c r="CE703" s="104">
        <v>60237</v>
      </c>
      <c r="CF703" s="104">
        <v>60504</v>
      </c>
      <c r="CG703" s="104">
        <v>59913</v>
      </c>
      <c r="CH703" s="104">
        <v>60288</v>
      </c>
      <c r="CI703" s="104">
        <v>59726</v>
      </c>
      <c r="CJ703" s="104">
        <v>59354</v>
      </c>
      <c r="CK703" s="104">
        <v>56752</v>
      </c>
      <c r="CL703" s="104">
        <v>53834</v>
      </c>
      <c r="CM703" s="104">
        <v>50955</v>
      </c>
      <c r="CN703" s="104">
        <v>48614</v>
      </c>
      <c r="CO703" s="104">
        <v>46258</v>
      </c>
      <c r="CP703" s="104">
        <v>43781</v>
      </c>
      <c r="CQ703" s="104">
        <v>41695</v>
      </c>
      <c r="CR703" s="104">
        <v>39437</v>
      </c>
      <c r="CS703" s="104">
        <v>36384</v>
      </c>
      <c r="CT703" s="104">
        <v>33710</v>
      </c>
      <c r="CU703" s="104">
        <v>31179</v>
      </c>
      <c r="CV703" s="104">
        <v>29381</v>
      </c>
      <c r="CW703" s="104">
        <v>26846</v>
      </c>
      <c r="CX703" s="104">
        <v>25628</v>
      </c>
      <c r="CY703" s="104">
        <v>23352</v>
      </c>
      <c r="CZ703" s="104">
        <v>21545</v>
      </c>
      <c r="DA703" s="104">
        <v>19309</v>
      </c>
      <c r="DB703" s="104">
        <v>17144</v>
      </c>
      <c r="DC703" s="104">
        <v>14657</v>
      </c>
      <c r="DD703" s="104">
        <v>12463</v>
      </c>
      <c r="DE703" s="104">
        <v>10343</v>
      </c>
      <c r="DF703" s="104">
        <v>8425</v>
      </c>
      <c r="DG703" s="104">
        <v>6541</v>
      </c>
      <c r="DH703" s="104">
        <v>4956</v>
      </c>
      <c r="DI703" s="104">
        <v>3968</v>
      </c>
      <c r="DJ703" s="104">
        <v>3101</v>
      </c>
      <c r="DK703" s="104">
        <v>2341</v>
      </c>
      <c r="DL703" s="104">
        <v>1811</v>
      </c>
      <c r="DM703" s="44">
        <v>4385</v>
      </c>
    </row>
    <row r="704" spans="1:117" s="44" customFormat="1" ht="1" hidden="1" customHeight="1">
      <c r="A704" s="94">
        <v>2036</v>
      </c>
      <c r="B704" s="96">
        <f t="shared" si="1165"/>
        <v>4948300</v>
      </c>
      <c r="C704" s="94"/>
      <c r="D704" s="101">
        <f t="shared" si="1158"/>
        <v>2819482</v>
      </c>
      <c r="E704" s="101">
        <f t="shared" si="1159"/>
        <v>2879364</v>
      </c>
      <c r="F704" s="101">
        <f t="shared" si="1160"/>
        <v>2938919</v>
      </c>
      <c r="G704" s="101">
        <f t="shared" si="1161"/>
        <v>2998524</v>
      </c>
      <c r="H704" s="101">
        <f t="shared" si="1162"/>
        <v>3058358</v>
      </c>
      <c r="I704" s="101">
        <f>SUM(CD704:$DL704)</f>
        <v>1152200</v>
      </c>
      <c r="J704" s="101">
        <f>SUM(CE704:$DL704)</f>
        <v>1092318</v>
      </c>
      <c r="K704" s="101">
        <f>SUM(CF704:$DL704)</f>
        <v>1032763</v>
      </c>
      <c r="L704" s="101">
        <f>SUM(CG704:$DL704)</f>
        <v>973158</v>
      </c>
      <c r="M704" s="101">
        <f>SUM(CH704:$DL704)</f>
        <v>913324</v>
      </c>
      <c r="N704" s="101"/>
      <c r="O704" s="101"/>
      <c r="P704" s="101"/>
      <c r="Q704" s="104">
        <v>45713</v>
      </c>
      <c r="R704" s="104">
        <v>45950</v>
      </c>
      <c r="S704" s="104">
        <v>46222</v>
      </c>
      <c r="T704" s="104">
        <v>46543</v>
      </c>
      <c r="U704" s="104">
        <v>46906</v>
      </c>
      <c r="V704" s="104">
        <v>47305</v>
      </c>
      <c r="W704" s="104">
        <v>47740</v>
      </c>
      <c r="X704" s="104">
        <v>48188</v>
      </c>
      <c r="Y704" s="104">
        <v>48633</v>
      </c>
      <c r="Z704" s="104">
        <v>49070</v>
      </c>
      <c r="AA704" s="104">
        <v>49472</v>
      </c>
      <c r="AB704" s="104">
        <v>49833</v>
      </c>
      <c r="AC704" s="104">
        <v>50136</v>
      </c>
      <c r="AD704" s="104">
        <v>50374</v>
      </c>
      <c r="AE704" s="104">
        <v>50560</v>
      </c>
      <c r="AF704" s="104">
        <v>50674</v>
      </c>
      <c r="AG704" s="104">
        <v>50749</v>
      </c>
      <c r="AH704" s="104">
        <v>50796</v>
      </c>
      <c r="AI704" s="104">
        <v>50844</v>
      </c>
      <c r="AJ704" s="104">
        <v>50910</v>
      </c>
      <c r="AK704" s="104">
        <v>51042</v>
      </c>
      <c r="AL704" s="104">
        <v>51289</v>
      </c>
      <c r="AM704" s="104">
        <v>51681</v>
      </c>
      <c r="AN704" s="104">
        <v>52235</v>
      </c>
      <c r="AO704" s="104">
        <v>52933</v>
      </c>
      <c r="AP704" s="104">
        <v>53792</v>
      </c>
      <c r="AQ704" s="104">
        <v>54705</v>
      </c>
      <c r="AR704" s="104">
        <v>55640</v>
      </c>
      <c r="AS704" s="104">
        <v>56508</v>
      </c>
      <c r="AT704" s="104">
        <v>56914</v>
      </c>
      <c r="AU704" s="104">
        <v>57789</v>
      </c>
      <c r="AV704" s="104">
        <v>58946</v>
      </c>
      <c r="AW704" s="104">
        <v>59848</v>
      </c>
      <c r="AX704" s="104">
        <v>60270</v>
      </c>
      <c r="AY704" s="104">
        <v>61646</v>
      </c>
      <c r="AZ704" s="104">
        <v>62483</v>
      </c>
      <c r="BA704" s="104">
        <v>63282</v>
      </c>
      <c r="BB704" s="104">
        <v>64998</v>
      </c>
      <c r="BC704" s="104">
        <v>65911</v>
      </c>
      <c r="BD704" s="104">
        <v>66842</v>
      </c>
      <c r="BE704" s="104">
        <v>68168</v>
      </c>
      <c r="BF704" s="104">
        <v>68192</v>
      </c>
      <c r="BG704" s="104">
        <v>69072</v>
      </c>
      <c r="BH704" s="104">
        <v>69637</v>
      </c>
      <c r="BI704" s="104">
        <v>70995</v>
      </c>
      <c r="BJ704" s="104">
        <v>71443</v>
      </c>
      <c r="BK704" s="104">
        <v>71388</v>
      </c>
      <c r="BL704" s="104">
        <v>70839</v>
      </c>
      <c r="BM704" s="104">
        <v>70895</v>
      </c>
      <c r="BN704" s="104">
        <v>69449</v>
      </c>
      <c r="BO704" s="104">
        <v>69221</v>
      </c>
      <c r="BP704" s="104">
        <v>68377</v>
      </c>
      <c r="BQ704" s="104">
        <v>68597</v>
      </c>
      <c r="BR704" s="104">
        <v>67202</v>
      </c>
      <c r="BS704" s="104">
        <v>67107</v>
      </c>
      <c r="BT704" s="104">
        <v>66357</v>
      </c>
      <c r="BU704" s="104">
        <v>65599</v>
      </c>
      <c r="BV704" s="104">
        <v>63981</v>
      </c>
      <c r="BW704" s="104">
        <v>62875</v>
      </c>
      <c r="BX704" s="104">
        <v>61871</v>
      </c>
      <c r="BY704" s="104">
        <v>60559</v>
      </c>
      <c r="BZ704" s="104">
        <v>59879</v>
      </c>
      <c r="CA704" s="104">
        <v>60034</v>
      </c>
      <c r="CB704" s="104">
        <v>59287</v>
      </c>
      <c r="CC704" s="104">
        <v>59704</v>
      </c>
      <c r="CD704" s="104">
        <v>59882</v>
      </c>
      <c r="CE704" s="104">
        <v>59555</v>
      </c>
      <c r="CF704" s="104">
        <v>59605</v>
      </c>
      <c r="CG704" s="104">
        <v>59834</v>
      </c>
      <c r="CH704" s="104">
        <v>59203</v>
      </c>
      <c r="CI704" s="104">
        <v>59514</v>
      </c>
      <c r="CJ704" s="104">
        <v>58896</v>
      </c>
      <c r="CK704" s="104">
        <v>58453</v>
      </c>
      <c r="CL704" s="104">
        <v>55816</v>
      </c>
      <c r="CM704" s="104">
        <v>52861</v>
      </c>
      <c r="CN704" s="104">
        <v>49944</v>
      </c>
      <c r="CO704" s="104">
        <v>47545</v>
      </c>
      <c r="CP704" s="104">
        <v>45134</v>
      </c>
      <c r="CQ704" s="104">
        <v>42595</v>
      </c>
      <c r="CR704" s="104">
        <v>40436</v>
      </c>
      <c r="CS704" s="104">
        <v>38098</v>
      </c>
      <c r="CT704" s="104">
        <v>34995</v>
      </c>
      <c r="CU704" s="104">
        <v>32259</v>
      </c>
      <c r="CV704" s="104">
        <v>29667</v>
      </c>
      <c r="CW704" s="104">
        <v>27770</v>
      </c>
      <c r="CX704" s="104">
        <v>25187</v>
      </c>
      <c r="CY704" s="104">
        <v>23841</v>
      </c>
      <c r="CZ704" s="104">
        <v>21520</v>
      </c>
      <c r="DA704" s="104">
        <v>19653</v>
      </c>
      <c r="DB704" s="104">
        <v>17420</v>
      </c>
      <c r="DC704" s="104">
        <v>15290</v>
      </c>
      <c r="DD704" s="104">
        <v>12916</v>
      </c>
      <c r="DE704" s="104">
        <v>10866</v>
      </c>
      <c r="DF704" s="104">
        <v>8927</v>
      </c>
      <c r="DG704" s="104">
        <v>7196</v>
      </c>
      <c r="DH704" s="104">
        <v>5528</v>
      </c>
      <c r="DI704" s="104">
        <v>4137</v>
      </c>
      <c r="DJ704" s="104">
        <v>3268</v>
      </c>
      <c r="DK704" s="104">
        <v>2517</v>
      </c>
      <c r="DL704" s="104">
        <v>1872</v>
      </c>
      <c r="DM704" s="44">
        <v>4682</v>
      </c>
    </row>
    <row r="705" spans="1:117" s="44" customFormat="1" ht="1" hidden="1" customHeight="1">
      <c r="A705" s="94">
        <v>2037</v>
      </c>
      <c r="B705" s="96">
        <f t="shared" si="1165"/>
        <v>4977971</v>
      </c>
      <c r="C705" s="94"/>
      <c r="D705" s="101">
        <f t="shared" si="1158"/>
        <v>2831899</v>
      </c>
      <c r="E705" s="101">
        <f t="shared" si="1159"/>
        <v>2890926</v>
      </c>
      <c r="F705" s="101">
        <f t="shared" si="1160"/>
        <v>2950186</v>
      </c>
      <c r="G705" s="101">
        <f t="shared" si="1161"/>
        <v>3009121</v>
      </c>
      <c r="H705" s="101">
        <f t="shared" si="1162"/>
        <v>3068069</v>
      </c>
      <c r="I705" s="101">
        <f>SUM(CD705:$DL705)</f>
        <v>1168079</v>
      </c>
      <c r="J705" s="101">
        <f>SUM(CE705:$DL705)</f>
        <v>1109052</v>
      </c>
      <c r="K705" s="101">
        <f>SUM(CF705:$DL705)</f>
        <v>1049792</v>
      </c>
      <c r="L705" s="101">
        <f>SUM(CG705:$DL705)</f>
        <v>990857</v>
      </c>
      <c r="M705" s="101">
        <f>SUM(CH705:$DL705)</f>
        <v>931909</v>
      </c>
      <c r="N705" s="101"/>
      <c r="O705" s="101"/>
      <c r="P705" s="101"/>
      <c r="Q705" s="104">
        <v>45921</v>
      </c>
      <c r="R705" s="104">
        <v>46107</v>
      </c>
      <c r="S705" s="104">
        <v>46329</v>
      </c>
      <c r="T705" s="104">
        <v>46592</v>
      </c>
      <c r="U705" s="104">
        <v>46907</v>
      </c>
      <c r="V705" s="104">
        <v>47266</v>
      </c>
      <c r="W705" s="104">
        <v>47659</v>
      </c>
      <c r="X705" s="104">
        <v>48085</v>
      </c>
      <c r="Y705" s="104">
        <v>48524</v>
      </c>
      <c r="Z705" s="104">
        <v>48958</v>
      </c>
      <c r="AA705" s="104">
        <v>49384</v>
      </c>
      <c r="AB705" s="104">
        <v>49774</v>
      </c>
      <c r="AC705" s="104">
        <v>50125</v>
      </c>
      <c r="AD705" s="104">
        <v>50417</v>
      </c>
      <c r="AE705" s="104">
        <v>50649</v>
      </c>
      <c r="AF705" s="104">
        <v>50833</v>
      </c>
      <c r="AG705" s="104">
        <v>50959</v>
      </c>
      <c r="AH705" s="104">
        <v>51065</v>
      </c>
      <c r="AI705" s="104">
        <v>51161</v>
      </c>
      <c r="AJ705" s="104">
        <v>51278</v>
      </c>
      <c r="AK705" s="104">
        <v>51436</v>
      </c>
      <c r="AL705" s="104">
        <v>51697</v>
      </c>
      <c r="AM705" s="104">
        <v>52102</v>
      </c>
      <c r="AN705" s="104">
        <v>52668</v>
      </c>
      <c r="AO705" s="104">
        <v>53382</v>
      </c>
      <c r="AP705" s="104">
        <v>54211</v>
      </c>
      <c r="AQ705" s="104">
        <v>55161</v>
      </c>
      <c r="AR705" s="104">
        <v>56128</v>
      </c>
      <c r="AS705" s="104">
        <v>57075</v>
      </c>
      <c r="AT705" s="104">
        <v>57923</v>
      </c>
      <c r="AU705" s="104">
        <v>58289</v>
      </c>
      <c r="AV705" s="104">
        <v>59097</v>
      </c>
      <c r="AW705" s="104">
        <v>60170</v>
      </c>
      <c r="AX705" s="104">
        <v>60984</v>
      </c>
      <c r="AY705" s="104">
        <v>61321</v>
      </c>
      <c r="AZ705" s="104">
        <v>62602</v>
      </c>
      <c r="BA705" s="104">
        <v>63351</v>
      </c>
      <c r="BB705" s="104">
        <v>64068</v>
      </c>
      <c r="BC705" s="104">
        <v>65701</v>
      </c>
      <c r="BD705" s="104">
        <v>66546</v>
      </c>
      <c r="BE705" s="104">
        <v>67410</v>
      </c>
      <c r="BF705" s="104">
        <v>68673</v>
      </c>
      <c r="BG705" s="104">
        <v>68646</v>
      </c>
      <c r="BH705" s="104">
        <v>69471</v>
      </c>
      <c r="BI705" s="104">
        <v>69988</v>
      </c>
      <c r="BJ705" s="104">
        <v>71294</v>
      </c>
      <c r="BK705" s="104">
        <v>71695</v>
      </c>
      <c r="BL705" s="104">
        <v>71595</v>
      </c>
      <c r="BM705" s="104">
        <v>71001</v>
      </c>
      <c r="BN705" s="104">
        <v>71010</v>
      </c>
      <c r="BO705" s="104">
        <v>69523</v>
      </c>
      <c r="BP705" s="104">
        <v>69249</v>
      </c>
      <c r="BQ705" s="104">
        <v>68361</v>
      </c>
      <c r="BR705" s="104">
        <v>68532</v>
      </c>
      <c r="BS705" s="104">
        <v>67099</v>
      </c>
      <c r="BT705" s="104">
        <v>66959</v>
      </c>
      <c r="BU705" s="104">
        <v>66168</v>
      </c>
      <c r="BV705" s="104">
        <v>65373</v>
      </c>
      <c r="BW705" s="104">
        <v>63725</v>
      </c>
      <c r="BX705" s="104">
        <v>62590</v>
      </c>
      <c r="BY705" s="104">
        <v>61554</v>
      </c>
      <c r="BZ705" s="104">
        <v>60212</v>
      </c>
      <c r="CA705" s="104">
        <v>59495</v>
      </c>
      <c r="CB705" s="104">
        <v>59588</v>
      </c>
      <c r="CC705" s="104">
        <v>58776</v>
      </c>
      <c r="CD705" s="104">
        <v>59027</v>
      </c>
      <c r="CE705" s="104">
        <v>59260</v>
      </c>
      <c r="CF705" s="104">
        <v>58935</v>
      </c>
      <c r="CG705" s="104">
        <v>58948</v>
      </c>
      <c r="CH705" s="104">
        <v>59128</v>
      </c>
      <c r="CI705" s="104">
        <v>58451</v>
      </c>
      <c r="CJ705" s="104">
        <v>58693</v>
      </c>
      <c r="CK705" s="104">
        <v>58012</v>
      </c>
      <c r="CL705" s="104">
        <v>57493</v>
      </c>
      <c r="CM705" s="104">
        <v>54813</v>
      </c>
      <c r="CN705" s="104">
        <v>51817</v>
      </c>
      <c r="CO705" s="104">
        <v>48856</v>
      </c>
      <c r="CP705" s="104">
        <v>46396</v>
      </c>
      <c r="CQ705" s="104">
        <v>43922</v>
      </c>
      <c r="CR705" s="104">
        <v>41315</v>
      </c>
      <c r="CS705" s="104">
        <v>39077</v>
      </c>
      <c r="CT705" s="104">
        <v>36653</v>
      </c>
      <c r="CU705" s="104">
        <v>33501</v>
      </c>
      <c r="CV705" s="104">
        <v>30705</v>
      </c>
      <c r="CW705" s="104">
        <v>28054</v>
      </c>
      <c r="CX705" s="104">
        <v>26065</v>
      </c>
      <c r="CY705" s="104">
        <v>23444</v>
      </c>
      <c r="CZ705" s="104">
        <v>21986</v>
      </c>
      <c r="DA705" s="104">
        <v>19645</v>
      </c>
      <c r="DB705" s="104">
        <v>17746</v>
      </c>
      <c r="DC705" s="104">
        <v>15551</v>
      </c>
      <c r="DD705" s="104">
        <v>13492</v>
      </c>
      <c r="DE705" s="104">
        <v>11272</v>
      </c>
      <c r="DF705" s="104">
        <v>9390</v>
      </c>
      <c r="DG705" s="104">
        <v>7635</v>
      </c>
      <c r="DH705" s="104">
        <v>6089</v>
      </c>
      <c r="DI705" s="104">
        <v>4620</v>
      </c>
      <c r="DJ705" s="104">
        <v>3414</v>
      </c>
      <c r="DK705" s="104">
        <v>2658</v>
      </c>
      <c r="DL705" s="104">
        <v>2016</v>
      </c>
      <c r="DM705" s="44">
        <v>4962</v>
      </c>
    </row>
    <row r="706" spans="1:117" s="44" customFormat="1" ht="1" hidden="1" customHeight="1">
      <c r="A706" s="94">
        <v>2038</v>
      </c>
      <c r="B706" s="96">
        <f t="shared" si="1165"/>
        <v>5007119</v>
      </c>
      <c r="C706" s="94"/>
      <c r="D706" s="101">
        <f t="shared" si="1158"/>
        <v>2845636</v>
      </c>
      <c r="E706" s="101">
        <f t="shared" si="1159"/>
        <v>2903747</v>
      </c>
      <c r="F706" s="101">
        <f t="shared" si="1160"/>
        <v>2962161</v>
      </c>
      <c r="G706" s="101">
        <f t="shared" si="1161"/>
        <v>3020811</v>
      </c>
      <c r="H706" s="101">
        <f t="shared" si="1162"/>
        <v>3079102</v>
      </c>
      <c r="I706" s="101">
        <f>SUM(CD706:$DL706)</f>
        <v>1182207</v>
      </c>
      <c r="J706" s="101">
        <f>SUM(CE706:$DL706)</f>
        <v>1124096</v>
      </c>
      <c r="K706" s="101">
        <f>SUM(CF706:$DL706)</f>
        <v>1065682</v>
      </c>
      <c r="L706" s="101">
        <f>SUM(CG706:$DL706)</f>
        <v>1007032</v>
      </c>
      <c r="M706" s="101">
        <f>SUM(CH706:$DL706)</f>
        <v>948741</v>
      </c>
      <c r="N706" s="101"/>
      <c r="O706" s="101"/>
      <c r="P706" s="101"/>
      <c r="Q706" s="104">
        <v>46176</v>
      </c>
      <c r="R706" s="104">
        <v>46316</v>
      </c>
      <c r="S706" s="104">
        <v>46487</v>
      </c>
      <c r="T706" s="104">
        <v>46699</v>
      </c>
      <c r="U706" s="104">
        <v>46958</v>
      </c>
      <c r="V706" s="104">
        <v>47269</v>
      </c>
      <c r="W706" s="104">
        <v>47622</v>
      </c>
      <c r="X706" s="104">
        <v>48005</v>
      </c>
      <c r="Y706" s="104">
        <v>48424</v>
      </c>
      <c r="Z706" s="104">
        <v>48851</v>
      </c>
      <c r="AA706" s="104">
        <v>49273</v>
      </c>
      <c r="AB706" s="104">
        <v>49689</v>
      </c>
      <c r="AC706" s="104">
        <v>50066</v>
      </c>
      <c r="AD706" s="104">
        <v>50406</v>
      </c>
      <c r="AE706" s="104">
        <v>50693</v>
      </c>
      <c r="AF706" s="104">
        <v>50925</v>
      </c>
      <c r="AG706" s="104">
        <v>51118</v>
      </c>
      <c r="AH706" s="104">
        <v>51276</v>
      </c>
      <c r="AI706" s="104">
        <v>51430</v>
      </c>
      <c r="AJ706" s="104">
        <v>51593</v>
      </c>
      <c r="AK706" s="104">
        <v>51803</v>
      </c>
      <c r="AL706" s="104">
        <v>52089</v>
      </c>
      <c r="AM706" s="104">
        <v>52508</v>
      </c>
      <c r="AN706" s="104">
        <v>53085</v>
      </c>
      <c r="AO706" s="104">
        <v>53811</v>
      </c>
      <c r="AP706" s="104">
        <v>54657</v>
      </c>
      <c r="AQ706" s="104">
        <v>55579</v>
      </c>
      <c r="AR706" s="104">
        <v>56581</v>
      </c>
      <c r="AS706" s="104">
        <v>57560</v>
      </c>
      <c r="AT706" s="104">
        <v>58485</v>
      </c>
      <c r="AU706" s="104">
        <v>59290</v>
      </c>
      <c r="AV706" s="104">
        <v>59597</v>
      </c>
      <c r="AW706" s="104">
        <v>60325</v>
      </c>
      <c r="AX706" s="104">
        <v>61308</v>
      </c>
      <c r="AY706" s="104">
        <v>62031</v>
      </c>
      <c r="AZ706" s="104">
        <v>62284</v>
      </c>
      <c r="BA706" s="104">
        <v>63474</v>
      </c>
      <c r="BB706" s="104">
        <v>64141</v>
      </c>
      <c r="BC706" s="104">
        <v>64782</v>
      </c>
      <c r="BD706" s="104">
        <v>66342</v>
      </c>
      <c r="BE706" s="104">
        <v>67119</v>
      </c>
      <c r="BF706" s="104">
        <v>67922</v>
      </c>
      <c r="BG706" s="104">
        <v>69128</v>
      </c>
      <c r="BH706" s="104">
        <v>69052</v>
      </c>
      <c r="BI706" s="104">
        <v>69827</v>
      </c>
      <c r="BJ706" s="104">
        <v>70297</v>
      </c>
      <c r="BK706" s="104">
        <v>71551</v>
      </c>
      <c r="BL706" s="104">
        <v>71904</v>
      </c>
      <c r="BM706" s="104">
        <v>71759</v>
      </c>
      <c r="BN706" s="104">
        <v>71118</v>
      </c>
      <c r="BO706" s="104">
        <v>71080</v>
      </c>
      <c r="BP706" s="104">
        <v>69553</v>
      </c>
      <c r="BQ706" s="104">
        <v>69232</v>
      </c>
      <c r="BR706" s="104">
        <v>68301</v>
      </c>
      <c r="BS706" s="104">
        <v>68424</v>
      </c>
      <c r="BT706" s="104">
        <v>66956</v>
      </c>
      <c r="BU706" s="104">
        <v>66769</v>
      </c>
      <c r="BV706" s="104">
        <v>65941</v>
      </c>
      <c r="BW706" s="104">
        <v>65110</v>
      </c>
      <c r="BX706" s="104">
        <v>63435</v>
      </c>
      <c r="BY706" s="104">
        <v>62268</v>
      </c>
      <c r="BZ706" s="104">
        <v>61202</v>
      </c>
      <c r="CA706" s="104">
        <v>59827</v>
      </c>
      <c r="CB706" s="104">
        <v>59056</v>
      </c>
      <c r="CC706" s="104">
        <v>59073</v>
      </c>
      <c r="CD706" s="104">
        <v>58111</v>
      </c>
      <c r="CE706" s="104">
        <v>58414</v>
      </c>
      <c r="CF706" s="104">
        <v>58650</v>
      </c>
      <c r="CG706" s="104">
        <v>58291</v>
      </c>
      <c r="CH706" s="104">
        <v>58259</v>
      </c>
      <c r="CI706" s="104">
        <v>58382</v>
      </c>
      <c r="CJ706" s="104">
        <v>57652</v>
      </c>
      <c r="CK706" s="104">
        <v>57817</v>
      </c>
      <c r="CL706" s="104">
        <v>57068</v>
      </c>
      <c r="CM706" s="104">
        <v>56467</v>
      </c>
      <c r="CN706" s="104">
        <v>53741</v>
      </c>
      <c r="CO706" s="104">
        <v>50696</v>
      </c>
      <c r="CP706" s="104">
        <v>47687</v>
      </c>
      <c r="CQ706" s="104">
        <v>45158</v>
      </c>
      <c r="CR706" s="104">
        <v>42616</v>
      </c>
      <c r="CS706" s="104">
        <v>39938</v>
      </c>
      <c r="CT706" s="104">
        <v>37612</v>
      </c>
      <c r="CU706" s="104">
        <v>35101</v>
      </c>
      <c r="CV706" s="104">
        <v>31902</v>
      </c>
      <c r="CW706" s="104">
        <v>29049</v>
      </c>
      <c r="CX706" s="104">
        <v>26349</v>
      </c>
      <c r="CY706" s="104">
        <v>24277</v>
      </c>
      <c r="CZ706" s="104">
        <v>21638</v>
      </c>
      <c r="DA706" s="104">
        <v>20088</v>
      </c>
      <c r="DB706" s="104">
        <v>17756</v>
      </c>
      <c r="DC706" s="104">
        <v>15859</v>
      </c>
      <c r="DD706" s="104">
        <v>13739</v>
      </c>
      <c r="DE706" s="104">
        <v>11792</v>
      </c>
      <c r="DF706" s="104">
        <v>9752</v>
      </c>
      <c r="DG706" s="104">
        <v>8044</v>
      </c>
      <c r="DH706" s="104">
        <v>6469</v>
      </c>
      <c r="DI706" s="104">
        <v>5097</v>
      </c>
      <c r="DJ706" s="104">
        <v>3818</v>
      </c>
      <c r="DK706" s="104">
        <v>2784</v>
      </c>
      <c r="DL706" s="104">
        <v>2134</v>
      </c>
      <c r="DM706" s="44">
        <v>5295</v>
      </c>
    </row>
    <row r="707" spans="1:117" s="44" customFormat="1" ht="1" hidden="1" customHeight="1">
      <c r="A707" s="94">
        <v>2039</v>
      </c>
      <c r="B707" s="96">
        <f t="shared" si="1165"/>
        <v>5035765</v>
      </c>
      <c r="C707" s="94"/>
      <c r="D707" s="101">
        <f t="shared" si="1158"/>
        <v>2859415</v>
      </c>
      <c r="E707" s="101">
        <f t="shared" si="1159"/>
        <v>2917817</v>
      </c>
      <c r="F707" s="101">
        <f t="shared" si="1160"/>
        <v>2975327</v>
      </c>
      <c r="G707" s="101">
        <f t="shared" si="1161"/>
        <v>3033140</v>
      </c>
      <c r="H707" s="101">
        <f t="shared" si="1162"/>
        <v>3091154</v>
      </c>
      <c r="I707" s="101">
        <f>SUM(CD707:$DL707)</f>
        <v>1195801</v>
      </c>
      <c r="J707" s="101">
        <f>SUM(CE707:$DL707)</f>
        <v>1137399</v>
      </c>
      <c r="K707" s="101">
        <f>SUM(CF707:$DL707)</f>
        <v>1079889</v>
      </c>
      <c r="L707" s="101">
        <f>SUM(CG707:$DL707)</f>
        <v>1022076</v>
      </c>
      <c r="M707" s="101">
        <f>SUM(CH707:$DL707)</f>
        <v>964062</v>
      </c>
      <c r="N707" s="101"/>
      <c r="O707" s="101"/>
      <c r="P707" s="101"/>
      <c r="Q707" s="104">
        <v>46466</v>
      </c>
      <c r="R707" s="104">
        <v>46570</v>
      </c>
      <c r="S707" s="104">
        <v>46696</v>
      </c>
      <c r="T707" s="104">
        <v>46858</v>
      </c>
      <c r="U707" s="104">
        <v>47065</v>
      </c>
      <c r="V707" s="104">
        <v>47320</v>
      </c>
      <c r="W707" s="104">
        <v>47627</v>
      </c>
      <c r="X707" s="104">
        <v>47969</v>
      </c>
      <c r="Y707" s="104">
        <v>48345</v>
      </c>
      <c r="Z707" s="104">
        <v>48752</v>
      </c>
      <c r="AA707" s="104">
        <v>49168</v>
      </c>
      <c r="AB707" s="104">
        <v>49579</v>
      </c>
      <c r="AC707" s="104">
        <v>49983</v>
      </c>
      <c r="AD707" s="104">
        <v>50348</v>
      </c>
      <c r="AE707" s="104">
        <v>50682</v>
      </c>
      <c r="AF707" s="104">
        <v>50969</v>
      </c>
      <c r="AG707" s="104">
        <v>51212</v>
      </c>
      <c r="AH707" s="104">
        <v>51435</v>
      </c>
      <c r="AI707" s="104">
        <v>51642</v>
      </c>
      <c r="AJ707" s="104">
        <v>51863</v>
      </c>
      <c r="AK707" s="104">
        <v>52117</v>
      </c>
      <c r="AL707" s="104">
        <v>52454</v>
      </c>
      <c r="AM707" s="104">
        <v>52898</v>
      </c>
      <c r="AN707" s="104">
        <v>53490</v>
      </c>
      <c r="AO707" s="104">
        <v>54226</v>
      </c>
      <c r="AP707" s="104">
        <v>55082</v>
      </c>
      <c r="AQ707" s="104">
        <v>56021</v>
      </c>
      <c r="AR707" s="104">
        <v>56995</v>
      </c>
      <c r="AS707" s="104">
        <v>58010</v>
      </c>
      <c r="AT707" s="104">
        <v>58968</v>
      </c>
      <c r="AU707" s="104">
        <v>59849</v>
      </c>
      <c r="AV707" s="104">
        <v>60591</v>
      </c>
      <c r="AW707" s="104">
        <v>60824</v>
      </c>
      <c r="AX707" s="104">
        <v>61466</v>
      </c>
      <c r="AY707" s="104">
        <v>62358</v>
      </c>
      <c r="AZ707" s="104">
        <v>62991</v>
      </c>
      <c r="BA707" s="104">
        <v>63162</v>
      </c>
      <c r="BB707" s="104">
        <v>64268</v>
      </c>
      <c r="BC707" s="104">
        <v>64859</v>
      </c>
      <c r="BD707" s="104">
        <v>65430</v>
      </c>
      <c r="BE707" s="104">
        <v>66921</v>
      </c>
      <c r="BF707" s="104">
        <v>67638</v>
      </c>
      <c r="BG707" s="104">
        <v>68386</v>
      </c>
      <c r="BH707" s="104">
        <v>69537</v>
      </c>
      <c r="BI707" s="104">
        <v>69414</v>
      </c>
      <c r="BJ707" s="104">
        <v>70140</v>
      </c>
      <c r="BK707" s="104">
        <v>70562</v>
      </c>
      <c r="BL707" s="104">
        <v>71764</v>
      </c>
      <c r="BM707" s="104">
        <v>72070</v>
      </c>
      <c r="BN707" s="104">
        <v>71876</v>
      </c>
      <c r="BO707" s="104">
        <v>71192</v>
      </c>
      <c r="BP707" s="104">
        <v>71105</v>
      </c>
      <c r="BQ707" s="104">
        <v>69537</v>
      </c>
      <c r="BR707" s="104">
        <v>69171</v>
      </c>
      <c r="BS707" s="104">
        <v>68198</v>
      </c>
      <c r="BT707" s="104">
        <v>68275</v>
      </c>
      <c r="BU707" s="104">
        <v>66771</v>
      </c>
      <c r="BV707" s="104">
        <v>66542</v>
      </c>
      <c r="BW707" s="104">
        <v>65678</v>
      </c>
      <c r="BX707" s="104">
        <v>64811</v>
      </c>
      <c r="BY707" s="104">
        <v>63110</v>
      </c>
      <c r="BZ707" s="104">
        <v>61912</v>
      </c>
      <c r="CA707" s="104">
        <v>60811</v>
      </c>
      <c r="CB707" s="104">
        <v>59387</v>
      </c>
      <c r="CC707" s="104">
        <v>58548</v>
      </c>
      <c r="CD707" s="104">
        <v>58402</v>
      </c>
      <c r="CE707" s="104">
        <v>57510</v>
      </c>
      <c r="CF707" s="104">
        <v>57813</v>
      </c>
      <c r="CG707" s="104">
        <v>58014</v>
      </c>
      <c r="CH707" s="104">
        <v>57615</v>
      </c>
      <c r="CI707" s="104">
        <v>57530</v>
      </c>
      <c r="CJ707" s="104">
        <v>57591</v>
      </c>
      <c r="CK707" s="104">
        <v>56800</v>
      </c>
      <c r="CL707" s="104">
        <v>56882</v>
      </c>
      <c r="CM707" s="104">
        <v>56059</v>
      </c>
      <c r="CN707" s="104">
        <v>55368</v>
      </c>
      <c r="CO707" s="104">
        <v>52588</v>
      </c>
      <c r="CP707" s="104">
        <v>49492</v>
      </c>
      <c r="CQ707" s="104">
        <v>46427</v>
      </c>
      <c r="CR707" s="104">
        <v>43823</v>
      </c>
      <c r="CS707" s="104">
        <v>41206</v>
      </c>
      <c r="CT707" s="104">
        <v>38451</v>
      </c>
      <c r="CU707" s="104">
        <v>36034</v>
      </c>
      <c r="CV707" s="104">
        <v>33440</v>
      </c>
      <c r="CW707" s="104">
        <v>30196</v>
      </c>
      <c r="CX707" s="104">
        <v>27296</v>
      </c>
      <c r="CY707" s="104">
        <v>24557</v>
      </c>
      <c r="CZ707" s="104">
        <v>22420</v>
      </c>
      <c r="DA707" s="104">
        <v>19786</v>
      </c>
      <c r="DB707" s="104">
        <v>18172</v>
      </c>
      <c r="DC707" s="104">
        <v>15884</v>
      </c>
      <c r="DD707" s="104">
        <v>14026</v>
      </c>
      <c r="DE707" s="104">
        <v>12022</v>
      </c>
      <c r="DF707" s="104">
        <v>10215</v>
      </c>
      <c r="DG707" s="104">
        <v>8362</v>
      </c>
      <c r="DH707" s="104">
        <v>6826</v>
      </c>
      <c r="DI707" s="104">
        <v>5422</v>
      </c>
      <c r="DJ707" s="104">
        <v>4217</v>
      </c>
      <c r="DK707" s="104">
        <v>3116</v>
      </c>
      <c r="DL707" s="104">
        <v>2239</v>
      </c>
      <c r="DM707" s="44">
        <v>5654</v>
      </c>
    </row>
    <row r="708" spans="1:117" s="44" customFormat="1" ht="1" hidden="1" customHeight="1">
      <c r="A708" s="94">
        <v>2040</v>
      </c>
      <c r="B708" s="96">
        <f t="shared" si="1165"/>
        <v>5063981</v>
      </c>
      <c r="C708" s="94"/>
      <c r="D708" s="101">
        <f t="shared" si="1158"/>
        <v>2874011</v>
      </c>
      <c r="E708" s="101">
        <f t="shared" si="1159"/>
        <v>2931893</v>
      </c>
      <c r="F708" s="101">
        <f t="shared" si="1160"/>
        <v>2989689</v>
      </c>
      <c r="G708" s="101">
        <f t="shared" si="1161"/>
        <v>3046612</v>
      </c>
      <c r="H708" s="101">
        <f t="shared" si="1162"/>
        <v>3103800</v>
      </c>
      <c r="I708" s="101">
        <f>SUM(CD708:$DL708)</f>
        <v>1208083</v>
      </c>
      <c r="J708" s="101">
        <f>SUM(CE708:$DL708)</f>
        <v>1150201</v>
      </c>
      <c r="K708" s="101">
        <f>SUM(CF708:$DL708)</f>
        <v>1092405</v>
      </c>
      <c r="L708" s="101">
        <f>SUM(CG708:$DL708)</f>
        <v>1035482</v>
      </c>
      <c r="M708" s="101">
        <f>SUM(CH708:$DL708)</f>
        <v>978294</v>
      </c>
      <c r="N708" s="101"/>
      <c r="O708" s="101"/>
      <c r="P708" s="101"/>
      <c r="Q708" s="104">
        <v>46786</v>
      </c>
      <c r="R708" s="104">
        <v>46860</v>
      </c>
      <c r="S708" s="104">
        <v>46950</v>
      </c>
      <c r="T708" s="104">
        <v>47067</v>
      </c>
      <c r="U708" s="104">
        <v>47225</v>
      </c>
      <c r="V708" s="104">
        <v>47428</v>
      </c>
      <c r="W708" s="104">
        <v>47678</v>
      </c>
      <c r="X708" s="104">
        <v>47976</v>
      </c>
      <c r="Y708" s="104">
        <v>48310</v>
      </c>
      <c r="Z708" s="104">
        <v>48674</v>
      </c>
      <c r="AA708" s="104">
        <v>49070</v>
      </c>
      <c r="AB708" s="104">
        <v>49474</v>
      </c>
      <c r="AC708" s="104">
        <v>49875</v>
      </c>
      <c r="AD708" s="104">
        <v>50267</v>
      </c>
      <c r="AE708" s="104">
        <v>50626</v>
      </c>
      <c r="AF708" s="104">
        <v>50958</v>
      </c>
      <c r="AG708" s="104">
        <v>51257</v>
      </c>
      <c r="AH708" s="104">
        <v>51530</v>
      </c>
      <c r="AI708" s="104">
        <v>51801</v>
      </c>
      <c r="AJ708" s="104">
        <v>52075</v>
      </c>
      <c r="AK708" s="104">
        <v>52386</v>
      </c>
      <c r="AL708" s="104">
        <v>52768</v>
      </c>
      <c r="AM708" s="104">
        <v>53262</v>
      </c>
      <c r="AN708" s="104">
        <v>53877</v>
      </c>
      <c r="AO708" s="104">
        <v>54629</v>
      </c>
      <c r="AP708" s="104">
        <v>55495</v>
      </c>
      <c r="AQ708" s="104">
        <v>56444</v>
      </c>
      <c r="AR708" s="104">
        <v>57435</v>
      </c>
      <c r="AS708" s="104">
        <v>58423</v>
      </c>
      <c r="AT708" s="104">
        <v>59417</v>
      </c>
      <c r="AU708" s="104">
        <v>60330</v>
      </c>
      <c r="AV708" s="104">
        <v>61147</v>
      </c>
      <c r="AW708" s="104">
        <v>61811</v>
      </c>
      <c r="AX708" s="104">
        <v>61965</v>
      </c>
      <c r="AY708" s="104">
        <v>62519</v>
      </c>
      <c r="AZ708" s="104">
        <v>63319</v>
      </c>
      <c r="BA708" s="104">
        <v>63867</v>
      </c>
      <c r="BB708" s="104">
        <v>63961</v>
      </c>
      <c r="BC708" s="104">
        <v>64989</v>
      </c>
      <c r="BD708" s="104">
        <v>65513</v>
      </c>
      <c r="BE708" s="104">
        <v>66017</v>
      </c>
      <c r="BF708" s="104">
        <v>67444</v>
      </c>
      <c r="BG708" s="104">
        <v>68108</v>
      </c>
      <c r="BH708" s="104">
        <v>68803</v>
      </c>
      <c r="BI708" s="104">
        <v>69901</v>
      </c>
      <c r="BJ708" s="104">
        <v>69733</v>
      </c>
      <c r="BK708" s="104">
        <v>70410</v>
      </c>
      <c r="BL708" s="104">
        <v>70784</v>
      </c>
      <c r="BM708" s="104">
        <v>71935</v>
      </c>
      <c r="BN708" s="104">
        <v>72190</v>
      </c>
      <c r="BO708" s="104">
        <v>71948</v>
      </c>
      <c r="BP708" s="104">
        <v>71220</v>
      </c>
      <c r="BQ708" s="104">
        <v>71085</v>
      </c>
      <c r="BR708" s="104">
        <v>69477</v>
      </c>
      <c r="BS708" s="104">
        <v>69068</v>
      </c>
      <c r="BT708" s="104">
        <v>68054</v>
      </c>
      <c r="BU708" s="104">
        <v>68085</v>
      </c>
      <c r="BV708" s="104">
        <v>66547</v>
      </c>
      <c r="BW708" s="104">
        <v>66277</v>
      </c>
      <c r="BX708" s="104">
        <v>65380</v>
      </c>
      <c r="BY708" s="104">
        <v>64477</v>
      </c>
      <c r="BZ708" s="104">
        <v>62750</v>
      </c>
      <c r="CA708" s="104">
        <v>61518</v>
      </c>
      <c r="CB708" s="104">
        <v>60365</v>
      </c>
      <c r="CC708" s="104">
        <v>58878</v>
      </c>
      <c r="CD708" s="104">
        <v>57882</v>
      </c>
      <c r="CE708" s="104">
        <v>57796</v>
      </c>
      <c r="CF708" s="104">
        <v>56923</v>
      </c>
      <c r="CG708" s="104">
        <v>57188</v>
      </c>
      <c r="CH708" s="104">
        <v>57345</v>
      </c>
      <c r="CI708" s="104">
        <v>56900</v>
      </c>
      <c r="CJ708" s="104">
        <v>56755</v>
      </c>
      <c r="CK708" s="104">
        <v>56746</v>
      </c>
      <c r="CL708" s="104">
        <v>55891</v>
      </c>
      <c r="CM708" s="104">
        <v>55882</v>
      </c>
      <c r="CN708" s="104">
        <v>54977</v>
      </c>
      <c r="CO708" s="104">
        <v>54187</v>
      </c>
      <c r="CP708" s="104">
        <v>51348</v>
      </c>
      <c r="CQ708" s="104">
        <v>48193</v>
      </c>
      <c r="CR708" s="104">
        <v>45068</v>
      </c>
      <c r="CS708" s="104">
        <v>42384</v>
      </c>
      <c r="CT708" s="104">
        <v>39684</v>
      </c>
      <c r="CU708" s="104">
        <v>36853</v>
      </c>
      <c r="CV708" s="104">
        <v>34345</v>
      </c>
      <c r="CW708" s="104">
        <v>31666</v>
      </c>
      <c r="CX708" s="104">
        <v>28390</v>
      </c>
      <c r="CY708" s="104">
        <v>25455</v>
      </c>
      <c r="CZ708" s="104">
        <v>22696</v>
      </c>
      <c r="DA708" s="104">
        <v>20516</v>
      </c>
      <c r="DB708" s="104">
        <v>17914</v>
      </c>
      <c r="DC708" s="104">
        <v>16271</v>
      </c>
      <c r="DD708" s="104">
        <v>14062</v>
      </c>
      <c r="DE708" s="104">
        <v>12288</v>
      </c>
      <c r="DF708" s="104">
        <v>10427</v>
      </c>
      <c r="DG708" s="104">
        <v>8772</v>
      </c>
      <c r="DH708" s="104">
        <v>7103</v>
      </c>
      <c r="DI708" s="104">
        <v>5728</v>
      </c>
      <c r="DJ708" s="104">
        <v>4492</v>
      </c>
      <c r="DK708" s="104">
        <v>3446</v>
      </c>
      <c r="DL708" s="104">
        <v>2510</v>
      </c>
      <c r="DM708" s="44">
        <v>6017</v>
      </c>
    </row>
    <row r="709" spans="1:117" s="44" customFormat="1" ht="1" hidden="1" customHeight="1">
      <c r="A709" s="94">
        <v>2041</v>
      </c>
      <c r="B709" s="96">
        <f t="shared" si="1165"/>
        <v>5091694</v>
      </c>
      <c r="C709" s="94"/>
      <c r="D709" s="101">
        <f t="shared" si="1158"/>
        <v>2888506</v>
      </c>
      <c r="E709" s="101">
        <f t="shared" si="1159"/>
        <v>2946714</v>
      </c>
      <c r="F709" s="101">
        <f t="shared" si="1160"/>
        <v>3003998</v>
      </c>
      <c r="G709" s="101">
        <f t="shared" si="1161"/>
        <v>3061203</v>
      </c>
      <c r="H709" s="101">
        <f t="shared" si="1162"/>
        <v>3117515</v>
      </c>
      <c r="I709" s="101">
        <f>SUM(CD709:$DL709)</f>
        <v>1219822</v>
      </c>
      <c r="J709" s="101">
        <f>SUM(CE709:$DL709)</f>
        <v>1161614</v>
      </c>
      <c r="K709" s="101">
        <f>SUM(CF709:$DL709)</f>
        <v>1104330</v>
      </c>
      <c r="L709" s="101">
        <f>SUM(CG709:$DL709)</f>
        <v>1047125</v>
      </c>
      <c r="M709" s="101">
        <f>SUM(CH709:$DL709)</f>
        <v>990813</v>
      </c>
      <c r="N709" s="101"/>
      <c r="O709" s="101"/>
      <c r="P709" s="101"/>
      <c r="Q709" s="104">
        <v>47122</v>
      </c>
      <c r="R709" s="104">
        <v>47179</v>
      </c>
      <c r="S709" s="104">
        <v>47239</v>
      </c>
      <c r="T709" s="104">
        <v>47321</v>
      </c>
      <c r="U709" s="104">
        <v>47434</v>
      </c>
      <c r="V709" s="104">
        <v>47589</v>
      </c>
      <c r="W709" s="104">
        <v>47787</v>
      </c>
      <c r="X709" s="104">
        <v>48030</v>
      </c>
      <c r="Y709" s="104">
        <v>48318</v>
      </c>
      <c r="Z709" s="104">
        <v>48640</v>
      </c>
      <c r="AA709" s="104">
        <v>48993</v>
      </c>
      <c r="AB709" s="104">
        <v>49378</v>
      </c>
      <c r="AC709" s="104">
        <v>49771</v>
      </c>
      <c r="AD709" s="104">
        <v>50159</v>
      </c>
      <c r="AE709" s="104">
        <v>50545</v>
      </c>
      <c r="AF709" s="104">
        <v>50904</v>
      </c>
      <c r="AG709" s="104">
        <v>51246</v>
      </c>
      <c r="AH709" s="104">
        <v>51577</v>
      </c>
      <c r="AI709" s="104">
        <v>51898</v>
      </c>
      <c r="AJ709" s="104">
        <v>52236</v>
      </c>
      <c r="AK709" s="104">
        <v>52600</v>
      </c>
      <c r="AL709" s="104">
        <v>53037</v>
      </c>
      <c r="AM709" s="104">
        <v>53575</v>
      </c>
      <c r="AN709" s="104">
        <v>54239</v>
      </c>
      <c r="AO709" s="104">
        <v>55014</v>
      </c>
      <c r="AP709" s="104">
        <v>55896</v>
      </c>
      <c r="AQ709" s="104">
        <v>56853</v>
      </c>
      <c r="AR709" s="104">
        <v>57856</v>
      </c>
      <c r="AS709" s="104">
        <v>58861</v>
      </c>
      <c r="AT709" s="104">
        <v>59828</v>
      </c>
      <c r="AU709" s="104">
        <v>60776</v>
      </c>
      <c r="AV709" s="104">
        <v>61626</v>
      </c>
      <c r="AW709" s="104">
        <v>62364</v>
      </c>
      <c r="AX709" s="104">
        <v>62945</v>
      </c>
      <c r="AY709" s="104">
        <v>63018</v>
      </c>
      <c r="AZ709" s="104">
        <v>63484</v>
      </c>
      <c r="BA709" s="104">
        <v>64196</v>
      </c>
      <c r="BB709" s="104">
        <v>64665</v>
      </c>
      <c r="BC709" s="104">
        <v>64687</v>
      </c>
      <c r="BD709" s="104">
        <v>65645</v>
      </c>
      <c r="BE709" s="104">
        <v>66104</v>
      </c>
      <c r="BF709" s="104">
        <v>66549</v>
      </c>
      <c r="BG709" s="104">
        <v>67917</v>
      </c>
      <c r="BH709" s="104">
        <v>68529</v>
      </c>
      <c r="BI709" s="104">
        <v>69174</v>
      </c>
      <c r="BJ709" s="104">
        <v>70221</v>
      </c>
      <c r="BK709" s="104">
        <v>70009</v>
      </c>
      <c r="BL709" s="104">
        <v>70636</v>
      </c>
      <c r="BM709" s="104">
        <v>70963</v>
      </c>
      <c r="BN709" s="104">
        <v>72059</v>
      </c>
      <c r="BO709" s="104">
        <v>72266</v>
      </c>
      <c r="BP709" s="104">
        <v>71977</v>
      </c>
      <c r="BQ709" s="104">
        <v>71203</v>
      </c>
      <c r="BR709" s="104">
        <v>71021</v>
      </c>
      <c r="BS709" s="104">
        <v>69376</v>
      </c>
      <c r="BT709" s="104">
        <v>68924</v>
      </c>
      <c r="BU709" s="104">
        <v>67869</v>
      </c>
      <c r="BV709" s="104">
        <v>67857</v>
      </c>
      <c r="BW709" s="104">
        <v>66287</v>
      </c>
      <c r="BX709" s="104">
        <v>65976</v>
      </c>
      <c r="BY709" s="104">
        <v>65046</v>
      </c>
      <c r="BZ709" s="104">
        <v>64109</v>
      </c>
      <c r="CA709" s="104">
        <v>62351</v>
      </c>
      <c r="CB709" s="104">
        <v>61068</v>
      </c>
      <c r="CC709" s="104">
        <v>59850</v>
      </c>
      <c r="CD709" s="104">
        <v>58208</v>
      </c>
      <c r="CE709" s="104">
        <v>57284</v>
      </c>
      <c r="CF709" s="104">
        <v>57205</v>
      </c>
      <c r="CG709" s="104">
        <v>56312</v>
      </c>
      <c r="CH709" s="104">
        <v>56531</v>
      </c>
      <c r="CI709" s="104">
        <v>56637</v>
      </c>
      <c r="CJ709" s="104">
        <v>56140</v>
      </c>
      <c r="CK709" s="104">
        <v>55927</v>
      </c>
      <c r="CL709" s="104">
        <v>55844</v>
      </c>
      <c r="CM709" s="104">
        <v>54918</v>
      </c>
      <c r="CN709" s="104">
        <v>54811</v>
      </c>
      <c r="CO709" s="104">
        <v>53815</v>
      </c>
      <c r="CP709" s="104">
        <v>52918</v>
      </c>
      <c r="CQ709" s="104">
        <v>50013</v>
      </c>
      <c r="CR709" s="104">
        <v>46792</v>
      </c>
      <c r="CS709" s="104">
        <v>43601</v>
      </c>
      <c r="CT709" s="104">
        <v>40832</v>
      </c>
      <c r="CU709" s="104">
        <v>38048</v>
      </c>
      <c r="CV709" s="104">
        <v>35140</v>
      </c>
      <c r="CW709" s="104">
        <v>32543</v>
      </c>
      <c r="CX709" s="104">
        <v>29789</v>
      </c>
      <c r="CY709" s="104">
        <v>26493</v>
      </c>
      <c r="CZ709" s="104">
        <v>23542</v>
      </c>
      <c r="DA709" s="104">
        <v>20785</v>
      </c>
      <c r="DB709" s="104">
        <v>18592</v>
      </c>
      <c r="DC709" s="104">
        <v>16056</v>
      </c>
      <c r="DD709" s="104">
        <v>14421</v>
      </c>
      <c r="DE709" s="104">
        <v>12334</v>
      </c>
      <c r="DF709" s="104">
        <v>10673</v>
      </c>
      <c r="DG709" s="104">
        <v>8968</v>
      </c>
      <c r="DH709" s="104">
        <v>7465</v>
      </c>
      <c r="DI709" s="104">
        <v>5971</v>
      </c>
      <c r="DJ709" s="104">
        <v>4756</v>
      </c>
      <c r="DK709" s="104">
        <v>3678</v>
      </c>
      <c r="DL709" s="104">
        <v>2780</v>
      </c>
      <c r="DM709" s="44">
        <v>6519</v>
      </c>
    </row>
    <row r="710" spans="1:117" s="44" customFormat="1" ht="1" hidden="1" customHeight="1">
      <c r="A710" s="94">
        <v>2042</v>
      </c>
      <c r="B710" s="96">
        <f t="shared" si="1165"/>
        <v>5118921</v>
      </c>
      <c r="C710" s="94"/>
      <c r="D710" s="101">
        <f t="shared" si="1158"/>
        <v>2902216</v>
      </c>
      <c r="E710" s="101">
        <f t="shared" si="1159"/>
        <v>2961387</v>
      </c>
      <c r="F710" s="101">
        <f t="shared" si="1160"/>
        <v>3018995</v>
      </c>
      <c r="G710" s="101">
        <f t="shared" si="1161"/>
        <v>3075696</v>
      </c>
      <c r="H710" s="101">
        <f t="shared" si="1162"/>
        <v>3132287</v>
      </c>
      <c r="I710" s="101">
        <f>SUM(CD710:$DL710)</f>
        <v>1231667</v>
      </c>
      <c r="J710" s="101">
        <f>SUM(CE710:$DL710)</f>
        <v>1172496</v>
      </c>
      <c r="K710" s="101">
        <f>SUM(CF710:$DL710)</f>
        <v>1114888</v>
      </c>
      <c r="L710" s="101">
        <f>SUM(CG710:$DL710)</f>
        <v>1058187</v>
      </c>
      <c r="M710" s="101">
        <f>SUM(CH710:$DL710)</f>
        <v>1001596</v>
      </c>
      <c r="N710" s="101"/>
      <c r="O710" s="101"/>
      <c r="P710" s="101"/>
      <c r="Q710" s="104">
        <v>47465</v>
      </c>
      <c r="R710" s="104">
        <v>47513</v>
      </c>
      <c r="S710" s="104">
        <v>47558</v>
      </c>
      <c r="T710" s="104">
        <v>47610</v>
      </c>
      <c r="U710" s="104">
        <v>47687</v>
      </c>
      <c r="V710" s="104">
        <v>47798</v>
      </c>
      <c r="W710" s="104">
        <v>47948</v>
      </c>
      <c r="X710" s="104">
        <v>48139</v>
      </c>
      <c r="Y710" s="104">
        <v>48373</v>
      </c>
      <c r="Z710" s="104">
        <v>48648</v>
      </c>
      <c r="AA710" s="104">
        <v>48961</v>
      </c>
      <c r="AB710" s="104">
        <v>49303</v>
      </c>
      <c r="AC710" s="104">
        <v>49676</v>
      </c>
      <c r="AD710" s="104">
        <v>50056</v>
      </c>
      <c r="AE710" s="104">
        <v>50438</v>
      </c>
      <c r="AF710" s="104">
        <v>50823</v>
      </c>
      <c r="AG710" s="104">
        <v>51194</v>
      </c>
      <c r="AH710" s="104">
        <v>51567</v>
      </c>
      <c r="AI710" s="104">
        <v>51948</v>
      </c>
      <c r="AJ710" s="104">
        <v>52333</v>
      </c>
      <c r="AK710" s="104">
        <v>52762</v>
      </c>
      <c r="AL710" s="104">
        <v>53251</v>
      </c>
      <c r="AM710" s="104">
        <v>53844</v>
      </c>
      <c r="AN710" s="104">
        <v>54552</v>
      </c>
      <c r="AO710" s="104">
        <v>55374</v>
      </c>
      <c r="AP710" s="104">
        <v>56279</v>
      </c>
      <c r="AQ710" s="104">
        <v>57253</v>
      </c>
      <c r="AR710" s="104">
        <v>58264</v>
      </c>
      <c r="AS710" s="104">
        <v>59280</v>
      </c>
      <c r="AT710" s="104">
        <v>60264</v>
      </c>
      <c r="AU710" s="104">
        <v>61186</v>
      </c>
      <c r="AV710" s="104">
        <v>62070</v>
      </c>
      <c r="AW710" s="104">
        <v>62842</v>
      </c>
      <c r="AX710" s="104">
        <v>63497</v>
      </c>
      <c r="AY710" s="104">
        <v>63991</v>
      </c>
      <c r="AZ710" s="104">
        <v>63982</v>
      </c>
      <c r="BA710" s="104">
        <v>64364</v>
      </c>
      <c r="BB710" s="104">
        <v>64995</v>
      </c>
      <c r="BC710" s="104">
        <v>65390</v>
      </c>
      <c r="BD710" s="104">
        <v>65348</v>
      </c>
      <c r="BE710" s="104">
        <v>66238</v>
      </c>
      <c r="BF710" s="104">
        <v>66639</v>
      </c>
      <c r="BG710" s="104">
        <v>67030</v>
      </c>
      <c r="BH710" s="104">
        <v>68343</v>
      </c>
      <c r="BI710" s="104">
        <v>68904</v>
      </c>
      <c r="BJ710" s="104">
        <v>69501</v>
      </c>
      <c r="BK710" s="104">
        <v>70499</v>
      </c>
      <c r="BL710" s="104">
        <v>70241</v>
      </c>
      <c r="BM710" s="104">
        <v>70819</v>
      </c>
      <c r="BN710" s="104">
        <v>71096</v>
      </c>
      <c r="BO710" s="104">
        <v>72140</v>
      </c>
      <c r="BP710" s="104">
        <v>72296</v>
      </c>
      <c r="BQ710" s="104">
        <v>71960</v>
      </c>
      <c r="BR710" s="104">
        <v>71141</v>
      </c>
      <c r="BS710" s="104">
        <v>70916</v>
      </c>
      <c r="BT710" s="104">
        <v>69232</v>
      </c>
      <c r="BU710" s="104">
        <v>68738</v>
      </c>
      <c r="BV710" s="104">
        <v>67645</v>
      </c>
      <c r="BW710" s="104">
        <v>67592</v>
      </c>
      <c r="BX710" s="104">
        <v>65992</v>
      </c>
      <c r="BY710" s="104">
        <v>65641</v>
      </c>
      <c r="BZ710" s="104">
        <v>64677</v>
      </c>
      <c r="CA710" s="104">
        <v>63703</v>
      </c>
      <c r="CB710" s="104">
        <v>61897</v>
      </c>
      <c r="CC710" s="104">
        <v>60548</v>
      </c>
      <c r="CD710" s="104">
        <v>59171</v>
      </c>
      <c r="CE710" s="104">
        <v>57608</v>
      </c>
      <c r="CF710" s="104">
        <v>56701</v>
      </c>
      <c r="CG710" s="104">
        <v>56591</v>
      </c>
      <c r="CH710" s="104">
        <v>55668</v>
      </c>
      <c r="CI710" s="104">
        <v>55836</v>
      </c>
      <c r="CJ710" s="104">
        <v>55884</v>
      </c>
      <c r="CK710" s="104">
        <v>55328</v>
      </c>
      <c r="CL710" s="104">
        <v>55045</v>
      </c>
      <c r="CM710" s="104">
        <v>54879</v>
      </c>
      <c r="CN710" s="104">
        <v>53875</v>
      </c>
      <c r="CO710" s="104">
        <v>53661</v>
      </c>
      <c r="CP710" s="104">
        <v>52566</v>
      </c>
      <c r="CQ710" s="104">
        <v>51551</v>
      </c>
      <c r="CR710" s="104">
        <v>48572</v>
      </c>
      <c r="CS710" s="104">
        <v>45281</v>
      </c>
      <c r="CT710" s="104">
        <v>42018</v>
      </c>
      <c r="CU710" s="104">
        <v>39161</v>
      </c>
      <c r="CV710" s="104">
        <v>36294</v>
      </c>
      <c r="CW710" s="104">
        <v>33310</v>
      </c>
      <c r="CX710" s="104">
        <v>30633</v>
      </c>
      <c r="CY710" s="104">
        <v>27815</v>
      </c>
      <c r="CZ710" s="104">
        <v>24519</v>
      </c>
      <c r="DA710" s="104">
        <v>21577</v>
      </c>
      <c r="DB710" s="104">
        <v>18852</v>
      </c>
      <c r="DC710" s="104">
        <v>16680</v>
      </c>
      <c r="DD710" s="104">
        <v>14246</v>
      </c>
      <c r="DE710" s="104">
        <v>12663</v>
      </c>
      <c r="DF710" s="104">
        <v>10727</v>
      </c>
      <c r="DG710" s="104">
        <v>9192</v>
      </c>
      <c r="DH710" s="104">
        <v>7643</v>
      </c>
      <c r="DI710" s="104">
        <v>6285</v>
      </c>
      <c r="DJ710" s="104">
        <v>4963</v>
      </c>
      <c r="DK710" s="104">
        <v>3900</v>
      </c>
      <c r="DL710" s="104">
        <v>2972</v>
      </c>
      <c r="DM710" s="44">
        <v>7125</v>
      </c>
    </row>
    <row r="711" spans="1:117" s="44" customFormat="1" ht="1" hidden="1" customHeight="1">
      <c r="A711" s="94">
        <v>2043</v>
      </c>
      <c r="B711" s="96">
        <f t="shared" si="1165"/>
        <v>5145682</v>
      </c>
      <c r="C711" s="94"/>
      <c r="D711" s="101">
        <f t="shared" si="1158"/>
        <v>2915338</v>
      </c>
      <c r="E711" s="101">
        <f t="shared" si="1159"/>
        <v>2975201</v>
      </c>
      <c r="F711" s="101">
        <f t="shared" si="1160"/>
        <v>3033764</v>
      </c>
      <c r="G711" s="101">
        <f t="shared" si="1161"/>
        <v>3090787</v>
      </c>
      <c r="H711" s="101">
        <f t="shared" si="1162"/>
        <v>3146882</v>
      </c>
      <c r="I711" s="101">
        <f>SUM(CD711:$DL711)</f>
        <v>1243371</v>
      </c>
      <c r="J711" s="101">
        <f>SUM(CE711:$DL711)</f>
        <v>1183508</v>
      </c>
      <c r="K711" s="101">
        <f>SUM(CF711:$DL711)</f>
        <v>1124945</v>
      </c>
      <c r="L711" s="101">
        <f>SUM(CG711:$DL711)</f>
        <v>1067922</v>
      </c>
      <c r="M711" s="101">
        <f>SUM(CH711:$DL711)</f>
        <v>1011827</v>
      </c>
      <c r="N711" s="101"/>
      <c r="O711" s="101"/>
      <c r="P711" s="101"/>
      <c r="Q711" s="104">
        <v>47815</v>
      </c>
      <c r="R711" s="104">
        <v>47855</v>
      </c>
      <c r="S711" s="104">
        <v>47891</v>
      </c>
      <c r="T711" s="104">
        <v>47928</v>
      </c>
      <c r="U711" s="104">
        <v>47976</v>
      </c>
      <c r="V711" s="104">
        <v>48050</v>
      </c>
      <c r="W711" s="104">
        <v>48157</v>
      </c>
      <c r="X711" s="104">
        <v>48300</v>
      </c>
      <c r="Y711" s="104">
        <v>48483</v>
      </c>
      <c r="Z711" s="104">
        <v>48704</v>
      </c>
      <c r="AA711" s="104">
        <v>48969</v>
      </c>
      <c r="AB711" s="104">
        <v>49272</v>
      </c>
      <c r="AC711" s="104">
        <v>49602</v>
      </c>
      <c r="AD711" s="104">
        <v>49964</v>
      </c>
      <c r="AE711" s="104">
        <v>50337</v>
      </c>
      <c r="AF711" s="104">
        <v>50717</v>
      </c>
      <c r="AG711" s="104">
        <v>51113</v>
      </c>
      <c r="AH711" s="104">
        <v>51516</v>
      </c>
      <c r="AI711" s="104">
        <v>51938</v>
      </c>
      <c r="AJ711" s="104">
        <v>52386</v>
      </c>
      <c r="AK711" s="104">
        <v>52860</v>
      </c>
      <c r="AL711" s="104">
        <v>53416</v>
      </c>
      <c r="AM711" s="104">
        <v>54058</v>
      </c>
      <c r="AN711" s="104">
        <v>54819</v>
      </c>
      <c r="AO711" s="104">
        <v>55685</v>
      </c>
      <c r="AP711" s="104">
        <v>56636</v>
      </c>
      <c r="AQ711" s="104">
        <v>57634</v>
      </c>
      <c r="AR711" s="104">
        <v>58660</v>
      </c>
      <c r="AS711" s="104">
        <v>59686</v>
      </c>
      <c r="AT711" s="104">
        <v>60681</v>
      </c>
      <c r="AU711" s="104">
        <v>61620</v>
      </c>
      <c r="AV711" s="104">
        <v>62479</v>
      </c>
      <c r="AW711" s="104">
        <v>63285</v>
      </c>
      <c r="AX711" s="104">
        <v>63974</v>
      </c>
      <c r="AY711" s="104">
        <v>64541</v>
      </c>
      <c r="AZ711" s="104">
        <v>64951</v>
      </c>
      <c r="BA711" s="104">
        <v>64862</v>
      </c>
      <c r="BB711" s="104">
        <v>65166</v>
      </c>
      <c r="BC711" s="104">
        <v>65721</v>
      </c>
      <c r="BD711" s="104">
        <v>66050</v>
      </c>
      <c r="BE711" s="104">
        <v>65947</v>
      </c>
      <c r="BF711" s="104">
        <v>66776</v>
      </c>
      <c r="BG711" s="104">
        <v>67125</v>
      </c>
      <c r="BH711" s="104">
        <v>67463</v>
      </c>
      <c r="BI711" s="104">
        <v>68722</v>
      </c>
      <c r="BJ711" s="104">
        <v>69235</v>
      </c>
      <c r="BK711" s="104">
        <v>69785</v>
      </c>
      <c r="BL711" s="104">
        <v>70731</v>
      </c>
      <c r="BM711" s="104">
        <v>70430</v>
      </c>
      <c r="BN711" s="104">
        <v>70956</v>
      </c>
      <c r="BO711" s="104">
        <v>71183</v>
      </c>
      <c r="BP711" s="104">
        <v>72174</v>
      </c>
      <c r="BQ711" s="104">
        <v>72281</v>
      </c>
      <c r="BR711" s="104">
        <v>71898</v>
      </c>
      <c r="BS711" s="104">
        <v>71038</v>
      </c>
      <c r="BT711" s="104">
        <v>70766</v>
      </c>
      <c r="BU711" s="104">
        <v>69047</v>
      </c>
      <c r="BV711" s="104">
        <v>68513</v>
      </c>
      <c r="BW711" s="104">
        <v>67384</v>
      </c>
      <c r="BX711" s="104">
        <v>67290</v>
      </c>
      <c r="BY711" s="104">
        <v>65660</v>
      </c>
      <c r="BZ711" s="104">
        <v>65271</v>
      </c>
      <c r="CA711" s="104">
        <v>64269</v>
      </c>
      <c r="CB711" s="104">
        <v>63238</v>
      </c>
      <c r="CC711" s="104">
        <v>61372</v>
      </c>
      <c r="CD711" s="104">
        <v>59863</v>
      </c>
      <c r="CE711" s="104">
        <v>58563</v>
      </c>
      <c r="CF711" s="104">
        <v>57023</v>
      </c>
      <c r="CG711" s="104">
        <v>56095</v>
      </c>
      <c r="CH711" s="104">
        <v>55946</v>
      </c>
      <c r="CI711" s="104">
        <v>54986</v>
      </c>
      <c r="CJ711" s="104">
        <v>55097</v>
      </c>
      <c r="CK711" s="104">
        <v>55081</v>
      </c>
      <c r="CL711" s="104">
        <v>54461</v>
      </c>
      <c r="CM711" s="104">
        <v>54098</v>
      </c>
      <c r="CN711" s="104">
        <v>53843</v>
      </c>
      <c r="CO711" s="104">
        <v>52753</v>
      </c>
      <c r="CP711" s="104">
        <v>52423</v>
      </c>
      <c r="CQ711" s="104">
        <v>51218</v>
      </c>
      <c r="CR711" s="104">
        <v>50075</v>
      </c>
      <c r="CS711" s="104">
        <v>47013</v>
      </c>
      <c r="CT711" s="104">
        <v>43647</v>
      </c>
      <c r="CU711" s="104">
        <v>40312</v>
      </c>
      <c r="CV711" s="104">
        <v>37368</v>
      </c>
      <c r="CW711" s="104">
        <v>34418</v>
      </c>
      <c r="CX711" s="104">
        <v>31365</v>
      </c>
      <c r="CY711" s="104">
        <v>28618</v>
      </c>
      <c r="CZ711" s="104">
        <v>25756</v>
      </c>
      <c r="DA711" s="104">
        <v>22486</v>
      </c>
      <c r="DB711" s="104">
        <v>19585</v>
      </c>
      <c r="DC711" s="104">
        <v>16926</v>
      </c>
      <c r="DD711" s="104">
        <v>14811</v>
      </c>
      <c r="DE711" s="104">
        <v>12520</v>
      </c>
      <c r="DF711" s="104">
        <v>11022</v>
      </c>
      <c r="DG711" s="104">
        <v>9248</v>
      </c>
      <c r="DH711" s="104">
        <v>7842</v>
      </c>
      <c r="DI711" s="104">
        <v>6443</v>
      </c>
      <c r="DJ711" s="104">
        <v>5233</v>
      </c>
      <c r="DK711" s="104">
        <v>4075</v>
      </c>
      <c r="DL711" s="104">
        <v>3158</v>
      </c>
      <c r="DM711" s="44">
        <v>7754</v>
      </c>
    </row>
    <row r="712" spans="1:117" s="44" customFormat="1" ht="1" hidden="1" customHeight="1">
      <c r="A712" s="94">
        <v>2044</v>
      </c>
      <c r="B712" s="96">
        <f t="shared" si="1165"/>
        <v>5172075</v>
      </c>
      <c r="C712" s="94"/>
      <c r="D712" s="101">
        <f t="shared" si="1158"/>
        <v>2927729</v>
      </c>
      <c r="E712" s="101">
        <f t="shared" si="1159"/>
        <v>2988409</v>
      </c>
      <c r="F712" s="101">
        <f t="shared" si="1160"/>
        <v>3047658</v>
      </c>
      <c r="G712" s="101">
        <f t="shared" si="1161"/>
        <v>3105629</v>
      </c>
      <c r="H712" s="101">
        <f t="shared" si="1162"/>
        <v>3162044</v>
      </c>
      <c r="I712" s="101">
        <f>SUM(CD712:$DL712)</f>
        <v>1255139</v>
      </c>
      <c r="J712" s="101">
        <f>SUM(CE712:$DL712)</f>
        <v>1194459</v>
      </c>
      <c r="K712" s="101">
        <f>SUM(CF712:$DL712)</f>
        <v>1135210</v>
      </c>
      <c r="L712" s="101">
        <f>SUM(CG712:$DL712)</f>
        <v>1077239</v>
      </c>
      <c r="M712" s="101">
        <f>SUM(CH712:$DL712)</f>
        <v>1020824</v>
      </c>
      <c r="N712" s="101"/>
      <c r="O712" s="101"/>
      <c r="P712" s="101"/>
      <c r="Q712" s="104">
        <v>48156</v>
      </c>
      <c r="R712" s="104">
        <v>48204</v>
      </c>
      <c r="S712" s="104">
        <v>48232</v>
      </c>
      <c r="T712" s="104">
        <v>48260</v>
      </c>
      <c r="U712" s="104">
        <v>48294</v>
      </c>
      <c r="V712" s="104">
        <v>48339</v>
      </c>
      <c r="W712" s="104">
        <v>48409</v>
      </c>
      <c r="X712" s="104">
        <v>48509</v>
      </c>
      <c r="Y712" s="104">
        <v>48645</v>
      </c>
      <c r="Z712" s="104">
        <v>48815</v>
      </c>
      <c r="AA712" s="104">
        <v>49027</v>
      </c>
      <c r="AB712" s="104">
        <v>49280</v>
      </c>
      <c r="AC712" s="104">
        <v>49572</v>
      </c>
      <c r="AD712" s="104">
        <v>49891</v>
      </c>
      <c r="AE712" s="104">
        <v>50245</v>
      </c>
      <c r="AF712" s="104">
        <v>50618</v>
      </c>
      <c r="AG712" s="104">
        <v>51008</v>
      </c>
      <c r="AH712" s="104">
        <v>51436</v>
      </c>
      <c r="AI712" s="104">
        <v>51889</v>
      </c>
      <c r="AJ712" s="104">
        <v>52378</v>
      </c>
      <c r="AK712" s="104">
        <v>52917</v>
      </c>
      <c r="AL712" s="104">
        <v>53517</v>
      </c>
      <c r="AM712" s="104">
        <v>54224</v>
      </c>
      <c r="AN712" s="104">
        <v>55034</v>
      </c>
      <c r="AO712" s="104">
        <v>55953</v>
      </c>
      <c r="AP712" s="104">
        <v>56946</v>
      </c>
      <c r="AQ712" s="104">
        <v>57991</v>
      </c>
      <c r="AR712" s="104">
        <v>59041</v>
      </c>
      <c r="AS712" s="104">
        <v>60080</v>
      </c>
      <c r="AT712" s="104">
        <v>61086</v>
      </c>
      <c r="AU712" s="104">
        <v>62036</v>
      </c>
      <c r="AV712" s="104">
        <v>62912</v>
      </c>
      <c r="AW712" s="104">
        <v>63693</v>
      </c>
      <c r="AX712" s="104">
        <v>64415</v>
      </c>
      <c r="AY712" s="104">
        <v>65017</v>
      </c>
      <c r="AZ712" s="104">
        <v>65499</v>
      </c>
      <c r="BA712" s="104">
        <v>65827</v>
      </c>
      <c r="BB712" s="104">
        <v>65663</v>
      </c>
      <c r="BC712" s="104">
        <v>65894</v>
      </c>
      <c r="BD712" s="104">
        <v>66381</v>
      </c>
      <c r="BE712" s="104">
        <v>66647</v>
      </c>
      <c r="BF712" s="104">
        <v>66489</v>
      </c>
      <c r="BG712" s="104">
        <v>67263</v>
      </c>
      <c r="BH712" s="104">
        <v>67561</v>
      </c>
      <c r="BI712" s="104">
        <v>67849</v>
      </c>
      <c r="BJ712" s="104">
        <v>69057</v>
      </c>
      <c r="BK712" s="104">
        <v>69524</v>
      </c>
      <c r="BL712" s="104">
        <v>70024</v>
      </c>
      <c r="BM712" s="104">
        <v>70920</v>
      </c>
      <c r="BN712" s="104">
        <v>70572</v>
      </c>
      <c r="BO712" s="104">
        <v>71047</v>
      </c>
      <c r="BP712" s="104">
        <v>71225</v>
      </c>
      <c r="BQ712" s="104">
        <v>72164</v>
      </c>
      <c r="BR712" s="104">
        <v>72221</v>
      </c>
      <c r="BS712" s="104">
        <v>71795</v>
      </c>
      <c r="BT712" s="104">
        <v>70892</v>
      </c>
      <c r="BU712" s="104">
        <v>70575</v>
      </c>
      <c r="BV712" s="104">
        <v>68824</v>
      </c>
      <c r="BW712" s="104">
        <v>68252</v>
      </c>
      <c r="BX712" s="104">
        <v>67088</v>
      </c>
      <c r="BY712" s="104">
        <v>66952</v>
      </c>
      <c r="BZ712" s="104">
        <v>65293</v>
      </c>
      <c r="CA712" s="104">
        <v>64861</v>
      </c>
      <c r="CB712" s="104">
        <v>63805</v>
      </c>
      <c r="CC712" s="104">
        <v>62703</v>
      </c>
      <c r="CD712" s="104">
        <v>60680</v>
      </c>
      <c r="CE712" s="104">
        <v>59249</v>
      </c>
      <c r="CF712" s="104">
        <v>57971</v>
      </c>
      <c r="CG712" s="104">
        <v>56415</v>
      </c>
      <c r="CH712" s="104">
        <v>55459</v>
      </c>
      <c r="CI712" s="104">
        <v>55262</v>
      </c>
      <c r="CJ712" s="104">
        <v>54262</v>
      </c>
      <c r="CK712" s="104">
        <v>54308</v>
      </c>
      <c r="CL712" s="104">
        <v>54222</v>
      </c>
      <c r="CM712" s="104">
        <v>53531</v>
      </c>
      <c r="CN712" s="104">
        <v>53083</v>
      </c>
      <c r="CO712" s="104">
        <v>52729</v>
      </c>
      <c r="CP712" s="104">
        <v>51547</v>
      </c>
      <c r="CQ712" s="104">
        <v>51087</v>
      </c>
      <c r="CR712" s="104">
        <v>49763</v>
      </c>
      <c r="CS712" s="104">
        <v>48482</v>
      </c>
      <c r="CT712" s="104">
        <v>45331</v>
      </c>
      <c r="CU712" s="104">
        <v>41889</v>
      </c>
      <c r="CV712" s="104">
        <v>38482</v>
      </c>
      <c r="CW712" s="104">
        <v>35451</v>
      </c>
      <c r="CX712" s="104">
        <v>32428</v>
      </c>
      <c r="CY712" s="104">
        <v>29318</v>
      </c>
      <c r="CZ712" s="104">
        <v>26518</v>
      </c>
      <c r="DA712" s="104">
        <v>23638</v>
      </c>
      <c r="DB712" s="104">
        <v>20427</v>
      </c>
      <c r="DC712" s="104">
        <v>17601</v>
      </c>
      <c r="DD712" s="104">
        <v>15044</v>
      </c>
      <c r="DE712" s="104">
        <v>13031</v>
      </c>
      <c r="DF712" s="104">
        <v>10911</v>
      </c>
      <c r="DG712" s="104">
        <v>9514</v>
      </c>
      <c r="DH712" s="104">
        <v>7902</v>
      </c>
      <c r="DI712" s="104">
        <v>6621</v>
      </c>
      <c r="DJ712" s="104">
        <v>5373</v>
      </c>
      <c r="DK712" s="104">
        <v>4306</v>
      </c>
      <c r="DL712" s="104">
        <v>3304</v>
      </c>
      <c r="DM712" s="44">
        <v>8397</v>
      </c>
    </row>
    <row r="713" spans="1:117" s="44" customFormat="1" ht="1" hidden="1" customHeight="1">
      <c r="A713" s="94">
        <v>2045</v>
      </c>
      <c r="B713" s="96">
        <f t="shared" si="1165"/>
        <v>5198120</v>
      </c>
      <c r="C713" s="94"/>
      <c r="D713" s="101">
        <f t="shared" si="1158"/>
        <v>2938829</v>
      </c>
      <c r="E713" s="101">
        <f t="shared" si="1159"/>
        <v>3000828</v>
      </c>
      <c r="F713" s="101">
        <f t="shared" si="1160"/>
        <v>3060888</v>
      </c>
      <c r="G713" s="101">
        <f t="shared" si="1161"/>
        <v>3119540</v>
      </c>
      <c r="H713" s="101">
        <f t="shared" si="1162"/>
        <v>3176896</v>
      </c>
      <c r="I713" s="101">
        <f>SUM(CD713:$DL713)</f>
        <v>1267505</v>
      </c>
      <c r="J713" s="101">
        <f>SUM(CE713:$DL713)</f>
        <v>1205506</v>
      </c>
      <c r="K713" s="101">
        <f>SUM(CF713:$DL713)</f>
        <v>1145446</v>
      </c>
      <c r="L713" s="101">
        <f>SUM(CG713:$DL713)</f>
        <v>1086794</v>
      </c>
      <c r="M713" s="101">
        <f>SUM(CH713:$DL713)</f>
        <v>1029438</v>
      </c>
      <c r="N713" s="101"/>
      <c r="O713" s="101"/>
      <c r="P713" s="101"/>
      <c r="Q713" s="104">
        <v>48488</v>
      </c>
      <c r="R713" s="104">
        <v>48545</v>
      </c>
      <c r="S713" s="104">
        <v>48580</v>
      </c>
      <c r="T713" s="104">
        <v>48600</v>
      </c>
      <c r="U713" s="104">
        <v>48626</v>
      </c>
      <c r="V713" s="104">
        <v>48656</v>
      </c>
      <c r="W713" s="104">
        <v>48698</v>
      </c>
      <c r="X713" s="104">
        <v>48761</v>
      </c>
      <c r="Y713" s="104">
        <v>48854</v>
      </c>
      <c r="Z713" s="104">
        <v>48977</v>
      </c>
      <c r="AA713" s="104">
        <v>49138</v>
      </c>
      <c r="AB713" s="104">
        <v>49339</v>
      </c>
      <c r="AC713" s="104">
        <v>49580</v>
      </c>
      <c r="AD713" s="104">
        <v>49862</v>
      </c>
      <c r="AE713" s="104">
        <v>50174</v>
      </c>
      <c r="AF713" s="104">
        <v>50526</v>
      </c>
      <c r="AG713" s="104">
        <v>50910</v>
      </c>
      <c r="AH713" s="104">
        <v>51332</v>
      </c>
      <c r="AI713" s="104">
        <v>51810</v>
      </c>
      <c r="AJ713" s="104">
        <v>52330</v>
      </c>
      <c r="AK713" s="104">
        <v>52910</v>
      </c>
      <c r="AL713" s="104">
        <v>53575</v>
      </c>
      <c r="AM713" s="104">
        <v>54328</v>
      </c>
      <c r="AN713" s="104">
        <v>55201</v>
      </c>
      <c r="AO713" s="104">
        <v>56169</v>
      </c>
      <c r="AP713" s="104">
        <v>57214</v>
      </c>
      <c r="AQ713" s="104">
        <v>58300</v>
      </c>
      <c r="AR713" s="104">
        <v>59395</v>
      </c>
      <c r="AS713" s="104">
        <v>60460</v>
      </c>
      <c r="AT713" s="104">
        <v>61479</v>
      </c>
      <c r="AU713" s="104">
        <v>62440</v>
      </c>
      <c r="AV713" s="104">
        <v>63326</v>
      </c>
      <c r="AW713" s="104">
        <v>64124</v>
      </c>
      <c r="AX713" s="104">
        <v>64822</v>
      </c>
      <c r="AY713" s="104">
        <v>65457</v>
      </c>
      <c r="AZ713" s="104">
        <v>65975</v>
      </c>
      <c r="BA713" s="104">
        <v>66374</v>
      </c>
      <c r="BB713" s="104">
        <v>66625</v>
      </c>
      <c r="BC713" s="104">
        <v>66392</v>
      </c>
      <c r="BD713" s="104">
        <v>66557</v>
      </c>
      <c r="BE713" s="104">
        <v>66980</v>
      </c>
      <c r="BF713" s="104">
        <v>67188</v>
      </c>
      <c r="BG713" s="104">
        <v>66980</v>
      </c>
      <c r="BH713" s="104">
        <v>67701</v>
      </c>
      <c r="BI713" s="104">
        <v>67951</v>
      </c>
      <c r="BJ713" s="104">
        <v>68190</v>
      </c>
      <c r="BK713" s="104">
        <v>69350</v>
      </c>
      <c r="BL713" s="104">
        <v>69767</v>
      </c>
      <c r="BM713" s="104">
        <v>70219</v>
      </c>
      <c r="BN713" s="104">
        <v>71064</v>
      </c>
      <c r="BO713" s="104">
        <v>70669</v>
      </c>
      <c r="BP713" s="104">
        <v>71094</v>
      </c>
      <c r="BQ713" s="104">
        <v>71222</v>
      </c>
      <c r="BR713" s="104">
        <v>72109</v>
      </c>
      <c r="BS713" s="104">
        <v>72119</v>
      </c>
      <c r="BT713" s="104">
        <v>71647</v>
      </c>
      <c r="BU713" s="104">
        <v>70705</v>
      </c>
      <c r="BV713" s="104">
        <v>70346</v>
      </c>
      <c r="BW713" s="104">
        <v>68564</v>
      </c>
      <c r="BX713" s="104">
        <v>67955</v>
      </c>
      <c r="BY713" s="104">
        <v>66755</v>
      </c>
      <c r="BZ713" s="104">
        <v>66580</v>
      </c>
      <c r="CA713" s="104">
        <v>64889</v>
      </c>
      <c r="CB713" s="104">
        <v>64394</v>
      </c>
      <c r="CC713" s="104">
        <v>63268</v>
      </c>
      <c r="CD713" s="104">
        <v>61999</v>
      </c>
      <c r="CE713" s="104">
        <v>60060</v>
      </c>
      <c r="CF713" s="104">
        <v>58652</v>
      </c>
      <c r="CG713" s="104">
        <v>57356</v>
      </c>
      <c r="CH713" s="104">
        <v>55778</v>
      </c>
      <c r="CI713" s="104">
        <v>54785</v>
      </c>
      <c r="CJ713" s="104">
        <v>54535</v>
      </c>
      <c r="CK713" s="104">
        <v>53488</v>
      </c>
      <c r="CL713" s="104">
        <v>53464</v>
      </c>
      <c r="CM713" s="104">
        <v>53300</v>
      </c>
      <c r="CN713" s="104">
        <v>52533</v>
      </c>
      <c r="CO713" s="104">
        <v>51991</v>
      </c>
      <c r="CP713" s="104">
        <v>51530</v>
      </c>
      <c r="CQ713" s="104">
        <v>50244</v>
      </c>
      <c r="CR713" s="104">
        <v>49647</v>
      </c>
      <c r="CS713" s="104">
        <v>48192</v>
      </c>
      <c r="CT713" s="104">
        <v>46760</v>
      </c>
      <c r="CU713" s="104">
        <v>43520</v>
      </c>
      <c r="CV713" s="104">
        <v>40003</v>
      </c>
      <c r="CW713" s="104">
        <v>36525</v>
      </c>
      <c r="CX713" s="104">
        <v>33416</v>
      </c>
      <c r="CY713" s="104">
        <v>30330</v>
      </c>
      <c r="CZ713" s="104">
        <v>27184</v>
      </c>
      <c r="DA713" s="104">
        <v>24357</v>
      </c>
      <c r="DB713" s="104">
        <v>21490</v>
      </c>
      <c r="DC713" s="104">
        <v>18374</v>
      </c>
      <c r="DD713" s="104">
        <v>15662</v>
      </c>
      <c r="DE713" s="104">
        <v>13252</v>
      </c>
      <c r="DF713" s="104">
        <v>11370</v>
      </c>
      <c r="DG713" s="104">
        <v>9430</v>
      </c>
      <c r="DH713" s="104">
        <v>8139</v>
      </c>
      <c r="DI713" s="104">
        <v>6682</v>
      </c>
      <c r="DJ713" s="104">
        <v>5530</v>
      </c>
      <c r="DK713" s="104">
        <v>4428</v>
      </c>
      <c r="DL713" s="104">
        <v>3499</v>
      </c>
      <c r="DM713" s="44">
        <v>9019</v>
      </c>
    </row>
    <row r="714" spans="1:117" s="44" customFormat="1" ht="1" hidden="1" customHeight="1">
      <c r="A714" s="94">
        <v>2046</v>
      </c>
      <c r="B714" s="96">
        <f t="shared" si="1165"/>
        <v>5223691</v>
      </c>
      <c r="C714" s="94"/>
      <c r="D714" s="101">
        <f t="shared" si="1158"/>
        <v>2949357</v>
      </c>
      <c r="E714" s="101">
        <f t="shared" si="1159"/>
        <v>3011919</v>
      </c>
      <c r="F714" s="101">
        <f t="shared" si="1160"/>
        <v>3073288</v>
      </c>
      <c r="G714" s="101">
        <f t="shared" si="1161"/>
        <v>3132746</v>
      </c>
      <c r="H714" s="101">
        <f t="shared" si="1162"/>
        <v>3190778</v>
      </c>
      <c r="I714" s="101">
        <f>SUM(CD714:$DL714)</f>
        <v>1279605</v>
      </c>
      <c r="J714" s="101">
        <f>SUM(CE714:$DL714)</f>
        <v>1217043</v>
      </c>
      <c r="K714" s="101">
        <f>SUM(CF714:$DL714)</f>
        <v>1155674</v>
      </c>
      <c r="L714" s="101">
        <f>SUM(CG714:$DL714)</f>
        <v>1096216</v>
      </c>
      <c r="M714" s="101">
        <f>SUM(CH714:$DL714)</f>
        <v>1038184</v>
      </c>
      <c r="N714" s="101"/>
      <c r="O714" s="101"/>
      <c r="P714" s="101"/>
      <c r="Q714" s="104">
        <v>48802</v>
      </c>
      <c r="R714" s="104">
        <v>48874</v>
      </c>
      <c r="S714" s="104">
        <v>48920</v>
      </c>
      <c r="T714" s="104">
        <v>48946</v>
      </c>
      <c r="U714" s="104">
        <v>48965</v>
      </c>
      <c r="V714" s="104">
        <v>48987</v>
      </c>
      <c r="W714" s="104">
        <v>49015</v>
      </c>
      <c r="X714" s="104">
        <v>49050</v>
      </c>
      <c r="Y714" s="104">
        <v>49105</v>
      </c>
      <c r="Z714" s="104">
        <v>49187</v>
      </c>
      <c r="AA714" s="104">
        <v>49300</v>
      </c>
      <c r="AB714" s="104">
        <v>49450</v>
      </c>
      <c r="AC714" s="104">
        <v>49640</v>
      </c>
      <c r="AD714" s="104">
        <v>49870</v>
      </c>
      <c r="AE714" s="104">
        <v>50145</v>
      </c>
      <c r="AF714" s="104">
        <v>50456</v>
      </c>
      <c r="AG714" s="104">
        <v>50818</v>
      </c>
      <c r="AH714" s="104">
        <v>51236</v>
      </c>
      <c r="AI714" s="104">
        <v>51709</v>
      </c>
      <c r="AJ714" s="104">
        <v>52254</v>
      </c>
      <c r="AK714" s="104">
        <v>52865</v>
      </c>
      <c r="AL714" s="104">
        <v>53572</v>
      </c>
      <c r="AM714" s="104">
        <v>54388</v>
      </c>
      <c r="AN714" s="104">
        <v>55307</v>
      </c>
      <c r="AO714" s="104">
        <v>56337</v>
      </c>
      <c r="AP714" s="104">
        <v>57431</v>
      </c>
      <c r="AQ714" s="104">
        <v>58567</v>
      </c>
      <c r="AR714" s="104">
        <v>59704</v>
      </c>
      <c r="AS714" s="104">
        <v>60813</v>
      </c>
      <c r="AT714" s="104">
        <v>61858</v>
      </c>
      <c r="AU714" s="104">
        <v>62831</v>
      </c>
      <c r="AV714" s="104">
        <v>63729</v>
      </c>
      <c r="AW714" s="104">
        <v>64537</v>
      </c>
      <c r="AX714" s="104">
        <v>65252</v>
      </c>
      <c r="AY714" s="104">
        <v>65863</v>
      </c>
      <c r="AZ714" s="104">
        <v>66413</v>
      </c>
      <c r="BA714" s="104">
        <v>66850</v>
      </c>
      <c r="BB714" s="104">
        <v>67171</v>
      </c>
      <c r="BC714" s="104">
        <v>67351</v>
      </c>
      <c r="BD714" s="104">
        <v>67056</v>
      </c>
      <c r="BE714" s="104">
        <v>67158</v>
      </c>
      <c r="BF714" s="104">
        <v>67521</v>
      </c>
      <c r="BG714" s="104">
        <v>67678</v>
      </c>
      <c r="BH714" s="104">
        <v>67422</v>
      </c>
      <c r="BI714" s="104">
        <v>68093</v>
      </c>
      <c r="BJ714" s="104">
        <v>68296</v>
      </c>
      <c r="BK714" s="104">
        <v>68488</v>
      </c>
      <c r="BL714" s="104">
        <v>69597</v>
      </c>
      <c r="BM714" s="104">
        <v>69968</v>
      </c>
      <c r="BN714" s="104">
        <v>70368</v>
      </c>
      <c r="BO714" s="104">
        <v>71160</v>
      </c>
      <c r="BP714" s="104">
        <v>70720</v>
      </c>
      <c r="BQ714" s="104">
        <v>71095</v>
      </c>
      <c r="BR714" s="104">
        <v>71175</v>
      </c>
      <c r="BS714" s="104">
        <v>72011</v>
      </c>
      <c r="BT714" s="104">
        <v>71974</v>
      </c>
      <c r="BU714" s="104">
        <v>71459</v>
      </c>
      <c r="BV714" s="104">
        <v>70478</v>
      </c>
      <c r="BW714" s="104">
        <v>70079</v>
      </c>
      <c r="BX714" s="104">
        <v>68267</v>
      </c>
      <c r="BY714" s="104">
        <v>67620</v>
      </c>
      <c r="BZ714" s="104">
        <v>66387</v>
      </c>
      <c r="CA714" s="104">
        <v>66167</v>
      </c>
      <c r="CB714" s="104">
        <v>64426</v>
      </c>
      <c r="CC714" s="104">
        <v>63855</v>
      </c>
      <c r="CD714" s="104">
        <v>62562</v>
      </c>
      <c r="CE714" s="104">
        <v>61369</v>
      </c>
      <c r="CF714" s="104">
        <v>59458</v>
      </c>
      <c r="CG714" s="104">
        <v>58032</v>
      </c>
      <c r="CH714" s="104">
        <v>56710</v>
      </c>
      <c r="CI714" s="104">
        <v>55102</v>
      </c>
      <c r="CJ714" s="104">
        <v>54069</v>
      </c>
      <c r="CK714" s="104">
        <v>53758</v>
      </c>
      <c r="CL714" s="104">
        <v>52661</v>
      </c>
      <c r="CM714" s="104">
        <v>52559</v>
      </c>
      <c r="CN714" s="104">
        <v>52311</v>
      </c>
      <c r="CO714" s="104">
        <v>51459</v>
      </c>
      <c r="CP714" s="104">
        <v>50815</v>
      </c>
      <c r="CQ714" s="104">
        <v>50235</v>
      </c>
      <c r="CR714" s="104">
        <v>48836</v>
      </c>
      <c r="CS714" s="104">
        <v>48088</v>
      </c>
      <c r="CT714" s="104">
        <v>46492</v>
      </c>
      <c r="CU714" s="104">
        <v>44903</v>
      </c>
      <c r="CV714" s="104">
        <v>41572</v>
      </c>
      <c r="CW714" s="104">
        <v>37980</v>
      </c>
      <c r="CX714" s="104">
        <v>34444</v>
      </c>
      <c r="CY714" s="104">
        <v>31268</v>
      </c>
      <c r="CZ714" s="104">
        <v>28138</v>
      </c>
      <c r="DA714" s="104">
        <v>24983</v>
      </c>
      <c r="DB714" s="104">
        <v>22160</v>
      </c>
      <c r="DC714" s="104">
        <v>19345</v>
      </c>
      <c r="DD714" s="104">
        <v>16363</v>
      </c>
      <c r="DE714" s="104">
        <v>13808</v>
      </c>
      <c r="DF714" s="104">
        <v>11573</v>
      </c>
      <c r="DG714" s="104">
        <v>9835</v>
      </c>
      <c r="DH714" s="104">
        <v>8076</v>
      </c>
      <c r="DI714" s="104">
        <v>6888</v>
      </c>
      <c r="DJ714" s="104">
        <v>5588</v>
      </c>
      <c r="DK714" s="104">
        <v>4563</v>
      </c>
      <c r="DL714" s="104">
        <v>3602</v>
      </c>
      <c r="DM714" s="44">
        <v>9662</v>
      </c>
    </row>
    <row r="715" spans="1:117" s="44" customFormat="1" ht="1" hidden="1" customHeight="1">
      <c r="A715" s="94">
        <v>2047</v>
      </c>
      <c r="B715" s="96">
        <f t="shared" si="1165"/>
        <v>5248956</v>
      </c>
      <c r="C715" s="94"/>
      <c r="D715" s="101">
        <f t="shared" si="1158"/>
        <v>2959272</v>
      </c>
      <c r="E715" s="101">
        <f t="shared" si="1159"/>
        <v>3022419</v>
      </c>
      <c r="F715" s="101">
        <f t="shared" si="1160"/>
        <v>3084349</v>
      </c>
      <c r="G715" s="101">
        <f t="shared" si="1161"/>
        <v>3145104</v>
      </c>
      <c r="H715" s="101">
        <f t="shared" si="1162"/>
        <v>3203937</v>
      </c>
      <c r="I715" s="101">
        <f>SUM(CD715:$DL715)</f>
        <v>1291634</v>
      </c>
      <c r="J715" s="101">
        <f>SUM(CE715:$DL715)</f>
        <v>1228487</v>
      </c>
      <c r="K715" s="101">
        <f>SUM(CF715:$DL715)</f>
        <v>1166557</v>
      </c>
      <c r="L715" s="101">
        <f>SUM(CG715:$DL715)</f>
        <v>1105802</v>
      </c>
      <c r="M715" s="101">
        <f>SUM(CH715:$DL715)</f>
        <v>1046969</v>
      </c>
      <c r="N715" s="101"/>
      <c r="O715" s="101"/>
      <c r="P715" s="101"/>
      <c r="Q715" s="104">
        <v>49103</v>
      </c>
      <c r="R715" s="104">
        <v>49188</v>
      </c>
      <c r="S715" s="104">
        <v>49249</v>
      </c>
      <c r="T715" s="104">
        <v>49286</v>
      </c>
      <c r="U715" s="104">
        <v>49310</v>
      </c>
      <c r="V715" s="104">
        <v>49324</v>
      </c>
      <c r="W715" s="104">
        <v>49345</v>
      </c>
      <c r="X715" s="104">
        <v>49366</v>
      </c>
      <c r="Y715" s="104">
        <v>49394</v>
      </c>
      <c r="Z715" s="104">
        <v>49438</v>
      </c>
      <c r="AA715" s="104">
        <v>49510</v>
      </c>
      <c r="AB715" s="104">
        <v>49613</v>
      </c>
      <c r="AC715" s="104">
        <v>49751</v>
      </c>
      <c r="AD715" s="104">
        <v>49931</v>
      </c>
      <c r="AE715" s="104">
        <v>50154</v>
      </c>
      <c r="AF715" s="104">
        <v>50427</v>
      </c>
      <c r="AG715" s="104">
        <v>50749</v>
      </c>
      <c r="AH715" s="104">
        <v>51144</v>
      </c>
      <c r="AI715" s="104">
        <v>51613</v>
      </c>
      <c r="AJ715" s="104">
        <v>52155</v>
      </c>
      <c r="AK715" s="104">
        <v>52792</v>
      </c>
      <c r="AL715" s="104">
        <v>53529</v>
      </c>
      <c r="AM715" s="104">
        <v>54388</v>
      </c>
      <c r="AN715" s="104">
        <v>55370</v>
      </c>
      <c r="AO715" s="104">
        <v>56445</v>
      </c>
      <c r="AP715" s="104">
        <v>57600</v>
      </c>
      <c r="AQ715" s="104">
        <v>58785</v>
      </c>
      <c r="AR715" s="104">
        <v>59970</v>
      </c>
      <c r="AS715" s="104">
        <v>61120</v>
      </c>
      <c r="AT715" s="104">
        <v>62210</v>
      </c>
      <c r="AU715" s="104">
        <v>63209</v>
      </c>
      <c r="AV715" s="104">
        <v>64119</v>
      </c>
      <c r="AW715" s="104">
        <v>64939</v>
      </c>
      <c r="AX715" s="104">
        <v>65664</v>
      </c>
      <c r="AY715" s="104">
        <v>66293</v>
      </c>
      <c r="AZ715" s="104">
        <v>66819</v>
      </c>
      <c r="BA715" s="104">
        <v>67286</v>
      </c>
      <c r="BB715" s="104">
        <v>67647</v>
      </c>
      <c r="BC715" s="104">
        <v>67895</v>
      </c>
      <c r="BD715" s="104">
        <v>68011</v>
      </c>
      <c r="BE715" s="104">
        <v>67657</v>
      </c>
      <c r="BF715" s="104">
        <v>67701</v>
      </c>
      <c r="BG715" s="104">
        <v>68011</v>
      </c>
      <c r="BH715" s="104">
        <v>68119</v>
      </c>
      <c r="BI715" s="104">
        <v>67818</v>
      </c>
      <c r="BJ715" s="104">
        <v>68439</v>
      </c>
      <c r="BK715" s="104">
        <v>68597</v>
      </c>
      <c r="BL715" s="104">
        <v>68742</v>
      </c>
      <c r="BM715" s="104">
        <v>69800</v>
      </c>
      <c r="BN715" s="104">
        <v>70120</v>
      </c>
      <c r="BO715" s="104">
        <v>70471</v>
      </c>
      <c r="BP715" s="104">
        <v>71212</v>
      </c>
      <c r="BQ715" s="104">
        <v>70726</v>
      </c>
      <c r="BR715" s="104">
        <v>71052</v>
      </c>
      <c r="BS715" s="104">
        <v>71086</v>
      </c>
      <c r="BT715" s="104">
        <v>71870</v>
      </c>
      <c r="BU715" s="104">
        <v>71787</v>
      </c>
      <c r="BV715" s="104">
        <v>71232</v>
      </c>
      <c r="BW715" s="104">
        <v>70214</v>
      </c>
      <c r="BX715" s="104">
        <v>69776</v>
      </c>
      <c r="BY715" s="104">
        <v>67934</v>
      </c>
      <c r="BZ715" s="104">
        <v>67250</v>
      </c>
      <c r="CA715" s="104">
        <v>65980</v>
      </c>
      <c r="CB715" s="104">
        <v>65696</v>
      </c>
      <c r="CC715" s="104">
        <v>63891</v>
      </c>
      <c r="CD715" s="104">
        <v>63147</v>
      </c>
      <c r="CE715" s="104">
        <v>61930</v>
      </c>
      <c r="CF715" s="104">
        <v>60755</v>
      </c>
      <c r="CG715" s="104">
        <v>58833</v>
      </c>
      <c r="CH715" s="104">
        <v>57383</v>
      </c>
      <c r="CI715" s="104">
        <v>56025</v>
      </c>
      <c r="CJ715" s="104">
        <v>54383</v>
      </c>
      <c r="CK715" s="104">
        <v>53304</v>
      </c>
      <c r="CL715" s="104">
        <v>52928</v>
      </c>
      <c r="CM715" s="104">
        <v>51774</v>
      </c>
      <c r="CN715" s="104">
        <v>51587</v>
      </c>
      <c r="CO715" s="104">
        <v>51247</v>
      </c>
      <c r="CP715" s="104">
        <v>50302</v>
      </c>
      <c r="CQ715" s="104">
        <v>49545</v>
      </c>
      <c r="CR715" s="104">
        <v>48837</v>
      </c>
      <c r="CS715" s="104">
        <v>47315</v>
      </c>
      <c r="CT715" s="104">
        <v>46405</v>
      </c>
      <c r="CU715" s="104">
        <v>44660</v>
      </c>
      <c r="CV715" s="104">
        <v>42910</v>
      </c>
      <c r="CW715" s="104">
        <v>39489</v>
      </c>
      <c r="CX715" s="104">
        <v>35832</v>
      </c>
      <c r="CY715" s="104">
        <v>32250</v>
      </c>
      <c r="CZ715" s="104">
        <v>29027</v>
      </c>
      <c r="DA715" s="104">
        <v>25880</v>
      </c>
      <c r="DB715" s="104">
        <v>22748</v>
      </c>
      <c r="DC715" s="104">
        <v>19966</v>
      </c>
      <c r="DD715" s="104">
        <v>17244</v>
      </c>
      <c r="DE715" s="104">
        <v>14443</v>
      </c>
      <c r="DF715" s="104">
        <v>12072</v>
      </c>
      <c r="DG715" s="104">
        <v>10024</v>
      </c>
      <c r="DH715" s="104">
        <v>8434</v>
      </c>
      <c r="DI715" s="104">
        <v>6846</v>
      </c>
      <c r="DJ715" s="104">
        <v>5769</v>
      </c>
      <c r="DK715" s="104">
        <v>4620</v>
      </c>
      <c r="DL715" s="104">
        <v>3720</v>
      </c>
      <c r="DM715" s="44">
        <v>10252</v>
      </c>
    </row>
    <row r="716" spans="1:117" s="44" customFormat="1" ht="1" hidden="1" customHeight="1">
      <c r="A716" s="94">
        <v>2048</v>
      </c>
      <c r="B716" s="96">
        <f t="shared" si="1165"/>
        <v>5273807</v>
      </c>
      <c r="C716" s="94"/>
      <c r="D716" s="101">
        <f t="shared" si="1158"/>
        <v>2969099</v>
      </c>
      <c r="E716" s="101">
        <f t="shared" si="1159"/>
        <v>3032285</v>
      </c>
      <c r="F716" s="101">
        <f t="shared" si="1160"/>
        <v>3094796</v>
      </c>
      <c r="G716" s="101">
        <f t="shared" si="1161"/>
        <v>3156112</v>
      </c>
      <c r="H716" s="101">
        <f t="shared" si="1162"/>
        <v>3216229</v>
      </c>
      <c r="I716" s="101">
        <f>SUM(CD716:$DL716)</f>
        <v>1302967</v>
      </c>
      <c r="J716" s="101">
        <f>SUM(CE716:$DL716)</f>
        <v>1239781</v>
      </c>
      <c r="K716" s="101">
        <f>SUM(CF716:$DL716)</f>
        <v>1177270</v>
      </c>
      <c r="L716" s="101">
        <f>SUM(CG716:$DL716)</f>
        <v>1115954</v>
      </c>
      <c r="M716" s="101">
        <f>SUM(CH716:$DL716)</f>
        <v>1055837</v>
      </c>
      <c r="N716" s="101"/>
      <c r="O716" s="101"/>
      <c r="P716" s="101"/>
      <c r="Q716" s="104">
        <v>49378</v>
      </c>
      <c r="R716" s="104">
        <v>49488</v>
      </c>
      <c r="S716" s="104">
        <v>49561</v>
      </c>
      <c r="T716" s="104">
        <v>49614</v>
      </c>
      <c r="U716" s="104">
        <v>49648</v>
      </c>
      <c r="V716" s="104">
        <v>49669</v>
      </c>
      <c r="W716" s="104">
        <v>49681</v>
      </c>
      <c r="X716" s="104">
        <v>49696</v>
      </c>
      <c r="Y716" s="104">
        <v>49709</v>
      </c>
      <c r="Z716" s="104">
        <v>49726</v>
      </c>
      <c r="AA716" s="104">
        <v>49761</v>
      </c>
      <c r="AB716" s="104">
        <v>49822</v>
      </c>
      <c r="AC716" s="104">
        <v>49914</v>
      </c>
      <c r="AD716" s="104">
        <v>50042</v>
      </c>
      <c r="AE716" s="104">
        <v>50215</v>
      </c>
      <c r="AF716" s="104">
        <v>50436</v>
      </c>
      <c r="AG716" s="104">
        <v>50721</v>
      </c>
      <c r="AH716" s="104">
        <v>51076</v>
      </c>
      <c r="AI716" s="104">
        <v>51523</v>
      </c>
      <c r="AJ716" s="104">
        <v>52061</v>
      </c>
      <c r="AK716" s="104">
        <v>52696</v>
      </c>
      <c r="AL716" s="104">
        <v>53460</v>
      </c>
      <c r="AM716" s="104">
        <v>54349</v>
      </c>
      <c r="AN716" s="104">
        <v>55373</v>
      </c>
      <c r="AO716" s="104">
        <v>56510</v>
      </c>
      <c r="AP716" s="104">
        <v>57709</v>
      </c>
      <c r="AQ716" s="104">
        <v>58954</v>
      </c>
      <c r="AR716" s="104">
        <v>60189</v>
      </c>
      <c r="AS716" s="104">
        <v>61387</v>
      </c>
      <c r="AT716" s="104">
        <v>62515</v>
      </c>
      <c r="AU716" s="104">
        <v>63559</v>
      </c>
      <c r="AV716" s="104">
        <v>64495</v>
      </c>
      <c r="AW716" s="104">
        <v>65328</v>
      </c>
      <c r="AX716" s="104">
        <v>66065</v>
      </c>
      <c r="AY716" s="104">
        <v>66703</v>
      </c>
      <c r="AZ716" s="104">
        <v>67248</v>
      </c>
      <c r="BA716" s="104">
        <v>67692</v>
      </c>
      <c r="BB716" s="104">
        <v>68083</v>
      </c>
      <c r="BC716" s="104">
        <v>68370</v>
      </c>
      <c r="BD716" s="104">
        <v>68555</v>
      </c>
      <c r="BE716" s="104">
        <v>68607</v>
      </c>
      <c r="BF716" s="104">
        <v>68200</v>
      </c>
      <c r="BG716" s="104">
        <v>68194</v>
      </c>
      <c r="BH716" s="104">
        <v>68453</v>
      </c>
      <c r="BI716" s="104">
        <v>68513</v>
      </c>
      <c r="BJ716" s="104">
        <v>68168</v>
      </c>
      <c r="BK716" s="104">
        <v>68741</v>
      </c>
      <c r="BL716" s="104">
        <v>68853</v>
      </c>
      <c r="BM716" s="104">
        <v>68950</v>
      </c>
      <c r="BN716" s="104">
        <v>69955</v>
      </c>
      <c r="BO716" s="104">
        <v>70226</v>
      </c>
      <c r="BP716" s="104">
        <v>70529</v>
      </c>
      <c r="BQ716" s="104">
        <v>71219</v>
      </c>
      <c r="BR716" s="104">
        <v>70688</v>
      </c>
      <c r="BS716" s="104">
        <v>70966</v>
      </c>
      <c r="BT716" s="104">
        <v>70954</v>
      </c>
      <c r="BU716" s="104">
        <v>71687</v>
      </c>
      <c r="BV716" s="104">
        <v>71561</v>
      </c>
      <c r="BW716" s="104">
        <v>70968</v>
      </c>
      <c r="BX716" s="104">
        <v>69914</v>
      </c>
      <c r="BY716" s="104">
        <v>69438</v>
      </c>
      <c r="BZ716" s="104">
        <v>67565</v>
      </c>
      <c r="CA716" s="104">
        <v>66841</v>
      </c>
      <c r="CB716" s="104">
        <v>65516</v>
      </c>
      <c r="CC716" s="104">
        <v>65153</v>
      </c>
      <c r="CD716" s="104">
        <v>63186</v>
      </c>
      <c r="CE716" s="104">
        <v>62511</v>
      </c>
      <c r="CF716" s="104">
        <v>61316</v>
      </c>
      <c r="CG716" s="104">
        <v>60117</v>
      </c>
      <c r="CH716" s="104">
        <v>58175</v>
      </c>
      <c r="CI716" s="104">
        <v>56694</v>
      </c>
      <c r="CJ716" s="104">
        <v>55297</v>
      </c>
      <c r="CK716" s="104">
        <v>53616</v>
      </c>
      <c r="CL716" s="104">
        <v>52485</v>
      </c>
      <c r="CM716" s="104">
        <v>52038</v>
      </c>
      <c r="CN716" s="104">
        <v>50821</v>
      </c>
      <c r="CO716" s="104">
        <v>50541</v>
      </c>
      <c r="CP716" s="104">
        <v>50101</v>
      </c>
      <c r="CQ716" s="104">
        <v>49052</v>
      </c>
      <c r="CR716" s="104">
        <v>48173</v>
      </c>
      <c r="CS716" s="104">
        <v>47325</v>
      </c>
      <c r="CT716" s="104">
        <v>45669</v>
      </c>
      <c r="CU716" s="104">
        <v>44588</v>
      </c>
      <c r="CV716" s="104">
        <v>42690</v>
      </c>
      <c r="CW716" s="104">
        <v>40773</v>
      </c>
      <c r="CX716" s="104">
        <v>37271</v>
      </c>
      <c r="CY716" s="104">
        <v>33563</v>
      </c>
      <c r="CZ716" s="104">
        <v>29954</v>
      </c>
      <c r="DA716" s="104">
        <v>26713</v>
      </c>
      <c r="DB716" s="104">
        <v>23582</v>
      </c>
      <c r="DC716" s="104">
        <v>20513</v>
      </c>
      <c r="DD716" s="104">
        <v>17813</v>
      </c>
      <c r="DE716" s="104">
        <v>15232</v>
      </c>
      <c r="DF716" s="104">
        <v>12640</v>
      </c>
      <c r="DG716" s="104">
        <v>10467</v>
      </c>
      <c r="DH716" s="104">
        <v>8605</v>
      </c>
      <c r="DI716" s="104">
        <v>7157</v>
      </c>
      <c r="DJ716" s="104">
        <v>5741</v>
      </c>
      <c r="DK716" s="104">
        <v>4776</v>
      </c>
      <c r="DL716" s="104">
        <v>3772</v>
      </c>
      <c r="DM716" s="44">
        <v>10809</v>
      </c>
    </row>
    <row r="717" spans="1:117" s="44" customFormat="1" ht="1" hidden="1" customHeight="1">
      <c r="A717" s="94">
        <v>2049</v>
      </c>
      <c r="B717" s="96">
        <f t="shared" si="1165"/>
        <v>5298333</v>
      </c>
      <c r="C717" s="94"/>
      <c r="D717" s="101">
        <f t="shared" si="1158"/>
        <v>2977622</v>
      </c>
      <c r="E717" s="101">
        <f t="shared" si="1159"/>
        <v>3042061</v>
      </c>
      <c r="F717" s="101">
        <f t="shared" si="1160"/>
        <v>3104615</v>
      </c>
      <c r="G717" s="101">
        <f t="shared" si="1161"/>
        <v>3166508</v>
      </c>
      <c r="H717" s="101">
        <f t="shared" si="1162"/>
        <v>3227186</v>
      </c>
      <c r="I717" s="101">
        <f>SUM(CD717:$DL717)</f>
        <v>1314936</v>
      </c>
      <c r="J717" s="101">
        <f>SUM(CE717:$DL717)</f>
        <v>1250497</v>
      </c>
      <c r="K717" s="101">
        <f>SUM(CF717:$DL717)</f>
        <v>1187943</v>
      </c>
      <c r="L717" s="101">
        <f>SUM(CG717:$DL717)</f>
        <v>1126050</v>
      </c>
      <c r="M717" s="101">
        <f>SUM(CH717:$DL717)</f>
        <v>1065372</v>
      </c>
      <c r="N717" s="101"/>
      <c r="O717" s="101"/>
      <c r="P717" s="101"/>
      <c r="Q717" s="104">
        <v>49633</v>
      </c>
      <c r="R717" s="104">
        <v>49761</v>
      </c>
      <c r="S717" s="104">
        <v>49860</v>
      </c>
      <c r="T717" s="104">
        <v>49925</v>
      </c>
      <c r="U717" s="104">
        <v>49975</v>
      </c>
      <c r="V717" s="104">
        <v>50006</v>
      </c>
      <c r="W717" s="104">
        <v>50025</v>
      </c>
      <c r="X717" s="104">
        <v>50030</v>
      </c>
      <c r="Y717" s="104">
        <v>50039</v>
      </c>
      <c r="Z717" s="104">
        <v>50040</v>
      </c>
      <c r="AA717" s="104">
        <v>50049</v>
      </c>
      <c r="AB717" s="104">
        <v>50073</v>
      </c>
      <c r="AC717" s="104">
        <v>50123</v>
      </c>
      <c r="AD717" s="104">
        <v>50205</v>
      </c>
      <c r="AE717" s="104">
        <v>50326</v>
      </c>
      <c r="AF717" s="104">
        <v>50498</v>
      </c>
      <c r="AG717" s="104">
        <v>50730</v>
      </c>
      <c r="AH717" s="104">
        <v>51048</v>
      </c>
      <c r="AI717" s="104">
        <v>51456</v>
      </c>
      <c r="AJ717" s="104">
        <v>51973</v>
      </c>
      <c r="AK717" s="104">
        <v>52605</v>
      </c>
      <c r="AL717" s="104">
        <v>53367</v>
      </c>
      <c r="AM717" s="104">
        <v>54283</v>
      </c>
      <c r="AN717" s="104">
        <v>55338</v>
      </c>
      <c r="AO717" s="104">
        <v>56515</v>
      </c>
      <c r="AP717" s="104">
        <v>57778</v>
      </c>
      <c r="AQ717" s="104">
        <v>59064</v>
      </c>
      <c r="AR717" s="104">
        <v>60358</v>
      </c>
      <c r="AS717" s="104">
        <v>61603</v>
      </c>
      <c r="AT717" s="104">
        <v>62782</v>
      </c>
      <c r="AU717" s="104">
        <v>63863</v>
      </c>
      <c r="AV717" s="104">
        <v>64844</v>
      </c>
      <c r="AW717" s="104">
        <v>65703</v>
      </c>
      <c r="AX717" s="104">
        <v>66452</v>
      </c>
      <c r="AY717" s="104">
        <v>67104</v>
      </c>
      <c r="AZ717" s="104">
        <v>67657</v>
      </c>
      <c r="BA717" s="104">
        <v>68120</v>
      </c>
      <c r="BB717" s="104">
        <v>68487</v>
      </c>
      <c r="BC717" s="104">
        <v>68805</v>
      </c>
      <c r="BD717" s="104">
        <v>69028</v>
      </c>
      <c r="BE717" s="104">
        <v>69152</v>
      </c>
      <c r="BF717" s="104">
        <v>69147</v>
      </c>
      <c r="BG717" s="104">
        <v>68692</v>
      </c>
      <c r="BH717" s="104">
        <v>68637</v>
      </c>
      <c r="BI717" s="104">
        <v>68848</v>
      </c>
      <c r="BJ717" s="104">
        <v>68861</v>
      </c>
      <c r="BK717" s="104">
        <v>68473</v>
      </c>
      <c r="BL717" s="104">
        <v>68998</v>
      </c>
      <c r="BM717" s="104">
        <v>69065</v>
      </c>
      <c r="BN717" s="104">
        <v>69113</v>
      </c>
      <c r="BO717" s="104">
        <v>70065</v>
      </c>
      <c r="BP717" s="104">
        <v>70288</v>
      </c>
      <c r="BQ717" s="104">
        <v>70540</v>
      </c>
      <c r="BR717" s="104">
        <v>71180</v>
      </c>
      <c r="BS717" s="104">
        <v>70608</v>
      </c>
      <c r="BT717" s="104">
        <v>70838</v>
      </c>
      <c r="BU717" s="104">
        <v>70781</v>
      </c>
      <c r="BV717" s="104">
        <v>71466</v>
      </c>
      <c r="BW717" s="104">
        <v>71298</v>
      </c>
      <c r="BX717" s="104">
        <v>70667</v>
      </c>
      <c r="BY717" s="104">
        <v>69577</v>
      </c>
      <c r="BZ717" s="104">
        <v>69063</v>
      </c>
      <c r="CA717" s="104">
        <v>67157</v>
      </c>
      <c r="CB717" s="104">
        <v>66374</v>
      </c>
      <c r="CC717" s="104">
        <v>64978</v>
      </c>
      <c r="CD717" s="104">
        <v>64439</v>
      </c>
      <c r="CE717" s="104">
        <v>62554</v>
      </c>
      <c r="CF717" s="104">
        <v>61893</v>
      </c>
      <c r="CG717" s="104">
        <v>60678</v>
      </c>
      <c r="CH717" s="104">
        <v>59448</v>
      </c>
      <c r="CI717" s="104">
        <v>57479</v>
      </c>
      <c r="CJ717" s="104">
        <v>55961</v>
      </c>
      <c r="CK717" s="104">
        <v>54520</v>
      </c>
      <c r="CL717" s="104">
        <v>52796</v>
      </c>
      <c r="CM717" s="104">
        <v>51606</v>
      </c>
      <c r="CN717" s="104">
        <v>51084</v>
      </c>
      <c r="CO717" s="104">
        <v>49796</v>
      </c>
      <c r="CP717" s="104">
        <v>49415</v>
      </c>
      <c r="CQ717" s="104">
        <v>48862</v>
      </c>
      <c r="CR717" s="104">
        <v>47704</v>
      </c>
      <c r="CS717" s="104">
        <v>46690</v>
      </c>
      <c r="CT717" s="104">
        <v>45689</v>
      </c>
      <c r="CU717" s="104">
        <v>43894</v>
      </c>
      <c r="CV717" s="104">
        <v>42634</v>
      </c>
      <c r="CW717" s="104">
        <v>40580</v>
      </c>
      <c r="CX717" s="104">
        <v>38500</v>
      </c>
      <c r="CY717" s="104">
        <v>34929</v>
      </c>
      <c r="CZ717" s="104">
        <v>31191</v>
      </c>
      <c r="DA717" s="104">
        <v>27585</v>
      </c>
      <c r="DB717" s="104">
        <v>24359</v>
      </c>
      <c r="DC717" s="104">
        <v>21282</v>
      </c>
      <c r="DD717" s="104">
        <v>18318</v>
      </c>
      <c r="DE717" s="104">
        <v>15751</v>
      </c>
      <c r="DF717" s="104">
        <v>13343</v>
      </c>
      <c r="DG717" s="104">
        <v>10973</v>
      </c>
      <c r="DH717" s="104">
        <v>8994</v>
      </c>
      <c r="DI717" s="104">
        <v>7312</v>
      </c>
      <c r="DJ717" s="104">
        <v>6010</v>
      </c>
      <c r="DK717" s="104">
        <v>4760</v>
      </c>
      <c r="DL717" s="104">
        <v>3907</v>
      </c>
      <c r="DM717" s="44">
        <v>11289</v>
      </c>
    </row>
    <row r="718" spans="1:117" s="44" customFormat="1" ht="1" hidden="1" customHeight="1">
      <c r="A718" s="94">
        <v>2050</v>
      </c>
      <c r="B718" s="96">
        <f t="shared" si="1165"/>
        <v>5322459</v>
      </c>
      <c r="C718" s="94"/>
      <c r="D718" s="101">
        <f t="shared" si="1158"/>
        <v>2986286</v>
      </c>
      <c r="E718" s="101">
        <f t="shared" si="1159"/>
        <v>3050558</v>
      </c>
      <c r="F718" s="101">
        <f t="shared" si="1160"/>
        <v>3114358</v>
      </c>
      <c r="G718" s="101">
        <f t="shared" si="1161"/>
        <v>3176298</v>
      </c>
      <c r="H718" s="101">
        <f t="shared" si="1162"/>
        <v>3237550</v>
      </c>
      <c r="I718" s="101">
        <f>SUM(CD718:$DL718)</f>
        <v>1326059</v>
      </c>
      <c r="J718" s="101">
        <f>SUM(CE718:$DL718)</f>
        <v>1261787</v>
      </c>
      <c r="K718" s="101">
        <f>SUM(CF718:$DL718)</f>
        <v>1197987</v>
      </c>
      <c r="L718" s="101">
        <f>SUM(CG718:$DL718)</f>
        <v>1136047</v>
      </c>
      <c r="M718" s="101">
        <f>SUM(CH718:$DL718)</f>
        <v>1074795</v>
      </c>
      <c r="N718" s="101"/>
      <c r="O718" s="101"/>
      <c r="P718" s="101"/>
      <c r="Q718" s="104">
        <v>49858</v>
      </c>
      <c r="R718" s="104">
        <v>50015</v>
      </c>
      <c r="S718" s="104">
        <v>50132</v>
      </c>
      <c r="T718" s="104">
        <v>50222</v>
      </c>
      <c r="U718" s="104">
        <v>50285</v>
      </c>
      <c r="V718" s="104">
        <v>50332</v>
      </c>
      <c r="W718" s="104">
        <v>50361</v>
      </c>
      <c r="X718" s="104">
        <v>50373</v>
      </c>
      <c r="Y718" s="104">
        <v>50372</v>
      </c>
      <c r="Z718" s="104">
        <v>50370</v>
      </c>
      <c r="AA718" s="104">
        <v>50362</v>
      </c>
      <c r="AB718" s="104">
        <v>50360</v>
      </c>
      <c r="AC718" s="104">
        <v>50373</v>
      </c>
      <c r="AD718" s="104">
        <v>50414</v>
      </c>
      <c r="AE718" s="104">
        <v>50489</v>
      </c>
      <c r="AF718" s="104">
        <v>50609</v>
      </c>
      <c r="AG718" s="104">
        <v>50792</v>
      </c>
      <c r="AH718" s="104">
        <v>51059</v>
      </c>
      <c r="AI718" s="104">
        <v>51429</v>
      </c>
      <c r="AJ718" s="104">
        <v>51907</v>
      </c>
      <c r="AK718" s="104">
        <v>52519</v>
      </c>
      <c r="AL718" s="104">
        <v>53279</v>
      </c>
      <c r="AM718" s="104">
        <v>54194</v>
      </c>
      <c r="AN718" s="104">
        <v>55277</v>
      </c>
      <c r="AO718" s="104">
        <v>56484</v>
      </c>
      <c r="AP718" s="104">
        <v>57786</v>
      </c>
      <c r="AQ718" s="104">
        <v>59135</v>
      </c>
      <c r="AR718" s="104">
        <v>60470</v>
      </c>
      <c r="AS718" s="104">
        <v>61773</v>
      </c>
      <c r="AT718" s="104">
        <v>62997</v>
      </c>
      <c r="AU718" s="104">
        <v>64129</v>
      </c>
      <c r="AV718" s="104">
        <v>65147</v>
      </c>
      <c r="AW718" s="104">
        <v>66050</v>
      </c>
      <c r="AX718" s="104">
        <v>66826</v>
      </c>
      <c r="AY718" s="104">
        <v>67489</v>
      </c>
      <c r="AZ718" s="104">
        <v>68057</v>
      </c>
      <c r="BA718" s="104">
        <v>68528</v>
      </c>
      <c r="BB718" s="104">
        <v>68915</v>
      </c>
      <c r="BC718" s="104">
        <v>69209</v>
      </c>
      <c r="BD718" s="104">
        <v>69463</v>
      </c>
      <c r="BE718" s="104">
        <v>69623</v>
      </c>
      <c r="BF718" s="104">
        <v>69691</v>
      </c>
      <c r="BG718" s="104">
        <v>69636</v>
      </c>
      <c r="BH718" s="104">
        <v>69135</v>
      </c>
      <c r="BI718" s="104">
        <v>69034</v>
      </c>
      <c r="BJ718" s="104">
        <v>69197</v>
      </c>
      <c r="BK718" s="104">
        <v>69166</v>
      </c>
      <c r="BL718" s="104">
        <v>68734</v>
      </c>
      <c r="BM718" s="104">
        <v>69211</v>
      </c>
      <c r="BN718" s="104">
        <v>69230</v>
      </c>
      <c r="BO718" s="104">
        <v>69229</v>
      </c>
      <c r="BP718" s="104">
        <v>70130</v>
      </c>
      <c r="BQ718" s="104">
        <v>70305</v>
      </c>
      <c r="BR718" s="104">
        <v>70508</v>
      </c>
      <c r="BS718" s="104">
        <v>71101</v>
      </c>
      <c r="BT718" s="104">
        <v>70483</v>
      </c>
      <c r="BU718" s="104">
        <v>70669</v>
      </c>
      <c r="BV718" s="104">
        <v>70568</v>
      </c>
      <c r="BW718" s="104">
        <v>71208</v>
      </c>
      <c r="BX718" s="104">
        <v>70998</v>
      </c>
      <c r="BY718" s="104">
        <v>70329</v>
      </c>
      <c r="BZ718" s="104">
        <v>69204</v>
      </c>
      <c r="CA718" s="104">
        <v>68647</v>
      </c>
      <c r="CB718" s="104">
        <v>66690</v>
      </c>
      <c r="CC718" s="104">
        <v>65833</v>
      </c>
      <c r="CD718" s="104">
        <v>64272</v>
      </c>
      <c r="CE718" s="104">
        <v>63800</v>
      </c>
      <c r="CF718" s="104">
        <v>61940</v>
      </c>
      <c r="CG718" s="104">
        <v>61252</v>
      </c>
      <c r="CH718" s="104">
        <v>60008</v>
      </c>
      <c r="CI718" s="104">
        <v>58740</v>
      </c>
      <c r="CJ718" s="104">
        <v>56739</v>
      </c>
      <c r="CK718" s="104">
        <v>55178</v>
      </c>
      <c r="CL718" s="104">
        <v>53689</v>
      </c>
      <c r="CM718" s="104">
        <v>51916</v>
      </c>
      <c r="CN718" s="104">
        <v>50663</v>
      </c>
      <c r="CO718" s="104">
        <v>50057</v>
      </c>
      <c r="CP718" s="104">
        <v>48692</v>
      </c>
      <c r="CQ718" s="104">
        <v>48199</v>
      </c>
      <c r="CR718" s="104">
        <v>47524</v>
      </c>
      <c r="CS718" s="104">
        <v>46244</v>
      </c>
      <c r="CT718" s="104">
        <v>45086</v>
      </c>
      <c r="CU718" s="104">
        <v>43925</v>
      </c>
      <c r="CV718" s="104">
        <v>41985</v>
      </c>
      <c r="CW718" s="104">
        <v>40541</v>
      </c>
      <c r="CX718" s="104">
        <v>38335</v>
      </c>
      <c r="CY718" s="104">
        <v>36100</v>
      </c>
      <c r="CZ718" s="104">
        <v>32480</v>
      </c>
      <c r="DA718" s="104">
        <v>28741</v>
      </c>
      <c r="DB718" s="104">
        <v>25171</v>
      </c>
      <c r="DC718" s="104">
        <v>22003</v>
      </c>
      <c r="DD718" s="104">
        <v>19023</v>
      </c>
      <c r="DE718" s="104">
        <v>16214</v>
      </c>
      <c r="DF718" s="104">
        <v>13813</v>
      </c>
      <c r="DG718" s="104">
        <v>11594</v>
      </c>
      <c r="DH718" s="104">
        <v>9442</v>
      </c>
      <c r="DI718" s="104">
        <v>7653</v>
      </c>
      <c r="DJ718" s="104">
        <v>6150</v>
      </c>
      <c r="DK718" s="104">
        <v>4990</v>
      </c>
      <c r="DL718" s="104">
        <v>3900</v>
      </c>
      <c r="DM718" s="44">
        <v>11783</v>
      </c>
    </row>
    <row r="719" spans="1:117" s="44" customFormat="1" ht="1" hidden="1" customHeight="1">
      <c r="A719" s="94">
        <v>2051</v>
      </c>
      <c r="B719" s="96">
        <f t="shared" si="1165"/>
        <v>5346315</v>
      </c>
      <c r="C719" s="94"/>
      <c r="D719" s="101">
        <f t="shared" si="1158"/>
        <v>2994087</v>
      </c>
      <c r="E719" s="101">
        <f t="shared" si="1159"/>
        <v>3059211</v>
      </c>
      <c r="F719" s="101">
        <f t="shared" si="1160"/>
        <v>3122849</v>
      </c>
      <c r="G719" s="101">
        <f t="shared" si="1161"/>
        <v>3186027</v>
      </c>
      <c r="H719" s="101">
        <f t="shared" si="1162"/>
        <v>3247331</v>
      </c>
      <c r="I719" s="101">
        <f>SUM(CD719:$DL719)</f>
        <v>1337507</v>
      </c>
      <c r="J719" s="101">
        <f>SUM(CE719:$DL719)</f>
        <v>1272383</v>
      </c>
      <c r="K719" s="101">
        <f>SUM(CF719:$DL719)</f>
        <v>1208745</v>
      </c>
      <c r="L719" s="101">
        <f>SUM(CG719:$DL719)</f>
        <v>1145567</v>
      </c>
      <c r="M719" s="101">
        <f>SUM(CH719:$DL719)</f>
        <v>1084263</v>
      </c>
      <c r="N719" s="101"/>
      <c r="O719" s="101"/>
      <c r="P719" s="101"/>
      <c r="Q719" s="104">
        <v>50067</v>
      </c>
      <c r="R719" s="104">
        <v>50240</v>
      </c>
      <c r="S719" s="104">
        <v>50385</v>
      </c>
      <c r="T719" s="104">
        <v>50493</v>
      </c>
      <c r="U719" s="104">
        <v>50581</v>
      </c>
      <c r="V719" s="104">
        <v>50641</v>
      </c>
      <c r="W719" s="104">
        <v>50687</v>
      </c>
      <c r="X719" s="104">
        <v>50708</v>
      </c>
      <c r="Y719" s="104">
        <v>50713</v>
      </c>
      <c r="Z719" s="104">
        <v>50702</v>
      </c>
      <c r="AA719" s="104">
        <v>50690</v>
      </c>
      <c r="AB719" s="104">
        <v>50673</v>
      </c>
      <c r="AC719" s="104">
        <v>50660</v>
      </c>
      <c r="AD719" s="104">
        <v>50663</v>
      </c>
      <c r="AE719" s="104">
        <v>50698</v>
      </c>
      <c r="AF719" s="104">
        <v>50773</v>
      </c>
      <c r="AG719" s="104">
        <v>50904</v>
      </c>
      <c r="AH719" s="104">
        <v>51121</v>
      </c>
      <c r="AI719" s="104">
        <v>51440</v>
      </c>
      <c r="AJ719" s="104">
        <v>51882</v>
      </c>
      <c r="AK719" s="104">
        <v>52456</v>
      </c>
      <c r="AL719" s="104">
        <v>53197</v>
      </c>
      <c r="AM719" s="104">
        <v>54110</v>
      </c>
      <c r="AN719" s="104">
        <v>55191</v>
      </c>
      <c r="AO719" s="104">
        <v>56426</v>
      </c>
      <c r="AP719" s="104">
        <v>57759</v>
      </c>
      <c r="AQ719" s="104">
        <v>59146</v>
      </c>
      <c r="AR719" s="104">
        <v>60542</v>
      </c>
      <c r="AS719" s="104">
        <v>61886</v>
      </c>
      <c r="AT719" s="104">
        <v>63168</v>
      </c>
      <c r="AU719" s="104">
        <v>64345</v>
      </c>
      <c r="AV719" s="104">
        <v>65413</v>
      </c>
      <c r="AW719" s="104">
        <v>66353</v>
      </c>
      <c r="AX719" s="104">
        <v>67172</v>
      </c>
      <c r="AY719" s="104">
        <v>67862</v>
      </c>
      <c r="AZ719" s="104">
        <v>68441</v>
      </c>
      <c r="BA719" s="104">
        <v>68928</v>
      </c>
      <c r="BB719" s="104">
        <v>69322</v>
      </c>
      <c r="BC719" s="104">
        <v>69637</v>
      </c>
      <c r="BD719" s="104">
        <v>69866</v>
      </c>
      <c r="BE719" s="104">
        <v>70058</v>
      </c>
      <c r="BF719" s="104">
        <v>70160</v>
      </c>
      <c r="BG719" s="104">
        <v>70179</v>
      </c>
      <c r="BH719" s="104">
        <v>70076</v>
      </c>
      <c r="BI719" s="104">
        <v>69530</v>
      </c>
      <c r="BJ719" s="104">
        <v>69385</v>
      </c>
      <c r="BK719" s="104">
        <v>69502</v>
      </c>
      <c r="BL719" s="104">
        <v>69426</v>
      </c>
      <c r="BM719" s="104">
        <v>68950</v>
      </c>
      <c r="BN719" s="104">
        <v>69377</v>
      </c>
      <c r="BO719" s="104">
        <v>69349</v>
      </c>
      <c r="BP719" s="104">
        <v>69299</v>
      </c>
      <c r="BQ719" s="104">
        <v>70151</v>
      </c>
      <c r="BR719" s="104">
        <v>70276</v>
      </c>
      <c r="BS719" s="104">
        <v>70433</v>
      </c>
      <c r="BT719" s="104">
        <v>70978</v>
      </c>
      <c r="BU719" s="104">
        <v>70318</v>
      </c>
      <c r="BV719" s="104">
        <v>70459</v>
      </c>
      <c r="BW719" s="104">
        <v>70318</v>
      </c>
      <c r="BX719" s="104">
        <v>70913</v>
      </c>
      <c r="BY719" s="104">
        <v>70660</v>
      </c>
      <c r="BZ719" s="104">
        <v>69955</v>
      </c>
      <c r="CA719" s="104">
        <v>68791</v>
      </c>
      <c r="CB719" s="104">
        <v>68173</v>
      </c>
      <c r="CC719" s="104">
        <v>66151</v>
      </c>
      <c r="CD719" s="104">
        <v>65124</v>
      </c>
      <c r="CE719" s="104">
        <v>63638</v>
      </c>
      <c r="CF719" s="104">
        <v>63178</v>
      </c>
      <c r="CG719" s="104">
        <v>61304</v>
      </c>
      <c r="CH719" s="104">
        <v>60577</v>
      </c>
      <c r="CI719" s="104">
        <v>59298</v>
      </c>
      <c r="CJ719" s="104">
        <v>57987</v>
      </c>
      <c r="CK719" s="104">
        <v>55950</v>
      </c>
      <c r="CL719" s="104">
        <v>54342</v>
      </c>
      <c r="CM719" s="104">
        <v>52799</v>
      </c>
      <c r="CN719" s="104">
        <v>50973</v>
      </c>
      <c r="CO719" s="104">
        <v>49650</v>
      </c>
      <c r="CP719" s="104">
        <v>48953</v>
      </c>
      <c r="CQ719" s="104">
        <v>47501</v>
      </c>
      <c r="CR719" s="104">
        <v>46886</v>
      </c>
      <c r="CS719" s="104">
        <v>46080</v>
      </c>
      <c r="CT719" s="104">
        <v>44666</v>
      </c>
      <c r="CU719" s="104">
        <v>43355</v>
      </c>
      <c r="CV719" s="104">
        <v>42027</v>
      </c>
      <c r="CW719" s="104">
        <v>39940</v>
      </c>
      <c r="CX719" s="104">
        <v>38314</v>
      </c>
      <c r="CY719" s="104">
        <v>35961</v>
      </c>
      <c r="CZ719" s="104">
        <v>33585</v>
      </c>
      <c r="DA719" s="104">
        <v>29948</v>
      </c>
      <c r="DB719" s="104">
        <v>26246</v>
      </c>
      <c r="DC719" s="104">
        <v>22753</v>
      </c>
      <c r="DD719" s="104">
        <v>19684</v>
      </c>
      <c r="DE719" s="104">
        <v>16855</v>
      </c>
      <c r="DF719" s="104">
        <v>14233</v>
      </c>
      <c r="DG719" s="104">
        <v>12018</v>
      </c>
      <c r="DH719" s="104">
        <v>9987</v>
      </c>
      <c r="DI719" s="104">
        <v>8043</v>
      </c>
      <c r="DJ719" s="104">
        <v>6444</v>
      </c>
      <c r="DK719" s="104">
        <v>5114</v>
      </c>
      <c r="DL719" s="104">
        <v>4094</v>
      </c>
      <c r="DM719" s="44">
        <v>12175</v>
      </c>
    </row>
    <row r="720" spans="1:117" s="44" customFormat="1" ht="1" hidden="1" customHeight="1">
      <c r="A720" s="94">
        <v>2052</v>
      </c>
      <c r="B720" s="96">
        <f t="shared" si="1165"/>
        <v>5369673</v>
      </c>
      <c r="C720" s="94"/>
      <c r="D720" s="101">
        <f t="shared" si="1158"/>
        <v>3001595</v>
      </c>
      <c r="E720" s="101">
        <f t="shared" si="1159"/>
        <v>3067038</v>
      </c>
      <c r="F720" s="101">
        <f t="shared" si="1160"/>
        <v>3131525</v>
      </c>
      <c r="G720" s="101">
        <f t="shared" si="1161"/>
        <v>3194546</v>
      </c>
      <c r="H720" s="101">
        <f t="shared" si="1162"/>
        <v>3257076</v>
      </c>
      <c r="I720" s="101">
        <f>SUM(CD720:$DL720)</f>
        <v>1348557</v>
      </c>
      <c r="J720" s="101">
        <f>SUM(CE720:$DL720)</f>
        <v>1283114</v>
      </c>
      <c r="K720" s="101">
        <f>SUM(CF720:$DL720)</f>
        <v>1218627</v>
      </c>
      <c r="L720" s="101">
        <f>SUM(CG720:$DL720)</f>
        <v>1155606</v>
      </c>
      <c r="M720" s="101">
        <f>SUM(CH720:$DL720)</f>
        <v>1093076</v>
      </c>
      <c r="N720" s="101"/>
      <c r="O720" s="101"/>
      <c r="P720" s="101"/>
      <c r="Q720" s="104">
        <v>50246</v>
      </c>
      <c r="R720" s="104">
        <v>50447</v>
      </c>
      <c r="S720" s="104">
        <v>50608</v>
      </c>
      <c r="T720" s="104">
        <v>50746</v>
      </c>
      <c r="U720" s="104">
        <v>50851</v>
      </c>
      <c r="V720" s="104">
        <v>50936</v>
      </c>
      <c r="W720" s="104">
        <v>50995</v>
      </c>
      <c r="X720" s="104">
        <v>51033</v>
      </c>
      <c r="Y720" s="104">
        <v>51047</v>
      </c>
      <c r="Z720" s="104">
        <v>51042</v>
      </c>
      <c r="AA720" s="104">
        <v>51022</v>
      </c>
      <c r="AB720" s="104">
        <v>51000</v>
      </c>
      <c r="AC720" s="104">
        <v>50973</v>
      </c>
      <c r="AD720" s="104">
        <v>50950</v>
      </c>
      <c r="AE720" s="104">
        <v>50947</v>
      </c>
      <c r="AF720" s="104">
        <v>50981</v>
      </c>
      <c r="AG720" s="104">
        <v>51067</v>
      </c>
      <c r="AH720" s="104">
        <v>51233</v>
      </c>
      <c r="AI720" s="104">
        <v>51503</v>
      </c>
      <c r="AJ720" s="104">
        <v>51894</v>
      </c>
      <c r="AK720" s="104">
        <v>52431</v>
      </c>
      <c r="AL720" s="104">
        <v>53136</v>
      </c>
      <c r="AM720" s="104">
        <v>54032</v>
      </c>
      <c r="AN720" s="104">
        <v>55110</v>
      </c>
      <c r="AO720" s="104">
        <v>56344</v>
      </c>
      <c r="AP720" s="104">
        <v>57703</v>
      </c>
      <c r="AQ720" s="104">
        <v>59122</v>
      </c>
      <c r="AR720" s="104">
        <v>60556</v>
      </c>
      <c r="AS720" s="104">
        <v>61960</v>
      </c>
      <c r="AT720" s="104">
        <v>63281</v>
      </c>
      <c r="AU720" s="104">
        <v>64516</v>
      </c>
      <c r="AV720" s="104">
        <v>65627</v>
      </c>
      <c r="AW720" s="104">
        <v>66618</v>
      </c>
      <c r="AX720" s="104">
        <v>67473</v>
      </c>
      <c r="AY720" s="104">
        <v>68206</v>
      </c>
      <c r="AZ720" s="104">
        <v>68813</v>
      </c>
      <c r="BA720" s="104">
        <v>69311</v>
      </c>
      <c r="BB720" s="104">
        <v>69721</v>
      </c>
      <c r="BC720" s="104">
        <v>70043</v>
      </c>
      <c r="BD720" s="104">
        <v>70294</v>
      </c>
      <c r="BE720" s="104">
        <v>70461</v>
      </c>
      <c r="BF720" s="104">
        <v>70595</v>
      </c>
      <c r="BG720" s="104">
        <v>70648</v>
      </c>
      <c r="BH720" s="104">
        <v>70618</v>
      </c>
      <c r="BI720" s="104">
        <v>70469</v>
      </c>
      <c r="BJ720" s="104">
        <v>69881</v>
      </c>
      <c r="BK720" s="104">
        <v>69691</v>
      </c>
      <c r="BL720" s="104">
        <v>69762</v>
      </c>
      <c r="BM720" s="104">
        <v>69639</v>
      </c>
      <c r="BN720" s="104">
        <v>69118</v>
      </c>
      <c r="BO720" s="104">
        <v>69497</v>
      </c>
      <c r="BP720" s="104">
        <v>69421</v>
      </c>
      <c r="BQ720" s="104">
        <v>69325</v>
      </c>
      <c r="BR720" s="104">
        <v>70126</v>
      </c>
      <c r="BS720" s="104">
        <v>70206</v>
      </c>
      <c r="BT720" s="104">
        <v>70316</v>
      </c>
      <c r="BU720" s="104">
        <v>70813</v>
      </c>
      <c r="BV720" s="104">
        <v>70115</v>
      </c>
      <c r="BW720" s="104">
        <v>70212</v>
      </c>
      <c r="BX720" s="104">
        <v>70032</v>
      </c>
      <c r="BY720" s="104">
        <v>70579</v>
      </c>
      <c r="BZ720" s="104">
        <v>70286</v>
      </c>
      <c r="CA720" s="104">
        <v>69541</v>
      </c>
      <c r="CB720" s="104">
        <v>68320</v>
      </c>
      <c r="CC720" s="104">
        <v>67627</v>
      </c>
      <c r="CD720" s="104">
        <v>65443</v>
      </c>
      <c r="CE720" s="104">
        <v>64487</v>
      </c>
      <c r="CF720" s="104">
        <v>63021</v>
      </c>
      <c r="CG720" s="104">
        <v>62530</v>
      </c>
      <c r="CH720" s="104">
        <v>60635</v>
      </c>
      <c r="CI720" s="104">
        <v>59865</v>
      </c>
      <c r="CJ720" s="104">
        <v>58543</v>
      </c>
      <c r="CK720" s="104">
        <v>57183</v>
      </c>
      <c r="CL720" s="104">
        <v>55105</v>
      </c>
      <c r="CM720" s="104">
        <v>53446</v>
      </c>
      <c r="CN720" s="104">
        <v>51844</v>
      </c>
      <c r="CO720" s="104">
        <v>49959</v>
      </c>
      <c r="CP720" s="104">
        <v>48559</v>
      </c>
      <c r="CQ720" s="104">
        <v>47759</v>
      </c>
      <c r="CR720" s="104">
        <v>46214</v>
      </c>
      <c r="CS720" s="104">
        <v>45466</v>
      </c>
      <c r="CT720" s="104">
        <v>44516</v>
      </c>
      <c r="CU720" s="104">
        <v>42962</v>
      </c>
      <c r="CV720" s="104">
        <v>41491</v>
      </c>
      <c r="CW720" s="104">
        <v>39992</v>
      </c>
      <c r="CX720" s="104">
        <v>37760</v>
      </c>
      <c r="CY720" s="104">
        <v>35957</v>
      </c>
      <c r="CZ720" s="104">
        <v>33472</v>
      </c>
      <c r="DA720" s="104">
        <v>30985</v>
      </c>
      <c r="DB720" s="104">
        <v>27362</v>
      </c>
      <c r="DC720" s="104">
        <v>23741</v>
      </c>
      <c r="DD720" s="104">
        <v>20371</v>
      </c>
      <c r="DE720" s="104">
        <v>17455</v>
      </c>
      <c r="DF720" s="104">
        <v>14810</v>
      </c>
      <c r="DG720" s="104">
        <v>12393</v>
      </c>
      <c r="DH720" s="104">
        <v>10364</v>
      </c>
      <c r="DI720" s="104">
        <v>8518</v>
      </c>
      <c r="DJ720" s="104">
        <v>6782</v>
      </c>
      <c r="DK720" s="104">
        <v>5366</v>
      </c>
      <c r="DL720" s="104">
        <v>4201</v>
      </c>
      <c r="DM720" s="44">
        <v>12645</v>
      </c>
    </row>
    <row r="721" spans="1:117" s="44" customFormat="1" ht="1" hidden="1" customHeight="1">
      <c r="A721" s="94">
        <v>2053</v>
      </c>
      <c r="B721" s="96">
        <f t="shared" si="1165"/>
        <v>5392682</v>
      </c>
      <c r="C721" s="94"/>
      <c r="D721" s="101">
        <f t="shared" si="1158"/>
        <v>3007697</v>
      </c>
      <c r="E721" s="101">
        <f t="shared" si="1159"/>
        <v>3074608</v>
      </c>
      <c r="F721" s="101">
        <f t="shared" si="1160"/>
        <v>3139414</v>
      </c>
      <c r="G721" s="101">
        <f t="shared" si="1161"/>
        <v>3203282</v>
      </c>
      <c r="H721" s="101">
        <f t="shared" si="1162"/>
        <v>3265663</v>
      </c>
      <c r="I721" s="101">
        <f>SUM(CD721:$DL721)</f>
        <v>1360527</v>
      </c>
      <c r="J721" s="101">
        <f>SUM(CE721:$DL721)</f>
        <v>1293616</v>
      </c>
      <c r="K721" s="101">
        <f>SUM(CF721:$DL721)</f>
        <v>1228810</v>
      </c>
      <c r="L721" s="101">
        <f>SUM(CG721:$DL721)</f>
        <v>1164942</v>
      </c>
      <c r="M721" s="101">
        <f>SUM(CH721:$DL721)</f>
        <v>1102561</v>
      </c>
      <c r="N721" s="101"/>
      <c r="O721" s="101"/>
      <c r="P721" s="101"/>
      <c r="Q721" s="104">
        <v>50400</v>
      </c>
      <c r="R721" s="104">
        <v>50625</v>
      </c>
      <c r="S721" s="104">
        <v>50815</v>
      </c>
      <c r="T721" s="104">
        <v>50968</v>
      </c>
      <c r="U721" s="104">
        <v>51103</v>
      </c>
      <c r="V721" s="104">
        <v>51205</v>
      </c>
      <c r="W721" s="104">
        <v>51289</v>
      </c>
      <c r="X721" s="104">
        <v>51341</v>
      </c>
      <c r="Y721" s="104">
        <v>51372</v>
      </c>
      <c r="Z721" s="104">
        <v>51375</v>
      </c>
      <c r="AA721" s="104">
        <v>51361</v>
      </c>
      <c r="AB721" s="104">
        <v>51332</v>
      </c>
      <c r="AC721" s="104">
        <v>51299</v>
      </c>
      <c r="AD721" s="104">
        <v>51263</v>
      </c>
      <c r="AE721" s="104">
        <v>51233</v>
      </c>
      <c r="AF721" s="104">
        <v>51230</v>
      </c>
      <c r="AG721" s="104">
        <v>51275</v>
      </c>
      <c r="AH721" s="104">
        <v>51397</v>
      </c>
      <c r="AI721" s="104">
        <v>51617</v>
      </c>
      <c r="AJ721" s="104">
        <v>51958</v>
      </c>
      <c r="AK721" s="104">
        <v>52446</v>
      </c>
      <c r="AL721" s="104">
        <v>53112</v>
      </c>
      <c r="AM721" s="104">
        <v>53973</v>
      </c>
      <c r="AN721" s="104">
        <v>55036</v>
      </c>
      <c r="AO721" s="104">
        <v>56267</v>
      </c>
      <c r="AP721" s="104">
        <v>57625</v>
      </c>
      <c r="AQ721" s="104">
        <v>59070</v>
      </c>
      <c r="AR721" s="104">
        <v>60534</v>
      </c>
      <c r="AS721" s="104">
        <v>61976</v>
      </c>
      <c r="AT721" s="104">
        <v>63357</v>
      </c>
      <c r="AU721" s="104">
        <v>64631</v>
      </c>
      <c r="AV721" s="104">
        <v>65798</v>
      </c>
      <c r="AW721" s="104">
        <v>66831</v>
      </c>
      <c r="AX721" s="104">
        <v>67738</v>
      </c>
      <c r="AY721" s="104">
        <v>68508</v>
      </c>
      <c r="AZ721" s="104">
        <v>69157</v>
      </c>
      <c r="BA721" s="104">
        <v>69682</v>
      </c>
      <c r="BB721" s="104">
        <v>70103</v>
      </c>
      <c r="BC721" s="104">
        <v>70440</v>
      </c>
      <c r="BD721" s="104">
        <v>70699</v>
      </c>
      <c r="BE721" s="104">
        <v>70887</v>
      </c>
      <c r="BF721" s="104">
        <v>70998</v>
      </c>
      <c r="BG721" s="104">
        <v>71082</v>
      </c>
      <c r="BH721" s="104">
        <v>71085</v>
      </c>
      <c r="BI721" s="104">
        <v>71009</v>
      </c>
      <c r="BJ721" s="104">
        <v>70817</v>
      </c>
      <c r="BK721" s="104">
        <v>70187</v>
      </c>
      <c r="BL721" s="104">
        <v>69951</v>
      </c>
      <c r="BM721" s="104">
        <v>69976</v>
      </c>
      <c r="BN721" s="104">
        <v>69806</v>
      </c>
      <c r="BO721" s="104">
        <v>69240</v>
      </c>
      <c r="BP721" s="104">
        <v>69571</v>
      </c>
      <c r="BQ721" s="104">
        <v>69450</v>
      </c>
      <c r="BR721" s="104">
        <v>69305</v>
      </c>
      <c r="BS721" s="104">
        <v>70057</v>
      </c>
      <c r="BT721" s="104">
        <v>70094</v>
      </c>
      <c r="BU721" s="104">
        <v>70157</v>
      </c>
      <c r="BV721" s="104">
        <v>70609</v>
      </c>
      <c r="BW721" s="104">
        <v>69872</v>
      </c>
      <c r="BX721" s="104">
        <v>69929</v>
      </c>
      <c r="BY721" s="104">
        <v>69708</v>
      </c>
      <c r="BZ721" s="104">
        <v>70208</v>
      </c>
      <c r="CA721" s="104">
        <v>69872</v>
      </c>
      <c r="CB721" s="104">
        <v>69068</v>
      </c>
      <c r="CC721" s="104">
        <v>67776</v>
      </c>
      <c r="CD721" s="104">
        <v>66911</v>
      </c>
      <c r="CE721" s="104">
        <v>64806</v>
      </c>
      <c r="CF721" s="104">
        <v>63868</v>
      </c>
      <c r="CG721" s="104">
        <v>62381</v>
      </c>
      <c r="CH721" s="104">
        <v>61851</v>
      </c>
      <c r="CI721" s="104">
        <v>59927</v>
      </c>
      <c r="CJ721" s="104">
        <v>59107</v>
      </c>
      <c r="CK721" s="104">
        <v>57737</v>
      </c>
      <c r="CL721" s="104">
        <v>56325</v>
      </c>
      <c r="CM721" s="104">
        <v>54200</v>
      </c>
      <c r="CN721" s="104">
        <v>52484</v>
      </c>
      <c r="CO721" s="104">
        <v>50817</v>
      </c>
      <c r="CP721" s="104">
        <v>48866</v>
      </c>
      <c r="CQ721" s="104">
        <v>47380</v>
      </c>
      <c r="CR721" s="104">
        <v>46471</v>
      </c>
      <c r="CS721" s="104">
        <v>44823</v>
      </c>
      <c r="CT721" s="104">
        <v>43931</v>
      </c>
      <c r="CU721" s="104">
        <v>42828</v>
      </c>
      <c r="CV721" s="104">
        <v>41129</v>
      </c>
      <c r="CW721" s="104">
        <v>39495</v>
      </c>
      <c r="CX721" s="104">
        <v>37823</v>
      </c>
      <c r="CY721" s="104">
        <v>35452</v>
      </c>
      <c r="CZ721" s="104">
        <v>33488</v>
      </c>
      <c r="DA721" s="104">
        <v>30898</v>
      </c>
      <c r="DB721" s="104">
        <v>28331</v>
      </c>
      <c r="DC721" s="104">
        <v>24769</v>
      </c>
      <c r="DD721" s="104">
        <v>21272</v>
      </c>
      <c r="DE721" s="104">
        <v>18081</v>
      </c>
      <c r="DF721" s="104">
        <v>15354</v>
      </c>
      <c r="DG721" s="104">
        <v>12911</v>
      </c>
      <c r="DH721" s="104">
        <v>10699</v>
      </c>
      <c r="DI721" s="104">
        <v>8851</v>
      </c>
      <c r="DJ721" s="104">
        <v>7191</v>
      </c>
      <c r="DK721" s="104">
        <v>5654</v>
      </c>
      <c r="DL721" s="104">
        <v>4416</v>
      </c>
      <c r="DM721" s="44">
        <v>13114</v>
      </c>
    </row>
    <row r="722" spans="1:117" s="44" customFormat="1" ht="1" hidden="1" customHeight="1">
      <c r="A722" s="94">
        <v>2054</v>
      </c>
      <c r="B722" s="96">
        <f t="shared" si="1165"/>
        <v>5415268</v>
      </c>
      <c r="C722" s="94"/>
      <c r="D722" s="101">
        <f t="shared" si="1158"/>
        <v>3013774</v>
      </c>
      <c r="E722" s="101">
        <f t="shared" si="1159"/>
        <v>3080837</v>
      </c>
      <c r="F722" s="101">
        <f t="shared" si="1160"/>
        <v>3147103</v>
      </c>
      <c r="G722" s="101">
        <f t="shared" si="1161"/>
        <v>3211291</v>
      </c>
      <c r="H722" s="101">
        <f t="shared" si="1162"/>
        <v>3274515</v>
      </c>
      <c r="I722" s="101">
        <f>SUM(CD722:$DL722)</f>
        <v>1372036</v>
      </c>
      <c r="J722" s="101">
        <f>SUM(CE722:$DL722)</f>
        <v>1304973</v>
      </c>
      <c r="K722" s="101">
        <f>SUM(CF722:$DL722)</f>
        <v>1238707</v>
      </c>
      <c r="L722" s="101">
        <f>SUM(CG722:$DL722)</f>
        <v>1174519</v>
      </c>
      <c r="M722" s="101">
        <f>SUM(CH722:$DL722)</f>
        <v>1111295</v>
      </c>
      <c r="N722" s="101"/>
      <c r="O722" s="101"/>
      <c r="P722" s="101"/>
      <c r="Q722" s="104">
        <v>50535</v>
      </c>
      <c r="R722" s="104">
        <v>50781</v>
      </c>
      <c r="S722" s="104">
        <v>50993</v>
      </c>
      <c r="T722" s="104">
        <v>51173</v>
      </c>
      <c r="U722" s="104">
        <v>51325</v>
      </c>
      <c r="V722" s="104">
        <v>51456</v>
      </c>
      <c r="W722" s="104">
        <v>51557</v>
      </c>
      <c r="X722" s="104">
        <v>51634</v>
      </c>
      <c r="Y722" s="104">
        <v>51679</v>
      </c>
      <c r="Z722" s="104">
        <v>51700</v>
      </c>
      <c r="AA722" s="104">
        <v>51693</v>
      </c>
      <c r="AB722" s="104">
        <v>51670</v>
      </c>
      <c r="AC722" s="104">
        <v>51631</v>
      </c>
      <c r="AD722" s="104">
        <v>51588</v>
      </c>
      <c r="AE722" s="104">
        <v>51545</v>
      </c>
      <c r="AF722" s="104">
        <v>51516</v>
      </c>
      <c r="AG722" s="104">
        <v>51525</v>
      </c>
      <c r="AH722" s="104">
        <v>51605</v>
      </c>
      <c r="AI722" s="104">
        <v>51780</v>
      </c>
      <c r="AJ722" s="104">
        <v>52072</v>
      </c>
      <c r="AK722" s="104">
        <v>52510</v>
      </c>
      <c r="AL722" s="104">
        <v>53128</v>
      </c>
      <c r="AM722" s="104">
        <v>53951</v>
      </c>
      <c r="AN722" s="104">
        <v>54980</v>
      </c>
      <c r="AO722" s="104">
        <v>56196</v>
      </c>
      <c r="AP722" s="104">
        <v>57552</v>
      </c>
      <c r="AQ722" s="104">
        <v>58995</v>
      </c>
      <c r="AR722" s="104">
        <v>60485</v>
      </c>
      <c r="AS722" s="104">
        <v>61957</v>
      </c>
      <c r="AT722" s="104">
        <v>63374</v>
      </c>
      <c r="AU722" s="104">
        <v>64706</v>
      </c>
      <c r="AV722" s="104">
        <v>65914</v>
      </c>
      <c r="AW722" s="104">
        <v>67003</v>
      </c>
      <c r="AX722" s="104">
        <v>67950</v>
      </c>
      <c r="AY722" s="104">
        <v>68772</v>
      </c>
      <c r="AZ722" s="104">
        <v>69458</v>
      </c>
      <c r="BA722" s="104">
        <v>70024</v>
      </c>
      <c r="BB722" s="104">
        <v>70473</v>
      </c>
      <c r="BC722" s="104">
        <v>70822</v>
      </c>
      <c r="BD722" s="104">
        <v>71096</v>
      </c>
      <c r="BE722" s="104">
        <v>71292</v>
      </c>
      <c r="BF722" s="104">
        <v>71424</v>
      </c>
      <c r="BG722" s="104">
        <v>71485</v>
      </c>
      <c r="BH722" s="104">
        <v>71518</v>
      </c>
      <c r="BI722" s="104">
        <v>71476</v>
      </c>
      <c r="BJ722" s="104">
        <v>71355</v>
      </c>
      <c r="BK722" s="104">
        <v>71120</v>
      </c>
      <c r="BL722" s="104">
        <v>70447</v>
      </c>
      <c r="BM722" s="104">
        <v>70167</v>
      </c>
      <c r="BN722" s="104">
        <v>70143</v>
      </c>
      <c r="BO722" s="104">
        <v>69928</v>
      </c>
      <c r="BP722" s="104">
        <v>69316</v>
      </c>
      <c r="BQ722" s="104">
        <v>69600</v>
      </c>
      <c r="BR722" s="104">
        <v>69432</v>
      </c>
      <c r="BS722" s="104">
        <v>69242</v>
      </c>
      <c r="BT722" s="104">
        <v>69948</v>
      </c>
      <c r="BU722" s="104">
        <v>69938</v>
      </c>
      <c r="BV722" s="104">
        <v>69959</v>
      </c>
      <c r="BW722" s="104">
        <v>70367</v>
      </c>
      <c r="BX722" s="104">
        <v>69594</v>
      </c>
      <c r="BY722" s="104">
        <v>69610</v>
      </c>
      <c r="BZ722" s="104">
        <v>69347</v>
      </c>
      <c r="CA722" s="104">
        <v>69798</v>
      </c>
      <c r="CB722" s="104">
        <v>69399</v>
      </c>
      <c r="CC722" s="104">
        <v>68523</v>
      </c>
      <c r="CD722" s="104">
        <v>67063</v>
      </c>
      <c r="CE722" s="104">
        <v>66266</v>
      </c>
      <c r="CF722" s="104">
        <v>64188</v>
      </c>
      <c r="CG722" s="104">
        <v>63224</v>
      </c>
      <c r="CH722" s="104">
        <v>61707</v>
      </c>
      <c r="CI722" s="104">
        <v>61131</v>
      </c>
      <c r="CJ722" s="104">
        <v>59172</v>
      </c>
      <c r="CK722" s="104">
        <v>58297</v>
      </c>
      <c r="CL722" s="104">
        <v>56875</v>
      </c>
      <c r="CM722" s="104">
        <v>55405</v>
      </c>
      <c r="CN722" s="104">
        <v>53230</v>
      </c>
      <c r="CO722" s="104">
        <v>51448</v>
      </c>
      <c r="CP722" s="104">
        <v>49711</v>
      </c>
      <c r="CQ722" s="104">
        <v>47687</v>
      </c>
      <c r="CR722" s="104">
        <v>46108</v>
      </c>
      <c r="CS722" s="104">
        <v>45079</v>
      </c>
      <c r="CT722" s="104">
        <v>43318</v>
      </c>
      <c r="CU722" s="104">
        <v>42274</v>
      </c>
      <c r="CV722" s="104">
        <v>41013</v>
      </c>
      <c r="CW722" s="104">
        <v>39162</v>
      </c>
      <c r="CX722" s="104">
        <v>37366</v>
      </c>
      <c r="CY722" s="104">
        <v>35528</v>
      </c>
      <c r="CZ722" s="104">
        <v>33035</v>
      </c>
      <c r="DA722" s="104">
        <v>30931</v>
      </c>
      <c r="DB722" s="104">
        <v>28271</v>
      </c>
      <c r="DC722" s="104">
        <v>25665</v>
      </c>
      <c r="DD722" s="104">
        <v>22212</v>
      </c>
      <c r="DE722" s="104">
        <v>18895</v>
      </c>
      <c r="DF722" s="104">
        <v>15920</v>
      </c>
      <c r="DG722" s="104">
        <v>13399</v>
      </c>
      <c r="DH722" s="104">
        <v>11161</v>
      </c>
      <c r="DI722" s="104">
        <v>9148</v>
      </c>
      <c r="DJ722" s="104">
        <v>7482</v>
      </c>
      <c r="DK722" s="104">
        <v>6005</v>
      </c>
      <c r="DL722" s="104">
        <v>4660</v>
      </c>
      <c r="DM722" s="44">
        <v>13669</v>
      </c>
    </row>
    <row r="723" spans="1:117" s="44" customFormat="1" ht="1" hidden="1" customHeight="1">
      <c r="A723" s="94">
        <v>2055</v>
      </c>
      <c r="B723" s="96">
        <f t="shared" si="1165"/>
        <v>5437408</v>
      </c>
      <c r="C723" s="94"/>
      <c r="D723" s="101">
        <f t="shared" si="1158"/>
        <v>3019285</v>
      </c>
      <c r="E723" s="101">
        <f t="shared" si="1159"/>
        <v>3087092</v>
      </c>
      <c r="F723" s="101">
        <f t="shared" si="1160"/>
        <v>3153512</v>
      </c>
      <c r="G723" s="101">
        <f t="shared" si="1161"/>
        <v>3219149</v>
      </c>
      <c r="H723" s="101">
        <f t="shared" si="1162"/>
        <v>3282692</v>
      </c>
      <c r="I723" s="101">
        <f>SUM(CD723:$DL723)</f>
        <v>1383684</v>
      </c>
      <c r="J723" s="101">
        <f>SUM(CE723:$DL723)</f>
        <v>1315877</v>
      </c>
      <c r="K723" s="101">
        <f>SUM(CF723:$DL723)</f>
        <v>1249457</v>
      </c>
      <c r="L723" s="101">
        <f>SUM(CG723:$DL723)</f>
        <v>1183820</v>
      </c>
      <c r="M723" s="101">
        <f>SUM(CH723:$DL723)</f>
        <v>1120277</v>
      </c>
      <c r="N723" s="101"/>
      <c r="O723" s="101"/>
      <c r="P723" s="101"/>
      <c r="Q723" s="104">
        <v>50644</v>
      </c>
      <c r="R723" s="104">
        <v>50915</v>
      </c>
      <c r="S723" s="104">
        <v>51147</v>
      </c>
      <c r="T723" s="104">
        <v>51351</v>
      </c>
      <c r="U723" s="104">
        <v>51529</v>
      </c>
      <c r="V723" s="104">
        <v>51678</v>
      </c>
      <c r="W723" s="104">
        <v>51807</v>
      </c>
      <c r="X723" s="104">
        <v>51901</v>
      </c>
      <c r="Y723" s="104">
        <v>51971</v>
      </c>
      <c r="Z723" s="104">
        <v>52006</v>
      </c>
      <c r="AA723" s="104">
        <v>52018</v>
      </c>
      <c r="AB723" s="104">
        <v>52001</v>
      </c>
      <c r="AC723" s="104">
        <v>51968</v>
      </c>
      <c r="AD723" s="104">
        <v>51919</v>
      </c>
      <c r="AE723" s="104">
        <v>51870</v>
      </c>
      <c r="AF723" s="104">
        <v>51827</v>
      </c>
      <c r="AG723" s="104">
        <v>51811</v>
      </c>
      <c r="AH723" s="104">
        <v>51854</v>
      </c>
      <c r="AI723" s="104">
        <v>51988</v>
      </c>
      <c r="AJ723" s="104">
        <v>52234</v>
      </c>
      <c r="AK723" s="104">
        <v>52624</v>
      </c>
      <c r="AL723" s="104">
        <v>53193</v>
      </c>
      <c r="AM723" s="104">
        <v>53969</v>
      </c>
      <c r="AN723" s="104">
        <v>54961</v>
      </c>
      <c r="AO723" s="104">
        <v>56143</v>
      </c>
      <c r="AP723" s="104">
        <v>57484</v>
      </c>
      <c r="AQ723" s="104">
        <v>58925</v>
      </c>
      <c r="AR723" s="104">
        <v>60414</v>
      </c>
      <c r="AS723" s="104">
        <v>61910</v>
      </c>
      <c r="AT723" s="104">
        <v>63357</v>
      </c>
      <c r="AU723" s="104">
        <v>64725</v>
      </c>
      <c r="AV723" s="104">
        <v>65990</v>
      </c>
      <c r="AW723" s="104">
        <v>67119</v>
      </c>
      <c r="AX723" s="104">
        <v>68122</v>
      </c>
      <c r="AY723" s="104">
        <v>68985</v>
      </c>
      <c r="AZ723" s="104">
        <v>69722</v>
      </c>
      <c r="BA723" s="104">
        <v>70325</v>
      </c>
      <c r="BB723" s="104">
        <v>70814</v>
      </c>
      <c r="BC723" s="104">
        <v>71190</v>
      </c>
      <c r="BD723" s="104">
        <v>71477</v>
      </c>
      <c r="BE723" s="104">
        <v>71688</v>
      </c>
      <c r="BF723" s="104">
        <v>71829</v>
      </c>
      <c r="BG723" s="104">
        <v>71910</v>
      </c>
      <c r="BH723" s="104">
        <v>71922</v>
      </c>
      <c r="BI723" s="104">
        <v>71909</v>
      </c>
      <c r="BJ723" s="104">
        <v>71822</v>
      </c>
      <c r="BK723" s="104">
        <v>71657</v>
      </c>
      <c r="BL723" s="104">
        <v>71377</v>
      </c>
      <c r="BM723" s="104">
        <v>70661</v>
      </c>
      <c r="BN723" s="104">
        <v>70334</v>
      </c>
      <c r="BO723" s="104">
        <v>70264</v>
      </c>
      <c r="BP723" s="104">
        <v>70003</v>
      </c>
      <c r="BQ723" s="104">
        <v>69348</v>
      </c>
      <c r="BR723" s="104">
        <v>69583</v>
      </c>
      <c r="BS723" s="104">
        <v>69372</v>
      </c>
      <c r="BT723" s="104">
        <v>69138</v>
      </c>
      <c r="BU723" s="104">
        <v>69796</v>
      </c>
      <c r="BV723" s="104">
        <v>69744</v>
      </c>
      <c r="BW723" s="104">
        <v>69724</v>
      </c>
      <c r="BX723" s="104">
        <v>70089</v>
      </c>
      <c r="BY723" s="104">
        <v>69280</v>
      </c>
      <c r="BZ723" s="104">
        <v>69254</v>
      </c>
      <c r="CA723" s="104">
        <v>68948</v>
      </c>
      <c r="CB723" s="104">
        <v>69330</v>
      </c>
      <c r="CC723" s="104">
        <v>68854</v>
      </c>
      <c r="CD723" s="104">
        <v>67807</v>
      </c>
      <c r="CE723" s="104">
        <v>66420</v>
      </c>
      <c r="CF723" s="104">
        <v>65637</v>
      </c>
      <c r="CG723" s="104">
        <v>63543</v>
      </c>
      <c r="CH723" s="104">
        <v>62546</v>
      </c>
      <c r="CI723" s="104">
        <v>60993</v>
      </c>
      <c r="CJ723" s="104">
        <v>60365</v>
      </c>
      <c r="CK723" s="104">
        <v>58367</v>
      </c>
      <c r="CL723" s="104">
        <v>57431</v>
      </c>
      <c r="CM723" s="104">
        <v>55952</v>
      </c>
      <c r="CN723" s="104">
        <v>54417</v>
      </c>
      <c r="CO723" s="104">
        <v>52185</v>
      </c>
      <c r="CP723" s="104">
        <v>50333</v>
      </c>
      <c r="CQ723" s="104">
        <v>48518</v>
      </c>
      <c r="CR723" s="104">
        <v>46414</v>
      </c>
      <c r="CS723" s="104">
        <v>44733</v>
      </c>
      <c r="CT723" s="104">
        <v>43571</v>
      </c>
      <c r="CU723" s="104">
        <v>41693</v>
      </c>
      <c r="CV723" s="104">
        <v>40490</v>
      </c>
      <c r="CW723" s="104">
        <v>39064</v>
      </c>
      <c r="CX723" s="104">
        <v>37066</v>
      </c>
      <c r="CY723" s="104">
        <v>35113</v>
      </c>
      <c r="CZ723" s="104">
        <v>33120</v>
      </c>
      <c r="DA723" s="104">
        <v>30528</v>
      </c>
      <c r="DB723" s="104">
        <v>28318</v>
      </c>
      <c r="DC723" s="104">
        <v>25628</v>
      </c>
      <c r="DD723" s="104">
        <v>23032</v>
      </c>
      <c r="DE723" s="104">
        <v>19746</v>
      </c>
      <c r="DF723" s="104">
        <v>16648</v>
      </c>
      <c r="DG723" s="104">
        <v>13905</v>
      </c>
      <c r="DH723" s="104">
        <v>11594</v>
      </c>
      <c r="DI723" s="104">
        <v>9554</v>
      </c>
      <c r="DJ723" s="104">
        <v>7743</v>
      </c>
      <c r="DK723" s="104">
        <v>6255</v>
      </c>
      <c r="DL723" s="104">
        <v>4955</v>
      </c>
      <c r="DM723" s="44">
        <v>14319</v>
      </c>
    </row>
    <row r="724" spans="1:117" s="44" customFormat="1" ht="1" hidden="1" customHeight="1">
      <c r="A724" s="94">
        <v>2056</v>
      </c>
      <c r="B724" s="96">
        <f t="shared" si="1165"/>
        <v>5459165</v>
      </c>
      <c r="C724" s="94"/>
      <c r="D724" s="101">
        <f t="shared" si="1158"/>
        <v>3024693</v>
      </c>
      <c r="E724" s="101">
        <f t="shared" si="1159"/>
        <v>3092834</v>
      </c>
      <c r="F724" s="101">
        <f t="shared" si="1160"/>
        <v>3159996</v>
      </c>
      <c r="G724" s="101">
        <f t="shared" si="1161"/>
        <v>3225790</v>
      </c>
      <c r="H724" s="101">
        <f t="shared" si="1162"/>
        <v>3290774</v>
      </c>
      <c r="I724" s="101">
        <f>SUM(CD724:$DL724)</f>
        <v>1395130</v>
      </c>
      <c r="J724" s="101">
        <f>SUM(CE724:$DL724)</f>
        <v>1326989</v>
      </c>
      <c r="K724" s="101">
        <f>SUM(CF724:$DL724)</f>
        <v>1259827</v>
      </c>
      <c r="L724" s="101">
        <f>SUM(CG724:$DL724)</f>
        <v>1194033</v>
      </c>
      <c r="M724" s="101">
        <f>SUM(CH724:$DL724)</f>
        <v>1129049</v>
      </c>
      <c r="N724" s="101"/>
      <c r="O724" s="101"/>
      <c r="P724" s="101"/>
      <c r="Q724" s="104">
        <v>50737</v>
      </c>
      <c r="R724" s="104">
        <v>51023</v>
      </c>
      <c r="S724" s="104">
        <v>51281</v>
      </c>
      <c r="T724" s="104">
        <v>51505</v>
      </c>
      <c r="U724" s="104">
        <v>51708</v>
      </c>
      <c r="V724" s="104">
        <v>51881</v>
      </c>
      <c r="W724" s="104">
        <v>52028</v>
      </c>
      <c r="X724" s="104">
        <v>52149</v>
      </c>
      <c r="Y724" s="104">
        <v>52238</v>
      </c>
      <c r="Z724" s="104">
        <v>52297</v>
      </c>
      <c r="AA724" s="104">
        <v>52323</v>
      </c>
      <c r="AB724" s="104">
        <v>52326</v>
      </c>
      <c r="AC724" s="104">
        <v>52299</v>
      </c>
      <c r="AD724" s="104">
        <v>52255</v>
      </c>
      <c r="AE724" s="104">
        <v>52201</v>
      </c>
      <c r="AF724" s="104">
        <v>52151</v>
      </c>
      <c r="AG724" s="104">
        <v>52121</v>
      </c>
      <c r="AH724" s="104">
        <v>52140</v>
      </c>
      <c r="AI724" s="104">
        <v>52237</v>
      </c>
      <c r="AJ724" s="104">
        <v>52442</v>
      </c>
      <c r="AK724" s="104">
        <v>52785</v>
      </c>
      <c r="AL724" s="104">
        <v>53307</v>
      </c>
      <c r="AM724" s="104">
        <v>54035</v>
      </c>
      <c r="AN724" s="104">
        <v>54979</v>
      </c>
      <c r="AO724" s="104">
        <v>56126</v>
      </c>
      <c r="AP724" s="104">
        <v>57434</v>
      </c>
      <c r="AQ724" s="104">
        <v>58861</v>
      </c>
      <c r="AR724" s="104">
        <v>60347</v>
      </c>
      <c r="AS724" s="104">
        <v>61843</v>
      </c>
      <c r="AT724" s="104">
        <v>63314</v>
      </c>
      <c r="AU724" s="104">
        <v>64710</v>
      </c>
      <c r="AV724" s="104">
        <v>66012</v>
      </c>
      <c r="AW724" s="104">
        <v>67196</v>
      </c>
      <c r="AX724" s="104">
        <v>68238</v>
      </c>
      <c r="AY724" s="104">
        <v>69155</v>
      </c>
      <c r="AZ724" s="104">
        <v>69934</v>
      </c>
      <c r="BA724" s="104">
        <v>70589</v>
      </c>
      <c r="BB724" s="104">
        <v>71115</v>
      </c>
      <c r="BC724" s="104">
        <v>71531</v>
      </c>
      <c r="BD724" s="104">
        <v>71844</v>
      </c>
      <c r="BE724" s="104">
        <v>72069</v>
      </c>
      <c r="BF724" s="104">
        <v>72224</v>
      </c>
      <c r="BG724" s="104">
        <v>72315</v>
      </c>
      <c r="BH724" s="104">
        <v>72346</v>
      </c>
      <c r="BI724" s="104">
        <v>72312</v>
      </c>
      <c r="BJ724" s="104">
        <v>72254</v>
      </c>
      <c r="BK724" s="104">
        <v>72124</v>
      </c>
      <c r="BL724" s="104">
        <v>71913</v>
      </c>
      <c r="BM724" s="104">
        <v>71589</v>
      </c>
      <c r="BN724" s="104">
        <v>70829</v>
      </c>
      <c r="BO724" s="104">
        <v>70456</v>
      </c>
      <c r="BP724" s="104">
        <v>70340</v>
      </c>
      <c r="BQ724" s="104">
        <v>70033</v>
      </c>
      <c r="BR724" s="104">
        <v>69335</v>
      </c>
      <c r="BS724" s="104">
        <v>69523</v>
      </c>
      <c r="BT724" s="104">
        <v>69270</v>
      </c>
      <c r="BU724" s="104">
        <v>68993</v>
      </c>
      <c r="BV724" s="104">
        <v>69606</v>
      </c>
      <c r="BW724" s="104">
        <v>69513</v>
      </c>
      <c r="BX724" s="104">
        <v>69453</v>
      </c>
      <c r="BY724" s="104">
        <v>69774</v>
      </c>
      <c r="BZ724" s="104">
        <v>68929</v>
      </c>
      <c r="CA724" s="104">
        <v>68858</v>
      </c>
      <c r="CB724" s="104">
        <v>68490</v>
      </c>
      <c r="CC724" s="104">
        <v>68790</v>
      </c>
      <c r="CD724" s="104">
        <v>68141</v>
      </c>
      <c r="CE724" s="104">
        <v>67162</v>
      </c>
      <c r="CF724" s="104">
        <v>65794</v>
      </c>
      <c r="CG724" s="104">
        <v>64984</v>
      </c>
      <c r="CH724" s="104">
        <v>62865</v>
      </c>
      <c r="CI724" s="104">
        <v>61828</v>
      </c>
      <c r="CJ724" s="104">
        <v>60234</v>
      </c>
      <c r="CK724" s="104">
        <v>59548</v>
      </c>
      <c r="CL724" s="104">
        <v>57505</v>
      </c>
      <c r="CM724" s="104">
        <v>56504</v>
      </c>
      <c r="CN724" s="104">
        <v>54961</v>
      </c>
      <c r="CO724" s="104">
        <v>53355</v>
      </c>
      <c r="CP724" s="104">
        <v>51062</v>
      </c>
      <c r="CQ724" s="104">
        <v>49130</v>
      </c>
      <c r="CR724" s="104">
        <v>47230</v>
      </c>
      <c r="CS724" s="104">
        <v>45038</v>
      </c>
      <c r="CT724" s="104">
        <v>43246</v>
      </c>
      <c r="CU724" s="104">
        <v>41947</v>
      </c>
      <c r="CV724" s="104">
        <v>39945</v>
      </c>
      <c r="CW724" s="104">
        <v>38576</v>
      </c>
      <c r="CX724" s="104">
        <v>36986</v>
      </c>
      <c r="CY724" s="104">
        <v>34846</v>
      </c>
      <c r="CZ724" s="104">
        <v>32749</v>
      </c>
      <c r="DA724" s="104">
        <v>30626</v>
      </c>
      <c r="DB724" s="104">
        <v>27966</v>
      </c>
      <c r="DC724" s="104">
        <v>25691</v>
      </c>
      <c r="DD724" s="104">
        <v>23016</v>
      </c>
      <c r="DE724" s="104">
        <v>20494</v>
      </c>
      <c r="DF724" s="104">
        <v>17414</v>
      </c>
      <c r="DG724" s="104">
        <v>14556</v>
      </c>
      <c r="DH724" s="104">
        <v>12044</v>
      </c>
      <c r="DI724" s="104">
        <v>9936</v>
      </c>
      <c r="DJ724" s="104">
        <v>8098</v>
      </c>
      <c r="DK724" s="104">
        <v>6483</v>
      </c>
      <c r="DL724" s="104">
        <v>5170</v>
      </c>
      <c r="DM724" s="44">
        <v>15086</v>
      </c>
    </row>
    <row r="725" spans="1:117" s="44" customFormat="1" ht="1" hidden="1" customHeight="1">
      <c r="A725" s="94">
        <v>2057</v>
      </c>
      <c r="B725" s="96">
        <f t="shared" si="1165"/>
        <v>5480574</v>
      </c>
      <c r="C725" s="94"/>
      <c r="D725" s="101">
        <f t="shared" si="1158"/>
        <v>3030427</v>
      </c>
      <c r="E725" s="101">
        <f t="shared" si="1159"/>
        <v>3098508</v>
      </c>
      <c r="F725" s="101">
        <f t="shared" si="1160"/>
        <v>3166007</v>
      </c>
      <c r="G725" s="101">
        <f t="shared" si="1161"/>
        <v>3232539</v>
      </c>
      <c r="H725" s="101">
        <f t="shared" si="1162"/>
        <v>3297682</v>
      </c>
      <c r="I725" s="101">
        <f>SUM(CD725:$DL725)</f>
        <v>1406052</v>
      </c>
      <c r="J725" s="101">
        <f>SUM(CE725:$DL725)</f>
        <v>1337971</v>
      </c>
      <c r="K725" s="101">
        <f>SUM(CF725:$DL725)</f>
        <v>1270472</v>
      </c>
      <c r="L725" s="101">
        <f>SUM(CG725:$DL725)</f>
        <v>1203940</v>
      </c>
      <c r="M725" s="101">
        <f>SUM(CH725:$DL725)</f>
        <v>1138797</v>
      </c>
      <c r="N725" s="101"/>
      <c r="O725" s="101"/>
      <c r="P725" s="101"/>
      <c r="Q725" s="104">
        <v>50803</v>
      </c>
      <c r="R725" s="104">
        <v>51116</v>
      </c>
      <c r="S725" s="104">
        <v>51389</v>
      </c>
      <c r="T725" s="104">
        <v>51639</v>
      </c>
      <c r="U725" s="104">
        <v>51860</v>
      </c>
      <c r="V725" s="104">
        <v>52060</v>
      </c>
      <c r="W725" s="104">
        <v>52231</v>
      </c>
      <c r="X725" s="104">
        <v>52370</v>
      </c>
      <c r="Y725" s="104">
        <v>52485</v>
      </c>
      <c r="Z725" s="104">
        <v>52564</v>
      </c>
      <c r="AA725" s="104">
        <v>52614</v>
      </c>
      <c r="AB725" s="104">
        <v>52630</v>
      </c>
      <c r="AC725" s="104">
        <v>52623</v>
      </c>
      <c r="AD725" s="104">
        <v>52586</v>
      </c>
      <c r="AE725" s="104">
        <v>52537</v>
      </c>
      <c r="AF725" s="104">
        <v>52482</v>
      </c>
      <c r="AG725" s="104">
        <v>52445</v>
      </c>
      <c r="AH725" s="104">
        <v>52450</v>
      </c>
      <c r="AI725" s="104">
        <v>52521</v>
      </c>
      <c r="AJ725" s="104">
        <v>52690</v>
      </c>
      <c r="AK725" s="104">
        <v>52993</v>
      </c>
      <c r="AL725" s="104">
        <v>53466</v>
      </c>
      <c r="AM725" s="104">
        <v>54148</v>
      </c>
      <c r="AN725" s="104">
        <v>55046</v>
      </c>
      <c r="AO725" s="104">
        <v>56146</v>
      </c>
      <c r="AP725" s="104">
        <v>57419</v>
      </c>
      <c r="AQ725" s="104">
        <v>58813</v>
      </c>
      <c r="AR725" s="104">
        <v>60286</v>
      </c>
      <c r="AS725" s="104">
        <v>61777</v>
      </c>
      <c r="AT725" s="104">
        <v>63248</v>
      </c>
      <c r="AU725" s="104">
        <v>64669</v>
      </c>
      <c r="AV725" s="104">
        <v>65999</v>
      </c>
      <c r="AW725" s="104">
        <v>67219</v>
      </c>
      <c r="AX725" s="104">
        <v>68318</v>
      </c>
      <c r="AY725" s="104">
        <v>69272</v>
      </c>
      <c r="AZ725" s="104">
        <v>70104</v>
      </c>
      <c r="BA725" s="104">
        <v>70800</v>
      </c>
      <c r="BB725" s="104">
        <v>71378</v>
      </c>
      <c r="BC725" s="104">
        <v>71832</v>
      </c>
      <c r="BD725" s="104">
        <v>72185</v>
      </c>
      <c r="BE725" s="104">
        <v>72435</v>
      </c>
      <c r="BF725" s="104">
        <v>72605</v>
      </c>
      <c r="BG725" s="104">
        <v>72709</v>
      </c>
      <c r="BH725" s="104">
        <v>72751</v>
      </c>
      <c r="BI725" s="104">
        <v>72735</v>
      </c>
      <c r="BJ725" s="104">
        <v>72658</v>
      </c>
      <c r="BK725" s="104">
        <v>72555</v>
      </c>
      <c r="BL725" s="104">
        <v>72380</v>
      </c>
      <c r="BM725" s="104">
        <v>72124</v>
      </c>
      <c r="BN725" s="104">
        <v>71754</v>
      </c>
      <c r="BO725" s="104">
        <v>70951</v>
      </c>
      <c r="BP725" s="104">
        <v>70534</v>
      </c>
      <c r="BQ725" s="104">
        <v>70370</v>
      </c>
      <c r="BR725" s="104">
        <v>70019</v>
      </c>
      <c r="BS725" s="104">
        <v>69279</v>
      </c>
      <c r="BT725" s="104">
        <v>69422</v>
      </c>
      <c r="BU725" s="104">
        <v>69127</v>
      </c>
      <c r="BV725" s="104">
        <v>68808</v>
      </c>
      <c r="BW725" s="104">
        <v>69377</v>
      </c>
      <c r="BX725" s="104">
        <v>69246</v>
      </c>
      <c r="BY725" s="104">
        <v>69144</v>
      </c>
      <c r="BZ725" s="104">
        <v>69423</v>
      </c>
      <c r="CA725" s="104">
        <v>68538</v>
      </c>
      <c r="CB725" s="104">
        <v>68404</v>
      </c>
      <c r="CC725" s="104">
        <v>67961</v>
      </c>
      <c r="CD725" s="104">
        <v>68081</v>
      </c>
      <c r="CE725" s="104">
        <v>67499</v>
      </c>
      <c r="CF725" s="104">
        <v>66532</v>
      </c>
      <c r="CG725" s="104">
        <v>65143</v>
      </c>
      <c r="CH725" s="104">
        <v>64295</v>
      </c>
      <c r="CI725" s="104">
        <v>62147</v>
      </c>
      <c r="CJ725" s="104">
        <v>61063</v>
      </c>
      <c r="CK725" s="104">
        <v>59423</v>
      </c>
      <c r="CL725" s="104">
        <v>58673</v>
      </c>
      <c r="CM725" s="104">
        <v>56581</v>
      </c>
      <c r="CN725" s="104">
        <v>55507</v>
      </c>
      <c r="CO725" s="104">
        <v>53894</v>
      </c>
      <c r="CP725" s="104">
        <v>52212</v>
      </c>
      <c r="CQ725" s="104">
        <v>49848</v>
      </c>
      <c r="CR725" s="104">
        <v>47830</v>
      </c>
      <c r="CS725" s="104">
        <v>45837</v>
      </c>
      <c r="CT725" s="104">
        <v>43549</v>
      </c>
      <c r="CU725" s="104">
        <v>41641</v>
      </c>
      <c r="CV725" s="104">
        <v>40198</v>
      </c>
      <c r="CW725" s="104">
        <v>38069</v>
      </c>
      <c r="CX725" s="104">
        <v>36536</v>
      </c>
      <c r="CY725" s="104">
        <v>34783</v>
      </c>
      <c r="CZ725" s="104">
        <v>32514</v>
      </c>
      <c r="DA725" s="104">
        <v>30295</v>
      </c>
      <c r="DB725" s="104">
        <v>28071</v>
      </c>
      <c r="DC725" s="104">
        <v>25386</v>
      </c>
      <c r="DD725" s="104">
        <v>23089</v>
      </c>
      <c r="DE725" s="104">
        <v>20494</v>
      </c>
      <c r="DF725" s="104">
        <v>18089</v>
      </c>
      <c r="DG725" s="104">
        <v>15236</v>
      </c>
      <c r="DH725" s="104">
        <v>12620</v>
      </c>
      <c r="DI725" s="104">
        <v>10332</v>
      </c>
      <c r="DJ725" s="104">
        <v>8431</v>
      </c>
      <c r="DK725" s="104">
        <v>6788</v>
      </c>
      <c r="DL725" s="104">
        <v>5366</v>
      </c>
      <c r="DM725" s="44">
        <v>15886</v>
      </c>
    </row>
    <row r="726" spans="1:117" s="44" customFormat="1" ht="1" hidden="1" customHeight="1">
      <c r="A726" s="94">
        <v>2058</v>
      </c>
      <c r="B726" s="96">
        <f t="shared" si="1165"/>
        <v>5501754</v>
      </c>
      <c r="C726" s="94"/>
      <c r="D726" s="101">
        <f t="shared" si="1158"/>
        <v>3037292</v>
      </c>
      <c r="E726" s="101">
        <f t="shared" si="1159"/>
        <v>3104556</v>
      </c>
      <c r="F726" s="101">
        <f t="shared" si="1160"/>
        <v>3171999</v>
      </c>
      <c r="G726" s="101">
        <f t="shared" si="1161"/>
        <v>3238869</v>
      </c>
      <c r="H726" s="101">
        <f t="shared" si="1162"/>
        <v>3304747</v>
      </c>
      <c r="I726" s="101">
        <f>SUM(CD726:$DL726)</f>
        <v>1415815</v>
      </c>
      <c r="J726" s="101">
        <f>SUM(CE726:$DL726)</f>
        <v>1348551</v>
      </c>
      <c r="K726" s="101">
        <f>SUM(CF726:$DL726)</f>
        <v>1281108</v>
      </c>
      <c r="L726" s="101">
        <f>SUM(CG726:$DL726)</f>
        <v>1214238</v>
      </c>
      <c r="M726" s="101">
        <f>SUM(CH726:$DL726)</f>
        <v>1148360</v>
      </c>
      <c r="N726" s="101"/>
      <c r="O726" s="101"/>
      <c r="P726" s="101"/>
      <c r="Q726" s="104">
        <v>50863</v>
      </c>
      <c r="R726" s="104">
        <v>51182</v>
      </c>
      <c r="S726" s="104">
        <v>51482</v>
      </c>
      <c r="T726" s="104">
        <v>51746</v>
      </c>
      <c r="U726" s="104">
        <v>51994</v>
      </c>
      <c r="V726" s="104">
        <v>52211</v>
      </c>
      <c r="W726" s="104">
        <v>52409</v>
      </c>
      <c r="X726" s="104">
        <v>52574</v>
      </c>
      <c r="Y726" s="104">
        <v>52706</v>
      </c>
      <c r="Z726" s="104">
        <v>52809</v>
      </c>
      <c r="AA726" s="104">
        <v>52880</v>
      </c>
      <c r="AB726" s="104">
        <v>52921</v>
      </c>
      <c r="AC726" s="104">
        <v>52926</v>
      </c>
      <c r="AD726" s="104">
        <v>52909</v>
      </c>
      <c r="AE726" s="104">
        <v>52867</v>
      </c>
      <c r="AF726" s="104">
        <v>52817</v>
      </c>
      <c r="AG726" s="104">
        <v>52776</v>
      </c>
      <c r="AH726" s="104">
        <v>52772</v>
      </c>
      <c r="AI726" s="104">
        <v>52830</v>
      </c>
      <c r="AJ726" s="104">
        <v>52973</v>
      </c>
      <c r="AK726" s="104">
        <v>53240</v>
      </c>
      <c r="AL726" s="104">
        <v>53673</v>
      </c>
      <c r="AM726" s="104">
        <v>54307</v>
      </c>
      <c r="AN726" s="104">
        <v>55159</v>
      </c>
      <c r="AO726" s="104">
        <v>56214</v>
      </c>
      <c r="AP726" s="104">
        <v>57442</v>
      </c>
      <c r="AQ726" s="104">
        <v>58800</v>
      </c>
      <c r="AR726" s="104">
        <v>60241</v>
      </c>
      <c r="AS726" s="104">
        <v>61719</v>
      </c>
      <c r="AT726" s="104">
        <v>63186</v>
      </c>
      <c r="AU726" s="104">
        <v>64607</v>
      </c>
      <c r="AV726" s="104">
        <v>65959</v>
      </c>
      <c r="AW726" s="104">
        <v>67208</v>
      </c>
      <c r="AX726" s="104">
        <v>68341</v>
      </c>
      <c r="AY726" s="104">
        <v>69353</v>
      </c>
      <c r="AZ726" s="104">
        <v>70222</v>
      </c>
      <c r="BA726" s="104">
        <v>70971</v>
      </c>
      <c r="BB726" s="104">
        <v>71589</v>
      </c>
      <c r="BC726" s="104">
        <v>72095</v>
      </c>
      <c r="BD726" s="104">
        <v>72485</v>
      </c>
      <c r="BE726" s="104">
        <v>72776</v>
      </c>
      <c r="BF726" s="104">
        <v>72970</v>
      </c>
      <c r="BG726" s="104">
        <v>73090</v>
      </c>
      <c r="BH726" s="104">
        <v>73144</v>
      </c>
      <c r="BI726" s="104">
        <v>73140</v>
      </c>
      <c r="BJ726" s="104">
        <v>73080</v>
      </c>
      <c r="BK726" s="104">
        <v>72958</v>
      </c>
      <c r="BL726" s="104">
        <v>72810</v>
      </c>
      <c r="BM726" s="104">
        <v>72590</v>
      </c>
      <c r="BN726" s="104">
        <v>72288</v>
      </c>
      <c r="BO726" s="104">
        <v>71874</v>
      </c>
      <c r="BP726" s="104">
        <v>71028</v>
      </c>
      <c r="BQ726" s="104">
        <v>70565</v>
      </c>
      <c r="BR726" s="104">
        <v>70357</v>
      </c>
      <c r="BS726" s="104">
        <v>69960</v>
      </c>
      <c r="BT726" s="104">
        <v>69181</v>
      </c>
      <c r="BU726" s="104">
        <v>69281</v>
      </c>
      <c r="BV726" s="104">
        <v>68944</v>
      </c>
      <c r="BW726" s="104">
        <v>68588</v>
      </c>
      <c r="BX726" s="104">
        <v>69114</v>
      </c>
      <c r="BY726" s="104">
        <v>68941</v>
      </c>
      <c r="BZ726" s="104">
        <v>68801</v>
      </c>
      <c r="CA726" s="104">
        <v>69033</v>
      </c>
      <c r="CB726" s="104">
        <v>68089</v>
      </c>
      <c r="CC726" s="104">
        <v>67879</v>
      </c>
      <c r="CD726" s="104">
        <v>67264</v>
      </c>
      <c r="CE726" s="104">
        <v>67443</v>
      </c>
      <c r="CF726" s="104">
        <v>66870</v>
      </c>
      <c r="CG726" s="104">
        <v>65878</v>
      </c>
      <c r="CH726" s="104">
        <v>64458</v>
      </c>
      <c r="CI726" s="104">
        <v>63565</v>
      </c>
      <c r="CJ726" s="104">
        <v>61382</v>
      </c>
      <c r="CK726" s="104">
        <v>60246</v>
      </c>
      <c r="CL726" s="104">
        <v>58554</v>
      </c>
      <c r="CM726" s="104">
        <v>57735</v>
      </c>
      <c r="CN726" s="104">
        <v>55591</v>
      </c>
      <c r="CO726" s="104">
        <v>54437</v>
      </c>
      <c r="CP726" s="104">
        <v>52746</v>
      </c>
      <c r="CQ726" s="104">
        <v>50978</v>
      </c>
      <c r="CR726" s="104">
        <v>48538</v>
      </c>
      <c r="CS726" s="104">
        <v>46426</v>
      </c>
      <c r="CT726" s="104">
        <v>44329</v>
      </c>
      <c r="CU726" s="104">
        <v>41942</v>
      </c>
      <c r="CV726" s="104">
        <v>39914</v>
      </c>
      <c r="CW726" s="104">
        <v>38320</v>
      </c>
      <c r="CX726" s="104">
        <v>36069</v>
      </c>
      <c r="CY726" s="104">
        <v>34375</v>
      </c>
      <c r="CZ726" s="104">
        <v>32470</v>
      </c>
      <c r="DA726" s="104">
        <v>30095</v>
      </c>
      <c r="DB726" s="104">
        <v>27785</v>
      </c>
      <c r="DC726" s="104">
        <v>25500</v>
      </c>
      <c r="DD726" s="104">
        <v>22834</v>
      </c>
      <c r="DE726" s="104">
        <v>20578</v>
      </c>
      <c r="DF726" s="104">
        <v>18106</v>
      </c>
      <c r="DG726" s="104">
        <v>15843</v>
      </c>
      <c r="DH726" s="104">
        <v>13223</v>
      </c>
      <c r="DI726" s="104">
        <v>10839</v>
      </c>
      <c r="DJ726" s="104">
        <v>8777</v>
      </c>
      <c r="DK726" s="104">
        <v>7079</v>
      </c>
      <c r="DL726" s="104">
        <v>5626</v>
      </c>
      <c r="DM726" s="44">
        <v>16702</v>
      </c>
    </row>
    <row r="727" spans="1:117" s="44" customFormat="1" ht="1" hidden="1" customHeight="1">
      <c r="A727" s="94">
        <v>2059</v>
      </c>
      <c r="B727" s="96">
        <f t="shared" si="1165"/>
        <v>5522616</v>
      </c>
      <c r="C727" s="94"/>
      <c r="D727" s="101">
        <f t="shared" si="1158"/>
        <v>3044562</v>
      </c>
      <c r="E727" s="101">
        <f t="shared" si="1159"/>
        <v>3111747</v>
      </c>
      <c r="F727" s="101">
        <f t="shared" si="1160"/>
        <v>3178383</v>
      </c>
      <c r="G727" s="101">
        <f t="shared" si="1161"/>
        <v>3245203</v>
      </c>
      <c r="H727" s="101">
        <f t="shared" si="1162"/>
        <v>3311419</v>
      </c>
      <c r="I727" s="101">
        <f>SUM(CD727:$DL727)</f>
        <v>1425100</v>
      </c>
      <c r="J727" s="101">
        <f>SUM(CE727:$DL727)</f>
        <v>1357915</v>
      </c>
      <c r="K727" s="101">
        <f>SUM(CF727:$DL727)</f>
        <v>1291279</v>
      </c>
      <c r="L727" s="101">
        <f>SUM(CG727:$DL727)</f>
        <v>1224459</v>
      </c>
      <c r="M727" s="101">
        <f>SUM(CH727:$DL727)</f>
        <v>1158243</v>
      </c>
      <c r="N727" s="101"/>
      <c r="O727" s="101"/>
      <c r="P727" s="101"/>
      <c r="Q727" s="104">
        <v>50910</v>
      </c>
      <c r="R727" s="104">
        <v>51242</v>
      </c>
      <c r="S727" s="104">
        <v>51548</v>
      </c>
      <c r="T727" s="104">
        <v>51839</v>
      </c>
      <c r="U727" s="104">
        <v>52101</v>
      </c>
      <c r="V727" s="104">
        <v>52345</v>
      </c>
      <c r="W727" s="104">
        <v>52560</v>
      </c>
      <c r="X727" s="104">
        <v>52751</v>
      </c>
      <c r="Y727" s="104">
        <v>52908</v>
      </c>
      <c r="Z727" s="104">
        <v>53030</v>
      </c>
      <c r="AA727" s="104">
        <v>53125</v>
      </c>
      <c r="AB727" s="104">
        <v>53186</v>
      </c>
      <c r="AC727" s="104">
        <v>53216</v>
      </c>
      <c r="AD727" s="104">
        <v>53212</v>
      </c>
      <c r="AE727" s="104">
        <v>53190</v>
      </c>
      <c r="AF727" s="104">
        <v>53147</v>
      </c>
      <c r="AG727" s="104">
        <v>53109</v>
      </c>
      <c r="AH727" s="104">
        <v>53103</v>
      </c>
      <c r="AI727" s="104">
        <v>53152</v>
      </c>
      <c r="AJ727" s="104">
        <v>53280</v>
      </c>
      <c r="AK727" s="104">
        <v>53520</v>
      </c>
      <c r="AL727" s="104">
        <v>53919</v>
      </c>
      <c r="AM727" s="104">
        <v>54512</v>
      </c>
      <c r="AN727" s="104">
        <v>55318</v>
      </c>
      <c r="AO727" s="104">
        <v>56326</v>
      </c>
      <c r="AP727" s="104">
        <v>57510</v>
      </c>
      <c r="AQ727" s="104">
        <v>58825</v>
      </c>
      <c r="AR727" s="104">
        <v>60230</v>
      </c>
      <c r="AS727" s="104">
        <v>61677</v>
      </c>
      <c r="AT727" s="104">
        <v>63130</v>
      </c>
      <c r="AU727" s="104">
        <v>64548</v>
      </c>
      <c r="AV727" s="104">
        <v>65899</v>
      </c>
      <c r="AW727" s="104">
        <v>67170</v>
      </c>
      <c r="AX727" s="104">
        <v>68332</v>
      </c>
      <c r="AY727" s="104">
        <v>69379</v>
      </c>
      <c r="AZ727" s="104">
        <v>70304</v>
      </c>
      <c r="BA727" s="104">
        <v>71090</v>
      </c>
      <c r="BB727" s="104">
        <v>71761</v>
      </c>
      <c r="BC727" s="104">
        <v>72306</v>
      </c>
      <c r="BD727" s="104">
        <v>72748</v>
      </c>
      <c r="BE727" s="104">
        <v>73076</v>
      </c>
      <c r="BF727" s="104">
        <v>73311</v>
      </c>
      <c r="BG727" s="104">
        <v>73454</v>
      </c>
      <c r="BH727" s="104">
        <v>73525</v>
      </c>
      <c r="BI727" s="104">
        <v>73533</v>
      </c>
      <c r="BJ727" s="104">
        <v>73484</v>
      </c>
      <c r="BK727" s="104">
        <v>73379</v>
      </c>
      <c r="BL727" s="104">
        <v>73214</v>
      </c>
      <c r="BM727" s="104">
        <v>73020</v>
      </c>
      <c r="BN727" s="104">
        <v>72753</v>
      </c>
      <c r="BO727" s="104">
        <v>72406</v>
      </c>
      <c r="BP727" s="104">
        <v>71948</v>
      </c>
      <c r="BQ727" s="104">
        <v>71057</v>
      </c>
      <c r="BR727" s="104">
        <v>70552</v>
      </c>
      <c r="BS727" s="104">
        <v>70302</v>
      </c>
      <c r="BT727" s="104">
        <v>69861</v>
      </c>
      <c r="BU727" s="104">
        <v>69043</v>
      </c>
      <c r="BV727" s="104">
        <v>69099</v>
      </c>
      <c r="BW727" s="104">
        <v>68724</v>
      </c>
      <c r="BX727" s="104">
        <v>68332</v>
      </c>
      <c r="BY727" s="104">
        <v>68813</v>
      </c>
      <c r="BZ727" s="104">
        <v>68600</v>
      </c>
      <c r="CA727" s="104">
        <v>68418</v>
      </c>
      <c r="CB727" s="104">
        <v>68585</v>
      </c>
      <c r="CC727" s="104">
        <v>67569</v>
      </c>
      <c r="CD727" s="104">
        <v>67185</v>
      </c>
      <c r="CE727" s="104">
        <v>66636</v>
      </c>
      <c r="CF727" s="104">
        <v>66820</v>
      </c>
      <c r="CG727" s="104">
        <v>66216</v>
      </c>
      <c r="CH727" s="104">
        <v>65188</v>
      </c>
      <c r="CI727" s="104">
        <v>63731</v>
      </c>
      <c r="CJ727" s="104">
        <v>62787</v>
      </c>
      <c r="CK727" s="104">
        <v>60565</v>
      </c>
      <c r="CL727" s="104">
        <v>59372</v>
      </c>
      <c r="CM727" s="104">
        <v>57624</v>
      </c>
      <c r="CN727" s="104">
        <v>56729</v>
      </c>
      <c r="CO727" s="104">
        <v>54523</v>
      </c>
      <c r="CP727" s="104">
        <v>53282</v>
      </c>
      <c r="CQ727" s="104">
        <v>51507</v>
      </c>
      <c r="CR727" s="104">
        <v>49645</v>
      </c>
      <c r="CS727" s="104">
        <v>47121</v>
      </c>
      <c r="CT727" s="104">
        <v>44906</v>
      </c>
      <c r="CU727" s="104">
        <v>42701</v>
      </c>
      <c r="CV727" s="104">
        <v>40211</v>
      </c>
      <c r="CW727" s="104">
        <v>38060</v>
      </c>
      <c r="CX727" s="104">
        <v>36317</v>
      </c>
      <c r="CY727" s="104">
        <v>33948</v>
      </c>
      <c r="CZ727" s="104">
        <v>32103</v>
      </c>
      <c r="DA727" s="104">
        <v>30071</v>
      </c>
      <c r="DB727" s="104">
        <v>27616</v>
      </c>
      <c r="DC727" s="104">
        <v>25254</v>
      </c>
      <c r="DD727" s="104">
        <v>22952</v>
      </c>
      <c r="DE727" s="104">
        <v>20364</v>
      </c>
      <c r="DF727" s="104">
        <v>18195</v>
      </c>
      <c r="DG727" s="104">
        <v>15871</v>
      </c>
      <c r="DH727" s="104">
        <v>13762</v>
      </c>
      <c r="DI727" s="104">
        <v>11368</v>
      </c>
      <c r="DJ727" s="104">
        <v>9218</v>
      </c>
      <c r="DK727" s="104">
        <v>7376</v>
      </c>
      <c r="DL727" s="104">
        <v>5876</v>
      </c>
      <c r="DM727" s="44">
        <v>17574</v>
      </c>
    </row>
    <row r="728" spans="1:117" s="44" customFormat="1" ht="1" hidden="1" customHeight="1">
      <c r="A728" s="94">
        <v>2060</v>
      </c>
      <c r="B728" s="96">
        <f t="shared" si="1165"/>
        <v>5543196</v>
      </c>
      <c r="C728" s="94"/>
      <c r="D728" s="101">
        <f t="shared" si="1158"/>
        <v>3052483</v>
      </c>
      <c r="E728" s="101">
        <f t="shared" si="1159"/>
        <v>3119365</v>
      </c>
      <c r="F728" s="101">
        <f t="shared" si="1160"/>
        <v>3185927</v>
      </c>
      <c r="G728" s="101">
        <f t="shared" si="1161"/>
        <v>3251951</v>
      </c>
      <c r="H728" s="101">
        <f t="shared" si="1162"/>
        <v>3318121</v>
      </c>
      <c r="I728" s="101">
        <f>SUM(CD728:$DL728)</f>
        <v>1433726</v>
      </c>
      <c r="J728" s="101">
        <f>SUM(CE728:$DL728)</f>
        <v>1366844</v>
      </c>
      <c r="K728" s="101">
        <f>SUM(CF728:$DL728)</f>
        <v>1300282</v>
      </c>
      <c r="L728" s="101">
        <f>SUM(CG728:$DL728)</f>
        <v>1234258</v>
      </c>
      <c r="M728" s="101">
        <f>SUM(CH728:$DL728)</f>
        <v>1168088</v>
      </c>
      <c r="N728" s="101"/>
      <c r="O728" s="101"/>
      <c r="P728" s="101"/>
      <c r="Q728" s="104">
        <v>50950</v>
      </c>
      <c r="R728" s="104">
        <v>51289</v>
      </c>
      <c r="S728" s="104">
        <v>51608</v>
      </c>
      <c r="T728" s="104">
        <v>51905</v>
      </c>
      <c r="U728" s="104">
        <v>52193</v>
      </c>
      <c r="V728" s="104">
        <v>52452</v>
      </c>
      <c r="W728" s="104">
        <v>52694</v>
      </c>
      <c r="X728" s="104">
        <v>52902</v>
      </c>
      <c r="Y728" s="104">
        <v>53085</v>
      </c>
      <c r="Z728" s="104">
        <v>53232</v>
      </c>
      <c r="AA728" s="104">
        <v>53345</v>
      </c>
      <c r="AB728" s="104">
        <v>53431</v>
      </c>
      <c r="AC728" s="104">
        <v>53481</v>
      </c>
      <c r="AD728" s="104">
        <v>53501</v>
      </c>
      <c r="AE728" s="104">
        <v>53492</v>
      </c>
      <c r="AF728" s="104">
        <v>53470</v>
      </c>
      <c r="AG728" s="104">
        <v>53439</v>
      </c>
      <c r="AH728" s="104">
        <v>53435</v>
      </c>
      <c r="AI728" s="104">
        <v>53482</v>
      </c>
      <c r="AJ728" s="104">
        <v>53601</v>
      </c>
      <c r="AK728" s="104">
        <v>53826</v>
      </c>
      <c r="AL728" s="104">
        <v>54196</v>
      </c>
      <c r="AM728" s="104">
        <v>54757</v>
      </c>
      <c r="AN728" s="104">
        <v>55521</v>
      </c>
      <c r="AO728" s="104">
        <v>56484</v>
      </c>
      <c r="AP728" s="104">
        <v>57622</v>
      </c>
      <c r="AQ728" s="104">
        <v>58893</v>
      </c>
      <c r="AR728" s="104">
        <v>60257</v>
      </c>
      <c r="AS728" s="104">
        <v>61668</v>
      </c>
      <c r="AT728" s="104">
        <v>63091</v>
      </c>
      <c r="AU728" s="104">
        <v>64493</v>
      </c>
      <c r="AV728" s="104">
        <v>65842</v>
      </c>
      <c r="AW728" s="104">
        <v>67113</v>
      </c>
      <c r="AX728" s="104">
        <v>68296</v>
      </c>
      <c r="AY728" s="104">
        <v>69371</v>
      </c>
      <c r="AZ728" s="104">
        <v>70332</v>
      </c>
      <c r="BA728" s="104">
        <v>71172</v>
      </c>
      <c r="BB728" s="104">
        <v>71880</v>
      </c>
      <c r="BC728" s="104">
        <v>72478</v>
      </c>
      <c r="BD728" s="104">
        <v>72959</v>
      </c>
      <c r="BE728" s="104">
        <v>73339</v>
      </c>
      <c r="BF728" s="104">
        <v>73610</v>
      </c>
      <c r="BG728" s="104">
        <v>73796</v>
      </c>
      <c r="BH728" s="104">
        <v>73888</v>
      </c>
      <c r="BI728" s="104">
        <v>73914</v>
      </c>
      <c r="BJ728" s="104">
        <v>73877</v>
      </c>
      <c r="BK728" s="104">
        <v>73784</v>
      </c>
      <c r="BL728" s="104">
        <v>73634</v>
      </c>
      <c r="BM728" s="104">
        <v>73424</v>
      </c>
      <c r="BN728" s="104">
        <v>73184</v>
      </c>
      <c r="BO728" s="104">
        <v>72870</v>
      </c>
      <c r="BP728" s="104">
        <v>72479</v>
      </c>
      <c r="BQ728" s="104">
        <v>71976</v>
      </c>
      <c r="BR728" s="104">
        <v>71044</v>
      </c>
      <c r="BS728" s="104">
        <v>70497</v>
      </c>
      <c r="BT728" s="104">
        <v>70203</v>
      </c>
      <c r="BU728" s="104">
        <v>69721</v>
      </c>
      <c r="BV728" s="104">
        <v>68865</v>
      </c>
      <c r="BW728" s="104">
        <v>68880</v>
      </c>
      <c r="BX728" s="104">
        <v>68469</v>
      </c>
      <c r="BY728" s="104">
        <v>68039</v>
      </c>
      <c r="BZ728" s="104">
        <v>68476</v>
      </c>
      <c r="CA728" s="104">
        <v>68221</v>
      </c>
      <c r="CB728" s="104">
        <v>67976</v>
      </c>
      <c r="CC728" s="104">
        <v>68066</v>
      </c>
      <c r="CD728" s="104">
        <v>66882</v>
      </c>
      <c r="CE728" s="104">
        <v>66562</v>
      </c>
      <c r="CF728" s="104">
        <v>66024</v>
      </c>
      <c r="CG728" s="104">
        <v>66170</v>
      </c>
      <c r="CH728" s="104">
        <v>65526</v>
      </c>
      <c r="CI728" s="104">
        <v>64456</v>
      </c>
      <c r="CJ728" s="104">
        <v>62957</v>
      </c>
      <c r="CK728" s="104">
        <v>61958</v>
      </c>
      <c r="CL728" s="104">
        <v>59690</v>
      </c>
      <c r="CM728" s="104">
        <v>58434</v>
      </c>
      <c r="CN728" s="104">
        <v>56624</v>
      </c>
      <c r="CO728" s="104">
        <v>55645</v>
      </c>
      <c r="CP728" s="104">
        <v>53372</v>
      </c>
      <c r="CQ728" s="104">
        <v>52035</v>
      </c>
      <c r="CR728" s="104">
        <v>50167</v>
      </c>
      <c r="CS728" s="104">
        <v>48203</v>
      </c>
      <c r="CT728" s="104">
        <v>45587</v>
      </c>
      <c r="CU728" s="104">
        <v>43265</v>
      </c>
      <c r="CV728" s="104">
        <v>40949</v>
      </c>
      <c r="CW728" s="104">
        <v>38353</v>
      </c>
      <c r="CX728" s="104">
        <v>36082</v>
      </c>
      <c r="CY728" s="104">
        <v>34192</v>
      </c>
      <c r="CZ728" s="104">
        <v>31718</v>
      </c>
      <c r="DA728" s="104">
        <v>29742</v>
      </c>
      <c r="DB728" s="104">
        <v>27609</v>
      </c>
      <c r="DC728" s="104">
        <v>25115</v>
      </c>
      <c r="DD728" s="104">
        <v>22744</v>
      </c>
      <c r="DE728" s="104">
        <v>20482</v>
      </c>
      <c r="DF728" s="104">
        <v>18018</v>
      </c>
      <c r="DG728" s="104">
        <v>15962</v>
      </c>
      <c r="DH728" s="104">
        <v>13798</v>
      </c>
      <c r="DI728" s="104">
        <v>11843</v>
      </c>
      <c r="DJ728" s="104">
        <v>9677</v>
      </c>
      <c r="DK728" s="104">
        <v>7756</v>
      </c>
      <c r="DL728" s="104">
        <v>6129</v>
      </c>
      <c r="DM728" s="44">
        <v>18485</v>
      </c>
    </row>
    <row r="729" spans="1:117" s="44" customFormat="1" ht="1" hidden="1" customHeight="1">
      <c r="Q729" s="109"/>
      <c r="R729" s="109"/>
      <c r="S729" s="109"/>
      <c r="T729" s="109"/>
      <c r="U729" s="109"/>
      <c r="V729" s="109"/>
      <c r="W729" s="109"/>
      <c r="X729" s="109"/>
      <c r="Y729" s="109"/>
      <c r="Z729" s="109"/>
      <c r="AA729" s="109"/>
      <c r="AB729" s="109"/>
      <c r="AC729" s="109"/>
      <c r="AD729" s="109"/>
      <c r="AE729" s="109"/>
      <c r="AF729" s="109"/>
      <c r="AG729" s="109"/>
      <c r="AH729" s="109"/>
      <c r="AI729" s="109"/>
      <c r="AJ729" s="109"/>
      <c r="AK729" s="109"/>
      <c r="AL729" s="109"/>
      <c r="AM729" s="109"/>
      <c r="AN729" s="109"/>
      <c r="AO729" s="109"/>
      <c r="AP729" s="109"/>
      <c r="AQ729" s="109"/>
      <c r="AR729" s="109"/>
      <c r="AS729" s="109"/>
      <c r="AT729" s="109"/>
      <c r="AU729" s="109"/>
      <c r="AV729" s="109"/>
      <c r="AW729" s="109"/>
      <c r="AX729" s="109"/>
      <c r="AY729" s="109"/>
      <c r="AZ729" s="109"/>
      <c r="BA729" s="109"/>
      <c r="BB729" s="109"/>
      <c r="BC729" s="109"/>
      <c r="BD729" s="109"/>
      <c r="BE729" s="109"/>
      <c r="BF729" s="109"/>
      <c r="BG729" s="109"/>
      <c r="BH729" s="109"/>
      <c r="BI729" s="109"/>
      <c r="BJ729" s="109"/>
      <c r="BK729" s="109"/>
      <c r="BL729" s="109"/>
      <c r="BM729" s="109"/>
      <c r="BN729" s="109"/>
      <c r="BO729" s="109"/>
      <c r="BP729" s="109"/>
      <c r="BQ729" s="109"/>
      <c r="BR729" s="109"/>
      <c r="BS729" s="109"/>
      <c r="BT729" s="109"/>
      <c r="BU729" s="109"/>
      <c r="BV729" s="109"/>
      <c r="BW729" s="109"/>
      <c r="BX729" s="109"/>
      <c r="BY729" s="109"/>
      <c r="BZ729" s="109"/>
      <c r="CA729" s="109"/>
      <c r="CB729" s="109"/>
      <c r="CC729" s="109"/>
      <c r="CD729" s="109"/>
      <c r="CE729" s="109"/>
      <c r="CF729" s="109"/>
      <c r="CG729" s="109"/>
      <c r="CH729" s="109"/>
      <c r="CI729" s="109"/>
      <c r="CJ729" s="109"/>
      <c r="CK729" s="109"/>
      <c r="CL729" s="109"/>
      <c r="CM729" s="109"/>
      <c r="CN729" s="109"/>
      <c r="CO729" s="109"/>
      <c r="CP729" s="109"/>
      <c r="CQ729" s="109"/>
      <c r="CR729" s="109"/>
      <c r="CS729" s="109"/>
      <c r="CT729" s="109"/>
      <c r="CU729" s="109"/>
      <c r="CV729" s="109"/>
      <c r="CW729" s="109"/>
      <c r="CX729" s="109"/>
      <c r="CY729" s="109"/>
      <c r="CZ729" s="109"/>
      <c r="DA729" s="109"/>
      <c r="DB729" s="109"/>
      <c r="DC729" s="109"/>
      <c r="DD729" s="109"/>
      <c r="DE729" s="109"/>
      <c r="DF729" s="109"/>
      <c r="DG729" s="109"/>
      <c r="DH729" s="109"/>
      <c r="DI729" s="109"/>
      <c r="DJ729" s="109"/>
      <c r="DK729" s="109"/>
      <c r="DL729" s="109"/>
    </row>
    <row r="730" spans="1:117" s="44" customFormat="1" ht="1" hidden="1" customHeight="1">
      <c r="A730" s="111" t="s">
        <v>222</v>
      </c>
      <c r="B730" s="111"/>
      <c r="C730" s="111"/>
      <c r="Q730" s="109"/>
      <c r="R730" s="109"/>
      <c r="S730" s="109"/>
      <c r="T730" s="109"/>
      <c r="U730" s="109"/>
      <c r="V730" s="109"/>
      <c r="W730" s="109"/>
      <c r="X730" s="109"/>
      <c r="Y730" s="109"/>
      <c r="Z730" s="109"/>
      <c r="AA730" s="109"/>
      <c r="AB730" s="109"/>
      <c r="AC730" s="109"/>
      <c r="AD730" s="109"/>
      <c r="AE730" s="109"/>
      <c r="AF730" s="109"/>
      <c r="AG730" s="109"/>
      <c r="AH730" s="109"/>
      <c r="AI730" s="109"/>
      <c r="AJ730" s="109"/>
      <c r="AK730" s="109"/>
      <c r="AL730" s="109"/>
      <c r="AM730" s="109"/>
      <c r="AN730" s="109"/>
      <c r="AO730" s="109"/>
      <c r="AP730" s="109"/>
      <c r="AQ730" s="109"/>
      <c r="AR730" s="109"/>
      <c r="AS730" s="109"/>
      <c r="AT730" s="109"/>
      <c r="AU730" s="109"/>
      <c r="AV730" s="109"/>
      <c r="AW730" s="109"/>
      <c r="AX730" s="109"/>
      <c r="AY730" s="109"/>
      <c r="AZ730" s="109"/>
      <c r="BA730" s="109"/>
      <c r="BB730" s="109"/>
      <c r="BC730" s="109"/>
      <c r="BD730" s="109"/>
      <c r="BE730" s="109"/>
      <c r="BF730" s="109"/>
      <c r="BG730" s="109"/>
      <c r="BH730" s="109"/>
      <c r="BI730" s="109"/>
      <c r="BJ730" s="109"/>
      <c r="BK730" s="109"/>
      <c r="BL730" s="109"/>
      <c r="BM730" s="109"/>
      <c r="BN730" s="109"/>
      <c r="BO730" s="109"/>
      <c r="BP730" s="109"/>
      <c r="BQ730" s="109"/>
      <c r="BR730" s="109"/>
      <c r="BS730" s="109"/>
      <c r="BT730" s="109"/>
      <c r="BU730" s="109"/>
      <c r="BV730" s="109"/>
      <c r="BW730" s="109"/>
      <c r="BX730" s="109"/>
      <c r="BY730" s="109"/>
      <c r="BZ730" s="109"/>
      <c r="CA730" s="109"/>
      <c r="CB730" s="109"/>
      <c r="CC730" s="109"/>
      <c r="CD730" s="109"/>
      <c r="CE730" s="109"/>
      <c r="CF730" s="109"/>
      <c r="CG730" s="109"/>
      <c r="CH730" s="109"/>
      <c r="CI730" s="109"/>
      <c r="CJ730" s="109"/>
      <c r="CK730" s="109"/>
      <c r="CL730" s="109"/>
      <c r="CM730" s="109"/>
      <c r="CN730" s="109"/>
      <c r="CO730" s="109"/>
      <c r="CP730" s="109"/>
      <c r="CQ730" s="109"/>
      <c r="CR730" s="109"/>
      <c r="CS730" s="109"/>
      <c r="CT730" s="109"/>
      <c r="CU730" s="109"/>
      <c r="CV730" s="109"/>
      <c r="CW730" s="109"/>
      <c r="CX730" s="109"/>
      <c r="CY730" s="109"/>
      <c r="CZ730" s="109"/>
      <c r="DA730" s="109"/>
      <c r="DB730" s="109"/>
      <c r="DC730" s="109"/>
      <c r="DD730" s="109"/>
      <c r="DE730" s="109"/>
      <c r="DF730" s="109"/>
      <c r="DG730" s="109"/>
      <c r="DH730" s="109"/>
      <c r="DI730" s="109"/>
      <c r="DJ730" s="109"/>
      <c r="DK730" s="109"/>
      <c r="DL730" s="109"/>
    </row>
    <row r="731" spans="1:117" s="44" customFormat="1" ht="1" hidden="1" customHeight="1">
      <c r="A731" s="94">
        <v>2013</v>
      </c>
      <c r="B731" s="96">
        <f t="shared" ref="B731:B778" si="1166">SUM(Q731:DL731)</f>
        <v>4016862.1142656584</v>
      </c>
      <c r="C731" s="94"/>
      <c r="D731" s="101">
        <f t="shared" ref="D731:D778" si="1167">SUM(AK731:CC731)</f>
        <v>2541606.9445999106</v>
      </c>
      <c r="E731" s="101">
        <f t="shared" ref="E731:E778" si="1168">SUM(AK731:CD731)</f>
        <v>2585353.867073189</v>
      </c>
      <c r="F731" s="101">
        <f t="shared" ref="F731:F778" si="1169">SUM(AK731:CE731)</f>
        <v>2628230.9960557646</v>
      </c>
      <c r="G731" s="101">
        <f t="shared" ref="G731:G778" si="1170">SUM(AK731:CF731)</f>
        <v>2670292.2986617452</v>
      </c>
      <c r="H731" s="101">
        <f t="shared" ref="H731:H778" si="1171">SUM(AK731:CG731)</f>
        <v>2710655.0393453613</v>
      </c>
      <c r="I731" s="101">
        <f>SUM(CD731:$DL731)</f>
        <v>628279.02043334884</v>
      </c>
      <c r="J731" s="101">
        <f>SUM(CE731:$DL731)</f>
        <v>584532.09796007036</v>
      </c>
      <c r="K731" s="101">
        <f>SUM(CF731:$DL731)</f>
        <v>541654.96897749463</v>
      </c>
      <c r="L731" s="101">
        <f>SUM(CG731:$DL731)</f>
        <v>499593.66637151426</v>
      </c>
      <c r="M731" s="101">
        <f>SUM(CH731:$DL731)</f>
        <v>459230.92568789824</v>
      </c>
      <c r="N731" s="101"/>
      <c r="O731" s="101"/>
      <c r="P731" s="101"/>
      <c r="Q731" s="113">
        <f>Q681*Q$680</f>
        <v>41692.15199276225</v>
      </c>
      <c r="R731" s="113">
        <f t="shared" ref="R731:CC731" si="1172">R681*R$680</f>
        <v>42324.299537191662</v>
      </c>
      <c r="S731" s="113">
        <f t="shared" si="1172"/>
        <v>42783.875496720444</v>
      </c>
      <c r="T731" s="113">
        <f t="shared" si="1172"/>
        <v>42247.643620092378</v>
      </c>
      <c r="U731" s="113">
        <f t="shared" si="1172"/>
        <v>42118.128732066696</v>
      </c>
      <c r="V731" s="113">
        <f t="shared" si="1172"/>
        <v>41744.608852710495</v>
      </c>
      <c r="W731" s="113">
        <f t="shared" si="1172"/>
        <v>40795.214054645898</v>
      </c>
      <c r="X731" s="113">
        <f t="shared" si="1172"/>
        <v>40306.794951043419</v>
      </c>
      <c r="Y731" s="113">
        <f t="shared" si="1172"/>
        <v>40278.0598406887</v>
      </c>
      <c r="Z731" s="113">
        <f t="shared" si="1172"/>
        <v>40297.762288295067</v>
      </c>
      <c r="AA731" s="113">
        <f t="shared" si="1172"/>
        <v>39611.265470829952</v>
      </c>
      <c r="AB731" s="113">
        <f t="shared" si="1172"/>
        <v>40527.398224881086</v>
      </c>
      <c r="AC731" s="113">
        <f t="shared" si="1172"/>
        <v>42803.606185867822</v>
      </c>
      <c r="AD731" s="113">
        <f t="shared" si="1172"/>
        <v>41269.214450133884</v>
      </c>
      <c r="AE731" s="113">
        <f t="shared" si="1172"/>
        <v>42876.182689858026</v>
      </c>
      <c r="AF731" s="113">
        <f t="shared" si="1172"/>
        <v>43412.875463964476</v>
      </c>
      <c r="AG731" s="113">
        <f t="shared" si="1172"/>
        <v>44077.047616943237</v>
      </c>
      <c r="AH731" s="113">
        <f t="shared" si="1172"/>
        <v>45486.938962337517</v>
      </c>
      <c r="AI731" s="113">
        <f t="shared" si="1172"/>
        <v>45396.73191646405</v>
      </c>
      <c r="AJ731" s="113">
        <f t="shared" si="1172"/>
        <v>46926.348884901308</v>
      </c>
      <c r="AK731" s="113">
        <f t="shared" si="1172"/>
        <v>47739.107199869017</v>
      </c>
      <c r="AL731" s="113">
        <f t="shared" si="1172"/>
        <v>50001.123394863556</v>
      </c>
      <c r="AM731" s="113">
        <f t="shared" si="1172"/>
        <v>50998.942655176528</v>
      </c>
      <c r="AN731" s="113">
        <f t="shared" si="1172"/>
        <v>51867.452225636953</v>
      </c>
      <c r="AO731" s="113">
        <f t="shared" si="1172"/>
        <v>52435.42550262704</v>
      </c>
      <c r="AP731" s="113">
        <f t="shared" si="1172"/>
        <v>53589.274979890521</v>
      </c>
      <c r="AQ731" s="113">
        <f t="shared" si="1172"/>
        <v>53562.499403823225</v>
      </c>
      <c r="AR731" s="113">
        <f t="shared" si="1172"/>
        <v>54804.921253546068</v>
      </c>
      <c r="AS731" s="113">
        <f t="shared" si="1172"/>
        <v>55070.208541095511</v>
      </c>
      <c r="AT731" s="113">
        <f t="shared" si="1172"/>
        <v>56997.914484746572</v>
      </c>
      <c r="AU731" s="113">
        <f t="shared" si="1172"/>
        <v>56588.241218683113</v>
      </c>
      <c r="AV731" s="113">
        <f t="shared" si="1172"/>
        <v>57562.485532665014</v>
      </c>
      <c r="AW731" s="113">
        <f t="shared" si="1172"/>
        <v>58200.593713681985</v>
      </c>
      <c r="AX731" s="113">
        <f t="shared" si="1172"/>
        <v>57516.201983512277</v>
      </c>
      <c r="AY731" s="113">
        <f t="shared" si="1172"/>
        <v>56354.587879327228</v>
      </c>
      <c r="AZ731" s="113">
        <f t="shared" si="1172"/>
        <v>56259.921994884913</v>
      </c>
      <c r="BA731" s="113">
        <f t="shared" si="1172"/>
        <v>56027.282134628782</v>
      </c>
      <c r="BB731" s="113">
        <f t="shared" si="1172"/>
        <v>55317.113763322632</v>
      </c>
      <c r="BC731" s="113">
        <f t="shared" si="1172"/>
        <v>55895.373238949083</v>
      </c>
      <c r="BD731" s="113">
        <f t="shared" si="1172"/>
        <v>57188.632514744939</v>
      </c>
      <c r="BE731" s="113">
        <f t="shared" si="1172"/>
        <v>57626.078101200139</v>
      </c>
      <c r="BF731" s="113">
        <f t="shared" si="1172"/>
        <v>59610.057461882527</v>
      </c>
      <c r="BG731" s="113">
        <f t="shared" si="1172"/>
        <v>61271.071099884153</v>
      </c>
      <c r="BH731" s="113">
        <f t="shared" si="1172"/>
        <v>62300.522032083878</v>
      </c>
      <c r="BI731" s="113">
        <f t="shared" si="1172"/>
        <v>63866.843112833289</v>
      </c>
      <c r="BJ731" s="113">
        <f t="shared" si="1172"/>
        <v>65432.826623118955</v>
      </c>
      <c r="BK731" s="113">
        <f t="shared" si="1172"/>
        <v>66077.354832962141</v>
      </c>
      <c r="BL731" s="113">
        <f t="shared" si="1172"/>
        <v>68000.820742486743</v>
      </c>
      <c r="BM731" s="113">
        <f t="shared" si="1172"/>
        <v>68505.285120845918</v>
      </c>
      <c r="BN731" s="113">
        <f t="shared" si="1172"/>
        <v>69304.314906544154</v>
      </c>
      <c r="BO731" s="113">
        <f t="shared" si="1172"/>
        <v>67074.992744635994</v>
      </c>
      <c r="BP731" s="113">
        <f t="shared" si="1172"/>
        <v>64673.561632363839</v>
      </c>
      <c r="BQ731" s="113">
        <f t="shared" si="1172"/>
        <v>62140.259275144759</v>
      </c>
      <c r="BR731" s="113">
        <f t="shared" si="1172"/>
        <v>60479.607456624806</v>
      </c>
      <c r="BS731" s="113">
        <f t="shared" si="1172"/>
        <v>58651.739608351883</v>
      </c>
      <c r="BT731" s="113">
        <f t="shared" si="1172"/>
        <v>56582.675426786584</v>
      </c>
      <c r="BU731" s="113">
        <f t="shared" si="1172"/>
        <v>55092.017178409529</v>
      </c>
      <c r="BV731" s="113">
        <f t="shared" si="1172"/>
        <v>53893.301954435061</v>
      </c>
      <c r="BW731" s="113">
        <f t="shared" si="1172"/>
        <v>51117.614032277437</v>
      </c>
      <c r="BX731" s="113">
        <f t="shared" si="1172"/>
        <v>49102.255174138685</v>
      </c>
      <c r="BY731" s="113">
        <f t="shared" si="1172"/>
        <v>46883.926376884738</v>
      </c>
      <c r="BZ731" s="113">
        <f t="shared" si="1172"/>
        <v>46285.177500164093</v>
      </c>
      <c r="CA731" s="113">
        <f t="shared" si="1172"/>
        <v>44434.869179885682</v>
      </c>
      <c r="CB731" s="113">
        <f t="shared" si="1172"/>
        <v>45120.613138686131</v>
      </c>
      <c r="CC731" s="113">
        <f t="shared" si="1172"/>
        <v>44101.856271604396</v>
      </c>
      <c r="CD731" s="113">
        <f t="shared" ref="CD731:DM731" si="1173">CD681*CD$680</f>
        <v>43746.922473278311</v>
      </c>
      <c r="CE731" s="113">
        <f t="shared" si="1173"/>
        <v>42877.128982575508</v>
      </c>
      <c r="CF731" s="113">
        <f t="shared" si="1173"/>
        <v>42061.302605980549</v>
      </c>
      <c r="CG731" s="113">
        <f t="shared" si="1173"/>
        <v>40362.740683616103</v>
      </c>
      <c r="CH731" s="113">
        <f t="shared" si="1173"/>
        <v>38847.673587323166</v>
      </c>
      <c r="CI731" s="113">
        <f t="shared" si="1173"/>
        <v>37046.03827406669</v>
      </c>
      <c r="CJ731" s="113">
        <f t="shared" si="1173"/>
        <v>35014.467213364631</v>
      </c>
      <c r="CK731" s="113">
        <f t="shared" si="1173"/>
        <v>31847.273320641827</v>
      </c>
      <c r="CL731" s="113">
        <f t="shared" si="1173"/>
        <v>28533.725567236557</v>
      </c>
      <c r="CM731" s="113">
        <f t="shared" si="1173"/>
        <v>27230.531460214814</v>
      </c>
      <c r="CN731" s="113">
        <f t="shared" si="1173"/>
        <v>26042.258302142232</v>
      </c>
      <c r="CO731" s="113">
        <f t="shared" si="1173"/>
        <v>24125.736814043146</v>
      </c>
      <c r="CP731" s="113">
        <f t="shared" si="1173"/>
        <v>23417.964574640213</v>
      </c>
      <c r="CQ731" s="113">
        <f t="shared" si="1173"/>
        <v>22325.49412241589</v>
      </c>
      <c r="CR731" s="113">
        <f t="shared" si="1173"/>
        <v>21075.289116656764</v>
      </c>
      <c r="CS731" s="113">
        <f t="shared" si="1173"/>
        <v>18996.611194766083</v>
      </c>
      <c r="CT731" s="113">
        <f t="shared" si="1173"/>
        <v>18086.787818471337</v>
      </c>
      <c r="CU731" s="113">
        <f t="shared" si="1173"/>
        <v>16334.461180219376</v>
      </c>
      <c r="CV731" s="113">
        <f t="shared" si="1173"/>
        <v>15022.735149372704</v>
      </c>
      <c r="CW731" s="113">
        <f t="shared" si="1173"/>
        <v>13180.740740740741</v>
      </c>
      <c r="CX731" s="113">
        <f t="shared" si="1173"/>
        <v>11636.153215749153</v>
      </c>
      <c r="CY731" s="113">
        <f t="shared" si="1173"/>
        <v>9970.7800580638705</v>
      </c>
      <c r="CZ731" s="113">
        <f t="shared" si="1173"/>
        <v>8730.8583275742913</v>
      </c>
      <c r="DA731" s="113">
        <f t="shared" si="1173"/>
        <v>7508.5915869442888</v>
      </c>
      <c r="DB731" s="113">
        <f t="shared" si="1173"/>
        <v>5953.1052544885524</v>
      </c>
      <c r="DC731" s="113">
        <f t="shared" si="1173"/>
        <v>4973.8042726347912</v>
      </c>
      <c r="DD731" s="113">
        <f t="shared" si="1173"/>
        <v>3883.1149927219794</v>
      </c>
      <c r="DE731" s="113">
        <f t="shared" si="1173"/>
        <v>3108.5711598746079</v>
      </c>
      <c r="DF731" s="113">
        <f t="shared" si="1173"/>
        <v>2332.7823161941374</v>
      </c>
      <c r="DG731" s="113">
        <f t="shared" si="1173"/>
        <v>1392.9714285714285</v>
      </c>
      <c r="DH731" s="113">
        <f t="shared" si="1173"/>
        <v>983.09894921190892</v>
      </c>
      <c r="DI731" s="113">
        <f t="shared" si="1173"/>
        <v>657.51438434982742</v>
      </c>
      <c r="DJ731" s="113">
        <f t="shared" si="1173"/>
        <v>445.7407407407407</v>
      </c>
      <c r="DK731" s="113">
        <f t="shared" si="1173"/>
        <v>293.8818897637795</v>
      </c>
      <c r="DL731" s="113">
        <f t="shared" si="1173"/>
        <v>232.1686746987952</v>
      </c>
      <c r="DM731" s="113">
        <f t="shared" si="1173"/>
        <v>259.25704809286901</v>
      </c>
    </row>
    <row r="732" spans="1:117" s="44" customFormat="1" ht="1" hidden="1" customHeight="1">
      <c r="A732" s="94">
        <v>2014</v>
      </c>
      <c r="B732" s="96">
        <f t="shared" si="1166"/>
        <v>4063314.3863126813</v>
      </c>
      <c r="C732" s="94"/>
      <c r="D732" s="101">
        <f t="shared" si="1167"/>
        <v>2564856.4584274758</v>
      </c>
      <c r="E732" s="101">
        <f t="shared" si="1168"/>
        <v>2608243.3841479467</v>
      </c>
      <c r="F732" s="101">
        <f t="shared" si="1169"/>
        <v>2651591.1527562868</v>
      </c>
      <c r="G732" s="101">
        <f t="shared" si="1170"/>
        <v>2693958.7721149996</v>
      </c>
      <c r="H732" s="101">
        <f t="shared" si="1171"/>
        <v>2735620.7173610316</v>
      </c>
      <c r="I732" s="101">
        <f>SUM(CD732:$DL732)</f>
        <v>647658.94876863924</v>
      </c>
      <c r="J732" s="101">
        <f>SUM(CE732:$DL732)</f>
        <v>604272.0230481684</v>
      </c>
      <c r="K732" s="101">
        <f>SUM(CF732:$DL732)</f>
        <v>560924.25443982845</v>
      </c>
      <c r="L732" s="101">
        <f>SUM(CG732:$DL732)</f>
        <v>518556.63508111564</v>
      </c>
      <c r="M732" s="101">
        <f>SUM(CH732:$DL732)</f>
        <v>476894.6898350835</v>
      </c>
      <c r="N732" s="101"/>
      <c r="O732" s="101"/>
      <c r="P732" s="101"/>
      <c r="Q732" s="113">
        <f t="shared" ref="Q732:CB732" si="1174">Q682*Q$680</f>
        <v>42204.318937193464</v>
      </c>
      <c r="R732" s="113">
        <f t="shared" si="1174"/>
        <v>42866.586478362522</v>
      </c>
      <c r="S732" s="113">
        <f t="shared" si="1174"/>
        <v>43305.075764829795</v>
      </c>
      <c r="T732" s="113">
        <f t="shared" si="1174"/>
        <v>42808.209439953811</v>
      </c>
      <c r="U732" s="113">
        <f t="shared" si="1174"/>
        <v>42733.914307871266</v>
      </c>
      <c r="V732" s="113">
        <f t="shared" si="1174"/>
        <v>42456.506024692579</v>
      </c>
      <c r="W732" s="113">
        <f t="shared" si="1174"/>
        <v>42045.718608470612</v>
      </c>
      <c r="X732" s="113">
        <f t="shared" si="1174"/>
        <v>40940.078256354464</v>
      </c>
      <c r="Y732" s="113">
        <f t="shared" si="1174"/>
        <v>40426.949337027509</v>
      </c>
      <c r="Z732" s="113">
        <f t="shared" si="1174"/>
        <v>40703.533910425293</v>
      </c>
      <c r="AA732" s="113">
        <f t="shared" si="1174"/>
        <v>40540.515833763937</v>
      </c>
      <c r="AB732" s="113">
        <f t="shared" si="1174"/>
        <v>40122.203305055657</v>
      </c>
      <c r="AC732" s="113">
        <f t="shared" si="1174"/>
        <v>43021.052375626125</v>
      </c>
      <c r="AD732" s="113">
        <f t="shared" si="1174"/>
        <v>41279.167473105656</v>
      </c>
      <c r="AE732" s="113">
        <f t="shared" si="1174"/>
        <v>41755.935613868496</v>
      </c>
      <c r="AF732" s="113">
        <f t="shared" si="1174"/>
        <v>43133.474803597863</v>
      </c>
      <c r="AG732" s="113">
        <f t="shared" si="1174"/>
        <v>43664.721656318361</v>
      </c>
      <c r="AH732" s="113">
        <f t="shared" si="1174"/>
        <v>44483.228130207754</v>
      </c>
      <c r="AI732" s="113">
        <f t="shared" si="1174"/>
        <v>46009.998806009033</v>
      </c>
      <c r="AJ732" s="113">
        <f t="shared" si="1174"/>
        <v>46297.790053832352</v>
      </c>
      <c r="AK732" s="113">
        <f t="shared" si="1174"/>
        <v>47485.529040972528</v>
      </c>
      <c r="AL732" s="113">
        <f t="shared" si="1174"/>
        <v>48561.72002407704</v>
      </c>
      <c r="AM732" s="113">
        <f t="shared" si="1174"/>
        <v>50724.51699694214</v>
      </c>
      <c r="AN732" s="113">
        <f t="shared" si="1174"/>
        <v>52185.125369287198</v>
      </c>
      <c r="AO732" s="113">
        <f t="shared" si="1174"/>
        <v>53364.88695011536</v>
      </c>
      <c r="AP732" s="113">
        <f t="shared" si="1174"/>
        <v>53628.757018696902</v>
      </c>
      <c r="AQ732" s="113">
        <f t="shared" si="1174"/>
        <v>55463.226124081702</v>
      </c>
      <c r="AR732" s="113">
        <f t="shared" si="1174"/>
        <v>55179.729280505686</v>
      </c>
      <c r="AS732" s="113">
        <f t="shared" si="1174"/>
        <v>56006.658871368381</v>
      </c>
      <c r="AT732" s="113">
        <f t="shared" si="1174"/>
        <v>56630.30458803747</v>
      </c>
      <c r="AU732" s="113">
        <f t="shared" si="1174"/>
        <v>58218.870703764318</v>
      </c>
      <c r="AV732" s="113">
        <f t="shared" si="1174"/>
        <v>57466.463827211046</v>
      </c>
      <c r="AW732" s="113">
        <f t="shared" si="1174"/>
        <v>58923.122979397776</v>
      </c>
      <c r="AX732" s="113">
        <f t="shared" si="1174"/>
        <v>58096.712639994301</v>
      </c>
      <c r="AY732" s="113">
        <f t="shared" si="1174"/>
        <v>58035.228263771474</v>
      </c>
      <c r="AZ732" s="113">
        <f t="shared" si="1174"/>
        <v>57259.031969309464</v>
      </c>
      <c r="BA732" s="113">
        <f t="shared" si="1174"/>
        <v>56855.271525780932</v>
      </c>
      <c r="BB732" s="113">
        <f t="shared" si="1174"/>
        <v>56471.84379932256</v>
      </c>
      <c r="BC732" s="113">
        <f t="shared" si="1174"/>
        <v>56305.901467686665</v>
      </c>
      <c r="BD732" s="113">
        <f t="shared" si="1174"/>
        <v>56569.769289138756</v>
      </c>
      <c r="BE732" s="113">
        <f t="shared" si="1174"/>
        <v>58071.199906265167</v>
      </c>
      <c r="BF732" s="113">
        <f t="shared" si="1174"/>
        <v>58501.354859773419</v>
      </c>
      <c r="BG732" s="113">
        <f t="shared" si="1174"/>
        <v>60313.974063586051</v>
      </c>
      <c r="BH732" s="113">
        <f t="shared" si="1174"/>
        <v>61898.531824121157</v>
      </c>
      <c r="BI732" s="113">
        <f t="shared" si="1174"/>
        <v>62942.54005597072</v>
      </c>
      <c r="BJ732" s="113">
        <f t="shared" si="1174"/>
        <v>64298.598898080039</v>
      </c>
      <c r="BK732" s="113">
        <f t="shared" si="1174"/>
        <v>65897.589398663709</v>
      </c>
      <c r="BL732" s="113">
        <f t="shared" si="1174"/>
        <v>66437.502489687686</v>
      </c>
      <c r="BM732" s="113">
        <f t="shared" si="1174"/>
        <v>68158.881797583075</v>
      </c>
      <c r="BN732" s="113">
        <f t="shared" si="1174"/>
        <v>68480.927165796209</v>
      </c>
      <c r="BO732" s="113">
        <f t="shared" si="1174"/>
        <v>69160.116550911567</v>
      </c>
      <c r="BP732" s="113">
        <f t="shared" si="1174"/>
        <v>67022.922021451348</v>
      </c>
      <c r="BQ732" s="113">
        <f t="shared" si="1174"/>
        <v>64537.313746515123</v>
      </c>
      <c r="BR732" s="113">
        <f t="shared" si="1174"/>
        <v>61930.582782469799</v>
      </c>
      <c r="BS732" s="113">
        <f t="shared" si="1174"/>
        <v>60335.545484826704</v>
      </c>
      <c r="BT732" s="113">
        <f t="shared" si="1174"/>
        <v>58270.464322257532</v>
      </c>
      <c r="BU732" s="113">
        <f t="shared" si="1174"/>
        <v>56277.985941600753</v>
      </c>
      <c r="BV732" s="113">
        <f t="shared" si="1174"/>
        <v>54950.481033884585</v>
      </c>
      <c r="BW732" s="113">
        <f t="shared" si="1174"/>
        <v>53473.250770894236</v>
      </c>
      <c r="BX732" s="113">
        <f t="shared" si="1174"/>
        <v>50789.679005398197</v>
      </c>
      <c r="BY732" s="113">
        <f t="shared" si="1174"/>
        <v>48541.126364267242</v>
      </c>
      <c r="BZ732" s="113">
        <f t="shared" si="1174"/>
        <v>46455.602861706087</v>
      </c>
      <c r="CA732" s="113">
        <f t="shared" si="1174"/>
        <v>45923.73193757626</v>
      </c>
      <c r="CB732" s="113">
        <f t="shared" si="1174"/>
        <v>43864.827191979595</v>
      </c>
      <c r="CC732" s="113">
        <f t="shared" ref="CC732:DM732" si="1175">CC682*CC$680</f>
        <v>44889.05722274819</v>
      </c>
      <c r="CD732" s="113">
        <f t="shared" si="1175"/>
        <v>43386.925720470841</v>
      </c>
      <c r="CE732" s="113">
        <f t="shared" si="1175"/>
        <v>43347.768608339844</v>
      </c>
      <c r="CF732" s="113">
        <f t="shared" si="1175"/>
        <v>42367.619358712625</v>
      </c>
      <c r="CG732" s="113">
        <f t="shared" si="1175"/>
        <v>41661.945246032141</v>
      </c>
      <c r="CH732" s="113">
        <f t="shared" si="1175"/>
        <v>39733.850299401194</v>
      </c>
      <c r="CI732" s="113">
        <f t="shared" si="1175"/>
        <v>38393.918245264205</v>
      </c>
      <c r="CJ732" s="113">
        <f t="shared" si="1175"/>
        <v>36523.711489802765</v>
      </c>
      <c r="CK732" s="113">
        <f t="shared" si="1175"/>
        <v>34468.895906989397</v>
      </c>
      <c r="CL732" s="113">
        <f t="shared" si="1175"/>
        <v>31240.799263742876</v>
      </c>
      <c r="CM732" s="113">
        <f t="shared" si="1175"/>
        <v>27775.043445943433</v>
      </c>
      <c r="CN732" s="113">
        <f t="shared" si="1175"/>
        <v>26728.443258740146</v>
      </c>
      <c r="CO732" s="113">
        <f t="shared" si="1175"/>
        <v>25204.252645394143</v>
      </c>
      <c r="CP732" s="113">
        <f t="shared" si="1175"/>
        <v>23452.676956484716</v>
      </c>
      <c r="CQ732" s="113">
        <f t="shared" si="1175"/>
        <v>22461.498986623432</v>
      </c>
      <c r="CR732" s="113">
        <f t="shared" si="1175"/>
        <v>21518.209298871065</v>
      </c>
      <c r="CS732" s="113">
        <f t="shared" si="1175"/>
        <v>20069.326237083962</v>
      </c>
      <c r="CT732" s="113">
        <f t="shared" si="1175"/>
        <v>18130.329902183803</v>
      </c>
      <c r="CU732" s="113">
        <f t="shared" si="1175"/>
        <v>16999.906366811691</v>
      </c>
      <c r="CV732" s="113">
        <f t="shared" si="1175"/>
        <v>15275.905177791641</v>
      </c>
      <c r="CW732" s="113">
        <f t="shared" si="1175"/>
        <v>13956.426741206616</v>
      </c>
      <c r="CX732" s="113">
        <f t="shared" si="1175"/>
        <v>12089.842864778193</v>
      </c>
      <c r="CY732" s="113">
        <f t="shared" si="1175"/>
        <v>10502.633496846533</v>
      </c>
      <c r="CZ732" s="113">
        <f t="shared" si="1175"/>
        <v>8903.0877677954395</v>
      </c>
      <c r="DA732" s="113">
        <f t="shared" si="1175"/>
        <v>7737.4940911648855</v>
      </c>
      <c r="DB732" s="113">
        <f t="shared" si="1175"/>
        <v>6422.9346071487398</v>
      </c>
      <c r="DC732" s="113">
        <f t="shared" si="1175"/>
        <v>5062.2103763987798</v>
      </c>
      <c r="DD732" s="113">
        <f t="shared" si="1175"/>
        <v>4106.4883551673947</v>
      </c>
      <c r="DE732" s="113">
        <f t="shared" si="1175"/>
        <v>3120.4463949843257</v>
      </c>
      <c r="DF732" s="113">
        <f t="shared" si="1175"/>
        <v>2500.8217203267659</v>
      </c>
      <c r="DG732" s="113">
        <f t="shared" si="1175"/>
        <v>1746.212987012987</v>
      </c>
      <c r="DH732" s="113">
        <f t="shared" si="1175"/>
        <v>1073.4246935201402</v>
      </c>
      <c r="DI732" s="113">
        <f t="shared" si="1175"/>
        <v>704.79631760644418</v>
      </c>
      <c r="DJ732" s="113">
        <f t="shared" si="1175"/>
        <v>459.10628019323667</v>
      </c>
      <c r="DK732" s="113">
        <f t="shared" si="1175"/>
        <v>317.11614173228344</v>
      </c>
      <c r="DL732" s="113">
        <f t="shared" si="1175"/>
        <v>214.87951807228916</v>
      </c>
      <c r="DM732" s="113">
        <f t="shared" si="1175"/>
        <v>286.54726368159203</v>
      </c>
    </row>
    <row r="733" spans="1:117" s="44" customFormat="1" ht="1" hidden="1" customHeight="1">
      <c r="A733" s="94">
        <v>2015</v>
      </c>
      <c r="B733" s="96">
        <f t="shared" si="1166"/>
        <v>4108961.7542546205</v>
      </c>
      <c r="C733" s="94"/>
      <c r="D733" s="101">
        <f t="shared" si="1167"/>
        <v>2586081.9494760837</v>
      </c>
      <c r="E733" s="101">
        <f t="shared" si="1168"/>
        <v>2630229.8439423265</v>
      </c>
      <c r="F733" s="101">
        <f t="shared" si="1169"/>
        <v>2673225.3666769136</v>
      </c>
      <c r="G733" s="101">
        <f t="shared" si="1170"/>
        <v>2716055.8864319273</v>
      </c>
      <c r="H733" s="101">
        <f t="shared" si="1171"/>
        <v>2758024.2200554907</v>
      </c>
      <c r="I733" s="101">
        <f>SUM(CD733:$DL733)</f>
        <v>667295.51059358846</v>
      </c>
      <c r="J733" s="101">
        <f>SUM(CE733:$DL733)</f>
        <v>623147.61612734571</v>
      </c>
      <c r="K733" s="101">
        <f>SUM(CF733:$DL733)</f>
        <v>580152.09339275875</v>
      </c>
      <c r="L733" s="101">
        <f>SUM(CG733:$DL733)</f>
        <v>537321.57363774499</v>
      </c>
      <c r="M733" s="101">
        <f>SUM(CH733:$DL733)</f>
        <v>495353.24001418153</v>
      </c>
      <c r="N733" s="101"/>
      <c r="O733" s="101"/>
      <c r="P733" s="101"/>
      <c r="Q733" s="113">
        <f t="shared" ref="Q733:CB733" si="1176">Q683*Q$680</f>
        <v>42687.107280605684</v>
      </c>
      <c r="R733" s="113">
        <f t="shared" si="1176"/>
        <v>43378.967889689397</v>
      </c>
      <c r="S733" s="113">
        <f t="shared" si="1176"/>
        <v>43843.447359601661</v>
      </c>
      <c r="T733" s="113">
        <f t="shared" si="1176"/>
        <v>43314.720698614321</v>
      </c>
      <c r="U733" s="113">
        <f t="shared" si="1176"/>
        <v>43286.516673129117</v>
      </c>
      <c r="V733" s="113">
        <f t="shared" si="1176"/>
        <v>43061.268179231512</v>
      </c>
      <c r="W733" s="113">
        <f t="shared" si="1176"/>
        <v>42745.881301945956</v>
      </c>
      <c r="X733" s="113">
        <f t="shared" si="1176"/>
        <v>42171.903619819997</v>
      </c>
      <c r="Y733" s="113">
        <f t="shared" si="1176"/>
        <v>41047.157901246785</v>
      </c>
      <c r="Z733" s="113">
        <f t="shared" si="1176"/>
        <v>40849.651185547613</v>
      </c>
      <c r="AA733" s="113">
        <f t="shared" si="1176"/>
        <v>40939.187864471838</v>
      </c>
      <c r="AB733" s="113">
        <f t="shared" si="1176"/>
        <v>41046.245378316089</v>
      </c>
      <c r="AC733" s="113">
        <f t="shared" si="1176"/>
        <v>42591.362058065461</v>
      </c>
      <c r="AD733" s="113">
        <f t="shared" si="1176"/>
        <v>41481.213839432516</v>
      </c>
      <c r="AE733" s="113">
        <f t="shared" si="1176"/>
        <v>41767.927554021822</v>
      </c>
      <c r="AF733" s="113">
        <f t="shared" si="1176"/>
        <v>42009.885005123535</v>
      </c>
      <c r="AG733" s="113">
        <f t="shared" si="1176"/>
        <v>43382.86598758203</v>
      </c>
      <c r="AH733" s="113">
        <f t="shared" si="1176"/>
        <v>44067.59017886901</v>
      </c>
      <c r="AI733" s="113">
        <f t="shared" si="1176"/>
        <v>45006.198766932961</v>
      </c>
      <c r="AJ733" s="113">
        <f t="shared" si="1176"/>
        <v>46905.195462701879</v>
      </c>
      <c r="AK733" s="113">
        <f t="shared" si="1176"/>
        <v>46861.646269084355</v>
      </c>
      <c r="AL733" s="113">
        <f t="shared" si="1176"/>
        <v>48300.65176565008</v>
      </c>
      <c r="AM733" s="113">
        <f t="shared" si="1176"/>
        <v>49313.18504030817</v>
      </c>
      <c r="AN733" s="113">
        <f t="shared" si="1176"/>
        <v>51904.766213938725</v>
      </c>
      <c r="AO733" s="113">
        <f t="shared" si="1176"/>
        <v>53668.281025223449</v>
      </c>
      <c r="AP733" s="113">
        <f t="shared" si="1176"/>
        <v>54522.670871672126</v>
      </c>
      <c r="AQ733" s="113">
        <f t="shared" si="1176"/>
        <v>55493.866533328212</v>
      </c>
      <c r="AR733" s="113">
        <f t="shared" si="1176"/>
        <v>57037.38436494489</v>
      </c>
      <c r="AS733" s="113">
        <f t="shared" si="1176"/>
        <v>56354.133912307494</v>
      </c>
      <c r="AT733" s="113">
        <f t="shared" si="1176"/>
        <v>57549.329329810229</v>
      </c>
      <c r="AU733" s="113">
        <f t="shared" si="1176"/>
        <v>57847.115699357928</v>
      </c>
      <c r="AV733" s="113">
        <f t="shared" si="1176"/>
        <v>59040.209041861788</v>
      </c>
      <c r="AW733" s="113">
        <f t="shared" si="1176"/>
        <v>58822.799841521395</v>
      </c>
      <c r="AX733" s="113">
        <f t="shared" si="1176"/>
        <v>58779.43286505351</v>
      </c>
      <c r="AY733" s="113">
        <f t="shared" si="1176"/>
        <v>58599.049657381867</v>
      </c>
      <c r="AZ733" s="113">
        <f t="shared" si="1176"/>
        <v>58897.336317135552</v>
      </c>
      <c r="BA733" s="113">
        <f t="shared" si="1176"/>
        <v>57824.195281384513</v>
      </c>
      <c r="BB733" s="113">
        <f t="shared" si="1176"/>
        <v>57275.388036673816</v>
      </c>
      <c r="BC733" s="113">
        <f t="shared" si="1176"/>
        <v>57440.718785696983</v>
      </c>
      <c r="BD733" s="113">
        <f t="shared" si="1176"/>
        <v>56960.836098368571</v>
      </c>
      <c r="BE733" s="113">
        <f t="shared" si="1176"/>
        <v>57443.312856736353</v>
      </c>
      <c r="BF733" s="113">
        <f t="shared" si="1176"/>
        <v>58927.246857553298</v>
      </c>
      <c r="BG733" s="113">
        <f t="shared" si="1176"/>
        <v>59203.146415240059</v>
      </c>
      <c r="BH733" s="113">
        <f t="shared" si="1176"/>
        <v>60933.357314903733</v>
      </c>
      <c r="BI733" s="113">
        <f t="shared" si="1176"/>
        <v>62532.848971307314</v>
      </c>
      <c r="BJ733" s="113">
        <f t="shared" si="1176"/>
        <v>63379.604148225029</v>
      </c>
      <c r="BK733" s="113">
        <f t="shared" si="1176"/>
        <v>64765.770155902013</v>
      </c>
      <c r="BL733" s="113">
        <f t="shared" si="1176"/>
        <v>66256.306555686504</v>
      </c>
      <c r="BM733" s="113">
        <f t="shared" si="1176"/>
        <v>66612.150679758313</v>
      </c>
      <c r="BN733" s="113">
        <f t="shared" si="1176"/>
        <v>68132.0681352229</v>
      </c>
      <c r="BO733" s="113">
        <f t="shared" si="1176"/>
        <v>68350.739489023937</v>
      </c>
      <c r="BP733" s="113">
        <f t="shared" si="1176"/>
        <v>69084.6260830354</v>
      </c>
      <c r="BQ733" s="113">
        <f t="shared" si="1176"/>
        <v>66868.311601972979</v>
      </c>
      <c r="BR733" s="113">
        <f t="shared" si="1176"/>
        <v>64300.276139820213</v>
      </c>
      <c r="BS733" s="113">
        <f t="shared" si="1176"/>
        <v>61781.801984537437</v>
      </c>
      <c r="BT733" s="113">
        <f t="shared" si="1176"/>
        <v>59926.445653149516</v>
      </c>
      <c r="BU733" s="113">
        <f t="shared" si="1176"/>
        <v>57946.870079101442</v>
      </c>
      <c r="BV733" s="113">
        <f t="shared" si="1176"/>
        <v>56124.793570024289</v>
      </c>
      <c r="BW733" s="113">
        <f t="shared" si="1176"/>
        <v>54527.895358615991</v>
      </c>
      <c r="BX733" s="113">
        <f t="shared" si="1176"/>
        <v>53116.308468288211</v>
      </c>
      <c r="BY733" s="113">
        <f t="shared" si="1176"/>
        <v>50207.167371143776</v>
      </c>
      <c r="BZ733" s="113">
        <f t="shared" si="1176"/>
        <v>48082.479445161574</v>
      </c>
      <c r="CA733" s="113">
        <f t="shared" si="1176"/>
        <v>46098.94984265622</v>
      </c>
      <c r="CB733" s="113">
        <f t="shared" si="1176"/>
        <v>45322.279307009056</v>
      </c>
      <c r="CC733" s="113">
        <f t="shared" ref="CC733:DM733" si="1177">CC683*CC$680</f>
        <v>43664.196041304298</v>
      </c>
      <c r="CD733" s="113">
        <f t="shared" si="1177"/>
        <v>44147.894466242731</v>
      </c>
      <c r="CE733" s="113">
        <f t="shared" si="1177"/>
        <v>42995.522734586913</v>
      </c>
      <c r="CF733" s="113">
        <f t="shared" si="1177"/>
        <v>42830.519755013811</v>
      </c>
      <c r="CG733" s="113">
        <f t="shared" si="1177"/>
        <v>41968.333623563361</v>
      </c>
      <c r="CH733" s="113">
        <f t="shared" si="1177"/>
        <v>41014.101168841356</v>
      </c>
      <c r="CI733" s="113">
        <f t="shared" si="1177"/>
        <v>39283.322255455852</v>
      </c>
      <c r="CJ733" s="113">
        <f t="shared" si="1177"/>
        <v>37859.343352742129</v>
      </c>
      <c r="CK733" s="113">
        <f t="shared" si="1177"/>
        <v>35965.694010062551</v>
      </c>
      <c r="CL733" s="113">
        <f t="shared" si="1177"/>
        <v>33824.058758981984</v>
      </c>
      <c r="CM733" s="113">
        <f t="shared" si="1177"/>
        <v>30425.593637343442</v>
      </c>
      <c r="CN733" s="113">
        <f t="shared" si="1177"/>
        <v>27271.631639722866</v>
      </c>
      <c r="CO733" s="113">
        <f t="shared" si="1177"/>
        <v>25878.448609630057</v>
      </c>
      <c r="CP733" s="113">
        <f t="shared" si="1177"/>
        <v>24513.884058588097</v>
      </c>
      <c r="CQ733" s="113">
        <f t="shared" si="1177"/>
        <v>22507.819483853535</v>
      </c>
      <c r="CR733" s="113">
        <f t="shared" si="1177"/>
        <v>21664.531144781147</v>
      </c>
      <c r="CS733" s="113">
        <f t="shared" si="1177"/>
        <v>20509.641777870085</v>
      </c>
      <c r="CT733" s="113">
        <f t="shared" si="1177"/>
        <v>19170.391947224751</v>
      </c>
      <c r="CU733" s="113">
        <f t="shared" si="1177"/>
        <v>17059.057050064341</v>
      </c>
      <c r="CV733" s="113">
        <f t="shared" si="1177"/>
        <v>15919.173771400845</v>
      </c>
      <c r="CW733" s="113">
        <f t="shared" si="1177"/>
        <v>14212.028107772343</v>
      </c>
      <c r="CX733" s="113">
        <f t="shared" si="1177"/>
        <v>12823.63655799038</v>
      </c>
      <c r="CY733" s="113">
        <f t="shared" si="1177"/>
        <v>10933.415156672339</v>
      </c>
      <c r="CZ733" s="113">
        <f t="shared" si="1177"/>
        <v>9399.2259847961304</v>
      </c>
      <c r="DA733" s="113">
        <f t="shared" si="1177"/>
        <v>7910.3989870568375</v>
      </c>
      <c r="DB733" s="113">
        <f t="shared" si="1177"/>
        <v>6637.5480151540105</v>
      </c>
      <c r="DC733" s="113">
        <f t="shared" si="1177"/>
        <v>5480.2174974567652</v>
      </c>
      <c r="DD733" s="113">
        <f t="shared" si="1177"/>
        <v>4195.0836972343523</v>
      </c>
      <c r="DE733" s="113">
        <f t="shared" si="1177"/>
        <v>3313.1905956112851</v>
      </c>
      <c r="DF733" s="113">
        <f t="shared" si="1177"/>
        <v>2520.591061989428</v>
      </c>
      <c r="DG733" s="113">
        <f t="shared" si="1177"/>
        <v>1879.5116883116884</v>
      </c>
      <c r="DH733" s="113">
        <f t="shared" si="1177"/>
        <v>1352.4667250437828</v>
      </c>
      <c r="DI733" s="113">
        <f t="shared" si="1177"/>
        <v>773.50287686996546</v>
      </c>
      <c r="DJ733" s="113">
        <f t="shared" si="1177"/>
        <v>494.52495974235103</v>
      </c>
      <c r="DK733" s="113">
        <f t="shared" si="1177"/>
        <v>328.4192913385827</v>
      </c>
      <c r="DL733" s="113">
        <f t="shared" si="1177"/>
        <v>232.78614457831327</v>
      </c>
      <c r="DM733" s="113">
        <f t="shared" si="1177"/>
        <v>298.98839137645109</v>
      </c>
    </row>
    <row r="734" spans="1:117" s="44" customFormat="1" ht="1" hidden="1" customHeight="1">
      <c r="A734" s="94">
        <v>2016</v>
      </c>
      <c r="B734" s="96">
        <f t="shared" si="1166"/>
        <v>4154704.2331037987</v>
      </c>
      <c r="C734" s="94"/>
      <c r="D734" s="101">
        <f t="shared" si="1167"/>
        <v>2609204.6460283357</v>
      </c>
      <c r="E734" s="101">
        <f t="shared" si="1168"/>
        <v>2652179.8681453248</v>
      </c>
      <c r="F734" s="101">
        <f t="shared" si="1169"/>
        <v>2695920.9779793555</v>
      </c>
      <c r="G734" s="101">
        <f t="shared" si="1170"/>
        <v>2738410.9283096064</v>
      </c>
      <c r="H734" s="101">
        <f t="shared" si="1171"/>
        <v>2780839.8265134972</v>
      </c>
      <c r="I734" s="101">
        <f>SUM(CD734:$DL734)</f>
        <v>685223.86579061893</v>
      </c>
      <c r="J734" s="101">
        <f>SUM(CE734:$DL734)</f>
        <v>642248.64367362985</v>
      </c>
      <c r="K734" s="101">
        <f>SUM(CF734:$DL734)</f>
        <v>598507.53383959923</v>
      </c>
      <c r="L734" s="101">
        <f>SUM(CG734:$DL734)</f>
        <v>556017.58350934822</v>
      </c>
      <c r="M734" s="101">
        <f>SUM(CH734:$DL734)</f>
        <v>513588.68530545762</v>
      </c>
      <c r="N734" s="101"/>
      <c r="O734" s="101"/>
      <c r="P734" s="101"/>
      <c r="Q734" s="113">
        <f t="shared" ref="Q734:CB734" si="1178">Q684*Q$680</f>
        <v>43149.330603304603</v>
      </c>
      <c r="R734" s="113">
        <f t="shared" si="1178"/>
        <v>43866.428026146285</v>
      </c>
      <c r="S734" s="113">
        <f t="shared" si="1178"/>
        <v>44360.607315555128</v>
      </c>
      <c r="T734" s="113">
        <f t="shared" si="1178"/>
        <v>43846.257217090075</v>
      </c>
      <c r="U734" s="113">
        <f t="shared" si="1178"/>
        <v>43791.982357502908</v>
      </c>
      <c r="V734" s="113">
        <f t="shared" si="1178"/>
        <v>43608.95840859045</v>
      </c>
      <c r="W734" s="113">
        <f t="shared" si="1178"/>
        <v>43345.164634449808</v>
      </c>
      <c r="X734" s="113">
        <f t="shared" si="1178"/>
        <v>42862.758134704774</v>
      </c>
      <c r="Y734" s="113">
        <f t="shared" si="1178"/>
        <v>42266.868543439545</v>
      </c>
      <c r="Z734" s="113">
        <f t="shared" si="1178"/>
        <v>41467.68776815958</v>
      </c>
      <c r="AA734" s="113">
        <f t="shared" si="1178"/>
        <v>41086.844172141435</v>
      </c>
      <c r="AB734" s="113">
        <f t="shared" si="1178"/>
        <v>41445.510616387975</v>
      </c>
      <c r="AC734" s="113">
        <f t="shared" si="1178"/>
        <v>43559.985994261544</v>
      </c>
      <c r="AD734" s="113">
        <f t="shared" si="1178"/>
        <v>41072.144595292899</v>
      </c>
      <c r="AE734" s="113">
        <f t="shared" si="1178"/>
        <v>41967.793223243862</v>
      </c>
      <c r="AF734" s="113">
        <f t="shared" si="1178"/>
        <v>42027.846476147104</v>
      </c>
      <c r="AG734" s="113">
        <f t="shared" si="1178"/>
        <v>42261.419051196499</v>
      </c>
      <c r="AH734" s="113">
        <f t="shared" si="1178"/>
        <v>43789.501477613594</v>
      </c>
      <c r="AI734" s="113">
        <f t="shared" si="1178"/>
        <v>44593.691885203196</v>
      </c>
      <c r="AJ734" s="113">
        <f t="shared" si="1178"/>
        <v>45904.940784414255</v>
      </c>
      <c r="AK734" s="113">
        <f t="shared" si="1178"/>
        <v>47466.410052801766</v>
      </c>
      <c r="AL734" s="113">
        <f t="shared" si="1178"/>
        <v>47695.860433386835</v>
      </c>
      <c r="AM734" s="113">
        <f t="shared" si="1178"/>
        <v>49066.905603431158</v>
      </c>
      <c r="AN734" s="113">
        <f t="shared" si="1178"/>
        <v>50535.241994646567</v>
      </c>
      <c r="AO734" s="113">
        <f t="shared" si="1178"/>
        <v>53408.51887396034</v>
      </c>
      <c r="AP734" s="113">
        <f t="shared" si="1178"/>
        <v>54838.527182123165</v>
      </c>
      <c r="AQ734" s="113">
        <f t="shared" si="1178"/>
        <v>56394.694565175589</v>
      </c>
      <c r="AR734" s="113">
        <f t="shared" si="1178"/>
        <v>57087.56358166899</v>
      </c>
      <c r="AS734" s="113">
        <f t="shared" si="1178"/>
        <v>58188.313014038897</v>
      </c>
      <c r="AT734" s="113">
        <f t="shared" si="1178"/>
        <v>57903.664424693729</v>
      </c>
      <c r="AU734" s="113">
        <f t="shared" si="1178"/>
        <v>58773.956943220444</v>
      </c>
      <c r="AV734" s="113">
        <f t="shared" si="1178"/>
        <v>58696.552411816025</v>
      </c>
      <c r="AW734" s="113">
        <f t="shared" si="1178"/>
        <v>60387.435446381402</v>
      </c>
      <c r="AX734" s="113">
        <f t="shared" si="1178"/>
        <v>58700.046792372203</v>
      </c>
      <c r="AY734" s="113">
        <f t="shared" si="1178"/>
        <v>59276.02892231023</v>
      </c>
      <c r="AZ734" s="113">
        <f t="shared" si="1178"/>
        <v>59470.644501278774</v>
      </c>
      <c r="BA734" s="113">
        <f t="shared" si="1178"/>
        <v>59435.153363933496</v>
      </c>
      <c r="BB734" s="113">
        <f t="shared" si="1178"/>
        <v>58231.66404795261</v>
      </c>
      <c r="BC734" s="113">
        <f t="shared" si="1178"/>
        <v>58243.203728062588</v>
      </c>
      <c r="BD734" s="113">
        <f t="shared" si="1178"/>
        <v>58090.041510019662</v>
      </c>
      <c r="BE734" s="113">
        <f t="shared" si="1178"/>
        <v>57835.37378437641</v>
      </c>
      <c r="BF734" s="113">
        <f t="shared" si="1178"/>
        <v>58302.737013941034</v>
      </c>
      <c r="BG734" s="113">
        <f t="shared" si="1178"/>
        <v>59624.66583537135</v>
      </c>
      <c r="BH734" s="113">
        <f t="shared" si="1178"/>
        <v>59832.859369342426</v>
      </c>
      <c r="BI734" s="113">
        <f t="shared" si="1178"/>
        <v>61572.573038718205</v>
      </c>
      <c r="BJ734" s="113">
        <f t="shared" si="1178"/>
        <v>62975.166371600382</v>
      </c>
      <c r="BK734" s="113">
        <f t="shared" si="1178"/>
        <v>63859.913051224947</v>
      </c>
      <c r="BL734" s="113">
        <f t="shared" si="1178"/>
        <v>65136.918341190336</v>
      </c>
      <c r="BM734" s="113">
        <f t="shared" si="1178"/>
        <v>66439.956004531719</v>
      </c>
      <c r="BN734" s="113">
        <f t="shared" si="1178"/>
        <v>66612.973048201966</v>
      </c>
      <c r="BO734" s="113">
        <f t="shared" si="1178"/>
        <v>68010.740946297898</v>
      </c>
      <c r="BP734" s="113">
        <f t="shared" si="1178"/>
        <v>68296.82861468097</v>
      </c>
      <c r="BQ734" s="113">
        <f t="shared" si="1178"/>
        <v>68915.065837443719</v>
      </c>
      <c r="BR734" s="113">
        <f t="shared" si="1178"/>
        <v>66616.044743147489</v>
      </c>
      <c r="BS734" s="113">
        <f t="shared" si="1178"/>
        <v>64134.339299801897</v>
      </c>
      <c r="BT734" s="113">
        <f t="shared" si="1178"/>
        <v>61368.719909526633</v>
      </c>
      <c r="BU734" s="113">
        <f t="shared" si="1178"/>
        <v>59584.022610898013</v>
      </c>
      <c r="BV734" s="113">
        <f t="shared" si="1178"/>
        <v>57784.5150919394</v>
      </c>
      <c r="BW734" s="113">
        <f t="shared" si="1178"/>
        <v>55687.410796523967</v>
      </c>
      <c r="BX734" s="113">
        <f t="shared" si="1178"/>
        <v>54177.370057733591</v>
      </c>
      <c r="BY734" s="113">
        <f t="shared" si="1178"/>
        <v>52500.920762097026</v>
      </c>
      <c r="BZ734" s="113">
        <f t="shared" si="1178"/>
        <v>49734.821887238279</v>
      </c>
      <c r="CA734" s="113">
        <f t="shared" si="1178"/>
        <v>47704.298246740735</v>
      </c>
      <c r="CB734" s="113">
        <f t="shared" si="1178"/>
        <v>45504.460821387744</v>
      </c>
      <c r="CC734" s="113">
        <f t="shared" ref="CC734:DM734" si="1179">CC684*CC$680</f>
        <v>45101.523151104164</v>
      </c>
      <c r="CD734" s="113">
        <f t="shared" si="1179"/>
        <v>42975.222116989135</v>
      </c>
      <c r="CE734" s="113">
        <f t="shared" si="1179"/>
        <v>43741.10983403062</v>
      </c>
      <c r="CF734" s="113">
        <f t="shared" si="1179"/>
        <v>42489.950330250991</v>
      </c>
      <c r="CG734" s="113">
        <f t="shared" si="1179"/>
        <v>42428.898203890742</v>
      </c>
      <c r="CH734" s="113">
        <f t="shared" si="1179"/>
        <v>41321.910336532172</v>
      </c>
      <c r="CI734" s="113">
        <f t="shared" si="1179"/>
        <v>40552.493907167387</v>
      </c>
      <c r="CJ734" s="113">
        <f t="shared" si="1179"/>
        <v>38752.066274426121</v>
      </c>
      <c r="CK734" s="113">
        <f t="shared" si="1179"/>
        <v>37290.355384824587</v>
      </c>
      <c r="CL734" s="113">
        <f t="shared" si="1179"/>
        <v>35303.886092527697</v>
      </c>
      <c r="CM734" s="113">
        <f t="shared" si="1179"/>
        <v>32952.839484149103</v>
      </c>
      <c r="CN734" s="113">
        <f t="shared" si="1179"/>
        <v>29891.249462451222</v>
      </c>
      <c r="CO734" s="113">
        <f t="shared" si="1179"/>
        <v>26415.235132474776</v>
      </c>
      <c r="CP734" s="113">
        <f t="shared" si="1179"/>
        <v>25184.328919356212</v>
      </c>
      <c r="CQ734" s="113">
        <f t="shared" si="1179"/>
        <v>23539.682475341171</v>
      </c>
      <c r="CR734" s="113">
        <f t="shared" si="1179"/>
        <v>21724.839473163003</v>
      </c>
      <c r="CS734" s="113">
        <f t="shared" si="1179"/>
        <v>20665.279038371671</v>
      </c>
      <c r="CT734" s="113">
        <f t="shared" si="1179"/>
        <v>19609.771155595998</v>
      </c>
      <c r="CU734" s="113">
        <f t="shared" si="1179"/>
        <v>18057.717752313256</v>
      </c>
      <c r="CV734" s="113">
        <f t="shared" si="1179"/>
        <v>15995.026270187842</v>
      </c>
      <c r="CW734" s="113">
        <f t="shared" si="1179"/>
        <v>14832.774283717681</v>
      </c>
      <c r="CX734" s="113">
        <f t="shared" si="1179"/>
        <v>13082.042401567789</v>
      </c>
      <c r="CY734" s="113">
        <f t="shared" si="1179"/>
        <v>11621.292021223346</v>
      </c>
      <c r="CZ734" s="113">
        <f t="shared" si="1179"/>
        <v>9808.2709053213548</v>
      </c>
      <c r="DA734" s="113">
        <f t="shared" si="1179"/>
        <v>8373.1160664040526</v>
      </c>
      <c r="DB734" s="113">
        <f t="shared" si="1179"/>
        <v>6805.7585241311153</v>
      </c>
      <c r="DC734" s="113">
        <f t="shared" si="1179"/>
        <v>5681.0531027466941</v>
      </c>
      <c r="DD734" s="113">
        <f t="shared" si="1179"/>
        <v>4556.0625909752544</v>
      </c>
      <c r="DE734" s="113">
        <f t="shared" si="1179"/>
        <v>3397.2307210031345</v>
      </c>
      <c r="DF734" s="113">
        <f t="shared" si="1179"/>
        <v>2688.6304661220565</v>
      </c>
      <c r="DG734" s="113">
        <f t="shared" si="1179"/>
        <v>1902.0058441558442</v>
      </c>
      <c r="DH734" s="113">
        <f t="shared" si="1179"/>
        <v>1461.3415061295973</v>
      </c>
      <c r="DI734" s="113">
        <f t="shared" si="1179"/>
        <v>980.36133486766403</v>
      </c>
      <c r="DJ734" s="113">
        <f t="shared" si="1179"/>
        <v>543.97745571658618</v>
      </c>
      <c r="DK734" s="113">
        <f t="shared" si="1179"/>
        <v>355.4212598425197</v>
      </c>
      <c r="DL734" s="113">
        <f t="shared" si="1179"/>
        <v>242.66566265060243</v>
      </c>
      <c r="DM734" s="113">
        <f t="shared" si="1179"/>
        <v>318.25207296849089</v>
      </c>
    </row>
    <row r="735" spans="1:117" s="44" customFormat="1" ht="1" hidden="1" customHeight="1">
      <c r="A735" s="94">
        <v>2017</v>
      </c>
      <c r="B735" s="96">
        <f t="shared" si="1166"/>
        <v>4200844.7843699316</v>
      </c>
      <c r="C735" s="94"/>
      <c r="D735" s="101">
        <f t="shared" si="1167"/>
        <v>2630422.8662656015</v>
      </c>
      <c r="E735" s="101">
        <f t="shared" si="1168"/>
        <v>2674805.8805622687</v>
      </c>
      <c r="F735" s="101">
        <f t="shared" si="1169"/>
        <v>2717411.9759142064</v>
      </c>
      <c r="G735" s="101">
        <f t="shared" si="1170"/>
        <v>2760631.9974825983</v>
      </c>
      <c r="H735" s="101">
        <f t="shared" si="1171"/>
        <v>2802729.9569581943</v>
      </c>
      <c r="I735" s="101">
        <f>SUM(CD735:$DL735)</f>
        <v>703991.90362214309</v>
      </c>
      <c r="J735" s="101">
        <f>SUM(CE735:$DL735)</f>
        <v>659608.8893254759</v>
      </c>
      <c r="K735" s="101">
        <f>SUM(CF735:$DL735)</f>
        <v>617002.79397353798</v>
      </c>
      <c r="L735" s="101">
        <f>SUM(CG735:$DL735)</f>
        <v>573782.77240514592</v>
      </c>
      <c r="M735" s="101">
        <f>SUM(CH735:$DL735)</f>
        <v>531684.81292955007</v>
      </c>
      <c r="N735" s="101"/>
      <c r="O735" s="101"/>
      <c r="P735" s="101"/>
      <c r="Q735" s="113">
        <f t="shared" ref="Q735:CB735" si="1180">Q685*Q$680</f>
        <v>43600.781772296556</v>
      </c>
      <c r="R735" s="113">
        <f t="shared" si="1180"/>
        <v>44340.929099670786</v>
      </c>
      <c r="S735" s="113">
        <f t="shared" si="1180"/>
        <v>44858.575788768132</v>
      </c>
      <c r="T735" s="113">
        <f t="shared" si="1180"/>
        <v>44359.775548498845</v>
      </c>
      <c r="U735" s="113">
        <f t="shared" si="1180"/>
        <v>44326.532376890267</v>
      </c>
      <c r="V735" s="113">
        <f t="shared" si="1180"/>
        <v>44116.598164138857</v>
      </c>
      <c r="W735" s="113">
        <f t="shared" si="1180"/>
        <v>43893.50888369084</v>
      </c>
      <c r="X735" s="113">
        <f t="shared" si="1180"/>
        <v>43459.314978736031</v>
      </c>
      <c r="Y735" s="113">
        <f t="shared" si="1180"/>
        <v>42952.154635859886</v>
      </c>
      <c r="Z735" s="113">
        <f t="shared" si="1180"/>
        <v>42685.989913436206</v>
      </c>
      <c r="AA735" s="113">
        <f t="shared" si="1180"/>
        <v>41704.047538200342</v>
      </c>
      <c r="AB735" s="113">
        <f t="shared" si="1180"/>
        <v>41597.705781395576</v>
      </c>
      <c r="AC735" s="113">
        <f t="shared" si="1180"/>
        <v>43980.312600301513</v>
      </c>
      <c r="AD735" s="113">
        <f t="shared" si="1180"/>
        <v>41995.785127072864</v>
      </c>
      <c r="AE735" s="113">
        <f t="shared" si="1180"/>
        <v>41560.067258030896</v>
      </c>
      <c r="AF735" s="113">
        <f t="shared" si="1180"/>
        <v>42225.422657406358</v>
      </c>
      <c r="AG735" s="113">
        <f t="shared" si="1180"/>
        <v>42284.326049008996</v>
      </c>
      <c r="AH735" s="113">
        <f t="shared" si="1180"/>
        <v>42670.169536718138</v>
      </c>
      <c r="AI735" s="113">
        <f t="shared" si="1180"/>
        <v>44319.020232719697</v>
      </c>
      <c r="AJ735" s="113">
        <f t="shared" si="1180"/>
        <v>45498.996539348889</v>
      </c>
      <c r="AK735" s="113">
        <f t="shared" si="1180"/>
        <v>46488.322868486757</v>
      </c>
      <c r="AL735" s="113">
        <f t="shared" si="1180"/>
        <v>48309.723635634022</v>
      </c>
      <c r="AM735" s="113">
        <f t="shared" si="1180"/>
        <v>48500.965509709706</v>
      </c>
      <c r="AN735" s="113">
        <f t="shared" si="1180"/>
        <v>50320.434440368786</v>
      </c>
      <c r="AO735" s="113">
        <f t="shared" si="1180"/>
        <v>52092.458287287467</v>
      </c>
      <c r="AP735" s="113">
        <f t="shared" si="1180"/>
        <v>54618.845068764589</v>
      </c>
      <c r="AQ735" s="113">
        <f t="shared" si="1180"/>
        <v>56745.01657756068</v>
      </c>
      <c r="AR735" s="113">
        <f t="shared" si="1180"/>
        <v>58009.222664356574</v>
      </c>
      <c r="AS735" s="113">
        <f t="shared" si="1180"/>
        <v>58276.965003955913</v>
      </c>
      <c r="AT735" s="113">
        <f t="shared" si="1180"/>
        <v>59748.861878453034</v>
      </c>
      <c r="AU735" s="113">
        <f t="shared" si="1180"/>
        <v>59152.841495656554</v>
      </c>
      <c r="AV735" s="113">
        <f t="shared" si="1180"/>
        <v>59641.608144441867</v>
      </c>
      <c r="AW735" s="113">
        <f t="shared" si="1180"/>
        <v>60080.385842577918</v>
      </c>
      <c r="AX735" s="113">
        <f t="shared" si="1180"/>
        <v>60237.159624663924</v>
      </c>
      <c r="AY735" s="113">
        <f t="shared" si="1180"/>
        <v>59229.781792293317</v>
      </c>
      <c r="AZ735" s="113">
        <f t="shared" si="1180"/>
        <v>60163.924552429664</v>
      </c>
      <c r="BA735" s="113">
        <f t="shared" si="1180"/>
        <v>60029.230858530842</v>
      </c>
      <c r="BB735" s="113">
        <f t="shared" si="1180"/>
        <v>59832.915639575091</v>
      </c>
      <c r="BC735" s="113">
        <f t="shared" si="1180"/>
        <v>59212.83230641421</v>
      </c>
      <c r="BD735" s="113">
        <f t="shared" si="1180"/>
        <v>58900.527472148453</v>
      </c>
      <c r="BE735" s="113">
        <f t="shared" si="1180"/>
        <v>58974.217431330864</v>
      </c>
      <c r="BF735" s="113">
        <f t="shared" si="1180"/>
        <v>58707.877893499623</v>
      </c>
      <c r="BG735" s="113">
        <f t="shared" si="1180"/>
        <v>59016.686059981985</v>
      </c>
      <c r="BH735" s="113">
        <f t="shared" si="1180"/>
        <v>60261.715259520475</v>
      </c>
      <c r="BI735" s="113">
        <f t="shared" si="1180"/>
        <v>60488.390534182116</v>
      </c>
      <c r="BJ735" s="113">
        <f t="shared" si="1180"/>
        <v>62030.143448002207</v>
      </c>
      <c r="BK735" s="113">
        <f t="shared" si="1180"/>
        <v>63470.253897550116</v>
      </c>
      <c r="BL735" s="113">
        <f t="shared" si="1180"/>
        <v>64251.071552740133</v>
      </c>
      <c r="BM735" s="113">
        <f t="shared" si="1180"/>
        <v>65341.333836858008</v>
      </c>
      <c r="BN735" s="113">
        <f t="shared" si="1180"/>
        <v>66455.131930622694</v>
      </c>
      <c r="BO735" s="113">
        <f t="shared" si="1180"/>
        <v>66524.375635619494</v>
      </c>
      <c r="BP735" s="113">
        <f t="shared" si="1180"/>
        <v>67971.085386671824</v>
      </c>
      <c r="BQ735" s="113">
        <f t="shared" si="1180"/>
        <v>68152.412180999367</v>
      </c>
      <c r="BR735" s="113">
        <f t="shared" si="1180"/>
        <v>68651.204904243205</v>
      </c>
      <c r="BS735" s="113">
        <f t="shared" si="1180"/>
        <v>66442.959923563743</v>
      </c>
      <c r="BT735" s="113">
        <f t="shared" si="1180"/>
        <v>63699.618001328381</v>
      </c>
      <c r="BU735" s="113">
        <f t="shared" si="1180"/>
        <v>61027.810670435152</v>
      </c>
      <c r="BV735" s="113">
        <f t="shared" si="1180"/>
        <v>59412.471608650398</v>
      </c>
      <c r="BW735" s="113">
        <f t="shared" si="1180"/>
        <v>57334.674622562168</v>
      </c>
      <c r="BX735" s="113">
        <f t="shared" si="1180"/>
        <v>55327.347422830826</v>
      </c>
      <c r="BY735" s="113">
        <f t="shared" si="1180"/>
        <v>53563.807772380293</v>
      </c>
      <c r="BZ735" s="113">
        <f t="shared" si="1180"/>
        <v>52006.180585030743</v>
      </c>
      <c r="CA735" s="113">
        <f t="shared" si="1180"/>
        <v>49344.886006036861</v>
      </c>
      <c r="CB735" s="113">
        <f t="shared" si="1180"/>
        <v>47078.820860082669</v>
      </c>
      <c r="CC735" s="113">
        <f t="shared" ref="CC735:DM735" si="1181">CC685*CC$680</f>
        <v>45296.365177568856</v>
      </c>
      <c r="CD735" s="113">
        <f t="shared" si="1181"/>
        <v>44383.014296667119</v>
      </c>
      <c r="CE735" s="113">
        <f t="shared" si="1181"/>
        <v>42606.095351937838</v>
      </c>
      <c r="CF735" s="113">
        <f t="shared" si="1181"/>
        <v>43220.021568391981</v>
      </c>
      <c r="CG735" s="113">
        <f t="shared" si="1181"/>
        <v>42097.959475595802</v>
      </c>
      <c r="CH735" s="113">
        <f t="shared" si="1181"/>
        <v>41775.781816280105</v>
      </c>
      <c r="CI735" s="113">
        <f t="shared" si="1181"/>
        <v>40863.39176913703</v>
      </c>
      <c r="CJ735" s="113">
        <f t="shared" si="1181"/>
        <v>40007.79696978935</v>
      </c>
      <c r="CK735" s="113">
        <f t="shared" si="1181"/>
        <v>38186.653521892847</v>
      </c>
      <c r="CL735" s="113">
        <f t="shared" si="1181"/>
        <v>36613.345085129731</v>
      </c>
      <c r="CM735" s="113">
        <f t="shared" si="1181"/>
        <v>34405.857880848846</v>
      </c>
      <c r="CN735" s="113">
        <f t="shared" si="1181"/>
        <v>32385.745281516287</v>
      </c>
      <c r="CO735" s="113">
        <f t="shared" si="1181"/>
        <v>28969.666762365679</v>
      </c>
      <c r="CP735" s="113">
        <f t="shared" si="1181"/>
        <v>25716.916035084734</v>
      </c>
      <c r="CQ735" s="113">
        <f t="shared" si="1181"/>
        <v>24196.053776516688</v>
      </c>
      <c r="CR735" s="113">
        <f t="shared" si="1181"/>
        <v>22735.251138839376</v>
      </c>
      <c r="CS735" s="113">
        <f t="shared" si="1181"/>
        <v>20735.217301002129</v>
      </c>
      <c r="CT735" s="113">
        <f t="shared" si="1181"/>
        <v>19776.022747952684</v>
      </c>
      <c r="CU735" s="113">
        <f t="shared" si="1181"/>
        <v>18490.503584778478</v>
      </c>
      <c r="CV735" s="113">
        <f t="shared" si="1181"/>
        <v>16950.570735426631</v>
      </c>
      <c r="CW735" s="113">
        <f t="shared" si="1181"/>
        <v>14923.56704713099</v>
      </c>
      <c r="CX735" s="113">
        <f t="shared" si="1181"/>
        <v>13672.825227151256</v>
      </c>
      <c r="CY735" s="113">
        <f t="shared" si="1181"/>
        <v>11875.4433877265</v>
      </c>
      <c r="CZ735" s="113">
        <f t="shared" si="1181"/>
        <v>10444.345542501727</v>
      </c>
      <c r="DA735" s="113">
        <f t="shared" si="1181"/>
        <v>8757.240011254924</v>
      </c>
      <c r="DB735" s="113">
        <f t="shared" si="1181"/>
        <v>7222.4178883215282</v>
      </c>
      <c r="DC735" s="113">
        <f t="shared" si="1181"/>
        <v>5841.5293997965409</v>
      </c>
      <c r="DD735" s="113">
        <f t="shared" si="1181"/>
        <v>4737.9657933042208</v>
      </c>
      <c r="DE735" s="113">
        <f t="shared" si="1181"/>
        <v>3702.3329153605014</v>
      </c>
      <c r="DF735" s="113">
        <f t="shared" si="1181"/>
        <v>2765.9106198942814</v>
      </c>
      <c r="DG735" s="113">
        <f t="shared" si="1181"/>
        <v>2036.9707792207794</v>
      </c>
      <c r="DH735" s="113">
        <f t="shared" si="1181"/>
        <v>1484.7294220665499</v>
      </c>
      <c r="DI735" s="113">
        <f t="shared" si="1181"/>
        <v>1061.6271576524741</v>
      </c>
      <c r="DJ735" s="113">
        <f t="shared" si="1181"/>
        <v>693.00322061191628</v>
      </c>
      <c r="DK735" s="113">
        <f t="shared" si="1181"/>
        <v>392.47047244094489</v>
      </c>
      <c r="DL735" s="113">
        <f t="shared" si="1181"/>
        <v>263.65963855421688</v>
      </c>
      <c r="DM735" s="113">
        <f t="shared" si="1181"/>
        <v>337.5157545605307</v>
      </c>
    </row>
    <row r="736" spans="1:117" s="44" customFormat="1" ht="1" hidden="1" customHeight="1">
      <c r="A736" s="94">
        <v>2018</v>
      </c>
      <c r="B736" s="96">
        <f t="shared" si="1166"/>
        <v>4245695.2982666213</v>
      </c>
      <c r="C736" s="94"/>
      <c r="D736" s="101">
        <f t="shared" si="1167"/>
        <v>2650137.9814438708</v>
      </c>
      <c r="E736" s="101">
        <f t="shared" si="1168"/>
        <v>2694719.0427346299</v>
      </c>
      <c r="F736" s="101">
        <f t="shared" si="1169"/>
        <v>2738708.6816018084</v>
      </c>
      <c r="G736" s="101">
        <f t="shared" si="1170"/>
        <v>2780826.745778583</v>
      </c>
      <c r="H736" s="101">
        <f t="shared" si="1171"/>
        <v>2823642.5575105101</v>
      </c>
      <c r="I736" s="101">
        <f>SUM(CD736:$DL736)</f>
        <v>722352.94998260296</v>
      </c>
      <c r="J736" s="101">
        <f>SUM(CE736:$DL736)</f>
        <v>677771.88869184384</v>
      </c>
      <c r="K736" s="101">
        <f>SUM(CF736:$DL736)</f>
        <v>633782.24982466514</v>
      </c>
      <c r="L736" s="101">
        <f>SUM(CG736:$DL736)</f>
        <v>591664.18564789079</v>
      </c>
      <c r="M736" s="101">
        <f>SUM(CH736:$DL736)</f>
        <v>548848.37391596392</v>
      </c>
      <c r="N736" s="101"/>
      <c r="O736" s="101"/>
      <c r="P736" s="101"/>
      <c r="Q736" s="113">
        <f t="shared" ref="Q736:CB736" si="1182">Q686*Q$680</f>
        <v>44006.206466358744</v>
      </c>
      <c r="R736" s="113">
        <f t="shared" si="1182"/>
        <v>44785.524643351309</v>
      </c>
      <c r="S736" s="113">
        <f t="shared" si="1182"/>
        <v>45325.231842773013</v>
      </c>
      <c r="T736" s="113">
        <f t="shared" si="1182"/>
        <v>44840.2605369515</v>
      </c>
      <c r="U736" s="113">
        <f t="shared" si="1182"/>
        <v>44827.986428848395</v>
      </c>
      <c r="V736" s="113">
        <f t="shared" si="1182"/>
        <v>44638.255585520943</v>
      </c>
      <c r="W736" s="113">
        <f t="shared" si="1182"/>
        <v>44387.917633006524</v>
      </c>
      <c r="X736" s="113">
        <f t="shared" si="1182"/>
        <v>43993.337577885468</v>
      </c>
      <c r="Y736" s="113">
        <f t="shared" si="1182"/>
        <v>43534.894320205822</v>
      </c>
      <c r="Z736" s="113">
        <f t="shared" si="1182"/>
        <v>43362.275950319912</v>
      </c>
      <c r="AA736" s="113">
        <f t="shared" si="1182"/>
        <v>42904.985507246376</v>
      </c>
      <c r="AB736" s="113">
        <f t="shared" si="1182"/>
        <v>42207.474721718238</v>
      </c>
      <c r="AC736" s="113">
        <f t="shared" si="1182"/>
        <v>44136.374458979721</v>
      </c>
      <c r="AD736" s="113">
        <f t="shared" si="1182"/>
        <v>42391.915441349178</v>
      </c>
      <c r="AE736" s="113">
        <f t="shared" si="1182"/>
        <v>42477.450679760062</v>
      </c>
      <c r="AF736" s="113">
        <f t="shared" si="1182"/>
        <v>41815.302402368216</v>
      </c>
      <c r="AG736" s="113">
        <f t="shared" si="1182"/>
        <v>42472.561813642089</v>
      </c>
      <c r="AH736" s="113">
        <f t="shared" si="1182"/>
        <v>42689.107476947007</v>
      </c>
      <c r="AI736" s="113">
        <f t="shared" si="1182"/>
        <v>43192.367054532828</v>
      </c>
      <c r="AJ736" s="113">
        <f t="shared" si="1182"/>
        <v>45214.936298385037</v>
      </c>
      <c r="AK736" s="113">
        <f t="shared" si="1182"/>
        <v>46073.742703941709</v>
      </c>
      <c r="AL736" s="113">
        <f t="shared" si="1182"/>
        <v>47324.92174959871</v>
      </c>
      <c r="AM736" s="113">
        <f t="shared" si="1182"/>
        <v>49078.968269727178</v>
      </c>
      <c r="AN736" s="113">
        <f t="shared" si="1182"/>
        <v>49737.52943392485</v>
      </c>
      <c r="AO736" s="113">
        <f t="shared" si="1182"/>
        <v>51852.990054091788</v>
      </c>
      <c r="AP736" s="113">
        <f t="shared" si="1182"/>
        <v>53304.801828490708</v>
      </c>
      <c r="AQ736" s="113">
        <f t="shared" si="1182"/>
        <v>56496.829262663952</v>
      </c>
      <c r="AR736" s="113">
        <f t="shared" si="1182"/>
        <v>58322.58675247035</v>
      </c>
      <c r="AS736" s="113">
        <f t="shared" si="1182"/>
        <v>59145.143112108781</v>
      </c>
      <c r="AT736" s="113">
        <f t="shared" si="1182"/>
        <v>59809.109055969246</v>
      </c>
      <c r="AU736" s="113">
        <f t="shared" si="1182"/>
        <v>60935.22850308448</v>
      </c>
      <c r="AV736" s="113">
        <f t="shared" si="1182"/>
        <v>59983.243264899123</v>
      </c>
      <c r="AW736" s="113">
        <f t="shared" si="1182"/>
        <v>60995.454463814051</v>
      </c>
      <c r="AX736" s="113">
        <f t="shared" si="1182"/>
        <v>59919.615333938717</v>
      </c>
      <c r="AY736" s="113">
        <f t="shared" si="1182"/>
        <v>60707.721989854945</v>
      </c>
      <c r="AZ736" s="113">
        <f t="shared" si="1182"/>
        <v>60098.038363171356</v>
      </c>
      <c r="BA736" s="113">
        <f t="shared" si="1182"/>
        <v>60686.924559304178</v>
      </c>
      <c r="BB736" s="113">
        <f t="shared" si="1182"/>
        <v>60401.038926031673</v>
      </c>
      <c r="BC736" s="113">
        <f t="shared" si="1182"/>
        <v>60781.636609089968</v>
      </c>
      <c r="BD736" s="113">
        <f t="shared" si="1182"/>
        <v>59842.998482392301</v>
      </c>
      <c r="BE736" s="113">
        <f t="shared" si="1182"/>
        <v>59763.252330816998</v>
      </c>
      <c r="BF736" s="113">
        <f t="shared" si="1182"/>
        <v>59825.473831989293</v>
      </c>
      <c r="BG736" s="113">
        <f t="shared" si="1182"/>
        <v>59400.516684901537</v>
      </c>
      <c r="BH736" s="113">
        <f t="shared" si="1182"/>
        <v>59639.82446749894</v>
      </c>
      <c r="BI736" s="113">
        <f t="shared" si="1182"/>
        <v>60897.082372297562</v>
      </c>
      <c r="BJ736" s="113">
        <f t="shared" si="1182"/>
        <v>60939.963401605572</v>
      </c>
      <c r="BK736" s="113">
        <f t="shared" si="1182"/>
        <v>62513.178708240543</v>
      </c>
      <c r="BL736" s="113">
        <f t="shared" si="1182"/>
        <v>63855.46043017089</v>
      </c>
      <c r="BM736" s="113">
        <f t="shared" si="1182"/>
        <v>64456.192787009059</v>
      </c>
      <c r="BN736" s="113">
        <f t="shared" si="1182"/>
        <v>65361.303039372673</v>
      </c>
      <c r="BO736" s="113">
        <f t="shared" si="1182"/>
        <v>66361.898455909715</v>
      </c>
      <c r="BP736" s="113">
        <f t="shared" si="1182"/>
        <v>66496.721422359653</v>
      </c>
      <c r="BQ736" s="113">
        <f t="shared" si="1182"/>
        <v>67823.129959253711</v>
      </c>
      <c r="BR736" s="113">
        <f t="shared" si="1182"/>
        <v>67898.255561031154</v>
      </c>
      <c r="BS736" s="113">
        <f t="shared" si="1182"/>
        <v>68457.139092933154</v>
      </c>
      <c r="BT736" s="113">
        <f t="shared" si="1182"/>
        <v>65979.822787082419</v>
      </c>
      <c r="BU736" s="113">
        <f t="shared" si="1182"/>
        <v>63330.335309339847</v>
      </c>
      <c r="BV736" s="113">
        <f t="shared" si="1182"/>
        <v>60853.808719787208</v>
      </c>
      <c r="BW736" s="113">
        <f t="shared" si="1182"/>
        <v>58938.407152296662</v>
      </c>
      <c r="BX736" s="113">
        <f t="shared" si="1182"/>
        <v>56957.469976448032</v>
      </c>
      <c r="BY736" s="113">
        <f t="shared" si="1182"/>
        <v>54691.528925619838</v>
      </c>
      <c r="BZ736" s="113">
        <f t="shared" si="1182"/>
        <v>53062.034261710462</v>
      </c>
      <c r="CA736" s="113">
        <f t="shared" si="1182"/>
        <v>51591.394900777086</v>
      </c>
      <c r="CB736" s="113">
        <f t="shared" si="1182"/>
        <v>48697.995602849354</v>
      </c>
      <c r="CC736" s="113">
        <f t="shared" ref="CC736:DM736" si="1183">CC686*CC$680</f>
        <v>46847.26854400141</v>
      </c>
      <c r="CD736" s="113">
        <f t="shared" si="1183"/>
        <v>44581.061290759033</v>
      </c>
      <c r="CE736" s="113">
        <f t="shared" si="1183"/>
        <v>43989.638867178517</v>
      </c>
      <c r="CF736" s="113">
        <f t="shared" si="1183"/>
        <v>42118.064176774351</v>
      </c>
      <c r="CG736" s="113">
        <f t="shared" si="1183"/>
        <v>42815.811731926966</v>
      </c>
      <c r="CH736" s="113">
        <f t="shared" si="1183"/>
        <v>41455.228956933293</v>
      </c>
      <c r="CI736" s="113">
        <f t="shared" si="1183"/>
        <v>41313.013044200728</v>
      </c>
      <c r="CJ736" s="113">
        <f t="shared" si="1183"/>
        <v>40318.52373258544</v>
      </c>
      <c r="CK736" s="113">
        <f t="shared" si="1183"/>
        <v>39426.235824041338</v>
      </c>
      <c r="CL736" s="113">
        <f t="shared" si="1183"/>
        <v>37506.788361473933</v>
      </c>
      <c r="CM736" s="113">
        <f t="shared" si="1183"/>
        <v>35692.168803657041</v>
      </c>
      <c r="CN736" s="113">
        <f t="shared" si="1183"/>
        <v>33828.620450744609</v>
      </c>
      <c r="CO736" s="113">
        <f t="shared" si="1183"/>
        <v>31401.517307850056</v>
      </c>
      <c r="CP736" s="113">
        <f t="shared" si="1183"/>
        <v>28218.191092565787</v>
      </c>
      <c r="CQ736" s="113">
        <f t="shared" si="1183"/>
        <v>24719.376840967438</v>
      </c>
      <c r="CR736" s="113">
        <f t="shared" si="1183"/>
        <v>23380.846850861559</v>
      </c>
      <c r="CS736" s="113">
        <f t="shared" si="1183"/>
        <v>21714.352977828548</v>
      </c>
      <c r="CT736" s="113">
        <f t="shared" si="1183"/>
        <v>19859.148544131029</v>
      </c>
      <c r="CU736" s="113">
        <f t="shared" si="1183"/>
        <v>18664.998100373796</v>
      </c>
      <c r="CV736" s="113">
        <f t="shared" si="1183"/>
        <v>17375.147709156445</v>
      </c>
      <c r="CW736" s="113">
        <f t="shared" si="1183"/>
        <v>15835.442192716826</v>
      </c>
      <c r="CX736" s="113">
        <f t="shared" si="1183"/>
        <v>13777.371102797078</v>
      </c>
      <c r="CY736" s="113">
        <f t="shared" si="1183"/>
        <v>12429.866252878166</v>
      </c>
      <c r="CZ736" s="113">
        <f t="shared" si="1183"/>
        <v>10691.925362819626</v>
      </c>
      <c r="DA736" s="113">
        <f t="shared" si="1183"/>
        <v>9344.7236916150814</v>
      </c>
      <c r="DB736" s="113">
        <f t="shared" si="1183"/>
        <v>7571.4063580958655</v>
      </c>
      <c r="DC736" s="113">
        <f t="shared" si="1183"/>
        <v>6216.2944048830113</v>
      </c>
      <c r="DD736" s="113">
        <f t="shared" si="1183"/>
        <v>4885.9388646288207</v>
      </c>
      <c r="DE736" s="113">
        <f t="shared" si="1183"/>
        <v>3864.0188087774291</v>
      </c>
      <c r="DF736" s="113">
        <f t="shared" si="1183"/>
        <v>3026.5064872657376</v>
      </c>
      <c r="DG736" s="113">
        <f t="shared" si="1183"/>
        <v>2102.787012987013</v>
      </c>
      <c r="DH736" s="113">
        <f t="shared" si="1183"/>
        <v>1596.023642732049</v>
      </c>
      <c r="DI736" s="113">
        <f t="shared" si="1183"/>
        <v>1083.0517836593785</v>
      </c>
      <c r="DJ736" s="113">
        <f t="shared" si="1183"/>
        <v>753.81642512077292</v>
      </c>
      <c r="DK736" s="113">
        <f t="shared" si="1183"/>
        <v>502.36220472440942</v>
      </c>
      <c r="DL736" s="113">
        <f t="shared" si="1183"/>
        <v>292.68072289156629</v>
      </c>
      <c r="DM736" s="113">
        <f t="shared" si="1183"/>
        <v>362.39800995024876</v>
      </c>
    </row>
    <row r="737" spans="1:117" s="44" customFormat="1" ht="1" hidden="1" customHeight="1">
      <c r="A737" s="94">
        <v>2019</v>
      </c>
      <c r="B737" s="96">
        <f t="shared" si="1166"/>
        <v>4289936.8874912057</v>
      </c>
      <c r="C737" s="94"/>
      <c r="D737" s="101">
        <f t="shared" si="1167"/>
        <v>2667813.9710560725</v>
      </c>
      <c r="E737" s="101">
        <f t="shared" si="1168"/>
        <v>2713909.1650307262</v>
      </c>
      <c r="F737" s="101">
        <f t="shared" si="1169"/>
        <v>2758104.2806575941</v>
      </c>
      <c r="G737" s="101">
        <f t="shared" si="1170"/>
        <v>2801581.686590103</v>
      </c>
      <c r="H737" s="101">
        <f t="shared" si="1171"/>
        <v>2843326.1210147012</v>
      </c>
      <c r="I737" s="101">
        <f>SUM(CD737:$DL737)</f>
        <v>741578.50773606636</v>
      </c>
      <c r="J737" s="101">
        <f>SUM(CE737:$DL737)</f>
        <v>695483.31376141252</v>
      </c>
      <c r="K737" s="101">
        <f>SUM(CF737:$DL737)</f>
        <v>651288.19813454489</v>
      </c>
      <c r="L737" s="101">
        <f>SUM(CG737:$DL737)</f>
        <v>607810.79220203625</v>
      </c>
      <c r="M737" s="101">
        <f>SUM(CH737:$DL737)</f>
        <v>566066.35777743801</v>
      </c>
      <c r="N737" s="101"/>
      <c r="O737" s="101"/>
      <c r="P737" s="101"/>
      <c r="Q737" s="113">
        <f t="shared" ref="Q737:CB737" si="1184">Q687*Q$680</f>
        <v>44350.915384981665</v>
      </c>
      <c r="R737" s="113">
        <f t="shared" si="1184"/>
        <v>45193.236700224246</v>
      </c>
      <c r="S737" s="113">
        <f t="shared" si="1184"/>
        <v>45768.656101881548</v>
      </c>
      <c r="T737" s="113">
        <f t="shared" si="1184"/>
        <v>45296.721275981523</v>
      </c>
      <c r="U737" s="113">
        <f t="shared" si="1184"/>
        <v>45303.364870104691</v>
      </c>
      <c r="V737" s="113">
        <f t="shared" si="1184"/>
        <v>45131.877675235672</v>
      </c>
      <c r="W737" s="113">
        <f t="shared" si="1184"/>
        <v>44903.301298959836</v>
      </c>
      <c r="X737" s="113">
        <f t="shared" si="1184"/>
        <v>44478.722431015725</v>
      </c>
      <c r="Y737" s="113">
        <f t="shared" si="1184"/>
        <v>44059.458638432618</v>
      </c>
      <c r="Z737" s="113">
        <f t="shared" si="1184"/>
        <v>43940.821377493412</v>
      </c>
      <c r="AA737" s="113">
        <f t="shared" si="1184"/>
        <v>43574.360768681872</v>
      </c>
      <c r="AB737" s="113">
        <f t="shared" si="1184"/>
        <v>43405.270435933897</v>
      </c>
      <c r="AC737" s="113">
        <f t="shared" si="1184"/>
        <v>44775.187667169193</v>
      </c>
      <c r="AD737" s="113">
        <f t="shared" si="1184"/>
        <v>42540.215483628504</v>
      </c>
      <c r="AE737" s="113">
        <f t="shared" si="1184"/>
        <v>42872.185376473586</v>
      </c>
      <c r="AF737" s="113">
        <f t="shared" si="1184"/>
        <v>42726.348127063648</v>
      </c>
      <c r="AG737" s="113">
        <f t="shared" si="1184"/>
        <v>42064.219678723734</v>
      </c>
      <c r="AH737" s="113">
        <f t="shared" si="1184"/>
        <v>42870.513009665592</v>
      </c>
      <c r="AI737" s="113">
        <f t="shared" si="1184"/>
        <v>43211.344368704413</v>
      </c>
      <c r="AJ737" s="113">
        <f t="shared" si="1184"/>
        <v>44077.688028710589</v>
      </c>
      <c r="AK737" s="113">
        <f t="shared" si="1184"/>
        <v>45788.970406450819</v>
      </c>
      <c r="AL737" s="113">
        <f t="shared" si="1184"/>
        <v>46912.655658105934</v>
      </c>
      <c r="AM737" s="113">
        <f t="shared" si="1184"/>
        <v>48106.918410706487</v>
      </c>
      <c r="AN737" s="113">
        <f t="shared" si="1184"/>
        <v>50303.290175473376</v>
      </c>
      <c r="AO737" s="113">
        <f t="shared" si="1184"/>
        <v>51276.642780976756</v>
      </c>
      <c r="AP737" s="113">
        <f t="shared" si="1184"/>
        <v>53067.909595652425</v>
      </c>
      <c r="AQ737" s="113">
        <f t="shared" si="1184"/>
        <v>55198.697257586835</v>
      </c>
      <c r="AR737" s="113">
        <f t="shared" si="1184"/>
        <v>58079.883194029288</v>
      </c>
      <c r="AS737" s="113">
        <f t="shared" si="1184"/>
        <v>59453.896594233564</v>
      </c>
      <c r="AT737" s="113">
        <f t="shared" si="1184"/>
        <v>60661.759788613977</v>
      </c>
      <c r="AU737" s="113">
        <f t="shared" si="1184"/>
        <v>60998.375928490495</v>
      </c>
      <c r="AV737" s="113">
        <f t="shared" si="1184"/>
        <v>61725.784530189987</v>
      </c>
      <c r="AW737" s="113">
        <f t="shared" si="1184"/>
        <v>61328.851558372953</v>
      </c>
      <c r="AX737" s="113">
        <f t="shared" si="1184"/>
        <v>60810.723999786336</v>
      </c>
      <c r="AY737" s="113">
        <f t="shared" si="1184"/>
        <v>60398.751802082406</v>
      </c>
      <c r="AZ737" s="113">
        <f t="shared" si="1184"/>
        <v>61557.368286445009</v>
      </c>
      <c r="BA737" s="113">
        <f t="shared" si="1184"/>
        <v>60626.244485720919</v>
      </c>
      <c r="BB737" s="113">
        <f t="shared" si="1184"/>
        <v>61044.06887868201</v>
      </c>
      <c r="BC737" s="113">
        <f t="shared" si="1184"/>
        <v>61350.511440340619</v>
      </c>
      <c r="BD737" s="113">
        <f t="shared" si="1184"/>
        <v>61389.667712896218</v>
      </c>
      <c r="BE737" s="113">
        <f t="shared" si="1184"/>
        <v>60698.695947642402</v>
      </c>
      <c r="BF737" s="113">
        <f t="shared" si="1184"/>
        <v>60609.075581964804</v>
      </c>
      <c r="BG737" s="113">
        <f t="shared" si="1184"/>
        <v>60511.344333247522</v>
      </c>
      <c r="BH737" s="113">
        <f t="shared" si="1184"/>
        <v>60017.934069048031</v>
      </c>
      <c r="BI737" s="113">
        <f t="shared" si="1184"/>
        <v>60275.551019466737</v>
      </c>
      <c r="BJ737" s="113">
        <f t="shared" si="1184"/>
        <v>61339.395760202686</v>
      </c>
      <c r="BK737" s="113">
        <f t="shared" si="1184"/>
        <v>61426.551893095777</v>
      </c>
      <c r="BL737" s="113">
        <f t="shared" si="1184"/>
        <v>62897.135268120212</v>
      </c>
      <c r="BM737" s="113">
        <f t="shared" si="1184"/>
        <v>64064.475075528702</v>
      </c>
      <c r="BN737" s="113">
        <f t="shared" si="1184"/>
        <v>64484.631354473764</v>
      </c>
      <c r="BO737" s="113">
        <f t="shared" si="1184"/>
        <v>65281.726094505764</v>
      </c>
      <c r="BP737" s="113">
        <f t="shared" si="1184"/>
        <v>66338.360099204438</v>
      </c>
      <c r="BQ737" s="113">
        <f t="shared" si="1184"/>
        <v>66372.886982629221</v>
      </c>
      <c r="BR737" s="113">
        <f t="shared" si="1184"/>
        <v>67574.707036892287</v>
      </c>
      <c r="BS737" s="113">
        <f t="shared" si="1184"/>
        <v>67719.538297014427</v>
      </c>
      <c r="BT737" s="113">
        <f t="shared" si="1184"/>
        <v>67970.777532446547</v>
      </c>
      <c r="BU737" s="113">
        <f t="shared" si="1184"/>
        <v>65592.203828436148</v>
      </c>
      <c r="BV737" s="113">
        <f t="shared" si="1184"/>
        <v>63138.90378165838</v>
      </c>
      <c r="BW737" s="113">
        <f t="shared" si="1184"/>
        <v>60374.939930319168</v>
      </c>
      <c r="BX737" s="113">
        <f t="shared" si="1184"/>
        <v>58541.158736113721</v>
      </c>
      <c r="BY737" s="113">
        <f t="shared" si="1184"/>
        <v>56301.57680903413</v>
      </c>
      <c r="BZ737" s="113">
        <f t="shared" si="1184"/>
        <v>54176.655304439148</v>
      </c>
      <c r="CA737" s="113">
        <f t="shared" si="1184"/>
        <v>52649.554428103525</v>
      </c>
      <c r="CB737" s="113">
        <f t="shared" si="1184"/>
        <v>50912.426523612703</v>
      </c>
      <c r="CC737" s="113">
        <f t="shared" ref="CC737:DM737" si="1185">CC687*CC$680</f>
        <v>48462.792884035312</v>
      </c>
      <c r="CD737" s="113">
        <f t="shared" si="1185"/>
        <v>46095.193974653863</v>
      </c>
      <c r="CE737" s="113">
        <f t="shared" si="1185"/>
        <v>44195.11562686773</v>
      </c>
      <c r="CF737" s="113">
        <f t="shared" si="1185"/>
        <v>43477.405932508707</v>
      </c>
      <c r="CG737" s="113">
        <f t="shared" si="1185"/>
        <v>41744.434424598243</v>
      </c>
      <c r="CH737" s="113">
        <f t="shared" si="1185"/>
        <v>42160.053133906855</v>
      </c>
      <c r="CI737" s="113">
        <f t="shared" si="1185"/>
        <v>41002.115182231086</v>
      </c>
      <c r="CJ737" s="113">
        <f t="shared" si="1185"/>
        <v>40764.391976343628</v>
      </c>
      <c r="CK737" s="113">
        <f t="shared" si="1185"/>
        <v>39737.862659776991</v>
      </c>
      <c r="CL737" s="113">
        <f t="shared" si="1185"/>
        <v>38728.09164277371</v>
      </c>
      <c r="CM737" s="113">
        <f t="shared" si="1185"/>
        <v>36578.973649979554</v>
      </c>
      <c r="CN737" s="113">
        <f t="shared" si="1185"/>
        <v>35101.687186429881</v>
      </c>
      <c r="CO737" s="113">
        <f t="shared" si="1185"/>
        <v>32814.165449922075</v>
      </c>
      <c r="CP737" s="113">
        <f t="shared" si="1185"/>
        <v>30601.444051775528</v>
      </c>
      <c r="CQ737" s="113">
        <f t="shared" si="1185"/>
        <v>27141.840291852455</v>
      </c>
      <c r="CR737" s="113">
        <f t="shared" si="1185"/>
        <v>23898.905278272927</v>
      </c>
      <c r="CS737" s="113">
        <f t="shared" si="1185"/>
        <v>22346.752479360301</v>
      </c>
      <c r="CT737" s="113">
        <f t="shared" si="1185"/>
        <v>20811.136828935396</v>
      </c>
      <c r="CU737" s="113">
        <f t="shared" si="1185"/>
        <v>18756.681659415404</v>
      </c>
      <c r="CV737" s="113">
        <f t="shared" si="1185"/>
        <v>17556.40562833576</v>
      </c>
      <c r="CW737" s="113">
        <f t="shared" si="1185"/>
        <v>16249.930895255844</v>
      </c>
      <c r="CX737" s="113">
        <f t="shared" si="1185"/>
        <v>14636.422590415108</v>
      </c>
      <c r="CY737" s="113">
        <f t="shared" si="1185"/>
        <v>12544.675943537892</v>
      </c>
      <c r="CZ737" s="113">
        <f t="shared" si="1185"/>
        <v>11211.549412577746</v>
      </c>
      <c r="DA737" s="113">
        <f t="shared" si="1185"/>
        <v>9585.4151660101306</v>
      </c>
      <c r="DB737" s="113">
        <f t="shared" si="1185"/>
        <v>8099.239334541262</v>
      </c>
      <c r="DC737" s="113">
        <f t="shared" si="1185"/>
        <v>6532.4423194303154</v>
      </c>
      <c r="DD737" s="113">
        <f t="shared" si="1185"/>
        <v>5214.8726346433768</v>
      </c>
      <c r="DE737" s="113">
        <f t="shared" si="1185"/>
        <v>3996.4733542319746</v>
      </c>
      <c r="DF737" s="113">
        <f t="shared" si="1185"/>
        <v>3166.6890917827964</v>
      </c>
      <c r="DG737" s="113">
        <f t="shared" si="1185"/>
        <v>2308.5668831168832</v>
      </c>
      <c r="DH737" s="113">
        <f t="shared" si="1185"/>
        <v>1653.2837127845885</v>
      </c>
      <c r="DI737" s="113">
        <f t="shared" si="1185"/>
        <v>1170.2278481012659</v>
      </c>
      <c r="DJ737" s="113">
        <f t="shared" si="1185"/>
        <v>771.19162640901766</v>
      </c>
      <c r="DK737" s="113">
        <f t="shared" si="1185"/>
        <v>548.83070866141736</v>
      </c>
      <c r="DL737" s="113">
        <f t="shared" si="1185"/>
        <v>376.03915662650604</v>
      </c>
      <c r="DM737" s="113">
        <f t="shared" si="1185"/>
        <v>396.91210613598673</v>
      </c>
    </row>
    <row r="738" spans="1:117" s="44" customFormat="1" ht="1" hidden="1" customHeight="1">
      <c r="A738" s="94">
        <v>2020</v>
      </c>
      <c r="B738" s="96">
        <f t="shared" si="1166"/>
        <v>4333504.7791948132</v>
      </c>
      <c r="C738" s="94"/>
      <c r="D738" s="101">
        <f t="shared" si="1167"/>
        <v>2682573.5348908906</v>
      </c>
      <c r="E738" s="101">
        <f t="shared" si="1168"/>
        <v>2730261.8852268849</v>
      </c>
      <c r="F738" s="101">
        <f t="shared" si="1169"/>
        <v>2775946.2181311189</v>
      </c>
      <c r="G738" s="101">
        <f t="shared" si="1170"/>
        <v>2819635.0119824461</v>
      </c>
      <c r="H738" s="101">
        <f t="shared" si="1171"/>
        <v>2862718.9135447131</v>
      </c>
      <c r="I738" s="101">
        <f>SUM(CD738:$DL738)</f>
        <v>761669.02831814683</v>
      </c>
      <c r="J738" s="101">
        <f>SUM(CE738:$DL738)</f>
        <v>713980.67798215256</v>
      </c>
      <c r="K738" s="101">
        <f>SUM(CF738:$DL738)</f>
        <v>668296.34507791826</v>
      </c>
      <c r="L738" s="101">
        <f>SUM(CG738:$DL738)</f>
        <v>624607.55122659134</v>
      </c>
      <c r="M738" s="101">
        <f>SUM(CH738:$DL738)</f>
        <v>581523.64966432448</v>
      </c>
      <c r="N738" s="101"/>
      <c r="O738" s="101"/>
      <c r="P738" s="101"/>
      <c r="Q738" s="113">
        <f t="shared" ref="Q738:CB738" si="1186">Q688*Q$680</f>
        <v>44642.742821770393</v>
      </c>
      <c r="R738" s="113">
        <f t="shared" si="1186"/>
        <v>45539.143995419632</v>
      </c>
      <c r="S738" s="113">
        <f t="shared" si="1186"/>
        <v>46176.727629626082</v>
      </c>
      <c r="T738" s="113">
        <f t="shared" si="1186"/>
        <v>45731.159786374134</v>
      </c>
      <c r="U738" s="113">
        <f t="shared" si="1186"/>
        <v>45756.679333074833</v>
      </c>
      <c r="V738" s="113">
        <f t="shared" si="1186"/>
        <v>45601.469480664076</v>
      </c>
      <c r="W738" s="113">
        <f t="shared" si="1186"/>
        <v>45389.719603842132</v>
      </c>
      <c r="X738" s="113">
        <f t="shared" si="1186"/>
        <v>44985.944639501533</v>
      </c>
      <c r="Y738" s="113">
        <f t="shared" si="1186"/>
        <v>44537.679868395011</v>
      </c>
      <c r="Z738" s="113">
        <f t="shared" si="1186"/>
        <v>44461.11735039518</v>
      </c>
      <c r="AA738" s="113">
        <f t="shared" si="1186"/>
        <v>44146.282867055437</v>
      </c>
      <c r="AB738" s="113">
        <f t="shared" si="1186"/>
        <v>44072.359633207474</v>
      </c>
      <c r="AC738" s="113">
        <f t="shared" si="1186"/>
        <v>46027.844186159607</v>
      </c>
      <c r="AD738" s="113">
        <f t="shared" si="1186"/>
        <v>43145.359280311925</v>
      </c>
      <c r="AE738" s="113">
        <f t="shared" si="1186"/>
        <v>43021.085300044004</v>
      </c>
      <c r="AF738" s="113">
        <f t="shared" si="1186"/>
        <v>43115.513332574294</v>
      </c>
      <c r="AG738" s="113">
        <f t="shared" si="1186"/>
        <v>42967.552157677266</v>
      </c>
      <c r="AH738" s="113">
        <f t="shared" si="1186"/>
        <v>42460.85546050439</v>
      </c>
      <c r="AI738" s="113">
        <f t="shared" si="1186"/>
        <v>43384.137808266758</v>
      </c>
      <c r="AJ738" s="113">
        <f t="shared" si="1186"/>
        <v>44098.841450910026</v>
      </c>
      <c r="AK738" s="113">
        <f t="shared" si="1186"/>
        <v>44655.918791699063</v>
      </c>
      <c r="AL738" s="113">
        <f t="shared" si="1186"/>
        <v>46625.379775280897</v>
      </c>
      <c r="AM738" s="113">
        <f t="shared" si="1186"/>
        <v>47699.803423215919</v>
      </c>
      <c r="AN738" s="113">
        <f t="shared" si="1186"/>
        <v>49340.185882819467</v>
      </c>
      <c r="AO738" s="113">
        <f t="shared" si="1186"/>
        <v>51831.681440120985</v>
      </c>
      <c r="AP738" s="113">
        <f t="shared" si="1186"/>
        <v>52502.00037276098</v>
      </c>
      <c r="AQ738" s="113">
        <f t="shared" si="1186"/>
        <v>54960.723412438943</v>
      </c>
      <c r="AR738" s="113">
        <f t="shared" si="1186"/>
        <v>56801.849266035839</v>
      </c>
      <c r="AS738" s="113">
        <f t="shared" si="1186"/>
        <v>59214.434322618632</v>
      </c>
      <c r="AT738" s="113">
        <f t="shared" si="1186"/>
        <v>60966.059092000956</v>
      </c>
      <c r="AU738" s="113">
        <f t="shared" si="1186"/>
        <v>61834.570061689534</v>
      </c>
      <c r="AV738" s="113">
        <f t="shared" si="1186"/>
        <v>61788.45132743362</v>
      </c>
      <c r="AW738" s="113">
        <f t="shared" si="1186"/>
        <v>63054.612202852615</v>
      </c>
      <c r="AX738" s="113">
        <f t="shared" si="1186"/>
        <v>61129.260616420062</v>
      </c>
      <c r="AY738" s="113">
        <f t="shared" si="1186"/>
        <v>61276.463290913947</v>
      </c>
      <c r="AZ738" s="113">
        <f t="shared" si="1186"/>
        <v>61251.538363171356</v>
      </c>
      <c r="BA738" s="113">
        <f t="shared" si="1186"/>
        <v>62060.05590184137</v>
      </c>
      <c r="BB738" s="113">
        <f t="shared" si="1186"/>
        <v>60986.672861728352</v>
      </c>
      <c r="BC738" s="113">
        <f t="shared" si="1186"/>
        <v>61986.830194883871</v>
      </c>
      <c r="BD738" s="113">
        <f t="shared" si="1186"/>
        <v>61955.736919256371</v>
      </c>
      <c r="BE738" s="113">
        <f t="shared" si="1186"/>
        <v>62235.496175284134</v>
      </c>
      <c r="BF738" s="113">
        <f t="shared" si="1186"/>
        <v>61539.911456462825</v>
      </c>
      <c r="BG738" s="113">
        <f t="shared" si="1186"/>
        <v>61289.915497490023</v>
      </c>
      <c r="BH738" s="113">
        <f t="shared" si="1186"/>
        <v>61119.42703987658</v>
      </c>
      <c r="BI738" s="113">
        <f t="shared" si="1186"/>
        <v>60648.269981855643</v>
      </c>
      <c r="BJ738" s="113">
        <f t="shared" si="1186"/>
        <v>60718.723924788625</v>
      </c>
      <c r="BK738" s="113">
        <f t="shared" si="1186"/>
        <v>61817.215322939868</v>
      </c>
      <c r="BL738" s="113">
        <f t="shared" si="1186"/>
        <v>61815.99952857985</v>
      </c>
      <c r="BM738" s="113">
        <f t="shared" si="1186"/>
        <v>63107.837990936554</v>
      </c>
      <c r="BN738" s="113">
        <f t="shared" si="1186"/>
        <v>64097.568741301649</v>
      </c>
      <c r="BO738" s="113">
        <f t="shared" si="1186"/>
        <v>64415.181136053579</v>
      </c>
      <c r="BP738" s="113">
        <f t="shared" si="1186"/>
        <v>65266.915450768189</v>
      </c>
      <c r="BQ738" s="113">
        <f t="shared" si="1186"/>
        <v>66216.753163199668</v>
      </c>
      <c r="BR738" s="113">
        <f t="shared" si="1186"/>
        <v>66146.699661834937</v>
      </c>
      <c r="BS738" s="113">
        <f t="shared" si="1186"/>
        <v>67399.146070370436</v>
      </c>
      <c r="BT738" s="113">
        <f t="shared" si="1186"/>
        <v>67250.137397454542</v>
      </c>
      <c r="BU738" s="113">
        <f t="shared" si="1186"/>
        <v>67562.538220125905</v>
      </c>
      <c r="BV738" s="113">
        <f t="shared" si="1186"/>
        <v>65390.248525500174</v>
      </c>
      <c r="BW738" s="113">
        <f t="shared" si="1186"/>
        <v>62630.652556966081</v>
      </c>
      <c r="BX738" s="113">
        <f t="shared" si="1186"/>
        <v>59973.690677171267</v>
      </c>
      <c r="BY738" s="113">
        <f t="shared" si="1186"/>
        <v>57860.54324648287</v>
      </c>
      <c r="BZ738" s="113">
        <f t="shared" si="1186"/>
        <v>55768.271468265259</v>
      </c>
      <c r="CA738" s="113">
        <f t="shared" si="1186"/>
        <v>53750.784278466381</v>
      </c>
      <c r="CB738" s="113">
        <f t="shared" si="1186"/>
        <v>51968.49476739073</v>
      </c>
      <c r="CC738" s="113">
        <f t="shared" ref="CC738:DM738" si="1187">CC688*CC$680</f>
        <v>50660.885092142053</v>
      </c>
      <c r="CD738" s="113">
        <f t="shared" si="1187"/>
        <v>47688.350335994226</v>
      </c>
      <c r="CE738" s="113">
        <f t="shared" si="1187"/>
        <v>45684.332904234288</v>
      </c>
      <c r="CF738" s="113">
        <f t="shared" si="1187"/>
        <v>43688.793851327013</v>
      </c>
      <c r="CG738" s="113">
        <f t="shared" si="1187"/>
        <v>43083.901562266779</v>
      </c>
      <c r="CH738" s="113">
        <f t="shared" si="1187"/>
        <v>41122.912689904035</v>
      </c>
      <c r="CI738" s="113">
        <f t="shared" si="1187"/>
        <v>41697.699955688491</v>
      </c>
      <c r="CJ738" s="113">
        <f t="shared" si="1187"/>
        <v>40466.488857726428</v>
      </c>
      <c r="CK738" s="113">
        <f t="shared" si="1187"/>
        <v>40183.043853685071</v>
      </c>
      <c r="CL738" s="113">
        <f t="shared" si="1187"/>
        <v>39042.084457187353</v>
      </c>
      <c r="CM738" s="113">
        <f t="shared" si="1187"/>
        <v>37773.546140409555</v>
      </c>
      <c r="CN738" s="113">
        <f t="shared" si="1187"/>
        <v>35988.46456159911</v>
      </c>
      <c r="CO738" s="113">
        <f t="shared" si="1187"/>
        <v>34056.78176523665</v>
      </c>
      <c r="CP738" s="113">
        <f t="shared" si="1187"/>
        <v>31990.931107894066</v>
      </c>
      <c r="CQ738" s="113">
        <f t="shared" si="1187"/>
        <v>29447.024185920822</v>
      </c>
      <c r="CR738" s="113">
        <f t="shared" si="1187"/>
        <v>26258.839374133491</v>
      </c>
      <c r="CS738" s="113">
        <f t="shared" si="1187"/>
        <v>22853.066098966716</v>
      </c>
      <c r="CT738" s="113">
        <f t="shared" si="1187"/>
        <v>21432.601114649682</v>
      </c>
      <c r="CU738" s="113">
        <f t="shared" si="1187"/>
        <v>19671.545560389728</v>
      </c>
      <c r="CV738" s="113">
        <f t="shared" si="1187"/>
        <v>17657.870659180702</v>
      </c>
      <c r="CW738" s="113">
        <f t="shared" si="1187"/>
        <v>16436.450811398401</v>
      </c>
      <c r="CX738" s="113">
        <f t="shared" si="1187"/>
        <v>15039.811865312668</v>
      </c>
      <c r="CY738" s="113">
        <f t="shared" si="1187"/>
        <v>13345.399939933928</v>
      </c>
      <c r="CZ738" s="113">
        <f t="shared" si="1187"/>
        <v>11331.914305459572</v>
      </c>
      <c r="DA738" s="113">
        <f t="shared" si="1187"/>
        <v>10068.762943162634</v>
      </c>
      <c r="DB738" s="113">
        <f t="shared" si="1187"/>
        <v>8324.4867402404871</v>
      </c>
      <c r="DC738" s="113">
        <f t="shared" si="1187"/>
        <v>7005.2227873855545</v>
      </c>
      <c r="DD738" s="113">
        <f t="shared" si="1187"/>
        <v>5494.7962154294028</v>
      </c>
      <c r="DE738" s="113">
        <f t="shared" si="1187"/>
        <v>4276.9115987460809</v>
      </c>
      <c r="DF738" s="113">
        <f t="shared" si="1187"/>
        <v>3285.3051417587694</v>
      </c>
      <c r="DG738" s="113">
        <f t="shared" si="1187"/>
        <v>2424.3701298701299</v>
      </c>
      <c r="DH738" s="113">
        <f t="shared" si="1187"/>
        <v>1820.2250437828372</v>
      </c>
      <c r="DI738" s="113">
        <f t="shared" si="1187"/>
        <v>1215.2934407364787</v>
      </c>
      <c r="DJ738" s="113">
        <f t="shared" si="1187"/>
        <v>836.6827697262479</v>
      </c>
      <c r="DK738" s="113">
        <f t="shared" si="1187"/>
        <v>562.64566929133855</v>
      </c>
      <c r="DL738" s="113">
        <f t="shared" si="1187"/>
        <v>412.46987951807228</v>
      </c>
      <c r="DM738" s="113">
        <f t="shared" si="1187"/>
        <v>463.13101160862357</v>
      </c>
    </row>
    <row r="739" spans="1:117" s="44" customFormat="1" ht="1" hidden="1" customHeight="1">
      <c r="A739" s="94">
        <v>2021</v>
      </c>
      <c r="B739" s="96">
        <f t="shared" si="1166"/>
        <v>4376381.9970811522</v>
      </c>
      <c r="C739" s="94"/>
      <c r="D739" s="101">
        <f t="shared" si="1167"/>
        <v>2695079.1586617627</v>
      </c>
      <c r="E739" s="101">
        <f t="shared" si="1168"/>
        <v>2744928.4651155579</v>
      </c>
      <c r="F739" s="101">
        <f t="shared" si="1169"/>
        <v>2792198.8829124407</v>
      </c>
      <c r="G739" s="101">
        <f t="shared" si="1170"/>
        <v>2837352.712478911</v>
      </c>
      <c r="H739" s="101">
        <f t="shared" si="1171"/>
        <v>2880656.5851840209</v>
      </c>
      <c r="I739" s="101">
        <f>SUM(CD739:$DL739)</f>
        <v>783213.88707837253</v>
      </c>
      <c r="J739" s="101">
        <f>SUM(CE739:$DL739)</f>
        <v>733364.58062457736</v>
      </c>
      <c r="K739" s="101">
        <f>SUM(CF739:$DL739)</f>
        <v>686094.16282769444</v>
      </c>
      <c r="L739" s="101">
        <f>SUM(CG739:$DL739)</f>
        <v>640940.33326122398</v>
      </c>
      <c r="M739" s="101">
        <f>SUM(CH739:$DL739)</f>
        <v>597636.46055611433</v>
      </c>
      <c r="N739" s="101"/>
      <c r="O739" s="101"/>
      <c r="P739" s="101"/>
      <c r="Q739" s="113">
        <f t="shared" ref="Q739:CB739" si="1188">Q689*Q$680</f>
        <v>44867.978762916049</v>
      </c>
      <c r="R739" s="113">
        <f t="shared" si="1188"/>
        <v>45832.218187890649</v>
      </c>
      <c r="S739" s="113">
        <f t="shared" si="1188"/>
        <v>46524.194475032316</v>
      </c>
      <c r="T739" s="113">
        <f t="shared" si="1188"/>
        <v>46133.565964203233</v>
      </c>
      <c r="U739" s="113">
        <f t="shared" si="1188"/>
        <v>46186.926909654903</v>
      </c>
      <c r="V739" s="113">
        <f t="shared" si="1188"/>
        <v>46049.033525496699</v>
      </c>
      <c r="W739" s="113">
        <f t="shared" si="1188"/>
        <v>45854.164186532624</v>
      </c>
      <c r="X739" s="113">
        <f t="shared" si="1188"/>
        <v>45464.381243200478</v>
      </c>
      <c r="Y739" s="113">
        <f t="shared" si="1188"/>
        <v>45035.621561448643</v>
      </c>
      <c r="Z739" s="113">
        <f t="shared" si="1188"/>
        <v>44935.011215656756</v>
      </c>
      <c r="AA739" s="113">
        <f t="shared" si="1188"/>
        <v>44661.111193130091</v>
      </c>
      <c r="AB739" s="113">
        <f t="shared" si="1188"/>
        <v>44641.609081547591</v>
      </c>
      <c r="AC739" s="113">
        <f t="shared" si="1188"/>
        <v>46725.960900646794</v>
      </c>
      <c r="AD739" s="113">
        <f t="shared" si="1188"/>
        <v>44339.722036923944</v>
      </c>
      <c r="AE739" s="113">
        <f t="shared" si="1188"/>
        <v>43623.680292748453</v>
      </c>
      <c r="AF739" s="113">
        <f t="shared" si="1188"/>
        <v>43263.196538768076</v>
      </c>
      <c r="AG739" s="113">
        <f t="shared" si="1188"/>
        <v>43352.987294783132</v>
      </c>
      <c r="AH739" s="113">
        <f t="shared" si="1188"/>
        <v>43358.912520831014</v>
      </c>
      <c r="AI739" s="113">
        <f t="shared" si="1188"/>
        <v>42973.628538555058</v>
      </c>
      <c r="AJ739" s="113">
        <f t="shared" si="1188"/>
        <v>44265.046911048456</v>
      </c>
      <c r="AK739" s="113">
        <f t="shared" si="1188"/>
        <v>44677.050304940443</v>
      </c>
      <c r="AL739" s="113">
        <f t="shared" si="1188"/>
        <v>45497.443940609948</v>
      </c>
      <c r="AM739" s="113">
        <f t="shared" si="1188"/>
        <v>47416.330765259525</v>
      </c>
      <c r="AN739" s="113">
        <f t="shared" si="1188"/>
        <v>48937.79990086249</v>
      </c>
      <c r="AO739" s="113">
        <f t="shared" si="1188"/>
        <v>50876.852595048374</v>
      </c>
      <c r="AP739" s="113">
        <f t="shared" si="1188"/>
        <v>53043.612956386962</v>
      </c>
      <c r="AQ739" s="113">
        <f t="shared" si="1188"/>
        <v>54398.982576252936</v>
      </c>
      <c r="AR739" s="113">
        <f t="shared" si="1188"/>
        <v>56568.362298421649</v>
      </c>
      <c r="AS739" s="113">
        <f t="shared" si="1188"/>
        <v>57967.192533441281</v>
      </c>
      <c r="AT739" s="113">
        <f t="shared" si="1188"/>
        <v>60731.197213547915</v>
      </c>
      <c r="AU739" s="113">
        <f t="shared" si="1188"/>
        <v>62136.048092660203</v>
      </c>
      <c r="AV739" s="113">
        <f t="shared" si="1188"/>
        <v>62609.184220366442</v>
      </c>
      <c r="AW739" s="113">
        <f t="shared" si="1188"/>
        <v>63121.4942947702</v>
      </c>
      <c r="AX739" s="113">
        <f t="shared" si="1188"/>
        <v>62801.329772270001</v>
      </c>
      <c r="AY739" s="113">
        <f t="shared" si="1188"/>
        <v>61589.369404645367</v>
      </c>
      <c r="AZ739" s="113">
        <f t="shared" si="1188"/>
        <v>62125.759590792841</v>
      </c>
      <c r="BA739" s="113">
        <f t="shared" si="1188"/>
        <v>61762.527799110576</v>
      </c>
      <c r="BB739" s="113">
        <f t="shared" si="1188"/>
        <v>62399.198567096413</v>
      </c>
      <c r="BC739" s="113">
        <f t="shared" si="1188"/>
        <v>61933.070545882518</v>
      </c>
      <c r="BD739" s="113">
        <f t="shared" si="1188"/>
        <v>62586.332149139445</v>
      </c>
      <c r="BE739" s="113">
        <f t="shared" si="1188"/>
        <v>62803.444085499556</v>
      </c>
      <c r="BF739" s="113">
        <f t="shared" si="1188"/>
        <v>63067.589016944723</v>
      </c>
      <c r="BG739" s="113">
        <f t="shared" si="1188"/>
        <v>62216.266411378558</v>
      </c>
      <c r="BH739" s="113">
        <f t="shared" si="1188"/>
        <v>61895.546748319459</v>
      </c>
      <c r="BI739" s="113">
        <f t="shared" si="1188"/>
        <v>61745.442691515207</v>
      </c>
      <c r="BJ739" s="113">
        <f t="shared" si="1188"/>
        <v>61088.123775220542</v>
      </c>
      <c r="BK739" s="113">
        <f t="shared" si="1188"/>
        <v>61200.58975501114</v>
      </c>
      <c r="BL739" s="113">
        <f t="shared" si="1188"/>
        <v>62199.530922215679</v>
      </c>
      <c r="BM739" s="113">
        <f t="shared" si="1188"/>
        <v>62032.376510574017</v>
      </c>
      <c r="BN739" s="113">
        <f t="shared" si="1188"/>
        <v>63146.500606078749</v>
      </c>
      <c r="BO739" s="113">
        <f t="shared" si="1188"/>
        <v>64034.061825623219</v>
      </c>
      <c r="BP739" s="113">
        <f t="shared" si="1188"/>
        <v>64411.964763101103</v>
      </c>
      <c r="BQ739" s="113">
        <f t="shared" si="1188"/>
        <v>65155.843877332198</v>
      </c>
      <c r="BR739" s="113">
        <f t="shared" si="1188"/>
        <v>65995.910071881328</v>
      </c>
      <c r="BS739" s="113">
        <f t="shared" si="1188"/>
        <v>65993.811942287124</v>
      </c>
      <c r="BT739" s="113">
        <f t="shared" si="1188"/>
        <v>66939.019656416611</v>
      </c>
      <c r="BU739" s="113">
        <f t="shared" si="1188"/>
        <v>66859.484831244146</v>
      </c>
      <c r="BV739" s="113">
        <f t="shared" si="1188"/>
        <v>67348.759627616513</v>
      </c>
      <c r="BW739" s="113">
        <f t="shared" si="1188"/>
        <v>64860.642144888065</v>
      </c>
      <c r="BX739" s="113">
        <f t="shared" si="1188"/>
        <v>62207.45255215824</v>
      </c>
      <c r="BY739" s="113">
        <f t="shared" si="1188"/>
        <v>59281.000378525016</v>
      </c>
      <c r="BZ739" s="113">
        <f t="shared" si="1188"/>
        <v>57307.976458748119</v>
      </c>
      <c r="CA739" s="113">
        <f t="shared" si="1188"/>
        <v>55330.682037120285</v>
      </c>
      <c r="CB739" s="113">
        <f t="shared" si="1188"/>
        <v>53050.867293993491</v>
      </c>
      <c r="CC739" s="113">
        <f t="shared" ref="CC739:DM739" si="1189">CC689*CC$680</f>
        <v>51727.131156564428</v>
      </c>
      <c r="CD739" s="113">
        <f t="shared" si="1189"/>
        <v>49849.306453795158</v>
      </c>
      <c r="CE739" s="113">
        <f t="shared" si="1189"/>
        <v>47270.417796882903</v>
      </c>
      <c r="CF739" s="113">
        <f t="shared" si="1189"/>
        <v>45153.829566470522</v>
      </c>
      <c r="CG739" s="113">
        <f t="shared" si="1189"/>
        <v>43303.872705109708</v>
      </c>
      <c r="CH739" s="113">
        <f t="shared" si="1189"/>
        <v>42439.434066365087</v>
      </c>
      <c r="CI739" s="113">
        <f t="shared" si="1189"/>
        <v>40689.249612274289</v>
      </c>
      <c r="CJ739" s="113">
        <f t="shared" si="1189"/>
        <v>41151.074170045424</v>
      </c>
      <c r="CK739" s="113">
        <f t="shared" si="1189"/>
        <v>39897.138598041885</v>
      </c>
      <c r="CL739" s="113">
        <f t="shared" si="1189"/>
        <v>39483.853527308769</v>
      </c>
      <c r="CM739" s="113">
        <f t="shared" si="1189"/>
        <v>38088.218827814322</v>
      </c>
      <c r="CN739" s="113">
        <f t="shared" si="1189"/>
        <v>37170.172373974674</v>
      </c>
      <c r="CO739" s="113">
        <f t="shared" si="1189"/>
        <v>34932.643384463947</v>
      </c>
      <c r="CP739" s="113">
        <f t="shared" si="1189"/>
        <v>33213.79873115899</v>
      </c>
      <c r="CQ739" s="113">
        <f t="shared" si="1189"/>
        <v>30799.188488042157</v>
      </c>
      <c r="CR739" s="113">
        <f t="shared" si="1189"/>
        <v>28504.08877995643</v>
      </c>
      <c r="CS739" s="113">
        <f t="shared" si="1189"/>
        <v>25128.522249337973</v>
      </c>
      <c r="CT739" s="113">
        <f t="shared" si="1189"/>
        <v>21929.376706096453</v>
      </c>
      <c r="CU739" s="113">
        <f t="shared" si="1189"/>
        <v>20274.882529566763</v>
      </c>
      <c r="CV739" s="113">
        <f t="shared" si="1189"/>
        <v>18535.592430858807</v>
      </c>
      <c r="CW739" s="113">
        <f t="shared" si="1189"/>
        <v>16546.981132075471</v>
      </c>
      <c r="CX739" s="113">
        <f t="shared" si="1189"/>
        <v>15230.164261535721</v>
      </c>
      <c r="CY739" s="113">
        <f t="shared" si="1189"/>
        <v>13732.024026429073</v>
      </c>
      <c r="CZ739" s="113">
        <f t="shared" si="1189"/>
        <v>12075.632342778161</v>
      </c>
      <c r="DA739" s="113">
        <f t="shared" si="1189"/>
        <v>10195.494372537985</v>
      </c>
      <c r="DB739" s="113">
        <f t="shared" si="1189"/>
        <v>8760.4806456926362</v>
      </c>
      <c r="DC739" s="113">
        <f t="shared" si="1189"/>
        <v>7214.7068158697866</v>
      </c>
      <c r="DD739" s="113">
        <f t="shared" si="1189"/>
        <v>5907.6128093158659</v>
      </c>
      <c r="DE739" s="113">
        <f t="shared" si="1189"/>
        <v>4518.0702194357364</v>
      </c>
      <c r="DF739" s="113">
        <f t="shared" si="1189"/>
        <v>3526.1316674675636</v>
      </c>
      <c r="DG739" s="113">
        <f t="shared" si="1189"/>
        <v>2522.6779220779222</v>
      </c>
      <c r="DH739" s="113">
        <f t="shared" si="1189"/>
        <v>1917.0026269702278</v>
      </c>
      <c r="DI739" s="113">
        <f t="shared" si="1189"/>
        <v>1343.1024165707711</v>
      </c>
      <c r="DJ739" s="113">
        <f t="shared" si="1189"/>
        <v>871.43317230273749</v>
      </c>
      <c r="DK739" s="113">
        <f t="shared" si="1189"/>
        <v>613.50984251968498</v>
      </c>
      <c r="DL739" s="113">
        <f t="shared" si="1189"/>
        <v>424.2018072289157</v>
      </c>
      <c r="DM739" s="113">
        <f t="shared" si="1189"/>
        <v>530.15257048092872</v>
      </c>
    </row>
    <row r="740" spans="1:117" s="44" customFormat="1" ht="1" hidden="1" customHeight="1">
      <c r="A740" s="94">
        <v>2022</v>
      </c>
      <c r="B740" s="96">
        <f t="shared" si="1166"/>
        <v>4418552.8360085748</v>
      </c>
      <c r="C740" s="94"/>
      <c r="D740" s="101">
        <f t="shared" si="1167"/>
        <v>2706613.6608157298</v>
      </c>
      <c r="E740" s="101">
        <f t="shared" si="1168"/>
        <v>2757530.2747155176</v>
      </c>
      <c r="F740" s="101">
        <f t="shared" si="1169"/>
        <v>2806940.5861954498</v>
      </c>
      <c r="G740" s="101">
        <f t="shared" si="1170"/>
        <v>2853668.0813797899</v>
      </c>
      <c r="H740" s="101">
        <f t="shared" si="1171"/>
        <v>2898414.5326957759</v>
      </c>
      <c r="I740" s="101">
        <f>SUM(CD740:$DL740)</f>
        <v>805110.98350702017</v>
      </c>
      <c r="J740" s="101">
        <f>SUM(CE740:$DL740)</f>
        <v>754194.36960723228</v>
      </c>
      <c r="K740" s="101">
        <f>SUM(CF740:$DL740)</f>
        <v>704784.05812730012</v>
      </c>
      <c r="L740" s="101">
        <f>SUM(CG740:$DL740)</f>
        <v>658056.56294296007</v>
      </c>
      <c r="M740" s="101">
        <f>SUM(CH740:$DL740)</f>
        <v>613310.11162697407</v>
      </c>
      <c r="N740" s="101"/>
      <c r="O740" s="101"/>
      <c r="P740" s="101"/>
      <c r="Q740" s="113">
        <f t="shared" ref="Q740:CB740" si="1190">Q690*Q$680</f>
        <v>45033.478215323077</v>
      </c>
      <c r="R740" s="113">
        <f t="shared" si="1190"/>
        <v>46057.506512715299</v>
      </c>
      <c r="S740" s="113">
        <f t="shared" si="1190"/>
        <v>46816.107028295111</v>
      </c>
      <c r="T740" s="113">
        <f t="shared" si="1190"/>
        <v>46471.907476905311</v>
      </c>
      <c r="U740" s="113">
        <f t="shared" si="1190"/>
        <v>46586.084335013569</v>
      </c>
      <c r="V740" s="113">
        <f t="shared" si="1190"/>
        <v>46473.568547888266</v>
      </c>
      <c r="W740" s="113">
        <f t="shared" si="1190"/>
        <v>46295.636241477136</v>
      </c>
      <c r="X740" s="113">
        <f t="shared" si="1190"/>
        <v>45920.980491543865</v>
      </c>
      <c r="Y740" s="113">
        <f t="shared" si="1190"/>
        <v>45505.95460617455</v>
      </c>
      <c r="Z740" s="113">
        <f t="shared" si="1190"/>
        <v>45428.650658637562</v>
      </c>
      <c r="AA740" s="113">
        <f t="shared" si="1190"/>
        <v>45129.673876134941</v>
      </c>
      <c r="AB740" s="113">
        <f t="shared" si="1190"/>
        <v>45155.514833521309</v>
      </c>
      <c r="AC740" s="113">
        <f t="shared" si="1190"/>
        <v>47321.076788406361</v>
      </c>
      <c r="AD740" s="113">
        <f t="shared" si="1190"/>
        <v>45000.602762249262</v>
      </c>
      <c r="AE740" s="113">
        <f t="shared" si="1190"/>
        <v>44817.877666350141</v>
      </c>
      <c r="AF740" s="113">
        <f t="shared" si="1190"/>
        <v>43860.914380052374</v>
      </c>
      <c r="AG740" s="113">
        <f t="shared" si="1190"/>
        <v>43496.40502021787</v>
      </c>
      <c r="AH740" s="113">
        <f t="shared" si="1190"/>
        <v>43740.661526497053</v>
      </c>
      <c r="AI740" s="113">
        <f t="shared" si="1190"/>
        <v>43866.561110628689</v>
      </c>
      <c r="AJ740" s="113">
        <f t="shared" si="1190"/>
        <v>43849.02960779288</v>
      </c>
      <c r="AK740" s="113">
        <f t="shared" si="1190"/>
        <v>44835.033522983089</v>
      </c>
      <c r="AL740" s="113">
        <f t="shared" si="1190"/>
        <v>45519.619622792932</v>
      </c>
      <c r="AM740" s="113">
        <f t="shared" si="1190"/>
        <v>46297.518466303962</v>
      </c>
      <c r="AN740" s="113">
        <f t="shared" si="1190"/>
        <v>48654.415287003067</v>
      </c>
      <c r="AO740" s="113">
        <f t="shared" si="1190"/>
        <v>50477.062409119993</v>
      </c>
      <c r="AP740" s="113">
        <f t="shared" si="1190"/>
        <v>52106.167624727786</v>
      </c>
      <c r="AQ740" s="113">
        <f t="shared" si="1190"/>
        <v>54931.104350167319</v>
      </c>
      <c r="AR740" s="113">
        <f t="shared" si="1190"/>
        <v>56013.318717514238</v>
      </c>
      <c r="AS740" s="113">
        <f t="shared" si="1190"/>
        <v>57736.901157335</v>
      </c>
      <c r="AT740" s="113">
        <f t="shared" si="1190"/>
        <v>59502.767475378329</v>
      </c>
      <c r="AU740" s="113">
        <f t="shared" si="1190"/>
        <v>61904.847035125269</v>
      </c>
      <c r="AV740" s="113">
        <f t="shared" si="1190"/>
        <v>62904.324620288098</v>
      </c>
      <c r="AW740" s="113">
        <f t="shared" si="1190"/>
        <v>63934.213048071841</v>
      </c>
      <c r="AX740" s="113">
        <f t="shared" si="1190"/>
        <v>62868.807934049109</v>
      </c>
      <c r="AY740" s="113">
        <f t="shared" si="1190"/>
        <v>63231.63451099048</v>
      </c>
      <c r="AZ740" s="113">
        <f t="shared" si="1190"/>
        <v>62432.572890025578</v>
      </c>
      <c r="BA740" s="113">
        <f t="shared" si="1190"/>
        <v>62628.686913968319</v>
      </c>
      <c r="BB740" s="113">
        <f t="shared" si="1190"/>
        <v>62107.354413094748</v>
      </c>
      <c r="BC740" s="113">
        <f t="shared" si="1190"/>
        <v>63339.618453390569</v>
      </c>
      <c r="BD740" s="113">
        <f t="shared" si="1190"/>
        <v>62536.471130962644</v>
      </c>
      <c r="BE740" s="113">
        <f t="shared" si="1190"/>
        <v>63432.313743869578</v>
      </c>
      <c r="BF740" s="113">
        <f t="shared" si="1190"/>
        <v>63639.726990760391</v>
      </c>
      <c r="BG740" s="113">
        <f t="shared" si="1190"/>
        <v>63734.728134251513</v>
      </c>
      <c r="BH740" s="113">
        <f t="shared" si="1190"/>
        <v>62817.9351710458</v>
      </c>
      <c r="BI740" s="113">
        <f t="shared" si="1190"/>
        <v>62518.85951963588</v>
      </c>
      <c r="BJ740" s="113">
        <f t="shared" si="1190"/>
        <v>62180.305988828186</v>
      </c>
      <c r="BK740" s="113">
        <f t="shared" si="1190"/>
        <v>61565.142004454348</v>
      </c>
      <c r="BL740" s="113">
        <f t="shared" si="1190"/>
        <v>61583.464746611666</v>
      </c>
      <c r="BM740" s="113">
        <f t="shared" si="1190"/>
        <v>62411.003398791538</v>
      </c>
      <c r="BN740" s="113">
        <f t="shared" si="1190"/>
        <v>62080.821723059431</v>
      </c>
      <c r="BO740" s="113">
        <f t="shared" si="1190"/>
        <v>63088.284168423663</v>
      </c>
      <c r="BP740" s="113">
        <f t="shared" si="1190"/>
        <v>64035.104905465909</v>
      </c>
      <c r="BQ740" s="113">
        <f t="shared" si="1190"/>
        <v>64312.1207377225</v>
      </c>
      <c r="BR740" s="113">
        <f t="shared" si="1190"/>
        <v>64945.375974985982</v>
      </c>
      <c r="BS740" s="113">
        <f t="shared" si="1190"/>
        <v>65847.090268403423</v>
      </c>
      <c r="BT740" s="113">
        <f t="shared" si="1190"/>
        <v>65558.372556411225</v>
      </c>
      <c r="BU740" s="113">
        <f t="shared" si="1190"/>
        <v>66554.06812634207</v>
      </c>
      <c r="BV740" s="113">
        <f t="shared" si="1190"/>
        <v>66659.856077252232</v>
      </c>
      <c r="BW740" s="113">
        <f t="shared" si="1190"/>
        <v>66797.784830403267</v>
      </c>
      <c r="BX740" s="113">
        <f t="shared" si="1190"/>
        <v>64420.467412826445</v>
      </c>
      <c r="BY740" s="113">
        <f t="shared" si="1190"/>
        <v>61483.396568039869</v>
      </c>
      <c r="BZ740" s="113">
        <f t="shared" si="1190"/>
        <v>58721.331612225702</v>
      </c>
      <c r="CA740" s="113">
        <f t="shared" si="1190"/>
        <v>56851.847537088172</v>
      </c>
      <c r="CB740" s="113">
        <f t="shared" si="1190"/>
        <v>54611.588074927451</v>
      </c>
      <c r="CC740" s="113">
        <f t="shared" ref="CC740:DM740" si="1191">CC690*CC$680</f>
        <v>52800.230960611196</v>
      </c>
      <c r="CD740" s="113">
        <f t="shared" si="1191"/>
        <v>50916.613899788033</v>
      </c>
      <c r="CE740" s="113">
        <f t="shared" si="1191"/>
        <v>49410.311479931952</v>
      </c>
      <c r="CF740" s="113">
        <f t="shared" si="1191"/>
        <v>46727.4951843401</v>
      </c>
      <c r="CG740" s="113">
        <f t="shared" si="1191"/>
        <v>44746.451315985869</v>
      </c>
      <c r="CH740" s="113">
        <f t="shared" si="1191"/>
        <v>42664.899380278745</v>
      </c>
      <c r="CI740" s="113">
        <f t="shared" si="1191"/>
        <v>41989.904591780214</v>
      </c>
      <c r="CJ740" s="113">
        <f t="shared" si="1191"/>
        <v>40174.504344114866</v>
      </c>
      <c r="CK740" s="113">
        <f t="shared" si="1191"/>
        <v>40572.82472124014</v>
      </c>
      <c r="CL740" s="113">
        <f t="shared" si="1191"/>
        <v>39210.471770910764</v>
      </c>
      <c r="CM740" s="113">
        <f t="shared" si="1191"/>
        <v>38525.209425056673</v>
      </c>
      <c r="CN740" s="113">
        <f t="shared" si="1191"/>
        <v>37487.942542008444</v>
      </c>
      <c r="CO740" s="113">
        <f t="shared" si="1191"/>
        <v>36089.255229267495</v>
      </c>
      <c r="CP740" s="113">
        <f t="shared" si="1191"/>
        <v>34083.591841948393</v>
      </c>
      <c r="CQ740" s="113">
        <f t="shared" si="1191"/>
        <v>31987.752736116741</v>
      </c>
      <c r="CR740" s="113">
        <f t="shared" si="1191"/>
        <v>29827.906020994258</v>
      </c>
      <c r="CS740" s="113">
        <f t="shared" si="1191"/>
        <v>27292.66820707202</v>
      </c>
      <c r="CT740" s="113">
        <f t="shared" si="1191"/>
        <v>24131.22071201092</v>
      </c>
      <c r="CU740" s="113">
        <f t="shared" si="1191"/>
        <v>20760.903976959373</v>
      </c>
      <c r="CV740" s="113">
        <f t="shared" si="1191"/>
        <v>19119.755181257366</v>
      </c>
      <c r="CW740" s="113">
        <f t="shared" si="1191"/>
        <v>17386.814193648577</v>
      </c>
      <c r="CX740" s="113">
        <f t="shared" si="1191"/>
        <v>15348.518083021558</v>
      </c>
      <c r="CY740" s="113">
        <f t="shared" si="1191"/>
        <v>13923.373510861949</v>
      </c>
      <c r="CZ740" s="113">
        <f t="shared" si="1191"/>
        <v>12444.555632342777</v>
      </c>
      <c r="DA740" s="113">
        <f t="shared" si="1191"/>
        <v>10881.21947101857</v>
      </c>
      <c r="DB740" s="113">
        <f t="shared" si="1191"/>
        <v>8888.088618020096</v>
      </c>
      <c r="DC740" s="113">
        <f t="shared" si="1191"/>
        <v>7607.7296032553413</v>
      </c>
      <c r="DD740" s="113">
        <f t="shared" si="1191"/>
        <v>6097.998544395924</v>
      </c>
      <c r="DE740" s="113">
        <f t="shared" si="1191"/>
        <v>4872.5003134796234</v>
      </c>
      <c r="DF740" s="113">
        <f t="shared" si="1191"/>
        <v>3735.5069678039404</v>
      </c>
      <c r="DG740" s="113">
        <f t="shared" si="1191"/>
        <v>2714.2948051948051</v>
      </c>
      <c r="DH740" s="113">
        <f t="shared" si="1191"/>
        <v>2001.6830122591944</v>
      </c>
      <c r="DI740" s="113">
        <f t="shared" si="1191"/>
        <v>1418.4579976985042</v>
      </c>
      <c r="DJ740" s="113">
        <f t="shared" si="1191"/>
        <v>966.32850241545884</v>
      </c>
      <c r="DK740" s="113">
        <f t="shared" si="1191"/>
        <v>640.51181102362204</v>
      </c>
      <c r="DL740" s="113">
        <f t="shared" si="1191"/>
        <v>463.71987951807228</v>
      </c>
      <c r="DM740" s="113">
        <f t="shared" si="1191"/>
        <v>585.93698175787733</v>
      </c>
    </row>
    <row r="741" spans="1:117" s="44" customFormat="1" ht="1" hidden="1" customHeight="1">
      <c r="A741" s="94">
        <v>2023</v>
      </c>
      <c r="B741" s="96">
        <f t="shared" si="1166"/>
        <v>4459923.9557544971</v>
      </c>
      <c r="C741" s="94"/>
      <c r="D741" s="101">
        <f t="shared" si="1167"/>
        <v>2716605.6441626935</v>
      </c>
      <c r="E741" s="101">
        <f t="shared" si="1168"/>
        <v>2768574.9314941326</v>
      </c>
      <c r="F741" s="101">
        <f t="shared" si="1169"/>
        <v>2819058.6144282506</v>
      </c>
      <c r="G741" s="101">
        <f t="shared" si="1170"/>
        <v>2867900.9674485461</v>
      </c>
      <c r="H741" s="101">
        <f t="shared" si="1171"/>
        <v>2914214.7131572878</v>
      </c>
      <c r="I741" s="101">
        <f>SUM(CD741:$DL741)</f>
        <v>827312.77261616255</v>
      </c>
      <c r="J741" s="101">
        <f>SUM(CE741:$DL741)</f>
        <v>775343.48528472346</v>
      </c>
      <c r="K741" s="101">
        <f>SUM(CF741:$DL741)</f>
        <v>724859.80235060549</v>
      </c>
      <c r="L741" s="101">
        <f>SUM(CG741:$DL741)</f>
        <v>676017.44933030999</v>
      </c>
      <c r="M741" s="101">
        <f>SUM(CH741:$DL741)</f>
        <v>629703.70362156827</v>
      </c>
      <c r="N741" s="101"/>
      <c r="O741" s="101"/>
      <c r="P741" s="101"/>
      <c r="Q741" s="113">
        <f t="shared" ref="Q741:CB741" si="1192">Q691*Q$680</f>
        <v>45127.489738583878</v>
      </c>
      <c r="R741" s="113">
        <f t="shared" si="1192"/>
        <v>46223.980628846795</v>
      </c>
      <c r="S741" s="113">
        <f t="shared" si="1192"/>
        <v>47041.354430985775</v>
      </c>
      <c r="T741" s="113">
        <f t="shared" si="1192"/>
        <v>46758.196449191688</v>
      </c>
      <c r="U741" s="113">
        <f t="shared" si="1192"/>
        <v>46920.052733617682</v>
      </c>
      <c r="V741" s="113">
        <f t="shared" si="1192"/>
        <v>46868.065714921941</v>
      </c>
      <c r="W741" s="113">
        <f t="shared" si="1192"/>
        <v>46715.134574229829</v>
      </c>
      <c r="X741" s="113">
        <f t="shared" si="1192"/>
        <v>46356.734991593315</v>
      </c>
      <c r="Y741" s="113">
        <f t="shared" si="1192"/>
        <v>45955.581164654664</v>
      </c>
      <c r="Z741" s="113">
        <f t="shared" si="1192"/>
        <v>45896.620850583364</v>
      </c>
      <c r="AA741" s="113">
        <f t="shared" si="1192"/>
        <v>45616.939691444604</v>
      </c>
      <c r="AB741" s="113">
        <f t="shared" si="1192"/>
        <v>45620.994851174422</v>
      </c>
      <c r="AC741" s="113">
        <f t="shared" si="1192"/>
        <v>47856.889169868213</v>
      </c>
      <c r="AD741" s="113">
        <f t="shared" si="1192"/>
        <v>45567.925071639969</v>
      </c>
      <c r="AE741" s="113">
        <f t="shared" si="1192"/>
        <v>45478.433703128983</v>
      </c>
      <c r="AF741" s="113">
        <f t="shared" si="1192"/>
        <v>45047.369327109191</v>
      </c>
      <c r="AG741" s="113">
        <f t="shared" si="1192"/>
        <v>44089.99505048943</v>
      </c>
      <c r="AH741" s="113">
        <f t="shared" si="1192"/>
        <v>43882.197711365399</v>
      </c>
      <c r="AI741" s="113">
        <f t="shared" si="1192"/>
        <v>44244.109782042375</v>
      </c>
      <c r="AJ741" s="113">
        <f t="shared" si="1192"/>
        <v>44737.473340169192</v>
      </c>
      <c r="AK741" s="113">
        <f t="shared" si="1192"/>
        <v>44419.447095902739</v>
      </c>
      <c r="AL741" s="113">
        <f t="shared" si="1192"/>
        <v>45668.801484751202</v>
      </c>
      <c r="AM741" s="113">
        <f t="shared" si="1192"/>
        <v>46321.643798895995</v>
      </c>
      <c r="AN741" s="113">
        <f t="shared" si="1192"/>
        <v>47541.046554971741</v>
      </c>
      <c r="AO741" s="113">
        <f t="shared" si="1192"/>
        <v>50192.947556175968</v>
      </c>
      <c r="AP741" s="113">
        <f t="shared" si="1192"/>
        <v>51710.334876694586</v>
      </c>
      <c r="AQ741" s="113">
        <f t="shared" si="1192"/>
        <v>53999.635909073433</v>
      </c>
      <c r="AR741" s="113">
        <f t="shared" si="1192"/>
        <v>56534.56813205644</v>
      </c>
      <c r="AS741" s="113">
        <f t="shared" si="1192"/>
        <v>57192.761357154683</v>
      </c>
      <c r="AT741" s="113">
        <f t="shared" si="1192"/>
        <v>59275.053567139075</v>
      </c>
      <c r="AU741" s="113">
        <f t="shared" si="1192"/>
        <v>60699.953418103993</v>
      </c>
      <c r="AV741" s="113">
        <f t="shared" si="1192"/>
        <v>62679.937055964096</v>
      </c>
      <c r="AW741" s="113">
        <f t="shared" si="1192"/>
        <v>64226.062176439511</v>
      </c>
      <c r="AX741" s="113">
        <f t="shared" si="1192"/>
        <v>63655.72237950252</v>
      </c>
      <c r="AY741" s="113">
        <f t="shared" si="1192"/>
        <v>63298.545252291537</v>
      </c>
      <c r="AZ741" s="113">
        <f t="shared" si="1192"/>
        <v>64060.060102301788</v>
      </c>
      <c r="BA741" s="113">
        <f t="shared" si="1192"/>
        <v>62929.151149291851</v>
      </c>
      <c r="BB741" s="113">
        <f t="shared" si="1192"/>
        <v>62966.349039706321</v>
      </c>
      <c r="BC741" s="113">
        <f t="shared" si="1192"/>
        <v>63051.271245110598</v>
      </c>
      <c r="BD741" s="113">
        <f t="shared" si="1192"/>
        <v>63931.601972890006</v>
      </c>
      <c r="BE741" s="113">
        <f t="shared" si="1192"/>
        <v>63383.183301809418</v>
      </c>
      <c r="BF741" s="113">
        <f t="shared" si="1192"/>
        <v>64266.213131346107</v>
      </c>
      <c r="BG741" s="113">
        <f t="shared" si="1192"/>
        <v>64306.010924829454</v>
      </c>
      <c r="BH741" s="113">
        <f t="shared" si="1192"/>
        <v>64327.388501440473</v>
      </c>
      <c r="BI741" s="113">
        <f t="shared" si="1192"/>
        <v>63436.167850662729</v>
      </c>
      <c r="BJ741" s="113">
        <f t="shared" si="1192"/>
        <v>62949.138197857217</v>
      </c>
      <c r="BK741" s="113">
        <f t="shared" si="1192"/>
        <v>62652.773095768382</v>
      </c>
      <c r="BL741" s="113">
        <f t="shared" si="1192"/>
        <v>61946.86325869181</v>
      </c>
      <c r="BM741" s="113">
        <f t="shared" si="1192"/>
        <v>61796.741691842901</v>
      </c>
      <c r="BN741" s="113">
        <f t="shared" si="1192"/>
        <v>62452.80397467938</v>
      </c>
      <c r="BO741" s="113">
        <f t="shared" si="1192"/>
        <v>62034.188391417585</v>
      </c>
      <c r="BP741" s="113">
        <f t="shared" si="1192"/>
        <v>63093.957548233324</v>
      </c>
      <c r="BQ741" s="113">
        <f t="shared" si="1192"/>
        <v>63940.802487668887</v>
      </c>
      <c r="BR741" s="113">
        <f t="shared" si="1192"/>
        <v>64114.535320407158</v>
      </c>
      <c r="BS741" s="113">
        <f t="shared" si="1192"/>
        <v>64807.063165091771</v>
      </c>
      <c r="BT741" s="113">
        <f t="shared" si="1192"/>
        <v>65414.244529412827</v>
      </c>
      <c r="BU741" s="113">
        <f t="shared" si="1192"/>
        <v>65196.550369812983</v>
      </c>
      <c r="BV741" s="113">
        <f t="shared" si="1192"/>
        <v>66358.088527813117</v>
      </c>
      <c r="BW741" s="113">
        <f t="shared" si="1192"/>
        <v>66129.975171198588</v>
      </c>
      <c r="BX741" s="113">
        <f t="shared" si="1192"/>
        <v>66341.048166906359</v>
      </c>
      <c r="BY741" s="113">
        <f t="shared" si="1192"/>
        <v>63672.040060564002</v>
      </c>
      <c r="BZ741" s="113">
        <f t="shared" si="1192"/>
        <v>60899.641980440632</v>
      </c>
      <c r="CA741" s="113">
        <f t="shared" si="1192"/>
        <v>58263.379487508828</v>
      </c>
      <c r="CB741" s="113">
        <f t="shared" si="1192"/>
        <v>56108.983730542612</v>
      </c>
      <c r="CC741" s="113">
        <f t="shared" ref="CC741:DM741" si="1193">CC691*CC$680</f>
        <v>54358.967172328761</v>
      </c>
      <c r="CD741" s="113">
        <f t="shared" si="1193"/>
        <v>51969.28733143914</v>
      </c>
      <c r="CE741" s="113">
        <f t="shared" si="1193"/>
        <v>50483.682934117969</v>
      </c>
      <c r="CF741" s="113">
        <f t="shared" si="1193"/>
        <v>48842.353020295428</v>
      </c>
      <c r="CG741" s="113">
        <f t="shared" si="1193"/>
        <v>46313.745708741728</v>
      </c>
      <c r="CH741" s="113">
        <f t="shared" si="1193"/>
        <v>44081.409722040633</v>
      </c>
      <c r="CI741" s="113">
        <f t="shared" si="1193"/>
        <v>42221.110280270303</v>
      </c>
      <c r="CJ741" s="113">
        <f t="shared" si="1193"/>
        <v>41454.895893668261</v>
      </c>
      <c r="CK741" s="113">
        <f t="shared" si="1193"/>
        <v>39625.083423986944</v>
      </c>
      <c r="CL741" s="113">
        <f t="shared" si="1193"/>
        <v>39876.096916923292</v>
      </c>
      <c r="CM741" s="113">
        <f t="shared" si="1193"/>
        <v>38265.777084030175</v>
      </c>
      <c r="CN741" s="113">
        <f t="shared" si="1193"/>
        <v>37923.883491279768</v>
      </c>
      <c r="CO741" s="113">
        <f t="shared" si="1193"/>
        <v>36406.582068739233</v>
      </c>
      <c r="CP741" s="113">
        <f t="shared" si="1193"/>
        <v>35223.149748786513</v>
      </c>
      <c r="CQ741" s="113">
        <f t="shared" si="1193"/>
        <v>32841.232536143769</v>
      </c>
      <c r="CR741" s="113">
        <f t="shared" si="1193"/>
        <v>30992.548821548822</v>
      </c>
      <c r="CS741" s="113">
        <f t="shared" si="1193"/>
        <v>28577.168129186353</v>
      </c>
      <c r="CT741" s="113">
        <f t="shared" si="1193"/>
        <v>26227.178287079165</v>
      </c>
      <c r="CU741" s="113">
        <f t="shared" si="1193"/>
        <v>22858.781542986704</v>
      </c>
      <c r="CV741" s="113">
        <f t="shared" si="1193"/>
        <v>19593.587024329383</v>
      </c>
      <c r="CW741" s="113">
        <f t="shared" si="1193"/>
        <v>17952.295209255379</v>
      </c>
      <c r="CX741" s="113">
        <f t="shared" si="1193"/>
        <v>16145.433814359523</v>
      </c>
      <c r="CY741" s="113">
        <f t="shared" si="1193"/>
        <v>14049.958554409852</v>
      </c>
      <c r="CZ741" s="113">
        <f t="shared" si="1193"/>
        <v>12635.378023496889</v>
      </c>
      <c r="DA741" s="113">
        <f t="shared" si="1193"/>
        <v>11235.870990433315</v>
      </c>
      <c r="DB741" s="113">
        <f t="shared" si="1193"/>
        <v>9504.8604842694785</v>
      </c>
      <c r="DC741" s="113">
        <f t="shared" si="1193"/>
        <v>7735.5340793489322</v>
      </c>
      <c r="DD741" s="113">
        <f t="shared" si="1193"/>
        <v>6444.8398835516737</v>
      </c>
      <c r="DE741" s="113">
        <f t="shared" si="1193"/>
        <v>5039.6670846394982</v>
      </c>
      <c r="DF741" s="113">
        <f t="shared" si="1193"/>
        <v>4038.3373378183564</v>
      </c>
      <c r="DG741" s="113">
        <f t="shared" si="1193"/>
        <v>2884.2506493506494</v>
      </c>
      <c r="DH741" s="113">
        <f t="shared" si="1193"/>
        <v>2160.5595446584939</v>
      </c>
      <c r="DI741" s="113">
        <f t="shared" si="1193"/>
        <v>1486.4257767548906</v>
      </c>
      <c r="DJ741" s="113">
        <f t="shared" si="1193"/>
        <v>1023.1320450885668</v>
      </c>
      <c r="DK741" s="113">
        <f t="shared" si="1193"/>
        <v>712.72637795275591</v>
      </c>
      <c r="DL741" s="113">
        <f t="shared" si="1193"/>
        <v>485.94879518072293</v>
      </c>
      <c r="DM741" s="113">
        <f t="shared" si="1193"/>
        <v>646.53731343283584</v>
      </c>
    </row>
    <row r="742" spans="1:117" s="44" customFormat="1" ht="1" hidden="1" customHeight="1">
      <c r="A742" s="94">
        <v>2024</v>
      </c>
      <c r="B742" s="96">
        <f t="shared" si="1166"/>
        <v>4500383.1585397935</v>
      </c>
      <c r="C742" s="94"/>
      <c r="D742" s="101">
        <f t="shared" si="1167"/>
        <v>2725886.7101510074</v>
      </c>
      <c r="E742" s="101">
        <f t="shared" si="1168"/>
        <v>2779391.5933873761</v>
      </c>
      <c r="F742" s="101">
        <f t="shared" si="1169"/>
        <v>2830915.3801098256</v>
      </c>
      <c r="G742" s="101">
        <f t="shared" si="1170"/>
        <v>2880831.3097363417</v>
      </c>
      <c r="H742" s="101">
        <f t="shared" si="1171"/>
        <v>2929242.6374143357</v>
      </c>
      <c r="I742" s="101">
        <f>SUM(CD742:$DL742)</f>
        <v>850240.78546877578</v>
      </c>
      <c r="J742" s="101">
        <f>SUM(CE742:$DL742)</f>
        <v>796735.90223240724</v>
      </c>
      <c r="K742" s="101">
        <f>SUM(CF742:$DL742)</f>
        <v>745212.11550995766</v>
      </c>
      <c r="L742" s="101">
        <f>SUM(CG742:$DL742)</f>
        <v>695296.18588344159</v>
      </c>
      <c r="M742" s="101">
        <f>SUM(CH742:$DL742)</f>
        <v>646884.85820544767</v>
      </c>
      <c r="N742" s="101"/>
      <c r="O742" s="101"/>
      <c r="P742" s="101"/>
      <c r="Q742" s="113">
        <f t="shared" ref="Q742:CB742" si="1194">Q692*Q$680</f>
        <v>45163.723346507308</v>
      </c>
      <c r="R742" s="113">
        <f t="shared" si="1194"/>
        <v>46316.68777136314</v>
      </c>
      <c r="S742" s="113">
        <f t="shared" si="1194"/>
        <v>47208.017307416092</v>
      </c>
      <c r="T742" s="113">
        <f t="shared" si="1194"/>
        <v>46978.418735565821</v>
      </c>
      <c r="U742" s="113">
        <f t="shared" si="1194"/>
        <v>47203.875727025981</v>
      </c>
      <c r="V742" s="113">
        <f t="shared" si="1194"/>
        <v>47199.483385704036</v>
      </c>
      <c r="W742" s="113">
        <f t="shared" si="1194"/>
        <v>47104.668740357338</v>
      </c>
      <c r="X742" s="113">
        <f t="shared" si="1194"/>
        <v>46769.659529225595</v>
      </c>
      <c r="Y742" s="113">
        <f t="shared" si="1194"/>
        <v>46384.50123688898</v>
      </c>
      <c r="Z742" s="113">
        <f t="shared" si="1194"/>
        <v>46341.883628152049</v>
      </c>
      <c r="AA742" s="113">
        <f t="shared" si="1194"/>
        <v>46079.596122142662</v>
      </c>
      <c r="AB742" s="113">
        <f t="shared" si="1194"/>
        <v>46107.228754964941</v>
      </c>
      <c r="AC742" s="113">
        <f t="shared" si="1194"/>
        <v>48342.761756553038</v>
      </c>
      <c r="AD742" s="113">
        <f t="shared" si="1194"/>
        <v>46076.524545497254</v>
      </c>
      <c r="AE742" s="113">
        <f t="shared" si="1194"/>
        <v>46041.055561989022</v>
      </c>
      <c r="AF742" s="113">
        <f t="shared" si="1194"/>
        <v>45702.963019469433</v>
      </c>
      <c r="AG742" s="113">
        <f t="shared" si="1194"/>
        <v>45268.211503192877</v>
      </c>
      <c r="AH742" s="113">
        <f t="shared" si="1194"/>
        <v>44471.267325852685</v>
      </c>
      <c r="AI742" s="113">
        <f t="shared" si="1194"/>
        <v>44382.943817297673</v>
      </c>
      <c r="AJ742" s="113">
        <f t="shared" si="1194"/>
        <v>45112.191104844918</v>
      </c>
      <c r="AK742" s="113">
        <f t="shared" si="1194"/>
        <v>45292.882976546185</v>
      </c>
      <c r="AL742" s="113">
        <f t="shared" si="1194"/>
        <v>45252.503451043332</v>
      </c>
      <c r="AM742" s="113">
        <f t="shared" si="1194"/>
        <v>46460.364461300189</v>
      </c>
      <c r="AN742" s="113">
        <f t="shared" si="1194"/>
        <v>47568.275681570332</v>
      </c>
      <c r="AO742" s="113">
        <f t="shared" si="1194"/>
        <v>49083.88493379089</v>
      </c>
      <c r="AP742" s="113">
        <f t="shared" si="1194"/>
        <v>51429.911165172351</v>
      </c>
      <c r="AQ742" s="113">
        <f t="shared" si="1194"/>
        <v>53604.374629793456</v>
      </c>
      <c r="AR742" s="113">
        <f t="shared" si="1194"/>
        <v>55613.933115016283</v>
      </c>
      <c r="AS742" s="113">
        <f t="shared" si="1194"/>
        <v>57703.274540469924</v>
      </c>
      <c r="AT742" s="113">
        <f t="shared" si="1194"/>
        <v>58736.913523901028</v>
      </c>
      <c r="AU742" s="113">
        <f t="shared" si="1194"/>
        <v>60475.881908598763</v>
      </c>
      <c r="AV742" s="113">
        <f t="shared" si="1194"/>
        <v>61501.396965865984</v>
      </c>
      <c r="AW742" s="113">
        <f t="shared" si="1194"/>
        <v>64006.161965134706</v>
      </c>
      <c r="AX742" s="113">
        <f t="shared" si="1194"/>
        <v>63940.519915246696</v>
      </c>
      <c r="AY742" s="113">
        <f t="shared" si="1194"/>
        <v>64071.954703212607</v>
      </c>
      <c r="AZ742" s="113">
        <f t="shared" si="1194"/>
        <v>64127.913043478264</v>
      </c>
      <c r="BA742" s="113">
        <f t="shared" si="1194"/>
        <v>64539.130520976592</v>
      </c>
      <c r="BB742" s="113">
        <f t="shared" si="1194"/>
        <v>63261.111635248009</v>
      </c>
      <c r="BC742" s="113">
        <f t="shared" si="1194"/>
        <v>63911.425629132194</v>
      </c>
      <c r="BD742" s="113">
        <f t="shared" si="1194"/>
        <v>63646.123202152245</v>
      </c>
      <c r="BE742" s="113">
        <f t="shared" si="1194"/>
        <v>64774.557420953082</v>
      </c>
      <c r="BF742" s="113">
        <f t="shared" si="1194"/>
        <v>64218.782003983149</v>
      </c>
      <c r="BG742" s="113">
        <f t="shared" si="1194"/>
        <v>64932.835097824689</v>
      </c>
      <c r="BH742" s="113">
        <f t="shared" si="1194"/>
        <v>64899.528030100286</v>
      </c>
      <c r="BI742" s="113">
        <f t="shared" si="1194"/>
        <v>64942.032398437739</v>
      </c>
      <c r="BJ742" s="113">
        <f t="shared" si="1194"/>
        <v>63861.125362473678</v>
      </c>
      <c r="BK742" s="113">
        <f t="shared" si="1194"/>
        <v>63421.04436525613</v>
      </c>
      <c r="BL742" s="113">
        <f t="shared" si="1194"/>
        <v>63027.998998232179</v>
      </c>
      <c r="BM742" s="113">
        <f t="shared" si="1194"/>
        <v>62159.256797583083</v>
      </c>
      <c r="BN742" s="113">
        <f t="shared" si="1194"/>
        <v>61842.552010535299</v>
      </c>
      <c r="BO742" s="113">
        <f t="shared" si="1194"/>
        <v>62397.254681880193</v>
      </c>
      <c r="BP742" s="113">
        <f t="shared" si="1194"/>
        <v>62047.570071182403</v>
      </c>
      <c r="BQ742" s="113">
        <f t="shared" si="1194"/>
        <v>63005.000428908432</v>
      </c>
      <c r="BR742" s="113">
        <f t="shared" si="1194"/>
        <v>63749.045320916957</v>
      </c>
      <c r="BS742" s="113">
        <f t="shared" si="1194"/>
        <v>63985.621412668079</v>
      </c>
      <c r="BT742" s="113">
        <f t="shared" si="1194"/>
        <v>64389.444558134528</v>
      </c>
      <c r="BU742" s="113">
        <f t="shared" si="1194"/>
        <v>65057.724594857493</v>
      </c>
      <c r="BV742" s="113">
        <f t="shared" si="1194"/>
        <v>65018.995027177058</v>
      </c>
      <c r="BW742" s="113">
        <f t="shared" si="1194"/>
        <v>65834.160225861997</v>
      </c>
      <c r="BX742" s="113">
        <f t="shared" si="1194"/>
        <v>65689.987098522266</v>
      </c>
      <c r="BY742" s="113">
        <f t="shared" si="1194"/>
        <v>65565.982903286858</v>
      </c>
      <c r="BZ742" s="113">
        <f t="shared" si="1194"/>
        <v>63065.219419344961</v>
      </c>
      <c r="CA742" s="113">
        <f t="shared" si="1194"/>
        <v>60419.832252263819</v>
      </c>
      <c r="CB742" s="113">
        <f t="shared" si="1194"/>
        <v>57509.930349133763</v>
      </c>
      <c r="CC742" s="113">
        <f t="shared" ref="CC742:DM742" si="1195">CC692*CC$680</f>
        <v>55843.2913538387</v>
      </c>
      <c r="CD742" s="113">
        <f t="shared" si="1195"/>
        <v>53504.883236368558</v>
      </c>
      <c r="CE742" s="113">
        <f t="shared" si="1195"/>
        <v>51523.786722449542</v>
      </c>
      <c r="CF742" s="113">
        <f t="shared" si="1195"/>
        <v>49915.929626516154</v>
      </c>
      <c r="CG742" s="113">
        <f t="shared" si="1195"/>
        <v>48411.327677993933</v>
      </c>
      <c r="CH742" s="113">
        <f t="shared" si="1195"/>
        <v>45631.238684203643</v>
      </c>
      <c r="CI742" s="113">
        <f t="shared" si="1195"/>
        <v>43619.166805140136</v>
      </c>
      <c r="CJ742" s="113">
        <f t="shared" si="1195"/>
        <v>41691.640093893853</v>
      </c>
      <c r="CK742" s="113">
        <f t="shared" si="1195"/>
        <v>40887.419431601847</v>
      </c>
      <c r="CL742" s="113">
        <f t="shared" si="1195"/>
        <v>38961.852854766206</v>
      </c>
      <c r="CM742" s="113">
        <f t="shared" si="1195"/>
        <v>38917.810458245061</v>
      </c>
      <c r="CN742" s="113">
        <f t="shared" si="1195"/>
        <v>37675.625547503383</v>
      </c>
      <c r="CO742" s="113">
        <f t="shared" si="1195"/>
        <v>36835.615864162086</v>
      </c>
      <c r="CP742" s="113">
        <f t="shared" si="1195"/>
        <v>35541.511879417529</v>
      </c>
      <c r="CQ742" s="113">
        <f t="shared" si="1195"/>
        <v>33948.982299689233</v>
      </c>
      <c r="CR742" s="113">
        <f t="shared" si="1195"/>
        <v>31834.888096652805</v>
      </c>
      <c r="CS742" s="113">
        <f t="shared" si="1195"/>
        <v>29705.045744846564</v>
      </c>
      <c r="CT742" s="113">
        <f t="shared" si="1195"/>
        <v>27478.02360100091</v>
      </c>
      <c r="CU742" s="113">
        <f t="shared" si="1195"/>
        <v>24863.003860530669</v>
      </c>
      <c r="CV742" s="113">
        <f t="shared" si="1195"/>
        <v>21590.379427462398</v>
      </c>
      <c r="CW742" s="113">
        <f t="shared" si="1195"/>
        <v>18411.193415637859</v>
      </c>
      <c r="CX742" s="113">
        <f t="shared" si="1195"/>
        <v>16686.902547657224</v>
      </c>
      <c r="CY742" s="113">
        <f t="shared" si="1195"/>
        <v>14795.730903994394</v>
      </c>
      <c r="CZ742" s="113">
        <f t="shared" si="1195"/>
        <v>12767.485832757429</v>
      </c>
      <c r="DA742" s="113">
        <f t="shared" si="1195"/>
        <v>11423.512099043332</v>
      </c>
      <c r="DB742" s="113">
        <f t="shared" si="1195"/>
        <v>9829.6807774666449</v>
      </c>
      <c r="DC742" s="113">
        <f t="shared" si="1195"/>
        <v>8288.0722278738558</v>
      </c>
      <c r="DD742" s="113">
        <f t="shared" si="1195"/>
        <v>6566.4228529839884</v>
      </c>
      <c r="DE742" s="113">
        <f t="shared" si="1195"/>
        <v>5337.461442006269</v>
      </c>
      <c r="DF742" s="113">
        <f t="shared" si="1195"/>
        <v>4185.7087938491104</v>
      </c>
      <c r="DG742" s="113">
        <f t="shared" si="1195"/>
        <v>3125.0214285714287</v>
      </c>
      <c r="DH742" s="113">
        <f t="shared" si="1195"/>
        <v>2302.5</v>
      </c>
      <c r="DI742" s="113">
        <f t="shared" si="1195"/>
        <v>1607.5857307249712</v>
      </c>
      <c r="DJ742" s="113">
        <f t="shared" si="1195"/>
        <v>1075.9259259259259</v>
      </c>
      <c r="DK742" s="113">
        <f t="shared" si="1195"/>
        <v>757.31102362204729</v>
      </c>
      <c r="DL742" s="113">
        <f t="shared" si="1195"/>
        <v>542.13855421686753</v>
      </c>
      <c r="DM742" s="113">
        <f t="shared" si="1195"/>
        <v>704.72968490878941</v>
      </c>
    </row>
    <row r="743" spans="1:117" s="44" customFormat="1" ht="1" hidden="1" customHeight="1">
      <c r="A743" s="94">
        <v>2025</v>
      </c>
      <c r="B743" s="96">
        <f t="shared" si="1166"/>
        <v>4539922.1353803659</v>
      </c>
      <c r="C743" s="94"/>
      <c r="D743" s="101">
        <f t="shared" si="1167"/>
        <v>2734048.2169811171</v>
      </c>
      <c r="E743" s="101">
        <f t="shared" si="1168"/>
        <v>2789010.6480459259</v>
      </c>
      <c r="F743" s="101">
        <f t="shared" si="1169"/>
        <v>2842061.8120153984</v>
      </c>
      <c r="G743" s="101">
        <f t="shared" si="1170"/>
        <v>2893005.3218028368</v>
      </c>
      <c r="H743" s="101">
        <f t="shared" si="1171"/>
        <v>2942492.9368583122</v>
      </c>
      <c r="I743" s="101">
        <f>SUM(CD743:$DL743)</f>
        <v>873830.02132183523</v>
      </c>
      <c r="J743" s="101">
        <f>SUM(CE743:$DL743)</f>
        <v>818867.59025702672</v>
      </c>
      <c r="K743" s="101">
        <f>SUM(CF743:$DL743)</f>
        <v>765816.42628755409</v>
      </c>
      <c r="L743" s="101">
        <f>SUM(CG743:$DL743)</f>
        <v>714872.91650011577</v>
      </c>
      <c r="M743" s="101">
        <f>SUM(CH743:$DL743)</f>
        <v>665385.3014446405</v>
      </c>
      <c r="N743" s="101"/>
      <c r="O743" s="101"/>
      <c r="P743" s="101"/>
      <c r="Q743" s="113">
        <f t="shared" ref="Q743:CB743" si="1196">Q693*Q$680</f>
        <v>45144.13761249464</v>
      </c>
      <c r="R743" s="113">
        <f t="shared" si="1196"/>
        <v>46351.577556181117</v>
      </c>
      <c r="S743" s="113">
        <f t="shared" si="1196"/>
        <v>47298.924330923539</v>
      </c>
      <c r="T743" s="113">
        <f t="shared" si="1196"/>
        <v>47141.5834295612</v>
      </c>
      <c r="U743" s="113">
        <f t="shared" si="1196"/>
        <v>47420.503877471892</v>
      </c>
      <c r="V743" s="113">
        <f t="shared" si="1196"/>
        <v>47478.83544053245</v>
      </c>
      <c r="W743" s="113">
        <f t="shared" si="1196"/>
        <v>47431.278156571942</v>
      </c>
      <c r="X743" s="113">
        <f t="shared" si="1196"/>
        <v>47151.813247947779</v>
      </c>
      <c r="Y743" s="113">
        <f t="shared" si="1196"/>
        <v>46791.728799722936</v>
      </c>
      <c r="Z743" s="113">
        <f t="shared" si="1196"/>
        <v>46767.400828001504</v>
      </c>
      <c r="AA743" s="113">
        <f t="shared" si="1196"/>
        <v>46519.61191899806</v>
      </c>
      <c r="AB743" s="113">
        <f t="shared" si="1196"/>
        <v>46567.76737115677</v>
      </c>
      <c r="AC743" s="113">
        <f t="shared" si="1196"/>
        <v>48850.483003452806</v>
      </c>
      <c r="AD743" s="113">
        <f t="shared" si="1196"/>
        <v>46537.349509090054</v>
      </c>
      <c r="AE743" s="113">
        <f t="shared" si="1196"/>
        <v>46549.713690159115</v>
      </c>
      <c r="AF743" s="113">
        <f t="shared" si="1196"/>
        <v>46261.764340202666</v>
      </c>
      <c r="AG743" s="113">
        <f t="shared" si="1196"/>
        <v>45918.571049782353</v>
      </c>
      <c r="AH743" s="113">
        <f t="shared" si="1196"/>
        <v>45644.422886345958</v>
      </c>
      <c r="AI743" s="113">
        <f t="shared" si="1196"/>
        <v>44967.245332580758</v>
      </c>
      <c r="AJ743" s="113">
        <f t="shared" si="1196"/>
        <v>45249.184696231736</v>
      </c>
      <c r="AK743" s="113">
        <f t="shared" si="1196"/>
        <v>45659.162539396661</v>
      </c>
      <c r="AL743" s="113">
        <f t="shared" si="1196"/>
        <v>46109.291171749595</v>
      </c>
      <c r="AM743" s="113">
        <f t="shared" si="1196"/>
        <v>46045.207696278943</v>
      </c>
      <c r="AN743" s="113">
        <f t="shared" si="1196"/>
        <v>47696.353425200752</v>
      </c>
      <c r="AO743" s="113">
        <f t="shared" si="1196"/>
        <v>49109.252331375174</v>
      </c>
      <c r="AP743" s="113">
        <f t="shared" si="1196"/>
        <v>50334.537678287648</v>
      </c>
      <c r="AQ743" s="113">
        <f t="shared" si="1196"/>
        <v>53324.525558675341</v>
      </c>
      <c r="AR743" s="113">
        <f t="shared" si="1196"/>
        <v>55221.715972050348</v>
      </c>
      <c r="AS743" s="113">
        <f t="shared" si="1196"/>
        <v>56796.374873502733</v>
      </c>
      <c r="AT743" s="113">
        <f t="shared" si="1196"/>
        <v>59237.271438866199</v>
      </c>
      <c r="AU743" s="113">
        <f t="shared" si="1196"/>
        <v>59945.23983381594</v>
      </c>
      <c r="AV743" s="113">
        <f t="shared" si="1196"/>
        <v>61281.052420719003</v>
      </c>
      <c r="AW743" s="113">
        <f t="shared" si="1196"/>
        <v>62838.765451664025</v>
      </c>
      <c r="AX743" s="113">
        <f t="shared" si="1196"/>
        <v>63728.162170824209</v>
      </c>
      <c r="AY743" s="113">
        <f t="shared" si="1196"/>
        <v>64352.389427783215</v>
      </c>
      <c r="AZ743" s="113">
        <f t="shared" si="1196"/>
        <v>64893.96291560102</v>
      </c>
      <c r="BA743" s="113">
        <f t="shared" si="1196"/>
        <v>64607.64028147381</v>
      </c>
      <c r="BB743" s="113">
        <f t="shared" si="1196"/>
        <v>64849.716646863744</v>
      </c>
      <c r="BC743" s="113">
        <f t="shared" si="1196"/>
        <v>64205.63752639413</v>
      </c>
      <c r="BD743" s="113">
        <f t="shared" si="1196"/>
        <v>64506.470182457837</v>
      </c>
      <c r="BE743" s="113">
        <f t="shared" si="1196"/>
        <v>64491.566074686576</v>
      </c>
      <c r="BF743" s="113">
        <f t="shared" si="1196"/>
        <v>65607.130627836363</v>
      </c>
      <c r="BG743" s="113">
        <f t="shared" si="1196"/>
        <v>64887.211819410477</v>
      </c>
      <c r="BH743" s="113">
        <f t="shared" si="1196"/>
        <v>65525.398923190762</v>
      </c>
      <c r="BI743" s="113">
        <f t="shared" si="1196"/>
        <v>65514.600670418549</v>
      </c>
      <c r="BJ743" s="113">
        <f t="shared" si="1196"/>
        <v>65357.74535270597</v>
      </c>
      <c r="BK743" s="113">
        <f t="shared" si="1196"/>
        <v>64328.910022271717</v>
      </c>
      <c r="BL743" s="113">
        <f t="shared" si="1196"/>
        <v>63794.055141426048</v>
      </c>
      <c r="BM743" s="113">
        <f t="shared" si="1196"/>
        <v>63231.697318731116</v>
      </c>
      <c r="BN743" s="113">
        <f t="shared" si="1196"/>
        <v>62201.464615476711</v>
      </c>
      <c r="BO743" s="113">
        <f t="shared" si="1196"/>
        <v>61792.478512960435</v>
      </c>
      <c r="BP743" s="113">
        <f t="shared" si="1196"/>
        <v>62404.384191709345</v>
      </c>
      <c r="BQ743" s="113">
        <f t="shared" si="1196"/>
        <v>61965.109157194944</v>
      </c>
      <c r="BR743" s="113">
        <f t="shared" si="1196"/>
        <v>62819.342617295704</v>
      </c>
      <c r="BS743" s="113">
        <f t="shared" si="1196"/>
        <v>63622.310601146542</v>
      </c>
      <c r="BT743" s="113">
        <f t="shared" si="1196"/>
        <v>63581.33362055038</v>
      </c>
      <c r="BU743" s="113">
        <f t="shared" si="1196"/>
        <v>64044.296437682387</v>
      </c>
      <c r="BV743" s="113">
        <f t="shared" si="1196"/>
        <v>64886.971724297444</v>
      </c>
      <c r="BW743" s="113">
        <f t="shared" si="1196"/>
        <v>64519.317207961234</v>
      </c>
      <c r="BX743" s="113">
        <f t="shared" si="1196"/>
        <v>65400.516851122367</v>
      </c>
      <c r="BY743" s="113">
        <f t="shared" si="1196"/>
        <v>64933.35884171346</v>
      </c>
      <c r="BZ743" s="113">
        <f t="shared" si="1196"/>
        <v>64939.898396306911</v>
      </c>
      <c r="CA743" s="113">
        <f t="shared" si="1196"/>
        <v>62571.390662128309</v>
      </c>
      <c r="CB743" s="113">
        <f t="shared" si="1196"/>
        <v>59634.731861753586</v>
      </c>
      <c r="CC743" s="113">
        <f t="shared" ref="CC743:DM743" si="1197">CC693*CC$680</f>
        <v>57250.266188159141</v>
      </c>
      <c r="CD743" s="113">
        <f t="shared" si="1197"/>
        <v>54962.431064808552</v>
      </c>
      <c r="CE743" s="113">
        <f t="shared" si="1197"/>
        <v>53051.163969472662</v>
      </c>
      <c r="CF743" s="113">
        <f t="shared" si="1197"/>
        <v>50943.509787438452</v>
      </c>
      <c r="CG743" s="113">
        <f t="shared" si="1197"/>
        <v>49487.615055475399</v>
      </c>
      <c r="CH743" s="113">
        <f t="shared" si="1197"/>
        <v>47698.657584394532</v>
      </c>
      <c r="CI743" s="113">
        <f t="shared" si="1197"/>
        <v>45159.882159078319</v>
      </c>
      <c r="CJ743" s="113">
        <f t="shared" si="1197"/>
        <v>43072.64792854312</v>
      </c>
      <c r="CK743" s="113">
        <f t="shared" si="1197"/>
        <v>41129.795859396247</v>
      </c>
      <c r="CL743" s="113">
        <f t="shared" si="1197"/>
        <v>40201.975894658593</v>
      </c>
      <c r="CM743" s="113">
        <f t="shared" si="1197"/>
        <v>38040.869959490097</v>
      </c>
      <c r="CN743" s="113">
        <f t="shared" si="1197"/>
        <v>38320.10316954687</v>
      </c>
      <c r="CO743" s="113">
        <f t="shared" si="1197"/>
        <v>36604.293495201382</v>
      </c>
      <c r="CP743" s="113">
        <f t="shared" si="1197"/>
        <v>35967.978284935707</v>
      </c>
      <c r="CQ743" s="113">
        <f t="shared" si="1197"/>
        <v>34266.326982840161</v>
      </c>
      <c r="CR743" s="113">
        <f t="shared" si="1197"/>
        <v>32921.426668647255</v>
      </c>
      <c r="CS743" s="113">
        <f t="shared" si="1197"/>
        <v>30529.529207123942</v>
      </c>
      <c r="CT743" s="113">
        <f t="shared" si="1197"/>
        <v>28578.450807552319</v>
      </c>
      <c r="CU743" s="113">
        <f t="shared" si="1197"/>
        <v>26064.748575280348</v>
      </c>
      <c r="CV743" s="113">
        <f t="shared" si="1197"/>
        <v>23500.48326055313</v>
      </c>
      <c r="CW743" s="113">
        <f t="shared" si="1197"/>
        <v>20306.985790822269</v>
      </c>
      <c r="CX743" s="113">
        <f t="shared" si="1197"/>
        <v>17129.743096383394</v>
      </c>
      <c r="CY743" s="113">
        <f t="shared" si="1197"/>
        <v>15309.921313444791</v>
      </c>
      <c r="CZ743" s="113">
        <f t="shared" si="1197"/>
        <v>13461.296475466483</v>
      </c>
      <c r="DA743" s="113">
        <f t="shared" si="1197"/>
        <v>11560.067670230726</v>
      </c>
      <c r="DB743" s="113">
        <f t="shared" si="1197"/>
        <v>10011.425465326964</v>
      </c>
      <c r="DC743" s="113">
        <f t="shared" si="1197"/>
        <v>8589.8061037639873</v>
      </c>
      <c r="DD743" s="113">
        <f t="shared" si="1197"/>
        <v>7050.8697234352258</v>
      </c>
      <c r="DE743" s="113">
        <f t="shared" si="1197"/>
        <v>5451.6463949843255</v>
      </c>
      <c r="DF743" s="113">
        <f t="shared" si="1197"/>
        <v>4445.4060547813551</v>
      </c>
      <c r="DG743" s="113">
        <f t="shared" si="1197"/>
        <v>3247.4896103896103</v>
      </c>
      <c r="DH743" s="113">
        <f t="shared" si="1197"/>
        <v>2500.8940455341508</v>
      </c>
      <c r="DI743" s="113">
        <f t="shared" si="1197"/>
        <v>1718.402761795167</v>
      </c>
      <c r="DJ743" s="113">
        <f t="shared" si="1197"/>
        <v>1167.4798711755234</v>
      </c>
      <c r="DK743" s="113">
        <f t="shared" si="1197"/>
        <v>798.12795275590554</v>
      </c>
      <c r="DL743" s="113">
        <f t="shared" si="1197"/>
        <v>578.56927710843377</v>
      </c>
      <c r="DM743" s="113">
        <f t="shared" si="1197"/>
        <v>776.16583747927029</v>
      </c>
    </row>
    <row r="744" spans="1:117" s="44" customFormat="1" ht="1" hidden="1" customHeight="1">
      <c r="A744" s="94">
        <v>2026</v>
      </c>
      <c r="B744" s="96">
        <f t="shared" si="1166"/>
        <v>4578534.5070288721</v>
      </c>
      <c r="C744" s="94"/>
      <c r="D744" s="101">
        <f t="shared" si="1167"/>
        <v>2741003.3869811902</v>
      </c>
      <c r="E744" s="101">
        <f t="shared" si="1168"/>
        <v>2797363.8542161155</v>
      </c>
      <c r="F744" s="101">
        <f t="shared" si="1169"/>
        <v>2851858.247807215</v>
      </c>
      <c r="G744" s="101">
        <f t="shared" si="1170"/>
        <v>2904314.7470506402</v>
      </c>
      <c r="H744" s="101">
        <f t="shared" si="1171"/>
        <v>2954820.7106557945</v>
      </c>
      <c r="I744" s="101">
        <f>SUM(CD744:$DL744)</f>
        <v>897956.23653048521</v>
      </c>
      <c r="J744" s="101">
        <f>SUM(CE744:$DL744)</f>
        <v>841595.76929555985</v>
      </c>
      <c r="K744" s="101">
        <f>SUM(CF744:$DL744)</f>
        <v>787101.37570446066</v>
      </c>
      <c r="L744" s="101">
        <f>SUM(CG744:$DL744)</f>
        <v>734644.87646103569</v>
      </c>
      <c r="M744" s="101">
        <f>SUM(CH744:$DL744)</f>
        <v>684138.91285588115</v>
      </c>
      <c r="N744" s="101"/>
      <c r="O744" s="101"/>
      <c r="P744" s="101"/>
      <c r="Q744" s="113">
        <f t="shared" ref="Q744:CB744" si="1198">Q694*Q$680</f>
        <v>45076.566830150943</v>
      </c>
      <c r="R744" s="113">
        <f t="shared" si="1198"/>
        <v>46331.640536285129</v>
      </c>
      <c r="S744" s="113">
        <f t="shared" si="1198"/>
        <v>47335.287140326516</v>
      </c>
      <c r="T744" s="113">
        <f t="shared" si="1198"/>
        <v>47227.670323325634</v>
      </c>
      <c r="U744" s="113">
        <f t="shared" si="1198"/>
        <v>47581.972082202403</v>
      </c>
      <c r="V744" s="113">
        <f t="shared" si="1198"/>
        <v>47693.105475418764</v>
      </c>
      <c r="W744" s="113">
        <f t="shared" si="1198"/>
        <v>47707.947295077887</v>
      </c>
      <c r="X744" s="113">
        <f t="shared" si="1198"/>
        <v>47475.403150034617</v>
      </c>
      <c r="Y744" s="113">
        <f t="shared" si="1198"/>
        <v>47167.403621610923</v>
      </c>
      <c r="Z744" s="113">
        <f t="shared" si="1198"/>
        <v>47174.159729017687</v>
      </c>
      <c r="AA744" s="113">
        <f t="shared" si="1198"/>
        <v>46939.940208164167</v>
      </c>
      <c r="AB744" s="113">
        <f t="shared" si="1198"/>
        <v>47007.5521012112</v>
      </c>
      <c r="AC744" s="113">
        <f t="shared" si="1198"/>
        <v>49332.193940572877</v>
      </c>
      <c r="AD744" s="113">
        <f t="shared" si="1198"/>
        <v>47020.071123220747</v>
      </c>
      <c r="AE744" s="113">
        <f t="shared" si="1198"/>
        <v>47008.405401023694</v>
      </c>
      <c r="AF744" s="113">
        <f t="shared" si="1198"/>
        <v>46766.681247865199</v>
      </c>
      <c r="AG744" s="113">
        <f t="shared" si="1198"/>
        <v>46473.318779415342</v>
      </c>
      <c r="AH744" s="113">
        <f t="shared" si="1198"/>
        <v>46290.306321519827</v>
      </c>
      <c r="AI744" s="113">
        <f t="shared" si="1198"/>
        <v>46133.850751128863</v>
      </c>
      <c r="AJ744" s="113">
        <f t="shared" si="1198"/>
        <v>45831.407459625741</v>
      </c>
      <c r="AK744" s="113">
        <f t="shared" si="1198"/>
        <v>45795.007981662638</v>
      </c>
      <c r="AL744" s="113">
        <f t="shared" si="1198"/>
        <v>46470.149999999994</v>
      </c>
      <c r="AM744" s="113">
        <f t="shared" si="1198"/>
        <v>46882.557781660777</v>
      </c>
      <c r="AN744" s="113">
        <f t="shared" si="1198"/>
        <v>47282.874095370273</v>
      </c>
      <c r="AO744" s="113">
        <f t="shared" si="1198"/>
        <v>49231.015839779757</v>
      </c>
      <c r="AP744" s="113">
        <f t="shared" si="1198"/>
        <v>50359.84667752251</v>
      </c>
      <c r="AQ744" s="113">
        <f t="shared" si="1198"/>
        <v>52234.748336474484</v>
      </c>
      <c r="AR744" s="113">
        <f t="shared" si="1198"/>
        <v>54942.146050301781</v>
      </c>
      <c r="AS744" s="113">
        <f t="shared" si="1198"/>
        <v>56411.19726213914</v>
      </c>
      <c r="AT744" s="113">
        <f t="shared" si="1198"/>
        <v>58341.732884938741</v>
      </c>
      <c r="AU744" s="113">
        <f t="shared" si="1198"/>
        <v>60438.19715472743</v>
      </c>
      <c r="AV744" s="113">
        <f t="shared" si="1198"/>
        <v>60762.535211267597</v>
      </c>
      <c r="AW744" s="113">
        <f t="shared" si="1198"/>
        <v>62621.905335446376</v>
      </c>
      <c r="AX744" s="113">
        <f t="shared" si="1198"/>
        <v>62599.887612841194</v>
      </c>
      <c r="AY744" s="113">
        <f t="shared" si="1198"/>
        <v>64145.753314941714</v>
      </c>
      <c r="AZ744" s="113">
        <f t="shared" si="1198"/>
        <v>65176.191815856779</v>
      </c>
      <c r="BA744" s="113">
        <f t="shared" si="1198"/>
        <v>65365.162490400246</v>
      </c>
      <c r="BB744" s="113">
        <f t="shared" si="1198"/>
        <v>64920.732057670823</v>
      </c>
      <c r="BC744" s="113">
        <f t="shared" si="1198"/>
        <v>65791.05844785212</v>
      </c>
      <c r="BD744" s="113">
        <f t="shared" si="1198"/>
        <v>64798.792622357119</v>
      </c>
      <c r="BE744" s="113">
        <f t="shared" si="1198"/>
        <v>65355.279246104146</v>
      </c>
      <c r="BF744" s="113">
        <f t="shared" si="1198"/>
        <v>65327.484606092265</v>
      </c>
      <c r="BG744" s="113">
        <f t="shared" si="1198"/>
        <v>66270.787327841419</v>
      </c>
      <c r="BH744" s="113">
        <f t="shared" si="1198"/>
        <v>65481.617811432443</v>
      </c>
      <c r="BI744" s="113">
        <f t="shared" si="1198"/>
        <v>66140.129009441211</v>
      </c>
      <c r="BJ744" s="113">
        <f t="shared" si="1198"/>
        <v>65932.36734226672</v>
      </c>
      <c r="BK744" s="113">
        <f t="shared" si="1198"/>
        <v>65820.260133630291</v>
      </c>
      <c r="BL744" s="113">
        <f t="shared" si="1198"/>
        <v>64700.034811431942</v>
      </c>
      <c r="BM744" s="113">
        <f t="shared" si="1198"/>
        <v>63993.986027190331</v>
      </c>
      <c r="BN744" s="113">
        <f t="shared" si="1198"/>
        <v>63264.127426185602</v>
      </c>
      <c r="BO744" s="113">
        <f t="shared" si="1198"/>
        <v>62148.524184546695</v>
      </c>
      <c r="BP744" s="113">
        <f t="shared" si="1198"/>
        <v>61804.014365317104</v>
      </c>
      <c r="BQ744" s="113">
        <f t="shared" si="1198"/>
        <v>62318.411966545151</v>
      </c>
      <c r="BR744" s="113">
        <f t="shared" si="1198"/>
        <v>61789.779258076029</v>
      </c>
      <c r="BS744" s="113">
        <f t="shared" si="1198"/>
        <v>62699.061972966811</v>
      </c>
      <c r="BT744" s="113">
        <f t="shared" si="1198"/>
        <v>63224.4925054302</v>
      </c>
      <c r="BU744" s="113">
        <f t="shared" si="1198"/>
        <v>63249.023069723058</v>
      </c>
      <c r="BV744" s="113">
        <f t="shared" si="1198"/>
        <v>63881.410778304613</v>
      </c>
      <c r="BW744" s="113">
        <f t="shared" si="1198"/>
        <v>64391.691361979894</v>
      </c>
      <c r="BX744" s="113">
        <f t="shared" si="1198"/>
        <v>64107.286291919387</v>
      </c>
      <c r="BY744" s="113">
        <f t="shared" si="1198"/>
        <v>64653.393224402244</v>
      </c>
      <c r="BZ744" s="113">
        <f t="shared" si="1198"/>
        <v>64323.820508893608</v>
      </c>
      <c r="CA744" s="113">
        <f t="shared" si="1198"/>
        <v>64427.330036606509</v>
      </c>
      <c r="CB744" s="113">
        <f t="shared" si="1198"/>
        <v>61764.404537859467</v>
      </c>
      <c r="CC744" s="113">
        <f t="shared" ref="CC744:DM744" si="1199">CC694*CC$680</f>
        <v>59363.176203791365</v>
      </c>
      <c r="CD744" s="113">
        <f t="shared" si="1199"/>
        <v>56360.46723492536</v>
      </c>
      <c r="CE744" s="113">
        <f t="shared" si="1199"/>
        <v>54494.393591099259</v>
      </c>
      <c r="CF744" s="113">
        <f t="shared" si="1199"/>
        <v>52456.499243425002</v>
      </c>
      <c r="CG744" s="113">
        <f t="shared" si="1199"/>
        <v>50505.963605154488</v>
      </c>
      <c r="CH744" s="113">
        <f t="shared" si="1199"/>
        <v>48771.088251444708</v>
      </c>
      <c r="CI744" s="113">
        <f t="shared" si="1199"/>
        <v>47209.250027694696</v>
      </c>
      <c r="CJ744" s="113">
        <f t="shared" si="1199"/>
        <v>44601.620888333389</v>
      </c>
      <c r="CK744" s="113">
        <f t="shared" si="1199"/>
        <v>42491.061021212947</v>
      </c>
      <c r="CL744" s="113">
        <f t="shared" si="1199"/>
        <v>40450.594810803159</v>
      </c>
      <c r="CM744" s="113">
        <f t="shared" si="1199"/>
        <v>39254.184710298432</v>
      </c>
      <c r="CN744" s="113">
        <f t="shared" si="1199"/>
        <v>37474.040097156969</v>
      </c>
      <c r="CO744" s="113">
        <f t="shared" si="1199"/>
        <v>37234.992945615617</v>
      </c>
      <c r="CP744" s="113">
        <f t="shared" si="1199"/>
        <v>35751.769735161375</v>
      </c>
      <c r="CQ744" s="113">
        <f t="shared" si="1199"/>
        <v>34686.168085393867</v>
      </c>
      <c r="CR744" s="113">
        <f t="shared" si="1199"/>
        <v>33238.786888492774</v>
      </c>
      <c r="CS744" s="113">
        <f t="shared" si="1199"/>
        <v>31584.51342229607</v>
      </c>
      <c r="CT744" s="113">
        <f t="shared" si="1199"/>
        <v>29386.94813466788</v>
      </c>
      <c r="CU744" s="113">
        <f t="shared" si="1199"/>
        <v>27122.559960781909</v>
      </c>
      <c r="CV744" s="113">
        <f t="shared" si="1199"/>
        <v>24653.047203160739</v>
      </c>
      <c r="CW744" s="113">
        <f t="shared" si="1199"/>
        <v>22118.893547635686</v>
      </c>
      <c r="CX744" s="113">
        <f t="shared" si="1199"/>
        <v>18909.981827899519</v>
      </c>
      <c r="CY744" s="113">
        <f t="shared" si="1199"/>
        <v>15731.871458604466</v>
      </c>
      <c r="CZ744" s="113">
        <f t="shared" si="1199"/>
        <v>13946.670352453351</v>
      </c>
      <c r="DA744" s="113">
        <f t="shared" si="1199"/>
        <v>12205.513787281936</v>
      </c>
      <c r="DB744" s="113">
        <f t="shared" si="1199"/>
        <v>10146.767254159116</v>
      </c>
      <c r="DC744" s="113">
        <f t="shared" si="1199"/>
        <v>8762.7745676500508</v>
      </c>
      <c r="DD744" s="113">
        <f t="shared" si="1199"/>
        <v>7322.31077147016</v>
      </c>
      <c r="DE744" s="113">
        <f t="shared" si="1199"/>
        <v>5866.3661442006269</v>
      </c>
      <c r="DF744" s="113">
        <f t="shared" si="1199"/>
        <v>4551.4416146083613</v>
      </c>
      <c r="DG744" s="113">
        <f t="shared" si="1199"/>
        <v>3458.2681818181818</v>
      </c>
      <c r="DH744" s="113">
        <f t="shared" si="1199"/>
        <v>2604.1234676007007</v>
      </c>
      <c r="DI744" s="113">
        <f t="shared" si="1199"/>
        <v>1871.3302646720369</v>
      </c>
      <c r="DJ744" s="113">
        <f t="shared" si="1199"/>
        <v>1250.3462157809984</v>
      </c>
      <c r="DK744" s="113">
        <f t="shared" si="1199"/>
        <v>869.71456692913387</v>
      </c>
      <c r="DL744" s="113">
        <f t="shared" si="1199"/>
        <v>611.91265060240971</v>
      </c>
      <c r="DM744" s="113">
        <f t="shared" si="1199"/>
        <v>848.00331674958545</v>
      </c>
    </row>
    <row r="745" spans="1:117" s="44" customFormat="1" ht="1" hidden="1" customHeight="1">
      <c r="A745" s="94">
        <v>2027</v>
      </c>
      <c r="B745" s="96">
        <f t="shared" si="1166"/>
        <v>4616096.3896892974</v>
      </c>
      <c r="C745" s="94"/>
      <c r="D745" s="101">
        <f t="shared" si="1167"/>
        <v>2746426.0002845693</v>
      </c>
      <c r="E745" s="101">
        <f t="shared" si="1168"/>
        <v>2804866.4487579376</v>
      </c>
      <c r="F745" s="101">
        <f t="shared" si="1169"/>
        <v>2860758.0843149237</v>
      </c>
      <c r="G745" s="101">
        <f t="shared" si="1170"/>
        <v>2914642.4306581444</v>
      </c>
      <c r="H745" s="101">
        <f t="shared" si="1171"/>
        <v>2966652.8397580995</v>
      </c>
      <c r="I745" s="101">
        <f>SUM(CD745:$DL745)</f>
        <v>923302.55515118618</v>
      </c>
      <c r="J745" s="101">
        <f>SUM(CE745:$DL745)</f>
        <v>864862.10667781788</v>
      </c>
      <c r="K745" s="101">
        <f>SUM(CF745:$DL745)</f>
        <v>808970.47112083179</v>
      </c>
      <c r="L745" s="101">
        <f>SUM(CG745:$DL745)</f>
        <v>755086.124777611</v>
      </c>
      <c r="M745" s="101">
        <f>SUM(CH745:$DL745)</f>
        <v>703075.71567765577</v>
      </c>
      <c r="N745" s="101"/>
      <c r="O745" s="101"/>
      <c r="P745" s="101"/>
      <c r="Q745" s="113">
        <f t="shared" ref="Q745:CB745" si="1200">Q695*Q$680</f>
        <v>44976.679586686347</v>
      </c>
      <c r="R745" s="113">
        <f t="shared" si="1200"/>
        <v>46262.85781764397</v>
      </c>
      <c r="S745" s="113">
        <f t="shared" si="1200"/>
        <v>47312.05534543017</v>
      </c>
      <c r="T745" s="113">
        <f t="shared" si="1200"/>
        <v>47264.707707852198</v>
      </c>
      <c r="U745" s="113">
        <f t="shared" si="1200"/>
        <v>47668.2221791392</v>
      </c>
      <c r="V745" s="113">
        <f t="shared" si="1200"/>
        <v>47852.306108815603</v>
      </c>
      <c r="W745" s="113">
        <f t="shared" si="1200"/>
        <v>47919.694072562583</v>
      </c>
      <c r="X745" s="113">
        <f t="shared" si="1200"/>
        <v>47745.392270794182</v>
      </c>
      <c r="Y745" s="113">
        <f t="shared" si="1200"/>
        <v>47485.889100534339</v>
      </c>
      <c r="Z745" s="113">
        <f t="shared" si="1200"/>
        <v>47546.363869025219</v>
      </c>
      <c r="AA745" s="113">
        <f t="shared" si="1200"/>
        <v>47343.534115794399</v>
      </c>
      <c r="AB745" s="113">
        <f t="shared" si="1200"/>
        <v>47426.582945128233</v>
      </c>
      <c r="AC745" s="113">
        <f t="shared" si="1200"/>
        <v>49793.096629869186</v>
      </c>
      <c r="AD745" s="113">
        <f t="shared" si="1200"/>
        <v>47477.910179922015</v>
      </c>
      <c r="AE745" s="113">
        <f t="shared" si="1200"/>
        <v>47492.080320541034</v>
      </c>
      <c r="AF745" s="113">
        <f t="shared" si="1200"/>
        <v>47219.709461459643</v>
      </c>
      <c r="AG745" s="113">
        <f t="shared" si="1200"/>
        <v>46971.296992730408</v>
      </c>
      <c r="AH745" s="113">
        <f t="shared" si="1200"/>
        <v>46838.509854460615</v>
      </c>
      <c r="AI745" s="113">
        <f t="shared" si="1200"/>
        <v>46774.085402917684</v>
      </c>
      <c r="AJ745" s="113">
        <f t="shared" si="1200"/>
        <v>46996.860292232763</v>
      </c>
      <c r="AK745" s="113">
        <f t="shared" si="1200"/>
        <v>46366.56510171503</v>
      </c>
      <c r="AL745" s="113">
        <f t="shared" si="1200"/>
        <v>46602.196107544136</v>
      </c>
      <c r="AM745" s="113">
        <f t="shared" si="1200"/>
        <v>47232.375104245264</v>
      </c>
      <c r="AN745" s="113">
        <f t="shared" si="1200"/>
        <v>48102.773351838994</v>
      </c>
      <c r="AO745" s="113">
        <f t="shared" si="1200"/>
        <v>48818.034607107547</v>
      </c>
      <c r="AP745" s="113">
        <f t="shared" si="1200"/>
        <v>50473.23099409468</v>
      </c>
      <c r="AQ745" s="113">
        <f t="shared" si="1200"/>
        <v>52256.196622947042</v>
      </c>
      <c r="AR745" s="113">
        <f t="shared" si="1200"/>
        <v>53861.756792262444</v>
      </c>
      <c r="AS745" s="113">
        <f t="shared" si="1200"/>
        <v>56133.013431709878</v>
      </c>
      <c r="AT745" s="113">
        <f t="shared" si="1200"/>
        <v>57960.84818640403</v>
      </c>
      <c r="AU745" s="113">
        <f t="shared" si="1200"/>
        <v>59555.151705904573</v>
      </c>
      <c r="AV745" s="113">
        <f t="shared" si="1200"/>
        <v>61243.654493331669</v>
      </c>
      <c r="AW745" s="113">
        <f t="shared" si="1200"/>
        <v>62107.115900686738</v>
      </c>
      <c r="AX745" s="113">
        <f t="shared" si="1200"/>
        <v>62389.514520235745</v>
      </c>
      <c r="AY745" s="113">
        <f t="shared" si="1200"/>
        <v>63039.758120494793</v>
      </c>
      <c r="AZ745" s="113">
        <f t="shared" si="1200"/>
        <v>64972.632992327366</v>
      </c>
      <c r="BA745" s="113">
        <f t="shared" si="1200"/>
        <v>65644.095086710367</v>
      </c>
      <c r="BB745" s="113">
        <f t="shared" si="1200"/>
        <v>65666.88027806842</v>
      </c>
      <c r="BC745" s="113">
        <f t="shared" si="1200"/>
        <v>65864.367060126693</v>
      </c>
      <c r="BD745" s="113">
        <f t="shared" si="1200"/>
        <v>66373.814196530191</v>
      </c>
      <c r="BE745" s="113">
        <f t="shared" si="1200"/>
        <v>65649.079289623885</v>
      </c>
      <c r="BF745" s="113">
        <f t="shared" si="1200"/>
        <v>66194.090828952947</v>
      </c>
      <c r="BG745" s="113">
        <f t="shared" si="1200"/>
        <v>65993.080415754928</v>
      </c>
      <c r="BH745" s="113">
        <f t="shared" si="1200"/>
        <v>66859.727806552168</v>
      </c>
      <c r="BI745" s="113">
        <f t="shared" si="1200"/>
        <v>66097.161407878957</v>
      </c>
      <c r="BJ745" s="113">
        <f t="shared" si="1200"/>
        <v>66554.040261286296</v>
      </c>
      <c r="BK745" s="113">
        <f t="shared" si="1200"/>
        <v>66394.706102449898</v>
      </c>
      <c r="BL745" s="113">
        <f t="shared" si="1200"/>
        <v>66182.821538008255</v>
      </c>
      <c r="BM745" s="113">
        <f t="shared" si="1200"/>
        <v>64895.238859516612</v>
      </c>
      <c r="BN745" s="113">
        <f t="shared" si="1200"/>
        <v>64022.166933540851</v>
      </c>
      <c r="BO745" s="113">
        <f t="shared" si="1200"/>
        <v>63201.617015999007</v>
      </c>
      <c r="BP745" s="113">
        <f t="shared" si="1200"/>
        <v>62155.817051566977</v>
      </c>
      <c r="BQ745" s="113">
        <f t="shared" si="1200"/>
        <v>61721.900707698915</v>
      </c>
      <c r="BR745" s="113">
        <f t="shared" si="1200"/>
        <v>62134.298519890566</v>
      </c>
      <c r="BS745" s="113">
        <f t="shared" si="1200"/>
        <v>61677.99889553128</v>
      </c>
      <c r="BT745" s="113">
        <f t="shared" si="1200"/>
        <v>62309.031037392073</v>
      </c>
      <c r="BU745" s="113">
        <f t="shared" si="1200"/>
        <v>62897.992181621303</v>
      </c>
      <c r="BV745" s="113">
        <f t="shared" si="1200"/>
        <v>63092.248930264832</v>
      </c>
      <c r="BW745" s="113">
        <f t="shared" si="1200"/>
        <v>63397.396980497375</v>
      </c>
      <c r="BX745" s="113">
        <f t="shared" si="1200"/>
        <v>63983.792159069599</v>
      </c>
      <c r="BY745" s="113">
        <f t="shared" si="1200"/>
        <v>63385.198094757427</v>
      </c>
      <c r="BZ745" s="113">
        <f t="shared" si="1200"/>
        <v>64051.531712866738</v>
      </c>
      <c r="CA745" s="113">
        <f t="shared" si="1200"/>
        <v>63829.239868987221</v>
      </c>
      <c r="CB745" s="113">
        <f t="shared" si="1200"/>
        <v>63594.013543223991</v>
      </c>
      <c r="CC745" s="113">
        <f t="shared" ref="CC745:DM745" si="1201">CC695*CC$680</f>
        <v>61487.835487351105</v>
      </c>
      <c r="CD745" s="113">
        <f t="shared" si="1201"/>
        <v>58440.448473368509</v>
      </c>
      <c r="CE745" s="113">
        <f t="shared" si="1201"/>
        <v>55891.635556985886</v>
      </c>
      <c r="CF745" s="113">
        <f t="shared" si="1201"/>
        <v>53884.346343220852</v>
      </c>
      <c r="CG745" s="113">
        <f t="shared" si="1201"/>
        <v>52010.409099955221</v>
      </c>
      <c r="CH745" s="113">
        <f t="shared" si="1201"/>
        <v>49774.899040347249</v>
      </c>
      <c r="CI745" s="113">
        <f t="shared" si="1201"/>
        <v>48280.667026697687</v>
      </c>
      <c r="CJ745" s="113">
        <f t="shared" si="1201"/>
        <v>46626.77023442978</v>
      </c>
      <c r="CK745" s="113">
        <f t="shared" si="1201"/>
        <v>44006.655663584446</v>
      </c>
      <c r="CL745" s="113">
        <f t="shared" si="1201"/>
        <v>41788.77869809918</v>
      </c>
      <c r="CM745" s="113">
        <f t="shared" si="1201"/>
        <v>39505.725573270895</v>
      </c>
      <c r="CN745" s="113">
        <f t="shared" si="1201"/>
        <v>38671.63641793422</v>
      </c>
      <c r="CO745" s="113">
        <f t="shared" si="1201"/>
        <v>36427.341768517763</v>
      </c>
      <c r="CP745" s="113">
        <f t="shared" si="1201"/>
        <v>36372.62547900877</v>
      </c>
      <c r="CQ745" s="113">
        <f t="shared" si="1201"/>
        <v>34486.102959059586</v>
      </c>
      <c r="CR745" s="113">
        <f t="shared" si="1201"/>
        <v>33655.013220439694</v>
      </c>
      <c r="CS745" s="113">
        <f t="shared" si="1201"/>
        <v>31899.728127109403</v>
      </c>
      <c r="CT745" s="113">
        <f t="shared" si="1201"/>
        <v>30415.135065969062</v>
      </c>
      <c r="CU745" s="113">
        <f t="shared" si="1201"/>
        <v>27906.306513879528</v>
      </c>
      <c r="CV745" s="113">
        <f t="shared" si="1201"/>
        <v>25670.652803770707</v>
      </c>
      <c r="CW745" s="113">
        <f t="shared" si="1201"/>
        <v>23220.249242953647</v>
      </c>
      <c r="CX745" s="113">
        <f t="shared" si="1201"/>
        <v>20612.304293604135</v>
      </c>
      <c r="CY745" s="113">
        <f t="shared" si="1201"/>
        <v>17381.402142356594</v>
      </c>
      <c r="CZ745" s="113">
        <f t="shared" si="1201"/>
        <v>14345.929509329648</v>
      </c>
      <c r="DA745" s="113">
        <f t="shared" si="1201"/>
        <v>12661.353967360721</v>
      </c>
      <c r="DB745" s="113">
        <f t="shared" si="1201"/>
        <v>10727.770219074288</v>
      </c>
      <c r="DC745" s="113">
        <f t="shared" si="1201"/>
        <v>8895.3837232960323</v>
      </c>
      <c r="DD745" s="113">
        <f t="shared" si="1201"/>
        <v>7483.4788937409021</v>
      </c>
      <c r="DE745" s="113">
        <f t="shared" si="1201"/>
        <v>6105.6978056426333</v>
      </c>
      <c r="DF745" s="113">
        <f t="shared" si="1201"/>
        <v>4906.391158097068</v>
      </c>
      <c r="DG745" s="113">
        <f t="shared" si="1201"/>
        <v>3546.5785714285716</v>
      </c>
      <c r="DH745" s="113">
        <f t="shared" si="1201"/>
        <v>2779.9360770577932</v>
      </c>
      <c r="DI745" s="113">
        <f t="shared" si="1201"/>
        <v>1953.3348676639816</v>
      </c>
      <c r="DJ745" s="113">
        <f t="shared" si="1201"/>
        <v>1366.6264090177133</v>
      </c>
      <c r="DK745" s="113">
        <f t="shared" si="1201"/>
        <v>933.13779527559052</v>
      </c>
      <c r="DL745" s="113">
        <f t="shared" si="1201"/>
        <v>668.10240963855426</v>
      </c>
      <c r="DM745" s="113">
        <f t="shared" si="1201"/>
        <v>920.64344941956881</v>
      </c>
    </row>
    <row r="746" spans="1:117" s="44" customFormat="1" ht="1" hidden="1" customHeight="1">
      <c r="A746" s="94">
        <v>2028</v>
      </c>
      <c r="B746" s="96">
        <f t="shared" si="1166"/>
        <v>4652638.1823303103</v>
      </c>
      <c r="C746" s="94"/>
      <c r="D746" s="101">
        <f t="shared" si="1167"/>
        <v>2751013.0208303845</v>
      </c>
      <c r="E746" s="101">
        <f t="shared" si="1168"/>
        <v>2811551.9869603622</v>
      </c>
      <c r="F746" s="101">
        <f t="shared" si="1169"/>
        <v>2869505.2393395631</v>
      </c>
      <c r="G746" s="101">
        <f t="shared" si="1170"/>
        <v>2924781.2228150042</v>
      </c>
      <c r="H746" s="101">
        <f t="shared" si="1171"/>
        <v>2978206.71413298</v>
      </c>
      <c r="I746" s="101">
        <f>SUM(CD746:$DL746)</f>
        <v>949795.92941823136</v>
      </c>
      <c r="J746" s="101">
        <f>SUM(CE746:$DL746)</f>
        <v>889256.96328825341</v>
      </c>
      <c r="K746" s="101">
        <f>SUM(CF746:$DL746)</f>
        <v>831303.71090905252</v>
      </c>
      <c r="L746" s="101">
        <f>SUM(CG746:$DL746)</f>
        <v>776027.72743361117</v>
      </c>
      <c r="M746" s="101">
        <f>SUM(CH746:$DL746)</f>
        <v>722602.23611563514</v>
      </c>
      <c r="N746" s="101"/>
      <c r="O746" s="101"/>
      <c r="P746" s="101"/>
      <c r="Q746" s="113">
        <f t="shared" ref="Q746:CB746" si="1202">Q696*Q$680</f>
        <v>44852.310175705919</v>
      </c>
      <c r="R746" s="113">
        <f t="shared" si="1202"/>
        <v>46160.182165179634</v>
      </c>
      <c r="S746" s="113">
        <f t="shared" si="1202"/>
        <v>47245.390194858046</v>
      </c>
      <c r="T746" s="113">
        <f t="shared" si="1202"/>
        <v>47242.685479214786</v>
      </c>
      <c r="U746" s="113">
        <f t="shared" si="1202"/>
        <v>47704.326870880184</v>
      </c>
      <c r="V746" s="113">
        <f t="shared" si="1202"/>
        <v>47937.413365662964</v>
      </c>
      <c r="W746" s="113">
        <f t="shared" si="1202"/>
        <v>48076.506544567761</v>
      </c>
      <c r="X746" s="113">
        <f t="shared" si="1202"/>
        <v>47954.832360795175</v>
      </c>
      <c r="Y746" s="113">
        <f t="shared" si="1202"/>
        <v>47753.101375420541</v>
      </c>
      <c r="Z746" s="113">
        <f t="shared" si="1202"/>
        <v>47862.293112532934</v>
      </c>
      <c r="AA746" s="113">
        <f t="shared" si="1202"/>
        <v>47711.690509583917</v>
      </c>
      <c r="AB746" s="113">
        <f t="shared" si="1202"/>
        <v>47828.813024076888</v>
      </c>
      <c r="AC746" s="113">
        <f t="shared" si="1202"/>
        <v>50231.110246559358</v>
      </c>
      <c r="AD746" s="113">
        <f t="shared" si="1202"/>
        <v>47915.843190679756</v>
      </c>
      <c r="AE746" s="113">
        <f t="shared" si="1202"/>
        <v>47946.774718021174</v>
      </c>
      <c r="AF746" s="113">
        <f t="shared" si="1202"/>
        <v>47700.677741090745</v>
      </c>
      <c r="AG746" s="113">
        <f t="shared" si="1202"/>
        <v>47421.46929756723</v>
      </c>
      <c r="AH746" s="113">
        <f t="shared" si="1202"/>
        <v>47332.889767803579</v>
      </c>
      <c r="AI746" s="113">
        <f t="shared" si="1202"/>
        <v>47316.437065821468</v>
      </c>
      <c r="AJ746" s="113">
        <f t="shared" si="1202"/>
        <v>47634.484875672912</v>
      </c>
      <c r="AK746" s="113">
        <f t="shared" si="1202"/>
        <v>47515.716917031634</v>
      </c>
      <c r="AL746" s="113">
        <f t="shared" si="1202"/>
        <v>47162.636075441413</v>
      </c>
      <c r="AM746" s="113">
        <f t="shared" si="1202"/>
        <v>47362.048766927444</v>
      </c>
      <c r="AN746" s="113">
        <f t="shared" si="1202"/>
        <v>48444.65016357688</v>
      </c>
      <c r="AO746" s="113">
        <f t="shared" si="1202"/>
        <v>49624.717850287911</v>
      </c>
      <c r="AP746" s="113">
        <f t="shared" si="1202"/>
        <v>50066.262286398145</v>
      </c>
      <c r="AQ746" s="113">
        <f t="shared" si="1202"/>
        <v>52367.523443209357</v>
      </c>
      <c r="AR746" s="113">
        <f t="shared" si="1202"/>
        <v>53884.286236505919</v>
      </c>
      <c r="AS746" s="113">
        <f t="shared" si="1202"/>
        <v>55073.265506265067</v>
      </c>
      <c r="AT746" s="113">
        <f t="shared" si="1202"/>
        <v>57686.161902474174</v>
      </c>
      <c r="AU746" s="113">
        <f t="shared" si="1202"/>
        <v>59179.322674052622</v>
      </c>
      <c r="AV746" s="113">
        <f t="shared" si="1202"/>
        <v>60379.459144246001</v>
      </c>
      <c r="AW746" s="113">
        <f t="shared" si="1202"/>
        <v>62584.410829371365</v>
      </c>
      <c r="AX746" s="113">
        <f t="shared" si="1202"/>
        <v>61892.359240069083</v>
      </c>
      <c r="AY746" s="113">
        <f t="shared" si="1202"/>
        <v>62835.089970632733</v>
      </c>
      <c r="AZ746" s="113">
        <f t="shared" si="1202"/>
        <v>63880.102301790284</v>
      </c>
      <c r="BA746" s="113">
        <f t="shared" si="1202"/>
        <v>65447.374202996914</v>
      </c>
      <c r="BB746" s="113">
        <f t="shared" si="1202"/>
        <v>65946.077852063347</v>
      </c>
      <c r="BC746" s="113">
        <f t="shared" si="1202"/>
        <v>66609.1825608363</v>
      </c>
      <c r="BD746" s="113">
        <f t="shared" si="1202"/>
        <v>66450.072224330012</v>
      </c>
      <c r="BE746" s="113">
        <f t="shared" si="1202"/>
        <v>67222.236044390142</v>
      </c>
      <c r="BF746" s="113">
        <f t="shared" si="1202"/>
        <v>66488.559077997968</v>
      </c>
      <c r="BG746" s="113">
        <f t="shared" si="1202"/>
        <v>66861.906326425538</v>
      </c>
      <c r="BH746" s="113">
        <f t="shared" si="1202"/>
        <v>66585.100832795462</v>
      </c>
      <c r="BI746" s="113">
        <f t="shared" si="1202"/>
        <v>67475.122397515137</v>
      </c>
      <c r="BJ746" s="113">
        <f t="shared" si="1202"/>
        <v>66513.996917066033</v>
      </c>
      <c r="BK746" s="113">
        <f t="shared" si="1202"/>
        <v>67015.348775055681</v>
      </c>
      <c r="BL746" s="113">
        <f t="shared" si="1202"/>
        <v>66760.635238656454</v>
      </c>
      <c r="BM746" s="113">
        <f t="shared" si="1202"/>
        <v>66368.459969788513</v>
      </c>
      <c r="BN746" s="113">
        <f t="shared" si="1202"/>
        <v>64916.935052302353</v>
      </c>
      <c r="BO746" s="113">
        <f t="shared" si="1202"/>
        <v>63953.826181322089</v>
      </c>
      <c r="BP746" s="113">
        <f t="shared" si="1202"/>
        <v>63204.209102328728</v>
      </c>
      <c r="BQ746" s="113">
        <f t="shared" si="1202"/>
        <v>62071.200085781689</v>
      </c>
      <c r="BR746" s="113">
        <f t="shared" si="1202"/>
        <v>61543.123438747942</v>
      </c>
      <c r="BS746" s="113">
        <f t="shared" si="1202"/>
        <v>62016.357041426338</v>
      </c>
      <c r="BT746" s="113">
        <f t="shared" si="1202"/>
        <v>61300.134848403257</v>
      </c>
      <c r="BU746" s="113">
        <f t="shared" si="1202"/>
        <v>61988.683355662819</v>
      </c>
      <c r="BV746" s="113">
        <f t="shared" si="1202"/>
        <v>62747.797155082684</v>
      </c>
      <c r="BW746" s="113">
        <f t="shared" si="1202"/>
        <v>62623.727123463214</v>
      </c>
      <c r="BX746" s="113">
        <f t="shared" si="1202"/>
        <v>62999.790908522482</v>
      </c>
      <c r="BY746" s="113">
        <f t="shared" si="1202"/>
        <v>63267.317834836918</v>
      </c>
      <c r="BZ746" s="113">
        <f t="shared" si="1202"/>
        <v>62807.622464830332</v>
      </c>
      <c r="CA746" s="113">
        <f t="shared" si="1202"/>
        <v>63563.965833922033</v>
      </c>
      <c r="CB746" s="113">
        <f t="shared" si="1202"/>
        <v>63016.293553777155</v>
      </c>
      <c r="CC746" s="113">
        <f t="shared" ref="CC746:DM746" si="1203">CC696*CC$680</f>
        <v>63309.951121777231</v>
      </c>
      <c r="CD746" s="113">
        <f t="shared" si="1203"/>
        <v>60538.966129977904</v>
      </c>
      <c r="CE746" s="113">
        <f t="shared" si="1203"/>
        <v>57953.252379200952</v>
      </c>
      <c r="CF746" s="113">
        <f t="shared" si="1203"/>
        <v>55275.983475441339</v>
      </c>
      <c r="CG746" s="113">
        <f t="shared" si="1203"/>
        <v>53425.491317976019</v>
      </c>
      <c r="CH746" s="113">
        <f t="shared" si="1203"/>
        <v>51261.989828203856</v>
      </c>
      <c r="CI746" s="113">
        <f t="shared" si="1203"/>
        <v>49275.343414201838</v>
      </c>
      <c r="CJ746" s="113">
        <f t="shared" si="1203"/>
        <v>47697.051306282963</v>
      </c>
      <c r="CK746" s="113">
        <f t="shared" si="1203"/>
        <v>46007.992453086757</v>
      </c>
      <c r="CL746" s="113">
        <f t="shared" si="1203"/>
        <v>43287.42579023751</v>
      </c>
      <c r="CM746" s="113">
        <f t="shared" si="1203"/>
        <v>40812.751625970937</v>
      </c>
      <c r="CN746" s="113">
        <f t="shared" si="1203"/>
        <v>38929.824679461657</v>
      </c>
      <c r="CO746" s="113">
        <f t="shared" si="1203"/>
        <v>37593.839184644414</v>
      </c>
      <c r="CP746" s="113">
        <f t="shared" si="1203"/>
        <v>35597.051690368731</v>
      </c>
      <c r="CQ746" s="113">
        <f t="shared" si="1203"/>
        <v>35090.240508039453</v>
      </c>
      <c r="CR746" s="113">
        <f t="shared" si="1203"/>
        <v>33473.099574173102</v>
      </c>
      <c r="CS746" s="113">
        <f t="shared" si="1203"/>
        <v>32309.507243366737</v>
      </c>
      <c r="CT746" s="113">
        <f t="shared" si="1203"/>
        <v>30731.804765696088</v>
      </c>
      <c r="CU746" s="113">
        <f t="shared" si="1203"/>
        <v>28898.066303082298</v>
      </c>
      <c r="CV746" s="113">
        <f t="shared" si="1203"/>
        <v>26426.22249948014</v>
      </c>
      <c r="CW746" s="113">
        <f t="shared" si="1203"/>
        <v>24195.284571783523</v>
      </c>
      <c r="CX746" s="113">
        <f t="shared" si="1203"/>
        <v>21655.790486370923</v>
      </c>
      <c r="CY746" s="113">
        <f t="shared" si="1203"/>
        <v>18962.243267594356</v>
      </c>
      <c r="CZ746" s="113">
        <f t="shared" si="1203"/>
        <v>15864.680027643401</v>
      </c>
      <c r="DA746" s="113">
        <f t="shared" si="1203"/>
        <v>13038.601012943163</v>
      </c>
      <c r="DB746" s="113">
        <f t="shared" si="1203"/>
        <v>11145.396310327787</v>
      </c>
      <c r="DC746" s="113">
        <f t="shared" si="1203"/>
        <v>9419.0937945066125</v>
      </c>
      <c r="DD746" s="113">
        <f t="shared" si="1203"/>
        <v>7608.831877729257</v>
      </c>
      <c r="DE746" s="113">
        <f t="shared" si="1203"/>
        <v>6250.0275862068966</v>
      </c>
      <c r="DF746" s="113">
        <f t="shared" si="1203"/>
        <v>5117.5636713118693</v>
      </c>
      <c r="DG746" s="113">
        <f t="shared" si="1203"/>
        <v>3833.1707792207794</v>
      </c>
      <c r="DH746" s="113">
        <f t="shared" si="1203"/>
        <v>2857.3581436077056</v>
      </c>
      <c r="DI746" s="113">
        <f t="shared" si="1203"/>
        <v>2091.486766398159</v>
      </c>
      <c r="DJ746" s="113">
        <f t="shared" si="1203"/>
        <v>1429.4444444444443</v>
      </c>
      <c r="DK746" s="113">
        <f t="shared" si="1203"/>
        <v>1022.9350393700787</v>
      </c>
      <c r="DL746" s="113">
        <f t="shared" si="1203"/>
        <v>718.11746987951813</v>
      </c>
      <c r="DM746" s="113">
        <f t="shared" si="1203"/>
        <v>1003.7180762852405</v>
      </c>
    </row>
    <row r="747" spans="1:117" s="44" customFormat="1" ht="1" hidden="1" customHeight="1">
      <c r="A747" s="94">
        <v>2029</v>
      </c>
      <c r="B747" s="96">
        <f t="shared" si="1166"/>
        <v>4688120.0323995305</v>
      </c>
      <c r="C747" s="94"/>
      <c r="D747" s="101">
        <f t="shared" si="1167"/>
        <v>2754415.0684252288</v>
      </c>
      <c r="E747" s="101">
        <f t="shared" si="1168"/>
        <v>2816746.213511595</v>
      </c>
      <c r="F747" s="101">
        <f t="shared" si="1169"/>
        <v>2876787.5011535427</v>
      </c>
      <c r="G747" s="101">
        <f t="shared" si="1170"/>
        <v>2934103.9652342438</v>
      </c>
      <c r="H747" s="101">
        <f t="shared" si="1171"/>
        <v>2988918.024391416</v>
      </c>
      <c r="I747" s="101">
        <f>SUM(CD747:$DL747)</f>
        <v>977210.69411830348</v>
      </c>
      <c r="J747" s="101">
        <f>SUM(CE747:$DL747)</f>
        <v>914879.54903193726</v>
      </c>
      <c r="K747" s="101">
        <f>SUM(CF747:$DL747)</f>
        <v>854838.26138998964</v>
      </c>
      <c r="L747" s="101">
        <f>SUM(CG747:$DL747)</f>
        <v>797521.79730928829</v>
      </c>
      <c r="M747" s="101">
        <f>SUM(CH747:$DL747)</f>
        <v>742707.73815211619</v>
      </c>
      <c r="N747" s="101"/>
      <c r="O747" s="101"/>
      <c r="P747" s="101"/>
      <c r="Q747" s="113">
        <f t="shared" ref="Q747:CB747" si="1204">Q697*Q$680</f>
        <v>44726.961478024852</v>
      </c>
      <c r="R747" s="113">
        <f t="shared" si="1204"/>
        <v>46035.575790829716</v>
      </c>
      <c r="S747" s="113">
        <f t="shared" si="1204"/>
        <v>47140.342078804999</v>
      </c>
      <c r="T747" s="113">
        <f t="shared" si="1204"/>
        <v>47176.618793302543</v>
      </c>
      <c r="U747" s="113">
        <f t="shared" si="1204"/>
        <v>47682.26289259403</v>
      </c>
      <c r="V747" s="113">
        <f t="shared" si="1204"/>
        <v>47972.457530247179</v>
      </c>
      <c r="W747" s="113">
        <f t="shared" si="1204"/>
        <v>48160.406211118301</v>
      </c>
      <c r="X747" s="113">
        <f t="shared" si="1204"/>
        <v>48108.686455345662</v>
      </c>
      <c r="Y747" s="113">
        <f t="shared" si="1204"/>
        <v>47959.180214723929</v>
      </c>
      <c r="Z747" s="113">
        <f t="shared" si="1204"/>
        <v>48128.858411742563</v>
      </c>
      <c r="AA747" s="113">
        <f t="shared" si="1204"/>
        <v>48024.721881843463</v>
      </c>
      <c r="AB747" s="113">
        <f t="shared" si="1204"/>
        <v>48196.453292796548</v>
      </c>
      <c r="AC747" s="113">
        <f t="shared" si="1204"/>
        <v>50652.477264990521</v>
      </c>
      <c r="AD747" s="113">
        <f t="shared" si="1204"/>
        <v>48332.874853196787</v>
      </c>
      <c r="AE747" s="113">
        <f t="shared" si="1204"/>
        <v>48385.479861963548</v>
      </c>
      <c r="AF747" s="113">
        <f t="shared" si="1204"/>
        <v>48152.70809518388</v>
      </c>
      <c r="AG747" s="113">
        <f t="shared" si="1204"/>
        <v>47896.540513069805</v>
      </c>
      <c r="AH747" s="113">
        <f t="shared" si="1204"/>
        <v>47781.419931118762</v>
      </c>
      <c r="AI747" s="113">
        <f t="shared" si="1204"/>
        <v>47806.850816255646</v>
      </c>
      <c r="AJ747" s="113">
        <f t="shared" si="1204"/>
        <v>48173.393488849018</v>
      </c>
      <c r="AK747" s="113">
        <f t="shared" si="1204"/>
        <v>48143.624739061022</v>
      </c>
      <c r="AL747" s="113">
        <f t="shared" si="1204"/>
        <v>48296.619823434987</v>
      </c>
      <c r="AM747" s="113">
        <f t="shared" si="1204"/>
        <v>47907.884416822213</v>
      </c>
      <c r="AN747" s="113">
        <f t="shared" si="1204"/>
        <v>48570.710934866656</v>
      </c>
      <c r="AO747" s="113">
        <f t="shared" si="1204"/>
        <v>49955.508714787029</v>
      </c>
      <c r="AP747" s="113">
        <f t="shared" si="1204"/>
        <v>50849.828902709385</v>
      </c>
      <c r="AQ747" s="113">
        <f t="shared" si="1204"/>
        <v>51957.963306281017</v>
      </c>
      <c r="AR747" s="113">
        <f t="shared" si="1204"/>
        <v>53988.740932543842</v>
      </c>
      <c r="AS747" s="113">
        <f t="shared" si="1204"/>
        <v>55093.645274062081</v>
      </c>
      <c r="AT747" s="113">
        <f t="shared" si="1204"/>
        <v>56634.389142445347</v>
      </c>
      <c r="AU747" s="113">
        <f t="shared" si="1204"/>
        <v>58908.399848923582</v>
      </c>
      <c r="AV747" s="113">
        <f t="shared" si="1204"/>
        <v>60010.533644343937</v>
      </c>
      <c r="AW747" s="113">
        <f t="shared" si="1204"/>
        <v>61729.130744849441</v>
      </c>
      <c r="AX747" s="113">
        <f t="shared" si="1204"/>
        <v>62354.783113437676</v>
      </c>
      <c r="AY747" s="113">
        <f t="shared" si="1204"/>
        <v>62348.019133220616</v>
      </c>
      <c r="AZ747" s="113">
        <f t="shared" si="1204"/>
        <v>63679.493606138109</v>
      </c>
      <c r="BA747" s="113">
        <f t="shared" si="1204"/>
        <v>64368.834830597778</v>
      </c>
      <c r="BB747" s="113">
        <f t="shared" si="1204"/>
        <v>65752.487896575563</v>
      </c>
      <c r="BC747" s="113">
        <f t="shared" si="1204"/>
        <v>66887.755287479667</v>
      </c>
      <c r="BD747" s="113">
        <f t="shared" si="1204"/>
        <v>67190.166160797438</v>
      </c>
      <c r="BE747" s="113">
        <f t="shared" si="1204"/>
        <v>67298.87953400398</v>
      </c>
      <c r="BF747" s="113">
        <f t="shared" si="1204"/>
        <v>68061.691468869365</v>
      </c>
      <c r="BG747" s="113">
        <f t="shared" si="1204"/>
        <v>67154.490394516673</v>
      </c>
      <c r="BH747" s="113">
        <f t="shared" si="1204"/>
        <v>67454.752916358368</v>
      </c>
      <c r="BI747" s="113">
        <f t="shared" si="1204"/>
        <v>67203.327336470145</v>
      </c>
      <c r="BJ747" s="113">
        <f t="shared" si="1204"/>
        <v>67886.482540215511</v>
      </c>
      <c r="BK747" s="113">
        <f t="shared" si="1204"/>
        <v>66977.186280623617</v>
      </c>
      <c r="BL747" s="113">
        <f t="shared" si="1204"/>
        <v>67376.70141426046</v>
      </c>
      <c r="BM747" s="113">
        <f t="shared" si="1204"/>
        <v>66946.470166163141</v>
      </c>
      <c r="BN747" s="113">
        <f t="shared" si="1204"/>
        <v>66377.719407988276</v>
      </c>
      <c r="BO747" s="113">
        <f t="shared" si="1204"/>
        <v>64840.430050849558</v>
      </c>
      <c r="BP747" s="113">
        <f t="shared" si="1204"/>
        <v>63949.910522755825</v>
      </c>
      <c r="BQ747" s="113">
        <f t="shared" si="1204"/>
        <v>63111.091357495177</v>
      </c>
      <c r="BR747" s="113">
        <f t="shared" si="1204"/>
        <v>61888.641307118465</v>
      </c>
      <c r="BS747" s="113">
        <f t="shared" si="1204"/>
        <v>61429.470345891546</v>
      </c>
      <c r="BT747" s="113">
        <f t="shared" si="1204"/>
        <v>61632.126303696125</v>
      </c>
      <c r="BU747" s="113">
        <f t="shared" si="1204"/>
        <v>60989.137775983261</v>
      </c>
      <c r="BV747" s="113">
        <f t="shared" si="1204"/>
        <v>61841.501850352724</v>
      </c>
      <c r="BW747" s="113">
        <f t="shared" si="1204"/>
        <v>62283.391534179646</v>
      </c>
      <c r="BX747" s="113">
        <f t="shared" si="1204"/>
        <v>62239.067050167781</v>
      </c>
      <c r="BY747" s="113">
        <f t="shared" si="1204"/>
        <v>62299.717367989404</v>
      </c>
      <c r="BZ747" s="113">
        <f t="shared" si="1204"/>
        <v>62695.964469337305</v>
      </c>
      <c r="CA747" s="113">
        <f t="shared" si="1204"/>
        <v>62341.355982274741</v>
      </c>
      <c r="CB747" s="113">
        <f t="shared" si="1204"/>
        <v>62759.096121713133</v>
      </c>
      <c r="CC747" s="113">
        <f t="shared" ref="CC747:DM747" si="1205">CC697*CC$680</f>
        <v>62747.944472577554</v>
      </c>
      <c r="CD747" s="113">
        <f t="shared" si="1205"/>
        <v>62331.145086366305</v>
      </c>
      <c r="CE747" s="113">
        <f t="shared" si="1205"/>
        <v>60041.287641947492</v>
      </c>
      <c r="CF747" s="113">
        <f t="shared" si="1205"/>
        <v>57316.464080701335</v>
      </c>
      <c r="CG747" s="113">
        <f t="shared" si="1205"/>
        <v>54814.059157172</v>
      </c>
      <c r="CH747" s="113">
        <f t="shared" si="1205"/>
        <v>52658.894490494989</v>
      </c>
      <c r="CI747" s="113">
        <f t="shared" si="1205"/>
        <v>50753.092112551232</v>
      </c>
      <c r="CJ747" s="113">
        <f t="shared" si="1205"/>
        <v>48683.485473889588</v>
      </c>
      <c r="CK747" s="113">
        <f t="shared" si="1205"/>
        <v>47077.416610008157</v>
      </c>
      <c r="CL747" s="113">
        <f t="shared" si="1205"/>
        <v>45261.519415241935</v>
      </c>
      <c r="CM747" s="113">
        <f t="shared" si="1205"/>
        <v>42287.471587319284</v>
      </c>
      <c r="CN747" s="113">
        <f t="shared" si="1205"/>
        <v>40220.765987098828</v>
      </c>
      <c r="CO747" s="113">
        <f t="shared" si="1205"/>
        <v>37856.79538183906</v>
      </c>
      <c r="CP747" s="113">
        <f t="shared" si="1205"/>
        <v>36743.552073575753</v>
      </c>
      <c r="CQ747" s="113">
        <f t="shared" si="1205"/>
        <v>34358.967977300366</v>
      </c>
      <c r="CR747" s="113">
        <f t="shared" si="1205"/>
        <v>34067.284907902555</v>
      </c>
      <c r="CS747" s="113">
        <f t="shared" si="1205"/>
        <v>32148.944753102445</v>
      </c>
      <c r="CT747" s="113">
        <f t="shared" si="1205"/>
        <v>31140.506596906278</v>
      </c>
      <c r="CU747" s="113">
        <f t="shared" si="1205"/>
        <v>29213.536613763099</v>
      </c>
      <c r="CV747" s="113">
        <f t="shared" si="1205"/>
        <v>27384.722256879464</v>
      </c>
      <c r="CW747" s="113">
        <f t="shared" si="1205"/>
        <v>24924.587312679556</v>
      </c>
      <c r="CX747" s="113">
        <f t="shared" si="1205"/>
        <v>22583.881703189025</v>
      </c>
      <c r="CY747" s="113">
        <f t="shared" si="1205"/>
        <v>19940.578836720393</v>
      </c>
      <c r="CZ747" s="113">
        <f t="shared" si="1205"/>
        <v>17324.71596406358</v>
      </c>
      <c r="DA747" s="113">
        <f t="shared" si="1205"/>
        <v>14433.629150253237</v>
      </c>
      <c r="DB747" s="113">
        <f t="shared" si="1205"/>
        <v>11492.451325975951</v>
      </c>
      <c r="DC747" s="113">
        <f t="shared" si="1205"/>
        <v>9803.4681586978641</v>
      </c>
      <c r="DD747" s="113">
        <f t="shared" si="1205"/>
        <v>8072.54366812227</v>
      </c>
      <c r="DE747" s="113">
        <f t="shared" si="1205"/>
        <v>6368.7799373040752</v>
      </c>
      <c r="DF747" s="113">
        <f t="shared" si="1205"/>
        <v>5250.5574243152323</v>
      </c>
      <c r="DG747" s="113">
        <f t="shared" si="1205"/>
        <v>4007.292207792208</v>
      </c>
      <c r="DH747" s="113">
        <f t="shared" si="1205"/>
        <v>3096.0761821366027</v>
      </c>
      <c r="DI747" s="113">
        <f t="shared" si="1205"/>
        <v>2154.2830840046031</v>
      </c>
      <c r="DJ747" s="113">
        <f t="shared" si="1205"/>
        <v>1535.0322061191625</v>
      </c>
      <c r="DK747" s="113">
        <f t="shared" si="1205"/>
        <v>1072.5433070866143</v>
      </c>
      <c r="DL747" s="113">
        <f t="shared" si="1205"/>
        <v>790.36144578313258</v>
      </c>
      <c r="DM747" s="113">
        <f t="shared" si="1205"/>
        <v>1092.8126036484246</v>
      </c>
    </row>
    <row r="748" spans="1:117" s="44" customFormat="1" ht="1" hidden="1" customHeight="1">
      <c r="A748" s="94">
        <v>2030</v>
      </c>
      <c r="B748" s="96">
        <f t="shared" si="1166"/>
        <v>4722548.021366884</v>
      </c>
      <c r="C748" s="94"/>
      <c r="D748" s="101">
        <f t="shared" si="1167"/>
        <v>2759000.8077383493</v>
      </c>
      <c r="E748" s="101">
        <f t="shared" si="1168"/>
        <v>2820791.4698950262</v>
      </c>
      <c r="F748" s="101">
        <f t="shared" si="1169"/>
        <v>2882609.6422779053</v>
      </c>
      <c r="G748" s="101">
        <f t="shared" si="1170"/>
        <v>2941993.9891014914</v>
      </c>
      <c r="H748" s="101">
        <f t="shared" si="1171"/>
        <v>2998831.9791756244</v>
      </c>
      <c r="I748" s="101">
        <f>SUM(CD748:$DL748)</f>
        <v>1003053.5549645835</v>
      </c>
      <c r="J748" s="101">
        <f>SUM(CE748:$DL748)</f>
        <v>941262.89280790649</v>
      </c>
      <c r="K748" s="101">
        <f>SUM(CF748:$DL748)</f>
        <v>879444.72042502742</v>
      </c>
      <c r="L748" s="101">
        <f>SUM(CG748:$DL748)</f>
        <v>820060.37360144162</v>
      </c>
      <c r="M748" s="101">
        <f>SUM(CH748:$DL748)</f>
        <v>763222.38352730859</v>
      </c>
      <c r="N748" s="101"/>
      <c r="O748" s="101"/>
      <c r="P748" s="101"/>
      <c r="Q748" s="113">
        <f t="shared" ref="Q748:CB748" si="1206">Q698*Q$680</f>
        <v>44612.384934050759</v>
      </c>
      <c r="R748" s="113">
        <f t="shared" si="1206"/>
        <v>45909.972565484997</v>
      </c>
      <c r="S748" s="113">
        <f t="shared" si="1206"/>
        <v>47016.10248001149</v>
      </c>
      <c r="T748" s="113">
        <f t="shared" si="1206"/>
        <v>47073.514722863743</v>
      </c>
      <c r="U748" s="113">
        <f t="shared" si="1206"/>
        <v>47616.070957735559</v>
      </c>
      <c r="V748" s="113">
        <f t="shared" si="1206"/>
        <v>47950.42976965139</v>
      </c>
      <c r="W748" s="113">
        <f t="shared" si="1206"/>
        <v>48196.363211068536</v>
      </c>
      <c r="X748" s="113">
        <f t="shared" si="1206"/>
        <v>48192.065448521411</v>
      </c>
      <c r="Y748" s="113">
        <f t="shared" si="1206"/>
        <v>48111.02778052642</v>
      </c>
      <c r="Z748" s="113">
        <f t="shared" si="1206"/>
        <v>48334.212420022581</v>
      </c>
      <c r="AA748" s="113">
        <f t="shared" si="1206"/>
        <v>48290.503235648728</v>
      </c>
      <c r="AB748" s="113">
        <f t="shared" si="1206"/>
        <v>48509.738145442068</v>
      </c>
      <c r="AC748" s="113">
        <f t="shared" si="1206"/>
        <v>51038.470262121285</v>
      </c>
      <c r="AD748" s="113">
        <f t="shared" si="1206"/>
        <v>48732.986376661815</v>
      </c>
      <c r="AE748" s="113">
        <f t="shared" si="1206"/>
        <v>48803.199110637608</v>
      </c>
      <c r="AF748" s="113">
        <f t="shared" si="1206"/>
        <v>48588.772697256063</v>
      </c>
      <c r="AG748" s="113">
        <f t="shared" si="1206"/>
        <v>48346.712817906628</v>
      </c>
      <c r="AH748" s="113">
        <f t="shared" si="1206"/>
        <v>48253.87170314409</v>
      </c>
      <c r="AI748" s="113">
        <f t="shared" si="1206"/>
        <v>48254.315908301498</v>
      </c>
      <c r="AJ748" s="113">
        <f t="shared" si="1206"/>
        <v>48662.944116893108</v>
      </c>
      <c r="AK748" s="113">
        <f t="shared" si="1206"/>
        <v>48673.925095165971</v>
      </c>
      <c r="AL748" s="113">
        <f t="shared" si="1206"/>
        <v>48914.514967897267</v>
      </c>
      <c r="AM748" s="113">
        <f t="shared" si="1206"/>
        <v>49018.654938247091</v>
      </c>
      <c r="AN748" s="113">
        <f t="shared" si="1206"/>
        <v>49107.225577475954</v>
      </c>
      <c r="AO748" s="113">
        <f t="shared" si="1206"/>
        <v>50082.345702708473</v>
      </c>
      <c r="AP748" s="113">
        <f t="shared" si="1206"/>
        <v>51172.771732946181</v>
      </c>
      <c r="AQ748" s="113">
        <f t="shared" si="1206"/>
        <v>52732.144313242818</v>
      </c>
      <c r="AR748" s="113">
        <f t="shared" si="1206"/>
        <v>53585.259067456165</v>
      </c>
      <c r="AS748" s="113">
        <f t="shared" si="1206"/>
        <v>55194.52512465731</v>
      </c>
      <c r="AT748" s="113">
        <f t="shared" si="1206"/>
        <v>56656.854191688682</v>
      </c>
      <c r="AU748" s="113">
        <f t="shared" si="1206"/>
        <v>57871.559864031224</v>
      </c>
      <c r="AV748" s="113">
        <f t="shared" si="1206"/>
        <v>59746.726643044101</v>
      </c>
      <c r="AW748" s="113">
        <f t="shared" si="1206"/>
        <v>61365.332699418912</v>
      </c>
      <c r="AX748" s="113">
        <f t="shared" si="1206"/>
        <v>61528.175631643608</v>
      </c>
      <c r="AY748" s="113">
        <f t="shared" si="1206"/>
        <v>62804.586544451369</v>
      </c>
      <c r="AZ748" s="113">
        <f t="shared" si="1206"/>
        <v>63199.606138107418</v>
      </c>
      <c r="BA748" s="113">
        <f t="shared" si="1206"/>
        <v>64173.092657748573</v>
      </c>
      <c r="BB748" s="113">
        <f t="shared" si="1206"/>
        <v>64693.093617549515</v>
      </c>
      <c r="BC748" s="113">
        <f t="shared" si="1206"/>
        <v>66699.107791893111</v>
      </c>
      <c r="BD748" s="113">
        <f t="shared" si="1206"/>
        <v>67471.734263442893</v>
      </c>
      <c r="BE748" s="113">
        <f t="shared" si="1206"/>
        <v>68040.749209112371</v>
      </c>
      <c r="BF748" s="113">
        <f t="shared" si="1206"/>
        <v>68141.731496294364</v>
      </c>
      <c r="BG748" s="113">
        <f t="shared" si="1206"/>
        <v>68729.485310207237</v>
      </c>
      <c r="BH748" s="113">
        <f t="shared" si="1206"/>
        <v>67746.295319658064</v>
      </c>
      <c r="BI748" s="113">
        <f t="shared" si="1206"/>
        <v>68072.671833194938</v>
      </c>
      <c r="BJ748" s="113">
        <f t="shared" si="1206"/>
        <v>67616.189966728736</v>
      </c>
      <c r="BK748" s="113">
        <f t="shared" si="1206"/>
        <v>68348.023251670384</v>
      </c>
      <c r="BL748" s="113">
        <f t="shared" si="1206"/>
        <v>67342.475515615792</v>
      </c>
      <c r="BM748" s="113">
        <f t="shared" si="1206"/>
        <v>67560.731873111785</v>
      </c>
      <c r="BN748" s="113">
        <f t="shared" si="1206"/>
        <v>66953.789219280792</v>
      </c>
      <c r="BO748" s="113">
        <f t="shared" si="1206"/>
        <v>66289.686376038691</v>
      </c>
      <c r="BP748" s="113">
        <f t="shared" si="1206"/>
        <v>64831.922955519054</v>
      </c>
      <c r="BQ748" s="113">
        <f t="shared" si="1206"/>
        <v>63852.726999785555</v>
      </c>
      <c r="BR748" s="113">
        <f t="shared" si="1206"/>
        <v>62921.200486006084</v>
      </c>
      <c r="BS748" s="113">
        <f t="shared" si="1206"/>
        <v>61771.820918286845</v>
      </c>
      <c r="BT748" s="113">
        <f t="shared" si="1206"/>
        <v>61053.626222916333</v>
      </c>
      <c r="BU748" s="113">
        <f t="shared" si="1206"/>
        <v>61315.378347128673</v>
      </c>
      <c r="BV748" s="113">
        <f t="shared" si="1206"/>
        <v>60849.838094136692</v>
      </c>
      <c r="BW748" s="113">
        <f t="shared" si="1206"/>
        <v>61387.042569380479</v>
      </c>
      <c r="BX748" s="113">
        <f t="shared" si="1206"/>
        <v>61904.150961879161</v>
      </c>
      <c r="BY748" s="113">
        <f t="shared" si="1206"/>
        <v>61554.124723992179</v>
      </c>
      <c r="BZ748" s="113">
        <f t="shared" si="1206"/>
        <v>61740.015314940822</v>
      </c>
      <c r="CA748" s="113">
        <f t="shared" si="1206"/>
        <v>62231.722432727503</v>
      </c>
      <c r="CB748" s="113">
        <f t="shared" si="1206"/>
        <v>61559.815671444907</v>
      </c>
      <c r="CC748" s="113">
        <f t="shared" ref="CC748:DM748" si="1207">CC698*CC$680</f>
        <v>62494.356106475265</v>
      </c>
      <c r="CD748" s="113">
        <f t="shared" si="1207"/>
        <v>61790.662156677041</v>
      </c>
      <c r="CE748" s="113">
        <f t="shared" si="1207"/>
        <v>61818.172382878947</v>
      </c>
      <c r="CF748" s="113">
        <f t="shared" si="1207"/>
        <v>59384.346823585925</v>
      </c>
      <c r="CG748" s="113">
        <f t="shared" si="1207"/>
        <v>56837.990074133042</v>
      </c>
      <c r="CH748" s="113">
        <f t="shared" si="1207"/>
        <v>54036.193473315376</v>
      </c>
      <c r="CI748" s="113">
        <f t="shared" si="1207"/>
        <v>52137.374681511021</v>
      </c>
      <c r="CJ748" s="113">
        <f t="shared" si="1207"/>
        <v>50147.353778617813</v>
      </c>
      <c r="CK748" s="113">
        <f t="shared" si="1207"/>
        <v>48053.847361979875</v>
      </c>
      <c r="CL748" s="113">
        <f t="shared" si="1207"/>
        <v>46325.331032529823</v>
      </c>
      <c r="CM748" s="113">
        <f t="shared" si="1207"/>
        <v>44219.897275801835</v>
      </c>
      <c r="CN748" s="113">
        <f t="shared" si="1207"/>
        <v>41682.508760054152</v>
      </c>
      <c r="CO748" s="113">
        <f t="shared" si="1207"/>
        <v>39115.228611270613</v>
      </c>
      <c r="CP748" s="113">
        <f t="shared" si="1207"/>
        <v>37012.325087286044</v>
      </c>
      <c r="CQ748" s="113">
        <f t="shared" si="1207"/>
        <v>35471.64545331712</v>
      </c>
      <c r="CR748" s="113">
        <f t="shared" si="1207"/>
        <v>33371.267478708658</v>
      </c>
      <c r="CS748" s="113">
        <f t="shared" si="1207"/>
        <v>32726.181681291862</v>
      </c>
      <c r="CT748" s="113">
        <f t="shared" si="1207"/>
        <v>30996.026046405823</v>
      </c>
      <c r="CU748" s="113">
        <f t="shared" si="1207"/>
        <v>29614.775415160242</v>
      </c>
      <c r="CV748" s="113">
        <f t="shared" si="1207"/>
        <v>27696.998128509047</v>
      </c>
      <c r="CW748" s="113">
        <f t="shared" si="1207"/>
        <v>25845.344359034087</v>
      </c>
      <c r="CX748" s="113">
        <f t="shared" si="1207"/>
        <v>23280.196686264029</v>
      </c>
      <c r="CY748" s="113">
        <f t="shared" si="1207"/>
        <v>20811.954950445492</v>
      </c>
      <c r="CZ748" s="113">
        <f t="shared" si="1207"/>
        <v>18234.791983413961</v>
      </c>
      <c r="DA748" s="113">
        <f t="shared" si="1207"/>
        <v>15776.589335959483</v>
      </c>
      <c r="DB748" s="113">
        <f t="shared" si="1207"/>
        <v>12734.695602042497</v>
      </c>
      <c r="DC748" s="113">
        <f t="shared" si="1207"/>
        <v>10121.537945066124</v>
      </c>
      <c r="DD748" s="113">
        <f t="shared" si="1207"/>
        <v>8413.7299854439589</v>
      </c>
      <c r="DE748" s="113">
        <f t="shared" si="1207"/>
        <v>6767.0570532915353</v>
      </c>
      <c r="DF748" s="113">
        <f t="shared" si="1207"/>
        <v>5358.3901970206625</v>
      </c>
      <c r="DG748" s="113">
        <f t="shared" si="1207"/>
        <v>4118.096753246753</v>
      </c>
      <c r="DH748" s="113">
        <f t="shared" si="1207"/>
        <v>3243.6619964973729</v>
      </c>
      <c r="DI748" s="113">
        <f t="shared" si="1207"/>
        <v>2338.9781357882625</v>
      </c>
      <c r="DJ748" s="113">
        <f t="shared" si="1207"/>
        <v>1584.4847020933976</v>
      </c>
      <c r="DK748" s="113">
        <f t="shared" si="1207"/>
        <v>1154.8051181102362</v>
      </c>
      <c r="DL748" s="113">
        <f t="shared" si="1207"/>
        <v>831.11445783132535</v>
      </c>
      <c r="DM748" s="113">
        <f t="shared" si="1207"/>
        <v>1197.960199004975</v>
      </c>
    </row>
    <row r="749" spans="1:117" s="44" customFormat="1" ht="1" hidden="1" customHeight="1">
      <c r="A749" s="94">
        <v>2031</v>
      </c>
      <c r="B749" s="96">
        <f t="shared" si="1166"/>
        <v>4756125.5303389095</v>
      </c>
      <c r="C749" s="94"/>
      <c r="D749" s="101">
        <f t="shared" si="1167"/>
        <v>2764493.8026418225</v>
      </c>
      <c r="E749" s="101">
        <f t="shared" si="1168"/>
        <v>2826036.6621556454</v>
      </c>
      <c r="F749" s="101">
        <f t="shared" si="1169"/>
        <v>2887330.3795709368</v>
      </c>
      <c r="G749" s="101">
        <f t="shared" si="1170"/>
        <v>2948476.2923846752</v>
      </c>
      <c r="H749" s="101">
        <f t="shared" si="1171"/>
        <v>3007371.6018528081</v>
      </c>
      <c r="I749" s="101">
        <f>SUM(CD749:$DL749)</f>
        <v>1027716.0104342243</v>
      </c>
      <c r="J749" s="101">
        <f>SUM(CE749:$DL749)</f>
        <v>966173.15092040133</v>
      </c>
      <c r="K749" s="101">
        <f>SUM(CF749:$DL749)</f>
        <v>904879.43350511009</v>
      </c>
      <c r="L749" s="101">
        <f>SUM(CG749:$DL749)</f>
        <v>843733.52069137164</v>
      </c>
      <c r="M749" s="101">
        <f>SUM(CH749:$DL749)</f>
        <v>784838.21122323885</v>
      </c>
      <c r="N749" s="101"/>
      <c r="O749" s="101"/>
      <c r="P749" s="101"/>
      <c r="Q749" s="113">
        <f t="shared" ref="Q749:CB749" si="1208">Q699*Q$680</f>
        <v>44521.311270891863</v>
      </c>
      <c r="R749" s="113">
        <f t="shared" si="1208"/>
        <v>45795.334701083069</v>
      </c>
      <c r="S749" s="113">
        <f t="shared" si="1208"/>
        <v>46890.852803179012</v>
      </c>
      <c r="T749" s="113">
        <f t="shared" si="1208"/>
        <v>46951.391454965364</v>
      </c>
      <c r="U749" s="113">
        <f t="shared" si="1208"/>
        <v>47515.780147343932</v>
      </c>
      <c r="V749" s="113">
        <f t="shared" si="1208"/>
        <v>47886.349011554543</v>
      </c>
      <c r="W749" s="113">
        <f t="shared" si="1208"/>
        <v>48175.388294430901</v>
      </c>
      <c r="X749" s="113">
        <f t="shared" si="1208"/>
        <v>48229.784516862819</v>
      </c>
      <c r="Y749" s="113">
        <f t="shared" si="1208"/>
        <v>48193.853725509602</v>
      </c>
      <c r="Z749" s="113">
        <f t="shared" si="1208"/>
        <v>48487.240647346633</v>
      </c>
      <c r="AA749" s="113">
        <f t="shared" si="1208"/>
        <v>48495.253315617236</v>
      </c>
      <c r="AB749" s="113">
        <f t="shared" si="1208"/>
        <v>48775.585544059235</v>
      </c>
      <c r="AC749" s="113">
        <f t="shared" si="1208"/>
        <v>51367.240577736717</v>
      </c>
      <c r="AD749" s="113">
        <f t="shared" si="1208"/>
        <v>49102.243528914361</v>
      </c>
      <c r="AE749" s="113">
        <f t="shared" si="1208"/>
        <v>49202.930449081687</v>
      </c>
      <c r="AF749" s="113">
        <f t="shared" si="1208"/>
        <v>49004.880109302059</v>
      </c>
      <c r="AG749" s="113">
        <f t="shared" si="1208"/>
        <v>48780.949819917361</v>
      </c>
      <c r="AH749" s="113">
        <f t="shared" si="1208"/>
        <v>48703.398600155539</v>
      </c>
      <c r="AI749" s="113">
        <f t="shared" si="1208"/>
        <v>48724.753538555058</v>
      </c>
      <c r="AJ749" s="113">
        <f t="shared" si="1208"/>
        <v>49111.195206357348</v>
      </c>
      <c r="AK749" s="113">
        <f t="shared" si="1208"/>
        <v>49158.943637182267</v>
      </c>
      <c r="AL749" s="113">
        <f t="shared" si="1208"/>
        <v>49439.675441412517</v>
      </c>
      <c r="AM749" s="113">
        <f t="shared" si="1208"/>
        <v>49626.814364004611</v>
      </c>
      <c r="AN749" s="113">
        <f t="shared" si="1208"/>
        <v>50205.467016952505</v>
      </c>
      <c r="AO749" s="113">
        <f t="shared" si="1208"/>
        <v>50616.075747881892</v>
      </c>
      <c r="AP749" s="113">
        <f t="shared" si="1208"/>
        <v>51302.35380902866</v>
      </c>
      <c r="AQ749" s="113">
        <f t="shared" si="1208"/>
        <v>53056.932651255818</v>
      </c>
      <c r="AR749" s="113">
        <f t="shared" si="1208"/>
        <v>54351.260171734291</v>
      </c>
      <c r="AS749" s="113">
        <f t="shared" si="1208"/>
        <v>54805.271559734312</v>
      </c>
      <c r="AT749" s="113">
        <f t="shared" si="1208"/>
        <v>56759.98919048762</v>
      </c>
      <c r="AU749" s="113">
        <f t="shared" si="1208"/>
        <v>57903.133576734232</v>
      </c>
      <c r="AV749" s="113">
        <f t="shared" si="1208"/>
        <v>58733.950339203358</v>
      </c>
      <c r="AW749" s="113">
        <f t="shared" si="1208"/>
        <v>61109.9647120972</v>
      </c>
      <c r="AX749" s="113">
        <f t="shared" si="1208"/>
        <v>61182.846215479942</v>
      </c>
      <c r="AY749" s="113">
        <f t="shared" si="1208"/>
        <v>61997.721722879774</v>
      </c>
      <c r="AZ749" s="113">
        <f t="shared" si="1208"/>
        <v>63657.85933503836</v>
      </c>
      <c r="BA749" s="113">
        <f t="shared" si="1208"/>
        <v>63706.247575503206</v>
      </c>
      <c r="BB749" s="113">
        <f t="shared" si="1208"/>
        <v>64504.367731295104</v>
      </c>
      <c r="BC749" s="113">
        <f t="shared" si="1208"/>
        <v>65648.35101595764</v>
      </c>
      <c r="BD749" s="113">
        <f t="shared" si="1208"/>
        <v>67290.865864174106</v>
      </c>
      <c r="BE749" s="113">
        <f t="shared" si="1208"/>
        <v>68326.688381902481</v>
      </c>
      <c r="BF749" s="113">
        <f t="shared" si="1208"/>
        <v>68887.783603774194</v>
      </c>
      <c r="BG749" s="113">
        <f t="shared" si="1208"/>
        <v>68812.797383833182</v>
      </c>
      <c r="BH749" s="113">
        <f t="shared" si="1208"/>
        <v>69322.415342957451</v>
      </c>
      <c r="BI749" s="113">
        <f t="shared" si="1208"/>
        <v>68367.449564843002</v>
      </c>
      <c r="BJ749" s="113">
        <f t="shared" si="1208"/>
        <v>68488.133787124942</v>
      </c>
      <c r="BK749" s="113">
        <f t="shared" si="1208"/>
        <v>68081.890066815147</v>
      </c>
      <c r="BL749" s="113">
        <f t="shared" si="1208"/>
        <v>68711.511461402479</v>
      </c>
      <c r="BM749" s="113">
        <f t="shared" si="1208"/>
        <v>67530.522280966761</v>
      </c>
      <c r="BN749" s="113">
        <f t="shared" si="1208"/>
        <v>67565.046540861687</v>
      </c>
      <c r="BO749" s="113">
        <f t="shared" si="1208"/>
        <v>66864.374178345533</v>
      </c>
      <c r="BP749" s="113">
        <f t="shared" si="1208"/>
        <v>66271.206879891775</v>
      </c>
      <c r="BQ749" s="113">
        <f t="shared" si="1208"/>
        <v>64727.476731717783</v>
      </c>
      <c r="BR749" s="113">
        <f t="shared" si="1208"/>
        <v>63656.17491121043</v>
      </c>
      <c r="BS749" s="113">
        <f t="shared" si="1208"/>
        <v>62798.872635472726</v>
      </c>
      <c r="BT749" s="113">
        <f t="shared" si="1208"/>
        <v>61391.581596567761</v>
      </c>
      <c r="BU749" s="113">
        <f t="shared" si="1208"/>
        <v>60742.226219098135</v>
      </c>
      <c r="BV749" s="113">
        <f t="shared" si="1208"/>
        <v>61171.45877182838</v>
      </c>
      <c r="BW749" s="113">
        <f t="shared" si="1208"/>
        <v>60406.599054903687</v>
      </c>
      <c r="BX749" s="113">
        <f t="shared" si="1208"/>
        <v>61016.96911148628</v>
      </c>
      <c r="BY749" s="113">
        <f t="shared" si="1208"/>
        <v>61226.024667213424</v>
      </c>
      <c r="BZ749" s="113">
        <f t="shared" si="1208"/>
        <v>61009.341063732034</v>
      </c>
      <c r="CA749" s="113">
        <f t="shared" si="1208"/>
        <v>61288.090809838803</v>
      </c>
      <c r="CB749" s="113">
        <f t="shared" si="1208"/>
        <v>61457.521238237627</v>
      </c>
      <c r="CC749" s="113">
        <f t="shared" ref="CC749:DM749" si="1209">CC699*CC$680</f>
        <v>61313.554679759567</v>
      </c>
      <c r="CD749" s="113">
        <f t="shared" si="1209"/>
        <v>61542.859513823118</v>
      </c>
      <c r="CE749" s="113">
        <f t="shared" si="1209"/>
        <v>61293.717415291248</v>
      </c>
      <c r="CF749" s="113">
        <f t="shared" si="1209"/>
        <v>61145.912813738447</v>
      </c>
      <c r="CG749" s="113">
        <f t="shared" si="1209"/>
        <v>58895.309468132742</v>
      </c>
      <c r="CH749" s="113">
        <f t="shared" si="1209"/>
        <v>56034.012211385088</v>
      </c>
      <c r="CI749" s="113">
        <f t="shared" si="1209"/>
        <v>53510.834856541485</v>
      </c>
      <c r="CJ749" s="113">
        <f t="shared" si="1209"/>
        <v>51518.497271591019</v>
      </c>
      <c r="CK749" s="113">
        <f t="shared" si="1209"/>
        <v>49502.170179494155</v>
      </c>
      <c r="CL749" s="113">
        <f t="shared" si="1209"/>
        <v>47289.100775193801</v>
      </c>
      <c r="CM749" s="113">
        <f t="shared" si="1209"/>
        <v>45270.450291745641</v>
      </c>
      <c r="CN749" s="113">
        <f t="shared" si="1209"/>
        <v>43594.094927132275</v>
      </c>
      <c r="CO749" s="113">
        <f t="shared" si="1209"/>
        <v>40545.670781724228</v>
      </c>
      <c r="CP749" s="113">
        <f t="shared" si="1209"/>
        <v>38246.102316273529</v>
      </c>
      <c r="CQ749" s="113">
        <f t="shared" si="1209"/>
        <v>35742.669639237945</v>
      </c>
      <c r="CR749" s="113">
        <f t="shared" si="1209"/>
        <v>34460.772034066154</v>
      </c>
      <c r="CS749" s="113">
        <f t="shared" si="1209"/>
        <v>32073.096214756737</v>
      </c>
      <c r="CT749" s="113">
        <f t="shared" si="1209"/>
        <v>31563.062727479526</v>
      </c>
      <c r="CU749" s="113">
        <f t="shared" si="1209"/>
        <v>29489.5731356088</v>
      </c>
      <c r="CV749" s="113">
        <f t="shared" si="1209"/>
        <v>28091.037083246691</v>
      </c>
      <c r="CW749" s="113">
        <f t="shared" si="1209"/>
        <v>26155.224008075162</v>
      </c>
      <c r="CX749" s="113">
        <f t="shared" si="1209"/>
        <v>24157.987528950649</v>
      </c>
      <c r="CY749" s="113">
        <f t="shared" si="1209"/>
        <v>21469.412153368707</v>
      </c>
      <c r="CZ749" s="113">
        <f t="shared" si="1209"/>
        <v>19047.988942639946</v>
      </c>
      <c r="DA749" s="113">
        <f t="shared" si="1209"/>
        <v>16619.500703432754</v>
      </c>
      <c r="DB749" s="113">
        <f t="shared" si="1209"/>
        <v>13933.437160270136</v>
      </c>
      <c r="DC749" s="113">
        <f t="shared" si="1209"/>
        <v>11227.575178026451</v>
      </c>
      <c r="DD749" s="113">
        <f t="shared" si="1209"/>
        <v>8700.2510917030559</v>
      </c>
      <c r="DE749" s="113">
        <f t="shared" si="1209"/>
        <v>7065.7648902821311</v>
      </c>
      <c r="DF749" s="113">
        <f t="shared" si="1209"/>
        <v>5705.2522825564629</v>
      </c>
      <c r="DG749" s="113">
        <f t="shared" si="1209"/>
        <v>4211.4058441558445</v>
      </c>
      <c r="DH749" s="113">
        <f t="shared" si="1209"/>
        <v>3340.4395796847639</v>
      </c>
      <c r="DI749" s="113">
        <f t="shared" si="1209"/>
        <v>2456.4441887226699</v>
      </c>
      <c r="DJ749" s="113">
        <f t="shared" si="1209"/>
        <v>1724.8228663446055</v>
      </c>
      <c r="DK749" s="113">
        <f t="shared" si="1209"/>
        <v>1194.9940944881889</v>
      </c>
      <c r="DL749" s="113">
        <f t="shared" si="1209"/>
        <v>896.56626506024099</v>
      </c>
      <c r="DM749" s="113">
        <f t="shared" si="1209"/>
        <v>1297.8905472636816</v>
      </c>
    </row>
    <row r="750" spans="1:117" s="44" customFormat="1" ht="1" hidden="1" customHeight="1">
      <c r="A750" s="94">
        <v>2032</v>
      </c>
      <c r="B750" s="96">
        <f t="shared" si="1166"/>
        <v>4788834.1751097459</v>
      </c>
      <c r="C750" s="94"/>
      <c r="D750" s="101">
        <f t="shared" si="1167"/>
        <v>2771732.9710416798</v>
      </c>
      <c r="E750" s="101">
        <f t="shared" si="1168"/>
        <v>2832125.5970282401</v>
      </c>
      <c r="F750" s="101">
        <f t="shared" si="1169"/>
        <v>2893178.6130964668</v>
      </c>
      <c r="G750" s="101">
        <f t="shared" si="1170"/>
        <v>2953816.6077163778</v>
      </c>
      <c r="H750" s="101">
        <f t="shared" si="1171"/>
        <v>3014461.8661869485</v>
      </c>
      <c r="I750" s="101">
        <f>SUM(CD750:$DL750)</f>
        <v>1050251.0293143101</v>
      </c>
      <c r="J750" s="101">
        <f>SUM(CE750:$DL750)</f>
        <v>989858.40332774993</v>
      </c>
      <c r="K750" s="101">
        <f>SUM(CF750:$DL750)</f>
        <v>928805.38725952304</v>
      </c>
      <c r="L750" s="101">
        <f>SUM(CG750:$DL750)</f>
        <v>868167.39263961196</v>
      </c>
      <c r="M750" s="101">
        <f>SUM(CH750:$DL750)</f>
        <v>807522.1341690413</v>
      </c>
      <c r="N750" s="101"/>
      <c r="O750" s="101"/>
      <c r="P750" s="101"/>
      <c r="Q750" s="113">
        <f t="shared" ref="Q750:CB750" si="1210">Q700*Q$680</f>
        <v>44469.409075758296</v>
      </c>
      <c r="R750" s="113">
        <f t="shared" si="1210"/>
        <v>45704.621260556327</v>
      </c>
      <c r="S750" s="113">
        <f t="shared" si="1210"/>
        <v>46777.724062814188</v>
      </c>
      <c r="T750" s="113">
        <f t="shared" si="1210"/>
        <v>46831.270207852198</v>
      </c>
      <c r="U750" s="113">
        <f t="shared" si="1210"/>
        <v>47394.428266770068</v>
      </c>
      <c r="V750" s="113">
        <f t="shared" si="1210"/>
        <v>47787.224088873496</v>
      </c>
      <c r="W750" s="113">
        <f t="shared" si="1210"/>
        <v>48112.463544517996</v>
      </c>
      <c r="X750" s="113">
        <f t="shared" si="1210"/>
        <v>48210.924982692115</v>
      </c>
      <c r="Y750" s="113">
        <f t="shared" si="1210"/>
        <v>48232.308628537503</v>
      </c>
      <c r="Z750" s="113">
        <f t="shared" si="1210"/>
        <v>48570.172073767404</v>
      </c>
      <c r="AA750" s="113">
        <f t="shared" si="1210"/>
        <v>48647.831500209148</v>
      </c>
      <c r="AB750" s="113">
        <f t="shared" si="1210"/>
        <v>48982.136125140983</v>
      </c>
      <c r="AC750" s="113">
        <f t="shared" si="1210"/>
        <v>51647.111510966301</v>
      </c>
      <c r="AD750" s="113">
        <f t="shared" si="1210"/>
        <v>49416.759054822192</v>
      </c>
      <c r="AE750" s="113">
        <f t="shared" si="1210"/>
        <v>49572.681937142464</v>
      </c>
      <c r="AF750" s="113">
        <f t="shared" si="1210"/>
        <v>49404.023909825803</v>
      </c>
      <c r="AG750" s="113">
        <f t="shared" si="1210"/>
        <v>49195.267693395501</v>
      </c>
      <c r="AH750" s="113">
        <f t="shared" si="1210"/>
        <v>49136.977758026886</v>
      </c>
      <c r="AI750" s="113">
        <f t="shared" si="1210"/>
        <v>49173.217436609935</v>
      </c>
      <c r="AJ750" s="113">
        <f t="shared" si="1210"/>
        <v>49583.621635478084</v>
      </c>
      <c r="AK750" s="113">
        <f t="shared" si="1210"/>
        <v>49602.705415251112</v>
      </c>
      <c r="AL750" s="113">
        <f t="shared" si="1210"/>
        <v>49921.492536115569</v>
      </c>
      <c r="AM750" s="113">
        <f t="shared" si="1210"/>
        <v>50144.503792541997</v>
      </c>
      <c r="AN750" s="113">
        <f t="shared" si="1210"/>
        <v>50806.524774462174</v>
      </c>
      <c r="AO750" s="113">
        <f t="shared" si="1210"/>
        <v>51704.844452199541</v>
      </c>
      <c r="AP750" s="113">
        <f t="shared" si="1210"/>
        <v>51828.780993113731</v>
      </c>
      <c r="AQ750" s="113">
        <f t="shared" si="1210"/>
        <v>53192.771798915346</v>
      </c>
      <c r="AR750" s="113">
        <f t="shared" si="1210"/>
        <v>54677.93711326467</v>
      </c>
      <c r="AS750" s="113">
        <f t="shared" si="1210"/>
        <v>55560.341956613738</v>
      </c>
      <c r="AT750" s="113">
        <f t="shared" si="1210"/>
        <v>56382.16790775882</v>
      </c>
      <c r="AU750" s="113">
        <f t="shared" si="1210"/>
        <v>58008.039783457134</v>
      </c>
      <c r="AV750" s="113">
        <f t="shared" si="1210"/>
        <v>58772.359021384946</v>
      </c>
      <c r="AW750" s="113">
        <f t="shared" si="1210"/>
        <v>60108.760063391441</v>
      </c>
      <c r="AX750" s="113">
        <f t="shared" si="1210"/>
        <v>60941.711019710485</v>
      </c>
      <c r="AY750" s="113">
        <f t="shared" si="1210"/>
        <v>61666.119960843644</v>
      </c>
      <c r="AZ750" s="113">
        <f t="shared" si="1210"/>
        <v>62863.291560102298</v>
      </c>
      <c r="BA750" s="113">
        <f t="shared" si="1210"/>
        <v>64164.284259970358</v>
      </c>
      <c r="BB750" s="113">
        <f t="shared" si="1210"/>
        <v>64050.063664899179</v>
      </c>
      <c r="BC750" s="113">
        <f t="shared" si="1210"/>
        <v>65464.590761189385</v>
      </c>
      <c r="BD750" s="113">
        <f t="shared" si="1210"/>
        <v>66251.605818645883</v>
      </c>
      <c r="BE750" s="113">
        <f t="shared" si="1210"/>
        <v>68152.766617009518</v>
      </c>
      <c r="BF750" s="113">
        <f t="shared" si="1210"/>
        <v>69179.287407359036</v>
      </c>
      <c r="BG750" s="113">
        <f t="shared" si="1210"/>
        <v>69561.614236066423</v>
      </c>
      <c r="BH750" s="113">
        <f t="shared" si="1210"/>
        <v>69409.977566474088</v>
      </c>
      <c r="BI750" s="113">
        <f t="shared" si="1210"/>
        <v>69945.259864071093</v>
      </c>
      <c r="BJ750" s="113">
        <f t="shared" si="1210"/>
        <v>68784.454534354882</v>
      </c>
      <c r="BK750" s="113">
        <f t="shared" si="1210"/>
        <v>68956.614610245</v>
      </c>
      <c r="BL750" s="113">
        <f t="shared" si="1210"/>
        <v>68448.777357100771</v>
      </c>
      <c r="BM750" s="113">
        <f t="shared" si="1210"/>
        <v>68893.981873111785</v>
      </c>
      <c r="BN750" s="113">
        <f t="shared" si="1210"/>
        <v>67538.907247504612</v>
      </c>
      <c r="BO750" s="113">
        <f t="shared" si="1210"/>
        <v>67473.162129480348</v>
      </c>
      <c r="BP750" s="113">
        <f t="shared" si="1210"/>
        <v>66846.519534898704</v>
      </c>
      <c r="BQ750" s="113">
        <f t="shared" si="1210"/>
        <v>66157.702552005154</v>
      </c>
      <c r="BR750" s="113">
        <f t="shared" si="1210"/>
        <v>64525.961221472637</v>
      </c>
      <c r="BS750" s="113">
        <f t="shared" si="1210"/>
        <v>63531.482898266157</v>
      </c>
      <c r="BT750" s="113">
        <f t="shared" si="1210"/>
        <v>62407.435690308223</v>
      </c>
      <c r="BU750" s="113">
        <f t="shared" si="1210"/>
        <v>61079.374529704335</v>
      </c>
      <c r="BV750" s="113">
        <f t="shared" si="1210"/>
        <v>60603.659303804787</v>
      </c>
      <c r="BW750" s="113">
        <f t="shared" si="1210"/>
        <v>60723.190300748865</v>
      </c>
      <c r="BX750" s="113">
        <f t="shared" si="1210"/>
        <v>60045.811250755542</v>
      </c>
      <c r="BY750" s="113">
        <f t="shared" si="1210"/>
        <v>60350.763737303641</v>
      </c>
      <c r="BZ750" s="113">
        <f t="shared" si="1210"/>
        <v>60688.079462664362</v>
      </c>
      <c r="CA750" s="113">
        <f t="shared" si="1210"/>
        <v>60569.599511913169</v>
      </c>
      <c r="CB750" s="113">
        <f t="shared" si="1210"/>
        <v>60531.025943188812</v>
      </c>
      <c r="CC750" s="113">
        <f t="shared" ref="CC750:DM750" si="1211">CC700*CC$680</f>
        <v>61214.665008036282</v>
      </c>
      <c r="CD750" s="113">
        <f t="shared" si="1211"/>
        <v>60392.625986560233</v>
      </c>
      <c r="CE750" s="113">
        <f t="shared" si="1211"/>
        <v>61053.016068226745</v>
      </c>
      <c r="CF750" s="113">
        <f t="shared" si="1211"/>
        <v>60637.994619911136</v>
      </c>
      <c r="CG750" s="113">
        <f t="shared" si="1211"/>
        <v>60645.258470570676</v>
      </c>
      <c r="CH750" s="113">
        <f t="shared" si="1211"/>
        <v>58068.101456475692</v>
      </c>
      <c r="CI750" s="113">
        <f t="shared" si="1211"/>
        <v>55492.316799601198</v>
      </c>
      <c r="CJ750" s="113">
        <f t="shared" si="1211"/>
        <v>52884.708593726187</v>
      </c>
      <c r="CK750" s="113">
        <f t="shared" si="1211"/>
        <v>50859.47817514278</v>
      </c>
      <c r="CL750" s="113">
        <f t="shared" si="1211"/>
        <v>48721.383455452902</v>
      </c>
      <c r="CM750" s="113">
        <f t="shared" si="1211"/>
        <v>46218.414092986954</v>
      </c>
      <c r="CN750" s="113">
        <f t="shared" si="1211"/>
        <v>44640.750418093492</v>
      </c>
      <c r="CO750" s="113">
        <f t="shared" si="1211"/>
        <v>42412.066647526866</v>
      </c>
      <c r="CP750" s="113">
        <f t="shared" si="1211"/>
        <v>39655.42501916035</v>
      </c>
      <c r="CQ750" s="113">
        <f t="shared" si="1211"/>
        <v>36940.103769760848</v>
      </c>
      <c r="CR750" s="113">
        <f t="shared" si="1211"/>
        <v>34735.619825708061</v>
      </c>
      <c r="CS750" s="113">
        <f t="shared" si="1211"/>
        <v>33128.080429928865</v>
      </c>
      <c r="CT750" s="113">
        <f t="shared" si="1211"/>
        <v>30948.525591446771</v>
      </c>
      <c r="CU750" s="113">
        <f t="shared" si="1211"/>
        <v>30040.660334579323</v>
      </c>
      <c r="CV750" s="113">
        <f t="shared" si="1211"/>
        <v>27985.631662854372</v>
      </c>
      <c r="CW750" s="113">
        <f t="shared" si="1211"/>
        <v>26543.067008308099</v>
      </c>
      <c r="CX750" s="113">
        <f t="shared" si="1211"/>
        <v>24463.734901122396</v>
      </c>
      <c r="CY750" s="113">
        <f t="shared" si="1211"/>
        <v>22296.630693763142</v>
      </c>
      <c r="CZ750" s="113">
        <f t="shared" si="1211"/>
        <v>19667.427781617138</v>
      </c>
      <c r="DA750" s="113">
        <f t="shared" si="1211"/>
        <v>17379.889279684863</v>
      </c>
      <c r="DB750" s="113">
        <f t="shared" si="1211"/>
        <v>14694.251358919453</v>
      </c>
      <c r="DC750" s="113">
        <f t="shared" si="1211"/>
        <v>12296.135910478128</v>
      </c>
      <c r="DD750" s="113">
        <f t="shared" si="1211"/>
        <v>9661.6048034934502</v>
      </c>
      <c r="DE750" s="113">
        <f t="shared" si="1211"/>
        <v>7318.7987460815039</v>
      </c>
      <c r="DF750" s="113">
        <f t="shared" si="1211"/>
        <v>5968.5439692455548</v>
      </c>
      <c r="DG750" s="113">
        <f t="shared" si="1211"/>
        <v>4492.1662337662337</v>
      </c>
      <c r="DH750" s="113">
        <f t="shared" si="1211"/>
        <v>3422.7005253940456</v>
      </c>
      <c r="DI750" s="113">
        <f t="shared" si="1211"/>
        <v>2534.7548906789416</v>
      </c>
      <c r="DJ750" s="113">
        <f t="shared" si="1211"/>
        <v>1816.3768115942028</v>
      </c>
      <c r="DK750" s="113">
        <f t="shared" si="1211"/>
        <v>1304.257874015748</v>
      </c>
      <c r="DL750" s="113">
        <f t="shared" si="1211"/>
        <v>930.52710843373495</v>
      </c>
      <c r="DM750" s="113">
        <f t="shared" si="1211"/>
        <v>1407.4527363184079</v>
      </c>
    </row>
    <row r="751" spans="1:117" s="44" customFormat="1" ht="1" hidden="1" customHeight="1">
      <c r="A751" s="94">
        <v>2033</v>
      </c>
      <c r="B751" s="96">
        <f t="shared" si="1166"/>
        <v>4820703.6712325076</v>
      </c>
      <c r="C751" s="94"/>
      <c r="D751" s="101">
        <f t="shared" si="1167"/>
        <v>2779643.6132963765</v>
      </c>
      <c r="E751" s="101">
        <f t="shared" si="1168"/>
        <v>2839941.6059901933</v>
      </c>
      <c r="F751" s="101">
        <f t="shared" si="1169"/>
        <v>2899863.5214193691</v>
      </c>
      <c r="G751" s="101">
        <f t="shared" si="1170"/>
        <v>2960267.619221699</v>
      </c>
      <c r="H751" s="101">
        <f t="shared" si="1171"/>
        <v>3020417.942620873</v>
      </c>
      <c r="I751" s="101">
        <f>SUM(CD751:$DL751)</f>
        <v>1071735.0526047528</v>
      </c>
      <c r="J751" s="101">
        <f>SUM(CE751:$DL751)</f>
        <v>1011437.0599109363</v>
      </c>
      <c r="K751" s="101">
        <f>SUM(CF751:$DL751)</f>
        <v>951515.14448176057</v>
      </c>
      <c r="L751" s="101">
        <f>SUM(CG751:$DL751)</f>
        <v>891111.04667943099</v>
      </c>
      <c r="M751" s="101">
        <f>SUM(CH751:$DL751)</f>
        <v>830960.72328025685</v>
      </c>
      <c r="N751" s="101"/>
      <c r="O751" s="101"/>
      <c r="P751" s="101"/>
      <c r="Q751" s="113">
        <f t="shared" ref="Q751:CB751" si="1212">Q701*Q$680</f>
        <v>44464.512642255126</v>
      </c>
      <c r="R751" s="113">
        <f t="shared" si="1212"/>
        <v>45655.775561811155</v>
      </c>
      <c r="S751" s="113">
        <f t="shared" si="1212"/>
        <v>46687.827117345718</v>
      </c>
      <c r="T751" s="113">
        <f t="shared" si="1212"/>
        <v>46721.159064665131</v>
      </c>
      <c r="U751" s="113">
        <f t="shared" si="1212"/>
        <v>47277.088018611867</v>
      </c>
      <c r="V751" s="113">
        <f t="shared" si="1212"/>
        <v>47669.075191132448</v>
      </c>
      <c r="W751" s="113">
        <f t="shared" si="1212"/>
        <v>48015.579405763201</v>
      </c>
      <c r="X751" s="113">
        <f t="shared" si="1212"/>
        <v>48148.390737810303</v>
      </c>
      <c r="Y751" s="113">
        <f t="shared" si="1212"/>
        <v>48216.532258064515</v>
      </c>
      <c r="Z751" s="113">
        <f t="shared" si="1212"/>
        <v>48608.675950319906</v>
      </c>
      <c r="AA751" s="113">
        <f t="shared" si="1212"/>
        <v>48731.503407888587</v>
      </c>
      <c r="AB751" s="113">
        <f t="shared" si="1212"/>
        <v>49135.319570440835</v>
      </c>
      <c r="AC751" s="113">
        <f t="shared" si="1212"/>
        <v>51863.517288333416</v>
      </c>
      <c r="AD751" s="113">
        <f t="shared" si="1212"/>
        <v>49684.495372762722</v>
      </c>
      <c r="AE751" s="113">
        <f t="shared" si="1212"/>
        <v>49889.469022859397</v>
      </c>
      <c r="AF751" s="113">
        <f t="shared" si="1212"/>
        <v>49771.236206307643</v>
      </c>
      <c r="AG751" s="113">
        <f t="shared" si="1212"/>
        <v>49593.650264047552</v>
      </c>
      <c r="AH751" s="113">
        <f t="shared" si="1212"/>
        <v>49551.618975669371</v>
      </c>
      <c r="AI751" s="113">
        <f t="shared" si="1212"/>
        <v>49606.699244529351</v>
      </c>
      <c r="AJ751" s="113">
        <f t="shared" si="1212"/>
        <v>50032.880030761349</v>
      </c>
      <c r="AK751" s="113">
        <f t="shared" si="1212"/>
        <v>50070.617494167243</v>
      </c>
      <c r="AL751" s="113">
        <f t="shared" si="1212"/>
        <v>50361.982223113962</v>
      </c>
      <c r="AM751" s="113">
        <f t="shared" si="1212"/>
        <v>50618.968666851993</v>
      </c>
      <c r="AN751" s="113">
        <f t="shared" si="1212"/>
        <v>51319.844235154153</v>
      </c>
      <c r="AO751" s="113">
        <f t="shared" si="1212"/>
        <v>52302.500339285376</v>
      </c>
      <c r="AP751" s="113">
        <f t="shared" si="1212"/>
        <v>52899.857840732962</v>
      </c>
      <c r="AQ751" s="113">
        <f t="shared" si="1212"/>
        <v>53716.722797030656</v>
      </c>
      <c r="AR751" s="113">
        <f t="shared" si="1212"/>
        <v>54818.234106962671</v>
      </c>
      <c r="AS751" s="113">
        <f t="shared" si="1212"/>
        <v>55884.380264586282</v>
      </c>
      <c r="AT751" s="113">
        <f t="shared" si="1212"/>
        <v>57129.641364400668</v>
      </c>
      <c r="AU751" s="113">
        <f t="shared" si="1212"/>
        <v>57640.358806496282</v>
      </c>
      <c r="AV751" s="113">
        <f t="shared" si="1212"/>
        <v>58880.509784369933</v>
      </c>
      <c r="AW751" s="113">
        <f t="shared" si="1212"/>
        <v>60154.361489698887</v>
      </c>
      <c r="AX751" s="113">
        <f t="shared" si="1212"/>
        <v>59974.193258907115</v>
      </c>
      <c r="AY751" s="113">
        <f t="shared" si="1212"/>
        <v>61433.900329269381</v>
      </c>
      <c r="AZ751" s="113">
        <f t="shared" si="1212"/>
        <v>62541.727621483376</v>
      </c>
      <c r="BA751" s="113">
        <f t="shared" si="1212"/>
        <v>63385.230412030505</v>
      </c>
      <c r="BB751" s="113">
        <f t="shared" si="1212"/>
        <v>64508.258986681794</v>
      </c>
      <c r="BC751" s="113">
        <f t="shared" si="1212"/>
        <v>65016.919502232689</v>
      </c>
      <c r="BD751" s="113">
        <f t="shared" si="1212"/>
        <v>66072.692753423238</v>
      </c>
      <c r="BE751" s="113">
        <f t="shared" si="1212"/>
        <v>67121.027333746213</v>
      </c>
      <c r="BF751" s="113">
        <f t="shared" si="1212"/>
        <v>69009.325867641775</v>
      </c>
      <c r="BG751" s="113">
        <f t="shared" si="1212"/>
        <v>69857.173735358476</v>
      </c>
      <c r="BH751" s="113">
        <f t="shared" si="1212"/>
        <v>70162.21666850333</v>
      </c>
      <c r="BI751" s="113">
        <f t="shared" si="1212"/>
        <v>70038.189793031328</v>
      </c>
      <c r="BJ751" s="113">
        <f t="shared" si="1212"/>
        <v>70361.161213027692</v>
      </c>
      <c r="BK751" s="113">
        <f t="shared" si="1212"/>
        <v>69254.884632516711</v>
      </c>
      <c r="BL751" s="113">
        <f t="shared" si="1212"/>
        <v>69325.564348850909</v>
      </c>
      <c r="BM751" s="113">
        <f t="shared" si="1212"/>
        <v>68636.193353474315</v>
      </c>
      <c r="BN751" s="113">
        <f t="shared" si="1212"/>
        <v>68895.134429762213</v>
      </c>
      <c r="BO751" s="113">
        <f t="shared" si="1212"/>
        <v>67450.094381743766</v>
      </c>
      <c r="BP751" s="113">
        <f t="shared" si="1212"/>
        <v>67452.903082423421</v>
      </c>
      <c r="BQ751" s="113">
        <f t="shared" si="1212"/>
        <v>66731.194081063702</v>
      </c>
      <c r="BR751" s="113">
        <f t="shared" si="1212"/>
        <v>65945.979744082113</v>
      </c>
      <c r="BS751" s="113">
        <f t="shared" si="1212"/>
        <v>64395.843235567394</v>
      </c>
      <c r="BT751" s="113">
        <f t="shared" si="1212"/>
        <v>63134.039743658788</v>
      </c>
      <c r="BU751" s="113">
        <f t="shared" si="1212"/>
        <v>62086.853010809922</v>
      </c>
      <c r="BV751" s="113">
        <f t="shared" si="1212"/>
        <v>60940.169827685902</v>
      </c>
      <c r="BW751" s="113">
        <f t="shared" si="1212"/>
        <v>60163.219534660202</v>
      </c>
      <c r="BX751" s="113">
        <f t="shared" si="1212"/>
        <v>60358.004418599805</v>
      </c>
      <c r="BY751" s="113">
        <f t="shared" si="1212"/>
        <v>59395.933631947511</v>
      </c>
      <c r="BZ751" s="113">
        <f t="shared" si="1212"/>
        <v>59822.240269542963</v>
      </c>
      <c r="CA751" s="113">
        <f t="shared" si="1212"/>
        <v>60253.424185986769</v>
      </c>
      <c r="CB751" s="113">
        <f t="shared" si="1212"/>
        <v>59826.655703104392</v>
      </c>
      <c r="CC751" s="113">
        <f t="shared" ref="CC751:DM751" si="1213">CC701*CC$680</f>
        <v>60295.284792707898</v>
      </c>
      <c r="CD751" s="113">
        <f t="shared" si="1213"/>
        <v>60297.992693816806</v>
      </c>
      <c r="CE751" s="113">
        <f t="shared" si="1213"/>
        <v>59921.915429175664</v>
      </c>
      <c r="CF751" s="113">
        <f t="shared" si="1213"/>
        <v>60404.097802329772</v>
      </c>
      <c r="CG751" s="113">
        <f t="shared" si="1213"/>
        <v>60150.323399174093</v>
      </c>
      <c r="CH751" s="113">
        <f t="shared" si="1213"/>
        <v>59794.381533875479</v>
      </c>
      <c r="CI751" s="113">
        <f t="shared" si="1213"/>
        <v>57512.169048410324</v>
      </c>
      <c r="CJ751" s="113">
        <f t="shared" si="1213"/>
        <v>54844.75328476054</v>
      </c>
      <c r="CK751" s="113">
        <f t="shared" si="1213"/>
        <v>52217.775462333426</v>
      </c>
      <c r="CL751" s="113">
        <f t="shared" si="1213"/>
        <v>50060.557856359068</v>
      </c>
      <c r="CM751" s="113">
        <f t="shared" si="1213"/>
        <v>47623.097186605715</v>
      </c>
      <c r="CN751" s="113">
        <f t="shared" si="1213"/>
        <v>45582.144540893525</v>
      </c>
      <c r="CO751" s="113">
        <f t="shared" si="1213"/>
        <v>43443.13173652695</v>
      </c>
      <c r="CP751" s="113">
        <f t="shared" si="1213"/>
        <v>41488.23878055012</v>
      </c>
      <c r="CQ751" s="113">
        <f t="shared" si="1213"/>
        <v>38310.007836778816</v>
      </c>
      <c r="CR751" s="113">
        <f t="shared" si="1213"/>
        <v>35905.205931867698</v>
      </c>
      <c r="CS751" s="113">
        <f t="shared" si="1213"/>
        <v>33403.893296640534</v>
      </c>
      <c r="CT751" s="113">
        <f t="shared" si="1213"/>
        <v>31974.73333712466</v>
      </c>
      <c r="CU751" s="113">
        <f t="shared" si="1213"/>
        <v>29469.85624119125</v>
      </c>
      <c r="CV751" s="113">
        <f t="shared" si="1213"/>
        <v>28520.539543910723</v>
      </c>
      <c r="CW751" s="113">
        <f t="shared" si="1213"/>
        <v>26456.221756347542</v>
      </c>
      <c r="CX751" s="113">
        <f t="shared" si="1213"/>
        <v>24839.508284339925</v>
      </c>
      <c r="CY751" s="113">
        <f t="shared" si="1213"/>
        <v>22593.95835418961</v>
      </c>
      <c r="CZ751" s="113">
        <f t="shared" si="1213"/>
        <v>20442.460262612301</v>
      </c>
      <c r="DA751" s="113">
        <f t="shared" si="1213"/>
        <v>17959.513646595387</v>
      </c>
      <c r="DB751" s="113">
        <f t="shared" si="1213"/>
        <v>15379.660846647999</v>
      </c>
      <c r="DC751" s="113">
        <f t="shared" si="1213"/>
        <v>12981.283214649035</v>
      </c>
      <c r="DD751" s="113">
        <f t="shared" si="1213"/>
        <v>10591.855895196506</v>
      </c>
      <c r="DE751" s="113">
        <f t="shared" si="1213"/>
        <v>8134.5360501567393</v>
      </c>
      <c r="DF751" s="113">
        <f t="shared" si="1213"/>
        <v>6190.4997597308984</v>
      </c>
      <c r="DG751" s="113">
        <f t="shared" si="1213"/>
        <v>4707.9435064935069</v>
      </c>
      <c r="DH751" s="113">
        <f t="shared" si="1213"/>
        <v>3658.1926444833625</v>
      </c>
      <c r="DI751" s="113">
        <f t="shared" si="1213"/>
        <v>2602.7226697353281</v>
      </c>
      <c r="DJ751" s="113">
        <f t="shared" si="1213"/>
        <v>1877.1900161030594</v>
      </c>
      <c r="DK751" s="113">
        <f t="shared" si="1213"/>
        <v>1377.1003937007874</v>
      </c>
      <c r="DL751" s="113">
        <f t="shared" si="1213"/>
        <v>1017.5903614457832</v>
      </c>
      <c r="DM751" s="113">
        <f t="shared" si="1213"/>
        <v>1510.5936981757877</v>
      </c>
    </row>
    <row r="752" spans="1:117" s="44" customFormat="1" ht="1" hidden="1" customHeight="1">
      <c r="A752" s="94">
        <v>2034</v>
      </c>
      <c r="B752" s="96">
        <f t="shared" si="1166"/>
        <v>4851799.8999566594</v>
      </c>
      <c r="C752" s="94"/>
      <c r="D752" s="101">
        <f t="shared" si="1167"/>
        <v>2789007.6493524807</v>
      </c>
      <c r="E752" s="101">
        <f t="shared" si="1168"/>
        <v>2848402.2355609322</v>
      </c>
      <c r="F752" s="101">
        <f t="shared" si="1169"/>
        <v>2908234.1326001487</v>
      </c>
      <c r="G752" s="101">
        <f t="shared" si="1170"/>
        <v>2967530.4011242269</v>
      </c>
      <c r="H752" s="101">
        <f t="shared" si="1171"/>
        <v>3027454.8612963748</v>
      </c>
      <c r="I752" s="101">
        <f>SUM(CD752:$DL752)</f>
        <v>1091374.5214596342</v>
      </c>
      <c r="J752" s="101">
        <f>SUM(CE752:$DL752)</f>
        <v>1031979.9352511829</v>
      </c>
      <c r="K752" s="101">
        <f>SUM(CF752:$DL752)</f>
        <v>972148.03821196628</v>
      </c>
      <c r="L752" s="101">
        <f>SUM(CG752:$DL752)</f>
        <v>912851.76968788798</v>
      </c>
      <c r="M752" s="101">
        <f>SUM(CH752:$DL752)</f>
        <v>852927.30951574014</v>
      </c>
      <c r="N752" s="101"/>
      <c r="O752" s="101"/>
      <c r="P752" s="101"/>
      <c r="Q752" s="113">
        <f t="shared" ref="Q752:CB752" si="1214">Q702*Q$680</f>
        <v>44509.559830484264</v>
      </c>
      <c r="R752" s="113">
        <f t="shared" si="1214"/>
        <v>45652.785008826759</v>
      </c>
      <c r="S752" s="113">
        <f t="shared" si="1214"/>
        <v>46641.363527553018</v>
      </c>
      <c r="T752" s="113">
        <f t="shared" si="1214"/>
        <v>46633.070150115476</v>
      </c>
      <c r="U752" s="113">
        <f t="shared" si="1214"/>
        <v>47168.773943388915</v>
      </c>
      <c r="V752" s="113">
        <f t="shared" si="1214"/>
        <v>47553.930078927187</v>
      </c>
      <c r="W752" s="113">
        <f t="shared" si="1214"/>
        <v>47900.716767033293</v>
      </c>
      <c r="X752" s="113">
        <f t="shared" si="1214"/>
        <v>48055.085674018395</v>
      </c>
      <c r="Y752" s="113">
        <f t="shared" si="1214"/>
        <v>48155.398822481693</v>
      </c>
      <c r="Z752" s="113">
        <f t="shared" si="1214"/>
        <v>48594.854045916451</v>
      </c>
      <c r="AA752" s="113">
        <f t="shared" si="1214"/>
        <v>48770.878423267146</v>
      </c>
      <c r="AB752" s="113">
        <f t="shared" si="1214"/>
        <v>49219.323395282699</v>
      </c>
      <c r="AC752" s="113">
        <f t="shared" si="1214"/>
        <v>52027.902446141132</v>
      </c>
      <c r="AD752" s="113">
        <f t="shared" si="1214"/>
        <v>49892.513552872646</v>
      </c>
      <c r="AE752" s="113">
        <f t="shared" si="1214"/>
        <v>50158.28834796304</v>
      </c>
      <c r="AF752" s="113">
        <f t="shared" si="1214"/>
        <v>50088.555527724013</v>
      </c>
      <c r="AG752" s="113">
        <f t="shared" si="1214"/>
        <v>49959.166272620816</v>
      </c>
      <c r="AH752" s="113">
        <f t="shared" si="1214"/>
        <v>49947.322253082988</v>
      </c>
      <c r="AI752" s="113">
        <f t="shared" si="1214"/>
        <v>50020.204932268149</v>
      </c>
      <c r="AJ752" s="113">
        <f t="shared" si="1214"/>
        <v>50468.03614457832</v>
      </c>
      <c r="AK752" s="113">
        <f t="shared" si="1214"/>
        <v>50516.391797306693</v>
      </c>
      <c r="AL752" s="113">
        <f t="shared" si="1214"/>
        <v>50825.655577849117</v>
      </c>
      <c r="AM752" s="113">
        <f t="shared" si="1214"/>
        <v>51053.224653508601</v>
      </c>
      <c r="AN752" s="113">
        <f t="shared" si="1214"/>
        <v>51790.807276692765</v>
      </c>
      <c r="AO752" s="113">
        <f t="shared" si="1214"/>
        <v>52810.862986874505</v>
      </c>
      <c r="AP752" s="113">
        <f t="shared" si="1214"/>
        <v>53489.05134292048</v>
      </c>
      <c r="AQ752" s="113">
        <f t="shared" si="1214"/>
        <v>54783.009038809192</v>
      </c>
      <c r="AR752" s="113">
        <f t="shared" si="1214"/>
        <v>55339.483521504873</v>
      </c>
      <c r="AS752" s="113">
        <f t="shared" si="1214"/>
        <v>56028.057627555245</v>
      </c>
      <c r="AT752" s="113">
        <f t="shared" si="1214"/>
        <v>57456.405717030982</v>
      </c>
      <c r="AU752" s="113">
        <f t="shared" si="1214"/>
        <v>58380.813294724918</v>
      </c>
      <c r="AV752" s="113">
        <f t="shared" si="1214"/>
        <v>58524.724096793143</v>
      </c>
      <c r="AW752" s="113">
        <f t="shared" si="1214"/>
        <v>60265.831642894875</v>
      </c>
      <c r="AX752" s="113">
        <f t="shared" si="1214"/>
        <v>60024.801880241444</v>
      </c>
      <c r="AY752" s="113">
        <f t="shared" si="1214"/>
        <v>60487.310136157343</v>
      </c>
      <c r="AZ752" s="113">
        <f t="shared" si="1214"/>
        <v>62316.534526854222</v>
      </c>
      <c r="BA752" s="113">
        <f t="shared" si="1214"/>
        <v>63073.021646336019</v>
      </c>
      <c r="BB752" s="113">
        <f t="shared" si="1214"/>
        <v>63742.65448935076</v>
      </c>
      <c r="BC752" s="113">
        <f t="shared" si="1214"/>
        <v>65480.22993180796</v>
      </c>
      <c r="BD752" s="113">
        <f t="shared" si="1214"/>
        <v>65633.720260062779</v>
      </c>
      <c r="BE752" s="113">
        <f t="shared" si="1214"/>
        <v>66945.140351170849</v>
      </c>
      <c r="BF752" s="113">
        <f t="shared" si="1214"/>
        <v>67983.627738417839</v>
      </c>
      <c r="BG752" s="113">
        <f t="shared" si="1214"/>
        <v>69693.525019307504</v>
      </c>
      <c r="BH752" s="113">
        <f t="shared" si="1214"/>
        <v>70461.719273940907</v>
      </c>
      <c r="BI752" s="113">
        <f t="shared" si="1214"/>
        <v>70792.620936740786</v>
      </c>
      <c r="BJ752" s="113">
        <f t="shared" si="1214"/>
        <v>70458.266322761832</v>
      </c>
      <c r="BK752" s="113">
        <f t="shared" si="1214"/>
        <v>70832.602494432082</v>
      </c>
      <c r="BL752" s="113">
        <f t="shared" si="1214"/>
        <v>69626.550928108423</v>
      </c>
      <c r="BM752" s="113">
        <f t="shared" si="1214"/>
        <v>69513.278512084595</v>
      </c>
      <c r="BN752" s="113">
        <f t="shared" si="1214"/>
        <v>68641.784355685915</v>
      </c>
      <c r="BO752" s="113">
        <f t="shared" si="1214"/>
        <v>68797.050260448959</v>
      </c>
      <c r="BP752" s="113">
        <f t="shared" si="1214"/>
        <v>67432.857345315162</v>
      </c>
      <c r="BQ752" s="113">
        <f t="shared" si="1214"/>
        <v>67335.712202444789</v>
      </c>
      <c r="BR752" s="113">
        <f t="shared" si="1214"/>
        <v>66517.182694105053</v>
      </c>
      <c r="BS752" s="113">
        <f t="shared" si="1214"/>
        <v>65809.162216651181</v>
      </c>
      <c r="BT752" s="113">
        <f t="shared" si="1214"/>
        <v>63991.850000897553</v>
      </c>
      <c r="BU752" s="113">
        <f t="shared" si="1214"/>
        <v>62808.747040578492</v>
      </c>
      <c r="BV752" s="113">
        <f t="shared" si="1214"/>
        <v>61942.752804440846</v>
      </c>
      <c r="BW752" s="113">
        <f t="shared" si="1214"/>
        <v>60496.62969044091</v>
      </c>
      <c r="BX752" s="113">
        <f t="shared" si="1214"/>
        <v>59805.738656495552</v>
      </c>
      <c r="BY752" s="113">
        <f t="shared" si="1214"/>
        <v>59703.404643240174</v>
      </c>
      <c r="BZ752" s="113">
        <f t="shared" si="1214"/>
        <v>58880.003500557905</v>
      </c>
      <c r="CA752" s="113">
        <f t="shared" si="1214"/>
        <v>59396.912080148992</v>
      </c>
      <c r="CB752" s="113">
        <f t="shared" si="1214"/>
        <v>59518.798170785332</v>
      </c>
      <c r="CC752" s="113">
        <f t="shared" ref="CC752:DM752" si="1215">CC702*CC$680</f>
        <v>59599.140668002379</v>
      </c>
      <c r="CD752" s="113">
        <f t="shared" si="1215"/>
        <v>59394.586208451721</v>
      </c>
      <c r="CE752" s="113">
        <f t="shared" si="1215"/>
        <v>59831.897039216587</v>
      </c>
      <c r="CF752" s="113">
        <f t="shared" si="1215"/>
        <v>59296.268524078303</v>
      </c>
      <c r="CG752" s="113">
        <f t="shared" si="1215"/>
        <v>59924.460172147868</v>
      </c>
      <c r="CH752" s="113">
        <f t="shared" si="1215"/>
        <v>59316.00295478911</v>
      </c>
      <c r="CI752" s="113">
        <f t="shared" si="1215"/>
        <v>59227.026559211256</v>
      </c>
      <c r="CJ752" s="113">
        <f t="shared" si="1215"/>
        <v>56849.187513337194</v>
      </c>
      <c r="CK752" s="113">
        <f t="shared" si="1215"/>
        <v>54157.776176230625</v>
      </c>
      <c r="CL752" s="113">
        <f t="shared" si="1215"/>
        <v>51407.65636614633</v>
      </c>
      <c r="CM752" s="113">
        <f t="shared" si="1215"/>
        <v>48937.028282603038</v>
      </c>
      <c r="CN752" s="113">
        <f t="shared" si="1215"/>
        <v>46974.375089591464</v>
      </c>
      <c r="CO752" s="113">
        <f t="shared" si="1215"/>
        <v>44365.455540972849</v>
      </c>
      <c r="CP752" s="113">
        <f t="shared" si="1215"/>
        <v>42509.774589116925</v>
      </c>
      <c r="CQ752" s="113">
        <f t="shared" si="1215"/>
        <v>40089.897581407917</v>
      </c>
      <c r="CR752" s="113">
        <f t="shared" si="1215"/>
        <v>37246.819073083781</v>
      </c>
      <c r="CS752" s="113">
        <f t="shared" si="1215"/>
        <v>34537.681188015995</v>
      </c>
      <c r="CT752" s="113">
        <f t="shared" si="1215"/>
        <v>32254.788102820745</v>
      </c>
      <c r="CU752" s="113">
        <f t="shared" si="1215"/>
        <v>30456.686806789632</v>
      </c>
      <c r="CV752" s="113">
        <f t="shared" si="1215"/>
        <v>27993.512441949122</v>
      </c>
      <c r="CW752" s="113">
        <f t="shared" si="1215"/>
        <v>26975.319512384503</v>
      </c>
      <c r="CX752" s="113">
        <f t="shared" si="1215"/>
        <v>24775.399964368429</v>
      </c>
      <c r="CY752" s="113">
        <f t="shared" si="1215"/>
        <v>22958.013014315748</v>
      </c>
      <c r="CZ752" s="113">
        <f t="shared" si="1215"/>
        <v>20733.097442985487</v>
      </c>
      <c r="DA752" s="113">
        <f t="shared" si="1215"/>
        <v>18686.500140686552</v>
      </c>
      <c r="DB752" s="113">
        <f t="shared" si="1215"/>
        <v>15908.460550156482</v>
      </c>
      <c r="DC752" s="113">
        <f t="shared" si="1215"/>
        <v>13602.047812817906</v>
      </c>
      <c r="DD752" s="113">
        <f t="shared" si="1215"/>
        <v>11196.000727802037</v>
      </c>
      <c r="DE752" s="113">
        <f t="shared" si="1215"/>
        <v>8928.3498432601882</v>
      </c>
      <c r="DF752" s="113">
        <f t="shared" si="1215"/>
        <v>6887.8183565593463</v>
      </c>
      <c r="DG752" s="113">
        <f t="shared" si="1215"/>
        <v>4891.2292207792207</v>
      </c>
      <c r="DH752" s="113">
        <f t="shared" si="1215"/>
        <v>3840.4570928196149</v>
      </c>
      <c r="DI752" s="113">
        <f t="shared" si="1215"/>
        <v>2786.6789413118527</v>
      </c>
      <c r="DJ752" s="113">
        <f t="shared" si="1215"/>
        <v>1931.3204508856682</v>
      </c>
      <c r="DK752" s="113">
        <f t="shared" si="1215"/>
        <v>1426.0807086614172</v>
      </c>
      <c r="DL752" s="113">
        <f t="shared" si="1215"/>
        <v>1076.867469879518</v>
      </c>
      <c r="DM752" s="113">
        <f t="shared" si="1215"/>
        <v>1634.2023217247099</v>
      </c>
    </row>
    <row r="753" spans="1:117" s="44" customFormat="1" ht="1" hidden="1" customHeight="1">
      <c r="A753" s="94">
        <v>2035</v>
      </c>
      <c r="B753" s="96">
        <f t="shared" si="1166"/>
        <v>4882185.0475736372</v>
      </c>
      <c r="C753" s="94"/>
      <c r="D753" s="101">
        <f t="shared" si="1167"/>
        <v>2799552.8222403564</v>
      </c>
      <c r="E753" s="101">
        <f t="shared" si="1168"/>
        <v>2858267.4145823941</v>
      </c>
      <c r="F753" s="101">
        <f t="shared" si="1169"/>
        <v>2917206.9554081033</v>
      </c>
      <c r="G753" s="101">
        <f t="shared" si="1170"/>
        <v>2976419.0602237633</v>
      </c>
      <c r="H753" s="101">
        <f t="shared" si="1171"/>
        <v>3035254.4668360325</v>
      </c>
      <c r="I753" s="101">
        <f>SUM(CD753:$DL753)</f>
        <v>1109429.4770994408</v>
      </c>
      <c r="J753" s="101">
        <f>SUM(CE753:$DL753)</f>
        <v>1050714.8847574031</v>
      </c>
      <c r="K753" s="101">
        <f>SUM(CF753:$DL753)</f>
        <v>991775.34393169393</v>
      </c>
      <c r="L753" s="101">
        <f>SUM(CG753:$DL753)</f>
        <v>932563.23911603389</v>
      </c>
      <c r="M753" s="101">
        <f>SUM(CH753:$DL753)</f>
        <v>873727.83250376477</v>
      </c>
      <c r="N753" s="101"/>
      <c r="O753" s="101"/>
      <c r="P753" s="101"/>
      <c r="Q753" s="113">
        <f t="shared" ref="Q753:CB753" si="1216">Q703*Q$680</f>
        <v>44613.364220751391</v>
      </c>
      <c r="R753" s="113">
        <f t="shared" si="1216"/>
        <v>45699.637005582328</v>
      </c>
      <c r="S753" s="113">
        <f t="shared" si="1216"/>
        <v>46639.343371475079</v>
      </c>
      <c r="T753" s="113">
        <f t="shared" si="1216"/>
        <v>46590.026703233256</v>
      </c>
      <c r="U753" s="113">
        <f t="shared" si="1216"/>
        <v>47083.526754556027</v>
      </c>
      <c r="V753" s="113">
        <f t="shared" si="1216"/>
        <v>47447.79632332929</v>
      </c>
      <c r="W753" s="113">
        <f t="shared" si="1216"/>
        <v>47787.851739411737</v>
      </c>
      <c r="X753" s="113">
        <f t="shared" si="1216"/>
        <v>47941.928468994163</v>
      </c>
      <c r="Y753" s="113">
        <f t="shared" si="1216"/>
        <v>48064.684692262024</v>
      </c>
      <c r="Z753" s="113">
        <f t="shared" si="1216"/>
        <v>48534.630033872789</v>
      </c>
      <c r="AA753" s="113">
        <f t="shared" si="1216"/>
        <v>48758.081543269116</v>
      </c>
      <c r="AB753" s="113">
        <f t="shared" si="1216"/>
        <v>49261.819447849753</v>
      </c>
      <c r="AC753" s="113">
        <f t="shared" si="1216"/>
        <v>52117.377911783304</v>
      </c>
      <c r="AD753" s="113">
        <f t="shared" si="1216"/>
        <v>50049.771315826561</v>
      </c>
      <c r="AE753" s="113">
        <f t="shared" si="1216"/>
        <v>50367.147972300067</v>
      </c>
      <c r="AF753" s="113">
        <f t="shared" si="1216"/>
        <v>50356.979733576227</v>
      </c>
      <c r="AG753" s="113">
        <f t="shared" si="1216"/>
        <v>50275.880416289197</v>
      </c>
      <c r="AH753" s="113">
        <f t="shared" si="1216"/>
        <v>50313.123519608933</v>
      </c>
      <c r="AI753" s="113">
        <f t="shared" si="1216"/>
        <v>50416.73091785342</v>
      </c>
      <c r="AJ753" s="113">
        <f t="shared" si="1216"/>
        <v>50883.046142014871</v>
      </c>
      <c r="AK753" s="113">
        <f t="shared" si="1216"/>
        <v>50948.078424951898</v>
      </c>
      <c r="AL753" s="113">
        <f t="shared" si="1216"/>
        <v>51269.169221508826</v>
      </c>
      <c r="AM753" s="113">
        <f t="shared" si="1216"/>
        <v>51511.605972757243</v>
      </c>
      <c r="AN753" s="113">
        <f t="shared" si="1216"/>
        <v>52221.430871418655</v>
      </c>
      <c r="AO753" s="113">
        <f t="shared" si="1216"/>
        <v>53281.681886038896</v>
      </c>
      <c r="AP753" s="113">
        <f t="shared" si="1216"/>
        <v>53991.181887740087</v>
      </c>
      <c r="AQ753" s="113">
        <f t="shared" si="1216"/>
        <v>55371.304896342168</v>
      </c>
      <c r="AR753" s="113">
        <f t="shared" si="1216"/>
        <v>56394.271138358439</v>
      </c>
      <c r="AS753" s="113">
        <f t="shared" si="1216"/>
        <v>56542.64676442989</v>
      </c>
      <c r="AT753" s="113">
        <f t="shared" si="1216"/>
        <v>57604.470814316592</v>
      </c>
      <c r="AU753" s="113">
        <f t="shared" si="1216"/>
        <v>58707.753997230262</v>
      </c>
      <c r="AV753" s="113">
        <f t="shared" si="1216"/>
        <v>59254.489058243264</v>
      </c>
      <c r="AW753" s="113">
        <f t="shared" si="1216"/>
        <v>59920.274167987322</v>
      </c>
      <c r="AX753" s="113">
        <f t="shared" si="1216"/>
        <v>60138.919359720814</v>
      </c>
      <c r="AY753" s="113">
        <f t="shared" si="1216"/>
        <v>60543.39708107146</v>
      </c>
      <c r="AZ753" s="113">
        <f t="shared" si="1216"/>
        <v>61381.343989769819</v>
      </c>
      <c r="BA753" s="113">
        <f t="shared" si="1216"/>
        <v>62855.747834473397</v>
      </c>
      <c r="BB753" s="113">
        <f t="shared" si="1216"/>
        <v>63440.109383035699</v>
      </c>
      <c r="BC753" s="113">
        <f t="shared" si="1216"/>
        <v>64720.752708643427</v>
      </c>
      <c r="BD753" s="113">
        <f t="shared" si="1216"/>
        <v>66100.067430069321</v>
      </c>
      <c r="BE753" s="113">
        <f t="shared" si="1216"/>
        <v>66511.809852200255</v>
      </c>
      <c r="BF753" s="113">
        <f t="shared" si="1216"/>
        <v>67811.689901727121</v>
      </c>
      <c r="BG753" s="113">
        <f t="shared" si="1216"/>
        <v>68674.935738190252</v>
      </c>
      <c r="BH753" s="113">
        <f t="shared" si="1216"/>
        <v>70302.515231183395</v>
      </c>
      <c r="BI753" s="113">
        <f t="shared" si="1216"/>
        <v>71096.391887320482</v>
      </c>
      <c r="BJ753" s="113">
        <f t="shared" si="1216"/>
        <v>71215.085528524782</v>
      </c>
      <c r="BK753" s="113">
        <f t="shared" si="1216"/>
        <v>70934.034387527849</v>
      </c>
      <c r="BL753" s="113">
        <f t="shared" si="1216"/>
        <v>71203.962197996472</v>
      </c>
      <c r="BM753" s="113">
        <f t="shared" si="1216"/>
        <v>69815.374433534744</v>
      </c>
      <c r="BN753" s="113">
        <f t="shared" si="1216"/>
        <v>69519.461398021638</v>
      </c>
      <c r="BO753" s="113">
        <f t="shared" si="1216"/>
        <v>68550.325654222994</v>
      </c>
      <c r="BP753" s="113">
        <f t="shared" si="1216"/>
        <v>68774.919444712854</v>
      </c>
      <c r="BQ753" s="113">
        <f t="shared" si="1216"/>
        <v>67320.699335191937</v>
      </c>
      <c r="BR753" s="113">
        <f t="shared" si="1216"/>
        <v>67119.34244736351</v>
      </c>
      <c r="BS753" s="113">
        <f t="shared" si="1216"/>
        <v>66379.08109955996</v>
      </c>
      <c r="BT753" s="113">
        <f t="shared" si="1216"/>
        <v>65391.382842371699</v>
      </c>
      <c r="BU753" s="113">
        <f t="shared" si="1216"/>
        <v>63660.542331198267</v>
      </c>
      <c r="BV753" s="113">
        <f t="shared" si="1216"/>
        <v>62662.428703596626</v>
      </c>
      <c r="BW753" s="113">
        <f t="shared" si="1216"/>
        <v>61490.924071923429</v>
      </c>
      <c r="BX753" s="113">
        <f t="shared" si="1216"/>
        <v>60137.690885595781</v>
      </c>
      <c r="BY753" s="113">
        <f t="shared" si="1216"/>
        <v>59160.173112106495</v>
      </c>
      <c r="BZ753" s="113">
        <f t="shared" si="1216"/>
        <v>59182.655435710069</v>
      </c>
      <c r="CA753" s="113">
        <f t="shared" si="1216"/>
        <v>58466.005779975596</v>
      </c>
      <c r="CB753" s="113">
        <f t="shared" si="1216"/>
        <v>58674.138422302349</v>
      </c>
      <c r="CC753" s="113">
        <f t="shared" ref="CC753:DM753" si="1217">CC703*CC$680</f>
        <v>59298.55523019001</v>
      </c>
      <c r="CD753" s="113">
        <f t="shared" si="1217"/>
        <v>58714.592342037613</v>
      </c>
      <c r="CE753" s="113">
        <f t="shared" si="1217"/>
        <v>58939.540825709162</v>
      </c>
      <c r="CF753" s="113">
        <f t="shared" si="1217"/>
        <v>59212.104815659906</v>
      </c>
      <c r="CG753" s="113">
        <f t="shared" si="1217"/>
        <v>58835.406612269267</v>
      </c>
      <c r="CH753" s="113">
        <f t="shared" si="1217"/>
        <v>59099.360196637288</v>
      </c>
      <c r="CI753" s="113">
        <f t="shared" si="1217"/>
        <v>58761.663620250358</v>
      </c>
      <c r="CJ753" s="113">
        <f t="shared" si="1217"/>
        <v>58548.813584123403</v>
      </c>
      <c r="CK753" s="113">
        <f t="shared" si="1217"/>
        <v>56144.273592602665</v>
      </c>
      <c r="CL753" s="113">
        <f t="shared" si="1217"/>
        <v>53323.309688152629</v>
      </c>
      <c r="CM753" s="113">
        <f t="shared" si="1217"/>
        <v>50263.783030438171</v>
      </c>
      <c r="CN753" s="113">
        <f t="shared" si="1217"/>
        <v>48275.246714979694</v>
      </c>
      <c r="CO753" s="113">
        <f t="shared" si="1217"/>
        <v>45728.675826429338</v>
      </c>
      <c r="CP753" s="113">
        <f t="shared" si="1217"/>
        <v>43421.222558119734</v>
      </c>
      <c r="CQ753" s="113">
        <f t="shared" si="1217"/>
        <v>41092.194298067829</v>
      </c>
      <c r="CR753" s="113">
        <f t="shared" si="1217"/>
        <v>38989.828629431569</v>
      </c>
      <c r="CS753" s="113">
        <f t="shared" si="1217"/>
        <v>35839.911937276076</v>
      </c>
      <c r="CT753" s="113">
        <f t="shared" si="1217"/>
        <v>33359.173680618747</v>
      </c>
      <c r="CU753" s="113">
        <f t="shared" si="1217"/>
        <v>30737.652552239721</v>
      </c>
      <c r="CV753" s="113">
        <f t="shared" si="1217"/>
        <v>28943.146322866847</v>
      </c>
      <c r="CW753" s="113">
        <f t="shared" si="1217"/>
        <v>26493.723115148692</v>
      </c>
      <c r="CX753" s="113">
        <f t="shared" si="1217"/>
        <v>25276.431141991805</v>
      </c>
      <c r="CY753" s="113">
        <f t="shared" si="1217"/>
        <v>22914.836720392432</v>
      </c>
      <c r="CZ753" s="113">
        <f t="shared" si="1217"/>
        <v>21083.427781617138</v>
      </c>
      <c r="DA753" s="113">
        <f t="shared" si="1217"/>
        <v>18969.435424873383</v>
      </c>
      <c r="DB753" s="113">
        <f t="shared" si="1217"/>
        <v>16573.568769560203</v>
      </c>
      <c r="DC753" s="113">
        <f t="shared" si="1217"/>
        <v>14084.437639877926</v>
      </c>
      <c r="DD753" s="113">
        <f t="shared" si="1217"/>
        <v>11746.422852983987</v>
      </c>
      <c r="DE753" s="113">
        <f t="shared" si="1217"/>
        <v>9448.119749216301</v>
      </c>
      <c r="DF753" s="113">
        <f t="shared" si="1217"/>
        <v>7570.7592503604028</v>
      </c>
      <c r="DG753" s="113">
        <f t="shared" si="1217"/>
        <v>5449.4175324675325</v>
      </c>
      <c r="DH753" s="113">
        <f t="shared" si="1217"/>
        <v>3996.9141856392293</v>
      </c>
      <c r="DI753" s="113">
        <f t="shared" si="1217"/>
        <v>2931.4798619102417</v>
      </c>
      <c r="DJ753" s="113">
        <f t="shared" si="1217"/>
        <v>2072.3268921095009</v>
      </c>
      <c r="DK753" s="113">
        <f t="shared" si="1217"/>
        <v>1470.0374015748032</v>
      </c>
      <c r="DL753" s="113">
        <f t="shared" si="1217"/>
        <v>1118.2379518072289</v>
      </c>
      <c r="DM753" s="113">
        <f t="shared" si="1217"/>
        <v>1759.8175787728026</v>
      </c>
    </row>
    <row r="754" spans="1:117" s="44" customFormat="1" ht="1" hidden="1" customHeight="1">
      <c r="A754" s="94">
        <v>2036</v>
      </c>
      <c r="B754" s="96">
        <f t="shared" si="1166"/>
        <v>4911923.6566929054</v>
      </c>
      <c r="C754" s="94"/>
      <c r="D754" s="101">
        <f t="shared" si="1167"/>
        <v>2810853.2891240944</v>
      </c>
      <c r="E754" s="101">
        <f t="shared" si="1168"/>
        <v>2869274.2255783407</v>
      </c>
      <c r="F754" s="101">
        <f t="shared" si="1169"/>
        <v>2927546.4561654399</v>
      </c>
      <c r="G754" s="101">
        <f t="shared" si="1170"/>
        <v>2985878.7566337958</v>
      </c>
      <c r="H754" s="101">
        <f t="shared" si="1171"/>
        <v>3044636.5841376516</v>
      </c>
      <c r="I754" s="101">
        <f>SUM(CD754:$DL754)</f>
        <v>1126322.0657922705</v>
      </c>
      <c r="J754" s="101">
        <f>SUM(CE754:$DL754)</f>
        <v>1067901.1293380246</v>
      </c>
      <c r="K754" s="101">
        <f>SUM(CF754:$DL754)</f>
        <v>1009628.8987509253</v>
      </c>
      <c r="L754" s="101">
        <f>SUM(CG754:$DL754)</f>
        <v>951296.59828256944</v>
      </c>
      <c r="M754" s="101">
        <f>SUM(CH754:$DL754)</f>
        <v>892538.7707787134</v>
      </c>
      <c r="N754" s="101"/>
      <c r="O754" s="101"/>
      <c r="P754" s="101"/>
      <c r="Q754" s="113">
        <f t="shared" ref="Q754:CB754" si="1218">Q704*Q$680</f>
        <v>44766.132946050187</v>
      </c>
      <c r="R754" s="113">
        <f t="shared" si="1218"/>
        <v>45805.30321103106</v>
      </c>
      <c r="S754" s="113">
        <f t="shared" si="1218"/>
        <v>46687.827117345718</v>
      </c>
      <c r="T754" s="113">
        <f t="shared" si="1218"/>
        <v>46590.026703233256</v>
      </c>
      <c r="U754" s="113">
        <f t="shared" si="1218"/>
        <v>47042.407522295463</v>
      </c>
      <c r="V754" s="113">
        <f t="shared" si="1218"/>
        <v>47364.691590172457</v>
      </c>
      <c r="W754" s="113">
        <f t="shared" si="1218"/>
        <v>47682.977156223562</v>
      </c>
      <c r="X754" s="113">
        <f t="shared" si="1218"/>
        <v>47831.749085154785</v>
      </c>
      <c r="Y754" s="113">
        <f t="shared" si="1218"/>
        <v>47953.264075796556</v>
      </c>
      <c r="Z754" s="113">
        <f t="shared" si="1218"/>
        <v>48445.774934136243</v>
      </c>
      <c r="AA754" s="113">
        <f t="shared" si="1218"/>
        <v>48699.019020201275</v>
      </c>
      <c r="AB754" s="113">
        <f t="shared" si="1218"/>
        <v>49248.971804050409</v>
      </c>
      <c r="AC754" s="113">
        <f t="shared" si="1218"/>
        <v>52162.11564460439</v>
      </c>
      <c r="AD754" s="113">
        <f t="shared" si="1218"/>
        <v>50137.357917978108</v>
      </c>
      <c r="AE754" s="113">
        <f t="shared" si="1218"/>
        <v>50526.041179331594</v>
      </c>
      <c r="AF754" s="113">
        <f t="shared" si="1218"/>
        <v>50565.532369349879</v>
      </c>
      <c r="AG754" s="113">
        <f t="shared" si="1218"/>
        <v>50543.792695052703</v>
      </c>
      <c r="AH754" s="113">
        <f t="shared" si="1218"/>
        <v>50630.08483501833</v>
      </c>
      <c r="AI754" s="113">
        <f t="shared" si="1218"/>
        <v>50783.292723167768</v>
      </c>
      <c r="AJ754" s="113">
        <f t="shared" si="1218"/>
        <v>51281.939246347094</v>
      </c>
      <c r="AK754" s="113">
        <f t="shared" si="1218"/>
        <v>51361.652326961645</v>
      </c>
      <c r="AL754" s="113">
        <f t="shared" si="1218"/>
        <v>51698.571067415724</v>
      </c>
      <c r="AM754" s="113">
        <f t="shared" si="1218"/>
        <v>51950.888070370522</v>
      </c>
      <c r="AN754" s="113">
        <f t="shared" si="1218"/>
        <v>52678.275106572808</v>
      </c>
      <c r="AO754" s="113">
        <f t="shared" si="1218"/>
        <v>53710.898253165054</v>
      </c>
      <c r="AP754" s="113">
        <f t="shared" si="1218"/>
        <v>54456.867473661492</v>
      </c>
      <c r="AQ754" s="113">
        <f t="shared" si="1218"/>
        <v>55872.786261010042</v>
      </c>
      <c r="AR754" s="113">
        <f t="shared" si="1218"/>
        <v>56979.012623041337</v>
      </c>
      <c r="AS754" s="113">
        <f t="shared" si="1218"/>
        <v>57580.995933687831</v>
      </c>
      <c r="AT754" s="113">
        <f t="shared" si="1218"/>
        <v>58117.082392505399</v>
      </c>
      <c r="AU754" s="113">
        <f t="shared" si="1218"/>
        <v>58858.493012715597</v>
      </c>
      <c r="AV754" s="113">
        <f t="shared" si="1218"/>
        <v>59579.95210199248</v>
      </c>
      <c r="AW754" s="113">
        <f t="shared" si="1218"/>
        <v>60647.870258848387</v>
      </c>
      <c r="AX754" s="113">
        <f t="shared" si="1218"/>
        <v>59807.482506276378</v>
      </c>
      <c r="AY754" s="113">
        <f t="shared" si="1218"/>
        <v>60658.522915368871</v>
      </c>
      <c r="AZ754" s="113">
        <f t="shared" si="1218"/>
        <v>61444.280051150898</v>
      </c>
      <c r="BA754" s="113">
        <f t="shared" si="1218"/>
        <v>61934.78091121788</v>
      </c>
      <c r="BB754" s="113">
        <f t="shared" si="1218"/>
        <v>63230.954406001169</v>
      </c>
      <c r="BC754" s="113">
        <f t="shared" si="1218"/>
        <v>64424.585915054173</v>
      </c>
      <c r="BD754" s="113">
        <f t="shared" si="1218"/>
        <v>65349.219156348081</v>
      </c>
      <c r="BE754" s="113">
        <f t="shared" si="1218"/>
        <v>66982.479487136574</v>
      </c>
      <c r="BF754" s="113">
        <f t="shared" si="1218"/>
        <v>67383.821606973783</v>
      </c>
      <c r="BG754" s="113">
        <f t="shared" si="1218"/>
        <v>68506.327970137732</v>
      </c>
      <c r="BH754" s="113">
        <f t="shared" si="1218"/>
        <v>69290.574534405954</v>
      </c>
      <c r="BI754" s="113">
        <f t="shared" si="1218"/>
        <v>70941.508672386743</v>
      </c>
      <c r="BJ754" s="113">
        <f t="shared" si="1218"/>
        <v>71520.416028204272</v>
      </c>
      <c r="BK754" s="113">
        <f t="shared" si="1218"/>
        <v>71693.267171492218</v>
      </c>
      <c r="BL754" s="113">
        <f t="shared" si="1218"/>
        <v>71309.659826163814</v>
      </c>
      <c r="BM754" s="113">
        <f t="shared" si="1218"/>
        <v>71390.30117069486</v>
      </c>
      <c r="BN754" s="113">
        <f t="shared" si="1218"/>
        <v>69821.068629064845</v>
      </c>
      <c r="BO754" s="113">
        <f t="shared" si="1218"/>
        <v>69424.894177105292</v>
      </c>
      <c r="BP754" s="113">
        <f t="shared" si="1218"/>
        <v>68533.368312558378</v>
      </c>
      <c r="BQ754" s="113">
        <f t="shared" si="1218"/>
        <v>68655.843662877975</v>
      </c>
      <c r="BR754" s="113">
        <f t="shared" si="1218"/>
        <v>67108.357775247685</v>
      </c>
      <c r="BS754" s="113">
        <f t="shared" si="1218"/>
        <v>66979.941287845577</v>
      </c>
      <c r="BT754" s="113">
        <f t="shared" si="1218"/>
        <v>65957.955086434376</v>
      </c>
      <c r="BU754" s="113">
        <f t="shared" si="1218"/>
        <v>65048.800080753208</v>
      </c>
      <c r="BV754" s="113">
        <f t="shared" si="1218"/>
        <v>63511.149936394126</v>
      </c>
      <c r="BW754" s="113">
        <f t="shared" si="1218"/>
        <v>62205.233070361617</v>
      </c>
      <c r="BX754" s="113">
        <f t="shared" si="1218"/>
        <v>61125.643948394092</v>
      </c>
      <c r="BY754" s="113">
        <f t="shared" si="1218"/>
        <v>59489.255504384586</v>
      </c>
      <c r="BZ754" s="113">
        <f t="shared" si="1218"/>
        <v>58648.85186076531</v>
      </c>
      <c r="CA754" s="113">
        <f t="shared" si="1218"/>
        <v>58765.540299274289</v>
      </c>
      <c r="CB754" s="113">
        <f t="shared" si="1218"/>
        <v>57759.33391962009</v>
      </c>
      <c r="CC754" s="113">
        <f t="shared" ref="CC754:DM754" si="1219">CC704*CC$680</f>
        <v>58456.524362051125</v>
      </c>
      <c r="CD754" s="113">
        <f t="shared" si="1219"/>
        <v>58420.936454246155</v>
      </c>
      <c r="CE754" s="113">
        <f t="shared" si="1219"/>
        <v>58272.230587099439</v>
      </c>
      <c r="CF754" s="113">
        <f t="shared" si="1219"/>
        <v>58332.300468355956</v>
      </c>
      <c r="CG754" s="113">
        <f t="shared" si="1219"/>
        <v>58757.827503855915</v>
      </c>
      <c r="CH754" s="113">
        <f t="shared" si="1219"/>
        <v>58035.752085348948</v>
      </c>
      <c r="CI754" s="113">
        <f t="shared" si="1219"/>
        <v>58553.086573612498</v>
      </c>
      <c r="CJ754" s="113">
        <f t="shared" si="1219"/>
        <v>58097.02673535957</v>
      </c>
      <c r="CK754" s="113">
        <f t="shared" si="1219"/>
        <v>57827.058505575202</v>
      </c>
      <c r="CL754" s="113">
        <f t="shared" si="1219"/>
        <v>55286.50766344554</v>
      </c>
      <c r="CM754" s="113">
        <f t="shared" si="1219"/>
        <v>52143.927676812724</v>
      </c>
      <c r="CN754" s="113">
        <f t="shared" si="1219"/>
        <v>49595.978975870035</v>
      </c>
      <c r="CO754" s="113">
        <f t="shared" si="1219"/>
        <v>47000.948855713235</v>
      </c>
      <c r="CP754" s="113">
        <f t="shared" si="1219"/>
        <v>44763.104061994381</v>
      </c>
      <c r="CQ754" s="113">
        <f t="shared" si="1219"/>
        <v>41979.182542899609</v>
      </c>
      <c r="CR754" s="113">
        <f t="shared" si="1219"/>
        <v>39977.501089324622</v>
      </c>
      <c r="CS754" s="113">
        <f t="shared" si="1219"/>
        <v>37528.280699932497</v>
      </c>
      <c r="CT754" s="113">
        <f t="shared" si="1219"/>
        <v>34630.800443585074</v>
      </c>
      <c r="CU754" s="113">
        <f t="shared" si="1219"/>
        <v>31802.364850787424</v>
      </c>
      <c r="CV754" s="113">
        <f t="shared" si="1219"/>
        <v>29224.884175504263</v>
      </c>
      <c r="CW754" s="113">
        <f t="shared" si="1219"/>
        <v>27405.598260734529</v>
      </c>
      <c r="CX754" s="113">
        <f t="shared" si="1219"/>
        <v>24841.480848031355</v>
      </c>
      <c r="CY754" s="113">
        <f t="shared" si="1219"/>
        <v>23394.682350585645</v>
      </c>
      <c r="CZ754" s="113">
        <f t="shared" si="1219"/>
        <v>21058.963372494818</v>
      </c>
      <c r="DA754" s="113">
        <f t="shared" si="1219"/>
        <v>19307.385903207654</v>
      </c>
      <c r="DB754" s="113">
        <f t="shared" si="1219"/>
        <v>16840.385438972164</v>
      </c>
      <c r="DC754" s="113">
        <f t="shared" si="1219"/>
        <v>14692.71007121058</v>
      </c>
      <c r="DD754" s="113">
        <f t="shared" si="1219"/>
        <v>12173.377001455603</v>
      </c>
      <c r="DE754" s="113">
        <f t="shared" si="1219"/>
        <v>9925.8695924764888</v>
      </c>
      <c r="DF754" s="113">
        <f t="shared" si="1219"/>
        <v>8021.8596828447853</v>
      </c>
      <c r="DG754" s="113">
        <f t="shared" si="1219"/>
        <v>5995.1090909090908</v>
      </c>
      <c r="DH754" s="113">
        <f t="shared" si="1219"/>
        <v>4458.2206654991242</v>
      </c>
      <c r="DI754" s="113">
        <f t="shared" si="1219"/>
        <v>3056.3337169159954</v>
      </c>
      <c r="DJ754" s="113">
        <f t="shared" si="1219"/>
        <v>2183.9291465378419</v>
      </c>
      <c r="DK754" s="113">
        <f t="shared" si="1219"/>
        <v>1580.5570866141732</v>
      </c>
      <c r="DL754" s="113">
        <f t="shared" si="1219"/>
        <v>1155.9036144578313</v>
      </c>
      <c r="DM754" s="113">
        <f t="shared" si="1219"/>
        <v>1879.0116086235489</v>
      </c>
    </row>
    <row r="755" spans="1:117" s="44" customFormat="1" ht="1" hidden="1" customHeight="1">
      <c r="A755" s="94">
        <v>2037</v>
      </c>
      <c r="B755" s="96">
        <f t="shared" si="1166"/>
        <v>4941002.6147978343</v>
      </c>
      <c r="C755" s="94"/>
      <c r="D755" s="101">
        <f t="shared" si="1167"/>
        <v>2823386.2787894686</v>
      </c>
      <c r="E755" s="101">
        <f t="shared" si="1168"/>
        <v>2880973.0764262341</v>
      </c>
      <c r="F755" s="101">
        <f t="shared" si="1169"/>
        <v>2938956.6610890082</v>
      </c>
      <c r="G755" s="101">
        <f t="shared" si="1170"/>
        <v>2996633.2675499185</v>
      </c>
      <c r="H755" s="101">
        <f t="shared" si="1171"/>
        <v>3054521.0306227081</v>
      </c>
      <c r="I755" s="101">
        <f>SUM(CD755:$DL755)</f>
        <v>1141491.3469376122</v>
      </c>
      <c r="J755" s="101">
        <f>SUM(CE755:$DL755)</f>
        <v>1083904.5493008469</v>
      </c>
      <c r="K755" s="101">
        <f>SUM(CF755:$DL755)</f>
        <v>1025920.9646380728</v>
      </c>
      <c r="L755" s="101">
        <f>SUM(CG755:$DL755)</f>
        <v>968244.35817716259</v>
      </c>
      <c r="M755" s="101">
        <f>SUM(CH755:$DL755)</f>
        <v>910356.59510437294</v>
      </c>
      <c r="N755" s="101"/>
      <c r="O755" s="101"/>
      <c r="P755" s="101"/>
      <c r="Q755" s="113">
        <f t="shared" ref="Q755:CB755" si="1220">Q705*Q$680</f>
        <v>44969.824579781911</v>
      </c>
      <c r="R755" s="113">
        <f t="shared" si="1220"/>
        <v>45961.808817214565</v>
      </c>
      <c r="S755" s="113">
        <f t="shared" si="1220"/>
        <v>46795.90546751568</v>
      </c>
      <c r="T755" s="113">
        <f t="shared" si="1220"/>
        <v>46639.076212471133</v>
      </c>
      <c r="U755" s="113">
        <f t="shared" si="1220"/>
        <v>47043.410430399381</v>
      </c>
      <c r="V755" s="113">
        <f t="shared" si="1220"/>
        <v>47325.642378207194</v>
      </c>
      <c r="W755" s="113">
        <f t="shared" si="1220"/>
        <v>47602.073906335543</v>
      </c>
      <c r="X755" s="113">
        <f t="shared" si="1220"/>
        <v>47729.510557808324</v>
      </c>
      <c r="Y755" s="113">
        <f t="shared" si="1220"/>
        <v>47845.787551949339</v>
      </c>
      <c r="Z755" s="113">
        <f t="shared" si="1220"/>
        <v>48335.199698908546</v>
      </c>
      <c r="AA755" s="113">
        <f t="shared" si="1220"/>
        <v>48612.39398636845</v>
      </c>
      <c r="AB755" s="113">
        <f t="shared" si="1220"/>
        <v>49190.663266807242</v>
      </c>
      <c r="AC755" s="113">
        <f t="shared" si="1220"/>
        <v>52150.671108301322</v>
      </c>
      <c r="AD755" s="113">
        <f t="shared" si="1220"/>
        <v>50180.15591675671</v>
      </c>
      <c r="AE755" s="113">
        <f t="shared" si="1220"/>
        <v>50614.981402135396</v>
      </c>
      <c r="AF755" s="113">
        <f t="shared" si="1220"/>
        <v>50724.192030058068</v>
      </c>
      <c r="AG755" s="113">
        <f t="shared" si="1220"/>
        <v>50752.94354464503</v>
      </c>
      <c r="AH755" s="113">
        <f t="shared" si="1220"/>
        <v>50898.206199311186</v>
      </c>
      <c r="AI755" s="113">
        <f t="shared" si="1220"/>
        <v>51099.914228030568</v>
      </c>
      <c r="AJ755" s="113">
        <f t="shared" si="1220"/>
        <v>51652.627787746736</v>
      </c>
      <c r="AK755" s="113">
        <f t="shared" si="1220"/>
        <v>51758.119765871226</v>
      </c>
      <c r="AL755" s="113">
        <f t="shared" si="1220"/>
        <v>52109.82917335473</v>
      </c>
      <c r="AM755" s="113">
        <f t="shared" si="1220"/>
        <v>52374.086612922445</v>
      </c>
      <c r="AN755" s="113">
        <f t="shared" si="1220"/>
        <v>53114.949618320607</v>
      </c>
      <c r="AO755" s="113">
        <f t="shared" si="1220"/>
        <v>54166.49671377887</v>
      </c>
      <c r="AP755" s="113">
        <f t="shared" si="1220"/>
        <v>54881.046300837726</v>
      </c>
      <c r="AQ755" s="113">
        <f t="shared" si="1220"/>
        <v>56338.520481556989</v>
      </c>
      <c r="AR755" s="113">
        <f t="shared" si="1220"/>
        <v>57478.756658987499</v>
      </c>
      <c r="AS755" s="113">
        <f t="shared" si="1220"/>
        <v>58158.762350733225</v>
      </c>
      <c r="AT755" s="113">
        <f t="shared" si="1220"/>
        <v>59147.411241892863</v>
      </c>
      <c r="AU755" s="113">
        <f t="shared" si="1220"/>
        <v>59367.746443409291</v>
      </c>
      <c r="AV755" s="113">
        <f t="shared" si="1220"/>
        <v>59732.576075924568</v>
      </c>
      <c r="AW755" s="113">
        <f t="shared" si="1220"/>
        <v>60974.173798203905</v>
      </c>
      <c r="AX755" s="113">
        <f t="shared" si="1220"/>
        <v>60516.003204957</v>
      </c>
      <c r="AY755" s="113">
        <f t="shared" si="1220"/>
        <v>60338.7289312094</v>
      </c>
      <c r="AZ755" s="113">
        <f t="shared" si="1220"/>
        <v>61561.30179028133</v>
      </c>
      <c r="BA755" s="113">
        <f t="shared" si="1220"/>
        <v>62002.311960850857</v>
      </c>
      <c r="BB755" s="113">
        <f t="shared" si="1220"/>
        <v>62326.237528596001</v>
      </c>
      <c r="BC755" s="113">
        <f t="shared" si="1220"/>
        <v>64219.321800685386</v>
      </c>
      <c r="BD755" s="113">
        <f t="shared" si="1220"/>
        <v>65059.82971751802</v>
      </c>
      <c r="BE755" s="113">
        <f t="shared" si="1220"/>
        <v>66237.661985504572</v>
      </c>
      <c r="BF755" s="113">
        <f t="shared" si="1220"/>
        <v>67859.121029090078</v>
      </c>
      <c r="BG755" s="113">
        <f t="shared" si="1220"/>
        <v>68083.816739606133</v>
      </c>
      <c r="BH755" s="113">
        <f t="shared" si="1220"/>
        <v>69125.400340045031</v>
      </c>
      <c r="BI755" s="113">
        <f t="shared" si="1220"/>
        <v>69935.267398591503</v>
      </c>
      <c r="BJ755" s="113">
        <f t="shared" si="1220"/>
        <v>71371.254570983801</v>
      </c>
      <c r="BK755" s="113">
        <f t="shared" si="1220"/>
        <v>72001.579955456575</v>
      </c>
      <c r="BL755" s="113">
        <f t="shared" si="1220"/>
        <v>72070.682748968771</v>
      </c>
      <c r="BM755" s="113">
        <f t="shared" si="1220"/>
        <v>71497.041729607256</v>
      </c>
      <c r="BN755" s="113">
        <f t="shared" si="1220"/>
        <v>71390.431587926316</v>
      </c>
      <c r="BO755" s="113">
        <f t="shared" si="1220"/>
        <v>69727.783734342054</v>
      </c>
      <c r="BP755" s="113">
        <f t="shared" si="1220"/>
        <v>69407.362450478307</v>
      </c>
      <c r="BQ755" s="113">
        <f t="shared" si="1220"/>
        <v>68419.641218099947</v>
      </c>
      <c r="BR755" s="113">
        <f t="shared" si="1220"/>
        <v>68436.50449470662</v>
      </c>
      <c r="BS755" s="113">
        <f t="shared" si="1220"/>
        <v>66971.956434845109</v>
      </c>
      <c r="BT755" s="113">
        <f t="shared" si="1220"/>
        <v>66556.334895076026</v>
      </c>
      <c r="BU755" s="113">
        <f t="shared" si="1220"/>
        <v>65613.027694679462</v>
      </c>
      <c r="BV755" s="113">
        <f t="shared" si="1220"/>
        <v>64892.927662773218</v>
      </c>
      <c r="BW755" s="113">
        <f t="shared" si="1220"/>
        <v>63046.178567137875</v>
      </c>
      <c r="BX755" s="113">
        <f t="shared" si="1220"/>
        <v>61835.982200546074</v>
      </c>
      <c r="BY755" s="113">
        <f t="shared" si="1220"/>
        <v>60466.679326225472</v>
      </c>
      <c r="BZ755" s="113">
        <f t="shared" si="1220"/>
        <v>58975.010742337065</v>
      </c>
      <c r="CA755" s="113">
        <f t="shared" si="1220"/>
        <v>58237.928842078218</v>
      </c>
      <c r="CB755" s="113">
        <f t="shared" si="1220"/>
        <v>58052.577961480958</v>
      </c>
      <c r="CC755" s="113">
        <f t="shared" ref="CC755:DM755" si="1221">CC705*CC$680</f>
        <v>57547.914308989624</v>
      </c>
      <c r="CD755" s="113">
        <f t="shared" si="1221"/>
        <v>57586.797636765434</v>
      </c>
      <c r="CE755" s="113">
        <f t="shared" si="1221"/>
        <v>57983.584662774119</v>
      </c>
      <c r="CF755" s="113">
        <f t="shared" si="1221"/>
        <v>57676.60646091029</v>
      </c>
      <c r="CG755" s="113">
        <f t="shared" si="1221"/>
        <v>57887.76307278969</v>
      </c>
      <c r="CH755" s="113">
        <f t="shared" si="1221"/>
        <v>57962.230787333625</v>
      </c>
      <c r="CI755" s="113">
        <f t="shared" si="1221"/>
        <v>57507.249778442449</v>
      </c>
      <c r="CJ755" s="113">
        <f t="shared" si="1221"/>
        <v>57896.780599335427</v>
      </c>
      <c r="CK755" s="113">
        <f t="shared" si="1221"/>
        <v>57390.780935545285</v>
      </c>
      <c r="CL755" s="113">
        <f t="shared" si="1221"/>
        <v>56947.598987646452</v>
      </c>
      <c r="CM755" s="113">
        <f t="shared" si="1221"/>
        <v>54069.448321997988</v>
      </c>
      <c r="CN755" s="113">
        <f t="shared" si="1221"/>
        <v>51455.927490642673</v>
      </c>
      <c r="CO755" s="113">
        <f t="shared" si="1221"/>
        <v>48296.947256172585</v>
      </c>
      <c r="CP755" s="113">
        <f t="shared" si="1221"/>
        <v>46014.733373073323</v>
      </c>
      <c r="CQ755" s="113">
        <f t="shared" si="1221"/>
        <v>43286.997432779353</v>
      </c>
      <c r="CR755" s="113">
        <f t="shared" si="1221"/>
        <v>40846.534214695981</v>
      </c>
      <c r="CS755" s="113">
        <f t="shared" si="1221"/>
        <v>38492.64068747079</v>
      </c>
      <c r="CT755" s="113">
        <f t="shared" si="1221"/>
        <v>36271.545325295723</v>
      </c>
      <c r="CU755" s="113">
        <f t="shared" si="1221"/>
        <v>33026.783994117286</v>
      </c>
      <c r="CV755" s="113">
        <f t="shared" si="1221"/>
        <v>30247.41526304845</v>
      </c>
      <c r="CW755" s="113">
        <f t="shared" si="1221"/>
        <v>27685.871573879962</v>
      </c>
      <c r="CX755" s="113">
        <f t="shared" si="1221"/>
        <v>25707.436308569391</v>
      </c>
      <c r="CY755" s="113">
        <f t="shared" si="1221"/>
        <v>23005.114425868458</v>
      </c>
      <c r="CZ755" s="113">
        <f t="shared" si="1221"/>
        <v>21514.979958534899</v>
      </c>
      <c r="DA755" s="113">
        <f t="shared" si="1221"/>
        <v>19299.526589758021</v>
      </c>
      <c r="DB755" s="113">
        <f t="shared" si="1221"/>
        <v>17155.538461538461</v>
      </c>
      <c r="DC755" s="113">
        <f t="shared" si="1221"/>
        <v>14943.514343845372</v>
      </c>
      <c r="DD755" s="113">
        <f t="shared" si="1221"/>
        <v>12716.259097525473</v>
      </c>
      <c r="DE755" s="113">
        <f t="shared" si="1221"/>
        <v>10296.742319749215</v>
      </c>
      <c r="DF755" s="113">
        <f t="shared" si="1221"/>
        <v>8437.9144641999028</v>
      </c>
      <c r="DG755" s="113">
        <f t="shared" si="1221"/>
        <v>6360.8474025974028</v>
      </c>
      <c r="DH755" s="113">
        <f t="shared" si="1221"/>
        <v>4910.6558669001752</v>
      </c>
      <c r="DI755" s="113">
        <f t="shared" si="1221"/>
        <v>3413.1645569620255</v>
      </c>
      <c r="DJ755" s="113">
        <f t="shared" si="1221"/>
        <v>2281.4975845410627</v>
      </c>
      <c r="DK755" s="113">
        <f t="shared" si="1221"/>
        <v>1669.0984251968505</v>
      </c>
      <c r="DL755" s="113">
        <f t="shared" si="1221"/>
        <v>1244.8192771084339</v>
      </c>
      <c r="DM755" s="113">
        <f t="shared" si="1221"/>
        <v>1991.3830845771145</v>
      </c>
    </row>
    <row r="756" spans="1:117" s="44" customFormat="1" ht="1" hidden="1" customHeight="1">
      <c r="A756" s="94">
        <v>2038</v>
      </c>
      <c r="B756" s="96">
        <f t="shared" si="1166"/>
        <v>4969508.2624576986</v>
      </c>
      <c r="C756" s="94"/>
      <c r="D756" s="101">
        <f t="shared" si="1167"/>
        <v>2837180.8790578446</v>
      </c>
      <c r="E756" s="101">
        <f t="shared" si="1168"/>
        <v>2893874.0262188064</v>
      </c>
      <c r="F756" s="101">
        <f t="shared" si="1169"/>
        <v>2951029.833078261</v>
      </c>
      <c r="G756" s="101">
        <f t="shared" si="1170"/>
        <v>3008427.5249240636</v>
      </c>
      <c r="H756" s="101">
        <f t="shared" si="1171"/>
        <v>3065670.1047787829</v>
      </c>
      <c r="I756" s="101">
        <f>SUM(CD756:$DL756)</f>
        <v>1154919.2679445653</v>
      </c>
      <c r="J756" s="101">
        <f>SUM(CE756:$DL756)</f>
        <v>1098226.120783604</v>
      </c>
      <c r="K756" s="101">
        <f>SUM(CF756:$DL756)</f>
        <v>1041070.3139241488</v>
      </c>
      <c r="L756" s="101">
        <f>SUM(CG756:$DL756)</f>
        <v>983672.62207834597</v>
      </c>
      <c r="M756" s="101">
        <f>SUM(CH756:$DL756)</f>
        <v>926430.04222362686</v>
      </c>
      <c r="N756" s="101"/>
      <c r="O756" s="101"/>
      <c r="P756" s="101"/>
      <c r="Q756" s="113">
        <f t="shared" ref="Q756:CB756" si="1222">Q706*Q$680</f>
        <v>45219.542688443405</v>
      </c>
      <c r="R756" s="113">
        <f t="shared" si="1222"/>
        <v>46170.150675127632</v>
      </c>
      <c r="S756" s="113">
        <f t="shared" si="1222"/>
        <v>46955.49779767319</v>
      </c>
      <c r="T756" s="113">
        <f t="shared" si="1222"/>
        <v>46746.184324480375</v>
      </c>
      <c r="U756" s="113">
        <f t="shared" si="1222"/>
        <v>47094.558743699112</v>
      </c>
      <c r="V756" s="113">
        <f t="shared" si="1222"/>
        <v>47328.646163742982</v>
      </c>
      <c r="W756" s="113">
        <f t="shared" si="1222"/>
        <v>47565.11810083114</v>
      </c>
      <c r="X756" s="113">
        <f t="shared" si="1222"/>
        <v>47650.101992879041</v>
      </c>
      <c r="Y756" s="113">
        <f t="shared" si="1222"/>
        <v>47747.185236493176</v>
      </c>
      <c r="Z756" s="113">
        <f t="shared" si="1222"/>
        <v>48229.56085811065</v>
      </c>
      <c r="AA756" s="113">
        <f t="shared" si="1222"/>
        <v>48503.12831869295</v>
      </c>
      <c r="AB756" s="113">
        <f t="shared" si="1222"/>
        <v>49106.659441965385</v>
      </c>
      <c r="AC756" s="113">
        <f t="shared" si="1222"/>
        <v>52089.286777221227</v>
      </c>
      <c r="AD756" s="113">
        <f t="shared" si="1222"/>
        <v>50169.207591487764</v>
      </c>
      <c r="AE756" s="113">
        <f t="shared" si="1222"/>
        <v>50658.951849364246</v>
      </c>
      <c r="AF756" s="113">
        <f t="shared" si="1222"/>
        <v>50815.995104178532</v>
      </c>
      <c r="AG756" s="113">
        <f t="shared" si="1222"/>
        <v>50911.300616479224</v>
      </c>
      <c r="AH756" s="113">
        <f t="shared" si="1222"/>
        <v>51108.517009221199</v>
      </c>
      <c r="AI756" s="113">
        <f t="shared" si="1222"/>
        <v>51368.593044459885</v>
      </c>
      <c r="AJ756" s="113">
        <f t="shared" si="1222"/>
        <v>51969.929120738278</v>
      </c>
      <c r="AK756" s="113">
        <f t="shared" si="1222"/>
        <v>52127.418116327608</v>
      </c>
      <c r="AL756" s="113">
        <f t="shared" si="1222"/>
        <v>52504.959510433386</v>
      </c>
      <c r="AM756" s="113">
        <f t="shared" si="1222"/>
        <v>52782.206822604348</v>
      </c>
      <c r="AN756" s="113">
        <f t="shared" si="1222"/>
        <v>53535.488351343309</v>
      </c>
      <c r="AO756" s="113">
        <f t="shared" si="1222"/>
        <v>54601.801256325256</v>
      </c>
      <c r="AP756" s="113">
        <f t="shared" si="1222"/>
        <v>55332.558847187611</v>
      </c>
      <c r="AQ756" s="113">
        <f t="shared" si="1222"/>
        <v>56765.443517058353</v>
      </c>
      <c r="AR756" s="113">
        <f t="shared" si="1222"/>
        <v>57942.658397273583</v>
      </c>
      <c r="AS756" s="113">
        <f t="shared" si="1222"/>
        <v>58652.971719810848</v>
      </c>
      <c r="AT756" s="113">
        <f t="shared" si="1222"/>
        <v>59721.291136199849</v>
      </c>
      <c r="AU756" s="113">
        <f t="shared" si="1222"/>
        <v>60387.271811658065</v>
      </c>
      <c r="AV756" s="113">
        <f t="shared" si="1222"/>
        <v>60237.953473050686</v>
      </c>
      <c r="AW756" s="113">
        <f t="shared" si="1222"/>
        <v>61131.245377707339</v>
      </c>
      <c r="AX756" s="113">
        <f t="shared" si="1222"/>
        <v>60837.516799316276</v>
      </c>
      <c r="AY756" s="113">
        <f t="shared" si="1222"/>
        <v>61037.355788911635</v>
      </c>
      <c r="AZ756" s="113">
        <f t="shared" si="1222"/>
        <v>61248.588235294119</v>
      </c>
      <c r="BA756" s="113">
        <f t="shared" si="1222"/>
        <v>62122.693397153118</v>
      </c>
      <c r="BB756" s="113">
        <f t="shared" si="1222"/>
        <v>62397.252939403072</v>
      </c>
      <c r="BC756" s="113">
        <f t="shared" si="1222"/>
        <v>63321.046938281012</v>
      </c>
      <c r="BD756" s="113">
        <f t="shared" si="1222"/>
        <v>64860.38564481082</v>
      </c>
      <c r="BE756" s="113">
        <f t="shared" si="1222"/>
        <v>65951.722812714463</v>
      </c>
      <c r="BF756" s="113">
        <f t="shared" si="1222"/>
        <v>67117.02151555715</v>
      </c>
      <c r="BG756" s="113">
        <f t="shared" si="1222"/>
        <v>68561.869352555033</v>
      </c>
      <c r="BH756" s="113">
        <f t="shared" si="1222"/>
        <v>68708.48475307379</v>
      </c>
      <c r="BI756" s="113">
        <f t="shared" si="1222"/>
        <v>69774.388704370023</v>
      </c>
      <c r="BJ756" s="113">
        <f t="shared" si="1222"/>
        <v>70373.174216293773</v>
      </c>
      <c r="BK756" s="113">
        <f t="shared" si="1222"/>
        <v>71856.964187082413</v>
      </c>
      <c r="BL756" s="113">
        <f t="shared" si="1222"/>
        <v>72381.735769004124</v>
      </c>
      <c r="BM756" s="113">
        <f t="shared" si="1222"/>
        <v>72260.33742447129</v>
      </c>
      <c r="BN756" s="113">
        <f t="shared" si="1222"/>
        <v>71499.010191101872</v>
      </c>
      <c r="BO756" s="113">
        <f t="shared" si="1222"/>
        <v>71289.369961552773</v>
      </c>
      <c r="BP756" s="113">
        <f t="shared" si="1222"/>
        <v>69712.057654523785</v>
      </c>
      <c r="BQ756" s="113">
        <f t="shared" si="1222"/>
        <v>69291.388376581599</v>
      </c>
      <c r="BR756" s="113">
        <f t="shared" si="1222"/>
        <v>68205.826380274273</v>
      </c>
      <c r="BS756" s="113">
        <f t="shared" si="1222"/>
        <v>68294.447713048503</v>
      </c>
      <c r="BT756" s="113">
        <f t="shared" si="1222"/>
        <v>66553.35293589675</v>
      </c>
      <c r="BU756" s="113">
        <f t="shared" si="1222"/>
        <v>66208.986914309833</v>
      </c>
      <c r="BV756" s="113">
        <f t="shared" si="1222"/>
        <v>65456.756505146295</v>
      </c>
      <c r="BW756" s="113">
        <f t="shared" si="1222"/>
        <v>64416.425053061546</v>
      </c>
      <c r="BX756" s="113">
        <f t="shared" si="1222"/>
        <v>62670.802538610646</v>
      </c>
      <c r="BY756" s="113">
        <f t="shared" si="1222"/>
        <v>61168.066872752512</v>
      </c>
      <c r="BZ756" s="113">
        <f t="shared" si="1222"/>
        <v>59944.672282144966</v>
      </c>
      <c r="CA756" s="113">
        <f t="shared" si="1222"/>
        <v>58562.914006807521</v>
      </c>
      <c r="CB756" s="113">
        <f t="shared" si="1222"/>
        <v>57534.286166564067</v>
      </c>
      <c r="CC756" s="113">
        <f t="shared" ref="CC756:DM756" si="1223">CC706*CC$680</f>
        <v>57838.70869019573</v>
      </c>
      <c r="CD756" s="113">
        <f t="shared" si="1223"/>
        <v>56693.147160961533</v>
      </c>
      <c r="CE756" s="113">
        <f t="shared" si="1223"/>
        <v>57155.806859454737</v>
      </c>
      <c r="CF756" s="113">
        <f t="shared" si="1223"/>
        <v>57397.691845802816</v>
      </c>
      <c r="CG756" s="113">
        <f t="shared" si="1223"/>
        <v>57242.579854719144</v>
      </c>
      <c r="CH756" s="113">
        <f t="shared" si="1223"/>
        <v>57110.364014329418</v>
      </c>
      <c r="CI756" s="113">
        <f t="shared" si="1223"/>
        <v>57439.363852885785</v>
      </c>
      <c r="CJ756" s="113">
        <f t="shared" si="1223"/>
        <v>56869.902630856937</v>
      </c>
      <c r="CK756" s="113">
        <f t="shared" si="1223"/>
        <v>57197.86908485178</v>
      </c>
      <c r="CL756" s="113">
        <f t="shared" si="1223"/>
        <v>56526.630703337934</v>
      </c>
      <c r="CM756" s="113">
        <f t="shared" si="1223"/>
        <v>55701.01140967034</v>
      </c>
      <c r="CN756" s="113">
        <f t="shared" si="1223"/>
        <v>53366.52062594569</v>
      </c>
      <c r="CO756" s="113">
        <f t="shared" si="1223"/>
        <v>50115.892379624318</v>
      </c>
      <c r="CP756" s="113">
        <f t="shared" si="1223"/>
        <v>47295.124371966282</v>
      </c>
      <c r="CQ756" s="113">
        <f t="shared" si="1223"/>
        <v>44505.127955681666</v>
      </c>
      <c r="CR756" s="113">
        <f t="shared" si="1223"/>
        <v>42132.782333135277</v>
      </c>
      <c r="CS756" s="113">
        <f t="shared" si="1223"/>
        <v>39340.76525260917</v>
      </c>
      <c r="CT756" s="113">
        <f t="shared" si="1223"/>
        <v>37220.56483166515</v>
      </c>
      <c r="CU756" s="113">
        <f t="shared" si="1223"/>
        <v>34604.135547521291</v>
      </c>
      <c r="CV756" s="113">
        <f t="shared" si="1223"/>
        <v>31426.576835100852</v>
      </c>
      <c r="CW756" s="113">
        <f t="shared" si="1223"/>
        <v>28667.815047752156</v>
      </c>
      <c r="CX756" s="113">
        <f t="shared" si="1223"/>
        <v>25987.540352752538</v>
      </c>
      <c r="CY756" s="113">
        <f t="shared" si="1223"/>
        <v>23822.520172189408</v>
      </c>
      <c r="CZ756" s="113">
        <f t="shared" si="1223"/>
        <v>21174.435383552176</v>
      </c>
      <c r="DA756" s="113">
        <f t="shared" si="1223"/>
        <v>19734.736072031516</v>
      </c>
      <c r="DB756" s="113">
        <f t="shared" si="1223"/>
        <v>17165.205732169328</v>
      </c>
      <c r="DC756" s="113">
        <f t="shared" si="1223"/>
        <v>15239.482604272634</v>
      </c>
      <c r="DD756" s="113">
        <f t="shared" si="1223"/>
        <v>12949.057496360989</v>
      </c>
      <c r="DE756" s="113">
        <f t="shared" si="1223"/>
        <v>10771.75172413793</v>
      </c>
      <c r="DF756" s="113">
        <f t="shared" si="1223"/>
        <v>8763.2099951946166</v>
      </c>
      <c r="DG756" s="113">
        <f t="shared" si="1223"/>
        <v>6701.5922077922078</v>
      </c>
      <c r="DH756" s="113">
        <f t="shared" si="1223"/>
        <v>5217.1182136602456</v>
      </c>
      <c r="DI756" s="113">
        <f t="shared" si="1223"/>
        <v>3765.5627157652475</v>
      </c>
      <c r="DJ756" s="113">
        <f t="shared" si="1223"/>
        <v>2551.4814814814813</v>
      </c>
      <c r="DK756" s="113">
        <f t="shared" si="1223"/>
        <v>1748.2204724409448</v>
      </c>
      <c r="DL756" s="113">
        <f t="shared" si="1223"/>
        <v>1317.6807228915663</v>
      </c>
      <c r="DM756" s="113">
        <f t="shared" si="1223"/>
        <v>2125.0248756218907</v>
      </c>
    </row>
    <row r="757" spans="1:117" s="44" customFormat="1" ht="1" hidden="1" customHeight="1">
      <c r="A757" s="94">
        <v>2039</v>
      </c>
      <c r="B757" s="96">
        <f t="shared" si="1166"/>
        <v>4997467.7674238086</v>
      </c>
      <c r="C757" s="94"/>
      <c r="D757" s="101">
        <f t="shared" si="1167"/>
        <v>2850983.3061577412</v>
      </c>
      <c r="E757" s="101">
        <f t="shared" si="1168"/>
        <v>2907960.3531969329</v>
      </c>
      <c r="F757" s="101">
        <f t="shared" si="1169"/>
        <v>2964231.6315289638</v>
      </c>
      <c r="G757" s="101">
        <f t="shared" si="1170"/>
        <v>3020810.1951893456</v>
      </c>
      <c r="H757" s="101">
        <f t="shared" si="1171"/>
        <v>3077780.7571576028</v>
      </c>
      <c r="I757" s="101">
        <f>SUM(CD757:$DL757)</f>
        <v>1167804.3050925948</v>
      </c>
      <c r="J757" s="101">
        <f>SUM(CE757:$DL757)</f>
        <v>1110827.2580534031</v>
      </c>
      <c r="K757" s="101">
        <f>SUM(CF757:$DL757)</f>
        <v>1054555.9797213725</v>
      </c>
      <c r="L757" s="101">
        <f>SUM(CG757:$DL757)</f>
        <v>997977.41606099077</v>
      </c>
      <c r="M757" s="101">
        <f>SUM(CH757:$DL757)</f>
        <v>941006.85409273359</v>
      </c>
      <c r="N757" s="101"/>
      <c r="O757" s="101"/>
      <c r="P757" s="101"/>
      <c r="Q757" s="113">
        <f t="shared" ref="Q757:CB757" si="1224">Q707*Q$680</f>
        <v>45503.535831627065</v>
      </c>
      <c r="R757" s="113">
        <f t="shared" si="1224"/>
        <v>46423.350827806673</v>
      </c>
      <c r="S757" s="113">
        <f t="shared" si="1224"/>
        <v>47166.604107818261</v>
      </c>
      <c r="T757" s="113">
        <f t="shared" si="1224"/>
        <v>46905.344976905311</v>
      </c>
      <c r="U757" s="113">
        <f t="shared" si="1224"/>
        <v>47201.869910818146</v>
      </c>
      <c r="V757" s="113">
        <f t="shared" si="1224"/>
        <v>47379.710517851403</v>
      </c>
      <c r="W757" s="113">
        <f t="shared" si="1224"/>
        <v>47570.112128601999</v>
      </c>
      <c r="X757" s="113">
        <f t="shared" si="1224"/>
        <v>47614.368138660866</v>
      </c>
      <c r="Y757" s="113">
        <f t="shared" si="1224"/>
        <v>47669.289407282806</v>
      </c>
      <c r="Z757" s="113">
        <f t="shared" si="1224"/>
        <v>48131.820248400451</v>
      </c>
      <c r="AA757" s="113">
        <f t="shared" si="1224"/>
        <v>48399.768903324228</v>
      </c>
      <c r="AB757" s="113">
        <f t="shared" si="1224"/>
        <v>48997.948609817096</v>
      </c>
      <c r="AC757" s="113">
        <f t="shared" si="1224"/>
        <v>52002.932548752615</v>
      </c>
      <c r="AD757" s="113">
        <f t="shared" si="1224"/>
        <v>50111.480058251516</v>
      </c>
      <c r="AE757" s="113">
        <f t="shared" si="1224"/>
        <v>50647.959237557036</v>
      </c>
      <c r="AF757" s="113">
        <f t="shared" si="1224"/>
        <v>50859.900922236142</v>
      </c>
      <c r="AG757" s="113">
        <f t="shared" si="1224"/>
        <v>51004.920520582455</v>
      </c>
      <c r="AH757" s="113">
        <f t="shared" si="1224"/>
        <v>51266.997666925898</v>
      </c>
      <c r="AI757" s="113">
        <f t="shared" si="1224"/>
        <v>51580.33991837444</v>
      </c>
      <c r="AJ757" s="113">
        <f t="shared" si="1224"/>
        <v>52241.901691873885</v>
      </c>
      <c r="AK757" s="113">
        <f t="shared" si="1224"/>
        <v>52443.384552412914</v>
      </c>
      <c r="AL757" s="113">
        <f t="shared" si="1224"/>
        <v>52872.874237560187</v>
      </c>
      <c r="AM757" s="113">
        <f t="shared" si="1224"/>
        <v>53174.243477224896</v>
      </c>
      <c r="AN757" s="113">
        <f t="shared" si="1224"/>
        <v>53943.925250322194</v>
      </c>
      <c r="AO757" s="113">
        <f t="shared" si="1224"/>
        <v>55022.90005622444</v>
      </c>
      <c r="AP757" s="113">
        <f t="shared" si="1224"/>
        <v>55762.811834180218</v>
      </c>
      <c r="AQ757" s="113">
        <f t="shared" si="1224"/>
        <v>57216.878879956923</v>
      </c>
      <c r="AR757" s="113">
        <f t="shared" si="1224"/>
        <v>58366.621575309873</v>
      </c>
      <c r="AS757" s="113">
        <f t="shared" si="1224"/>
        <v>59111.516495243704</v>
      </c>
      <c r="AT757" s="113">
        <f t="shared" si="1224"/>
        <v>60214.501080951231</v>
      </c>
      <c r="AU757" s="113">
        <f t="shared" si="1224"/>
        <v>60956.617147173609</v>
      </c>
      <c r="AV757" s="113">
        <f t="shared" si="1224"/>
        <v>61242.643738537416</v>
      </c>
      <c r="AW757" s="113">
        <f t="shared" si="1224"/>
        <v>61636.914527205488</v>
      </c>
      <c r="AX757" s="113">
        <f t="shared" si="1224"/>
        <v>60994.304292861852</v>
      </c>
      <c r="AY757" s="113">
        <f t="shared" si="1224"/>
        <v>61359.117736050546</v>
      </c>
      <c r="AZ757" s="113">
        <f t="shared" si="1224"/>
        <v>61943.83503836317</v>
      </c>
      <c r="BA757" s="113">
        <f t="shared" si="1224"/>
        <v>61817.33560750835</v>
      </c>
      <c r="BB757" s="113">
        <f t="shared" si="1224"/>
        <v>62520.800297930444</v>
      </c>
      <c r="BC757" s="113">
        <f t="shared" si="1224"/>
        <v>63396.310446882897</v>
      </c>
      <c r="BD757" s="113">
        <f t="shared" si="1224"/>
        <v>63968.753319766838</v>
      </c>
      <c r="BE757" s="113">
        <f t="shared" si="1224"/>
        <v>65757.166262156243</v>
      </c>
      <c r="BF757" s="113">
        <f t="shared" si="1224"/>
        <v>66836.387345326322</v>
      </c>
      <c r="BG757" s="113">
        <f t="shared" si="1224"/>
        <v>67825.946035525805</v>
      </c>
      <c r="BH757" s="113">
        <f t="shared" si="1224"/>
        <v>69191.072007682509</v>
      </c>
      <c r="BI757" s="113">
        <f t="shared" si="1224"/>
        <v>69361.699880062733</v>
      </c>
      <c r="BJ757" s="113">
        <f t="shared" si="1224"/>
        <v>70216.004090229238</v>
      </c>
      <c r="BK757" s="113">
        <f t="shared" si="1224"/>
        <v>70863.735055679295</v>
      </c>
      <c r="BL757" s="113">
        <f t="shared" si="1224"/>
        <v>72240.805598114326</v>
      </c>
      <c r="BM757" s="113">
        <f t="shared" si="1224"/>
        <v>72573.510196374627</v>
      </c>
      <c r="BN757" s="113">
        <f t="shared" si="1224"/>
        <v>72261.071128204363</v>
      </c>
      <c r="BO757" s="113">
        <f t="shared" si="1224"/>
        <v>71401.699863574351</v>
      </c>
      <c r="BP757" s="113">
        <f t="shared" si="1224"/>
        <v>71267.606854124388</v>
      </c>
      <c r="BQ757" s="113">
        <f t="shared" si="1224"/>
        <v>69596.650010722718</v>
      </c>
      <c r="BR757" s="113">
        <f t="shared" si="1224"/>
        <v>69074.614083980501</v>
      </c>
      <c r="BS757" s="113">
        <f t="shared" si="1224"/>
        <v>68068.875615785131</v>
      </c>
      <c r="BT757" s="113">
        <f t="shared" si="1224"/>
        <v>67864.420988385667</v>
      </c>
      <c r="BU757" s="113">
        <f t="shared" si="1224"/>
        <v>66210.970139666344</v>
      </c>
      <c r="BV757" s="113">
        <f t="shared" si="1224"/>
        <v>66053.343009136122</v>
      </c>
      <c r="BW757" s="113">
        <f t="shared" si="1224"/>
        <v>64978.374514436742</v>
      </c>
      <c r="BX757" s="113">
        <f t="shared" si="1224"/>
        <v>64030.225953021116</v>
      </c>
      <c r="BY757" s="113">
        <f t="shared" si="1224"/>
        <v>61995.193363194754</v>
      </c>
      <c r="BZ757" s="113">
        <f t="shared" si="1224"/>
        <v>60640.086113724377</v>
      </c>
      <c r="CA757" s="113">
        <f t="shared" si="1224"/>
        <v>59526.123049258233</v>
      </c>
      <c r="CB757" s="113">
        <f t="shared" si="1224"/>
        <v>57856.757189341311</v>
      </c>
      <c r="CC757" s="113">
        <f t="shared" ref="CC757:DM757" si="1225">CC707*CC$680</f>
        <v>57324.67821836676</v>
      </c>
      <c r="CD757" s="113">
        <f t="shared" si="1225"/>
        <v>56977.047039191813</v>
      </c>
      <c r="CE757" s="113">
        <f t="shared" si="1225"/>
        <v>56271.278332030706</v>
      </c>
      <c r="CF757" s="113">
        <f t="shared" si="1225"/>
        <v>56578.563660381893</v>
      </c>
      <c r="CG757" s="113">
        <f t="shared" si="1225"/>
        <v>56970.561968257127</v>
      </c>
      <c r="CH757" s="113">
        <f t="shared" si="1225"/>
        <v>56479.061135371179</v>
      </c>
      <c r="CI757" s="113">
        <f t="shared" si="1225"/>
        <v>56601.120250360029</v>
      </c>
      <c r="CJ757" s="113">
        <f t="shared" si="1225"/>
        <v>56809.73014663293</v>
      </c>
      <c r="CK757" s="113">
        <f t="shared" si="1225"/>
        <v>56191.759586619526</v>
      </c>
      <c r="CL757" s="113">
        <f t="shared" si="1225"/>
        <v>56342.395171852324</v>
      </c>
      <c r="CM757" s="113">
        <f t="shared" si="1225"/>
        <v>55298.546028914403</v>
      </c>
      <c r="CN757" s="113">
        <f t="shared" si="1225"/>
        <v>54982.183324042366</v>
      </c>
      <c r="CO757" s="113">
        <f t="shared" si="1225"/>
        <v>51986.242473956198</v>
      </c>
      <c r="CP757" s="113">
        <f t="shared" si="1225"/>
        <v>49085.29149280423</v>
      </c>
      <c r="CQ757" s="113">
        <f t="shared" si="1225"/>
        <v>45755.781380894477</v>
      </c>
      <c r="CR757" s="113">
        <f t="shared" si="1225"/>
        <v>43326.096306199252</v>
      </c>
      <c r="CS757" s="113">
        <f t="shared" si="1225"/>
        <v>40589.803520432004</v>
      </c>
      <c r="CT757" s="113">
        <f t="shared" si="1225"/>
        <v>38050.833200636946</v>
      </c>
      <c r="CU757" s="113">
        <f t="shared" si="1225"/>
        <v>35523.928672100003</v>
      </c>
      <c r="CV757" s="113">
        <f t="shared" si="1225"/>
        <v>32941.656616067099</v>
      </c>
      <c r="CW757" s="113">
        <f t="shared" si="1225"/>
        <v>29799.763956828949</v>
      </c>
      <c r="CX757" s="113">
        <f t="shared" si="1225"/>
        <v>26921.54926064493</v>
      </c>
      <c r="CY757" s="113">
        <f t="shared" si="1225"/>
        <v>24097.278406246875</v>
      </c>
      <c r="CZ757" s="113">
        <f t="shared" si="1225"/>
        <v>21939.682100898412</v>
      </c>
      <c r="DA757" s="113">
        <f t="shared" si="1225"/>
        <v>19438.046989307823</v>
      </c>
      <c r="DB757" s="113">
        <f t="shared" si="1225"/>
        <v>17567.364190413442</v>
      </c>
      <c r="DC757" s="113">
        <f t="shared" si="1225"/>
        <v>15263.506002034588</v>
      </c>
      <c r="DD757" s="113">
        <f t="shared" si="1225"/>
        <v>13219.556040756914</v>
      </c>
      <c r="DE757" s="113">
        <f t="shared" si="1225"/>
        <v>10981.852037617555</v>
      </c>
      <c r="DF757" s="113">
        <f t="shared" si="1225"/>
        <v>9179.264776549735</v>
      </c>
      <c r="DG757" s="113">
        <f t="shared" si="1225"/>
        <v>6966.5233766233769</v>
      </c>
      <c r="DH757" s="113">
        <f t="shared" si="1225"/>
        <v>5505.0315236427323</v>
      </c>
      <c r="DI757" s="113">
        <f t="shared" si="1225"/>
        <v>4005.6662830840046</v>
      </c>
      <c r="DJ757" s="113">
        <f t="shared" si="1225"/>
        <v>2818.123993558776</v>
      </c>
      <c r="DK757" s="113">
        <f t="shared" si="1225"/>
        <v>1956.7007874015749</v>
      </c>
      <c r="DL757" s="113">
        <f t="shared" si="1225"/>
        <v>1382.515060240964</v>
      </c>
      <c r="DM757" s="113">
        <f t="shared" si="1225"/>
        <v>2269.1011608623548</v>
      </c>
    </row>
    <row r="758" spans="1:117" s="44" customFormat="1" ht="1" hidden="1" customHeight="1">
      <c r="A758" s="94">
        <v>2040</v>
      </c>
      <c r="B758" s="96">
        <f t="shared" si="1166"/>
        <v>5024960.8998380816</v>
      </c>
      <c r="C758" s="94"/>
      <c r="D758" s="101">
        <f t="shared" si="1167"/>
        <v>2865548.5280691143</v>
      </c>
      <c r="E758" s="101">
        <f t="shared" si="1168"/>
        <v>2922018.2626111247</v>
      </c>
      <c r="F758" s="101">
        <f t="shared" si="1169"/>
        <v>2978569.3807206368</v>
      </c>
      <c r="G758" s="101">
        <f t="shared" si="1170"/>
        <v>3034276.9478636654</v>
      </c>
      <c r="H758" s="101">
        <f t="shared" si="1171"/>
        <v>3090436.3662426891</v>
      </c>
      <c r="I758" s="101">
        <f>SUM(CD758:$DL758)</f>
        <v>1179397.3100789287</v>
      </c>
      <c r="J758" s="101">
        <f>SUM(CE758:$DL758)</f>
        <v>1122927.5755369181</v>
      </c>
      <c r="K758" s="101">
        <f>SUM(CF758:$DL758)</f>
        <v>1066376.4574274058</v>
      </c>
      <c r="L758" s="101">
        <f>SUM(CG758:$DL758)</f>
        <v>1010668.8902843768</v>
      </c>
      <c r="M758" s="101">
        <f>SUM(CH758:$DL758)</f>
        <v>954509.4719053529</v>
      </c>
      <c r="N758" s="101"/>
      <c r="O758" s="101"/>
      <c r="P758" s="101"/>
      <c r="Q758" s="113">
        <f t="shared" ref="Q758:CB758" si="1226">Q708*Q$680</f>
        <v>45816.907575829719</v>
      </c>
      <c r="R758" s="113">
        <f t="shared" si="1226"/>
        <v>46712.437616298492</v>
      </c>
      <c r="S758" s="113">
        <f t="shared" si="1226"/>
        <v>47423.163929717048</v>
      </c>
      <c r="T758" s="113">
        <f t="shared" si="1226"/>
        <v>47114.556148960743</v>
      </c>
      <c r="U758" s="113">
        <f t="shared" si="1226"/>
        <v>47362.335207444747</v>
      </c>
      <c r="V758" s="113">
        <f t="shared" si="1226"/>
        <v>47487.84679713982</v>
      </c>
      <c r="W758" s="113">
        <f t="shared" si="1226"/>
        <v>47621.051211864833</v>
      </c>
      <c r="X758" s="113">
        <f t="shared" si="1226"/>
        <v>47621.316388092178</v>
      </c>
      <c r="Y758" s="113">
        <f t="shared" si="1226"/>
        <v>47634.778596873148</v>
      </c>
      <c r="Z758" s="113">
        <f t="shared" si="1226"/>
        <v>48054.812495295446</v>
      </c>
      <c r="AA758" s="113">
        <f t="shared" si="1226"/>
        <v>48303.300115646765</v>
      </c>
      <c r="AB758" s="113">
        <f t="shared" si="1226"/>
        <v>48894.179179130093</v>
      </c>
      <c r="AC758" s="113">
        <f t="shared" si="1226"/>
        <v>51890.568010504307</v>
      </c>
      <c r="AD758" s="113">
        <f t="shared" si="1226"/>
        <v>50030.860572180201</v>
      </c>
      <c r="AE758" s="113">
        <f t="shared" si="1226"/>
        <v>50591.996850174866</v>
      </c>
      <c r="AF758" s="113">
        <f t="shared" si="1226"/>
        <v>50848.924467721736</v>
      </c>
      <c r="AG758" s="113">
        <f t="shared" si="1226"/>
        <v>51049.73855978081</v>
      </c>
      <c r="AH758" s="113">
        <f t="shared" si="1226"/>
        <v>51361.687368070212</v>
      </c>
      <c r="AI758" s="113">
        <f t="shared" si="1226"/>
        <v>51739.15007381035</v>
      </c>
      <c r="AJ758" s="113">
        <f t="shared" si="1226"/>
        <v>52455.450525506283</v>
      </c>
      <c r="AK758" s="113">
        <f t="shared" si="1226"/>
        <v>52714.069174409553</v>
      </c>
      <c r="AL758" s="113">
        <f t="shared" si="1226"/>
        <v>53189.381701444618</v>
      </c>
      <c r="AM758" s="113">
        <f t="shared" si="1226"/>
        <v>53540.144354870739</v>
      </c>
      <c r="AN758" s="113">
        <f t="shared" si="1226"/>
        <v>54334.209398235347</v>
      </c>
      <c r="AO758" s="113">
        <f t="shared" si="1226"/>
        <v>55431.822505283162</v>
      </c>
      <c r="AP758" s="113">
        <f t="shared" si="1226"/>
        <v>56180.916501540087</v>
      </c>
      <c r="AQ758" s="113">
        <f t="shared" si="1226"/>
        <v>57648.908650332713</v>
      </c>
      <c r="AR758" s="113">
        <f t="shared" si="1226"/>
        <v>58817.210460179354</v>
      </c>
      <c r="AS758" s="113">
        <f t="shared" si="1226"/>
        <v>59532.358700252073</v>
      </c>
      <c r="AT758" s="113">
        <f t="shared" si="1226"/>
        <v>60672.992313235642</v>
      </c>
      <c r="AU758" s="113">
        <f t="shared" si="1226"/>
        <v>61446.518947500947</v>
      </c>
      <c r="AV758" s="113">
        <f t="shared" si="1226"/>
        <v>61804.623404141661</v>
      </c>
      <c r="AW758" s="113">
        <f t="shared" si="1226"/>
        <v>62637.105810882196</v>
      </c>
      <c r="AX758" s="113">
        <f t="shared" si="1226"/>
        <v>61489.474921211477</v>
      </c>
      <c r="AY758" s="113">
        <f t="shared" si="1226"/>
        <v>61517.538755895701</v>
      </c>
      <c r="AZ758" s="113">
        <f t="shared" si="1226"/>
        <v>62266.382352941175</v>
      </c>
      <c r="BA758" s="113">
        <f t="shared" si="1226"/>
        <v>62507.326766801809</v>
      </c>
      <c r="BB758" s="113">
        <f t="shared" si="1226"/>
        <v>62222.146447002073</v>
      </c>
      <c r="BC758" s="113">
        <f t="shared" si="1226"/>
        <v>63523.378708158816</v>
      </c>
      <c r="BD758" s="113">
        <f t="shared" si="1226"/>
        <v>64049.899682682029</v>
      </c>
      <c r="BE758" s="113">
        <f t="shared" si="1226"/>
        <v>64868.887869708582</v>
      </c>
      <c r="BF758" s="113">
        <f t="shared" si="1226"/>
        <v>66644.686538901035</v>
      </c>
      <c r="BG758" s="113">
        <f t="shared" si="1226"/>
        <v>67550.222744239931</v>
      </c>
      <c r="BH758" s="113">
        <f t="shared" si="1226"/>
        <v>68460.723461532412</v>
      </c>
      <c r="BI758" s="113">
        <f t="shared" si="1226"/>
        <v>69848.332948919022</v>
      </c>
      <c r="BJ758" s="113">
        <f t="shared" si="1226"/>
        <v>69808.563062788075</v>
      </c>
      <c r="BK758" s="113">
        <f t="shared" si="1226"/>
        <v>70711.085077951007</v>
      </c>
      <c r="BL758" s="113">
        <f t="shared" si="1226"/>
        <v>71254.29440188568</v>
      </c>
      <c r="BM758" s="113">
        <f t="shared" si="1226"/>
        <v>72437.56703172205</v>
      </c>
      <c r="BN758" s="113">
        <f t="shared" si="1226"/>
        <v>72576.753363362921</v>
      </c>
      <c r="BO758" s="113">
        <f t="shared" si="1226"/>
        <v>72159.926702220022</v>
      </c>
      <c r="BP758" s="113">
        <f t="shared" si="1226"/>
        <v>71382.869842496861</v>
      </c>
      <c r="BQ758" s="113">
        <f t="shared" si="1226"/>
        <v>71145.977911215959</v>
      </c>
      <c r="BR758" s="113">
        <f t="shared" si="1226"/>
        <v>69380.187690111648</v>
      </c>
      <c r="BS758" s="113">
        <f t="shared" si="1226"/>
        <v>68937.22837958661</v>
      </c>
      <c r="BT758" s="113">
        <f t="shared" si="1226"/>
        <v>67644.749995512233</v>
      </c>
      <c r="BU758" s="113">
        <f t="shared" si="1226"/>
        <v>67513.949198891482</v>
      </c>
      <c r="BV758" s="113">
        <f t="shared" si="1226"/>
        <v>66058.30629119926</v>
      </c>
      <c r="BW758" s="113">
        <f t="shared" si="1226"/>
        <v>65570.993752753187</v>
      </c>
      <c r="BX758" s="113">
        <f t="shared" si="1226"/>
        <v>64592.371245753355</v>
      </c>
      <c r="BY758" s="113">
        <f t="shared" si="1226"/>
        <v>63338.045990789229</v>
      </c>
      <c r="BZ758" s="113">
        <f t="shared" si="1226"/>
        <v>61460.870326208242</v>
      </c>
      <c r="CA758" s="113">
        <f t="shared" si="1226"/>
        <v>60218.184830775157</v>
      </c>
      <c r="CB758" s="113">
        <f t="shared" si="1226"/>
        <v>58809.556767214846</v>
      </c>
      <c r="CC758" s="113">
        <f t="shared" ref="CC758:DM758" si="1227">CC708*CC$680</f>
        <v>57647.783086373543</v>
      </c>
      <c r="CD758" s="113">
        <f t="shared" si="1227"/>
        <v>56469.734542010556</v>
      </c>
      <c r="CE758" s="113">
        <f t="shared" si="1227"/>
        <v>56551.118109512201</v>
      </c>
      <c r="CF758" s="113">
        <f t="shared" si="1227"/>
        <v>55707.567143028704</v>
      </c>
      <c r="CG758" s="113">
        <f t="shared" si="1227"/>
        <v>56159.418379023831</v>
      </c>
      <c r="CH758" s="113">
        <f t="shared" si="1227"/>
        <v>56214.384462516013</v>
      </c>
      <c r="CI758" s="113">
        <f t="shared" si="1227"/>
        <v>55981.292234407883</v>
      </c>
      <c r="CJ758" s="113">
        <f t="shared" si="1227"/>
        <v>55985.071182513799</v>
      </c>
      <c r="CK758" s="113">
        <f t="shared" si="1227"/>
        <v>56138.337843350557</v>
      </c>
      <c r="CL758" s="113">
        <f t="shared" si="1227"/>
        <v>55360.796184205865</v>
      </c>
      <c r="CM758" s="113">
        <f t="shared" si="1227"/>
        <v>55123.947076968812</v>
      </c>
      <c r="CN758" s="113">
        <f t="shared" si="1227"/>
        <v>54593.907899976111</v>
      </c>
      <c r="CO758" s="113">
        <f t="shared" si="1227"/>
        <v>53566.94532852104</v>
      </c>
      <c r="CP758" s="113">
        <f t="shared" si="1227"/>
        <v>50926.039512901305</v>
      </c>
      <c r="CQ758" s="113">
        <f t="shared" si="1227"/>
        <v>47496.249425753282</v>
      </c>
      <c r="CR758" s="113">
        <f t="shared" si="1227"/>
        <v>44556.979401861754</v>
      </c>
      <c r="CS758" s="113">
        <f t="shared" si="1227"/>
        <v>41750.187652526089</v>
      </c>
      <c r="CT758" s="113">
        <f t="shared" si="1227"/>
        <v>39271.001137397638</v>
      </c>
      <c r="CU758" s="113">
        <f t="shared" si="1227"/>
        <v>36331.33549849868</v>
      </c>
      <c r="CV758" s="113">
        <f t="shared" si="1227"/>
        <v>33833.169751161018</v>
      </c>
      <c r="CW758" s="113">
        <f t="shared" si="1227"/>
        <v>31250.474415715507</v>
      </c>
      <c r="CX758" s="113">
        <f t="shared" si="1227"/>
        <v>28000.541599857472</v>
      </c>
      <c r="CY758" s="113">
        <f t="shared" si="1227"/>
        <v>24978.467314045451</v>
      </c>
      <c r="CZ758" s="113">
        <f t="shared" si="1227"/>
        <v>22209.769177608847</v>
      </c>
      <c r="DA758" s="113">
        <f t="shared" si="1227"/>
        <v>20155.209341586946</v>
      </c>
      <c r="DB758" s="113">
        <f t="shared" si="1227"/>
        <v>17317.948608137045</v>
      </c>
      <c r="DC758" s="113">
        <f t="shared" si="1227"/>
        <v>15635.388199389625</v>
      </c>
      <c r="DD758" s="113">
        <f t="shared" si="1227"/>
        <v>13253.48617176128</v>
      </c>
      <c r="DE758" s="113">
        <f t="shared" si="1227"/>
        <v>11224.837617554858</v>
      </c>
      <c r="DF758" s="113">
        <f t="shared" si="1227"/>
        <v>9369.7693416626626</v>
      </c>
      <c r="DG758" s="113">
        <f t="shared" si="1227"/>
        <v>7308.1012987012991</v>
      </c>
      <c r="DH758" s="113">
        <f t="shared" si="1227"/>
        <v>5728.4264448336253</v>
      </c>
      <c r="DI758" s="113">
        <f t="shared" si="1227"/>
        <v>4231.7330264672037</v>
      </c>
      <c r="DJ758" s="113">
        <f t="shared" si="1227"/>
        <v>3001.9001610305959</v>
      </c>
      <c r="DK758" s="113">
        <f t="shared" si="1227"/>
        <v>2163.9251968503936</v>
      </c>
      <c r="DL758" s="113">
        <f t="shared" si="1227"/>
        <v>1549.8493975903614</v>
      </c>
      <c r="DM758" s="113">
        <f t="shared" si="1227"/>
        <v>2414.7827529021561</v>
      </c>
    </row>
    <row r="759" spans="1:117" s="44" customFormat="1" ht="1" hidden="1" customHeight="1">
      <c r="A759" s="94">
        <v>2041</v>
      </c>
      <c r="B759" s="96">
        <f t="shared" si="1166"/>
        <v>5051964.3742953278</v>
      </c>
      <c r="C759" s="94"/>
      <c r="D759" s="101">
        <f t="shared" si="1167"/>
        <v>2879967.0842307699</v>
      </c>
      <c r="E759" s="101">
        <f t="shared" si="1168"/>
        <v>2936754.8646844747</v>
      </c>
      <c r="F759" s="101">
        <f t="shared" si="1169"/>
        <v>2992805.0108846491</v>
      </c>
      <c r="G759" s="101">
        <f t="shared" si="1170"/>
        <v>3048788.5566994683</v>
      </c>
      <c r="H759" s="101">
        <f t="shared" si="1171"/>
        <v>3104087.7307877312</v>
      </c>
      <c r="I759" s="101">
        <f>SUM(CD759:$DL759)</f>
        <v>1190507.6671179</v>
      </c>
      <c r="J759" s="101">
        <f>SUM(CE759:$DL759)</f>
        <v>1133719.886664195</v>
      </c>
      <c r="K759" s="101">
        <f>SUM(CF759:$DL759)</f>
        <v>1077669.7404640201</v>
      </c>
      <c r="L759" s="101">
        <f>SUM(CG759:$DL759)</f>
        <v>1021686.1946492004</v>
      </c>
      <c r="M759" s="101">
        <f>SUM(CH759:$DL759)</f>
        <v>966387.02056093724</v>
      </c>
      <c r="N759" s="101"/>
      <c r="O759" s="101"/>
      <c r="P759" s="101"/>
      <c r="Q759" s="113">
        <f t="shared" ref="Q759:CB759" si="1228">Q709*Q$680</f>
        <v>46145.947907242509</v>
      </c>
      <c r="R759" s="113">
        <f t="shared" si="1228"/>
        <v>47030.433083639487</v>
      </c>
      <c r="S759" s="113">
        <f t="shared" si="1228"/>
        <v>47715.076482979843</v>
      </c>
      <c r="T759" s="113">
        <f t="shared" si="1228"/>
        <v>47368.812788683608</v>
      </c>
      <c r="U759" s="113">
        <f t="shared" si="1228"/>
        <v>47571.943001163243</v>
      </c>
      <c r="V759" s="113">
        <f t="shared" si="1228"/>
        <v>47649.049954227186</v>
      </c>
      <c r="W759" s="113">
        <f t="shared" si="1228"/>
        <v>47729.921017269698</v>
      </c>
      <c r="X759" s="113">
        <f t="shared" si="1228"/>
        <v>47674.917169419445</v>
      </c>
      <c r="Y759" s="113">
        <f t="shared" si="1228"/>
        <v>47642.666782109642</v>
      </c>
      <c r="Z759" s="113">
        <f t="shared" si="1228"/>
        <v>48021.245013172753</v>
      </c>
      <c r="AA759" s="113">
        <f t="shared" si="1228"/>
        <v>48227.50321104304</v>
      </c>
      <c r="AB759" s="113">
        <f t="shared" si="1228"/>
        <v>48799.304271073408</v>
      </c>
      <c r="AC759" s="113">
        <f t="shared" si="1228"/>
        <v>51782.365121820752</v>
      </c>
      <c r="AD759" s="113">
        <f t="shared" si="1228"/>
        <v>49923.36792408512</v>
      </c>
      <c r="AE759" s="113">
        <f t="shared" si="1228"/>
        <v>50511.051254139937</v>
      </c>
      <c r="AF759" s="113">
        <f t="shared" si="1228"/>
        <v>50795.040054651035</v>
      </c>
      <c r="AG759" s="113">
        <f t="shared" si="1228"/>
        <v>51038.783039087881</v>
      </c>
      <c r="AH759" s="113">
        <f t="shared" si="1228"/>
        <v>51408.533851794244</v>
      </c>
      <c r="AI759" s="113">
        <f t="shared" si="1228"/>
        <v>51836.034256686355</v>
      </c>
      <c r="AJ759" s="113">
        <f t="shared" si="1228"/>
        <v>52617.626762368629</v>
      </c>
      <c r="AK759" s="113">
        <f t="shared" si="1228"/>
        <v>52929.409356964505</v>
      </c>
      <c r="AL759" s="113">
        <f t="shared" si="1228"/>
        <v>53460.529815409303</v>
      </c>
      <c r="AM759" s="113">
        <f t="shared" si="1228"/>
        <v>53854.778900758509</v>
      </c>
      <c r="AN759" s="113">
        <f t="shared" si="1228"/>
        <v>54699.281391890545</v>
      </c>
      <c r="AO759" s="113">
        <f t="shared" si="1228"/>
        <v>55822.480428081202</v>
      </c>
      <c r="AP759" s="113">
        <f t="shared" si="1228"/>
        <v>56586.872849267231</v>
      </c>
      <c r="AQ759" s="113">
        <f t="shared" si="1228"/>
        <v>58066.639563060126</v>
      </c>
      <c r="AR759" s="113">
        <f t="shared" si="1228"/>
        <v>59248.342097747656</v>
      </c>
      <c r="AS759" s="113">
        <f t="shared" si="1228"/>
        <v>59978.675615006716</v>
      </c>
      <c r="AT759" s="113">
        <f t="shared" si="1228"/>
        <v>61092.680278645203</v>
      </c>
      <c r="AU759" s="113">
        <f t="shared" si="1228"/>
        <v>61900.773007679716</v>
      </c>
      <c r="AV759" s="113">
        <f t="shared" si="1228"/>
        <v>62288.774950588479</v>
      </c>
      <c r="AW759" s="113">
        <f t="shared" si="1228"/>
        <v>63197.496671949288</v>
      </c>
      <c r="AX759" s="113">
        <f t="shared" si="1228"/>
        <v>62461.954311557434</v>
      </c>
      <c r="AY759" s="113">
        <f t="shared" si="1228"/>
        <v>62008.545519266707</v>
      </c>
      <c r="AZ759" s="113">
        <f t="shared" si="1228"/>
        <v>62428.639386189257</v>
      </c>
      <c r="BA759" s="113">
        <f t="shared" si="1228"/>
        <v>62829.322641138759</v>
      </c>
      <c r="BB759" s="113">
        <f t="shared" si="1228"/>
        <v>62907.007395059314</v>
      </c>
      <c r="BC759" s="113">
        <f t="shared" si="1228"/>
        <v>63228.189362733225</v>
      </c>
      <c r="BD759" s="113">
        <f t="shared" si="1228"/>
        <v>64178.951729727865</v>
      </c>
      <c r="BE759" s="113">
        <f t="shared" si="1228"/>
        <v>64954.374838893258</v>
      </c>
      <c r="BF759" s="113">
        <f t="shared" si="1228"/>
        <v>65760.293643279248</v>
      </c>
      <c r="BG759" s="113">
        <f t="shared" si="1228"/>
        <v>67360.786957780932</v>
      </c>
      <c r="BH759" s="113">
        <f t="shared" si="1228"/>
        <v>68188.086538310163</v>
      </c>
      <c r="BI759" s="113">
        <f t="shared" si="1228"/>
        <v>69121.880708552446</v>
      </c>
      <c r="BJ759" s="113">
        <f t="shared" si="1228"/>
        <v>70297.09186227528</v>
      </c>
      <c r="BK759" s="113">
        <f t="shared" si="1228"/>
        <v>70308.370334075735</v>
      </c>
      <c r="BL759" s="113">
        <f t="shared" si="1228"/>
        <v>71105.311078373605</v>
      </c>
      <c r="BM759" s="113">
        <f t="shared" si="1228"/>
        <v>71458.77624622357</v>
      </c>
      <c r="BN759" s="113">
        <f t="shared" si="1228"/>
        <v>72445.051539140724</v>
      </c>
      <c r="BO759" s="113">
        <f t="shared" si="1228"/>
        <v>72478.863388316997</v>
      </c>
      <c r="BP759" s="113">
        <f t="shared" si="1228"/>
        <v>72141.600992044318</v>
      </c>
      <c r="BQ759" s="113">
        <f t="shared" si="1228"/>
        <v>71264.079133604988</v>
      </c>
      <c r="BR759" s="113">
        <f t="shared" si="1228"/>
        <v>70922.036212551189</v>
      </c>
      <c r="BS759" s="113">
        <f t="shared" si="1228"/>
        <v>69244.645220104838</v>
      </c>
      <c r="BT759" s="113">
        <f t="shared" si="1228"/>
        <v>68509.518157502651</v>
      </c>
      <c r="BU759" s="113">
        <f t="shared" si="1228"/>
        <v>67299.76086038872</v>
      </c>
      <c r="BV759" s="113">
        <f t="shared" si="1228"/>
        <v>67358.686191742803</v>
      </c>
      <c r="BW759" s="113">
        <f t="shared" si="1228"/>
        <v>65580.887229185857</v>
      </c>
      <c r="BX759" s="113">
        <f t="shared" si="1228"/>
        <v>65181.191271181146</v>
      </c>
      <c r="BY759" s="113">
        <f t="shared" si="1228"/>
        <v>63896.994889912312</v>
      </c>
      <c r="BZ759" s="113">
        <f t="shared" si="1228"/>
        <v>62791.951167217281</v>
      </c>
      <c r="CA759" s="113">
        <f t="shared" si="1228"/>
        <v>61033.584355532716</v>
      </c>
      <c r="CB759" s="113">
        <f t="shared" si="1228"/>
        <v>59494.442353355029</v>
      </c>
      <c r="CC759" s="113">
        <f t="shared" ref="CC759:DM759" si="1229">CC709*CC$680</f>
        <v>58599.473788502604</v>
      </c>
      <c r="CD759" s="113">
        <f t="shared" si="1229"/>
        <v>56787.78045370496</v>
      </c>
      <c r="CE759" s="113">
        <f t="shared" si="1229"/>
        <v>56050.146200174699</v>
      </c>
      <c r="CF759" s="113">
        <f t="shared" si="1229"/>
        <v>55983.545814819263</v>
      </c>
      <c r="CG759" s="113">
        <f t="shared" si="1229"/>
        <v>55299.174088263098</v>
      </c>
      <c r="CH759" s="113">
        <f t="shared" si="1229"/>
        <v>55416.433308056374</v>
      </c>
      <c r="CI759" s="113">
        <f t="shared" si="1229"/>
        <v>55722.538634097706</v>
      </c>
      <c r="CJ759" s="113">
        <f t="shared" si="1229"/>
        <v>55378.414169435724</v>
      </c>
      <c r="CK759" s="113">
        <f t="shared" si="1229"/>
        <v>55328.108070437862</v>
      </c>
      <c r="CL759" s="113">
        <f t="shared" si="1229"/>
        <v>55314.242044529397</v>
      </c>
      <c r="CM759" s="113">
        <f t="shared" si="1229"/>
        <v>54173.023971457238</v>
      </c>
      <c r="CN759" s="113">
        <f t="shared" si="1229"/>
        <v>54429.064625308594</v>
      </c>
      <c r="CO759" s="113">
        <f t="shared" si="1229"/>
        <v>53199.202075301451</v>
      </c>
      <c r="CP759" s="113">
        <f t="shared" si="1229"/>
        <v>52483.137784211875</v>
      </c>
      <c r="CQ759" s="113">
        <f t="shared" si="1229"/>
        <v>49289.936765301987</v>
      </c>
      <c r="CR759" s="113">
        <f t="shared" si="1229"/>
        <v>46261.431174489997</v>
      </c>
      <c r="CS759" s="113">
        <f t="shared" si="1229"/>
        <v>42948.988576769305</v>
      </c>
      <c r="CT759" s="113">
        <f t="shared" si="1229"/>
        <v>40407.053685168336</v>
      </c>
      <c r="CU759" s="113">
        <f t="shared" si="1229"/>
        <v>37509.4199399473</v>
      </c>
      <c r="CV759" s="113">
        <f t="shared" si="1229"/>
        <v>34616.322173702087</v>
      </c>
      <c r="CW759" s="113">
        <f t="shared" si="1229"/>
        <v>32115.966301731503</v>
      </c>
      <c r="CX759" s="113">
        <f t="shared" si="1229"/>
        <v>29380.349902013182</v>
      </c>
      <c r="CY759" s="113">
        <f t="shared" si="1229"/>
        <v>25997.03533887276</v>
      </c>
      <c r="CZ759" s="113">
        <f t="shared" si="1229"/>
        <v>23037.644782308224</v>
      </c>
      <c r="DA759" s="113">
        <f t="shared" si="1229"/>
        <v>20419.478756330896</v>
      </c>
      <c r="DB759" s="113">
        <f t="shared" si="1229"/>
        <v>17973.3895569099</v>
      </c>
      <c r="DC759" s="113">
        <f t="shared" si="1229"/>
        <v>15428.786978636826</v>
      </c>
      <c r="DD759" s="113">
        <f t="shared" si="1229"/>
        <v>13591.844978165938</v>
      </c>
      <c r="DE759" s="113">
        <f t="shared" si="1229"/>
        <v>11266.857680250783</v>
      </c>
      <c r="DF759" s="113">
        <f t="shared" si="1229"/>
        <v>9590.8265257087933</v>
      </c>
      <c r="DG759" s="113">
        <f t="shared" si="1229"/>
        <v>7471.392207792208</v>
      </c>
      <c r="DH759" s="113">
        <f t="shared" si="1229"/>
        <v>6020.3721541155865</v>
      </c>
      <c r="DI759" s="113">
        <f t="shared" si="1229"/>
        <v>4411.2566168009207</v>
      </c>
      <c r="DJ759" s="113">
        <f t="shared" si="1229"/>
        <v>3178.3252818035426</v>
      </c>
      <c r="DK759" s="113">
        <f t="shared" si="1229"/>
        <v>2309.6102362204724</v>
      </c>
      <c r="DL759" s="113">
        <f t="shared" si="1229"/>
        <v>1716.566265060241</v>
      </c>
      <c r="DM759" s="113">
        <f t="shared" si="1229"/>
        <v>2616.2487562189053</v>
      </c>
    </row>
    <row r="760" spans="1:117" s="44" customFormat="1" ht="1" hidden="1" customHeight="1">
      <c r="A760" s="94">
        <v>2042</v>
      </c>
      <c r="B760" s="96">
        <f t="shared" si="1166"/>
        <v>5078498.1518351184</v>
      </c>
      <c r="C760" s="94"/>
      <c r="D760" s="101">
        <f t="shared" si="1167"/>
        <v>2893585.3815755062</v>
      </c>
      <c r="E760" s="101">
        <f t="shared" si="1168"/>
        <v>2951312.6657499527</v>
      </c>
      <c r="F760" s="101">
        <f t="shared" si="1169"/>
        <v>3007679.8332365048</v>
      </c>
      <c r="G760" s="101">
        <f t="shared" si="1170"/>
        <v>3063170.1405740813</v>
      </c>
      <c r="H760" s="101">
        <f t="shared" si="1171"/>
        <v>3118743.2965768673</v>
      </c>
      <c r="I760" s="101">
        <f>SUM(CD760:$DL760)</f>
        <v>1201757.5052068862</v>
      </c>
      <c r="J760" s="101">
        <f>SUM(CE760:$DL760)</f>
        <v>1144030.2210324395</v>
      </c>
      <c r="K760" s="101">
        <f>SUM(CF760:$DL760)</f>
        <v>1087663.0535458873</v>
      </c>
      <c r="L760" s="101">
        <f>SUM(CG760:$DL760)</f>
        <v>1032172.7462083107</v>
      </c>
      <c r="M760" s="101">
        <f>SUM(CH760:$DL760)</f>
        <v>976599.59020552447</v>
      </c>
      <c r="N760" s="101"/>
      <c r="O760" s="101"/>
      <c r="P760" s="101"/>
      <c r="Q760" s="113">
        <f t="shared" ref="Q760:CB760" si="1230">Q710*Q$680</f>
        <v>46481.843245559736</v>
      </c>
      <c r="R760" s="113">
        <f t="shared" si="1230"/>
        <v>47363.381315902479</v>
      </c>
      <c r="S760" s="113">
        <f t="shared" si="1230"/>
        <v>48037.291377411784</v>
      </c>
      <c r="T760" s="113">
        <f t="shared" si="1230"/>
        <v>47658.104792147809</v>
      </c>
      <c r="U760" s="113">
        <f t="shared" si="1230"/>
        <v>47825.678751454056</v>
      </c>
      <c r="V760" s="113">
        <f t="shared" si="1230"/>
        <v>47858.313679887178</v>
      </c>
      <c r="W760" s="113">
        <f t="shared" si="1230"/>
        <v>47890.728711491567</v>
      </c>
      <c r="X760" s="113">
        <f t="shared" si="1230"/>
        <v>47783.111339135598</v>
      </c>
      <c r="Y760" s="113">
        <f t="shared" si="1230"/>
        <v>47696.898055610531</v>
      </c>
      <c r="Z760" s="113">
        <f t="shared" si="1230"/>
        <v>48029.143244260442</v>
      </c>
      <c r="AA760" s="113">
        <f t="shared" si="1230"/>
        <v>48196.003198740189</v>
      </c>
      <c r="AB760" s="113">
        <f t="shared" si="1230"/>
        <v>48725.183249154121</v>
      </c>
      <c r="AC760" s="113">
        <f t="shared" si="1230"/>
        <v>51683.525944657886</v>
      </c>
      <c r="AD760" s="113">
        <f t="shared" si="1230"/>
        <v>49820.851787475927</v>
      </c>
      <c r="AE760" s="113">
        <f t="shared" si="1230"/>
        <v>50404.123121106146</v>
      </c>
      <c r="AF760" s="113">
        <f t="shared" si="1230"/>
        <v>50714.213435044978</v>
      </c>
      <c r="AG760" s="113">
        <f t="shared" si="1230"/>
        <v>50986.99330490311</v>
      </c>
      <c r="AH760" s="113">
        <f t="shared" si="1230"/>
        <v>51398.566514831684</v>
      </c>
      <c r="AI760" s="113">
        <f t="shared" si="1230"/>
        <v>51885.974557137895</v>
      </c>
      <c r="AJ760" s="113">
        <f t="shared" si="1230"/>
        <v>52715.335426813639</v>
      </c>
      <c r="AK760" s="113">
        <f t="shared" si="1230"/>
        <v>53092.423887683675</v>
      </c>
      <c r="AL760" s="113">
        <f t="shared" si="1230"/>
        <v>53676.238723916525</v>
      </c>
      <c r="AM760" s="113">
        <f t="shared" si="1230"/>
        <v>54125.183670227554</v>
      </c>
      <c r="AN760" s="113">
        <f t="shared" si="1230"/>
        <v>55014.937563200154</v>
      </c>
      <c r="AO760" s="113">
        <f t="shared" si="1230"/>
        <v>56187.770953294952</v>
      </c>
      <c r="AP760" s="113">
        <f t="shared" si="1230"/>
        <v>56974.60671754527</v>
      </c>
      <c r="AQ760" s="113">
        <f t="shared" si="1230"/>
        <v>58475.17835301358</v>
      </c>
      <c r="AR760" s="113">
        <f t="shared" si="1230"/>
        <v>59666.160881899363</v>
      </c>
      <c r="AS760" s="113">
        <f t="shared" si="1230"/>
        <v>60405.631750354194</v>
      </c>
      <c r="AT760" s="113">
        <f t="shared" si="1230"/>
        <v>61537.896709104003</v>
      </c>
      <c r="AU760" s="113">
        <f t="shared" si="1230"/>
        <v>62318.360820848546</v>
      </c>
      <c r="AV760" s="113">
        <f t="shared" si="1230"/>
        <v>62737.550079236476</v>
      </c>
      <c r="AW760" s="113">
        <f t="shared" si="1230"/>
        <v>63681.885155837292</v>
      </c>
      <c r="AX760" s="113">
        <f t="shared" si="1230"/>
        <v>63009.718213058419</v>
      </c>
      <c r="AY760" s="113">
        <f t="shared" si="1230"/>
        <v>62965.959508765685</v>
      </c>
      <c r="AZ760" s="113">
        <f t="shared" si="1230"/>
        <v>62918.360613810743</v>
      </c>
      <c r="BA760" s="113">
        <f t="shared" si="1230"/>
        <v>62993.746066332089</v>
      </c>
      <c r="BB760" s="113">
        <f t="shared" si="1230"/>
        <v>63228.035964461153</v>
      </c>
      <c r="BC760" s="113">
        <f t="shared" si="1230"/>
        <v>63915.33542178684</v>
      </c>
      <c r="BD760" s="113">
        <f t="shared" si="1230"/>
        <v>63888.584623874725</v>
      </c>
      <c r="BE760" s="113">
        <f t="shared" si="1230"/>
        <v>65086.044423614483</v>
      </c>
      <c r="BF760" s="113">
        <f t="shared" si="1230"/>
        <v>65849.227007084788</v>
      </c>
      <c r="BG760" s="113">
        <f t="shared" si="1230"/>
        <v>66481.051132706911</v>
      </c>
      <c r="BH760" s="113">
        <f t="shared" si="1230"/>
        <v>68003.011838604565</v>
      </c>
      <c r="BI760" s="113">
        <f t="shared" si="1230"/>
        <v>68852.084140603372</v>
      </c>
      <c r="BJ760" s="113">
        <f t="shared" si="1230"/>
        <v>69576.311666310561</v>
      </c>
      <c r="BK760" s="113">
        <f t="shared" si="1230"/>
        <v>70800.465657015593</v>
      </c>
      <c r="BL760" s="113">
        <f t="shared" si="1230"/>
        <v>70707.686667648799</v>
      </c>
      <c r="BM760" s="113">
        <f t="shared" si="1230"/>
        <v>71313.770203927488</v>
      </c>
      <c r="BN760" s="113">
        <f t="shared" si="1230"/>
        <v>71476.892327492038</v>
      </c>
      <c r="BO760" s="113">
        <f t="shared" si="1230"/>
        <v>72352.492248542723</v>
      </c>
      <c r="BP760" s="113">
        <f t="shared" si="1230"/>
        <v>72461.330498920986</v>
      </c>
      <c r="BQ760" s="113">
        <f t="shared" si="1230"/>
        <v>72021.728500965051</v>
      </c>
      <c r="BR760" s="113">
        <f t="shared" si="1230"/>
        <v>71041.868999269296</v>
      </c>
      <c r="BS760" s="113">
        <f t="shared" si="1230"/>
        <v>70781.729422695949</v>
      </c>
      <c r="BT760" s="113">
        <f t="shared" si="1230"/>
        <v>68815.665966575121</v>
      </c>
      <c r="BU760" s="113">
        <f t="shared" si="1230"/>
        <v>68161.472277791036</v>
      </c>
      <c r="BV760" s="113">
        <f t="shared" si="1230"/>
        <v>67148.243032265527</v>
      </c>
      <c r="BW760" s="113">
        <f t="shared" si="1230"/>
        <v>66871.985903648223</v>
      </c>
      <c r="BX760" s="113">
        <f t="shared" si="1230"/>
        <v>65196.998520185916</v>
      </c>
      <c r="BY760" s="113">
        <f t="shared" si="1230"/>
        <v>64481.484512018171</v>
      </c>
      <c r="BZ760" s="113">
        <f t="shared" si="1230"/>
        <v>63348.282232480808</v>
      </c>
      <c r="CA760" s="113">
        <f t="shared" si="1230"/>
        <v>62357.017917924342</v>
      </c>
      <c r="CB760" s="113">
        <f t="shared" si="1230"/>
        <v>60302.081259343948</v>
      </c>
      <c r="CC760" s="113">
        <f t="shared" ref="CC760:DM760" si="1231">CC710*CC$680</f>
        <v>59282.88953961998</v>
      </c>
      <c r="CD760" s="113">
        <f t="shared" si="1231"/>
        <v>57727.284174446402</v>
      </c>
      <c r="CE760" s="113">
        <f t="shared" si="1231"/>
        <v>56367.167486552338</v>
      </c>
      <c r="CF760" s="113">
        <f t="shared" si="1231"/>
        <v>55490.30733757656</v>
      </c>
      <c r="CG760" s="113">
        <f t="shared" si="1231"/>
        <v>55573.156002786207</v>
      </c>
      <c r="CH760" s="113">
        <f t="shared" si="1231"/>
        <v>54570.44823889339</v>
      </c>
      <c r="CI760" s="113">
        <f t="shared" si="1231"/>
        <v>54934.471585244268</v>
      </c>
      <c r="CJ760" s="113">
        <f t="shared" si="1231"/>
        <v>55125.887022528426</v>
      </c>
      <c r="CK760" s="113">
        <f t="shared" si="1231"/>
        <v>54735.522436769104</v>
      </c>
      <c r="CL760" s="113">
        <f t="shared" si="1231"/>
        <v>54522.821670029378</v>
      </c>
      <c r="CM760" s="113">
        <f t="shared" si="1231"/>
        <v>54134.553015943806</v>
      </c>
      <c r="CN760" s="113">
        <f t="shared" si="1231"/>
        <v>53499.586883809832</v>
      </c>
      <c r="CO760" s="113">
        <f t="shared" si="1231"/>
        <v>53046.964276925602</v>
      </c>
      <c r="CP760" s="113">
        <f t="shared" si="1231"/>
        <v>52134.030401090014</v>
      </c>
      <c r="CQ760" s="113">
        <f t="shared" si="1231"/>
        <v>50805.701121470076</v>
      </c>
      <c r="CR760" s="113">
        <f t="shared" si="1231"/>
        <v>48021.247969895034</v>
      </c>
      <c r="CS760" s="113">
        <f t="shared" si="1231"/>
        <v>44603.865777039304</v>
      </c>
      <c r="CT760" s="113">
        <f t="shared" si="1231"/>
        <v>41580.710759781621</v>
      </c>
      <c r="CU760" s="113">
        <f t="shared" si="1231"/>
        <v>38606.665114283962</v>
      </c>
      <c r="CV760" s="113">
        <f t="shared" si="1231"/>
        <v>35753.124558120195</v>
      </c>
      <c r="CW760" s="113">
        <f t="shared" si="1231"/>
        <v>32872.901622796802</v>
      </c>
      <c r="CX760" s="113">
        <f t="shared" si="1231"/>
        <v>30212.771779796898</v>
      </c>
      <c r="CY760" s="113">
        <f t="shared" si="1231"/>
        <v>27294.286715386927</v>
      </c>
      <c r="CZ760" s="113">
        <f t="shared" si="1231"/>
        <v>23993.713890808569</v>
      </c>
      <c r="DA760" s="113">
        <f t="shared" si="1231"/>
        <v>21197.550787844684</v>
      </c>
      <c r="DB760" s="113">
        <f t="shared" si="1231"/>
        <v>18224.738593312468</v>
      </c>
      <c r="DC760" s="113">
        <f t="shared" si="1231"/>
        <v>16028.410986775178</v>
      </c>
      <c r="DD760" s="113">
        <f t="shared" si="1231"/>
        <v>13426.906841339156</v>
      </c>
      <c r="DE760" s="113">
        <f t="shared" si="1231"/>
        <v>11567.392476489027</v>
      </c>
      <c r="DF760" s="113">
        <f t="shared" si="1231"/>
        <v>9639.3512734262367</v>
      </c>
      <c r="DG760" s="113">
        <f t="shared" si="1231"/>
        <v>7658.0103896103901</v>
      </c>
      <c r="DH760" s="113">
        <f t="shared" si="1231"/>
        <v>6163.9255691768831</v>
      </c>
      <c r="DI760" s="113">
        <f t="shared" si="1231"/>
        <v>4643.233601841197</v>
      </c>
      <c r="DJ760" s="113">
        <f t="shared" si="1231"/>
        <v>3316.6586151368761</v>
      </c>
      <c r="DK760" s="113">
        <f t="shared" si="1231"/>
        <v>2449.0157480314961</v>
      </c>
      <c r="DL760" s="113">
        <f t="shared" si="1231"/>
        <v>1835.1204819277109</v>
      </c>
      <c r="DM760" s="113">
        <f t="shared" si="1231"/>
        <v>2859.4527363184079</v>
      </c>
    </row>
    <row r="761" spans="1:117" s="44" customFormat="1" ht="1" hidden="1" customHeight="1">
      <c r="A761" s="94">
        <v>2043</v>
      </c>
      <c r="B761" s="96">
        <f t="shared" si="1166"/>
        <v>5104587.9571371498</v>
      </c>
      <c r="C761" s="94"/>
      <c r="D761" s="101">
        <f t="shared" si="1167"/>
        <v>2906598.8767094379</v>
      </c>
      <c r="E761" s="101">
        <f t="shared" si="1168"/>
        <v>2965001.2767455177</v>
      </c>
      <c r="F761" s="101">
        <f t="shared" si="1169"/>
        <v>3022302.8742582756</v>
      </c>
      <c r="G761" s="101">
        <f t="shared" si="1170"/>
        <v>3078108.3061785349</v>
      </c>
      <c r="H761" s="101">
        <f t="shared" si="1171"/>
        <v>3133194.3832221688</v>
      </c>
      <c r="I761" s="101">
        <f>SUM(CD761:$DL761)</f>
        <v>1212907.1280334361</v>
      </c>
      <c r="J761" s="101">
        <f>SUM(CE761:$DL761)</f>
        <v>1154504.7279973563</v>
      </c>
      <c r="K761" s="101">
        <f>SUM(CF761:$DL761)</f>
        <v>1097203.1304845982</v>
      </c>
      <c r="L761" s="101">
        <f>SUM(CG761:$DL761)</f>
        <v>1041397.6985643386</v>
      </c>
      <c r="M761" s="101">
        <f>SUM(CH761:$DL761)</f>
        <v>986311.62152070471</v>
      </c>
      <c r="N761" s="101"/>
      <c r="O761" s="101"/>
      <c r="P761" s="101"/>
      <c r="Q761" s="113">
        <f t="shared" ref="Q761:CB761" si="1232">Q711*Q$680</f>
        <v>46824.593590781391</v>
      </c>
      <c r="R761" s="113">
        <f t="shared" si="1232"/>
        <v>47704.304356123859</v>
      </c>
      <c r="S761" s="113">
        <f t="shared" si="1232"/>
        <v>48373.647364389333</v>
      </c>
      <c r="T761" s="113">
        <f t="shared" si="1232"/>
        <v>47976.426096997689</v>
      </c>
      <c r="U761" s="113">
        <f t="shared" si="1232"/>
        <v>48115.519193485845</v>
      </c>
      <c r="V761" s="113">
        <f t="shared" si="1232"/>
        <v>48110.631664893488</v>
      </c>
      <c r="W761" s="113">
        <f t="shared" si="1232"/>
        <v>48099.479072313741</v>
      </c>
      <c r="X761" s="113">
        <f t="shared" si="1232"/>
        <v>47942.921076055783</v>
      </c>
      <c r="Y761" s="113">
        <f t="shared" si="1232"/>
        <v>47805.360602612309</v>
      </c>
      <c r="Z761" s="113">
        <f t="shared" si="1232"/>
        <v>48084.430861874294</v>
      </c>
      <c r="AA761" s="113">
        <f t="shared" si="1232"/>
        <v>48203.878201815904</v>
      </c>
      <c r="AB761" s="113">
        <f t="shared" si="1232"/>
        <v>48694.546560094153</v>
      </c>
      <c r="AC761" s="113">
        <f t="shared" si="1232"/>
        <v>51606.535427709969</v>
      </c>
      <c r="AD761" s="113">
        <f t="shared" si="1232"/>
        <v>49729.283976135674</v>
      </c>
      <c r="AE761" s="113">
        <f t="shared" si="1232"/>
        <v>50303.190958149018</v>
      </c>
      <c r="AF761" s="113">
        <f t="shared" si="1232"/>
        <v>50608.440327906181</v>
      </c>
      <c r="AG761" s="113">
        <f t="shared" si="1232"/>
        <v>50906.320834346072</v>
      </c>
      <c r="AH761" s="113">
        <f t="shared" si="1232"/>
        <v>51347.733096322627</v>
      </c>
      <c r="AI761" s="113">
        <f t="shared" si="1232"/>
        <v>51875.98649704759</v>
      </c>
      <c r="AJ761" s="113">
        <f t="shared" si="1232"/>
        <v>52768.72263522174</v>
      </c>
      <c r="AK761" s="113">
        <f t="shared" si="1232"/>
        <v>53191.037616143418</v>
      </c>
      <c r="AL761" s="113">
        <f t="shared" si="1232"/>
        <v>53842.556340288924</v>
      </c>
      <c r="AM761" s="113">
        <f t="shared" si="1232"/>
        <v>54340.30121917319</v>
      </c>
      <c r="AN761" s="113">
        <f t="shared" si="1232"/>
        <v>55284.203370675124</v>
      </c>
      <c r="AO761" s="113">
        <f t="shared" si="1232"/>
        <v>56503.341379243495</v>
      </c>
      <c r="AP761" s="113">
        <f t="shared" si="1232"/>
        <v>57336.019226619057</v>
      </c>
      <c r="AQ761" s="113">
        <f t="shared" si="1232"/>
        <v>58864.311550444254</v>
      </c>
      <c r="AR761" s="113">
        <f t="shared" si="1232"/>
        <v>60071.690878281901</v>
      </c>
      <c r="AS761" s="113">
        <f t="shared" si="1232"/>
        <v>60819.34103663361</v>
      </c>
      <c r="AT761" s="113">
        <f t="shared" si="1232"/>
        <v>61963.711506125386</v>
      </c>
      <c r="AU761" s="113">
        <f t="shared" si="1232"/>
        <v>62760.392798690671</v>
      </c>
      <c r="AV761" s="113">
        <f t="shared" si="1232"/>
        <v>63150.94879008564</v>
      </c>
      <c r="AW761" s="113">
        <f t="shared" si="1232"/>
        <v>64130.805863708396</v>
      </c>
      <c r="AX761" s="113">
        <f t="shared" si="1232"/>
        <v>63483.057671420691</v>
      </c>
      <c r="AY761" s="113">
        <f t="shared" si="1232"/>
        <v>63507.149328112486</v>
      </c>
      <c r="AZ761" s="113">
        <f t="shared" si="1232"/>
        <v>63871.251918158567</v>
      </c>
      <c r="BA761" s="113">
        <f t="shared" si="1232"/>
        <v>63481.144076726618</v>
      </c>
      <c r="BB761" s="113">
        <f t="shared" si="1232"/>
        <v>63394.387132242104</v>
      </c>
      <c r="BC761" s="113">
        <f t="shared" si="1232"/>
        <v>64238.870763958599</v>
      </c>
      <c r="BD761" s="113">
        <f t="shared" si="1232"/>
        <v>64574.906874073051</v>
      </c>
      <c r="BE761" s="113">
        <f t="shared" si="1232"/>
        <v>64800.105250824367</v>
      </c>
      <c r="BF761" s="113">
        <f t="shared" si="1232"/>
        <v>65984.603349766563</v>
      </c>
      <c r="BG761" s="113">
        <f t="shared" si="1232"/>
        <v>66575.273120736267</v>
      </c>
      <c r="BH761" s="113">
        <f t="shared" si="1232"/>
        <v>67127.389603438234</v>
      </c>
      <c r="BI761" s="113">
        <f t="shared" si="1232"/>
        <v>68670.221268874739</v>
      </c>
      <c r="BJ761" s="113">
        <f t="shared" si="1232"/>
        <v>69310.023427245818</v>
      </c>
      <c r="BK761" s="113">
        <f t="shared" si="1232"/>
        <v>70083.412472160358</v>
      </c>
      <c r="BL761" s="113">
        <f t="shared" si="1232"/>
        <v>71200.942265763108</v>
      </c>
      <c r="BM761" s="113">
        <f t="shared" si="1232"/>
        <v>70922.052492447125</v>
      </c>
      <c r="BN761" s="113">
        <f t="shared" si="1232"/>
        <v>71336.142286338538</v>
      </c>
      <c r="BO761" s="113">
        <f t="shared" si="1232"/>
        <v>71392.673353590479</v>
      </c>
      <c r="BP761" s="113">
        <f t="shared" si="1232"/>
        <v>72339.051502560629</v>
      </c>
      <c r="BQ761" s="113">
        <f t="shared" si="1232"/>
        <v>72343.003860175857</v>
      </c>
      <c r="BR761" s="113">
        <f t="shared" si="1232"/>
        <v>71797.814162149312</v>
      </c>
      <c r="BS761" s="113">
        <f t="shared" si="1232"/>
        <v>70903.498430953172</v>
      </c>
      <c r="BT761" s="113">
        <f t="shared" si="1232"/>
        <v>70340.441093578906</v>
      </c>
      <c r="BU761" s="113">
        <f t="shared" si="1232"/>
        <v>68467.880595371375</v>
      </c>
      <c r="BV761" s="113">
        <f t="shared" si="1232"/>
        <v>68009.868798427196</v>
      </c>
      <c r="BW761" s="113">
        <f t="shared" si="1232"/>
        <v>66666.201593848862</v>
      </c>
      <c r="BX761" s="113">
        <f t="shared" si="1232"/>
        <v>66479.361595698123</v>
      </c>
      <c r="BY761" s="113">
        <f t="shared" si="1232"/>
        <v>64500.148886505587</v>
      </c>
      <c r="BZ761" s="113">
        <f t="shared" si="1232"/>
        <v>63930.079156365551</v>
      </c>
      <c r="CA761" s="113">
        <f t="shared" si="1232"/>
        <v>62911.058891529123</v>
      </c>
      <c r="CB761" s="113">
        <f t="shared" si="1232"/>
        <v>61608.527306305514</v>
      </c>
      <c r="CC761" s="113">
        <f t="shared" ref="CC761:DM761" si="1233">CC711*CC$680</f>
        <v>60089.672603976309</v>
      </c>
      <c r="CD761" s="113">
        <f t="shared" si="1233"/>
        <v>58402.400036079918</v>
      </c>
      <c r="CE761" s="113">
        <f t="shared" si="1233"/>
        <v>57301.597512758031</v>
      </c>
      <c r="CF761" s="113">
        <f t="shared" si="1233"/>
        <v>55805.431920259398</v>
      </c>
      <c r="CG761" s="113">
        <f t="shared" si="1233"/>
        <v>55086.077043634017</v>
      </c>
      <c r="CH761" s="113">
        <f t="shared" si="1233"/>
        <v>54842.967183536857</v>
      </c>
      <c r="CI761" s="113">
        <f t="shared" si="1233"/>
        <v>54098.195690705659</v>
      </c>
      <c r="CJ761" s="113">
        <f t="shared" si="1233"/>
        <v>54349.56333262202</v>
      </c>
      <c r="CK761" s="113">
        <f t="shared" si="1233"/>
        <v>54491.167425890671</v>
      </c>
      <c r="CL761" s="113">
        <f t="shared" si="1233"/>
        <v>53944.361721708963</v>
      </c>
      <c r="CM761" s="113">
        <f t="shared" si="1233"/>
        <v>53364.147470918346</v>
      </c>
      <c r="CN761" s="113">
        <f t="shared" si="1233"/>
        <v>53467.80986700645</v>
      </c>
      <c r="CO761" s="113">
        <f t="shared" si="1233"/>
        <v>52149.354400787466</v>
      </c>
      <c r="CP761" s="113">
        <f t="shared" si="1233"/>
        <v>51992.205526696758</v>
      </c>
      <c r="CQ761" s="113">
        <f t="shared" si="1233"/>
        <v>50477.515470882317</v>
      </c>
      <c r="CR761" s="113">
        <f t="shared" si="1233"/>
        <v>49507.205634779166</v>
      </c>
      <c r="CS761" s="113">
        <f t="shared" si="1233"/>
        <v>46309.965366841476</v>
      </c>
      <c r="CT761" s="113">
        <f t="shared" si="1233"/>
        <v>43192.757449954508</v>
      </c>
      <c r="CU761" s="113">
        <f t="shared" si="1233"/>
        <v>39741.372388013973</v>
      </c>
      <c r="CV761" s="113">
        <f t="shared" si="1233"/>
        <v>36811.11915159077</v>
      </c>
      <c r="CW761" s="113">
        <f t="shared" si="1233"/>
        <v>33966.362295209256</v>
      </c>
      <c r="CX761" s="113">
        <f t="shared" si="1233"/>
        <v>30934.730090860503</v>
      </c>
      <c r="CY761" s="113">
        <f t="shared" si="1233"/>
        <v>28082.254079487437</v>
      </c>
      <c r="CZ761" s="113">
        <f t="shared" si="1233"/>
        <v>25204.212854181063</v>
      </c>
      <c r="DA761" s="113">
        <f t="shared" si="1233"/>
        <v>22090.56527855937</v>
      </c>
      <c r="DB761" s="113">
        <f t="shared" si="1233"/>
        <v>18933.349530555097</v>
      </c>
      <c r="DC761" s="113">
        <f t="shared" si="1233"/>
        <v>16264.801220752797</v>
      </c>
      <c r="DD761" s="113">
        <f t="shared" si="1233"/>
        <v>13959.421397379912</v>
      </c>
      <c r="DE761" s="113">
        <f t="shared" si="1233"/>
        <v>11436.764890282131</v>
      </c>
      <c r="DF761" s="113">
        <f t="shared" si="1233"/>
        <v>9904.4401729937526</v>
      </c>
      <c r="DG761" s="113">
        <f t="shared" si="1233"/>
        <v>7704.664935064935</v>
      </c>
      <c r="DH761" s="113">
        <f t="shared" si="1233"/>
        <v>6324.415061295972</v>
      </c>
      <c r="DI761" s="113">
        <f t="shared" si="1233"/>
        <v>4759.96087456847</v>
      </c>
      <c r="DJ761" s="113">
        <f t="shared" si="1233"/>
        <v>3497.0933977455716</v>
      </c>
      <c r="DK761" s="113">
        <f t="shared" si="1233"/>
        <v>2558.9074803149606</v>
      </c>
      <c r="DL761" s="113">
        <f t="shared" si="1233"/>
        <v>1949.9698795180723</v>
      </c>
      <c r="DM761" s="113">
        <f t="shared" si="1233"/>
        <v>3111.8872305140962</v>
      </c>
    </row>
    <row r="762" spans="1:117" s="44" customFormat="1" ht="1" hidden="1" customHeight="1">
      <c r="A762" s="94">
        <v>2044</v>
      </c>
      <c r="B762" s="96">
        <f t="shared" si="1166"/>
        <v>5130292.9101194115</v>
      </c>
      <c r="C762" s="94"/>
      <c r="D762" s="101">
        <f t="shared" si="1167"/>
        <v>2918866.8738770504</v>
      </c>
      <c r="E762" s="101">
        <f t="shared" si="1168"/>
        <v>2978066.3398942784</v>
      </c>
      <c r="F762" s="101">
        <f t="shared" si="1169"/>
        <v>3036039.1614886881</v>
      </c>
      <c r="G762" s="101">
        <f t="shared" si="1170"/>
        <v>3092772.3514970946</v>
      </c>
      <c r="H762" s="101">
        <f t="shared" si="1171"/>
        <v>3148172.673030504</v>
      </c>
      <c r="I762" s="101">
        <f>SUM(CD762:$DL762)</f>
        <v>1224119.6167758678</v>
      </c>
      <c r="J762" s="101">
        <f>SUM(CE762:$DL762)</f>
        <v>1164920.1507586397</v>
      </c>
      <c r="K762" s="101">
        <f>SUM(CF762:$DL762)</f>
        <v>1106947.3291642303</v>
      </c>
      <c r="L762" s="101">
        <f>SUM(CG762:$DL762)</f>
        <v>1050214.1391558237</v>
      </c>
      <c r="M762" s="101">
        <f>SUM(CH762:$DL762)</f>
        <v>994813.81762241421</v>
      </c>
      <c r="N762" s="101"/>
      <c r="O762" s="101"/>
      <c r="P762" s="101"/>
      <c r="Q762" s="113">
        <f t="shared" ref="Q762:CB762" si="1234">Q712*Q$680</f>
        <v>47158.530355697345</v>
      </c>
      <c r="R762" s="113">
        <f t="shared" si="1234"/>
        <v>48052.20535330884</v>
      </c>
      <c r="S762" s="113">
        <f t="shared" si="1234"/>
        <v>48718.083975678652</v>
      </c>
      <c r="T762" s="113">
        <f t="shared" si="1234"/>
        <v>48308.761547344111</v>
      </c>
      <c r="U762" s="113">
        <f t="shared" si="1234"/>
        <v>48434.443970531218</v>
      </c>
      <c r="V762" s="113">
        <f t="shared" si="1234"/>
        <v>48399.996338174533</v>
      </c>
      <c r="W762" s="113">
        <f t="shared" si="1234"/>
        <v>48351.178071965362</v>
      </c>
      <c r="X762" s="113">
        <f t="shared" si="1234"/>
        <v>48150.375951933536</v>
      </c>
      <c r="Y762" s="113">
        <f t="shared" si="1234"/>
        <v>47965.096353651301</v>
      </c>
      <c r="Z762" s="113">
        <f t="shared" si="1234"/>
        <v>48194.018818216035</v>
      </c>
      <c r="AA762" s="113">
        <f t="shared" si="1234"/>
        <v>48260.971974114815</v>
      </c>
      <c r="AB762" s="113">
        <f t="shared" si="1234"/>
        <v>48702.452802432206</v>
      </c>
      <c r="AC762" s="113">
        <f t="shared" si="1234"/>
        <v>51575.323055974324</v>
      </c>
      <c r="AD762" s="113">
        <f t="shared" si="1234"/>
        <v>49656.626908441773</v>
      </c>
      <c r="AE762" s="113">
        <f t="shared" si="1234"/>
        <v>50211.252750306878</v>
      </c>
      <c r="AF762" s="113">
        <f t="shared" si="1234"/>
        <v>50509.652237276561</v>
      </c>
      <c r="AG762" s="113">
        <f t="shared" si="1234"/>
        <v>50801.745409549905</v>
      </c>
      <c r="AH762" s="113">
        <f t="shared" si="1234"/>
        <v>51267.994400622149</v>
      </c>
      <c r="AI762" s="113">
        <f t="shared" si="1234"/>
        <v>51827.045002605075</v>
      </c>
      <c r="AJ762" s="113">
        <f t="shared" si="1234"/>
        <v>52760.66418866958</v>
      </c>
      <c r="AK762" s="113">
        <f t="shared" si="1234"/>
        <v>53248.394580655717</v>
      </c>
      <c r="AL762" s="113">
        <f t="shared" si="1234"/>
        <v>53944.362881219902</v>
      </c>
      <c r="AM762" s="113">
        <f t="shared" si="1234"/>
        <v>54507.168102934753</v>
      </c>
      <c r="AN762" s="113">
        <f t="shared" si="1234"/>
        <v>55501.027897293541</v>
      </c>
      <c r="AO762" s="113">
        <f t="shared" si="1234"/>
        <v>56775.279881347065</v>
      </c>
      <c r="AP762" s="113">
        <f t="shared" si="1234"/>
        <v>57649.850817131308</v>
      </c>
      <c r="AQ762" s="113">
        <f t="shared" si="1234"/>
        <v>59228.932420477715</v>
      </c>
      <c r="AR762" s="113">
        <f t="shared" si="1234"/>
        <v>60461.859889952982</v>
      </c>
      <c r="AS762" s="113">
        <f t="shared" si="1234"/>
        <v>61220.822462234813</v>
      </c>
      <c r="AT762" s="113">
        <f t="shared" si="1234"/>
        <v>62377.272639923125</v>
      </c>
      <c r="AU762" s="113">
        <f t="shared" si="1234"/>
        <v>63184.091653027819</v>
      </c>
      <c r="AV762" s="113">
        <f t="shared" si="1234"/>
        <v>63588.605615996865</v>
      </c>
      <c r="AW762" s="113">
        <f t="shared" si="1234"/>
        <v>64544.258795562593</v>
      </c>
      <c r="AX762" s="113">
        <f t="shared" si="1234"/>
        <v>63920.673397076367</v>
      </c>
      <c r="AY762" s="113">
        <f t="shared" si="1234"/>
        <v>63975.524517219899</v>
      </c>
      <c r="AZ762" s="113">
        <f t="shared" si="1234"/>
        <v>64410.141943734016</v>
      </c>
      <c r="BA762" s="113">
        <f t="shared" si="1234"/>
        <v>64425.600060724049</v>
      </c>
      <c r="BB762" s="113">
        <f t="shared" si="1234"/>
        <v>63877.875614038196</v>
      </c>
      <c r="BC762" s="113">
        <f t="shared" si="1234"/>
        <v>64407.969296271942</v>
      </c>
      <c r="BD762" s="113">
        <f t="shared" si="1234"/>
        <v>64898.514658710723</v>
      </c>
      <c r="BE762" s="113">
        <f t="shared" si="1234"/>
        <v>65487.931439666572</v>
      </c>
      <c r="BF762" s="113">
        <f t="shared" si="1234"/>
        <v>65701.004734075555</v>
      </c>
      <c r="BG762" s="113">
        <f t="shared" si="1234"/>
        <v>66712.142955978896</v>
      </c>
      <c r="BH762" s="113">
        <f t="shared" si="1234"/>
        <v>67224.902079627209</v>
      </c>
      <c r="BI762" s="113">
        <f t="shared" si="1234"/>
        <v>67797.879032506069</v>
      </c>
      <c r="BJ762" s="113">
        <f t="shared" si="1234"/>
        <v>69131.830545465651</v>
      </c>
      <c r="BK762" s="113">
        <f t="shared" si="1234"/>
        <v>69821.296391982192</v>
      </c>
      <c r="BL762" s="113">
        <f t="shared" si="1234"/>
        <v>70489.244902769598</v>
      </c>
      <c r="BM762" s="113">
        <f t="shared" si="1234"/>
        <v>71415.475830815703</v>
      </c>
      <c r="BN762" s="113">
        <f t="shared" si="1234"/>
        <v>70950.085030603237</v>
      </c>
      <c r="BO762" s="113">
        <f t="shared" si="1234"/>
        <v>71256.272758278559</v>
      </c>
      <c r="BP762" s="113">
        <f t="shared" si="1234"/>
        <v>71387.881276773929</v>
      </c>
      <c r="BQ762" s="113">
        <f t="shared" si="1234"/>
        <v>72225.903495603692</v>
      </c>
      <c r="BR762" s="113">
        <f t="shared" si="1234"/>
        <v>72120.364079732186</v>
      </c>
      <c r="BS762" s="113">
        <f t="shared" si="1234"/>
        <v>71659.065146122957</v>
      </c>
      <c r="BT762" s="113">
        <f t="shared" si="1234"/>
        <v>70465.683379108552</v>
      </c>
      <c r="BU762" s="113">
        <f t="shared" si="1234"/>
        <v>69983.064767742762</v>
      </c>
      <c r="BV762" s="113">
        <f t="shared" si="1234"/>
        <v>68318.584942754707</v>
      </c>
      <c r="BW762" s="113">
        <f t="shared" si="1234"/>
        <v>67524.955348203919</v>
      </c>
      <c r="BX762" s="113">
        <f t="shared" si="1234"/>
        <v>66279.795077012866</v>
      </c>
      <c r="BY762" s="113">
        <f t="shared" si="1234"/>
        <v>65769.326351649739</v>
      </c>
      <c r="BZ762" s="113">
        <f t="shared" si="1234"/>
        <v>63951.627190583502</v>
      </c>
      <c r="CA762" s="113">
        <f t="shared" si="1234"/>
        <v>63490.550510564506</v>
      </c>
      <c r="CB762" s="113">
        <f t="shared" si="1234"/>
        <v>62160.917245624834</v>
      </c>
      <c r="CC762" s="113">
        <f t="shared" ref="CC762:DM762" si="1235">CC712*CC$680</f>
        <v>61392.862238270325</v>
      </c>
      <c r="CD762" s="113">
        <f t="shared" si="1235"/>
        <v>59199.466017228158</v>
      </c>
      <c r="CE762" s="113">
        <f t="shared" si="1235"/>
        <v>57972.821594409448</v>
      </c>
      <c r="CF762" s="113">
        <f t="shared" si="1235"/>
        <v>56733.190008406389</v>
      </c>
      <c r="CG762" s="113">
        <f t="shared" si="1235"/>
        <v>55400.321533409624</v>
      </c>
      <c r="CH762" s="113">
        <f t="shared" si="1235"/>
        <v>54365.568888424023</v>
      </c>
      <c r="CI762" s="113">
        <f t="shared" si="1235"/>
        <v>54369.739392932315</v>
      </c>
      <c r="CJ762" s="113">
        <f t="shared" si="1235"/>
        <v>53525.890802670488</v>
      </c>
      <c r="CK762" s="113">
        <f t="shared" si="1235"/>
        <v>53726.445063910796</v>
      </c>
      <c r="CL762" s="113">
        <f t="shared" si="1235"/>
        <v>53707.628968886056</v>
      </c>
      <c r="CM762" s="113">
        <f t="shared" si="1235"/>
        <v>52804.838963838403</v>
      </c>
      <c r="CN762" s="113">
        <f t="shared" si="1235"/>
        <v>52713.105717926257</v>
      </c>
      <c r="CO762" s="113">
        <f t="shared" si="1235"/>
        <v>52125.629029612013</v>
      </c>
      <c r="CP762" s="113">
        <f t="shared" si="1235"/>
        <v>51123.404198245764</v>
      </c>
      <c r="CQ762" s="113">
        <f t="shared" si="1235"/>
        <v>50348.409404134582</v>
      </c>
      <c r="CR762" s="113">
        <f t="shared" si="1235"/>
        <v>49198.743365022776</v>
      </c>
      <c r="CS762" s="113">
        <f t="shared" si="1235"/>
        <v>47756.99787112519</v>
      </c>
      <c r="CT762" s="113">
        <f t="shared" si="1235"/>
        <v>44859.231744767974</v>
      </c>
      <c r="CU762" s="113">
        <f t="shared" si="1235"/>
        <v>41296.049512837795</v>
      </c>
      <c r="CV762" s="113">
        <f t="shared" si="1235"/>
        <v>37908.517640535109</v>
      </c>
      <c r="CW762" s="113">
        <f t="shared" si="1235"/>
        <v>34985.807127882603</v>
      </c>
      <c r="CX762" s="113">
        <f t="shared" si="1235"/>
        <v>31983.14769285587</v>
      </c>
      <c r="CY762" s="113">
        <f t="shared" si="1235"/>
        <v>28769.149664631095</v>
      </c>
      <c r="CZ762" s="113">
        <f t="shared" si="1235"/>
        <v>25949.888044229439</v>
      </c>
      <c r="DA762" s="113">
        <f t="shared" si="1235"/>
        <v>23222.306415306699</v>
      </c>
      <c r="DB762" s="113">
        <f t="shared" si="1235"/>
        <v>19747.333717674188</v>
      </c>
      <c r="DC762" s="113">
        <f t="shared" si="1235"/>
        <v>16913.432960325536</v>
      </c>
      <c r="DD762" s="113">
        <f t="shared" si="1235"/>
        <v>14179.024745269286</v>
      </c>
      <c r="DE762" s="113">
        <f t="shared" si="1235"/>
        <v>11903.552978056425</v>
      </c>
      <c r="DF762" s="113">
        <f t="shared" si="1235"/>
        <v>9804.6948582412297</v>
      </c>
      <c r="DG762" s="113">
        <f t="shared" si="1235"/>
        <v>7926.2740259740258</v>
      </c>
      <c r="DH762" s="113">
        <f t="shared" si="1235"/>
        <v>6372.8038528896677</v>
      </c>
      <c r="DI762" s="113">
        <f t="shared" si="1235"/>
        <v>4891.4637514384349</v>
      </c>
      <c r="DJ762" s="113">
        <f t="shared" si="1235"/>
        <v>3590.6521739130435</v>
      </c>
      <c r="DK762" s="113">
        <f t="shared" si="1235"/>
        <v>2703.964566929134</v>
      </c>
      <c r="DL762" s="113">
        <f t="shared" si="1235"/>
        <v>2040.1204819277109</v>
      </c>
      <c r="DM762" s="113">
        <f t="shared" si="1235"/>
        <v>3369.9402985074626</v>
      </c>
    </row>
    <row r="763" spans="1:117" s="44" customFormat="1" ht="1" hidden="1" customHeight="1">
      <c r="A763" s="94">
        <v>2045</v>
      </c>
      <c r="B763" s="96">
        <f t="shared" si="1166"/>
        <v>5155656.1425832752</v>
      </c>
      <c r="C763" s="94"/>
      <c r="D763" s="101">
        <f t="shared" si="1167"/>
        <v>2929851.0521950107</v>
      </c>
      <c r="E763" s="101">
        <f t="shared" si="1168"/>
        <v>2990337.3358733584</v>
      </c>
      <c r="F763" s="101">
        <f t="shared" si="1169"/>
        <v>3049103.6891444726</v>
      </c>
      <c r="G763" s="101">
        <f t="shared" si="1170"/>
        <v>3106503.3382858201</v>
      </c>
      <c r="H763" s="101">
        <f t="shared" si="1171"/>
        <v>3162827.7350219763</v>
      </c>
      <c r="I763" s="101">
        <f>SUM(CD763:$DL763)</f>
        <v>1235930.8375954351</v>
      </c>
      <c r="J763" s="101">
        <f>SUM(CE763:$DL763)</f>
        <v>1175444.5539170878</v>
      </c>
      <c r="K763" s="101">
        <f>SUM(CF763:$DL763)</f>
        <v>1116678.2006459737</v>
      </c>
      <c r="L763" s="101">
        <f>SUM(CG763:$DL763)</f>
        <v>1059278.5515046259</v>
      </c>
      <c r="M763" s="101">
        <f>SUM(CH763:$DL763)</f>
        <v>1002954.1547684701</v>
      </c>
      <c r="N763" s="101"/>
      <c r="O763" s="101"/>
      <c r="P763" s="101"/>
      <c r="Q763" s="113">
        <f t="shared" ref="Q763:CB763" si="1236">Q713*Q$680</f>
        <v>47483.653540307605</v>
      </c>
      <c r="R763" s="113">
        <f t="shared" si="1236"/>
        <v>48392.131542535426</v>
      </c>
      <c r="S763" s="113">
        <f t="shared" si="1236"/>
        <v>49069.59113324077</v>
      </c>
      <c r="T763" s="113">
        <f t="shared" si="1236"/>
        <v>48649.10508083141</v>
      </c>
      <c r="U763" s="113">
        <f t="shared" si="1236"/>
        <v>48767.409461031406</v>
      </c>
      <c r="V763" s="113">
        <f t="shared" si="1236"/>
        <v>48717.396343122942</v>
      </c>
      <c r="W763" s="113">
        <f t="shared" si="1236"/>
        <v>48639.832877121386</v>
      </c>
      <c r="X763" s="113">
        <f t="shared" si="1236"/>
        <v>48400.512931460784</v>
      </c>
      <c r="Y763" s="113">
        <f t="shared" si="1236"/>
        <v>48171.175192954681</v>
      </c>
      <c r="Z763" s="113">
        <f t="shared" si="1236"/>
        <v>48353.957997741811</v>
      </c>
      <c r="AA763" s="113">
        <f t="shared" si="1236"/>
        <v>48370.237641790314</v>
      </c>
      <c r="AB763" s="113">
        <f t="shared" si="1236"/>
        <v>48760.76133967538</v>
      </c>
      <c r="AC763" s="113">
        <f t="shared" si="1236"/>
        <v>51583.646355103832</v>
      </c>
      <c r="AD763" s="113">
        <f t="shared" si="1236"/>
        <v>49627.763141823649</v>
      </c>
      <c r="AE763" s="113">
        <f t="shared" si="1236"/>
        <v>50140.300437733058</v>
      </c>
      <c r="AF763" s="113">
        <f t="shared" si="1236"/>
        <v>50417.849163156097</v>
      </c>
      <c r="AG763" s="113">
        <f t="shared" si="1236"/>
        <v>50704.141679740154</v>
      </c>
      <c r="AH763" s="113">
        <f t="shared" si="1236"/>
        <v>51164.334096211533</v>
      </c>
      <c r="AI763" s="113">
        <f t="shared" si="1236"/>
        <v>51748.139327891629</v>
      </c>
      <c r="AJ763" s="113">
        <f t="shared" si="1236"/>
        <v>52712.31350935658</v>
      </c>
      <c r="AK763" s="113">
        <f t="shared" si="1236"/>
        <v>53241.350742908595</v>
      </c>
      <c r="AL763" s="113">
        <f t="shared" si="1236"/>
        <v>54002.826043338682</v>
      </c>
      <c r="AM763" s="113">
        <f t="shared" si="1236"/>
        <v>54611.711210833571</v>
      </c>
      <c r="AN763" s="113">
        <f t="shared" si="1236"/>
        <v>55669.445087736683</v>
      </c>
      <c r="AO763" s="113">
        <f t="shared" si="1236"/>
        <v>56994.454196475315</v>
      </c>
      <c r="AP763" s="113">
        <f t="shared" si="1236"/>
        <v>57921.163288928998</v>
      </c>
      <c r="AQ763" s="113">
        <f t="shared" si="1236"/>
        <v>59544.528635716764</v>
      </c>
      <c r="AR763" s="113">
        <f t="shared" si="1236"/>
        <v>60824.379129143432</v>
      </c>
      <c r="AS763" s="113">
        <f t="shared" si="1236"/>
        <v>61608.038050378113</v>
      </c>
      <c r="AT763" s="113">
        <f t="shared" si="1236"/>
        <v>62778.580110497234</v>
      </c>
      <c r="AU763" s="113">
        <f t="shared" si="1236"/>
        <v>63595.568425028323</v>
      </c>
      <c r="AV763" s="113">
        <f t="shared" si="1236"/>
        <v>64007.058100817289</v>
      </c>
      <c r="AW763" s="113">
        <f t="shared" si="1236"/>
        <v>64981.019123085047</v>
      </c>
      <c r="AX763" s="113">
        <f t="shared" si="1236"/>
        <v>64324.5500418425</v>
      </c>
      <c r="AY763" s="113">
        <f t="shared" si="1236"/>
        <v>64408.47637269734</v>
      </c>
      <c r="AZ763" s="113">
        <f t="shared" si="1236"/>
        <v>64878.228900255752</v>
      </c>
      <c r="BA763" s="113">
        <f t="shared" si="1236"/>
        <v>64960.954903466634</v>
      </c>
      <c r="BB763" s="113">
        <f t="shared" si="1236"/>
        <v>64813.722534536872</v>
      </c>
      <c r="BC763" s="113">
        <f t="shared" si="1236"/>
        <v>64894.738481775072</v>
      </c>
      <c r="BD763" s="113">
        <f t="shared" si="1236"/>
        <v>65070.58405477184</v>
      </c>
      <c r="BE763" s="113">
        <f t="shared" si="1236"/>
        <v>65815.140183787225</v>
      </c>
      <c r="BF763" s="113">
        <f t="shared" si="1236"/>
        <v>66391.72052629861</v>
      </c>
      <c r="BG763" s="113">
        <f t="shared" si="1236"/>
        <v>66431.460612691473</v>
      </c>
      <c r="BH763" s="113">
        <f t="shared" si="1236"/>
        <v>67364.205617040032</v>
      </c>
      <c r="BI763" s="113">
        <f t="shared" si="1236"/>
        <v>67899.80218039795</v>
      </c>
      <c r="BJ763" s="113">
        <f t="shared" si="1236"/>
        <v>68263.891059491478</v>
      </c>
      <c r="BK763" s="113">
        <f t="shared" si="1236"/>
        <v>69646.552338530077</v>
      </c>
      <c r="BL763" s="113">
        <f t="shared" si="1236"/>
        <v>70230.537374779029</v>
      </c>
      <c r="BM763" s="113">
        <f t="shared" si="1236"/>
        <v>70709.57836102719</v>
      </c>
      <c r="BN763" s="113">
        <f t="shared" si="1236"/>
        <v>71444.720889514094</v>
      </c>
      <c r="BO763" s="113">
        <f t="shared" si="1236"/>
        <v>70877.159338955724</v>
      </c>
      <c r="BP763" s="113">
        <f t="shared" si="1236"/>
        <v>71256.581698714857</v>
      </c>
      <c r="BQ763" s="113">
        <f t="shared" si="1236"/>
        <v>71283.09543212525</v>
      </c>
      <c r="BR763" s="113">
        <f t="shared" si="1236"/>
        <v>72008.520145461967</v>
      </c>
      <c r="BS763" s="113">
        <f t="shared" si="1236"/>
        <v>71982.451692642135</v>
      </c>
      <c r="BT763" s="113">
        <f t="shared" si="1236"/>
        <v>71216.143105893338</v>
      </c>
      <c r="BU763" s="113">
        <f t="shared" si="1236"/>
        <v>70111.974415915727</v>
      </c>
      <c r="BV763" s="113">
        <f t="shared" si="1236"/>
        <v>69829.408002775526</v>
      </c>
      <c r="BW763" s="113">
        <f t="shared" si="1236"/>
        <v>67833.631812902968</v>
      </c>
      <c r="BX763" s="113">
        <f t="shared" si="1236"/>
        <v>67136.350382459001</v>
      </c>
      <c r="BY763" s="113">
        <f t="shared" si="1236"/>
        <v>65575.806258280238</v>
      </c>
      <c r="BZ763" s="113">
        <f t="shared" si="1236"/>
        <v>65212.187192333782</v>
      </c>
      <c r="CA763" s="113">
        <f t="shared" si="1236"/>
        <v>63517.958897951314</v>
      </c>
      <c r="CB763" s="113">
        <f t="shared" si="1236"/>
        <v>62734.740304282823</v>
      </c>
      <c r="CC763" s="113">
        <f t="shared" ref="CC763:DM763" si="1237">CC713*CC$680</f>
        <v>61946.056936524357</v>
      </c>
      <c r="CD763" s="113">
        <f t="shared" si="1237"/>
        <v>60486.283678347543</v>
      </c>
      <c r="CE763" s="113">
        <f t="shared" si="1237"/>
        <v>58766.353271113971</v>
      </c>
      <c r="CF763" s="113">
        <f t="shared" si="1237"/>
        <v>57399.649141347429</v>
      </c>
      <c r="CG763" s="113">
        <f t="shared" si="1237"/>
        <v>56324.396736156028</v>
      </c>
      <c r="CH763" s="113">
        <f t="shared" si="1237"/>
        <v>54678.279475982534</v>
      </c>
      <c r="CI763" s="113">
        <f t="shared" si="1237"/>
        <v>53900.441037997116</v>
      </c>
      <c r="CJ763" s="113">
        <f t="shared" si="1237"/>
        <v>53795.187330427099</v>
      </c>
      <c r="CK763" s="113">
        <f t="shared" si="1237"/>
        <v>52915.225999456081</v>
      </c>
      <c r="CL763" s="113">
        <f t="shared" si="1237"/>
        <v>52956.819652401682</v>
      </c>
      <c r="CM763" s="113">
        <f t="shared" si="1237"/>
        <v>52576.972535028057</v>
      </c>
      <c r="CN763" s="113">
        <f t="shared" si="1237"/>
        <v>52166.93824161822</v>
      </c>
      <c r="CO763" s="113">
        <f t="shared" si="1237"/>
        <v>51396.073865966697</v>
      </c>
      <c r="CP763" s="113">
        <f t="shared" si="1237"/>
        <v>51106.543898492724</v>
      </c>
      <c r="CQ763" s="113">
        <f t="shared" si="1237"/>
        <v>49517.597081475476</v>
      </c>
      <c r="CR763" s="113">
        <f t="shared" si="1237"/>
        <v>49084.05867498515</v>
      </c>
      <c r="CS763" s="113">
        <f t="shared" si="1237"/>
        <v>47471.334544888101</v>
      </c>
      <c r="CT763" s="113">
        <f t="shared" si="1237"/>
        <v>46273.359872611465</v>
      </c>
      <c r="CU763" s="113">
        <f t="shared" si="1237"/>
        <v>42903.962252589008</v>
      </c>
      <c r="CV763" s="113">
        <f t="shared" si="1237"/>
        <v>39406.850765925003</v>
      </c>
      <c r="CW763" s="113">
        <f t="shared" si="1237"/>
        <v>36045.713952946659</v>
      </c>
      <c r="CX763" s="113">
        <f t="shared" si="1237"/>
        <v>32957.594156422587</v>
      </c>
      <c r="CY763" s="113">
        <f t="shared" si="1237"/>
        <v>29762.204424867356</v>
      </c>
      <c r="CZ763" s="113">
        <f t="shared" si="1237"/>
        <v>26601.619903248098</v>
      </c>
      <c r="DA763" s="113">
        <f t="shared" si="1237"/>
        <v>23928.662211592575</v>
      </c>
      <c r="DB763" s="113">
        <f t="shared" si="1237"/>
        <v>20774.964585735463</v>
      </c>
      <c r="DC763" s="113">
        <f t="shared" si="1237"/>
        <v>17656.236419125129</v>
      </c>
      <c r="DD763" s="113">
        <f t="shared" si="1237"/>
        <v>14761.491994177582</v>
      </c>
      <c r="DE763" s="113">
        <f t="shared" si="1237"/>
        <v>12105.43197492163</v>
      </c>
      <c r="DF763" s="113">
        <f t="shared" si="1237"/>
        <v>10217.1552138395</v>
      </c>
      <c r="DG763" s="113">
        <f t="shared" si="1237"/>
        <v>7856.2922077922085</v>
      </c>
      <c r="DH763" s="113">
        <f t="shared" si="1237"/>
        <v>6563.9395796847639</v>
      </c>
      <c r="DI763" s="113">
        <f t="shared" si="1237"/>
        <v>4936.5293440736477</v>
      </c>
      <c r="DJ763" s="113">
        <f t="shared" si="1237"/>
        <v>3695.5716586151366</v>
      </c>
      <c r="DK763" s="113">
        <f t="shared" si="1237"/>
        <v>2780.5748031496064</v>
      </c>
      <c r="DL763" s="113">
        <f t="shared" si="1237"/>
        <v>2160.5271084337351</v>
      </c>
      <c r="DM763" s="113">
        <f t="shared" si="1237"/>
        <v>3619.5655058043117</v>
      </c>
    </row>
    <row r="764" spans="1:117" s="44" customFormat="1" ht="1" hidden="1" customHeight="1">
      <c r="A764" s="94">
        <v>2046</v>
      </c>
      <c r="B764" s="96">
        <f t="shared" si="1166"/>
        <v>5180532.025997729</v>
      </c>
      <c r="C764" s="94"/>
      <c r="D764" s="101">
        <f t="shared" si="1167"/>
        <v>2940254.9807950868</v>
      </c>
      <c r="E764" s="101">
        <f t="shared" si="1168"/>
        <v>3001290.5278117289</v>
      </c>
      <c r="F764" s="101">
        <f t="shared" si="1169"/>
        <v>3061337.6862182389</v>
      </c>
      <c r="G764" s="101">
        <f t="shared" si="1170"/>
        <v>3119526.1254640659</v>
      </c>
      <c r="H764" s="101">
        <f t="shared" si="1171"/>
        <v>3176514.3636848731</v>
      </c>
      <c r="I764" s="101">
        <f>SUM(CD764:$DL764)</f>
        <v>1247471.872257899</v>
      </c>
      <c r="J764" s="101">
        <f>SUM(CE764:$DL764)</f>
        <v>1186436.325241257</v>
      </c>
      <c r="K764" s="101">
        <f>SUM(CF764:$DL764)</f>
        <v>1126389.166834747</v>
      </c>
      <c r="L764" s="101">
        <f>SUM(CG764:$DL764)</f>
        <v>1068200.7275889202</v>
      </c>
      <c r="M764" s="101">
        <f>SUM(CH764:$DL764)</f>
        <v>1011212.4893681131</v>
      </c>
      <c r="N764" s="101"/>
      <c r="O764" s="101"/>
      <c r="P764" s="101"/>
      <c r="Q764" s="113">
        <f t="shared" ref="Q764:CB764" si="1238">Q714*Q$680</f>
        <v>47791.149564306463</v>
      </c>
      <c r="R764" s="113">
        <f t="shared" si="1238"/>
        <v>48720.095519824419</v>
      </c>
      <c r="S764" s="113">
        <f t="shared" si="1238"/>
        <v>49413.01766649112</v>
      </c>
      <c r="T764" s="113">
        <f t="shared" si="1238"/>
        <v>48995.454676674366</v>
      </c>
      <c r="U764" s="113">
        <f t="shared" si="1238"/>
        <v>49107.395308259016</v>
      </c>
      <c r="V764" s="113">
        <f t="shared" si="1238"/>
        <v>49048.814013905045</v>
      </c>
      <c r="W764" s="113">
        <f t="shared" si="1238"/>
        <v>48956.454237794256</v>
      </c>
      <c r="X764" s="113">
        <f t="shared" si="1238"/>
        <v>48687.376372267827</v>
      </c>
      <c r="Y764" s="113">
        <f t="shared" si="1238"/>
        <v>48418.667004749652</v>
      </c>
      <c r="Z764" s="113">
        <f t="shared" si="1238"/>
        <v>48561.28656379375</v>
      </c>
      <c r="AA764" s="113">
        <f t="shared" si="1238"/>
        <v>48529.706454073472</v>
      </c>
      <c r="AB764" s="113">
        <f t="shared" si="1238"/>
        <v>48870.46045211592</v>
      </c>
      <c r="AC764" s="113">
        <f t="shared" si="1238"/>
        <v>51646.071098575114</v>
      </c>
      <c r="AD764" s="113">
        <f t="shared" si="1238"/>
        <v>49635.725560201063</v>
      </c>
      <c r="AE764" s="113">
        <f t="shared" si="1238"/>
        <v>50111.319915695858</v>
      </c>
      <c r="AF764" s="113">
        <f t="shared" si="1238"/>
        <v>50347.998998064446</v>
      </c>
      <c r="AG764" s="113">
        <f t="shared" si="1238"/>
        <v>50612.51368849018</v>
      </c>
      <c r="AH764" s="113">
        <f t="shared" si="1238"/>
        <v>51068.64766137096</v>
      </c>
      <c r="AI764" s="113">
        <f t="shared" si="1238"/>
        <v>51647.259920979508</v>
      </c>
      <c r="AJ764" s="113">
        <f t="shared" si="1238"/>
        <v>52635.758267110999</v>
      </c>
      <c r="AK764" s="113">
        <f t="shared" si="1238"/>
        <v>53196.068928819936</v>
      </c>
      <c r="AL764" s="113">
        <f t="shared" si="1238"/>
        <v>53999.802086677366</v>
      </c>
      <c r="AM764" s="113">
        <f t="shared" si="1238"/>
        <v>54672.024542313651</v>
      </c>
      <c r="AN764" s="113">
        <f t="shared" si="1238"/>
        <v>55776.34462179042</v>
      </c>
      <c r="AO764" s="113">
        <f t="shared" si="1238"/>
        <v>57164.923108241732</v>
      </c>
      <c r="AP764" s="113">
        <f t="shared" si="1238"/>
        <v>58140.845402287574</v>
      </c>
      <c r="AQ764" s="113">
        <f t="shared" si="1238"/>
        <v>59817.228278010698</v>
      </c>
      <c r="AR764" s="113">
        <f t="shared" si="1238"/>
        <v>61140.815414199504</v>
      </c>
      <c r="AS764" s="113">
        <f t="shared" si="1238"/>
        <v>61967.740951995438</v>
      </c>
      <c r="AT764" s="113">
        <f t="shared" si="1238"/>
        <v>63165.591640643761</v>
      </c>
      <c r="AU764" s="113">
        <f t="shared" si="1238"/>
        <v>63993.804607830796</v>
      </c>
      <c r="AV764" s="113">
        <f t="shared" si="1238"/>
        <v>64414.392282900939</v>
      </c>
      <c r="AW764" s="113">
        <f t="shared" si="1238"/>
        <v>65399.538880084518</v>
      </c>
      <c r="AX764" s="113">
        <f t="shared" si="1238"/>
        <v>64751.250182504496</v>
      </c>
      <c r="AY764" s="113">
        <f t="shared" si="1238"/>
        <v>64807.972857524255</v>
      </c>
      <c r="AZ764" s="113">
        <f t="shared" si="1238"/>
        <v>65308.947570332479</v>
      </c>
      <c r="BA764" s="113">
        <f t="shared" si="1238"/>
        <v>65426.821274847745</v>
      </c>
      <c r="BB764" s="113">
        <f t="shared" si="1238"/>
        <v>65344.878894819907</v>
      </c>
      <c r="BC764" s="113">
        <f t="shared" si="1238"/>
        <v>65832.111270725887</v>
      </c>
      <c r="BD764" s="113">
        <f t="shared" si="1238"/>
        <v>65558.439899286037</v>
      </c>
      <c r="BE764" s="113">
        <f t="shared" si="1238"/>
        <v>65990.044557521382</v>
      </c>
      <c r="BF764" s="113">
        <f t="shared" si="1238"/>
        <v>66720.773972379116</v>
      </c>
      <c r="BG764" s="113">
        <f t="shared" si="1238"/>
        <v>67123.744272107098</v>
      </c>
      <c r="BH764" s="113">
        <f t="shared" si="1238"/>
        <v>67086.593567481628</v>
      </c>
      <c r="BI764" s="113">
        <f t="shared" si="1238"/>
        <v>68041.695190208193</v>
      </c>
      <c r="BJ764" s="113">
        <f t="shared" si="1238"/>
        <v>68370.005921675169</v>
      </c>
      <c r="BK764" s="113">
        <f t="shared" si="1238"/>
        <v>68780.86628062361</v>
      </c>
      <c r="BL764" s="113">
        <f t="shared" si="1238"/>
        <v>70059.407881555686</v>
      </c>
      <c r="BM764" s="113">
        <f t="shared" si="1238"/>
        <v>70456.8247734139</v>
      </c>
      <c r="BN764" s="113">
        <f t="shared" si="1238"/>
        <v>70744.992113493863</v>
      </c>
      <c r="BO764" s="113">
        <f t="shared" si="1238"/>
        <v>71369.605605853896</v>
      </c>
      <c r="BP764" s="113">
        <f t="shared" si="1238"/>
        <v>70881.726414790479</v>
      </c>
      <c r="BQ764" s="113">
        <f t="shared" si="1238"/>
        <v>71155.986489384522</v>
      </c>
      <c r="BR764" s="113">
        <f t="shared" si="1238"/>
        <v>71075.821622172763</v>
      </c>
      <c r="BS764" s="113">
        <f t="shared" si="1238"/>
        <v>71874.656177135737</v>
      </c>
      <c r="BT764" s="113">
        <f t="shared" si="1238"/>
        <v>71541.17665643456</v>
      </c>
      <c r="BU764" s="113">
        <f t="shared" si="1238"/>
        <v>70859.650375318888</v>
      </c>
      <c r="BV764" s="113">
        <f t="shared" si="1238"/>
        <v>69960.438649242511</v>
      </c>
      <c r="BW764" s="113">
        <f t="shared" si="1238"/>
        <v>69332.493492451234</v>
      </c>
      <c r="BX764" s="113">
        <f t="shared" si="1238"/>
        <v>67444.59173805207</v>
      </c>
      <c r="BY764" s="113">
        <f t="shared" si="1238"/>
        <v>66425.526465207236</v>
      </c>
      <c r="BZ764" s="113">
        <f t="shared" si="1238"/>
        <v>65023.152164876279</v>
      </c>
      <c r="CA764" s="113">
        <f t="shared" si="1238"/>
        <v>64768.956007963519</v>
      </c>
      <c r="CB764" s="113">
        <f t="shared" si="1238"/>
        <v>62765.915750593616</v>
      </c>
      <c r="CC764" s="113">
        <f t="shared" ref="CC764:DM764" si="1239">CC714*CC$680</f>
        <v>62520.791959312177</v>
      </c>
      <c r="CD764" s="113">
        <f t="shared" si="1239"/>
        <v>61035.54701664186</v>
      </c>
      <c r="CE764" s="113">
        <f t="shared" si="1239"/>
        <v>60047.15840651004</v>
      </c>
      <c r="CF764" s="113">
        <f t="shared" si="1239"/>
        <v>58188.439245826834</v>
      </c>
      <c r="CG764" s="113">
        <f t="shared" si="1239"/>
        <v>56988.238220807005</v>
      </c>
      <c r="CH764" s="113">
        <f t="shared" si="1239"/>
        <v>55591.904139319609</v>
      </c>
      <c r="CI764" s="113">
        <f t="shared" si="1239"/>
        <v>54212.322753960339</v>
      </c>
      <c r="CJ764" s="113">
        <f t="shared" si="1239"/>
        <v>53335.509008322413</v>
      </c>
      <c r="CK764" s="113">
        <f t="shared" si="1239"/>
        <v>53182.334715800927</v>
      </c>
      <c r="CL764" s="113">
        <f t="shared" si="1239"/>
        <v>52161.437223461115</v>
      </c>
      <c r="CM764" s="113">
        <f t="shared" si="1239"/>
        <v>51846.024380272785</v>
      </c>
      <c r="CN764" s="113">
        <f t="shared" si="1239"/>
        <v>51946.4851875448</v>
      </c>
      <c r="CO764" s="113">
        <f t="shared" si="1239"/>
        <v>50870.161471577398</v>
      </c>
      <c r="CP764" s="113">
        <f t="shared" si="1239"/>
        <v>50397.419526526442</v>
      </c>
      <c r="CQ764" s="113">
        <f t="shared" si="1239"/>
        <v>49508.727199027162</v>
      </c>
      <c r="CR764" s="113">
        <f t="shared" si="1239"/>
        <v>48282.254505842742</v>
      </c>
      <c r="CS764" s="113">
        <f t="shared" si="1239"/>
        <v>47368.889765823769</v>
      </c>
      <c r="CT764" s="113">
        <f t="shared" si="1239"/>
        <v>46008.148999090081</v>
      </c>
      <c r="CU764" s="113">
        <f t="shared" si="1239"/>
        <v>44267.385501562596</v>
      </c>
      <c r="CV764" s="113">
        <f t="shared" si="1239"/>
        <v>40952.468565883413</v>
      </c>
      <c r="CW764" s="113">
        <f t="shared" si="1239"/>
        <v>37481.621243885398</v>
      </c>
      <c r="CX764" s="113">
        <f t="shared" si="1239"/>
        <v>33971.491893817925</v>
      </c>
      <c r="CY764" s="113">
        <f t="shared" si="1239"/>
        <v>30682.644508959856</v>
      </c>
      <c r="CZ764" s="113">
        <f t="shared" si="1239"/>
        <v>27535.181755355909</v>
      </c>
      <c r="DA764" s="113">
        <f t="shared" si="1239"/>
        <v>24543.653489026452</v>
      </c>
      <c r="DB764" s="113">
        <f t="shared" si="1239"/>
        <v>21422.671718003625</v>
      </c>
      <c r="DC764" s="113">
        <f t="shared" si="1239"/>
        <v>18589.305188199389</v>
      </c>
      <c r="DD764" s="113">
        <f t="shared" si="1239"/>
        <v>15422.187045123726</v>
      </c>
      <c r="DE764" s="113">
        <f t="shared" si="1239"/>
        <v>12613.326645768024</v>
      </c>
      <c r="DF764" s="113">
        <f t="shared" si="1239"/>
        <v>10399.572320999519</v>
      </c>
      <c r="DG764" s="113">
        <f t="shared" si="1239"/>
        <v>8193.704545454546</v>
      </c>
      <c r="DH764" s="113">
        <f t="shared" si="1239"/>
        <v>6513.1313485113833</v>
      </c>
      <c r="DI764" s="113">
        <f t="shared" si="1239"/>
        <v>5088.7180667433831</v>
      </c>
      <c r="DJ764" s="113">
        <f t="shared" si="1239"/>
        <v>3734.3317230273751</v>
      </c>
      <c r="DK764" s="113">
        <f t="shared" si="1239"/>
        <v>2865.3484251968503</v>
      </c>
      <c r="DL764" s="113">
        <f t="shared" si="1239"/>
        <v>2224.1265060240967</v>
      </c>
      <c r="DM764" s="113">
        <f t="shared" si="1239"/>
        <v>3877.6185737976784</v>
      </c>
    </row>
    <row r="765" spans="1:117" s="44" customFormat="1" ht="1" hidden="1" customHeight="1">
      <c r="A765" s="94">
        <v>2047</v>
      </c>
      <c r="B765" s="96">
        <f t="shared" si="1166"/>
        <v>5205073.3105700044</v>
      </c>
      <c r="C765" s="94"/>
      <c r="D765" s="101">
        <f t="shared" si="1167"/>
        <v>2950037.9209260666</v>
      </c>
      <c r="E765" s="101">
        <f t="shared" si="1168"/>
        <v>3011644.1945020375</v>
      </c>
      <c r="F765" s="101">
        <f t="shared" si="1169"/>
        <v>3072240.2693951461</v>
      </c>
      <c r="G765" s="101">
        <f t="shared" si="1170"/>
        <v>3131698.014801655</v>
      </c>
      <c r="H765" s="101">
        <f t="shared" si="1171"/>
        <v>3189472.8462609313</v>
      </c>
      <c r="I765" s="101">
        <f>SUM(CD765:$DL765)</f>
        <v>1258922.2804704725</v>
      </c>
      <c r="J765" s="101">
        <f>SUM(CE765:$DL765)</f>
        <v>1197316.0068945021</v>
      </c>
      <c r="K765" s="101">
        <f>SUM(CF765:$DL765)</f>
        <v>1136719.9320013938</v>
      </c>
      <c r="L765" s="101">
        <f>SUM(CG765:$DL765)</f>
        <v>1077262.1865948851</v>
      </c>
      <c r="M765" s="101">
        <f>SUM(CH765:$DL765)</f>
        <v>1019487.3551356086</v>
      </c>
      <c r="N765" s="101"/>
      <c r="O765" s="101"/>
      <c r="P765" s="101"/>
      <c r="Q765" s="113">
        <f t="shared" ref="Q765:CB765" si="1240">Q715*Q$680</f>
        <v>48085.914861197081</v>
      </c>
      <c r="R765" s="113">
        <f t="shared" si="1240"/>
        <v>49033.106732191423</v>
      </c>
      <c r="S765" s="113">
        <f t="shared" si="1240"/>
        <v>49745.333341312777</v>
      </c>
      <c r="T765" s="113">
        <f t="shared" si="1240"/>
        <v>49335.798210161665</v>
      </c>
      <c r="U765" s="113">
        <f t="shared" si="1240"/>
        <v>49453.398604110123</v>
      </c>
      <c r="V765" s="113">
        <f t="shared" si="1240"/>
        <v>49386.239255758715</v>
      </c>
      <c r="W765" s="113">
        <f t="shared" si="1240"/>
        <v>49286.060070671381</v>
      </c>
      <c r="X765" s="113">
        <f t="shared" si="1240"/>
        <v>49001.040203738499</v>
      </c>
      <c r="Y765" s="113">
        <f t="shared" si="1240"/>
        <v>48703.627696417971</v>
      </c>
      <c r="Z765" s="113">
        <f t="shared" si="1240"/>
        <v>48809.093564170114</v>
      </c>
      <c r="AA765" s="113">
        <f t="shared" si="1240"/>
        <v>48736.42528481091</v>
      </c>
      <c r="AB765" s="113">
        <f t="shared" si="1240"/>
        <v>49031.550139753839</v>
      </c>
      <c r="AC765" s="113">
        <f t="shared" si="1240"/>
        <v>51761.556873996989</v>
      </c>
      <c r="AD765" s="113">
        <f t="shared" si="1240"/>
        <v>49696.439000328843</v>
      </c>
      <c r="AE765" s="113">
        <f t="shared" si="1240"/>
        <v>50120.313870810853</v>
      </c>
      <c r="AF765" s="113">
        <f t="shared" si="1240"/>
        <v>50319.061072526471</v>
      </c>
      <c r="AG765" s="113">
        <f t="shared" si="1240"/>
        <v>50543.792695052703</v>
      </c>
      <c r="AH765" s="113">
        <f t="shared" si="1240"/>
        <v>50976.948161315406</v>
      </c>
      <c r="AI765" s="113">
        <f t="shared" si="1240"/>
        <v>51551.374544112543</v>
      </c>
      <c r="AJ765" s="113">
        <f t="shared" si="1240"/>
        <v>52536.034991027947</v>
      </c>
      <c r="AK765" s="113">
        <f t="shared" si="1240"/>
        <v>53122.611763742781</v>
      </c>
      <c r="AL765" s="113">
        <f t="shared" si="1240"/>
        <v>53956.458707865168</v>
      </c>
      <c r="AM765" s="113">
        <f t="shared" si="1240"/>
        <v>54672.024542313651</v>
      </c>
      <c r="AN765" s="113">
        <f t="shared" si="1240"/>
        <v>55839.879250520469</v>
      </c>
      <c r="AO765" s="113">
        <f t="shared" si="1240"/>
        <v>57274.510265805853</v>
      </c>
      <c r="AP765" s="113">
        <f t="shared" si="1240"/>
        <v>58311.934237115223</v>
      </c>
      <c r="AQ765" s="113">
        <f t="shared" si="1240"/>
        <v>60039.881918535335</v>
      </c>
      <c r="AR765" s="113">
        <f t="shared" si="1240"/>
        <v>61413.216876416052</v>
      </c>
      <c r="AS765" s="113">
        <f t="shared" si="1240"/>
        <v>62280.570387679625</v>
      </c>
      <c r="AT765" s="113">
        <f t="shared" si="1240"/>
        <v>63525.03242853711</v>
      </c>
      <c r="AU765" s="113">
        <f t="shared" si="1240"/>
        <v>64378.800201435224</v>
      </c>
      <c r="AV765" s="113">
        <f t="shared" si="1240"/>
        <v>64808.586652659316</v>
      </c>
      <c r="AW765" s="113">
        <f t="shared" si="1240"/>
        <v>65806.91162176439</v>
      </c>
      <c r="AX765" s="113">
        <f t="shared" si="1240"/>
        <v>65160.08845681321</v>
      </c>
      <c r="AY765" s="113">
        <f t="shared" si="1240"/>
        <v>65231.084898104476</v>
      </c>
      <c r="AZ765" s="113">
        <f t="shared" si="1240"/>
        <v>65708.19820971867</v>
      </c>
      <c r="BA765" s="113">
        <f t="shared" si="1240"/>
        <v>65853.539211659023</v>
      </c>
      <c r="BB765" s="113">
        <f t="shared" si="1240"/>
        <v>65807.938285835888</v>
      </c>
      <c r="BC765" s="113">
        <f t="shared" si="1240"/>
        <v>66363.843071757423</v>
      </c>
      <c r="BD765" s="113">
        <f t="shared" si="1240"/>
        <v>66492.111906322214</v>
      </c>
      <c r="BE765" s="113">
        <f t="shared" si="1240"/>
        <v>66480.36636928175</v>
      </c>
      <c r="BF765" s="113">
        <f t="shared" si="1240"/>
        <v>66898.64069999021</v>
      </c>
      <c r="BG765" s="113">
        <f t="shared" si="1240"/>
        <v>67454.017135409958</v>
      </c>
      <c r="BH765" s="113">
        <f t="shared" si="1240"/>
        <v>67780.126178744045</v>
      </c>
      <c r="BI765" s="113">
        <f t="shared" si="1240"/>
        <v>67766.902389519324</v>
      </c>
      <c r="BJ765" s="113">
        <f t="shared" si="1240"/>
        <v>68513.160877262606</v>
      </c>
      <c r="BK765" s="113">
        <f t="shared" si="1240"/>
        <v>68890.332383073503</v>
      </c>
      <c r="BL765" s="113">
        <f t="shared" si="1240"/>
        <v>69198.727195050087</v>
      </c>
      <c r="BM765" s="113">
        <f t="shared" si="1240"/>
        <v>70287.651057401818</v>
      </c>
      <c r="BN765" s="113">
        <f t="shared" si="1240"/>
        <v>70495.663469164807</v>
      </c>
      <c r="BO765" s="113">
        <f t="shared" si="1240"/>
        <v>70678.576119310426</v>
      </c>
      <c r="BP765" s="113">
        <f t="shared" si="1240"/>
        <v>71374.851547653554</v>
      </c>
      <c r="BQ765" s="113">
        <f t="shared" si="1240"/>
        <v>70786.669954964615</v>
      </c>
      <c r="BR765" s="113">
        <f t="shared" si="1240"/>
        <v>70952.993015786706</v>
      </c>
      <c r="BS765" s="113">
        <f t="shared" si="1240"/>
        <v>70951.407548956005</v>
      </c>
      <c r="BT765" s="113">
        <f t="shared" si="1240"/>
        <v>71437.802071552956</v>
      </c>
      <c r="BU765" s="113">
        <f t="shared" si="1240"/>
        <v>71184.899333786045</v>
      </c>
      <c r="BV765" s="113">
        <f t="shared" si="1240"/>
        <v>70708.901584364517</v>
      </c>
      <c r="BW765" s="113">
        <f t="shared" si="1240"/>
        <v>69466.055424292179</v>
      </c>
      <c r="BX765" s="113">
        <f t="shared" si="1240"/>
        <v>68935.41290981471</v>
      </c>
      <c r="BY765" s="113">
        <f t="shared" si="1240"/>
        <v>66733.979811999248</v>
      </c>
      <c r="BZ765" s="113">
        <f t="shared" si="1240"/>
        <v>65868.422779880551</v>
      </c>
      <c r="CA765" s="113">
        <f t="shared" si="1240"/>
        <v>64585.907135058762</v>
      </c>
      <c r="CB765" s="113">
        <f t="shared" si="1240"/>
        <v>64003.19127605312</v>
      </c>
      <c r="CC765" s="113">
        <f t="shared" ref="CC765:DM765" si="1241">CC715*CC$680</f>
        <v>62556.039763094741</v>
      </c>
      <c r="CD765" s="113">
        <f t="shared" si="1241"/>
        <v>61606.273575970779</v>
      </c>
      <c r="CE765" s="113">
        <f t="shared" si="1241"/>
        <v>60596.074893108358</v>
      </c>
      <c r="CF765" s="113">
        <f t="shared" si="1241"/>
        <v>59457.745406508948</v>
      </c>
      <c r="CG765" s="113">
        <f t="shared" si="1241"/>
        <v>57774.831459276582</v>
      </c>
      <c r="CH765" s="113">
        <f t="shared" si="1241"/>
        <v>56251.635253510445</v>
      </c>
      <c r="CI765" s="113">
        <f t="shared" si="1241"/>
        <v>55120.419990029906</v>
      </c>
      <c r="CJ765" s="113">
        <f t="shared" si="1241"/>
        <v>53645.249336950888</v>
      </c>
      <c r="CK765" s="113">
        <f t="shared" si="1241"/>
        <v>52733.19635572478</v>
      </c>
      <c r="CL765" s="113">
        <f t="shared" si="1241"/>
        <v>52425.904357367879</v>
      </c>
      <c r="CM765" s="113">
        <f t="shared" si="1241"/>
        <v>51071.673096220315</v>
      </c>
      <c r="CN765" s="113">
        <f t="shared" si="1241"/>
        <v>51227.530182368406</v>
      </c>
      <c r="CO765" s="113">
        <f t="shared" si="1241"/>
        <v>50660.587359527519</v>
      </c>
      <c r="CP765" s="113">
        <f t="shared" si="1241"/>
        <v>49888.63518691987</v>
      </c>
      <c r="CQ765" s="113">
        <f t="shared" si="1241"/>
        <v>48828.702877989461</v>
      </c>
      <c r="CR765" s="113">
        <f t="shared" si="1241"/>
        <v>48283.243166963759</v>
      </c>
      <c r="CS765" s="113">
        <f t="shared" si="1241"/>
        <v>46607.449244509058</v>
      </c>
      <c r="CT765" s="113">
        <f t="shared" si="1241"/>
        <v>45922.054424476795</v>
      </c>
      <c r="CU765" s="113">
        <f t="shared" si="1241"/>
        <v>44027.825234389362</v>
      </c>
      <c r="CV765" s="113">
        <f t="shared" si="1241"/>
        <v>42270.528869480833</v>
      </c>
      <c r="CW765" s="113">
        <f t="shared" si="1241"/>
        <v>38970.819939436289</v>
      </c>
      <c r="CX765" s="113">
        <f t="shared" si="1241"/>
        <v>35340.451095670767</v>
      </c>
      <c r="CY765" s="113">
        <f t="shared" si="1241"/>
        <v>31646.260886975673</v>
      </c>
      <c r="CZ765" s="113">
        <f t="shared" si="1241"/>
        <v>28405.13614374568</v>
      </c>
      <c r="DA765" s="113">
        <f t="shared" si="1241"/>
        <v>25424.879009566688</v>
      </c>
      <c r="DB765" s="113">
        <f t="shared" si="1241"/>
        <v>21991.107231098664</v>
      </c>
      <c r="DC765" s="113">
        <f t="shared" si="1241"/>
        <v>19186.046388606308</v>
      </c>
      <c r="DD765" s="113">
        <f t="shared" si="1241"/>
        <v>16252.532751091703</v>
      </c>
      <c r="DE765" s="113">
        <f t="shared" si="1241"/>
        <v>13193.386206896552</v>
      </c>
      <c r="DF765" s="113">
        <f t="shared" si="1241"/>
        <v>10847.976934166265</v>
      </c>
      <c r="DG765" s="113">
        <f t="shared" si="1241"/>
        <v>8351.1636363636371</v>
      </c>
      <c r="DH765" s="113">
        <f t="shared" si="1241"/>
        <v>6801.8511383537652</v>
      </c>
      <c r="DI765" s="113">
        <f t="shared" si="1241"/>
        <v>5057.6892980437287</v>
      </c>
      <c r="DJ765" s="113">
        <f t="shared" si="1241"/>
        <v>3855.2898550724635</v>
      </c>
      <c r="DK765" s="113">
        <f t="shared" si="1241"/>
        <v>2901.1417322834645</v>
      </c>
      <c r="DL765" s="113">
        <f t="shared" si="1241"/>
        <v>2296.9879518072289</v>
      </c>
      <c r="DM765" s="113">
        <f t="shared" si="1241"/>
        <v>4114.4013266998345</v>
      </c>
    </row>
    <row r="766" spans="1:117" s="44" customFormat="1" ht="1" hidden="1" customHeight="1">
      <c r="A766" s="94">
        <v>2048</v>
      </c>
      <c r="B766" s="96">
        <f t="shared" si="1166"/>
        <v>5229167.4545360329</v>
      </c>
      <c r="C766" s="94"/>
      <c r="D766" s="101">
        <f t="shared" si="1167"/>
        <v>2959730.1408895985</v>
      </c>
      <c r="E766" s="101">
        <f t="shared" si="1168"/>
        <v>3021374.4629028579</v>
      </c>
      <c r="F766" s="101">
        <f t="shared" si="1169"/>
        <v>3082539.0234977729</v>
      </c>
      <c r="G766" s="101">
        <f t="shared" si="1170"/>
        <v>3142545.7903045462</v>
      </c>
      <c r="H766" s="101">
        <f t="shared" si="1171"/>
        <v>3201581.5277790474</v>
      </c>
      <c r="I766" s="101">
        <f>SUM(CD766:$DL766)</f>
        <v>1269646.4683069347</v>
      </c>
      <c r="J766" s="101">
        <f>SUM(CE766:$DL766)</f>
        <v>1208002.1462936753</v>
      </c>
      <c r="K766" s="101">
        <f>SUM(CF766:$DL766)</f>
        <v>1146837.5856987603</v>
      </c>
      <c r="L766" s="101">
        <f>SUM(CG766:$DL766)</f>
        <v>1086830.8188919874</v>
      </c>
      <c r="M766" s="101">
        <f>SUM(CH766:$DL766)</f>
        <v>1027795.0814174861</v>
      </c>
      <c r="N766" s="101"/>
      <c r="O766" s="101"/>
      <c r="P766" s="101"/>
      <c r="Q766" s="113">
        <f t="shared" ref="Q766:CB766" si="1242">Q716*Q$680</f>
        <v>48355.218703871244</v>
      </c>
      <c r="R766" s="113">
        <f t="shared" si="1242"/>
        <v>49332.162030631232</v>
      </c>
      <c r="S766" s="113">
        <f t="shared" si="1242"/>
        <v>50060.477689471918</v>
      </c>
      <c r="T766" s="113">
        <f t="shared" si="1242"/>
        <v>49664.129618937644</v>
      </c>
      <c r="U766" s="113">
        <f t="shared" si="1242"/>
        <v>49792.381543233816</v>
      </c>
      <c r="V766" s="113">
        <f t="shared" si="1242"/>
        <v>49731.674592374497</v>
      </c>
      <c r="W766" s="113">
        <f t="shared" si="1242"/>
        <v>49621.658736873542</v>
      </c>
      <c r="X766" s="113">
        <f t="shared" si="1242"/>
        <v>49328.600534071804</v>
      </c>
      <c r="Y766" s="113">
        <f t="shared" si="1242"/>
        <v>49014.224990104893</v>
      </c>
      <c r="Z766" s="113">
        <f t="shared" si="1242"/>
        <v>49093.429883327059</v>
      </c>
      <c r="AA766" s="113">
        <f t="shared" si="1242"/>
        <v>48983.503506311361</v>
      </c>
      <c r="AB766" s="113">
        <f t="shared" si="1242"/>
        <v>49238.10072083558</v>
      </c>
      <c r="AC766" s="113">
        <f t="shared" si="1242"/>
        <v>51931.144093760638</v>
      </c>
      <c r="AD766" s="113">
        <f t="shared" si="1242"/>
        <v>49806.917555315449</v>
      </c>
      <c r="AE766" s="113">
        <f t="shared" si="1242"/>
        <v>50181.27289992357</v>
      </c>
      <c r="AF766" s="113">
        <f t="shared" si="1242"/>
        <v>50328.041808038259</v>
      </c>
      <c r="AG766" s="113">
        <f t="shared" si="1242"/>
        <v>50515.905915107061</v>
      </c>
      <c r="AH766" s="113">
        <f t="shared" si="1242"/>
        <v>50909.170269970004</v>
      </c>
      <c r="AI766" s="113">
        <f t="shared" si="1242"/>
        <v>51461.48200329976</v>
      </c>
      <c r="AJ766" s="113">
        <f t="shared" si="1242"/>
        <v>52441.348244039997</v>
      </c>
      <c r="AK766" s="113">
        <f t="shared" si="1242"/>
        <v>53026.010560353643</v>
      </c>
      <c r="AL766" s="113">
        <f t="shared" si="1242"/>
        <v>53886.907704654892</v>
      </c>
      <c r="AM766" s="113">
        <f t="shared" si="1242"/>
        <v>54632.820876851598</v>
      </c>
      <c r="AN766" s="113">
        <f t="shared" si="1242"/>
        <v>55842.90470903142</v>
      </c>
      <c r="AO766" s="113">
        <f t="shared" si="1242"/>
        <v>57340.465499525002</v>
      </c>
      <c r="AP766" s="113">
        <f t="shared" si="1242"/>
        <v>58422.281473779207</v>
      </c>
      <c r="AQ766" s="113">
        <f t="shared" si="1242"/>
        <v>60212.489557290668</v>
      </c>
      <c r="AR766" s="113">
        <f t="shared" si="1242"/>
        <v>61637.487253203362</v>
      </c>
      <c r="AS766" s="113">
        <f t="shared" si="1242"/>
        <v>62552.640287769784</v>
      </c>
      <c r="AT766" s="113">
        <f t="shared" si="1242"/>
        <v>63836.479702137876</v>
      </c>
      <c r="AU766" s="113">
        <f t="shared" si="1242"/>
        <v>64735.277602920811</v>
      </c>
      <c r="AV766" s="113">
        <f t="shared" si="1242"/>
        <v>65188.630455298153</v>
      </c>
      <c r="AW766" s="113">
        <f t="shared" si="1242"/>
        <v>66201.110618066552</v>
      </c>
      <c r="AX766" s="113">
        <f t="shared" si="1242"/>
        <v>65558.011146128236</v>
      </c>
      <c r="AY766" s="113">
        <f t="shared" si="1242"/>
        <v>65634.517308890281</v>
      </c>
      <c r="AZ766" s="113">
        <f t="shared" si="1242"/>
        <v>66130.066496163679</v>
      </c>
      <c r="BA766" s="113">
        <f t="shared" si="1242"/>
        <v>66250.895822542909</v>
      </c>
      <c r="BB766" s="113">
        <f t="shared" si="1242"/>
        <v>66232.08512298498</v>
      </c>
      <c r="BC766" s="113">
        <f t="shared" si="1242"/>
        <v>66828.13094949635</v>
      </c>
      <c r="BD766" s="113">
        <f t="shared" si="1242"/>
        <v>67023.962766874756</v>
      </c>
      <c r="BE766" s="113">
        <f t="shared" si="1242"/>
        <v>67413.844768424751</v>
      </c>
      <c r="BF766" s="113">
        <f t="shared" si="1242"/>
        <v>67391.726794867602</v>
      </c>
      <c r="BG766" s="113">
        <f t="shared" si="1242"/>
        <v>67635.518438666491</v>
      </c>
      <c r="BH766" s="113">
        <f t="shared" si="1242"/>
        <v>68112.464618000347</v>
      </c>
      <c r="BI766" s="113">
        <f t="shared" si="1242"/>
        <v>68461.378740351196</v>
      </c>
      <c r="BJ766" s="113">
        <f t="shared" si="1242"/>
        <v>68241.86722017033</v>
      </c>
      <c r="BK766" s="113">
        <f t="shared" si="1242"/>
        <v>69034.948151447665</v>
      </c>
      <c r="BL766" s="113">
        <f t="shared" si="1242"/>
        <v>69310.464687684143</v>
      </c>
      <c r="BM766" s="113">
        <f t="shared" si="1242"/>
        <v>69431.712613293043</v>
      </c>
      <c r="BN766" s="113">
        <f t="shared" si="1242"/>
        <v>70329.779492091053</v>
      </c>
      <c r="BO766" s="113">
        <f t="shared" si="1242"/>
        <v>70432.85445863822</v>
      </c>
      <c r="BP766" s="113">
        <f t="shared" si="1242"/>
        <v>70690.289625406644</v>
      </c>
      <c r="BQ766" s="113">
        <f t="shared" si="1242"/>
        <v>71280.092858674674</v>
      </c>
      <c r="BR766" s="113">
        <f t="shared" si="1242"/>
        <v>70589.50022940847</v>
      </c>
      <c r="BS766" s="113">
        <f t="shared" si="1242"/>
        <v>70831.634753948907</v>
      </c>
      <c r="BT766" s="113">
        <f t="shared" si="1242"/>
        <v>70527.310535480283</v>
      </c>
      <c r="BU766" s="113">
        <f t="shared" si="1242"/>
        <v>71085.738065960686</v>
      </c>
      <c r="BV766" s="113">
        <f t="shared" si="1242"/>
        <v>71035.48554411935</v>
      </c>
      <c r="BW766" s="113">
        <f t="shared" si="1242"/>
        <v>70212.023547314879</v>
      </c>
      <c r="BX766" s="113">
        <f t="shared" si="1242"/>
        <v>69071.750432480883</v>
      </c>
      <c r="BY766" s="113">
        <f t="shared" si="1242"/>
        <v>68211.412403002963</v>
      </c>
      <c r="BZ766" s="113">
        <f t="shared" si="1242"/>
        <v>66176.951451637608</v>
      </c>
      <c r="CA766" s="113">
        <f t="shared" si="1242"/>
        <v>65428.715047203128</v>
      </c>
      <c r="CB766" s="113">
        <f t="shared" si="1242"/>
        <v>63827.829390554922</v>
      </c>
      <c r="CC766" s="113">
        <f t="shared" ref="CC766:DM766" si="1243">CC716*CC$680</f>
        <v>63791.671106805523</v>
      </c>
      <c r="CD766" s="113">
        <f t="shared" si="1243"/>
        <v>61644.322013259371</v>
      </c>
      <c r="CE766" s="113">
        <f t="shared" si="1243"/>
        <v>61164.560594915172</v>
      </c>
      <c r="CF766" s="113">
        <f t="shared" si="1243"/>
        <v>60006.76680677315</v>
      </c>
      <c r="CG766" s="113">
        <f t="shared" si="1243"/>
        <v>59035.73747450122</v>
      </c>
      <c r="CH766" s="113">
        <f t="shared" si="1243"/>
        <v>57028.02016055226</v>
      </c>
      <c r="CI766" s="113">
        <f t="shared" si="1243"/>
        <v>55778.618311731472</v>
      </c>
      <c r="CJ766" s="113">
        <f t="shared" si="1243"/>
        <v>54546.85016614334</v>
      </c>
      <c r="CK766" s="113">
        <f t="shared" si="1243"/>
        <v>53041.855316834379</v>
      </c>
      <c r="CL766" s="113">
        <f t="shared" si="1243"/>
        <v>51987.106828076881</v>
      </c>
      <c r="CM766" s="113">
        <f t="shared" si="1243"/>
        <v>51332.091872003562</v>
      </c>
      <c r="CN766" s="113">
        <f t="shared" si="1243"/>
        <v>50466.867842637577</v>
      </c>
      <c r="CO766" s="113">
        <f t="shared" si="1243"/>
        <v>49962.666024116152</v>
      </c>
      <c r="CP766" s="113">
        <f t="shared" si="1243"/>
        <v>49689.286936898578</v>
      </c>
      <c r="CQ766" s="113">
        <f t="shared" si="1243"/>
        <v>48342.8304283205</v>
      </c>
      <c r="CR766" s="113">
        <f t="shared" si="1243"/>
        <v>47626.772182610417</v>
      </c>
      <c r="CS766" s="113">
        <f t="shared" si="1243"/>
        <v>46617.299704034478</v>
      </c>
      <c r="CT766" s="113">
        <f t="shared" si="1243"/>
        <v>45193.714115104638</v>
      </c>
      <c r="CU766" s="113">
        <f t="shared" si="1243"/>
        <v>43956.844414486179</v>
      </c>
      <c r="CV766" s="113">
        <f t="shared" si="1243"/>
        <v>42053.807444375132</v>
      </c>
      <c r="CW766" s="113">
        <f t="shared" si="1243"/>
        <v>40237.971115769862</v>
      </c>
      <c r="CX766" s="113">
        <f t="shared" si="1243"/>
        <v>36759.710671655084</v>
      </c>
      <c r="CY766" s="113">
        <f t="shared" si="1243"/>
        <v>32934.68074882371</v>
      </c>
      <c r="CZ766" s="113">
        <f t="shared" si="1243"/>
        <v>29312.276434001382</v>
      </c>
      <c r="DA766" s="113">
        <f t="shared" si="1243"/>
        <v>26243.230022509848</v>
      </c>
      <c r="DB766" s="113">
        <f t="shared" si="1243"/>
        <v>22797.357601713062</v>
      </c>
      <c r="DC766" s="113">
        <f t="shared" si="1243"/>
        <v>19711.678331637842</v>
      </c>
      <c r="DD766" s="113">
        <f t="shared" si="1243"/>
        <v>16788.817321688501</v>
      </c>
      <c r="DE766" s="113">
        <f t="shared" si="1243"/>
        <v>13914.121630094043</v>
      </c>
      <c r="DF766" s="113">
        <f t="shared" si="1243"/>
        <v>11358.385391638634</v>
      </c>
      <c r="DG766" s="113">
        <f t="shared" si="1243"/>
        <v>8720.2344155844166</v>
      </c>
      <c r="DH766" s="113">
        <f t="shared" si="1243"/>
        <v>6939.7591943957968</v>
      </c>
      <c r="DI766" s="113">
        <f t="shared" si="1243"/>
        <v>5287.449942462601</v>
      </c>
      <c r="DJ766" s="113">
        <f t="shared" si="1243"/>
        <v>3836.5780998389691</v>
      </c>
      <c r="DK766" s="113">
        <f t="shared" si="1243"/>
        <v>2999.1023622047242</v>
      </c>
      <c r="DL766" s="113">
        <f t="shared" si="1243"/>
        <v>2329.0963855421687</v>
      </c>
      <c r="DM766" s="113">
        <f t="shared" si="1243"/>
        <v>4337.940298507463</v>
      </c>
    </row>
    <row r="767" spans="1:117" s="44" customFormat="1" ht="1" hidden="1" customHeight="1">
      <c r="A767" s="94">
        <v>2049</v>
      </c>
      <c r="B767" s="96">
        <f t="shared" si="1166"/>
        <v>5252875.1620606147</v>
      </c>
      <c r="C767" s="94"/>
      <c r="D767" s="101">
        <f t="shared" si="1167"/>
        <v>2968133.3503590017</v>
      </c>
      <c r="E767" s="101">
        <f t="shared" si="1168"/>
        <v>3031000.1003702767</v>
      </c>
      <c r="F767" s="101">
        <f t="shared" si="1169"/>
        <v>3092206.7347778901</v>
      </c>
      <c r="G767" s="101">
        <f t="shared" si="1170"/>
        <v>3152778.1813492845</v>
      </c>
      <c r="H767" s="101">
        <f t="shared" si="1171"/>
        <v>3212364.8286949238</v>
      </c>
      <c r="I767" s="101">
        <f>SUM(CD767:$DL767)</f>
        <v>1280930.3672804232</v>
      </c>
      <c r="J767" s="101">
        <f>SUM(CE767:$DL767)</f>
        <v>1218063.6172691481</v>
      </c>
      <c r="K767" s="101">
        <f>SUM(CF767:$DL767)</f>
        <v>1156856.9828615347</v>
      </c>
      <c r="L767" s="101">
        <f>SUM(CG767:$DL767)</f>
        <v>1096285.5362901404</v>
      </c>
      <c r="M767" s="101">
        <f>SUM(CH767:$DL767)</f>
        <v>1036698.8889445018</v>
      </c>
      <c r="N767" s="101"/>
      <c r="O767" s="101"/>
      <c r="P767" s="101"/>
      <c r="Q767" s="113">
        <f t="shared" ref="Q767:CB767" si="1244">Q717*Q$680</f>
        <v>48604.936812532738</v>
      </c>
      <c r="R767" s="113">
        <f t="shared" si="1244"/>
        <v>49604.30235221146</v>
      </c>
      <c r="S767" s="113">
        <f t="shared" si="1244"/>
        <v>50362.491023124428</v>
      </c>
      <c r="T767" s="113">
        <f t="shared" si="1244"/>
        <v>49975.443851039265</v>
      </c>
      <c r="U767" s="113">
        <f t="shared" si="1244"/>
        <v>50120.332493214424</v>
      </c>
      <c r="V767" s="113">
        <f t="shared" si="1244"/>
        <v>50069.099834228175</v>
      </c>
      <c r="W767" s="113">
        <f t="shared" si="1244"/>
        <v>49965.247847509083</v>
      </c>
      <c r="X767" s="113">
        <f t="shared" si="1244"/>
        <v>49660.131292651567</v>
      </c>
      <c r="Y767" s="113">
        <f t="shared" si="1244"/>
        <v>49339.612631110234</v>
      </c>
      <c r="Z767" s="113">
        <f t="shared" si="1244"/>
        <v>49403.435453519007</v>
      </c>
      <c r="AA767" s="113">
        <f t="shared" si="1244"/>
        <v>49267.003617036986</v>
      </c>
      <c r="AB767" s="113">
        <f t="shared" si="1244"/>
        <v>49486.159074192125</v>
      </c>
      <c r="AC767" s="113">
        <f t="shared" si="1244"/>
        <v>52148.590283518948</v>
      </c>
      <c r="AD767" s="113">
        <f t="shared" si="1244"/>
        <v>49969.151829755254</v>
      </c>
      <c r="AE767" s="113">
        <f t="shared" si="1244"/>
        <v>50292.198346341807</v>
      </c>
      <c r="AF767" s="113">
        <f t="shared" si="1244"/>
        <v>50389.909097119438</v>
      </c>
      <c r="AG767" s="113">
        <f t="shared" si="1244"/>
        <v>50524.869522946727</v>
      </c>
      <c r="AH767" s="113">
        <f t="shared" si="1244"/>
        <v>50881.261726474833</v>
      </c>
      <c r="AI767" s="113">
        <f t="shared" si="1244"/>
        <v>51394.562000694685</v>
      </c>
      <c r="AJ767" s="113">
        <f t="shared" si="1244"/>
        <v>52352.705331966165</v>
      </c>
      <c r="AK767" s="113">
        <f t="shared" si="1244"/>
        <v>52934.440669641022</v>
      </c>
      <c r="AL767" s="113">
        <f t="shared" si="1244"/>
        <v>53793.165048154093</v>
      </c>
      <c r="AM767" s="113">
        <f t="shared" si="1244"/>
        <v>54566.476212223504</v>
      </c>
      <c r="AN767" s="113">
        <f t="shared" si="1244"/>
        <v>55807.607693070284</v>
      </c>
      <c r="AO767" s="113">
        <f t="shared" si="1244"/>
        <v>57345.538979041863</v>
      </c>
      <c r="AP767" s="113">
        <f t="shared" si="1244"/>
        <v>58492.134311667418</v>
      </c>
      <c r="AQ767" s="113">
        <f t="shared" si="1244"/>
        <v>60324.837724527868</v>
      </c>
      <c r="AR767" s="113">
        <f t="shared" si="1244"/>
        <v>61810.554347619145</v>
      </c>
      <c r="AS767" s="113">
        <f t="shared" si="1244"/>
        <v>62772.74177997755</v>
      </c>
      <c r="AT767" s="113">
        <f t="shared" si="1244"/>
        <v>64109.123708863794</v>
      </c>
      <c r="AU767" s="113">
        <f t="shared" si="1244"/>
        <v>65044.903688782579</v>
      </c>
      <c r="AV767" s="113">
        <f t="shared" si="1244"/>
        <v>65541.383878492183</v>
      </c>
      <c r="AW767" s="113">
        <f t="shared" si="1244"/>
        <v>66581.12250396196</v>
      </c>
      <c r="AX767" s="113">
        <f t="shared" si="1244"/>
        <v>65942.041272724033</v>
      </c>
      <c r="AY767" s="113">
        <f t="shared" si="1244"/>
        <v>66029.093886268573</v>
      </c>
      <c r="AZ767" s="113">
        <f t="shared" si="1244"/>
        <v>66532.267263427115</v>
      </c>
      <c r="BA767" s="113">
        <f t="shared" si="1244"/>
        <v>66669.784072440219</v>
      </c>
      <c r="BB767" s="113">
        <f t="shared" si="1244"/>
        <v>66625.101917040549</v>
      </c>
      <c r="BC767" s="113">
        <f t="shared" si="1244"/>
        <v>67253.32090068885</v>
      </c>
      <c r="BD767" s="113">
        <f t="shared" si="1244"/>
        <v>67486.399268789013</v>
      </c>
      <c r="BE767" s="113">
        <f t="shared" si="1244"/>
        <v>67949.366586880467</v>
      </c>
      <c r="BF767" s="113">
        <f t="shared" si="1244"/>
        <v>68327.503411799276</v>
      </c>
      <c r="BG767" s="113">
        <f t="shared" si="1244"/>
        <v>68129.440018020337</v>
      </c>
      <c r="BH767" s="113">
        <f t="shared" si="1244"/>
        <v>68295.549267171489</v>
      </c>
      <c r="BI767" s="113">
        <f t="shared" si="1244"/>
        <v>68796.126333917637</v>
      </c>
      <c r="BJ767" s="113">
        <f t="shared" si="1244"/>
        <v>68935.618158786368</v>
      </c>
      <c r="BK767" s="113">
        <f t="shared" si="1244"/>
        <v>68765.802138084633</v>
      </c>
      <c r="BL767" s="113">
        <f t="shared" si="1244"/>
        <v>69456.428078962883</v>
      </c>
      <c r="BM767" s="113">
        <f t="shared" si="1244"/>
        <v>69547.516049848942</v>
      </c>
      <c r="BN767" s="113">
        <f t="shared" si="1244"/>
        <v>69483.268530296453</v>
      </c>
      <c r="BO767" s="113">
        <f t="shared" si="1244"/>
        <v>70271.3802244822</v>
      </c>
      <c r="BP767" s="113">
        <f t="shared" si="1244"/>
        <v>70448.738493252167</v>
      </c>
      <c r="BQ767" s="113">
        <f t="shared" si="1244"/>
        <v>70600.510401029387</v>
      </c>
      <c r="BR767" s="113">
        <f t="shared" si="1244"/>
        <v>71080.814654952672</v>
      </c>
      <c r="BS767" s="113">
        <f t="shared" si="1244"/>
        <v>70474.312582177721</v>
      </c>
      <c r="BT767" s="113">
        <f t="shared" si="1244"/>
        <v>70412.008113881559</v>
      </c>
      <c r="BU767" s="113">
        <f t="shared" si="1244"/>
        <v>70187.336979462998</v>
      </c>
      <c r="BV767" s="113">
        <f t="shared" si="1244"/>
        <v>70941.183184919631</v>
      </c>
      <c r="BW767" s="113">
        <f t="shared" si="1244"/>
        <v>70538.508269592727</v>
      </c>
      <c r="BX767" s="113">
        <f t="shared" si="1244"/>
        <v>69815.679088768011</v>
      </c>
      <c r="BY767" s="113">
        <f t="shared" si="1244"/>
        <v>68347.957037410888</v>
      </c>
      <c r="BZ767" s="113">
        <f t="shared" si="1244"/>
        <v>67644.176690660082</v>
      </c>
      <c r="CA767" s="113">
        <f t="shared" si="1244"/>
        <v>65738.038276282838</v>
      </c>
      <c r="CB767" s="113">
        <f t="shared" si="1244"/>
        <v>64663.721044762991</v>
      </c>
      <c r="CC767" s="113">
        <f t="shared" ref="CC767:DM767" si="1245">CC717*CC$680</f>
        <v>63620.327616195864</v>
      </c>
      <c r="CD767" s="113">
        <f t="shared" si="1245"/>
        <v>62866.750011274977</v>
      </c>
      <c r="CE767" s="113">
        <f t="shared" si="1245"/>
        <v>61206.634407613441</v>
      </c>
      <c r="CF767" s="113">
        <f t="shared" si="1245"/>
        <v>60571.446571394263</v>
      </c>
      <c r="CG767" s="113">
        <f t="shared" si="1245"/>
        <v>59586.647345639089</v>
      </c>
      <c r="CH767" s="113">
        <f t="shared" si="1245"/>
        <v>58275.921658865671</v>
      </c>
      <c r="CI767" s="113">
        <f t="shared" si="1245"/>
        <v>56550.943696687711</v>
      </c>
      <c r="CJ767" s="113">
        <f t="shared" si="1245"/>
        <v>55201.842453434139</v>
      </c>
      <c r="CK767" s="113">
        <f t="shared" si="1245"/>
        <v>53936.174870818606</v>
      </c>
      <c r="CL767" s="113">
        <f t="shared" si="1245"/>
        <v>52295.156560829702</v>
      </c>
      <c r="CM767" s="113">
        <f t="shared" si="1245"/>
        <v>50905.952057085517</v>
      </c>
      <c r="CN767" s="113">
        <f t="shared" si="1245"/>
        <v>50728.035199490325</v>
      </c>
      <c r="CO767" s="113">
        <f t="shared" si="1245"/>
        <v>49226.190960544664</v>
      </c>
      <c r="CP767" s="113">
        <f t="shared" si="1245"/>
        <v>49008.924252746321</v>
      </c>
      <c r="CQ767" s="113">
        <f t="shared" si="1245"/>
        <v>48155.577354411565</v>
      </c>
      <c r="CR767" s="113">
        <f t="shared" si="1245"/>
        <v>47163.090116854823</v>
      </c>
      <c r="CS767" s="113">
        <f t="shared" si="1245"/>
        <v>45991.79552417052</v>
      </c>
      <c r="CT767" s="113">
        <f t="shared" si="1245"/>
        <v>45213.505971337581</v>
      </c>
      <c r="CU767" s="113">
        <f t="shared" si="1245"/>
        <v>43272.668178197193</v>
      </c>
      <c r="CV767" s="113">
        <f t="shared" si="1245"/>
        <v>41998.641990711862</v>
      </c>
      <c r="CW767" s="113">
        <f t="shared" si="1245"/>
        <v>40047.503688174547</v>
      </c>
      <c r="CX767" s="113">
        <f t="shared" si="1245"/>
        <v>37971.851060039196</v>
      </c>
      <c r="CY767" s="113">
        <f t="shared" si="1245"/>
        <v>34275.108419261189</v>
      </c>
      <c r="CZ767" s="113">
        <f t="shared" si="1245"/>
        <v>30522.775397373876</v>
      </c>
      <c r="DA767" s="113">
        <f t="shared" si="1245"/>
        <v>27099.895188519979</v>
      </c>
      <c r="DB767" s="113">
        <f t="shared" si="1245"/>
        <v>23548.504529731512</v>
      </c>
      <c r="DC767" s="113">
        <f t="shared" si="1245"/>
        <v>20450.638046795524</v>
      </c>
      <c r="DD767" s="113">
        <f t="shared" si="1245"/>
        <v>17264.781659388645</v>
      </c>
      <c r="DE767" s="113">
        <f t="shared" si="1245"/>
        <v>14388.217554858933</v>
      </c>
      <c r="DF767" s="113">
        <f t="shared" si="1245"/>
        <v>11990.105718404613</v>
      </c>
      <c r="DG767" s="113">
        <f t="shared" si="1245"/>
        <v>9141.7915584415587</v>
      </c>
      <c r="DH767" s="113">
        <f t="shared" si="1245"/>
        <v>7253.479859894921</v>
      </c>
      <c r="DI767" s="113">
        <f t="shared" si="1245"/>
        <v>5401.96087456847</v>
      </c>
      <c r="DJ767" s="113">
        <f t="shared" si="1245"/>
        <v>4016.3446054750402</v>
      </c>
      <c r="DK767" s="113">
        <f t="shared" si="1245"/>
        <v>2989.055118110236</v>
      </c>
      <c r="DL767" s="113">
        <f t="shared" si="1245"/>
        <v>2412.4548192771085</v>
      </c>
      <c r="DM767" s="113">
        <f t="shared" si="1245"/>
        <v>4530.5771144278606</v>
      </c>
    </row>
    <row r="768" spans="1:117" s="44" customFormat="1" ht="1" hidden="1" customHeight="1">
      <c r="A768" s="94">
        <v>2050</v>
      </c>
      <c r="B768" s="96">
        <f t="shared" si="1166"/>
        <v>5276148.279087428</v>
      </c>
      <c r="C768" s="94"/>
      <c r="D768" s="101">
        <f t="shared" si="1167"/>
        <v>2976672.9196588276</v>
      </c>
      <c r="E768" s="101">
        <f t="shared" si="1168"/>
        <v>3039376.7443104307</v>
      </c>
      <c r="F768" s="101">
        <f t="shared" si="1169"/>
        <v>3101802.5408255337</v>
      </c>
      <c r="G768" s="101">
        <f t="shared" si="1170"/>
        <v>3162419.9838422262</v>
      </c>
      <c r="H768" s="101">
        <f t="shared" si="1171"/>
        <v>3222570.3072414002</v>
      </c>
      <c r="I768" s="101">
        <f>SUM(CD768:$DL768)</f>
        <v>1291338.0269639499</v>
      </c>
      <c r="J768" s="101">
        <f>SUM(CE768:$DL768)</f>
        <v>1228634.2023123465</v>
      </c>
      <c r="K768" s="101">
        <f>SUM(CF768:$DL768)</f>
        <v>1166208.405797244</v>
      </c>
      <c r="L768" s="101">
        <f>SUM(CG768:$DL768)</f>
        <v>1105590.9627805513</v>
      </c>
      <c r="M768" s="101">
        <f>SUM(CH768:$DL768)</f>
        <v>1045440.6393813774</v>
      </c>
      <c r="N768" s="101"/>
      <c r="O768" s="101"/>
      <c r="P768" s="101"/>
      <c r="Q768" s="113">
        <f t="shared" ref="Q768:CB768" si="1246">Q718*Q$680</f>
        <v>48825.276320175231</v>
      </c>
      <c r="R768" s="113">
        <f t="shared" si="1246"/>
        <v>49857.502504890501</v>
      </c>
      <c r="S768" s="113">
        <f t="shared" si="1246"/>
        <v>50637.232249724708</v>
      </c>
      <c r="T768" s="113">
        <f t="shared" si="1246"/>
        <v>50272.743937644344</v>
      </c>
      <c r="U768" s="113">
        <f t="shared" si="1246"/>
        <v>50431.234005428465</v>
      </c>
      <c r="V768" s="113">
        <f t="shared" si="1246"/>
        <v>50395.511195783954</v>
      </c>
      <c r="W768" s="113">
        <f t="shared" si="1246"/>
        <v>50300.846513711243</v>
      </c>
      <c r="X768" s="113">
        <f t="shared" si="1246"/>
        <v>50000.595514785877</v>
      </c>
      <c r="Y768" s="113">
        <f t="shared" si="1246"/>
        <v>49667.958341579259</v>
      </c>
      <c r="Z768" s="113">
        <f t="shared" si="1246"/>
        <v>49729.23748588634</v>
      </c>
      <c r="AA768" s="113">
        <f t="shared" si="1246"/>
        <v>49575.113112374202</v>
      </c>
      <c r="AB768" s="113">
        <f t="shared" si="1246"/>
        <v>49769.795518069928</v>
      </c>
      <c r="AC768" s="113">
        <f t="shared" si="1246"/>
        <v>52408.693381315956</v>
      </c>
      <c r="AD768" s="113">
        <f t="shared" si="1246"/>
        <v>50177.170009865178</v>
      </c>
      <c r="AE768" s="113">
        <f t="shared" si="1246"/>
        <v>50455.088866757767</v>
      </c>
      <c r="AF768" s="113">
        <f t="shared" si="1246"/>
        <v>50500.671501764773</v>
      </c>
      <c r="AG768" s="113">
        <f t="shared" si="1246"/>
        <v>50586.618821397795</v>
      </c>
      <c r="AH768" s="113">
        <f t="shared" si="1246"/>
        <v>50892.225797133651</v>
      </c>
      <c r="AI768" s="113">
        <f t="shared" si="1246"/>
        <v>51367.594238450853</v>
      </c>
      <c r="AJ768" s="113">
        <f t="shared" si="1246"/>
        <v>52286.223147910794</v>
      </c>
      <c r="AK768" s="113">
        <f t="shared" si="1246"/>
        <v>52847.902091604919</v>
      </c>
      <c r="AL768" s="113">
        <f t="shared" si="1246"/>
        <v>53704.462319422149</v>
      </c>
      <c r="AM768" s="113">
        <f t="shared" si="1246"/>
        <v>54477.011437194713</v>
      </c>
      <c r="AN768" s="113">
        <f t="shared" si="1246"/>
        <v>55746.090036680871</v>
      </c>
      <c r="AO768" s="113">
        <f t="shared" si="1246"/>
        <v>57314.083406037345</v>
      </c>
      <c r="AP768" s="113">
        <f t="shared" si="1246"/>
        <v>58500.233191422572</v>
      </c>
      <c r="AQ768" s="113">
        <f t="shared" si="1246"/>
        <v>60397.353359744608</v>
      </c>
      <c r="AR768" s="113">
        <f t="shared" si="1246"/>
        <v>61925.249700131375</v>
      </c>
      <c r="AS768" s="113">
        <f t="shared" si="1246"/>
        <v>62945.969806252186</v>
      </c>
      <c r="AT768" s="113">
        <f t="shared" si="1246"/>
        <v>64328.668508287286</v>
      </c>
      <c r="AU768" s="113">
        <f t="shared" si="1246"/>
        <v>65315.826513911619</v>
      </c>
      <c r="AV768" s="113">
        <f t="shared" si="1246"/>
        <v>65847.64258115062</v>
      </c>
      <c r="AW768" s="113">
        <f t="shared" si="1246"/>
        <v>66932.760169043846</v>
      </c>
      <c r="AX768" s="113">
        <f t="shared" si="1246"/>
        <v>66313.171162509127</v>
      </c>
      <c r="AY768" s="113">
        <f t="shared" si="1246"/>
        <v>66407.926759811337</v>
      </c>
      <c r="AZ768" s="113">
        <f t="shared" si="1246"/>
        <v>66925.617647058825</v>
      </c>
      <c r="BA768" s="113">
        <f t="shared" si="1246"/>
        <v>67069.098105052602</v>
      </c>
      <c r="BB768" s="113">
        <f t="shared" si="1246"/>
        <v>67041.46624341626</v>
      </c>
      <c r="BC768" s="113">
        <f t="shared" si="1246"/>
        <v>67648.209958807856</v>
      </c>
      <c r="BD768" s="113">
        <f t="shared" si="1246"/>
        <v>67911.684423826446</v>
      </c>
      <c r="BE768" s="113">
        <f t="shared" si="1246"/>
        <v>68412.175351087149</v>
      </c>
      <c r="BF768" s="113">
        <f t="shared" si="1246"/>
        <v>68865.056188579445</v>
      </c>
      <c r="BG768" s="113">
        <f t="shared" si="1246"/>
        <v>69065.709035911961</v>
      </c>
      <c r="BH768" s="113">
        <f t="shared" si="1246"/>
        <v>68791.071850254244</v>
      </c>
      <c r="BI768" s="113">
        <f t="shared" si="1246"/>
        <v>68981.986191838107</v>
      </c>
      <c r="BJ768" s="113">
        <f t="shared" si="1246"/>
        <v>69271.982250236571</v>
      </c>
      <c r="BK768" s="113">
        <f t="shared" si="1246"/>
        <v>69461.7655233853</v>
      </c>
      <c r="BL768" s="113">
        <f t="shared" si="1246"/>
        <v>69190.67404242781</v>
      </c>
      <c r="BM768" s="113">
        <f t="shared" si="1246"/>
        <v>69694.536064954678</v>
      </c>
      <c r="BN768" s="113">
        <f t="shared" si="1246"/>
        <v>69600.895350403312</v>
      </c>
      <c r="BO768" s="113">
        <f t="shared" si="1246"/>
        <v>69432.917741535406</v>
      </c>
      <c r="BP768" s="113">
        <f t="shared" si="1246"/>
        <v>70290.377170096952</v>
      </c>
      <c r="BQ768" s="113">
        <f t="shared" si="1246"/>
        <v>70365.308814068208</v>
      </c>
      <c r="BR768" s="113">
        <f t="shared" si="1246"/>
        <v>70409.751049331317</v>
      </c>
      <c r="BS768" s="113">
        <f t="shared" si="1246"/>
        <v>70966.379148331893</v>
      </c>
      <c r="BT768" s="113">
        <f t="shared" si="1246"/>
        <v>70059.142944333755</v>
      </c>
      <c r="BU768" s="113">
        <f t="shared" si="1246"/>
        <v>70076.276359498603</v>
      </c>
      <c r="BV768" s="113">
        <f t="shared" si="1246"/>
        <v>70049.777726379092</v>
      </c>
      <c r="BW768" s="113">
        <f t="shared" si="1246"/>
        <v>70449.466981698773</v>
      </c>
      <c r="BX768" s="113">
        <f t="shared" si="1246"/>
        <v>70142.691552554243</v>
      </c>
      <c r="BY768" s="113">
        <f t="shared" si="1246"/>
        <v>69086.673332912746</v>
      </c>
      <c r="BZ768" s="113">
        <f t="shared" si="1246"/>
        <v>67782.280000875136</v>
      </c>
      <c r="CA768" s="113">
        <f t="shared" si="1246"/>
        <v>67196.556033652305</v>
      </c>
      <c r="CB768" s="113">
        <f t="shared" si="1246"/>
        <v>64971.578577082051</v>
      </c>
      <c r="CC768" s="113">
        <f t="shared" ref="CC768:DM768" si="1247">CC718*CC$680</f>
        <v>64457.462956031617</v>
      </c>
      <c r="CD768" s="113">
        <f t="shared" si="1247"/>
        <v>62703.824651603303</v>
      </c>
      <c r="CE768" s="113">
        <f t="shared" si="1247"/>
        <v>62425.796515102753</v>
      </c>
      <c r="CF768" s="113">
        <f t="shared" si="1247"/>
        <v>60617.44301669269</v>
      </c>
      <c r="CG768" s="113">
        <f t="shared" si="1247"/>
        <v>60150.323399174093</v>
      </c>
      <c r="CH768" s="113">
        <f t="shared" si="1247"/>
        <v>58824.880684046751</v>
      </c>
      <c r="CI768" s="113">
        <f t="shared" si="1247"/>
        <v>57791.583582585576</v>
      </c>
      <c r="CJ768" s="113">
        <f t="shared" si="1247"/>
        <v>55969.288235832093</v>
      </c>
      <c r="CK768" s="113">
        <f t="shared" si="1247"/>
        <v>54587.128705466414</v>
      </c>
      <c r="CL768" s="113">
        <f t="shared" si="1247"/>
        <v>53179.685214682664</v>
      </c>
      <c r="CM768" s="113">
        <f t="shared" si="1247"/>
        <v>51211.746831679484</v>
      </c>
      <c r="CN768" s="113">
        <f t="shared" si="1247"/>
        <v>50309.9688221709</v>
      </c>
      <c r="CO768" s="113">
        <f t="shared" si="1247"/>
        <v>49484.204372077766</v>
      </c>
      <c r="CP768" s="113">
        <f t="shared" si="1247"/>
        <v>48291.865622072728</v>
      </c>
      <c r="CQ768" s="113">
        <f t="shared" si="1247"/>
        <v>47502.162680718822</v>
      </c>
      <c r="CR768" s="113">
        <f t="shared" si="1247"/>
        <v>46985.13111507229</v>
      </c>
      <c r="CS768" s="113">
        <f t="shared" si="1247"/>
        <v>45552.465029336934</v>
      </c>
      <c r="CT768" s="113">
        <f t="shared" si="1247"/>
        <v>44616.78150591447</v>
      </c>
      <c r="CU768" s="113">
        <f t="shared" si="1247"/>
        <v>43303.229364544393</v>
      </c>
      <c r="CV768" s="113">
        <f t="shared" si="1247"/>
        <v>41359.313786650033</v>
      </c>
      <c r="CW768" s="113">
        <f t="shared" si="1247"/>
        <v>40009.015451510211</v>
      </c>
      <c r="CX768" s="113">
        <f t="shared" si="1247"/>
        <v>37809.114555496169</v>
      </c>
      <c r="CY768" s="113">
        <f t="shared" si="1247"/>
        <v>35424.186605265793</v>
      </c>
      <c r="CZ768" s="113">
        <f t="shared" si="1247"/>
        <v>31784.160331720799</v>
      </c>
      <c r="DA768" s="113">
        <f t="shared" si="1247"/>
        <v>28235.565981992124</v>
      </c>
      <c r="DB768" s="113">
        <f t="shared" si="1247"/>
        <v>24333.486904957997</v>
      </c>
      <c r="DC768" s="113">
        <f t="shared" si="1247"/>
        <v>21143.472838250254</v>
      </c>
      <c r="DD768" s="113">
        <f t="shared" si="1247"/>
        <v>17929.246724890829</v>
      </c>
      <c r="DE768" s="113">
        <f t="shared" si="1247"/>
        <v>14811.158620689654</v>
      </c>
      <c r="DF768" s="113">
        <f t="shared" si="1247"/>
        <v>12412.450744834214</v>
      </c>
      <c r="DG768" s="113">
        <f t="shared" si="1247"/>
        <v>9659.1571428571424</v>
      </c>
      <c r="DH768" s="113">
        <f t="shared" si="1247"/>
        <v>7614.7828371278465</v>
      </c>
      <c r="DI768" s="113">
        <f t="shared" si="1247"/>
        <v>5653.8849252013815</v>
      </c>
      <c r="DJ768" s="113">
        <f t="shared" si="1247"/>
        <v>4109.9033816425117</v>
      </c>
      <c r="DK768" s="113">
        <f t="shared" si="1247"/>
        <v>3133.4842519685039</v>
      </c>
      <c r="DL768" s="113">
        <f t="shared" si="1247"/>
        <v>2408.132530120482</v>
      </c>
      <c r="DM768" s="113">
        <f t="shared" si="1247"/>
        <v>4728.8325041459375</v>
      </c>
    </row>
    <row r="769" spans="1:117" s="44" customFormat="1" ht="1" hidden="1" customHeight="1">
      <c r="A769" s="94">
        <v>2051</v>
      </c>
      <c r="B769" s="96">
        <f t="shared" si="1166"/>
        <v>5299070.7866826309</v>
      </c>
      <c r="C769" s="94"/>
      <c r="D769" s="101">
        <f t="shared" si="1167"/>
        <v>2984360.4878615714</v>
      </c>
      <c r="E769" s="101">
        <f t="shared" si="1168"/>
        <v>3047895.5245277872</v>
      </c>
      <c r="F769" s="101">
        <f t="shared" si="1169"/>
        <v>3110162.8103997014</v>
      </c>
      <c r="G769" s="101">
        <f t="shared" si="1170"/>
        <v>3171991.81935851</v>
      </c>
      <c r="H769" s="101">
        <f t="shared" si="1171"/>
        <v>3232193.2074872726</v>
      </c>
      <c r="I769" s="101">
        <f>SUM(CD769:$DL769)</f>
        <v>1301978.4923328229</v>
      </c>
      <c r="J769" s="101">
        <f>SUM(CE769:$DL769)</f>
        <v>1238443.4556666075</v>
      </c>
      <c r="K769" s="101">
        <f>SUM(CF769:$DL769)</f>
        <v>1176176.1697946936</v>
      </c>
      <c r="L769" s="101">
        <f>SUM(CG769:$DL769)</f>
        <v>1114347.1608358847</v>
      </c>
      <c r="M769" s="101">
        <f>SUM(CH769:$DL769)</f>
        <v>1054145.7727071219</v>
      </c>
      <c r="N769" s="101"/>
      <c r="O769" s="101"/>
      <c r="P769" s="101"/>
      <c r="Q769" s="113">
        <f t="shared" ref="Q769:CB769" si="1248">Q719*Q$680</f>
        <v>49029.947240607587</v>
      </c>
      <c r="R769" s="113">
        <f t="shared" si="1248"/>
        <v>50081.793978720358</v>
      </c>
      <c r="S769" s="113">
        <f t="shared" si="1248"/>
        <v>50892.781993584525</v>
      </c>
      <c r="T769" s="113">
        <f t="shared" si="1248"/>
        <v>50544.017754041575</v>
      </c>
      <c r="U769" s="113">
        <f t="shared" si="1248"/>
        <v>50728.094804187669</v>
      </c>
      <c r="V769" s="113">
        <f t="shared" si="1248"/>
        <v>50704.901105970261</v>
      </c>
      <c r="W769" s="113">
        <f t="shared" si="1248"/>
        <v>50626.457124371671</v>
      </c>
      <c r="X769" s="113">
        <f t="shared" si="1248"/>
        <v>50333.118880427261</v>
      </c>
      <c r="Y769" s="113">
        <f t="shared" si="1248"/>
        <v>50004.192237284784</v>
      </c>
      <c r="Z769" s="113">
        <f t="shared" si="1248"/>
        <v>50057.014076025596</v>
      </c>
      <c r="AA769" s="113">
        <f t="shared" si="1248"/>
        <v>49897.988238478385</v>
      </c>
      <c r="AB769" s="113">
        <f t="shared" si="1248"/>
        <v>50079.127249546415</v>
      </c>
      <c r="AC769" s="113">
        <f t="shared" si="1248"/>
        <v>52707.291737586929</v>
      </c>
      <c r="AD769" s="113">
        <f t="shared" si="1248"/>
        <v>50425.000281862172</v>
      </c>
      <c r="AE769" s="113">
        <f t="shared" si="1248"/>
        <v>50663.948491094801</v>
      </c>
      <c r="AF769" s="113">
        <f t="shared" si="1248"/>
        <v>50664.320459979506</v>
      </c>
      <c r="AG769" s="113">
        <f t="shared" si="1248"/>
        <v>50698.16594118037</v>
      </c>
      <c r="AH769" s="113">
        <f t="shared" si="1248"/>
        <v>50954.023286301519</v>
      </c>
      <c r="AI769" s="113">
        <f t="shared" si="1248"/>
        <v>51378.581104550191</v>
      </c>
      <c r="AJ769" s="113">
        <f t="shared" si="1248"/>
        <v>52261.04050243528</v>
      </c>
      <c r="AK769" s="113">
        <f t="shared" si="1248"/>
        <v>52784.507551880801</v>
      </c>
      <c r="AL769" s="113">
        <f t="shared" si="1248"/>
        <v>53621.807504012839</v>
      </c>
      <c r="AM769" s="113">
        <f t="shared" si="1248"/>
        <v>54392.572773122592</v>
      </c>
      <c r="AN769" s="113">
        <f t="shared" si="1248"/>
        <v>55659.360226033503</v>
      </c>
      <c r="AO769" s="113">
        <f t="shared" si="1248"/>
        <v>57255.231043641797</v>
      </c>
      <c r="AP769" s="113">
        <f t="shared" si="1248"/>
        <v>58472.899472248922</v>
      </c>
      <c r="AQ769" s="113">
        <f t="shared" si="1248"/>
        <v>60408.588176468329</v>
      </c>
      <c r="AR769" s="113">
        <f t="shared" si="1248"/>
        <v>61998.982426746385</v>
      </c>
      <c r="AS769" s="113">
        <f t="shared" si="1248"/>
        <v>63061.115494305326</v>
      </c>
      <c r="AT769" s="113">
        <f t="shared" si="1248"/>
        <v>64503.283209224108</v>
      </c>
      <c r="AU769" s="113">
        <f t="shared" si="1248"/>
        <v>65535.823995971296</v>
      </c>
      <c r="AV769" s="113">
        <f t="shared" si="1248"/>
        <v>66116.503356421716</v>
      </c>
      <c r="AW769" s="113">
        <f t="shared" si="1248"/>
        <v>67239.809772847337</v>
      </c>
      <c r="AX769" s="113">
        <f t="shared" si="1248"/>
        <v>66656.515926855762</v>
      </c>
      <c r="AY769" s="113">
        <f t="shared" si="1248"/>
        <v>66774.95185547744</v>
      </c>
      <c r="AZ769" s="113">
        <f t="shared" si="1248"/>
        <v>67303.234015345268</v>
      </c>
      <c r="BA769" s="113">
        <f t="shared" si="1248"/>
        <v>67460.582450751011</v>
      </c>
      <c r="BB769" s="113">
        <f t="shared" si="1248"/>
        <v>67437.401479011867</v>
      </c>
      <c r="BC769" s="113">
        <f t="shared" si="1248"/>
        <v>68066.557772854721</v>
      </c>
      <c r="BD769" s="113">
        <f t="shared" si="1248"/>
        <v>68305.684234125481</v>
      </c>
      <c r="BE769" s="113">
        <f t="shared" si="1248"/>
        <v>68839.610197010523</v>
      </c>
      <c r="BF769" s="113">
        <f t="shared" si="1248"/>
        <v>69328.497828855005</v>
      </c>
      <c r="BG769" s="113">
        <f t="shared" si="1248"/>
        <v>69604.262083279697</v>
      </c>
      <c r="BH769" s="113">
        <f t="shared" si="1248"/>
        <v>69727.39062672187</v>
      </c>
      <c r="BI769" s="113">
        <f t="shared" si="1248"/>
        <v>69477.612479626041</v>
      </c>
      <c r="BJ769" s="113">
        <f t="shared" si="1248"/>
        <v>69460.185968071804</v>
      </c>
      <c r="BK769" s="113">
        <f t="shared" si="1248"/>
        <v>69799.202316258365</v>
      </c>
      <c r="BL769" s="113">
        <f t="shared" si="1248"/>
        <v>69887.271744254569</v>
      </c>
      <c r="BM769" s="113">
        <f t="shared" si="1248"/>
        <v>69431.712613293043</v>
      </c>
      <c r="BN769" s="113">
        <f t="shared" si="1248"/>
        <v>69748.682893614474</v>
      </c>
      <c r="BO769" s="113">
        <f t="shared" si="1248"/>
        <v>69553.271207987098</v>
      </c>
      <c r="BP769" s="113">
        <f t="shared" si="1248"/>
        <v>69457.476793248949</v>
      </c>
      <c r="BQ769" s="113">
        <f t="shared" si="1248"/>
        <v>70211.176710272368</v>
      </c>
      <c r="BR769" s="113">
        <f t="shared" si="1248"/>
        <v>70178.074328342991</v>
      </c>
      <c r="BS769" s="113">
        <f t="shared" si="1248"/>
        <v>70299.643922792369</v>
      </c>
      <c r="BT769" s="113">
        <f t="shared" si="1248"/>
        <v>70551.166208914496</v>
      </c>
      <c r="BU769" s="113">
        <f t="shared" si="1248"/>
        <v>69728.220309431606</v>
      </c>
      <c r="BV769" s="113">
        <f t="shared" si="1248"/>
        <v>69941.578177402567</v>
      </c>
      <c r="BW769" s="113">
        <f t="shared" si="1248"/>
        <v>69568.947579191867</v>
      </c>
      <c r="BX769" s="113">
        <f t="shared" si="1248"/>
        <v>70058.715542216392</v>
      </c>
      <c r="BY769" s="113">
        <f t="shared" si="1248"/>
        <v>69411.826383193489</v>
      </c>
      <c r="BZ769" s="113">
        <f t="shared" si="1248"/>
        <v>68517.851532588014</v>
      </c>
      <c r="CA769" s="113">
        <f t="shared" si="1248"/>
        <v>67337.513454498738</v>
      </c>
      <c r="CB769" s="113">
        <f t="shared" si="1248"/>
        <v>66416.36566704775</v>
      </c>
      <c r="CC769" s="113">
        <f t="shared" ref="CC769:DM769" si="1249">CC719*CC$680</f>
        <v>64768.818556110877</v>
      </c>
      <c r="CD769" s="113">
        <f t="shared" si="1249"/>
        <v>63535.036666215667</v>
      </c>
      <c r="CE769" s="113">
        <f t="shared" si="1249"/>
        <v>62267.285871913933</v>
      </c>
      <c r="CF769" s="113">
        <f t="shared" si="1249"/>
        <v>61829.008958808699</v>
      </c>
      <c r="CG769" s="113">
        <f t="shared" si="1249"/>
        <v>60201.388128762628</v>
      </c>
      <c r="CH769" s="113">
        <f t="shared" si="1249"/>
        <v>59382.662264989667</v>
      </c>
      <c r="CI769" s="113">
        <f t="shared" si="1249"/>
        <v>58340.574111000329</v>
      </c>
      <c r="CJ769" s="113">
        <f t="shared" si="1249"/>
        <v>57200.358077005156</v>
      </c>
      <c r="CK769" s="113">
        <f t="shared" si="1249"/>
        <v>55350.861775904268</v>
      </c>
      <c r="CL769" s="113">
        <f t="shared" si="1249"/>
        <v>53826.490602102582</v>
      </c>
      <c r="CM769" s="113">
        <f t="shared" si="1249"/>
        <v>52082.768721893932</v>
      </c>
      <c r="CN769" s="113">
        <f t="shared" si="1249"/>
        <v>50617.808672453612</v>
      </c>
      <c r="CO769" s="113">
        <f t="shared" si="1249"/>
        <v>49081.861619227304</v>
      </c>
      <c r="CP769" s="113">
        <f t="shared" si="1249"/>
        <v>48550.720812398882</v>
      </c>
      <c r="CQ769" s="113">
        <f t="shared" si="1249"/>
        <v>46814.254019727065</v>
      </c>
      <c r="CR769" s="113">
        <f t="shared" si="1249"/>
        <v>46354.365319865319</v>
      </c>
      <c r="CS769" s="113">
        <f t="shared" si="1249"/>
        <v>45390.917493120098</v>
      </c>
      <c r="CT769" s="113">
        <f t="shared" si="1249"/>
        <v>44201.15252502275</v>
      </c>
      <c r="CU769" s="113">
        <f t="shared" si="1249"/>
        <v>42741.297873644216</v>
      </c>
      <c r="CV769" s="113">
        <f t="shared" si="1249"/>
        <v>41400.687876897486</v>
      </c>
      <c r="CW769" s="113">
        <f t="shared" si="1249"/>
        <v>39415.901855734141</v>
      </c>
      <c r="CX769" s="113">
        <f t="shared" si="1249"/>
        <v>37788.402636736151</v>
      </c>
      <c r="CY769" s="113">
        <f t="shared" si="1249"/>
        <v>35287.788767644408</v>
      </c>
      <c r="CZ769" s="113">
        <f t="shared" si="1249"/>
        <v>32865.487214927438</v>
      </c>
      <c r="DA769" s="113">
        <f t="shared" si="1249"/>
        <v>29421.339898705686</v>
      </c>
      <c r="DB769" s="113">
        <f t="shared" si="1249"/>
        <v>25372.718497776314</v>
      </c>
      <c r="DC769" s="113">
        <f t="shared" si="1249"/>
        <v>21864.17477110885</v>
      </c>
      <c r="DD769" s="113">
        <f t="shared" si="1249"/>
        <v>18552.241630276563</v>
      </c>
      <c r="DE769" s="113">
        <f t="shared" si="1249"/>
        <v>15396.699059561128</v>
      </c>
      <c r="DF769" s="113">
        <f t="shared" si="1249"/>
        <v>12789.865449303219</v>
      </c>
      <c r="DG769" s="113">
        <f t="shared" si="1249"/>
        <v>10012.398701298702</v>
      </c>
      <c r="DH769" s="113">
        <f t="shared" si="1249"/>
        <v>8054.3143607705779</v>
      </c>
      <c r="DI769" s="113">
        <f t="shared" si="1249"/>
        <v>5942.0092059838898</v>
      </c>
      <c r="DJ769" s="113">
        <f t="shared" si="1249"/>
        <v>4306.376811594203</v>
      </c>
      <c r="DK769" s="113">
        <f t="shared" si="1249"/>
        <v>3211.3503937007872</v>
      </c>
      <c r="DL769" s="113">
        <f t="shared" si="1249"/>
        <v>2527.9216867469881</v>
      </c>
      <c r="DM769" s="113">
        <f t="shared" si="1249"/>
        <v>4886.1525704809292</v>
      </c>
    </row>
    <row r="770" spans="1:117" s="44" customFormat="1" ht="1" hidden="1" customHeight="1">
      <c r="A770" s="94">
        <v>2052</v>
      </c>
      <c r="B770" s="96">
        <f t="shared" si="1166"/>
        <v>5321509.839159973</v>
      </c>
      <c r="C770" s="94"/>
      <c r="D770" s="101">
        <f t="shared" si="1167"/>
        <v>2991772.2533162287</v>
      </c>
      <c r="E770" s="101">
        <f t="shared" si="1168"/>
        <v>3055618.506687446</v>
      </c>
      <c r="F770" s="101">
        <f t="shared" si="1169"/>
        <v>3118716.5057449606</v>
      </c>
      <c r="G770" s="101">
        <f t="shared" si="1170"/>
        <v>3180391.8670035172</v>
      </c>
      <c r="H770" s="101">
        <f t="shared" si="1171"/>
        <v>3241797.2043337328</v>
      </c>
      <c r="I770" s="101">
        <f>SUM(CD770:$DL770)</f>
        <v>1312217.5862798677</v>
      </c>
      <c r="J770" s="101">
        <f>SUM(CE770:$DL770)</f>
        <v>1248371.3329086504</v>
      </c>
      <c r="K770" s="101">
        <f>SUM(CF770:$DL770)</f>
        <v>1185273.3338511356</v>
      </c>
      <c r="L770" s="101">
        <f>SUM(CG770:$DL770)</f>
        <v>1123597.972592579</v>
      </c>
      <c r="M770" s="101">
        <f>SUM(CH770:$DL770)</f>
        <v>1062192.6352623638</v>
      </c>
      <c r="N770" s="101"/>
      <c r="O770" s="101"/>
      <c r="P770" s="101"/>
      <c r="Q770" s="113">
        <f t="shared" ref="Q770:CB770" si="1250">Q720*Q$680</f>
        <v>49205.239560020949</v>
      </c>
      <c r="R770" s="113">
        <f t="shared" si="1250"/>
        <v>50288.142134643829</v>
      </c>
      <c r="S770" s="113">
        <f t="shared" si="1250"/>
        <v>51118.029396275189</v>
      </c>
      <c r="T770" s="113">
        <f t="shared" si="1250"/>
        <v>50797.27338337183</v>
      </c>
      <c r="U770" s="113">
        <f t="shared" si="1250"/>
        <v>50998.879992245056</v>
      </c>
      <c r="V770" s="113">
        <f t="shared" si="1250"/>
        <v>51000.273350322888</v>
      </c>
      <c r="W770" s="113">
        <f t="shared" si="1250"/>
        <v>50934.089235056985</v>
      </c>
      <c r="X770" s="113">
        <f t="shared" si="1250"/>
        <v>50655.716175452479</v>
      </c>
      <c r="Y770" s="113">
        <f t="shared" si="1250"/>
        <v>50333.523970908376</v>
      </c>
      <c r="Z770" s="113">
        <f t="shared" si="1250"/>
        <v>50392.688897252541</v>
      </c>
      <c r="AA770" s="113">
        <f t="shared" si="1250"/>
        <v>50224.800866120422</v>
      </c>
      <c r="AB770" s="113">
        <f t="shared" si="1250"/>
        <v>50402.294905114504</v>
      </c>
      <c r="AC770" s="113">
        <f t="shared" si="1250"/>
        <v>53032.940816028793</v>
      </c>
      <c r="AD770" s="113">
        <f t="shared" si="1250"/>
        <v>50710.65204115188</v>
      </c>
      <c r="AE770" s="113">
        <f t="shared" si="1250"/>
        <v>50912.781249276239</v>
      </c>
      <c r="AF770" s="113">
        <f t="shared" si="1250"/>
        <v>50871.87523625185</v>
      </c>
      <c r="AG770" s="113">
        <f t="shared" si="1250"/>
        <v>50860.506838721085</v>
      </c>
      <c r="AH770" s="113">
        <f t="shared" si="1250"/>
        <v>51065.657460282186</v>
      </c>
      <c r="AI770" s="113">
        <f t="shared" si="1250"/>
        <v>51441.505883119142</v>
      </c>
      <c r="AJ770" s="113">
        <f t="shared" si="1250"/>
        <v>52273.128172263525</v>
      </c>
      <c r="AK770" s="113">
        <f t="shared" si="1250"/>
        <v>52759.350988498212</v>
      </c>
      <c r="AL770" s="113">
        <f t="shared" si="1250"/>
        <v>53560.320385232742</v>
      </c>
      <c r="AM770" s="113">
        <f t="shared" si="1250"/>
        <v>54314.165442198486</v>
      </c>
      <c r="AN770" s="113">
        <f t="shared" si="1250"/>
        <v>55577.672846237729</v>
      </c>
      <c r="AO770" s="113">
        <f t="shared" si="1250"/>
        <v>57172.025979565333</v>
      </c>
      <c r="AP770" s="113">
        <f t="shared" si="1250"/>
        <v>58416.207313962841</v>
      </c>
      <c r="AQ770" s="113">
        <f t="shared" si="1250"/>
        <v>60384.075849071123</v>
      </c>
      <c r="AR770" s="113">
        <f t="shared" si="1250"/>
        <v>62013.319345810414</v>
      </c>
      <c r="AS770" s="113">
        <f t="shared" si="1250"/>
        <v>63136.52063515428</v>
      </c>
      <c r="AT770" s="113">
        <f t="shared" si="1250"/>
        <v>64618.67187124669</v>
      </c>
      <c r="AU770" s="113">
        <f t="shared" si="1250"/>
        <v>65709.98866926854</v>
      </c>
      <c r="AV770" s="113">
        <f t="shared" si="1250"/>
        <v>66332.804882391691</v>
      </c>
      <c r="AW770" s="113">
        <f t="shared" si="1250"/>
        <v>67508.351505546743</v>
      </c>
      <c r="AX770" s="113">
        <f t="shared" si="1250"/>
        <v>66955.206025319159</v>
      </c>
      <c r="AY770" s="113">
        <f t="shared" si="1250"/>
        <v>67113.441487941629</v>
      </c>
      <c r="AZ770" s="113">
        <f t="shared" si="1250"/>
        <v>67669.049872122763</v>
      </c>
      <c r="BA770" s="113">
        <f t="shared" si="1250"/>
        <v>67835.428711757253</v>
      </c>
      <c r="BB770" s="113">
        <f t="shared" si="1250"/>
        <v>67825.554203834079</v>
      </c>
      <c r="BC770" s="113">
        <f t="shared" si="1250"/>
        <v>68463.401727301054</v>
      </c>
      <c r="BD770" s="113">
        <f t="shared" si="1250"/>
        <v>68724.125720001379</v>
      </c>
      <c r="BE770" s="113">
        <f t="shared" si="1250"/>
        <v>69235.601560015406</v>
      </c>
      <c r="BF770" s="113">
        <f t="shared" si="1250"/>
        <v>69758.342420581801</v>
      </c>
      <c r="BG770" s="113">
        <f t="shared" si="1250"/>
        <v>70069.421161024584</v>
      </c>
      <c r="BH770" s="113">
        <f t="shared" si="1250"/>
        <v>70266.694321562958</v>
      </c>
      <c r="BI770" s="113">
        <f t="shared" si="1250"/>
        <v>70415.904988160037</v>
      </c>
      <c r="BJ770" s="113">
        <f t="shared" si="1250"/>
        <v>69956.723436403045</v>
      </c>
      <c r="BK770" s="113">
        <f t="shared" si="1250"/>
        <v>69989.010512249442</v>
      </c>
      <c r="BL770" s="113">
        <f t="shared" si="1250"/>
        <v>70225.504154390102</v>
      </c>
      <c r="BM770" s="113">
        <f t="shared" si="1250"/>
        <v>70125.52624622357</v>
      </c>
      <c r="BN770" s="113">
        <f t="shared" si="1250"/>
        <v>69488.295317480515</v>
      </c>
      <c r="BO770" s="113">
        <f t="shared" si="1250"/>
        <v>69701.707149944195</v>
      </c>
      <c r="BP770" s="113">
        <f t="shared" si="1250"/>
        <v>69579.755789609306</v>
      </c>
      <c r="BQ770" s="113">
        <f t="shared" si="1250"/>
        <v>69384.468153549227</v>
      </c>
      <c r="BR770" s="113">
        <f t="shared" si="1250"/>
        <v>70028.283344945376</v>
      </c>
      <c r="BS770" s="113">
        <f t="shared" si="1250"/>
        <v>70073.07371890395</v>
      </c>
      <c r="BT770" s="113">
        <f t="shared" si="1250"/>
        <v>69893.147216687314</v>
      </c>
      <c r="BU770" s="113">
        <f t="shared" si="1250"/>
        <v>70219.068585167101</v>
      </c>
      <c r="BV770" s="113">
        <f t="shared" si="1250"/>
        <v>69600.104371458307</v>
      </c>
      <c r="BW770" s="113">
        <f t="shared" si="1250"/>
        <v>69464.076729005639</v>
      </c>
      <c r="BX770" s="113">
        <f t="shared" si="1250"/>
        <v>69188.328893891085</v>
      </c>
      <c r="BY770" s="113">
        <f t="shared" si="1250"/>
        <v>69332.257207747141</v>
      </c>
      <c r="BZ770" s="113">
        <f t="shared" si="1250"/>
        <v>68842.051501958122</v>
      </c>
      <c r="CA770" s="113">
        <f t="shared" si="1250"/>
        <v>68071.666688073979</v>
      </c>
      <c r="CB770" s="113">
        <f t="shared" si="1250"/>
        <v>66559.577873537943</v>
      </c>
      <c r="CC770" s="113">
        <f t="shared" ref="CC770:DM770" si="1251">CC720*CC$680</f>
        <v>66213.978511195746</v>
      </c>
      <c r="CD770" s="113">
        <f t="shared" si="1251"/>
        <v>63846.253371217244</v>
      </c>
      <c r="CE770" s="113">
        <f t="shared" si="1251"/>
        <v>63097.999057514593</v>
      </c>
      <c r="CF770" s="113">
        <f t="shared" si="1251"/>
        <v>61675.361258556506</v>
      </c>
      <c r="CG770" s="113">
        <f t="shared" si="1251"/>
        <v>61405.337330215436</v>
      </c>
      <c r="CH770" s="113">
        <f t="shared" si="1251"/>
        <v>59439.518735454854</v>
      </c>
      <c r="CI770" s="113">
        <f t="shared" si="1251"/>
        <v>58898.419325357259</v>
      </c>
      <c r="CJ770" s="113">
        <f t="shared" si="1251"/>
        <v>57748.815474194438</v>
      </c>
      <c r="CK770" s="113">
        <f t="shared" si="1251"/>
        <v>56570.658247212406</v>
      </c>
      <c r="CL770" s="113">
        <f t="shared" si="1251"/>
        <v>54582.252486637641</v>
      </c>
      <c r="CM770" s="113">
        <f t="shared" si="1251"/>
        <v>52720.992009514252</v>
      </c>
      <c r="CN770" s="113">
        <f t="shared" si="1251"/>
        <v>51482.739348570518</v>
      </c>
      <c r="CO770" s="113">
        <f t="shared" si="1251"/>
        <v>49387.325773111312</v>
      </c>
      <c r="CP770" s="113">
        <f t="shared" si="1251"/>
        <v>48159.958571063617</v>
      </c>
      <c r="CQ770" s="113">
        <f t="shared" si="1251"/>
        <v>47068.523983245512</v>
      </c>
      <c r="CR770" s="113">
        <f t="shared" si="1251"/>
        <v>45689.985046543872</v>
      </c>
      <c r="CS770" s="113">
        <f t="shared" si="1251"/>
        <v>44786.099278259513</v>
      </c>
      <c r="CT770" s="113">
        <f t="shared" si="1251"/>
        <v>44052.713603275704</v>
      </c>
      <c r="CU770" s="113">
        <f t="shared" si="1251"/>
        <v>42353.860898339357</v>
      </c>
      <c r="CV770" s="113">
        <f t="shared" si="1251"/>
        <v>40872.675677549043</v>
      </c>
      <c r="CW770" s="113">
        <f t="shared" si="1251"/>
        <v>39467.219504619927</v>
      </c>
      <c r="CX770" s="113">
        <f t="shared" si="1251"/>
        <v>37242.002494209868</v>
      </c>
      <c r="CY770" s="113">
        <f t="shared" si="1251"/>
        <v>35283.863650015017</v>
      </c>
      <c r="CZ770" s="113">
        <f t="shared" si="1251"/>
        <v>32754.90808569454</v>
      </c>
      <c r="DA770" s="113">
        <f t="shared" si="1251"/>
        <v>30440.103404614521</v>
      </c>
      <c r="DB770" s="113">
        <f t="shared" si="1251"/>
        <v>26451.585900181188</v>
      </c>
      <c r="DC770" s="113">
        <f t="shared" si="1251"/>
        <v>22813.57945066124</v>
      </c>
      <c r="DD770" s="113">
        <f t="shared" si="1251"/>
        <v>19199.741630276563</v>
      </c>
      <c r="DE770" s="113">
        <f t="shared" si="1251"/>
        <v>15944.786833855798</v>
      </c>
      <c r="DF770" s="113">
        <f t="shared" si="1251"/>
        <v>13308.361364728495</v>
      </c>
      <c r="DG770" s="113">
        <f t="shared" si="1251"/>
        <v>10324.817532467532</v>
      </c>
      <c r="DH770" s="113">
        <f t="shared" si="1251"/>
        <v>8358.3572679509634</v>
      </c>
      <c r="DI770" s="113">
        <f t="shared" si="1251"/>
        <v>6292.9298043728422</v>
      </c>
      <c r="DJ770" s="113">
        <f t="shared" si="1251"/>
        <v>4532.2544283413845</v>
      </c>
      <c r="DK770" s="113">
        <f t="shared" si="1251"/>
        <v>3369.5944881889764</v>
      </c>
      <c r="DL770" s="113">
        <f t="shared" si="1251"/>
        <v>2593.9909638554218</v>
      </c>
      <c r="DM770" s="113">
        <f t="shared" si="1251"/>
        <v>5074.7761194029854</v>
      </c>
    </row>
    <row r="771" spans="1:117" s="44" customFormat="1" ht="1" hidden="1" customHeight="1">
      <c r="A771" s="94">
        <v>2053</v>
      </c>
      <c r="B771" s="96">
        <f t="shared" si="1166"/>
        <v>5343561.4066652106</v>
      </c>
      <c r="C771" s="94"/>
      <c r="D771" s="101">
        <f t="shared" si="1167"/>
        <v>2997818.0984561532</v>
      </c>
      <c r="E771" s="101">
        <f t="shared" si="1168"/>
        <v>3063096.5340309516</v>
      </c>
      <c r="F771" s="101">
        <f t="shared" si="1169"/>
        <v>3126506.6620710418</v>
      </c>
      <c r="G771" s="101">
        <f t="shared" si="1170"/>
        <v>3189010.9379927423</v>
      </c>
      <c r="H771" s="101">
        <f t="shared" si="1171"/>
        <v>3250269.955232406</v>
      </c>
      <c r="I771" s="101">
        <f>SUM(CD771:$DL771)</f>
        <v>1323297.3370601665</v>
      </c>
      <c r="J771" s="101">
        <f>SUM(CE771:$DL771)</f>
        <v>1258018.9014853686</v>
      </c>
      <c r="K771" s="101">
        <f>SUM(CF771:$DL771)</f>
        <v>1194608.7734452782</v>
      </c>
      <c r="L771" s="101">
        <f>SUM(CG771:$DL771)</f>
        <v>1132104.4975235779</v>
      </c>
      <c r="M771" s="101">
        <f>SUM(CH771:$DL771)</f>
        <v>1070845.4802839141</v>
      </c>
      <c r="N771" s="101"/>
      <c r="O771" s="101"/>
      <c r="P771" s="101"/>
      <c r="Q771" s="113">
        <f t="shared" ref="Q771:CB771" si="1252">Q721*Q$680</f>
        <v>49356.04971191848</v>
      </c>
      <c r="R771" s="113">
        <f t="shared" si="1252"/>
        <v>50465.581611718117</v>
      </c>
      <c r="S771" s="113">
        <f t="shared" si="1252"/>
        <v>51327.115550342314</v>
      </c>
      <c r="T771" s="113">
        <f t="shared" si="1252"/>
        <v>51019.497690531178</v>
      </c>
      <c r="U771" s="113">
        <f t="shared" si="1252"/>
        <v>51251.612834431951</v>
      </c>
      <c r="V771" s="113">
        <f t="shared" si="1252"/>
        <v>51269.612786698672</v>
      </c>
      <c r="W771" s="113">
        <f t="shared" si="1252"/>
        <v>51227.738067983875</v>
      </c>
      <c r="X771" s="113">
        <f t="shared" si="1252"/>
        <v>50961.439150430226</v>
      </c>
      <c r="Y771" s="113">
        <f t="shared" si="1252"/>
        <v>50653.981496140907</v>
      </c>
      <c r="Z771" s="113">
        <f t="shared" si="1252"/>
        <v>50721.452766277755</v>
      </c>
      <c r="AA771" s="113">
        <f t="shared" si="1252"/>
        <v>50558.504121453705</v>
      </c>
      <c r="AB771" s="113">
        <f t="shared" si="1252"/>
        <v>50730.403962143871</v>
      </c>
      <c r="AC771" s="113">
        <f t="shared" si="1252"/>
        <v>53372.115255556098</v>
      </c>
      <c r="AD771" s="113">
        <f t="shared" si="1252"/>
        <v>51022.181660168178</v>
      </c>
      <c r="AE771" s="113">
        <f t="shared" si="1252"/>
        <v>51198.589156263755</v>
      </c>
      <c r="AF771" s="113">
        <f t="shared" si="1252"/>
        <v>51120.342252077877</v>
      </c>
      <c r="AG771" s="113">
        <f t="shared" si="1252"/>
        <v>51067.665775460155</v>
      </c>
      <c r="AH771" s="113">
        <f t="shared" si="1252"/>
        <v>51229.121786468168</v>
      </c>
      <c r="AI771" s="113">
        <f t="shared" si="1252"/>
        <v>51555.369768148666</v>
      </c>
      <c r="AJ771" s="113">
        <f t="shared" si="1252"/>
        <v>52337.595744680853</v>
      </c>
      <c r="AK771" s="113">
        <f t="shared" si="1252"/>
        <v>52774.444926527765</v>
      </c>
      <c r="AL771" s="113">
        <f t="shared" si="1252"/>
        <v>53536.128731942212</v>
      </c>
      <c r="AM771" s="113">
        <f t="shared" si="1252"/>
        <v>54254.857332909734</v>
      </c>
      <c r="AN771" s="113">
        <f t="shared" si="1252"/>
        <v>55503.044869634177</v>
      </c>
      <c r="AO771" s="113">
        <f t="shared" si="1252"/>
        <v>57093.894395005722</v>
      </c>
      <c r="AP771" s="113">
        <f t="shared" si="1252"/>
        <v>58337.243236350077</v>
      </c>
      <c r="AQ771" s="113">
        <f t="shared" si="1252"/>
        <v>60330.965806377171</v>
      </c>
      <c r="AR771" s="113">
        <f t="shared" si="1252"/>
        <v>61990.789901566939</v>
      </c>
      <c r="AS771" s="113">
        <f t="shared" si="1252"/>
        <v>63152.82444939189</v>
      </c>
      <c r="AT771" s="113">
        <f t="shared" si="1252"/>
        <v>64696.278404996388</v>
      </c>
      <c r="AU771" s="113">
        <f t="shared" si="1252"/>
        <v>65827.116958328086</v>
      </c>
      <c r="AV771" s="113">
        <f t="shared" si="1252"/>
        <v>66505.643952208819</v>
      </c>
      <c r="AW771" s="113">
        <f t="shared" si="1252"/>
        <v>67724.198256735341</v>
      </c>
      <c r="AX771" s="113">
        <f t="shared" si="1252"/>
        <v>67218.172391075976</v>
      </c>
      <c r="AY771" s="113">
        <f t="shared" si="1252"/>
        <v>67410.6038978375</v>
      </c>
      <c r="AZ771" s="113">
        <f t="shared" si="1252"/>
        <v>68007.331202046029</v>
      </c>
      <c r="BA771" s="113">
        <f t="shared" si="1252"/>
        <v>68198.530442392526</v>
      </c>
      <c r="BB771" s="113">
        <f t="shared" si="1252"/>
        <v>68197.16909326287</v>
      </c>
      <c r="BC771" s="113">
        <f t="shared" si="1252"/>
        <v>68851.448648274425</v>
      </c>
      <c r="BD771" s="113">
        <f t="shared" si="1252"/>
        <v>69120.080864346572</v>
      </c>
      <c r="BE771" s="113">
        <f t="shared" si="1252"/>
        <v>69654.192926367949</v>
      </c>
      <c r="BF771" s="113">
        <f t="shared" si="1252"/>
        <v>70156.566260733292</v>
      </c>
      <c r="BG771" s="113">
        <f t="shared" si="1252"/>
        <v>70499.866874758663</v>
      </c>
      <c r="BH771" s="113">
        <f t="shared" si="1252"/>
        <v>70731.371121361444</v>
      </c>
      <c r="BI771" s="113">
        <f t="shared" si="1252"/>
        <v>70955.498124058184</v>
      </c>
      <c r="BJ771" s="113">
        <f t="shared" si="1252"/>
        <v>70893.737691157177</v>
      </c>
      <c r="BK771" s="113">
        <f t="shared" si="1252"/>
        <v>70487.131492204906</v>
      </c>
      <c r="BL771" s="113">
        <f t="shared" si="1252"/>
        <v>70415.759885091335</v>
      </c>
      <c r="BM771" s="113">
        <f t="shared" si="1252"/>
        <v>70464.880664652563</v>
      </c>
      <c r="BN771" s="113">
        <f t="shared" si="1252"/>
        <v>70179.981234006264</v>
      </c>
      <c r="BO771" s="113">
        <f t="shared" si="1252"/>
        <v>69443.950142626811</v>
      </c>
      <c r="BP771" s="113">
        <f t="shared" si="1252"/>
        <v>69730.098817921215</v>
      </c>
      <c r="BQ771" s="113">
        <f t="shared" si="1252"/>
        <v>69509.575380656242</v>
      </c>
      <c r="BR771" s="113">
        <f t="shared" si="1252"/>
        <v>69208.427362482369</v>
      </c>
      <c r="BS771" s="113">
        <f t="shared" si="1252"/>
        <v>69924.355831770124</v>
      </c>
      <c r="BT771" s="113">
        <f t="shared" si="1252"/>
        <v>69672.482237420802</v>
      </c>
      <c r="BU771" s="113">
        <f t="shared" si="1252"/>
        <v>69568.570668232787</v>
      </c>
      <c r="BV771" s="113">
        <f t="shared" si="1252"/>
        <v>70090.47663929686</v>
      </c>
      <c r="BW771" s="113">
        <f t="shared" si="1252"/>
        <v>69127.698530295136</v>
      </c>
      <c r="BX771" s="113">
        <f t="shared" si="1252"/>
        <v>69086.569728422852</v>
      </c>
      <c r="BY771" s="113">
        <f t="shared" si="1252"/>
        <v>68476.642987824118</v>
      </c>
      <c r="BZ771" s="113">
        <f t="shared" si="1252"/>
        <v>68765.65392609447</v>
      </c>
      <c r="CA771" s="113">
        <f t="shared" si="1252"/>
        <v>68395.672981825192</v>
      </c>
      <c r="CB771" s="113">
        <f t="shared" si="1252"/>
        <v>67288.30393105268</v>
      </c>
      <c r="CC771" s="113">
        <f t="shared" ref="CC771:DM771" si="1253">CC721*CC$680</f>
        <v>66359.865254629112</v>
      </c>
      <c r="CD771" s="113">
        <f t="shared" si="1253"/>
        <v>65278.435574798183</v>
      </c>
      <c r="CE771" s="113">
        <f t="shared" si="1253"/>
        <v>63410.128040090109</v>
      </c>
      <c r="CF771" s="113">
        <f t="shared" si="1253"/>
        <v>62504.275921700493</v>
      </c>
      <c r="CG771" s="113">
        <f t="shared" si="1253"/>
        <v>61259.01723966367</v>
      </c>
      <c r="CH771" s="113">
        <f t="shared" si="1253"/>
        <v>60631.544047276628</v>
      </c>
      <c r="CI771" s="113">
        <f t="shared" si="1253"/>
        <v>58959.418272958901</v>
      </c>
      <c r="CJ771" s="113">
        <f t="shared" si="1253"/>
        <v>58305.164344724573</v>
      </c>
      <c r="CK771" s="113">
        <f t="shared" si="1253"/>
        <v>57118.72576149035</v>
      </c>
      <c r="CL771" s="113">
        <f t="shared" si="1253"/>
        <v>55790.67909100563</v>
      </c>
      <c r="CM771" s="113">
        <f t="shared" si="1253"/>
        <v>53464.763816107334</v>
      </c>
      <c r="CN771" s="113">
        <f t="shared" si="1253"/>
        <v>52118.279684638052</v>
      </c>
      <c r="CO771" s="113">
        <f t="shared" si="1253"/>
        <v>50235.507792633915</v>
      </c>
      <c r="CP771" s="113">
        <f t="shared" si="1253"/>
        <v>48464.435748956828</v>
      </c>
      <c r="CQ771" s="113">
        <f t="shared" si="1253"/>
        <v>46695.003377921908</v>
      </c>
      <c r="CR771" s="113">
        <f t="shared" si="1253"/>
        <v>45944.070954644485</v>
      </c>
      <c r="CS771" s="113">
        <f t="shared" si="1253"/>
        <v>44152.714730775224</v>
      </c>
      <c r="CT771" s="113">
        <f t="shared" si="1253"/>
        <v>43473.801808462238</v>
      </c>
      <c r="CU771" s="113">
        <f t="shared" si="1253"/>
        <v>42221.757705741773</v>
      </c>
      <c r="CV771" s="113">
        <f t="shared" si="1253"/>
        <v>40516.070423511475</v>
      </c>
      <c r="CW771" s="113">
        <f t="shared" si="1253"/>
        <v>38976.741206615421</v>
      </c>
      <c r="CX771" s="113">
        <f t="shared" si="1253"/>
        <v>37304.13825048993</v>
      </c>
      <c r="CY771" s="113">
        <f t="shared" si="1253"/>
        <v>34788.317549304236</v>
      </c>
      <c r="CZ771" s="113">
        <f t="shared" si="1253"/>
        <v>32770.565307532823</v>
      </c>
      <c r="DA771" s="113">
        <f t="shared" si="1253"/>
        <v>30354.633370849748</v>
      </c>
      <c r="DB771" s="113">
        <f t="shared" si="1253"/>
        <v>27388.344424312305</v>
      </c>
      <c r="DC771" s="113">
        <f t="shared" si="1253"/>
        <v>23801.421566632758</v>
      </c>
      <c r="DD771" s="113">
        <f t="shared" si="1253"/>
        <v>20048.937409024744</v>
      </c>
      <c r="DE771" s="113">
        <f t="shared" si="1253"/>
        <v>16516.625078369903</v>
      </c>
      <c r="DF771" s="113">
        <f t="shared" si="1253"/>
        <v>13797.203267659777</v>
      </c>
      <c r="DG771" s="113">
        <f t="shared" si="1253"/>
        <v>10756.372077922078</v>
      </c>
      <c r="DH771" s="113">
        <f t="shared" si="1253"/>
        <v>8628.5280210157616</v>
      </c>
      <c r="DI771" s="113">
        <f t="shared" si="1253"/>
        <v>6538.943613348677</v>
      </c>
      <c r="DJ771" s="113">
        <f t="shared" si="1253"/>
        <v>4805.579710144927</v>
      </c>
      <c r="DK771" s="113">
        <f t="shared" si="1253"/>
        <v>3550.4448818897636</v>
      </c>
      <c r="DL771" s="113">
        <f t="shared" si="1253"/>
        <v>2726.7469879518071</v>
      </c>
      <c r="DM771" s="113">
        <f t="shared" si="1253"/>
        <v>5262.9983416252071</v>
      </c>
    </row>
    <row r="772" spans="1:117" s="44" customFormat="1" ht="1" hidden="1" customHeight="1">
      <c r="A772" s="94">
        <v>2054</v>
      </c>
      <c r="B772" s="96">
        <f t="shared" si="1166"/>
        <v>5365215.4794936115</v>
      </c>
      <c r="C772" s="94"/>
      <c r="D772" s="101">
        <f t="shared" si="1167"/>
        <v>3003848.7080731643</v>
      </c>
      <c r="E772" s="101">
        <f t="shared" si="1168"/>
        <v>3069275.4349932922</v>
      </c>
      <c r="F772" s="101">
        <f t="shared" si="1169"/>
        <v>3134114.1157436026</v>
      </c>
      <c r="G772" s="101">
        <f t="shared" si="1170"/>
        <v>3196931.5589524414</v>
      </c>
      <c r="H772" s="101">
        <f t="shared" si="1171"/>
        <v>3259018.4140198575</v>
      </c>
      <c r="I772" s="101">
        <f>SUM(CD772:$DL772)</f>
        <v>1333931.1682176071</v>
      </c>
      <c r="J772" s="101">
        <f>SUM(CE772:$DL772)</f>
        <v>1268504.4412974792</v>
      </c>
      <c r="K772" s="101">
        <f>SUM(CF772:$DL772)</f>
        <v>1203665.7605471688</v>
      </c>
      <c r="L772" s="101">
        <f>SUM(CG772:$DL772)</f>
        <v>1140848.3173383302</v>
      </c>
      <c r="M772" s="101">
        <f>SUM(CH772:$DL772)</f>
        <v>1078761.4622709141</v>
      </c>
      <c r="N772" s="101"/>
      <c r="O772" s="101"/>
      <c r="P772" s="101"/>
      <c r="Q772" s="113">
        <f t="shared" ref="Q772:CB772" si="1254">Q722*Q$680</f>
        <v>49488.253416503976</v>
      </c>
      <c r="R772" s="113">
        <f t="shared" si="1254"/>
        <v>50621.090366906821</v>
      </c>
      <c r="S772" s="113">
        <f t="shared" si="1254"/>
        <v>51506.909441279262</v>
      </c>
      <c r="T772" s="113">
        <f t="shared" si="1254"/>
        <v>51224.704821016167</v>
      </c>
      <c r="U772" s="113">
        <f t="shared" si="1254"/>
        <v>51474.25843350136</v>
      </c>
      <c r="V772" s="113">
        <f t="shared" si="1254"/>
        <v>51520.929509859714</v>
      </c>
      <c r="W772" s="113">
        <f t="shared" si="1254"/>
        <v>51495.417956502264</v>
      </c>
      <c r="X772" s="113">
        <f t="shared" si="1254"/>
        <v>51252.273019483728</v>
      </c>
      <c r="Y772" s="113">
        <f t="shared" si="1254"/>
        <v>50956.690604591335</v>
      </c>
      <c r="Z772" s="113">
        <f t="shared" si="1254"/>
        <v>51042.318404215279</v>
      </c>
      <c r="AA772" s="113">
        <f t="shared" si="1254"/>
        <v>50885.316749095742</v>
      </c>
      <c r="AB772" s="113">
        <f t="shared" si="1254"/>
        <v>51064.442700926789</v>
      </c>
      <c r="AC772" s="113">
        <f t="shared" si="1254"/>
        <v>53717.532169430531</v>
      </c>
      <c r="AD772" s="113">
        <f t="shared" si="1254"/>
        <v>51345.654906750598</v>
      </c>
      <c r="AE772" s="113">
        <f t="shared" si="1254"/>
        <v>51510.379600250133</v>
      </c>
      <c r="AF772" s="113">
        <f t="shared" si="1254"/>
        <v>51405.730069452351</v>
      </c>
      <c r="AG772" s="113">
        <f t="shared" si="1254"/>
        <v>51316.654882117684</v>
      </c>
      <c r="AH772" s="113">
        <f t="shared" si="1254"/>
        <v>51436.442395289414</v>
      </c>
      <c r="AI772" s="113">
        <f t="shared" si="1254"/>
        <v>51718.175147620706</v>
      </c>
      <c r="AJ772" s="113">
        <f t="shared" si="1254"/>
        <v>52452.428608049224</v>
      </c>
      <c r="AK772" s="113">
        <f t="shared" si="1254"/>
        <v>52838.845728787193</v>
      </c>
      <c r="AL772" s="113">
        <f t="shared" si="1254"/>
        <v>53552.256500802563</v>
      </c>
      <c r="AM772" s="113">
        <f t="shared" si="1254"/>
        <v>54232.742444700372</v>
      </c>
      <c r="AN772" s="113">
        <f t="shared" si="1254"/>
        <v>55446.569644096358</v>
      </c>
      <c r="AO772" s="113">
        <f t="shared" si="1254"/>
        <v>57021.850985866346</v>
      </c>
      <c r="AP772" s="113">
        <f t="shared" si="1254"/>
        <v>58263.340958584289</v>
      </c>
      <c r="AQ772" s="113">
        <f t="shared" si="1254"/>
        <v>60254.364783260899</v>
      </c>
      <c r="AR772" s="113">
        <f t="shared" si="1254"/>
        <v>61940.610684842839</v>
      </c>
      <c r="AS772" s="113">
        <f t="shared" si="1254"/>
        <v>63133.463669984725</v>
      </c>
      <c r="AT772" s="113">
        <f t="shared" si="1254"/>
        <v>64713.637761229875</v>
      </c>
      <c r="AU772" s="113">
        <f t="shared" si="1254"/>
        <v>65903.504972932147</v>
      </c>
      <c r="AV772" s="113">
        <f t="shared" si="1254"/>
        <v>66622.891508342087</v>
      </c>
      <c r="AW772" s="113">
        <f t="shared" si="1254"/>
        <v>67898.497041732699</v>
      </c>
      <c r="AX772" s="113">
        <f t="shared" si="1254"/>
        <v>67428.545483681432</v>
      </c>
      <c r="AY772" s="113">
        <f t="shared" si="1254"/>
        <v>67670.375011123964</v>
      </c>
      <c r="AZ772" s="113">
        <f t="shared" si="1254"/>
        <v>68303.327365728896</v>
      </c>
      <c r="BA772" s="113">
        <f t="shared" si="1254"/>
        <v>68533.249557964678</v>
      </c>
      <c r="BB772" s="113">
        <f t="shared" si="1254"/>
        <v>68557.110216531597</v>
      </c>
      <c r="BC772" s="113">
        <f t="shared" si="1254"/>
        <v>69224.833846792899</v>
      </c>
      <c r="BD772" s="113">
        <f t="shared" si="1254"/>
        <v>69508.214672507151</v>
      </c>
      <c r="BE772" s="113">
        <f t="shared" si="1254"/>
        <v>70052.149507055219</v>
      </c>
      <c r="BF772" s="113">
        <f t="shared" si="1254"/>
        <v>70577.517516079533</v>
      </c>
      <c r="BG772" s="113">
        <f t="shared" si="1254"/>
        <v>70899.566466083154</v>
      </c>
      <c r="BH772" s="113">
        <f t="shared" si="1254"/>
        <v>71162.217062073963</v>
      </c>
      <c r="BI772" s="113">
        <f t="shared" si="1254"/>
        <v>71422.146261955277</v>
      </c>
      <c r="BJ772" s="113">
        <f t="shared" si="1254"/>
        <v>71432.320670919697</v>
      </c>
      <c r="BK772" s="113">
        <f t="shared" si="1254"/>
        <v>71424.121158129186</v>
      </c>
      <c r="BL772" s="113">
        <f t="shared" si="1254"/>
        <v>70915.055347672358</v>
      </c>
      <c r="BM772" s="113">
        <f t="shared" si="1254"/>
        <v>70657.215067975834</v>
      </c>
      <c r="BN772" s="113">
        <f t="shared" si="1254"/>
        <v>70518.786690211462</v>
      </c>
      <c r="BO772" s="113">
        <f t="shared" si="1254"/>
        <v>70133.976683616522</v>
      </c>
      <c r="BP772" s="113">
        <f t="shared" si="1254"/>
        <v>69474.515669790955</v>
      </c>
      <c r="BQ772" s="113">
        <f t="shared" si="1254"/>
        <v>69659.704053184658</v>
      </c>
      <c r="BR772" s="113">
        <f t="shared" si="1254"/>
        <v>69335.250395092356</v>
      </c>
      <c r="BS772" s="113">
        <f t="shared" si="1254"/>
        <v>69110.8989323469</v>
      </c>
      <c r="BT772" s="113">
        <f t="shared" si="1254"/>
        <v>69527.360224029297</v>
      </c>
      <c r="BU772" s="113">
        <f t="shared" si="1254"/>
        <v>69351.407491695267</v>
      </c>
      <c r="BV772" s="113">
        <f t="shared" si="1254"/>
        <v>69445.24997108824</v>
      </c>
      <c r="BW772" s="113">
        <f t="shared" si="1254"/>
        <v>69617.425613711908</v>
      </c>
      <c r="BX772" s="113">
        <f t="shared" si="1254"/>
        <v>68755.605452385425</v>
      </c>
      <c r="BY772" s="113">
        <f t="shared" si="1254"/>
        <v>68380.374108889024</v>
      </c>
      <c r="BZ772" s="113">
        <f t="shared" si="1254"/>
        <v>67922.342223291838</v>
      </c>
      <c r="CA772" s="113">
        <f t="shared" si="1254"/>
        <v>68323.236529445756</v>
      </c>
      <c r="CB772" s="113">
        <f t="shared" si="1254"/>
        <v>67610.774953829925</v>
      </c>
      <c r="CC772" s="113">
        <f t="shared" ref="CC772:DM772" si="1255">CC722*CC$680</f>
        <v>67091.257183117195</v>
      </c>
      <c r="CD772" s="113">
        <f t="shared" si="1255"/>
        <v>65426.726920128087</v>
      </c>
      <c r="CE772" s="113">
        <f t="shared" si="1255"/>
        <v>64838.680750310326</v>
      </c>
      <c r="CF772" s="113">
        <f t="shared" si="1255"/>
        <v>62817.443208838718</v>
      </c>
      <c r="CG772" s="113">
        <f t="shared" si="1255"/>
        <v>62086.855067416291</v>
      </c>
      <c r="CH772" s="113">
        <f t="shared" si="1255"/>
        <v>60490.383155087206</v>
      </c>
      <c r="CI772" s="113">
        <f t="shared" si="1255"/>
        <v>60143.978481222999</v>
      </c>
      <c r="CJ772" s="113">
        <f t="shared" si="1255"/>
        <v>58369.282565619003</v>
      </c>
      <c r="CK772" s="113">
        <f t="shared" si="1255"/>
        <v>57672.729025020402</v>
      </c>
      <c r="CL772" s="113">
        <f t="shared" si="1255"/>
        <v>56335.461576581358</v>
      </c>
      <c r="CM772" s="113">
        <f t="shared" si="1255"/>
        <v>54653.417697996803</v>
      </c>
      <c r="CN772" s="113">
        <f t="shared" si="1255"/>
        <v>52859.081388866769</v>
      </c>
      <c r="CO772" s="113">
        <f t="shared" si="1255"/>
        <v>50859.287343121978</v>
      </c>
      <c r="CP772" s="113">
        <f t="shared" si="1255"/>
        <v>49302.491824916971</v>
      </c>
      <c r="CQ772" s="113">
        <f t="shared" si="1255"/>
        <v>46997.564923658967</v>
      </c>
      <c r="CR772" s="113">
        <f t="shared" si="1255"/>
        <v>45585.186967716378</v>
      </c>
      <c r="CS772" s="113">
        <f t="shared" si="1255"/>
        <v>44404.886494625891</v>
      </c>
      <c r="CT772" s="113">
        <f t="shared" si="1255"/>
        <v>42867.181414922656</v>
      </c>
      <c r="CU772" s="113">
        <f t="shared" si="1255"/>
        <v>41675.599730375638</v>
      </c>
      <c r="CV772" s="113">
        <f t="shared" si="1255"/>
        <v>40401.799126637554</v>
      </c>
      <c r="CW772" s="113">
        <f t="shared" si="1255"/>
        <v>38648.110878173771</v>
      </c>
      <c r="CX772" s="113">
        <f t="shared" si="1255"/>
        <v>36853.407446998041</v>
      </c>
      <c r="CY772" s="113">
        <f t="shared" si="1255"/>
        <v>34862.894784262688</v>
      </c>
      <c r="CZ772" s="113">
        <f t="shared" si="1255"/>
        <v>32327.270214236349</v>
      </c>
      <c r="DA772" s="113">
        <f t="shared" si="1255"/>
        <v>30387.05303882949</v>
      </c>
      <c r="DB772" s="113">
        <f t="shared" si="1255"/>
        <v>27330.340800527094</v>
      </c>
      <c r="DC772" s="113">
        <f t="shared" si="1255"/>
        <v>24662.420142421161</v>
      </c>
      <c r="DD772" s="113">
        <f t="shared" si="1255"/>
        <v>20934.890829694323</v>
      </c>
      <c r="DE772" s="113">
        <f t="shared" si="1255"/>
        <v>17260.19749216301</v>
      </c>
      <c r="DF772" s="113">
        <f t="shared" si="1255"/>
        <v>14305.814512253723</v>
      </c>
      <c r="DG772" s="113">
        <f t="shared" si="1255"/>
        <v>11162.933116883118</v>
      </c>
      <c r="DH772" s="113">
        <f t="shared" si="1255"/>
        <v>9001.1217162872163</v>
      </c>
      <c r="DI772" s="113">
        <f t="shared" si="1255"/>
        <v>6758.3613348676645</v>
      </c>
      <c r="DJ772" s="113">
        <f t="shared" si="1255"/>
        <v>5000.0483091787437</v>
      </c>
      <c r="DK772" s="113">
        <f t="shared" si="1255"/>
        <v>3770.8562992125985</v>
      </c>
      <c r="DL772" s="113">
        <f t="shared" si="1255"/>
        <v>2877.4096385542171</v>
      </c>
      <c r="DM772" s="113">
        <f t="shared" si="1255"/>
        <v>5485.7346600331675</v>
      </c>
    </row>
    <row r="773" spans="1:117" s="44" customFormat="1" ht="1" hidden="1" customHeight="1">
      <c r="A773" s="94">
        <v>2055</v>
      </c>
      <c r="B773" s="96">
        <f t="shared" si="1166"/>
        <v>5386465.6481216233</v>
      </c>
      <c r="C773" s="94"/>
      <c r="D773" s="101">
        <f t="shared" si="1167"/>
        <v>3009342.8411117462</v>
      </c>
      <c r="E773" s="101">
        <f t="shared" si="1168"/>
        <v>3075495.4151432258</v>
      </c>
      <c r="F773" s="101">
        <f t="shared" si="1169"/>
        <v>3140484.7788506416</v>
      </c>
      <c r="G773" s="101">
        <f t="shared" si="1170"/>
        <v>3204720.2826815532</v>
      </c>
      <c r="H773" s="101">
        <f t="shared" si="1171"/>
        <v>3267120.4002247145</v>
      </c>
      <c r="I773" s="101">
        <f>SUM(CD773:$DL773)</f>
        <v>1344715.3364471758</v>
      </c>
      <c r="J773" s="101">
        <f>SUM(CE773:$DL773)</f>
        <v>1278562.7624156959</v>
      </c>
      <c r="K773" s="101">
        <f>SUM(CF773:$DL773)</f>
        <v>1213573.3987082802</v>
      </c>
      <c r="L773" s="101">
        <f>SUM(CG773:$DL773)</f>
        <v>1149337.8948773688</v>
      </c>
      <c r="M773" s="101">
        <f>SUM(CH773:$DL773)</f>
        <v>1086937.7773342077</v>
      </c>
      <c r="N773" s="101"/>
      <c r="O773" s="101"/>
      <c r="P773" s="101"/>
      <c r="Q773" s="113">
        <f t="shared" ref="Q773:CB773" si="1256">Q723*Q$680</f>
        <v>49594.995666873001</v>
      </c>
      <c r="R773" s="113">
        <f t="shared" si="1256"/>
        <v>50754.668400209935</v>
      </c>
      <c r="S773" s="113">
        <f t="shared" si="1256"/>
        <v>51662.461459280887</v>
      </c>
      <c r="T773" s="113">
        <f t="shared" si="1256"/>
        <v>51402.884670900698</v>
      </c>
      <c r="U773" s="113">
        <f t="shared" si="1256"/>
        <v>51678.851686700269</v>
      </c>
      <c r="V773" s="113">
        <f t="shared" si="1256"/>
        <v>51743.209639508132</v>
      </c>
      <c r="W773" s="113">
        <f t="shared" si="1256"/>
        <v>51745.119345045539</v>
      </c>
      <c r="X773" s="113">
        <f t="shared" si="1256"/>
        <v>51517.29910493522</v>
      </c>
      <c r="Y773" s="113">
        <f t="shared" si="1256"/>
        <v>51244.609365723336</v>
      </c>
      <c r="Z773" s="113">
        <f t="shared" si="1256"/>
        <v>51344.425743319531</v>
      </c>
      <c r="AA773" s="113">
        <f t="shared" si="1256"/>
        <v>51205.238749046533</v>
      </c>
      <c r="AB773" s="113">
        <f t="shared" si="1256"/>
        <v>51391.563477663905</v>
      </c>
      <c r="AC773" s="113">
        <f t="shared" si="1256"/>
        <v>54068.151145260912</v>
      </c>
      <c r="AD773" s="113">
        <f t="shared" si="1256"/>
        <v>51675.099967116083</v>
      </c>
      <c r="AE773" s="113">
        <f t="shared" si="1256"/>
        <v>51835.161312735952</v>
      </c>
      <c r="AF773" s="113">
        <f t="shared" si="1256"/>
        <v>51716.064374359557</v>
      </c>
      <c r="AG773" s="113">
        <f t="shared" si="1256"/>
        <v>51601.498420133903</v>
      </c>
      <c r="AH773" s="113">
        <f t="shared" si="1256"/>
        <v>51684.62908565715</v>
      </c>
      <c r="AI773" s="113">
        <f t="shared" si="1256"/>
        <v>51925.926797499131</v>
      </c>
      <c r="AJ773" s="113">
        <f t="shared" si="1256"/>
        <v>52615.612150730587</v>
      </c>
      <c r="AK773" s="113">
        <f t="shared" si="1256"/>
        <v>52953.559657811791</v>
      </c>
      <c r="AL773" s="113">
        <f t="shared" si="1256"/>
        <v>53617.775561797745</v>
      </c>
      <c r="AM773" s="113">
        <f t="shared" si="1256"/>
        <v>54250.836444144399</v>
      </c>
      <c r="AN773" s="113">
        <f t="shared" si="1256"/>
        <v>55427.408406860312</v>
      </c>
      <c r="AO773" s="113">
        <f t="shared" si="1256"/>
        <v>56968.072102987659</v>
      </c>
      <c r="AP773" s="113">
        <f t="shared" si="1256"/>
        <v>58194.500480665476</v>
      </c>
      <c r="AQ773" s="113">
        <f t="shared" si="1256"/>
        <v>60182.870495019044</v>
      </c>
      <c r="AR773" s="113">
        <f t="shared" si="1256"/>
        <v>61867.902023875264</v>
      </c>
      <c r="AS773" s="113">
        <f t="shared" si="1256"/>
        <v>63085.571215661745</v>
      </c>
      <c r="AT773" s="113">
        <f t="shared" si="1256"/>
        <v>64696.278404996388</v>
      </c>
      <c r="AU773" s="113">
        <f t="shared" si="1256"/>
        <v>65922.856603298496</v>
      </c>
      <c r="AV773" s="113">
        <f t="shared" si="1256"/>
        <v>66699.708872705247</v>
      </c>
      <c r="AW773" s="113">
        <f t="shared" si="1256"/>
        <v>68016.047385103011</v>
      </c>
      <c r="AX773" s="113">
        <f t="shared" si="1256"/>
        <v>67599.22553994623</v>
      </c>
      <c r="AY773" s="113">
        <f t="shared" si="1256"/>
        <v>67879.963068434634</v>
      </c>
      <c r="AZ773" s="113">
        <f t="shared" si="1256"/>
        <v>68562.938618925837</v>
      </c>
      <c r="BA773" s="113">
        <f t="shared" si="1256"/>
        <v>68827.841528102741</v>
      </c>
      <c r="BB773" s="113">
        <f t="shared" si="1256"/>
        <v>68888.839738246825</v>
      </c>
      <c r="BC773" s="113">
        <f t="shared" si="1256"/>
        <v>69584.534771020117</v>
      </c>
      <c r="BD773" s="113">
        <f t="shared" si="1256"/>
        <v>69880.70580829856</v>
      </c>
      <c r="BE773" s="113">
        <f t="shared" si="1256"/>
        <v>70441.262608171673</v>
      </c>
      <c r="BF773" s="113">
        <f t="shared" si="1256"/>
        <v>70977.717653204483</v>
      </c>
      <c r="BG773" s="113">
        <f t="shared" si="1256"/>
        <v>71321.085886214438</v>
      </c>
      <c r="BH773" s="113">
        <f t="shared" si="1256"/>
        <v>71564.207270036684</v>
      </c>
      <c r="BI773" s="113">
        <f t="shared" si="1256"/>
        <v>71854.820017221762</v>
      </c>
      <c r="BJ773" s="113">
        <f t="shared" si="1256"/>
        <v>71899.826714691255</v>
      </c>
      <c r="BK773" s="113">
        <f t="shared" si="1256"/>
        <v>71963.41746102451</v>
      </c>
      <c r="BL773" s="113">
        <f t="shared" si="1256"/>
        <v>71851.234340011782</v>
      </c>
      <c r="BM773" s="113">
        <f t="shared" si="1256"/>
        <v>71154.666351963751</v>
      </c>
      <c r="BN773" s="113">
        <f t="shared" si="1256"/>
        <v>70710.809960642291</v>
      </c>
      <c r="BO773" s="113">
        <f t="shared" si="1256"/>
        <v>70470.966389681256</v>
      </c>
      <c r="BP773" s="113">
        <f t="shared" si="1256"/>
        <v>70163.086739459526</v>
      </c>
      <c r="BQ773" s="113">
        <f t="shared" si="1256"/>
        <v>69407.487883336915</v>
      </c>
      <c r="BR773" s="113">
        <f t="shared" si="1256"/>
        <v>69486.039985045965</v>
      </c>
      <c r="BS773" s="113">
        <f t="shared" si="1256"/>
        <v>69240.65279360459</v>
      </c>
      <c r="BT773" s="113">
        <f t="shared" si="1256"/>
        <v>68722.231245624425</v>
      </c>
      <c r="BU773" s="113">
        <f t="shared" si="1256"/>
        <v>69210.598491383265</v>
      </c>
      <c r="BV773" s="113">
        <f t="shared" si="1256"/>
        <v>69231.82884237307</v>
      </c>
      <c r="BW773" s="113">
        <f t="shared" si="1256"/>
        <v>68981.275079091749</v>
      </c>
      <c r="BX773" s="113">
        <f t="shared" si="1256"/>
        <v>69244.642218470588</v>
      </c>
      <c r="BY773" s="113">
        <f t="shared" si="1256"/>
        <v>68056.203394107622</v>
      </c>
      <c r="BZ773" s="113">
        <f t="shared" si="1256"/>
        <v>67831.252805915952</v>
      </c>
      <c r="CA773" s="113">
        <f t="shared" si="1256"/>
        <v>67491.196198060497</v>
      </c>
      <c r="CB773" s="113">
        <f t="shared" si="1256"/>
        <v>67543.552897722271</v>
      </c>
      <c r="CC773" s="113">
        <f t="shared" ref="CC773:DM773" si="1257">CC723*CC$680</f>
        <v>67415.341156784605</v>
      </c>
      <c r="CD773" s="113">
        <f t="shared" si="1257"/>
        <v>66152.574031479729</v>
      </c>
      <c r="CE773" s="113">
        <f t="shared" si="1257"/>
        <v>64989.363707415745</v>
      </c>
      <c r="CF773" s="113">
        <f t="shared" si="1257"/>
        <v>64235.503830911497</v>
      </c>
      <c r="CG773" s="113">
        <f t="shared" si="1257"/>
        <v>62400.117543161352</v>
      </c>
      <c r="CH773" s="113">
        <f t="shared" si="1257"/>
        <v>61312.841408885288</v>
      </c>
      <c r="CI773" s="113">
        <f t="shared" si="1257"/>
        <v>60008.206630109671</v>
      </c>
      <c r="CJ773" s="113">
        <f t="shared" si="1257"/>
        <v>59546.098527573704</v>
      </c>
      <c r="CK773" s="113">
        <f t="shared" si="1257"/>
        <v>57741.979432961656</v>
      </c>
      <c r="CL773" s="113">
        <f t="shared" si="1257"/>
        <v>56886.187143817915</v>
      </c>
      <c r="CM773" s="113">
        <f t="shared" si="1257"/>
        <v>55192.997509941648</v>
      </c>
      <c r="CN773" s="113">
        <f t="shared" si="1257"/>
        <v>54037.810105917022</v>
      </c>
      <c r="CO773" s="113">
        <f t="shared" si="1257"/>
        <v>51587.853949634977</v>
      </c>
      <c r="CP773" s="113">
        <f t="shared" si="1257"/>
        <v>49919.380439410714</v>
      </c>
      <c r="CQ773" s="113">
        <f t="shared" si="1257"/>
        <v>47816.550736386976</v>
      </c>
      <c r="CR773" s="113">
        <f t="shared" si="1257"/>
        <v>45887.717270746682</v>
      </c>
      <c r="CS773" s="113">
        <f t="shared" si="1257"/>
        <v>44064.060595046474</v>
      </c>
      <c r="CT773" s="113">
        <f t="shared" si="1257"/>
        <v>43117.54839626934</v>
      </c>
      <c r="CU773" s="113">
        <f t="shared" si="1257"/>
        <v>41102.823947545803</v>
      </c>
      <c r="CV773" s="113">
        <f t="shared" si="1257"/>
        <v>39886.593193318084</v>
      </c>
      <c r="CW773" s="113">
        <f t="shared" si="1257"/>
        <v>38551.396847581338</v>
      </c>
      <c r="CX773" s="113">
        <f t="shared" si="1257"/>
        <v>36557.522893283451</v>
      </c>
      <c r="CY773" s="113">
        <f t="shared" si="1257"/>
        <v>34455.663830213234</v>
      </c>
      <c r="CZ773" s="113">
        <f t="shared" si="1257"/>
        <v>32410.449205252244</v>
      </c>
      <c r="DA773" s="113">
        <f t="shared" si="1257"/>
        <v>29991.140123804165</v>
      </c>
      <c r="DB773" s="113">
        <f t="shared" si="1257"/>
        <v>27375.776972492175</v>
      </c>
      <c r="DC773" s="113">
        <f t="shared" si="1257"/>
        <v>24626.865513733468</v>
      </c>
      <c r="DD773" s="113">
        <f t="shared" si="1257"/>
        <v>21707.743813682679</v>
      </c>
      <c r="DE773" s="113">
        <f t="shared" si="1257"/>
        <v>18037.568652037615</v>
      </c>
      <c r="DF773" s="113">
        <f t="shared" si="1257"/>
        <v>14960</v>
      </c>
      <c r="DG773" s="113">
        <f t="shared" si="1257"/>
        <v>11584.49025974026</v>
      </c>
      <c r="DH773" s="113">
        <f t="shared" si="1257"/>
        <v>9350.3274956217174</v>
      </c>
      <c r="DI773" s="113">
        <f t="shared" si="1257"/>
        <v>7058.3060989643272</v>
      </c>
      <c r="DJ773" s="113">
        <f t="shared" si="1257"/>
        <v>5174.4685990338166</v>
      </c>
      <c r="DK773" s="113">
        <f t="shared" si="1257"/>
        <v>3927.8444881889764</v>
      </c>
      <c r="DL773" s="113">
        <f t="shared" si="1257"/>
        <v>3059.5632530120483</v>
      </c>
      <c r="DM773" s="113">
        <f t="shared" si="1257"/>
        <v>5746.5970149253735</v>
      </c>
    </row>
    <row r="774" spans="1:117" s="44" customFormat="1" ht="1" hidden="1" customHeight="1">
      <c r="A774" s="94">
        <v>2056</v>
      </c>
      <c r="B774" s="96">
        <f t="shared" si="1166"/>
        <v>5407390.8435543217</v>
      </c>
      <c r="C774" s="94"/>
      <c r="D774" s="101">
        <f t="shared" si="1167"/>
        <v>3014751.1963176569</v>
      </c>
      <c r="E774" s="101">
        <f t="shared" si="1168"/>
        <v>3081229.62106848</v>
      </c>
      <c r="F774" s="101">
        <f t="shared" si="1169"/>
        <v>3146945.0026601311</v>
      </c>
      <c r="G774" s="101">
        <f t="shared" si="1170"/>
        <v>3211334.1541912947</v>
      </c>
      <c r="H774" s="101">
        <f t="shared" si="1171"/>
        <v>3275149.3539524768</v>
      </c>
      <c r="I774" s="101">
        <f>SUM(CD774:$DL774)</f>
        <v>1355337.3489661033</v>
      </c>
      <c r="J774" s="101">
        <f>SUM(CE774:$DL774)</f>
        <v>1288858.9242152802</v>
      </c>
      <c r="K774" s="101">
        <f>SUM(CF774:$DL774)</f>
        <v>1223143.5426236293</v>
      </c>
      <c r="L774" s="101">
        <f>SUM(CG774:$DL774)</f>
        <v>1158754.3910924657</v>
      </c>
      <c r="M774" s="101">
        <f>SUM(CH774:$DL774)</f>
        <v>1094939.1913312837</v>
      </c>
      <c r="N774" s="101"/>
      <c r="O774" s="101"/>
      <c r="P774" s="101"/>
      <c r="Q774" s="113">
        <f t="shared" ref="Q774:CB774" si="1258">Q724*Q$680</f>
        <v>49686.069330031904</v>
      </c>
      <c r="R774" s="113">
        <f t="shared" si="1258"/>
        <v>50862.328307648269</v>
      </c>
      <c r="S774" s="113">
        <f t="shared" si="1258"/>
        <v>51797.811916503088</v>
      </c>
      <c r="T774" s="113">
        <f t="shared" si="1258"/>
        <v>51557.040271362588</v>
      </c>
      <c r="U774" s="113">
        <f t="shared" si="1258"/>
        <v>51858.372237301279</v>
      </c>
      <c r="V774" s="113">
        <f t="shared" si="1258"/>
        <v>51946.465794096548</v>
      </c>
      <c r="W774" s="113">
        <f t="shared" si="1258"/>
        <v>51965.855372517792</v>
      </c>
      <c r="X774" s="113">
        <f t="shared" si="1258"/>
        <v>51763.465656216002</v>
      </c>
      <c r="Y774" s="113">
        <f t="shared" si="1258"/>
        <v>51507.877547991295</v>
      </c>
      <c r="Z774" s="113">
        <f t="shared" si="1258"/>
        <v>51631.723899134362</v>
      </c>
      <c r="AA774" s="113">
        <f t="shared" si="1258"/>
        <v>51505.473241308042</v>
      </c>
      <c r="AB774" s="113">
        <f t="shared" si="1258"/>
        <v>51712.754572647478</v>
      </c>
      <c r="AC774" s="113">
        <f t="shared" si="1258"/>
        <v>54412.527646744158</v>
      </c>
      <c r="AD774" s="113">
        <f t="shared" si="1258"/>
        <v>52009.521538967449</v>
      </c>
      <c r="AE774" s="113">
        <f t="shared" si="1258"/>
        <v>52165.938995298427</v>
      </c>
      <c r="AF774" s="113">
        <f t="shared" si="1258"/>
        <v>52039.370852783788</v>
      </c>
      <c r="AG774" s="113">
        <f t="shared" si="1258"/>
        <v>51910.244912389244</v>
      </c>
      <c r="AH774" s="113">
        <f t="shared" si="1258"/>
        <v>51969.694922786359</v>
      </c>
      <c r="AI774" s="113">
        <f t="shared" si="1258"/>
        <v>52174.629493747831</v>
      </c>
      <c r="AJ774" s="113">
        <f t="shared" si="1258"/>
        <v>52825.131761086908</v>
      </c>
      <c r="AK774" s="113">
        <f t="shared" si="1258"/>
        <v>53115.567925995652</v>
      </c>
      <c r="AL774" s="113">
        <f t="shared" si="1258"/>
        <v>53732.685914927766</v>
      </c>
      <c r="AM774" s="113">
        <f t="shared" si="1258"/>
        <v>54317.181108772493</v>
      </c>
      <c r="AN774" s="113">
        <f t="shared" si="1258"/>
        <v>55445.561157926037</v>
      </c>
      <c r="AO774" s="113">
        <f t="shared" si="1258"/>
        <v>56950.822272630336</v>
      </c>
      <c r="AP774" s="113">
        <f t="shared" si="1258"/>
        <v>58143.882482195753</v>
      </c>
      <c r="AQ774" s="113">
        <f t="shared" si="1258"/>
        <v>60117.504288626493</v>
      </c>
      <c r="AR774" s="113">
        <f t="shared" si="1258"/>
        <v>61799.289625497411</v>
      </c>
      <c r="AS774" s="113">
        <f t="shared" si="1258"/>
        <v>63017.298993541743</v>
      </c>
      <c r="AT774" s="113">
        <f t="shared" si="1258"/>
        <v>64652.36944511169</v>
      </c>
      <c r="AU774" s="113">
        <f t="shared" si="1258"/>
        <v>65907.579000377693</v>
      </c>
      <c r="AV774" s="113">
        <f t="shared" si="1258"/>
        <v>66721.945478178808</v>
      </c>
      <c r="AW774" s="113">
        <f t="shared" si="1258"/>
        <v>68094.076492340202</v>
      </c>
      <c r="AX774" s="113">
        <f t="shared" si="1258"/>
        <v>67714.335345334126</v>
      </c>
      <c r="AY774" s="113">
        <f t="shared" si="1258"/>
        <v>68047.239921687287</v>
      </c>
      <c r="AZ774" s="113">
        <f t="shared" si="1258"/>
        <v>68771.414322250639</v>
      </c>
      <c r="BA774" s="113">
        <f t="shared" si="1258"/>
        <v>69086.221196263694</v>
      </c>
      <c r="BB774" s="113">
        <f t="shared" si="1258"/>
        <v>69181.656706095164</v>
      </c>
      <c r="BC774" s="113">
        <f t="shared" si="1258"/>
        <v>69917.844594828479</v>
      </c>
      <c r="BD774" s="113">
        <f t="shared" si="1258"/>
        <v>70239.509605766914</v>
      </c>
      <c r="BE774" s="113">
        <f t="shared" si="1258"/>
        <v>70815.636576670076</v>
      </c>
      <c r="BF774" s="113">
        <f t="shared" si="1258"/>
        <v>71368.036305462141</v>
      </c>
      <c r="BG774" s="113">
        <f t="shared" si="1258"/>
        <v>71722.769098339559</v>
      </c>
      <c r="BH774" s="113">
        <f t="shared" si="1258"/>
        <v>71986.097983344094</v>
      </c>
      <c r="BI774" s="113">
        <f t="shared" si="1258"/>
        <v>72257.516376049447</v>
      </c>
      <c r="BJ774" s="113">
        <f t="shared" si="1258"/>
        <v>72332.294832270083</v>
      </c>
      <c r="BK774" s="113">
        <f t="shared" si="1258"/>
        <v>72432.41443207128</v>
      </c>
      <c r="BL774" s="113">
        <f t="shared" si="1258"/>
        <v>72390.795565704189</v>
      </c>
      <c r="BM774" s="113">
        <f t="shared" si="1258"/>
        <v>72089.149735649538</v>
      </c>
      <c r="BN774" s="113">
        <f t="shared" si="1258"/>
        <v>71208.461891863582</v>
      </c>
      <c r="BO774" s="113">
        <f t="shared" si="1258"/>
        <v>70663.531936003972</v>
      </c>
      <c r="BP774" s="113">
        <f t="shared" si="1258"/>
        <v>70500.857409733624</v>
      </c>
      <c r="BQ774" s="113">
        <f t="shared" si="1258"/>
        <v>70093.07548788334</v>
      </c>
      <c r="BR774" s="113">
        <f t="shared" si="1258"/>
        <v>69238.385559161892</v>
      </c>
      <c r="BS774" s="113">
        <f t="shared" si="1258"/>
        <v>69391.366893988525</v>
      </c>
      <c r="BT774" s="113">
        <f t="shared" si="1258"/>
        <v>68853.437449512625</v>
      </c>
      <c r="BU774" s="113">
        <f t="shared" si="1258"/>
        <v>68414.333510745681</v>
      </c>
      <c r="BV774" s="113">
        <f t="shared" si="1258"/>
        <v>69094.842257430326</v>
      </c>
      <c r="BW774" s="113">
        <f t="shared" si="1258"/>
        <v>68772.522726362571</v>
      </c>
      <c r="BX774" s="113">
        <f t="shared" si="1258"/>
        <v>68616.304070530867</v>
      </c>
      <c r="BY774" s="113">
        <f t="shared" si="1258"/>
        <v>68541.477130780389</v>
      </c>
      <c r="BZ774" s="113">
        <f t="shared" si="1258"/>
        <v>67512.92957315073</v>
      </c>
      <c r="CA774" s="113">
        <f t="shared" si="1258"/>
        <v>67403.097810031468</v>
      </c>
      <c r="CB774" s="113">
        <f t="shared" si="1258"/>
        <v>66725.197432064029</v>
      </c>
      <c r="CC774" s="113">
        <f t="shared" ref="CC774:DM774" si="1259">CC724*CC$680</f>
        <v>67352.678394504503</v>
      </c>
      <c r="CD774" s="113">
        <f t="shared" si="1259"/>
        <v>66478.424750823076</v>
      </c>
      <c r="CE774" s="113">
        <f t="shared" si="1259"/>
        <v>65715.381591650948</v>
      </c>
      <c r="CF774" s="113">
        <f t="shared" si="1259"/>
        <v>64389.15153116369</v>
      </c>
      <c r="CG774" s="113">
        <f t="shared" si="1259"/>
        <v>63815.19976118215</v>
      </c>
      <c r="CH774" s="113">
        <f t="shared" si="1259"/>
        <v>61625.551996443792</v>
      </c>
      <c r="CI774" s="113">
        <f t="shared" si="1259"/>
        <v>60829.724714744654</v>
      </c>
      <c r="CJ774" s="113">
        <f t="shared" si="1259"/>
        <v>59416.875651617236</v>
      </c>
      <c r="CK774" s="113">
        <f t="shared" si="1259"/>
        <v>58910.332744084852</v>
      </c>
      <c r="CL774" s="113">
        <f t="shared" si="1259"/>
        <v>56959.48515096811</v>
      </c>
      <c r="CM774" s="113">
        <f t="shared" si="1259"/>
        <v>55737.509495670267</v>
      </c>
      <c r="CN774" s="113">
        <f t="shared" si="1259"/>
        <v>54578.019391574424</v>
      </c>
      <c r="CO774" s="113">
        <f t="shared" si="1259"/>
        <v>52744.465794438525</v>
      </c>
      <c r="CP774" s="113">
        <f t="shared" si="1259"/>
        <v>50642.389764114792</v>
      </c>
      <c r="CQ774" s="113">
        <f t="shared" si="1259"/>
        <v>48419.702742872585</v>
      </c>
      <c r="CR774" s="113">
        <f t="shared" si="1259"/>
        <v>46694.464745494159</v>
      </c>
      <c r="CS774" s="113">
        <f t="shared" si="1259"/>
        <v>44364.499610571678</v>
      </c>
      <c r="CT774" s="113">
        <f t="shared" si="1259"/>
        <v>42795.930732484077</v>
      </c>
      <c r="CU774" s="113">
        <f t="shared" si="1259"/>
        <v>41353.228506648695</v>
      </c>
      <c r="CV774" s="113">
        <f t="shared" si="1259"/>
        <v>39349.715117488042</v>
      </c>
      <c r="CW774" s="113">
        <f t="shared" si="1259"/>
        <v>38069.800450345523</v>
      </c>
      <c r="CX774" s="113">
        <f t="shared" si="1259"/>
        <v>36478.620345626223</v>
      </c>
      <c r="CY774" s="113">
        <f t="shared" si="1259"/>
        <v>34193.6622284513</v>
      </c>
      <c r="CZ774" s="113">
        <f t="shared" si="1259"/>
        <v>32047.397373876986</v>
      </c>
      <c r="DA774" s="113">
        <f t="shared" si="1259"/>
        <v>30087.416713562186</v>
      </c>
      <c r="DB774" s="113">
        <f t="shared" si="1259"/>
        <v>27035.48904628562</v>
      </c>
      <c r="DC774" s="113">
        <f t="shared" si="1259"/>
        <v>24687.40447609359</v>
      </c>
      <c r="DD774" s="113">
        <f t="shared" si="1259"/>
        <v>21692.663755458514</v>
      </c>
      <c r="DE774" s="113">
        <f t="shared" si="1259"/>
        <v>18720.851410658306</v>
      </c>
      <c r="DF774" s="113">
        <f t="shared" si="1259"/>
        <v>15648.332532436329</v>
      </c>
      <c r="DG774" s="113">
        <f t="shared" si="1259"/>
        <v>12126.849350649351</v>
      </c>
      <c r="DH774" s="113">
        <f t="shared" si="1259"/>
        <v>9713.2434325744307</v>
      </c>
      <c r="DI774" s="113">
        <f t="shared" si="1259"/>
        <v>7340.5201380897588</v>
      </c>
      <c r="DJ774" s="113">
        <f t="shared" si="1259"/>
        <v>5411.7069243156193</v>
      </c>
      <c r="DK774" s="113">
        <f t="shared" si="1259"/>
        <v>4071.017716535433</v>
      </c>
      <c r="DL774" s="113">
        <f t="shared" si="1259"/>
        <v>3192.3192771084337</v>
      </c>
      <c r="DM774" s="113">
        <f t="shared" si="1259"/>
        <v>6054.4145936981758</v>
      </c>
    </row>
    <row r="775" spans="1:117" s="44" customFormat="1" ht="1" hidden="1" customHeight="1">
      <c r="A775" s="94">
        <v>2057</v>
      </c>
      <c r="B775" s="96">
        <f t="shared" si="1166"/>
        <v>5427996.524402786</v>
      </c>
      <c r="C775" s="94"/>
      <c r="D775" s="101">
        <f t="shared" si="1167"/>
        <v>3020486.3229032769</v>
      </c>
      <c r="E775" s="101">
        <f t="shared" si="1168"/>
        <v>3086906.211596733</v>
      </c>
      <c r="F775" s="101">
        <f t="shared" si="1169"/>
        <v>3152951.3344646469</v>
      </c>
      <c r="G775" s="101">
        <f t="shared" si="1170"/>
        <v>3218062.7280517733</v>
      </c>
      <c r="H775" s="101">
        <f t="shared" si="1171"/>
        <v>3282034.0680438126</v>
      </c>
      <c r="I775" s="101">
        <f>SUM(CD775:$DL775)</f>
        <v>1365461.7515536202</v>
      </c>
      <c r="J775" s="101">
        <f>SUM(CE775:$DL775)</f>
        <v>1299041.8628601641</v>
      </c>
      <c r="K775" s="101">
        <f>SUM(CF775:$DL775)</f>
        <v>1232996.7399922502</v>
      </c>
      <c r="L775" s="101">
        <f>SUM(CG775:$DL775)</f>
        <v>1167885.3464051241</v>
      </c>
      <c r="M775" s="101">
        <f>SUM(CH775:$DL775)</f>
        <v>1103914.0064130847</v>
      </c>
      <c r="N775" s="101"/>
      <c r="O775" s="101"/>
      <c r="P775" s="101"/>
      <c r="Q775" s="113">
        <f t="shared" ref="Q775:CB775" si="1260">Q725*Q$680</f>
        <v>49750.702252273702</v>
      </c>
      <c r="R775" s="113">
        <f t="shared" si="1260"/>
        <v>50955.035450164607</v>
      </c>
      <c r="S775" s="113">
        <f t="shared" si="1260"/>
        <v>51906.900344712019</v>
      </c>
      <c r="T775" s="113">
        <f t="shared" si="1260"/>
        <v>51691.175663972288</v>
      </c>
      <c r="U775" s="113">
        <f t="shared" si="1260"/>
        <v>52010.814269096547</v>
      </c>
      <c r="V775" s="113">
        <f t="shared" si="1260"/>
        <v>52125.691664398648</v>
      </c>
      <c r="W775" s="113">
        <f t="shared" si="1260"/>
        <v>52168.61290001493</v>
      </c>
      <c r="X775" s="113">
        <f t="shared" si="1260"/>
        <v>51982.831816833153</v>
      </c>
      <c r="Y775" s="113">
        <f t="shared" si="1260"/>
        <v>51751.425267168022</v>
      </c>
      <c r="Z775" s="113">
        <f t="shared" si="1260"/>
        <v>51895.327361686112</v>
      </c>
      <c r="AA775" s="113">
        <f t="shared" si="1260"/>
        <v>51791.926478187052</v>
      </c>
      <c r="AB775" s="113">
        <f t="shared" si="1260"/>
        <v>52013.191781493653</v>
      </c>
      <c r="AC775" s="113">
        <f t="shared" si="1260"/>
        <v>54749.621261489083</v>
      </c>
      <c r="AD775" s="113">
        <f t="shared" si="1260"/>
        <v>52338.966599332925</v>
      </c>
      <c r="AE775" s="113">
        <f t="shared" si="1260"/>
        <v>52501.71331959145</v>
      </c>
      <c r="AF775" s="113">
        <f t="shared" si="1260"/>
        <v>52369.662347717182</v>
      </c>
      <c r="AG775" s="113">
        <f t="shared" si="1260"/>
        <v>52232.934794617409</v>
      </c>
      <c r="AH775" s="113">
        <f t="shared" si="1260"/>
        <v>52278.682368625705</v>
      </c>
      <c r="AI775" s="113">
        <f t="shared" si="1260"/>
        <v>52458.29040031261</v>
      </c>
      <c r="AJ775" s="113">
        <f t="shared" si="1260"/>
        <v>53074.943604204054</v>
      </c>
      <c r="AK775" s="113">
        <f t="shared" si="1260"/>
        <v>53324.870533338784</v>
      </c>
      <c r="AL775" s="113">
        <f t="shared" si="1260"/>
        <v>53892.955617977525</v>
      </c>
      <c r="AM775" s="113">
        <f t="shared" si="1260"/>
        <v>54430.771216393317</v>
      </c>
      <c r="AN775" s="113">
        <f t="shared" si="1260"/>
        <v>55513.129731337358</v>
      </c>
      <c r="AO775" s="113">
        <f t="shared" si="1260"/>
        <v>56971.116190697772</v>
      </c>
      <c r="AP775" s="113">
        <f t="shared" si="1260"/>
        <v>58128.697082654842</v>
      </c>
      <c r="AQ775" s="113">
        <f t="shared" si="1260"/>
        <v>60068.479633832074</v>
      </c>
      <c r="AR775" s="113">
        <f t="shared" si="1260"/>
        <v>61736.821621004136</v>
      </c>
      <c r="AS775" s="113">
        <f t="shared" si="1260"/>
        <v>62950.04575981159</v>
      </c>
      <c r="AT775" s="113">
        <f t="shared" si="1260"/>
        <v>64584.97429738169</v>
      </c>
      <c r="AU775" s="113">
        <f t="shared" si="1260"/>
        <v>65865.820219060814</v>
      </c>
      <c r="AV775" s="113">
        <f t="shared" si="1260"/>
        <v>66708.805665853521</v>
      </c>
      <c r="AW775" s="113">
        <f t="shared" si="1260"/>
        <v>68117.383888008451</v>
      </c>
      <c r="AX775" s="113">
        <f t="shared" si="1260"/>
        <v>67793.721418015426</v>
      </c>
      <c r="AY775" s="113">
        <f t="shared" si="1260"/>
        <v>68162.365755984691</v>
      </c>
      <c r="AZ775" s="113">
        <f t="shared" si="1260"/>
        <v>68938.588235294112</v>
      </c>
      <c r="BA775" s="113">
        <f t="shared" si="1260"/>
        <v>69292.729188619604</v>
      </c>
      <c r="BB775" s="113">
        <f t="shared" si="1260"/>
        <v>69437.506747769949</v>
      </c>
      <c r="BC775" s="113">
        <f t="shared" si="1260"/>
        <v>70212.056492090414</v>
      </c>
      <c r="BD775" s="113">
        <f t="shared" si="1260"/>
        <v>70572.894060635328</v>
      </c>
      <c r="BE775" s="113">
        <f t="shared" si="1260"/>
        <v>71175.271412550428</v>
      </c>
      <c r="BF775" s="113">
        <f t="shared" si="1260"/>
        <v>71744.520878905605</v>
      </c>
      <c r="BG775" s="113">
        <f t="shared" si="1260"/>
        <v>72113.542396061268</v>
      </c>
      <c r="BH775" s="113">
        <f t="shared" si="1260"/>
        <v>72389.083216574043</v>
      </c>
      <c r="BI775" s="113">
        <f t="shared" si="1260"/>
        <v>72680.197665836327</v>
      </c>
      <c r="BJ775" s="113">
        <f t="shared" si="1260"/>
        <v>72736.73260889473</v>
      </c>
      <c r="BK775" s="113">
        <f t="shared" si="1260"/>
        <v>72865.257461024506</v>
      </c>
      <c r="BL775" s="113">
        <f t="shared" si="1260"/>
        <v>72860.898350029471</v>
      </c>
      <c r="BM775" s="113">
        <f t="shared" si="1260"/>
        <v>72627.887462235652</v>
      </c>
      <c r="BN775" s="113">
        <f t="shared" si="1260"/>
        <v>72138.417520913456</v>
      </c>
      <c r="BO775" s="113">
        <f t="shared" si="1260"/>
        <v>71159.989985117209</v>
      </c>
      <c r="BP775" s="113">
        <f t="shared" si="1260"/>
        <v>70695.301059683712</v>
      </c>
      <c r="BQ775" s="113">
        <f t="shared" si="1260"/>
        <v>70430.364572163846</v>
      </c>
      <c r="BR775" s="113">
        <f t="shared" si="1260"/>
        <v>69921.432443455065</v>
      </c>
      <c r="BS775" s="113">
        <f t="shared" si="1260"/>
        <v>69147.828877474094</v>
      </c>
      <c r="BT775" s="113">
        <f t="shared" si="1260"/>
        <v>69004.523381262683</v>
      </c>
      <c r="BU775" s="113">
        <f t="shared" si="1260"/>
        <v>68547.209609631653</v>
      </c>
      <c r="BV775" s="113">
        <f t="shared" si="1260"/>
        <v>68302.702440152658</v>
      </c>
      <c r="BW775" s="113">
        <f t="shared" si="1260"/>
        <v>68637.971446878379</v>
      </c>
      <c r="BX775" s="113">
        <f t="shared" si="1260"/>
        <v>68411.797786531606</v>
      </c>
      <c r="BY775" s="113">
        <f t="shared" si="1260"/>
        <v>67922.60576619771</v>
      </c>
      <c r="BZ775" s="113">
        <f t="shared" si="1260"/>
        <v>67996.780886953857</v>
      </c>
      <c r="CA775" s="113">
        <f t="shared" si="1260"/>
        <v>67089.859097039371</v>
      </c>
      <c r="CB775" s="113">
        <f t="shared" si="1260"/>
        <v>66641.413420103781</v>
      </c>
      <c r="CC775" s="113">
        <f t="shared" ref="CC775:DM775" si="1261">CC725*CC$680</f>
        <v>66540.999801845042</v>
      </c>
      <c r="CD775" s="113">
        <f t="shared" si="1261"/>
        <v>66419.888693456</v>
      </c>
      <c r="CE775" s="113">
        <f t="shared" si="1261"/>
        <v>66045.12286791412</v>
      </c>
      <c r="CF775" s="113">
        <f t="shared" si="1261"/>
        <v>65111.393587126222</v>
      </c>
      <c r="CG775" s="113">
        <f t="shared" si="1261"/>
        <v>63971.339992039408</v>
      </c>
      <c r="CH775" s="113">
        <f t="shared" si="1261"/>
        <v>63027.358078602621</v>
      </c>
      <c r="CI775" s="113">
        <f t="shared" si="1261"/>
        <v>61143.574138695025</v>
      </c>
      <c r="CJ775" s="113">
        <f t="shared" si="1261"/>
        <v>60234.629576563122</v>
      </c>
      <c r="CK775" s="113">
        <f t="shared" si="1261"/>
        <v>58786.671301332608</v>
      </c>
      <c r="CL775" s="113">
        <f t="shared" si="1261"/>
        <v>58116.405047608932</v>
      </c>
      <c r="CM775" s="113">
        <f t="shared" si="1261"/>
        <v>55813.464971940382</v>
      </c>
      <c r="CN775" s="113">
        <f t="shared" si="1261"/>
        <v>55120.214740782038</v>
      </c>
      <c r="CO775" s="113">
        <f t="shared" si="1261"/>
        <v>53277.298088754003</v>
      </c>
      <c r="CP775" s="113">
        <f t="shared" si="1261"/>
        <v>51782.939453291328</v>
      </c>
      <c r="CQ775" s="113">
        <f t="shared" si="1261"/>
        <v>49127.322253749495</v>
      </c>
      <c r="CR775" s="113">
        <f t="shared" si="1261"/>
        <v>47287.661418102594</v>
      </c>
      <c r="CS775" s="113">
        <f t="shared" si="1261"/>
        <v>45151.551326652472</v>
      </c>
      <c r="CT775" s="113">
        <f t="shared" si="1261"/>
        <v>43095.777354413105</v>
      </c>
      <c r="CU775" s="113">
        <f t="shared" si="1261"/>
        <v>41051.560022060177</v>
      </c>
      <c r="CV775" s="113">
        <f t="shared" si="1261"/>
        <v>39598.944756359604</v>
      </c>
      <c r="CW775" s="113">
        <f t="shared" si="1261"/>
        <v>37569.453373709141</v>
      </c>
      <c r="CX775" s="113">
        <f t="shared" si="1261"/>
        <v>36034.793515054334</v>
      </c>
      <c r="CY775" s="113">
        <f t="shared" si="1261"/>
        <v>34131.841625788365</v>
      </c>
      <c r="CZ775" s="113">
        <f t="shared" si="1261"/>
        <v>31817.43192812716</v>
      </c>
      <c r="DA775" s="113">
        <f t="shared" si="1261"/>
        <v>29762.237619583568</v>
      </c>
      <c r="DB775" s="113">
        <f t="shared" si="1261"/>
        <v>27136.995387909734</v>
      </c>
      <c r="DC775" s="113">
        <f t="shared" si="1261"/>
        <v>24394.319023397762</v>
      </c>
      <c r="DD775" s="113">
        <f t="shared" si="1261"/>
        <v>21761.466521106257</v>
      </c>
      <c r="DE775" s="113">
        <f t="shared" si="1261"/>
        <v>18720.851410658306</v>
      </c>
      <c r="DF775" s="113">
        <f t="shared" si="1261"/>
        <v>16254.891878904373</v>
      </c>
      <c r="DG775" s="113">
        <f t="shared" si="1261"/>
        <v>12693.368831168831</v>
      </c>
      <c r="DH775" s="113">
        <f t="shared" si="1261"/>
        <v>10177.775831873905</v>
      </c>
      <c r="DI775" s="113">
        <f t="shared" si="1261"/>
        <v>7633.0771001150752</v>
      </c>
      <c r="DJ775" s="113">
        <f t="shared" si="1261"/>
        <v>5634.2431561996773</v>
      </c>
      <c r="DK775" s="113">
        <f t="shared" si="1261"/>
        <v>4262.5433070866138</v>
      </c>
      <c r="DL775" s="113">
        <f t="shared" si="1261"/>
        <v>3313.3433734939758</v>
      </c>
      <c r="DM775" s="113">
        <f t="shared" si="1261"/>
        <v>6375.4759535655057</v>
      </c>
    </row>
    <row r="776" spans="1:117" s="44" customFormat="1" ht="1" hidden="1" customHeight="1">
      <c r="A776" s="94">
        <v>2058</v>
      </c>
      <c r="B776" s="96">
        <f t="shared" si="1166"/>
        <v>5448415.7354874825</v>
      </c>
      <c r="C776" s="94"/>
      <c r="D776" s="101">
        <f t="shared" si="1167"/>
        <v>3027349.3171783565</v>
      </c>
      <c r="E776" s="101">
        <f t="shared" si="1168"/>
        <v>3092972.1398906643</v>
      </c>
      <c r="F776" s="101">
        <f t="shared" si="1169"/>
        <v>3158962.4689559946</v>
      </c>
      <c r="G776" s="101">
        <f t="shared" si="1170"/>
        <v>3224404.6454901607</v>
      </c>
      <c r="H776" s="101">
        <f t="shared" si="1171"/>
        <v>3289097.7657946534</v>
      </c>
      <c r="I776" s="101">
        <f>SUM(CD776:$DL776)</f>
        <v>1374472.1889959471</v>
      </c>
      <c r="J776" s="101">
        <f>SUM(CE776:$DL776)</f>
        <v>1308849.3662836393</v>
      </c>
      <c r="K776" s="101">
        <f>SUM(CF776:$DL776)</f>
        <v>1242859.037218309</v>
      </c>
      <c r="L776" s="101">
        <f>SUM(CG776:$DL776)</f>
        <v>1177416.8606841429</v>
      </c>
      <c r="M776" s="101">
        <f>SUM(CH776:$DL776)</f>
        <v>1112723.7403796504</v>
      </c>
      <c r="N776" s="101"/>
      <c r="O776" s="101"/>
      <c r="P776" s="101"/>
      <c r="Q776" s="113">
        <f t="shared" ref="Q776:CB776" si="1262">Q726*Q$680</f>
        <v>49809.459454311698</v>
      </c>
      <c r="R776" s="113">
        <f t="shared" si="1262"/>
        <v>51020.82761582137</v>
      </c>
      <c r="S776" s="113">
        <f t="shared" si="1262"/>
        <v>52000.837602336382</v>
      </c>
      <c r="T776" s="113">
        <f t="shared" si="1262"/>
        <v>51798.28377598153</v>
      </c>
      <c r="U776" s="113">
        <f t="shared" si="1262"/>
        <v>52145.20395502133</v>
      </c>
      <c r="V776" s="113">
        <f t="shared" si="1262"/>
        <v>52276.882203033376</v>
      </c>
      <c r="W776" s="113">
        <f t="shared" si="1262"/>
        <v>52346.400288657744</v>
      </c>
      <c r="X776" s="113">
        <f t="shared" si="1262"/>
        <v>52185.323657402827</v>
      </c>
      <c r="Y776" s="113">
        <f t="shared" si="1262"/>
        <v>51969.336384326147</v>
      </c>
      <c r="Z776" s="113">
        <f t="shared" si="1262"/>
        <v>52137.210688746709</v>
      </c>
      <c r="AA776" s="113">
        <f t="shared" si="1262"/>
        <v>52053.77033045447</v>
      </c>
      <c r="AB776" s="113">
        <f t="shared" si="1262"/>
        <v>52300.781346540483</v>
      </c>
      <c r="AC776" s="113">
        <f t="shared" si="1262"/>
        <v>55064.866216019065</v>
      </c>
      <c r="AD776" s="113">
        <f t="shared" si="1262"/>
        <v>52660.449241320995</v>
      </c>
      <c r="AE776" s="113">
        <f t="shared" si="1262"/>
        <v>52831.491673807817</v>
      </c>
      <c r="AF776" s="113">
        <f t="shared" si="1262"/>
        <v>52703.945280655811</v>
      </c>
      <c r="AG776" s="113">
        <f t="shared" si="1262"/>
        <v>52562.596371831984</v>
      </c>
      <c r="AH776" s="113">
        <f t="shared" si="1262"/>
        <v>52599.630618820127</v>
      </c>
      <c r="AI776" s="113">
        <f t="shared" si="1262"/>
        <v>52766.921457103163</v>
      </c>
      <c r="AJ776" s="113">
        <f t="shared" si="1262"/>
        <v>53360.011150986931</v>
      </c>
      <c r="AK776" s="113">
        <f t="shared" si="1262"/>
        <v>53573.417379558749</v>
      </c>
      <c r="AL776" s="113">
        <f t="shared" si="1262"/>
        <v>54101.608627608344</v>
      </c>
      <c r="AM776" s="113">
        <f t="shared" si="1262"/>
        <v>54590.601544815538</v>
      </c>
      <c r="AN776" s="113">
        <f t="shared" si="1262"/>
        <v>55627.088668583317</v>
      </c>
      <c r="AO776" s="113">
        <f t="shared" si="1262"/>
        <v>57040.115512127035</v>
      </c>
      <c r="AP776" s="113">
        <f t="shared" si="1262"/>
        <v>58151.981361950908</v>
      </c>
      <c r="AQ776" s="113">
        <f t="shared" si="1262"/>
        <v>60055.20212315859</v>
      </c>
      <c r="AR776" s="113">
        <f t="shared" si="1262"/>
        <v>61690.738666869758</v>
      </c>
      <c r="AS776" s="113">
        <f t="shared" si="1262"/>
        <v>62890.944433200246</v>
      </c>
      <c r="AT776" s="113">
        <f t="shared" si="1262"/>
        <v>64521.663704059567</v>
      </c>
      <c r="AU776" s="113">
        <f t="shared" si="1262"/>
        <v>65802.672793654783</v>
      </c>
      <c r="AV776" s="113">
        <f t="shared" si="1262"/>
        <v>66668.375474083427</v>
      </c>
      <c r="AW776" s="113">
        <f t="shared" si="1262"/>
        <v>68106.236872688853</v>
      </c>
      <c r="AX776" s="113">
        <f t="shared" si="1262"/>
        <v>67816.54491391129</v>
      </c>
      <c r="AY776" s="113">
        <f t="shared" si="1262"/>
        <v>68242.068256652128</v>
      </c>
      <c r="AZ776" s="113">
        <f t="shared" si="1262"/>
        <v>69054.626598465475</v>
      </c>
      <c r="BA776" s="113">
        <f t="shared" si="1262"/>
        <v>69460.088746405672</v>
      </c>
      <c r="BB776" s="113">
        <f t="shared" si="1262"/>
        <v>69642.770469417796</v>
      </c>
      <c r="BC776" s="113">
        <f t="shared" si="1262"/>
        <v>70469.125359133235</v>
      </c>
      <c r="BD776" s="113">
        <f t="shared" si="1262"/>
        <v>70866.194167557682</v>
      </c>
      <c r="BE776" s="113">
        <f t="shared" si="1262"/>
        <v>71510.341027400704</v>
      </c>
      <c r="BF776" s="113">
        <f t="shared" si="1262"/>
        <v>72105.195076561431</v>
      </c>
      <c r="BG776" s="113">
        <f t="shared" si="1262"/>
        <v>72491.422158578964</v>
      </c>
      <c r="BH776" s="113">
        <f t="shared" si="1262"/>
        <v>72780.128146597199</v>
      </c>
      <c r="BI776" s="113">
        <f t="shared" si="1262"/>
        <v>73084.892517759945</v>
      </c>
      <c r="BJ776" s="113">
        <f t="shared" si="1262"/>
        <v>73159.189890418493</v>
      </c>
      <c r="BK776" s="113">
        <f t="shared" si="1262"/>
        <v>73269.980757238314</v>
      </c>
      <c r="BL776" s="113">
        <f t="shared" si="1262"/>
        <v>73293.755303476719</v>
      </c>
      <c r="BM776" s="113">
        <f t="shared" si="1262"/>
        <v>73097.143126888215</v>
      </c>
      <c r="BN776" s="113">
        <f t="shared" si="1262"/>
        <v>72675.278392170367</v>
      </c>
      <c r="BO776" s="113">
        <f t="shared" si="1262"/>
        <v>72085.708731241481</v>
      </c>
      <c r="BP776" s="113">
        <f t="shared" si="1262"/>
        <v>71190.430766257603</v>
      </c>
      <c r="BQ776" s="113">
        <f t="shared" si="1262"/>
        <v>70625.531846450787</v>
      </c>
      <c r="BR776" s="113">
        <f t="shared" si="1262"/>
        <v>70258.961459377708</v>
      </c>
      <c r="BS776" s="113">
        <f t="shared" si="1262"/>
        <v>69827.539489139381</v>
      </c>
      <c r="BT776" s="113">
        <f t="shared" si="1262"/>
        <v>68764.972660527405</v>
      </c>
      <c r="BU776" s="113">
        <f t="shared" si="1262"/>
        <v>68699.917962082705</v>
      </c>
      <c r="BV776" s="113">
        <f t="shared" si="1262"/>
        <v>68437.703712270159</v>
      </c>
      <c r="BW776" s="113">
        <f t="shared" si="1262"/>
        <v>67857.376156341357</v>
      </c>
      <c r="BX776" s="113">
        <f t="shared" si="1262"/>
        <v>68281.387982242231</v>
      </c>
      <c r="BY776" s="113">
        <f t="shared" si="1262"/>
        <v>67723.191659832184</v>
      </c>
      <c r="BZ776" s="113">
        <f t="shared" si="1262"/>
        <v>67387.559192246263</v>
      </c>
      <c r="CA776" s="113">
        <f t="shared" si="1262"/>
        <v>67574.400231199019</v>
      </c>
      <c r="CB776" s="113">
        <f t="shared" si="1262"/>
        <v>66334.530120481926</v>
      </c>
      <c r="CC776" s="113">
        <f t="shared" ref="CC776:DM776" si="1263">CC726*CC$680</f>
        <v>66460.713137673665</v>
      </c>
      <c r="CD776" s="113">
        <f t="shared" si="1263"/>
        <v>65622.822712307767</v>
      </c>
      <c r="CE776" s="113">
        <f t="shared" si="1263"/>
        <v>65990.329065330327</v>
      </c>
      <c r="CF776" s="113">
        <f t="shared" si="1263"/>
        <v>65442.17653416597</v>
      </c>
      <c r="CG776" s="113">
        <f t="shared" si="1263"/>
        <v>64693.120304492761</v>
      </c>
      <c r="CH776" s="113">
        <f t="shared" si="1263"/>
        <v>63187.144366289256</v>
      </c>
      <c r="CI776" s="113">
        <f t="shared" si="1263"/>
        <v>62538.679101584137</v>
      </c>
      <c r="CJ776" s="113">
        <f t="shared" si="1263"/>
        <v>60549.302076029635</v>
      </c>
      <c r="CK776" s="113">
        <f t="shared" si="1263"/>
        <v>59600.858240413385</v>
      </c>
      <c r="CL776" s="113">
        <f t="shared" si="1263"/>
        <v>57998.533928002551</v>
      </c>
      <c r="CM776" s="113">
        <f t="shared" si="1263"/>
        <v>56951.810681235365</v>
      </c>
      <c r="CN776" s="113">
        <f t="shared" si="1263"/>
        <v>55203.629409890898</v>
      </c>
      <c r="CO776" s="113">
        <f t="shared" si="1263"/>
        <v>53814.084611598722</v>
      </c>
      <c r="CP776" s="113">
        <f t="shared" si="1263"/>
        <v>52312.5512220046</v>
      </c>
      <c r="CQ776" s="113">
        <f t="shared" si="1263"/>
        <v>50240.985272260506</v>
      </c>
      <c r="CR776" s="113">
        <f t="shared" si="1263"/>
        <v>47987.633491780551</v>
      </c>
      <c r="CS776" s="113">
        <f t="shared" si="1263"/>
        <v>45731.743392699515</v>
      </c>
      <c r="CT776" s="113">
        <f t="shared" si="1263"/>
        <v>43867.659747497724</v>
      </c>
      <c r="CU776" s="113">
        <f t="shared" si="1263"/>
        <v>41348.299283044304</v>
      </c>
      <c r="CV776" s="113">
        <f t="shared" si="1263"/>
        <v>39319.177098495878</v>
      </c>
      <c r="CW776" s="113">
        <f t="shared" si="1263"/>
        <v>37817.159717369359</v>
      </c>
      <c r="CX776" s="113">
        <f t="shared" si="1263"/>
        <v>35574.199893105288</v>
      </c>
      <c r="CY776" s="113">
        <f t="shared" si="1263"/>
        <v>33731.47962759035</v>
      </c>
      <c r="CZ776" s="113">
        <f t="shared" si="1263"/>
        <v>31774.374568071871</v>
      </c>
      <c r="DA776" s="113">
        <f t="shared" si="1263"/>
        <v>29565.754783342712</v>
      </c>
      <c r="DB776" s="113">
        <f t="shared" si="1263"/>
        <v>26860.511447866909</v>
      </c>
      <c r="DC776" s="113">
        <f t="shared" si="1263"/>
        <v>24503.865717192268</v>
      </c>
      <c r="DD776" s="113">
        <f t="shared" si="1263"/>
        <v>21521.128093158659</v>
      </c>
      <c r="DE776" s="113">
        <f t="shared" si="1263"/>
        <v>18797.58369905956</v>
      </c>
      <c r="DF776" s="113">
        <f t="shared" si="1263"/>
        <v>16270.168188370975</v>
      </c>
      <c r="DG776" s="113">
        <f t="shared" si="1263"/>
        <v>13199.07077922078</v>
      </c>
      <c r="DH776" s="113">
        <f t="shared" si="1263"/>
        <v>10664.083187390543</v>
      </c>
      <c r="DI776" s="113">
        <f t="shared" si="1263"/>
        <v>8007.6386651323364</v>
      </c>
      <c r="DJ776" s="113">
        <f t="shared" si="1263"/>
        <v>5865.4669887278578</v>
      </c>
      <c r="DK776" s="113">
        <f t="shared" si="1263"/>
        <v>4445.2775590551182</v>
      </c>
      <c r="DL776" s="113">
        <f t="shared" si="1263"/>
        <v>3473.8855421686749</v>
      </c>
      <c r="DM776" s="113">
        <f t="shared" si="1263"/>
        <v>6702.9585406301821</v>
      </c>
    </row>
    <row r="777" spans="1:117" s="44" customFormat="1" ht="1" hidden="1" customHeight="1">
      <c r="A777" s="94">
        <v>2059</v>
      </c>
      <c r="B777" s="96">
        <f t="shared" si="1166"/>
        <v>5468612.7057504952</v>
      </c>
      <c r="C777" s="94"/>
      <c r="D777" s="101">
        <f t="shared" si="1167"/>
        <v>3034621.4141836334</v>
      </c>
      <c r="E777" s="101">
        <f t="shared" si="1168"/>
        <v>3100167.1644204077</v>
      </c>
      <c r="F777" s="101">
        <f t="shared" si="1169"/>
        <v>3165367.8756520753</v>
      </c>
      <c r="G777" s="101">
        <f t="shared" si="1170"/>
        <v>3230761.119797626</v>
      </c>
      <c r="H777" s="101">
        <f t="shared" si="1171"/>
        <v>3295786.1608444443</v>
      </c>
      <c r="I777" s="101">
        <f>SUM(CD777:$DL777)</f>
        <v>1383095.2390557576</v>
      </c>
      <c r="J777" s="101">
        <f>SUM(CE777:$DL777)</f>
        <v>1317549.4888189833</v>
      </c>
      <c r="K777" s="101">
        <f>SUM(CF777:$DL777)</f>
        <v>1252348.7775873158</v>
      </c>
      <c r="L777" s="101">
        <f>SUM(CG777:$DL777)</f>
        <v>1186955.5334417652</v>
      </c>
      <c r="M777" s="101">
        <f>SUM(CH777:$DL777)</f>
        <v>1121930.4923949467</v>
      </c>
      <c r="N777" s="101"/>
      <c r="O777" s="101"/>
      <c r="P777" s="101"/>
      <c r="Q777" s="113">
        <f t="shared" ref="Q777:CB777" si="1264">Q727*Q$680</f>
        <v>49855.485929241462</v>
      </c>
      <c r="R777" s="113">
        <f t="shared" si="1264"/>
        <v>51080.638675509326</v>
      </c>
      <c r="S777" s="113">
        <f t="shared" si="1264"/>
        <v>52067.502752908505</v>
      </c>
      <c r="T777" s="113">
        <f t="shared" si="1264"/>
        <v>51891.377742494231</v>
      </c>
      <c r="U777" s="113">
        <f t="shared" si="1264"/>
        <v>52252.515122140365</v>
      </c>
      <c r="V777" s="113">
        <f t="shared" si="1264"/>
        <v>52411.051290298637</v>
      </c>
      <c r="W777" s="113">
        <f t="shared" si="1264"/>
        <v>52497.219927337879</v>
      </c>
      <c r="X777" s="113">
        <f t="shared" si="1264"/>
        <v>52361.015107308871</v>
      </c>
      <c r="Y777" s="113">
        <f t="shared" si="1264"/>
        <v>52168.513061547594</v>
      </c>
      <c r="Z777" s="113">
        <f t="shared" si="1264"/>
        <v>52355.399322544225</v>
      </c>
      <c r="AA777" s="113">
        <f t="shared" si="1264"/>
        <v>52294.942299648137</v>
      </c>
      <c r="AB777" s="113">
        <f t="shared" si="1264"/>
        <v>52562.675623988624</v>
      </c>
      <c r="AC777" s="113">
        <f t="shared" si="1264"/>
        <v>55366.585809463606</v>
      </c>
      <c r="AD777" s="113">
        <f t="shared" si="1264"/>
        <v>52962.025837365531</v>
      </c>
      <c r="AE777" s="113">
        <f t="shared" si="1264"/>
        <v>53154.274729601413</v>
      </c>
      <c r="AF777" s="113">
        <f t="shared" si="1264"/>
        <v>53033.238916087896</v>
      </c>
      <c r="AG777" s="113">
        <f t="shared" si="1264"/>
        <v>52894.249861899822</v>
      </c>
      <c r="AH777" s="113">
        <f t="shared" si="1264"/>
        <v>52929.549472280858</v>
      </c>
      <c r="AI777" s="113">
        <f t="shared" si="1264"/>
        <v>53088.536992011119</v>
      </c>
      <c r="AJ777" s="113">
        <f t="shared" si="1264"/>
        <v>53669.254037426304</v>
      </c>
      <c r="AK777" s="113">
        <f t="shared" si="1264"/>
        <v>53855.170889443732</v>
      </c>
      <c r="AL777" s="113">
        <f t="shared" si="1264"/>
        <v>54349.573073836269</v>
      </c>
      <c r="AM777" s="113">
        <f t="shared" si="1264"/>
        <v>54796.672094039161</v>
      </c>
      <c r="AN777" s="113">
        <f t="shared" si="1264"/>
        <v>55787.437969663915</v>
      </c>
      <c r="AO777" s="113">
        <f t="shared" si="1264"/>
        <v>57153.761453304644</v>
      </c>
      <c r="AP777" s="113">
        <f t="shared" si="1264"/>
        <v>58220.821839869728</v>
      </c>
      <c r="AQ777" s="113">
        <f t="shared" si="1264"/>
        <v>60080.73579753068</v>
      </c>
      <c r="AR777" s="113">
        <f t="shared" si="1264"/>
        <v>61679.473944748024</v>
      </c>
      <c r="AS777" s="113">
        <f t="shared" si="1264"/>
        <v>62848.146920826512</v>
      </c>
      <c r="AT777" s="113">
        <f t="shared" si="1264"/>
        <v>64464.479942349259</v>
      </c>
      <c r="AU777" s="113">
        <f t="shared" si="1264"/>
        <v>65742.580888832934</v>
      </c>
      <c r="AV777" s="113">
        <f t="shared" si="1264"/>
        <v>66607.730186428293</v>
      </c>
      <c r="AW777" s="113">
        <f t="shared" si="1264"/>
        <v>68067.729001584783</v>
      </c>
      <c r="AX777" s="113">
        <f t="shared" si="1264"/>
        <v>67807.613980734648</v>
      </c>
      <c r="AY777" s="113">
        <f t="shared" si="1264"/>
        <v>68267.651775384889</v>
      </c>
      <c r="AZ777" s="113">
        <f t="shared" si="1264"/>
        <v>69135.263427109967</v>
      </c>
      <c r="BA777" s="113">
        <f t="shared" si="1264"/>
        <v>69576.555339250961</v>
      </c>
      <c r="BB777" s="113">
        <f t="shared" si="1264"/>
        <v>69810.094451045414</v>
      </c>
      <c r="BC777" s="113">
        <f t="shared" si="1264"/>
        <v>70675.366921665685</v>
      </c>
      <c r="BD777" s="113">
        <f t="shared" si="1264"/>
        <v>71123.32059462629</v>
      </c>
      <c r="BE777" s="113">
        <f t="shared" si="1264"/>
        <v>71805.123679761644</v>
      </c>
      <c r="BF777" s="113">
        <f t="shared" si="1264"/>
        <v>72442.153710535771</v>
      </c>
      <c r="BG777" s="113">
        <f t="shared" si="1264"/>
        <v>72852.441144291413</v>
      </c>
      <c r="BH777" s="113">
        <f t="shared" si="1264"/>
        <v>73159.232773413518</v>
      </c>
      <c r="BI777" s="113">
        <f t="shared" si="1264"/>
        <v>73477.596411108039</v>
      </c>
      <c r="BJ777" s="113">
        <f t="shared" si="1264"/>
        <v>73563.62766704314</v>
      </c>
      <c r="BK777" s="113">
        <f t="shared" si="1264"/>
        <v>73692.781024498894</v>
      </c>
      <c r="BL777" s="113">
        <f t="shared" si="1264"/>
        <v>73700.43951090159</v>
      </c>
      <c r="BM777" s="113">
        <f t="shared" si="1264"/>
        <v>73530.147280966761</v>
      </c>
      <c r="BN777" s="113">
        <f t="shared" si="1264"/>
        <v>73142.769600287327</v>
      </c>
      <c r="BO777" s="113">
        <f t="shared" si="1264"/>
        <v>72619.27576584398</v>
      </c>
      <c r="BP777" s="113">
        <f t="shared" si="1264"/>
        <v>72112.534673237344</v>
      </c>
      <c r="BQ777" s="113">
        <f t="shared" si="1264"/>
        <v>71117.953892343998</v>
      </c>
      <c r="BR777" s="113">
        <f t="shared" si="1264"/>
        <v>70453.68973779463</v>
      </c>
      <c r="BS777" s="113">
        <f t="shared" si="1264"/>
        <v>70168.891954909617</v>
      </c>
      <c r="BT777" s="113">
        <f t="shared" si="1264"/>
        <v>69440.883407830261</v>
      </c>
      <c r="BU777" s="113">
        <f t="shared" si="1264"/>
        <v>68463.914144658367</v>
      </c>
      <c r="BV777" s="113">
        <f t="shared" si="1264"/>
        <v>68591.565456227589</v>
      </c>
      <c r="BW777" s="113">
        <f t="shared" si="1264"/>
        <v>67991.92743582555</v>
      </c>
      <c r="BX777" s="113">
        <f t="shared" si="1264"/>
        <v>67508.808687133962</v>
      </c>
      <c r="BY777" s="113">
        <f t="shared" si="1264"/>
        <v>67597.452715916981</v>
      </c>
      <c r="BZ777" s="113">
        <f t="shared" si="1264"/>
        <v>67190.688515982241</v>
      </c>
      <c r="CA777" s="113">
        <f t="shared" si="1264"/>
        <v>66972.394579667322</v>
      </c>
      <c r="CB777" s="113">
        <f t="shared" si="1264"/>
        <v>66817.749538299176</v>
      </c>
      <c r="CC777" s="113">
        <f t="shared" ref="CC777:DM777" si="1265">CC727*CC$680</f>
        <v>66157.190382879417</v>
      </c>
      <c r="CD777" s="113">
        <f t="shared" si="1265"/>
        <v>65545.75023677446</v>
      </c>
      <c r="CE777" s="113">
        <f t="shared" si="1265"/>
        <v>65200.711231667505</v>
      </c>
      <c r="CF777" s="113">
        <f t="shared" si="1265"/>
        <v>65393.24414555062</v>
      </c>
      <c r="CG777" s="113">
        <f t="shared" si="1265"/>
        <v>65025.041046818253</v>
      </c>
      <c r="CH777" s="113">
        <f t="shared" si="1265"/>
        <v>63902.75166697173</v>
      </c>
      <c r="CI777" s="113">
        <f t="shared" si="1265"/>
        <v>62701.998864517554</v>
      </c>
      <c r="CJ777" s="113">
        <f t="shared" si="1265"/>
        <v>61935.242081516939</v>
      </c>
      <c r="CK777" s="113">
        <f t="shared" si="1265"/>
        <v>59916.442242317105</v>
      </c>
      <c r="CL777" s="113">
        <f t="shared" si="1265"/>
        <v>58808.774061095181</v>
      </c>
      <c r="CM777" s="113">
        <f t="shared" si="1265"/>
        <v>56842.316423235585</v>
      </c>
      <c r="CN777" s="113">
        <f t="shared" si="1265"/>
        <v>56333.699569960983</v>
      </c>
      <c r="CO777" s="113">
        <f t="shared" si="1265"/>
        <v>53899.100524977446</v>
      </c>
      <c r="CP777" s="113">
        <f t="shared" si="1265"/>
        <v>52844.146555394706</v>
      </c>
      <c r="CQ777" s="113">
        <f t="shared" si="1265"/>
        <v>50762.33725172274</v>
      </c>
      <c r="CR777" s="113">
        <f t="shared" si="1265"/>
        <v>49082.081352743116</v>
      </c>
      <c r="CS777" s="113">
        <f t="shared" si="1265"/>
        <v>46416.350329715977</v>
      </c>
      <c r="CT777" s="113">
        <f t="shared" si="1265"/>
        <v>44438.654799818018</v>
      </c>
      <c r="CU777" s="113">
        <f t="shared" si="1265"/>
        <v>42096.555426190331</v>
      </c>
      <c r="CV777" s="113">
        <f t="shared" si="1265"/>
        <v>39611.751022388577</v>
      </c>
      <c r="CW777" s="113">
        <f t="shared" si="1265"/>
        <v>37560.57147294045</v>
      </c>
      <c r="CX777" s="113">
        <f t="shared" si="1265"/>
        <v>35818.797790842684</v>
      </c>
      <c r="CY777" s="113">
        <f t="shared" si="1265"/>
        <v>33312.473320652716</v>
      </c>
      <c r="CZ777" s="113">
        <f t="shared" si="1265"/>
        <v>31415.237042156183</v>
      </c>
      <c r="DA777" s="113">
        <f t="shared" si="1265"/>
        <v>29542.176842993813</v>
      </c>
      <c r="DB777" s="113">
        <f t="shared" si="1265"/>
        <v>26697.134574205236</v>
      </c>
      <c r="DC777" s="113">
        <f t="shared" si="1265"/>
        <v>24267.47548321465</v>
      </c>
      <c r="DD777" s="113">
        <f t="shared" si="1265"/>
        <v>21632.343522561863</v>
      </c>
      <c r="DE777" s="113">
        <f t="shared" si="1265"/>
        <v>18602.099059561129</v>
      </c>
      <c r="DF777" s="113">
        <f t="shared" si="1265"/>
        <v>16350.144161460836</v>
      </c>
      <c r="DG777" s="113">
        <f t="shared" si="1265"/>
        <v>13222.398051948052</v>
      </c>
      <c r="DH777" s="113">
        <f t="shared" si="1265"/>
        <v>11098.775831873905</v>
      </c>
      <c r="DI777" s="113">
        <f t="shared" si="1265"/>
        <v>8398.4533947065593</v>
      </c>
      <c r="DJ777" s="113">
        <f t="shared" si="1265"/>
        <v>6160.1771336553938</v>
      </c>
      <c r="DK777" s="113">
        <f t="shared" si="1265"/>
        <v>4631.7795275590552</v>
      </c>
      <c r="DL777" s="113">
        <f t="shared" si="1265"/>
        <v>3628.2530120481929</v>
      </c>
      <c r="DM777" s="113">
        <f t="shared" si="1265"/>
        <v>7052.9154228855723</v>
      </c>
    </row>
    <row r="778" spans="1:117" s="44" customFormat="1" ht="1" hidden="1" customHeight="1">
      <c r="A778" s="94">
        <v>2060</v>
      </c>
      <c r="B778" s="96">
        <f t="shared" si="1166"/>
        <v>5488605.9347254466</v>
      </c>
      <c r="C778" s="94"/>
      <c r="D778" s="101">
        <f t="shared" si="1167"/>
        <v>3042554.0672864374</v>
      </c>
      <c r="E778" s="101">
        <f t="shared" si="1168"/>
        <v>3107804.2104335083</v>
      </c>
      <c r="F778" s="101">
        <f t="shared" si="1169"/>
        <v>3172932.5155689041</v>
      </c>
      <c r="G778" s="101">
        <f t="shared" si="1170"/>
        <v>3237546.7560876985</v>
      </c>
      <c r="H778" s="101">
        <f t="shared" si="1171"/>
        <v>3302526.6244891114</v>
      </c>
      <c r="I778" s="101">
        <f>SUM(CD778:$DL778)</f>
        <v>1391127.3564459749</v>
      </c>
      <c r="J778" s="101">
        <f>SUM(CE778:$DL778)</f>
        <v>1325877.213298904</v>
      </c>
      <c r="K778" s="101">
        <f>SUM(CF778:$DL778)</f>
        <v>1260748.9081635077</v>
      </c>
      <c r="L778" s="101">
        <f>SUM(CG778:$DL778)</f>
        <v>1196134.6676447135</v>
      </c>
      <c r="M778" s="101">
        <f>SUM(CH778:$DL778)</f>
        <v>1131154.7992433005</v>
      </c>
      <c r="N778" s="101"/>
      <c r="O778" s="101"/>
      <c r="P778" s="101"/>
      <c r="Q778" s="113">
        <f t="shared" ref="Q778:CB778" si="1266">Q728*Q$680</f>
        <v>49894.657397266797</v>
      </c>
      <c r="R778" s="113">
        <f t="shared" si="1266"/>
        <v>51127.490672264903</v>
      </c>
      <c r="S778" s="113">
        <f t="shared" si="1266"/>
        <v>52128.107435246799</v>
      </c>
      <c r="T778" s="113">
        <f t="shared" si="1266"/>
        <v>51957.444428406467</v>
      </c>
      <c r="U778" s="113">
        <f t="shared" si="1266"/>
        <v>52344.78266770066</v>
      </c>
      <c r="V778" s="113">
        <f t="shared" si="1266"/>
        <v>52518.186307741795</v>
      </c>
      <c r="W778" s="113">
        <f t="shared" si="1266"/>
        <v>52631.059871597077</v>
      </c>
      <c r="X778" s="113">
        <f t="shared" si="1266"/>
        <v>52510.898773612898</v>
      </c>
      <c r="Y778" s="113">
        <f t="shared" si="1266"/>
        <v>52343.039159905005</v>
      </c>
      <c r="Z778" s="113">
        <f t="shared" si="1266"/>
        <v>52554.829657508468</v>
      </c>
      <c r="AA778" s="113">
        <f t="shared" si="1266"/>
        <v>52511.504884230213</v>
      </c>
      <c r="AB778" s="113">
        <f t="shared" si="1266"/>
        <v>52804.804295591624</v>
      </c>
      <c r="AC778" s="113">
        <f t="shared" si="1266"/>
        <v>55642.295093128436</v>
      </c>
      <c r="AD778" s="113">
        <f t="shared" si="1266"/>
        <v>53249.668201249588</v>
      </c>
      <c r="AE778" s="113">
        <f t="shared" si="1266"/>
        <v>53456.071890126688</v>
      </c>
      <c r="AF778" s="113">
        <f t="shared" si="1266"/>
        <v>53355.547535010817</v>
      </c>
      <c r="AG778" s="113">
        <f t="shared" si="1266"/>
        <v>53222.915482687764</v>
      </c>
      <c r="AH778" s="113">
        <f t="shared" si="1266"/>
        <v>53260.46505943784</v>
      </c>
      <c r="AI778" s="113">
        <f t="shared" si="1266"/>
        <v>53418.142974991315</v>
      </c>
      <c r="AJ778" s="113">
        <f t="shared" si="1266"/>
        <v>53992.599205331971</v>
      </c>
      <c r="AK778" s="113">
        <f t="shared" si="1266"/>
        <v>54163.087225246607</v>
      </c>
      <c r="AL778" s="113">
        <f t="shared" si="1266"/>
        <v>54628.785072231134</v>
      </c>
      <c r="AM778" s="113">
        <f t="shared" si="1266"/>
        <v>55042.951530916172</v>
      </c>
      <c r="AN778" s="113">
        <f t="shared" si="1266"/>
        <v>55992.160662238522</v>
      </c>
      <c r="AO778" s="113">
        <f t="shared" si="1266"/>
        <v>57314.083406037345</v>
      </c>
      <c r="AP778" s="113">
        <f t="shared" si="1266"/>
        <v>58334.206156441898</v>
      </c>
      <c r="AQ778" s="113">
        <f t="shared" si="1266"/>
        <v>60150.187391822765</v>
      </c>
      <c r="AR778" s="113">
        <f t="shared" si="1266"/>
        <v>61707.123717228649</v>
      </c>
      <c r="AS778" s="113">
        <f t="shared" si="1266"/>
        <v>62838.976025317854</v>
      </c>
      <c r="AT778" s="113">
        <f t="shared" si="1266"/>
        <v>64424.655536872444</v>
      </c>
      <c r="AU778" s="113">
        <f t="shared" si="1266"/>
        <v>65686.56301145663</v>
      </c>
      <c r="AV778" s="113">
        <f t="shared" si="1266"/>
        <v>66550.117163155926</v>
      </c>
      <c r="AW778" s="113">
        <f t="shared" si="1266"/>
        <v>68009.967194928686</v>
      </c>
      <c r="AX778" s="113">
        <f t="shared" si="1266"/>
        <v>67771.890248028067</v>
      </c>
      <c r="AY778" s="113">
        <f t="shared" si="1266"/>
        <v>68259.779923467126</v>
      </c>
      <c r="AZ778" s="113">
        <f t="shared" si="1266"/>
        <v>69162.797953964196</v>
      </c>
      <c r="BA778" s="113">
        <f t="shared" si="1266"/>
        <v>69656.809630119125</v>
      </c>
      <c r="BB778" s="113">
        <f t="shared" si="1266"/>
        <v>69925.859298799405</v>
      </c>
      <c r="BC778" s="113">
        <f t="shared" si="1266"/>
        <v>70843.488005815365</v>
      </c>
      <c r="BD778" s="113">
        <f t="shared" si="1266"/>
        <v>71329.608336495017</v>
      </c>
      <c r="BE778" s="113">
        <f t="shared" si="1266"/>
        <v>72063.549804998082</v>
      </c>
      <c r="BF778" s="113">
        <f t="shared" si="1266"/>
        <v>72737.610108067514</v>
      </c>
      <c r="BG778" s="113">
        <f t="shared" si="1266"/>
        <v>73191.640301197069</v>
      </c>
      <c r="BH778" s="113">
        <f t="shared" si="1266"/>
        <v>73520.426945419633</v>
      </c>
      <c r="BI778" s="113">
        <f t="shared" si="1266"/>
        <v>73858.309345880611</v>
      </c>
      <c r="BJ778" s="113">
        <f t="shared" si="1266"/>
        <v>73957.053524007206</v>
      </c>
      <c r="BK778" s="113">
        <f t="shared" si="1266"/>
        <v>74099.512873051237</v>
      </c>
      <c r="BL778" s="113">
        <f t="shared" si="1266"/>
        <v>74123.230023571014</v>
      </c>
      <c r="BM778" s="113">
        <f t="shared" si="1266"/>
        <v>73936.969788519636</v>
      </c>
      <c r="BN778" s="113">
        <f t="shared" si="1266"/>
        <v>73576.07865555273</v>
      </c>
      <c r="BO778" s="113">
        <f t="shared" si="1266"/>
        <v>73084.642502790521</v>
      </c>
      <c r="BP778" s="113">
        <f t="shared" si="1266"/>
        <v>72644.74899346153</v>
      </c>
      <c r="BQ778" s="113">
        <f t="shared" si="1266"/>
        <v>72037.742226034752</v>
      </c>
      <c r="BR778" s="113">
        <f t="shared" si="1266"/>
        <v>70945.004163338832</v>
      </c>
      <c r="BS778" s="113">
        <f t="shared" si="1266"/>
        <v>70363.522746796167</v>
      </c>
      <c r="BT778" s="113">
        <f t="shared" si="1266"/>
        <v>69780.826754267866</v>
      </c>
      <c r="BU778" s="113">
        <f t="shared" si="1266"/>
        <v>69136.227540514257</v>
      </c>
      <c r="BV778" s="113">
        <f t="shared" si="1266"/>
        <v>68359.283855672489</v>
      </c>
      <c r="BW778" s="113">
        <f t="shared" si="1266"/>
        <v>68146.265668175081</v>
      </c>
      <c r="BX778" s="113">
        <f t="shared" si="1266"/>
        <v>67644.158256737326</v>
      </c>
      <c r="BY778" s="113">
        <f t="shared" si="1266"/>
        <v>66837.125039429695</v>
      </c>
      <c r="BZ778" s="113">
        <f t="shared" si="1266"/>
        <v>67069.23595948104</v>
      </c>
      <c r="CA778" s="113">
        <f t="shared" si="1266"/>
        <v>66779.55699698157</v>
      </c>
      <c r="CB778" s="113">
        <f t="shared" si="1266"/>
        <v>66224.441825696951</v>
      </c>
      <c r="CC778" s="113">
        <f t="shared" ref="CC778:DM778" si="1267">CC728*CC$680</f>
        <v>66643.805896210833</v>
      </c>
      <c r="CD778" s="113">
        <f t="shared" si="1267"/>
        <v>65250.143147070761</v>
      </c>
      <c r="CE778" s="113">
        <f t="shared" si="1267"/>
        <v>65128.305135396069</v>
      </c>
      <c r="CF778" s="113">
        <f t="shared" si="1267"/>
        <v>64614.240518794286</v>
      </c>
      <c r="CG778" s="113">
        <f t="shared" si="1267"/>
        <v>64979.868401413005</v>
      </c>
      <c r="CH778" s="113">
        <f t="shared" si="1267"/>
        <v>64234.087650027453</v>
      </c>
      <c r="CI778" s="113">
        <f t="shared" si="1267"/>
        <v>63415.293009859313</v>
      </c>
      <c r="CJ778" s="113">
        <f t="shared" si="1267"/>
        <v>62102.935890010063</v>
      </c>
      <c r="CK778" s="113">
        <f t="shared" si="1267"/>
        <v>61294.525360348111</v>
      </c>
      <c r="CL778" s="113">
        <f t="shared" si="1267"/>
        <v>59123.757389118968</v>
      </c>
      <c r="CM778" s="113">
        <f t="shared" si="1267"/>
        <v>57641.328576206935</v>
      </c>
      <c r="CN778" s="113">
        <f t="shared" si="1267"/>
        <v>56229.431233574898</v>
      </c>
      <c r="CO778" s="113">
        <f t="shared" si="1267"/>
        <v>55008.261627430074</v>
      </c>
      <c r="CP778" s="113">
        <f t="shared" si="1267"/>
        <v>52933.406965852002</v>
      </c>
      <c r="CQ778" s="113">
        <f t="shared" si="1267"/>
        <v>51282.703688690723</v>
      </c>
      <c r="CR778" s="113">
        <f t="shared" si="1267"/>
        <v>49598.162457912462</v>
      </c>
      <c r="CS778" s="113">
        <f t="shared" si="1267"/>
        <v>47482.170050366061</v>
      </c>
      <c r="CT778" s="113">
        <f t="shared" si="1267"/>
        <v>45112.567504549588</v>
      </c>
      <c r="CU778" s="113">
        <f t="shared" si="1267"/>
        <v>42652.571848765241</v>
      </c>
      <c r="CV778" s="113">
        <f t="shared" si="1267"/>
        <v>40338.752893879529</v>
      </c>
      <c r="CW778" s="113">
        <f t="shared" si="1267"/>
        <v>37849.72668685457</v>
      </c>
      <c r="CX778" s="113">
        <f t="shared" si="1267"/>
        <v>35587.021557099593</v>
      </c>
      <c r="CY778" s="113">
        <f t="shared" si="1267"/>
        <v>33551.905496045649</v>
      </c>
      <c r="CZ778" s="113">
        <f t="shared" si="1267"/>
        <v>31038.485141672423</v>
      </c>
      <c r="DA778" s="113">
        <f t="shared" si="1267"/>
        <v>29218.962577377606</v>
      </c>
      <c r="DB778" s="113">
        <f t="shared" si="1267"/>
        <v>26690.367484763628</v>
      </c>
      <c r="DC778" s="113">
        <f t="shared" si="1267"/>
        <v>24133.905391658191</v>
      </c>
      <c r="DD778" s="113">
        <f t="shared" si="1267"/>
        <v>21436.302765647742</v>
      </c>
      <c r="DE778" s="113">
        <f t="shared" si="1267"/>
        <v>18709.889655172414</v>
      </c>
      <c r="DF778" s="113">
        <f t="shared" si="1267"/>
        <v>16191.090821720325</v>
      </c>
      <c r="DG778" s="113">
        <f t="shared" si="1267"/>
        <v>13298.211688311689</v>
      </c>
      <c r="DH778" s="113">
        <f t="shared" si="1267"/>
        <v>11127.809106830124</v>
      </c>
      <c r="DI778" s="113">
        <f t="shared" si="1267"/>
        <v>8749.3739930955126</v>
      </c>
      <c r="DJ778" s="113">
        <f t="shared" si="1267"/>
        <v>6466.9162640901768</v>
      </c>
      <c r="DK778" s="113">
        <f t="shared" si="1267"/>
        <v>4870.4015748031497</v>
      </c>
      <c r="DL778" s="113">
        <f t="shared" si="1267"/>
        <v>3784.4728915662654</v>
      </c>
      <c r="DM778" s="113">
        <f t="shared" si="1267"/>
        <v>7418.5240464344943</v>
      </c>
    </row>
    <row r="779" spans="1:117" s="44" customFormat="1" ht="1" hidden="1" customHeight="1">
      <c r="A779" s="94"/>
      <c r="B779" s="96"/>
      <c r="C779" s="94"/>
      <c r="D779" s="101"/>
      <c r="E779" s="101"/>
      <c r="F779" s="101"/>
      <c r="G779" s="101"/>
      <c r="H779" s="101"/>
      <c r="I779" s="101"/>
      <c r="J779" s="101"/>
      <c r="K779" s="101"/>
      <c r="L779" s="101"/>
      <c r="M779" s="101"/>
      <c r="N779" s="101"/>
      <c r="O779" s="101"/>
      <c r="P779" s="101"/>
      <c r="Q779" s="104"/>
      <c r="R779" s="104"/>
      <c r="S779" s="104"/>
      <c r="T779" s="104"/>
      <c r="U779" s="104"/>
      <c r="V779" s="104"/>
      <c r="W779" s="104"/>
      <c r="X779" s="104"/>
      <c r="Y779" s="104"/>
      <c r="Z779" s="104"/>
      <c r="AA779" s="104"/>
      <c r="AB779" s="104"/>
      <c r="AC779" s="104"/>
      <c r="AD779" s="104"/>
      <c r="AE779" s="104"/>
      <c r="AF779" s="104"/>
      <c r="AG779" s="104"/>
      <c r="AH779" s="104"/>
      <c r="AI779" s="104"/>
      <c r="AJ779" s="104"/>
      <c r="AK779" s="104"/>
      <c r="AL779" s="104"/>
      <c r="AM779" s="104"/>
      <c r="AN779" s="104"/>
      <c r="AO779" s="104"/>
      <c r="AP779" s="104"/>
      <c r="AQ779" s="104"/>
      <c r="AR779" s="104"/>
      <c r="AS779" s="104"/>
      <c r="AT779" s="104"/>
      <c r="AU779" s="104"/>
      <c r="AV779" s="104"/>
      <c r="AW779" s="104"/>
      <c r="AX779" s="104"/>
      <c r="AY779" s="104"/>
      <c r="AZ779" s="104"/>
      <c r="BA779" s="104"/>
      <c r="BB779" s="104"/>
      <c r="BC779" s="104"/>
      <c r="BD779" s="104"/>
      <c r="BE779" s="104"/>
      <c r="BF779" s="104"/>
      <c r="BG779" s="104"/>
      <c r="BH779" s="104"/>
      <c r="BI779" s="104"/>
      <c r="BJ779" s="104"/>
      <c r="BK779" s="104"/>
      <c r="BL779" s="104"/>
      <c r="BM779" s="104"/>
      <c r="BN779" s="104"/>
      <c r="BO779" s="104"/>
      <c r="BP779" s="104"/>
      <c r="BQ779" s="104"/>
      <c r="BR779" s="104"/>
      <c r="BS779" s="104"/>
      <c r="BT779" s="104"/>
      <c r="BU779" s="104"/>
      <c r="BV779" s="104"/>
      <c r="BW779" s="104"/>
      <c r="BX779" s="104"/>
      <c r="BY779" s="104"/>
      <c r="BZ779" s="104"/>
      <c r="CA779" s="104"/>
      <c r="CB779" s="104"/>
      <c r="CC779" s="104"/>
      <c r="CD779" s="104"/>
      <c r="CE779" s="104"/>
      <c r="CF779" s="104"/>
      <c r="CG779" s="104"/>
      <c r="CH779" s="104"/>
      <c r="CI779" s="104"/>
      <c r="CJ779" s="104"/>
      <c r="CK779" s="104"/>
      <c r="CL779" s="104"/>
      <c r="CM779" s="104"/>
      <c r="CN779" s="104"/>
      <c r="CO779" s="104"/>
      <c r="CP779" s="104"/>
      <c r="CQ779" s="104"/>
      <c r="CR779" s="104"/>
      <c r="CS779" s="104"/>
      <c r="CT779" s="104"/>
      <c r="CU779" s="104"/>
      <c r="CV779" s="104"/>
      <c r="CW779" s="104"/>
      <c r="CX779" s="104"/>
      <c r="CY779" s="104"/>
      <c r="CZ779" s="104"/>
      <c r="DA779" s="104"/>
      <c r="DB779" s="104"/>
      <c r="DC779" s="104"/>
      <c r="DD779" s="104"/>
      <c r="DE779" s="104"/>
      <c r="DF779" s="104"/>
      <c r="DG779" s="104"/>
      <c r="DH779" s="104"/>
      <c r="DI779" s="104"/>
      <c r="DJ779" s="104"/>
      <c r="DK779" s="104"/>
      <c r="DL779" s="104"/>
    </row>
    <row r="780" spans="1:117" s="44" customFormat="1" ht="1" hidden="1" customHeight="1">
      <c r="A780" s="95" t="s">
        <v>22</v>
      </c>
      <c r="B780" s="95"/>
      <c r="C780" s="95"/>
      <c r="Q780" s="109"/>
      <c r="R780" s="109"/>
      <c r="S780" s="109"/>
      <c r="T780" s="109"/>
      <c r="U780" s="109"/>
      <c r="V780" s="109"/>
      <c r="W780" s="109"/>
      <c r="X780" s="109"/>
      <c r="Y780" s="109"/>
      <c r="Z780" s="109"/>
      <c r="AA780" s="109"/>
      <c r="AB780" s="109"/>
      <c r="AC780" s="109"/>
      <c r="AD780" s="109"/>
      <c r="AE780" s="109"/>
      <c r="AF780" s="109"/>
      <c r="AG780" s="109"/>
      <c r="AH780" s="109"/>
      <c r="AI780" s="109"/>
      <c r="AJ780" s="109"/>
      <c r="AK780" s="109"/>
      <c r="AL780" s="109"/>
      <c r="AM780" s="109"/>
      <c r="AN780" s="109"/>
      <c r="AO780" s="109"/>
      <c r="AP780" s="109"/>
      <c r="AQ780" s="109"/>
      <c r="AR780" s="109"/>
      <c r="AS780" s="109"/>
      <c r="AT780" s="109"/>
      <c r="AU780" s="109"/>
      <c r="AV780" s="109"/>
      <c r="AW780" s="109"/>
      <c r="AX780" s="109"/>
      <c r="AY780" s="109"/>
      <c r="AZ780" s="109"/>
      <c r="BA780" s="109"/>
      <c r="BB780" s="109"/>
      <c r="BC780" s="109"/>
      <c r="BD780" s="109"/>
      <c r="BE780" s="109"/>
      <c r="BF780" s="109"/>
      <c r="BG780" s="109"/>
      <c r="BH780" s="109"/>
      <c r="BI780" s="109"/>
      <c r="BJ780" s="109"/>
      <c r="BK780" s="109"/>
      <c r="BL780" s="109"/>
      <c r="BM780" s="109"/>
      <c r="BN780" s="109"/>
      <c r="BO780" s="109"/>
      <c r="BP780" s="109"/>
      <c r="BQ780" s="109"/>
      <c r="BR780" s="109"/>
      <c r="BS780" s="109"/>
      <c r="BT780" s="109"/>
      <c r="BU780" s="109"/>
      <c r="BV780" s="109"/>
      <c r="BW780" s="109"/>
      <c r="BX780" s="109"/>
      <c r="BY780" s="109"/>
      <c r="BZ780" s="109"/>
      <c r="CA780" s="109"/>
      <c r="CB780" s="109"/>
      <c r="CC780" s="109"/>
      <c r="CD780" s="109"/>
      <c r="CE780" s="109"/>
      <c r="CF780" s="109"/>
      <c r="CG780" s="109"/>
      <c r="CH780" s="109"/>
      <c r="CI780" s="109"/>
      <c r="CJ780" s="109"/>
      <c r="CK780" s="109"/>
      <c r="CL780" s="109"/>
      <c r="CM780" s="109"/>
      <c r="CN780" s="109"/>
      <c r="CO780" s="109"/>
      <c r="CP780" s="109"/>
      <c r="CQ780" s="109"/>
      <c r="CR780" s="109"/>
      <c r="CS780" s="109"/>
      <c r="CT780" s="109"/>
      <c r="CU780" s="109"/>
      <c r="CV780" s="109"/>
      <c r="CW780" s="109"/>
      <c r="CX780" s="109"/>
      <c r="CY780" s="109"/>
      <c r="CZ780" s="109"/>
      <c r="DA780" s="109"/>
      <c r="DB780" s="109"/>
      <c r="DC780" s="109"/>
      <c r="DD780" s="109"/>
      <c r="DE780" s="109"/>
      <c r="DF780" s="109"/>
      <c r="DG780" s="109"/>
      <c r="DH780" s="109"/>
      <c r="DI780" s="109"/>
      <c r="DJ780" s="109"/>
      <c r="DK780" s="109"/>
      <c r="DL780" s="109"/>
    </row>
    <row r="781" spans="1:117" s="44" customFormat="1" ht="1" hidden="1" customHeight="1">
      <c r="A781" s="93" t="s">
        <v>21</v>
      </c>
      <c r="B781" s="93"/>
      <c r="C781" s="93"/>
      <c r="Q781" s="109"/>
      <c r="R781" s="109"/>
      <c r="S781" s="109"/>
      <c r="T781" s="109"/>
      <c r="U781" s="109"/>
      <c r="V781" s="109"/>
      <c r="W781" s="109"/>
      <c r="X781" s="109"/>
      <c r="Y781" s="109"/>
      <c r="Z781" s="109"/>
      <c r="AA781" s="109"/>
      <c r="AB781" s="109"/>
      <c r="AC781" s="109"/>
      <c r="AD781" s="109"/>
      <c r="AE781" s="109"/>
      <c r="AF781" s="109"/>
      <c r="AG781" s="109"/>
      <c r="AH781" s="109"/>
      <c r="AI781" s="109"/>
      <c r="AJ781" s="109"/>
      <c r="AK781" s="109"/>
      <c r="AL781" s="109"/>
      <c r="AM781" s="109"/>
      <c r="AN781" s="109"/>
      <c r="AO781" s="109"/>
      <c r="AP781" s="109"/>
      <c r="AQ781" s="109"/>
      <c r="AR781" s="109"/>
      <c r="AS781" s="109"/>
      <c r="AT781" s="109"/>
      <c r="AU781" s="109"/>
      <c r="AV781" s="109"/>
      <c r="AW781" s="109"/>
      <c r="AX781" s="109"/>
      <c r="AY781" s="109"/>
      <c r="AZ781" s="109"/>
      <c r="BA781" s="109"/>
      <c r="BB781" s="109"/>
      <c r="BC781" s="109"/>
      <c r="BD781" s="109"/>
      <c r="BE781" s="109"/>
      <c r="BF781" s="109"/>
      <c r="BG781" s="109"/>
      <c r="BH781" s="109"/>
      <c r="BI781" s="109"/>
      <c r="BJ781" s="109"/>
      <c r="BK781" s="109"/>
      <c r="BL781" s="109"/>
      <c r="BM781" s="109"/>
      <c r="BN781" s="109"/>
      <c r="BO781" s="109"/>
      <c r="BP781" s="109"/>
      <c r="BQ781" s="109"/>
      <c r="BR781" s="109"/>
      <c r="BS781" s="109"/>
      <c r="BT781" s="109"/>
      <c r="BU781" s="109"/>
      <c r="BV781" s="109"/>
      <c r="BW781" s="109"/>
      <c r="BX781" s="109"/>
      <c r="BY781" s="109"/>
      <c r="BZ781" s="109"/>
      <c r="CA781" s="109"/>
      <c r="CB781" s="109"/>
      <c r="CC781" s="109"/>
      <c r="CD781" s="109"/>
      <c r="CE781" s="109"/>
      <c r="CF781" s="109"/>
      <c r="CG781" s="109"/>
      <c r="CH781" s="109"/>
      <c r="CI781" s="109"/>
      <c r="CJ781" s="109"/>
      <c r="CK781" s="109"/>
      <c r="CL781" s="109"/>
      <c r="CM781" s="109"/>
      <c r="CN781" s="109"/>
      <c r="CO781" s="109"/>
      <c r="CP781" s="109"/>
      <c r="CQ781" s="109"/>
      <c r="CR781" s="109"/>
      <c r="CS781" s="109"/>
      <c r="CT781" s="109"/>
      <c r="CU781" s="109"/>
      <c r="CV781" s="109"/>
      <c r="CW781" s="109"/>
      <c r="CX781" s="109"/>
      <c r="CY781" s="109"/>
      <c r="CZ781" s="109"/>
      <c r="DA781" s="109"/>
      <c r="DB781" s="109"/>
      <c r="DC781" s="109"/>
      <c r="DD781" s="109"/>
      <c r="DE781" s="109"/>
      <c r="DF781" s="109"/>
      <c r="DG781" s="109"/>
      <c r="DH781" s="109"/>
      <c r="DI781" s="109"/>
      <c r="DJ781" s="109"/>
      <c r="DK781" s="109"/>
      <c r="DL781" s="109"/>
    </row>
    <row r="782" spans="1:117" s="44" customFormat="1" ht="1" hidden="1" customHeight="1">
      <c r="A782" s="93" t="s">
        <v>19</v>
      </c>
      <c r="B782" s="93"/>
      <c r="C782" s="93"/>
      <c r="D782" s="99" t="s">
        <v>29</v>
      </c>
      <c r="E782" s="99" t="s">
        <v>40</v>
      </c>
      <c r="F782" s="99" t="s">
        <v>41</v>
      </c>
      <c r="G782" s="99" t="s">
        <v>51</v>
      </c>
      <c r="H782" s="99" t="s">
        <v>52</v>
      </c>
      <c r="I782" s="99" t="s">
        <v>27</v>
      </c>
      <c r="J782" s="99" t="s">
        <v>24</v>
      </c>
      <c r="K782" s="99" t="s">
        <v>25</v>
      </c>
      <c r="L782" s="99" t="s">
        <v>26</v>
      </c>
      <c r="M782" s="99" t="s">
        <v>49</v>
      </c>
      <c r="N782" s="99"/>
      <c r="O782" s="99"/>
      <c r="P782" s="99"/>
      <c r="Q782" s="109" t="s">
        <v>63</v>
      </c>
      <c r="R782" s="109" t="s">
        <v>64</v>
      </c>
      <c r="S782" s="109" t="s">
        <v>65</v>
      </c>
      <c r="T782" s="109" t="s">
        <v>66</v>
      </c>
      <c r="U782" s="109" t="s">
        <v>67</v>
      </c>
      <c r="V782" s="109" t="s">
        <v>68</v>
      </c>
      <c r="W782" s="109" t="s">
        <v>69</v>
      </c>
      <c r="X782" s="109" t="s">
        <v>70</v>
      </c>
      <c r="Y782" s="109" t="s">
        <v>71</v>
      </c>
      <c r="Z782" s="109" t="s">
        <v>72</v>
      </c>
      <c r="AA782" s="109" t="s">
        <v>73</v>
      </c>
      <c r="AB782" s="109" t="s">
        <v>74</v>
      </c>
      <c r="AC782" s="109" t="s">
        <v>75</v>
      </c>
      <c r="AD782" s="109" t="s">
        <v>76</v>
      </c>
      <c r="AE782" s="109" t="s">
        <v>77</v>
      </c>
      <c r="AF782" s="109" t="s">
        <v>78</v>
      </c>
      <c r="AG782" s="109" t="s">
        <v>79</v>
      </c>
      <c r="AH782" s="109" t="s">
        <v>80</v>
      </c>
      <c r="AI782" s="109" t="s">
        <v>81</v>
      </c>
      <c r="AJ782" s="109" t="s">
        <v>82</v>
      </c>
      <c r="AK782" s="109" t="s">
        <v>83</v>
      </c>
      <c r="AL782" s="109" t="s">
        <v>84</v>
      </c>
      <c r="AM782" s="109" t="s">
        <v>85</v>
      </c>
      <c r="AN782" s="109" t="s">
        <v>86</v>
      </c>
      <c r="AO782" s="109" t="s">
        <v>87</v>
      </c>
      <c r="AP782" s="109" t="s">
        <v>88</v>
      </c>
      <c r="AQ782" s="109" t="s">
        <v>89</v>
      </c>
      <c r="AR782" s="109" t="s">
        <v>90</v>
      </c>
      <c r="AS782" s="109" t="s">
        <v>91</v>
      </c>
      <c r="AT782" s="109" t="s">
        <v>92</v>
      </c>
      <c r="AU782" s="109" t="s">
        <v>93</v>
      </c>
      <c r="AV782" s="109" t="s">
        <v>94</v>
      </c>
      <c r="AW782" s="109" t="s">
        <v>95</v>
      </c>
      <c r="AX782" s="109" t="s">
        <v>96</v>
      </c>
      <c r="AY782" s="109" t="s">
        <v>97</v>
      </c>
      <c r="AZ782" s="109" t="s">
        <v>98</v>
      </c>
      <c r="BA782" s="109" t="s">
        <v>99</v>
      </c>
      <c r="BB782" s="109" t="s">
        <v>100</v>
      </c>
      <c r="BC782" s="109" t="s">
        <v>101</v>
      </c>
      <c r="BD782" s="109" t="s">
        <v>102</v>
      </c>
      <c r="BE782" s="109" t="s">
        <v>103</v>
      </c>
      <c r="BF782" s="109" t="s">
        <v>104</v>
      </c>
      <c r="BG782" s="109" t="s">
        <v>105</v>
      </c>
      <c r="BH782" s="109" t="s">
        <v>106</v>
      </c>
      <c r="BI782" s="109" t="s">
        <v>107</v>
      </c>
      <c r="BJ782" s="109" t="s">
        <v>108</v>
      </c>
      <c r="BK782" s="109" t="s">
        <v>109</v>
      </c>
      <c r="BL782" s="109" t="s">
        <v>110</v>
      </c>
      <c r="BM782" s="109" t="s">
        <v>111</v>
      </c>
      <c r="BN782" s="109" t="s">
        <v>112</v>
      </c>
      <c r="BO782" s="109" t="s">
        <v>113</v>
      </c>
      <c r="BP782" s="109" t="s">
        <v>114</v>
      </c>
      <c r="BQ782" s="109" t="s">
        <v>115</v>
      </c>
      <c r="BR782" s="109" t="s">
        <v>116</v>
      </c>
      <c r="BS782" s="109" t="s">
        <v>117</v>
      </c>
      <c r="BT782" s="109" t="s">
        <v>118</v>
      </c>
      <c r="BU782" s="109" t="s">
        <v>119</v>
      </c>
      <c r="BV782" s="109" t="s">
        <v>120</v>
      </c>
      <c r="BW782" s="109" t="s">
        <v>121</v>
      </c>
      <c r="BX782" s="109" t="s">
        <v>122</v>
      </c>
      <c r="BY782" s="109" t="s">
        <v>123</v>
      </c>
      <c r="BZ782" s="109" t="s">
        <v>124</v>
      </c>
      <c r="CA782" s="109" t="s">
        <v>125</v>
      </c>
      <c r="CB782" s="109" t="s">
        <v>126</v>
      </c>
      <c r="CC782" s="109" t="s">
        <v>127</v>
      </c>
      <c r="CD782" s="109" t="s">
        <v>128</v>
      </c>
      <c r="CE782" s="109" t="s">
        <v>129</v>
      </c>
      <c r="CF782" s="109" t="s">
        <v>130</v>
      </c>
      <c r="CG782" s="109" t="s">
        <v>131</v>
      </c>
      <c r="CH782" s="109" t="s">
        <v>132</v>
      </c>
      <c r="CI782" s="109" t="s">
        <v>133</v>
      </c>
      <c r="CJ782" s="109" t="s">
        <v>134</v>
      </c>
      <c r="CK782" s="109" t="s">
        <v>135</v>
      </c>
      <c r="CL782" s="109" t="s">
        <v>136</v>
      </c>
      <c r="CM782" s="109" t="s">
        <v>137</v>
      </c>
      <c r="CN782" s="109" t="s">
        <v>138</v>
      </c>
      <c r="CO782" s="109" t="s">
        <v>139</v>
      </c>
      <c r="CP782" s="109" t="s">
        <v>140</v>
      </c>
      <c r="CQ782" s="109" t="s">
        <v>141</v>
      </c>
      <c r="CR782" s="109" t="s">
        <v>142</v>
      </c>
      <c r="CS782" s="109" t="s">
        <v>143</v>
      </c>
      <c r="CT782" s="109" t="s">
        <v>144</v>
      </c>
      <c r="CU782" s="109" t="s">
        <v>145</v>
      </c>
      <c r="CV782" s="109" t="s">
        <v>146</v>
      </c>
      <c r="CW782" s="109" t="s">
        <v>147</v>
      </c>
      <c r="CX782" s="109" t="s">
        <v>148</v>
      </c>
      <c r="CY782" s="109" t="s">
        <v>149</v>
      </c>
      <c r="CZ782" s="109" t="s">
        <v>150</v>
      </c>
      <c r="DA782" s="109" t="s">
        <v>151</v>
      </c>
      <c r="DB782" s="109" t="s">
        <v>152</v>
      </c>
      <c r="DC782" s="109" t="s">
        <v>153</v>
      </c>
      <c r="DD782" s="109" t="s">
        <v>154</v>
      </c>
      <c r="DE782" s="109" t="s">
        <v>155</v>
      </c>
      <c r="DF782" s="109" t="s">
        <v>156</v>
      </c>
      <c r="DG782" s="109" t="s">
        <v>157</v>
      </c>
      <c r="DH782" s="109" t="s">
        <v>158</v>
      </c>
      <c r="DI782" s="109" t="s">
        <v>159</v>
      </c>
      <c r="DJ782" s="109" t="s">
        <v>160</v>
      </c>
      <c r="DK782" s="109" t="s">
        <v>161</v>
      </c>
      <c r="DL782" s="109" t="s">
        <v>162</v>
      </c>
      <c r="DM782" s="109" t="s">
        <v>221</v>
      </c>
    </row>
    <row r="783" spans="1:117" s="44" customFormat="1" ht="1" hidden="1" customHeight="1">
      <c r="A783" s="94">
        <v>2012</v>
      </c>
      <c r="B783" s="96">
        <f>SUM(Q783:DL783)</f>
        <v>4086115</v>
      </c>
      <c r="C783" s="94"/>
      <c r="D783" s="101">
        <f t="shared" ref="D783:D833" si="1268">SUM(AK783:CB783)</f>
        <v>2441637</v>
      </c>
      <c r="E783" s="101">
        <f t="shared" ref="E783:E833" si="1269">SUM(AK783:CC783)</f>
        <v>2488394</v>
      </c>
      <c r="F783" s="101">
        <f t="shared" ref="F783:F833" si="1270">SUM(AK783:CD783)</f>
        <v>2534057</v>
      </c>
      <c r="G783" s="101">
        <f t="shared" ref="G783:G833" si="1271">SUM(AK783:CE783)</f>
        <v>2579406</v>
      </c>
      <c r="H783" s="101">
        <f t="shared" ref="H783:H833" si="1272">SUM(AK783:CF783)</f>
        <v>2622455</v>
      </c>
      <c r="I783" s="101">
        <f>SUM(CC783:$DL783)</f>
        <v>843330</v>
      </c>
      <c r="J783" s="101">
        <f>SUM(CD783:$DL783)</f>
        <v>796573</v>
      </c>
      <c r="K783" s="101">
        <f>SUM(CE783:$DL783)</f>
        <v>750910</v>
      </c>
      <c r="L783" s="101">
        <f>SUM(CF783:$DL783)</f>
        <v>705561</v>
      </c>
      <c r="M783" s="101">
        <f>SUM(CG783:$DL783)</f>
        <v>662512</v>
      </c>
      <c r="N783" s="101"/>
      <c r="O783" s="101"/>
      <c r="P783" s="101"/>
      <c r="Q783" s="104">
        <v>40037</v>
      </c>
      <c r="R783" s="104">
        <v>40019</v>
      </c>
      <c r="S783" s="104">
        <v>39929</v>
      </c>
      <c r="T783" s="104">
        <v>39226</v>
      </c>
      <c r="U783" s="104">
        <v>38862</v>
      </c>
      <c r="V783" s="104">
        <v>38589</v>
      </c>
      <c r="W783" s="104">
        <v>37931</v>
      </c>
      <c r="X783" s="104">
        <v>38062</v>
      </c>
      <c r="Y783" s="104">
        <v>38386</v>
      </c>
      <c r="Z783" s="104">
        <v>37736</v>
      </c>
      <c r="AA783" s="104">
        <v>38093</v>
      </c>
      <c r="AB783" s="104">
        <v>38161</v>
      </c>
      <c r="AC783" s="104">
        <v>38562</v>
      </c>
      <c r="AD783" s="104">
        <v>40305</v>
      </c>
      <c r="AE783" s="104">
        <v>40943</v>
      </c>
      <c r="AF783" s="104">
        <v>41697</v>
      </c>
      <c r="AG783" s="104">
        <v>43013</v>
      </c>
      <c r="AH783" s="104">
        <v>43040</v>
      </c>
      <c r="AI783" s="104">
        <v>43880</v>
      </c>
      <c r="AJ783" s="104">
        <v>44677</v>
      </c>
      <c r="AK783" s="104">
        <v>47116</v>
      </c>
      <c r="AL783" s="104">
        <v>47754</v>
      </c>
      <c r="AM783" s="104">
        <v>48731</v>
      </c>
      <c r="AN783" s="104">
        <v>49432</v>
      </c>
      <c r="AO783" s="104">
        <v>50997</v>
      </c>
      <c r="AP783" s="104">
        <v>50591</v>
      </c>
      <c r="AQ783" s="104">
        <v>51935</v>
      </c>
      <c r="AR783" s="104">
        <v>52535</v>
      </c>
      <c r="AS783" s="104">
        <v>53265</v>
      </c>
      <c r="AT783" s="104">
        <v>53607</v>
      </c>
      <c r="AU783" s="104">
        <v>55414</v>
      </c>
      <c r="AV783" s="104">
        <v>55657</v>
      </c>
      <c r="AW783" s="104">
        <v>56509</v>
      </c>
      <c r="AX783" s="104">
        <v>56104</v>
      </c>
      <c r="AY783" s="104">
        <v>55642</v>
      </c>
      <c r="AZ783" s="104">
        <v>55921</v>
      </c>
      <c r="BA783" s="104">
        <v>56067</v>
      </c>
      <c r="BB783" s="104">
        <v>56027</v>
      </c>
      <c r="BC783" s="104">
        <v>56876</v>
      </c>
      <c r="BD783" s="104">
        <v>57350</v>
      </c>
      <c r="BE783" s="104">
        <v>58714</v>
      </c>
      <c r="BF783" s="104">
        <v>60892</v>
      </c>
      <c r="BG783" s="104">
        <v>61197</v>
      </c>
      <c r="BH783" s="104">
        <v>63148</v>
      </c>
      <c r="BI783" s="104">
        <v>64233</v>
      </c>
      <c r="BJ783" s="104">
        <v>64765</v>
      </c>
      <c r="BK783" s="104">
        <v>65764</v>
      </c>
      <c r="BL783" s="104">
        <v>65682</v>
      </c>
      <c r="BM783" s="104">
        <v>66582</v>
      </c>
      <c r="BN783" s="104">
        <v>65087</v>
      </c>
      <c r="BO783" s="104">
        <v>62670</v>
      </c>
      <c r="BP783" s="104">
        <v>60967</v>
      </c>
      <c r="BQ783" s="104">
        <v>59360</v>
      </c>
      <c r="BR783" s="104">
        <v>57793</v>
      </c>
      <c r="BS783" s="104">
        <v>55326</v>
      </c>
      <c r="BT783" s="104">
        <v>54325</v>
      </c>
      <c r="BU783" s="104">
        <v>52349</v>
      </c>
      <c r="BV783" s="104">
        <v>50692</v>
      </c>
      <c r="BW783" s="104">
        <v>49679</v>
      </c>
      <c r="BX783" s="104">
        <v>48111</v>
      </c>
      <c r="BY783" s="104">
        <v>47983</v>
      </c>
      <c r="BZ783" s="104">
        <v>45827</v>
      </c>
      <c r="CA783" s="104">
        <v>46696</v>
      </c>
      <c r="CB783" s="104">
        <v>46265</v>
      </c>
      <c r="CC783" s="104">
        <v>46757</v>
      </c>
      <c r="CD783" s="104">
        <v>45663</v>
      </c>
      <c r="CE783" s="104">
        <v>45349</v>
      </c>
      <c r="CF783" s="104">
        <v>43049</v>
      </c>
      <c r="CG783" s="104">
        <v>42586</v>
      </c>
      <c r="CH783" s="104">
        <v>41181</v>
      </c>
      <c r="CI783" s="104">
        <v>39061</v>
      </c>
      <c r="CJ783" s="104">
        <v>36799</v>
      </c>
      <c r="CK783" s="104">
        <v>34162</v>
      </c>
      <c r="CL783" s="104">
        <v>33113</v>
      </c>
      <c r="CM783" s="104">
        <v>31966</v>
      </c>
      <c r="CN783" s="104">
        <v>30419</v>
      </c>
      <c r="CO783" s="104">
        <v>30539</v>
      </c>
      <c r="CP783" s="104">
        <v>29857</v>
      </c>
      <c r="CQ783" s="104">
        <v>28838</v>
      </c>
      <c r="CR783" s="104">
        <v>27714</v>
      </c>
      <c r="CS783" s="104">
        <v>26890</v>
      </c>
      <c r="CT783" s="104">
        <v>25647</v>
      </c>
      <c r="CU783" s="104">
        <v>25102</v>
      </c>
      <c r="CV783" s="104">
        <v>23474</v>
      </c>
      <c r="CW783" s="104">
        <v>21828</v>
      </c>
      <c r="CX783" s="104">
        <v>20008</v>
      </c>
      <c r="CY783" s="104">
        <v>18802</v>
      </c>
      <c r="CZ783" s="104">
        <v>17027</v>
      </c>
      <c r="DA783" s="104">
        <v>15197</v>
      </c>
      <c r="DB783" s="104">
        <v>13179</v>
      </c>
      <c r="DC783" s="104">
        <v>11220</v>
      </c>
      <c r="DD783" s="104">
        <v>9760</v>
      </c>
      <c r="DE783" s="104">
        <v>7827</v>
      </c>
      <c r="DF783" s="104">
        <v>5475</v>
      </c>
      <c r="DG783" s="104">
        <v>4162</v>
      </c>
      <c r="DH783" s="104">
        <v>3343</v>
      </c>
      <c r="DI783" s="104">
        <v>2562</v>
      </c>
      <c r="DJ783" s="104">
        <v>1966</v>
      </c>
      <c r="DK783" s="104">
        <v>1649</v>
      </c>
      <c r="DL783" s="104">
        <v>1159</v>
      </c>
      <c r="DM783" s="44">
        <v>2385</v>
      </c>
    </row>
    <row r="784" spans="1:117" s="44" customFormat="1" ht="1" hidden="1" customHeight="1">
      <c r="A784" s="94" t="s">
        <v>219</v>
      </c>
      <c r="B784" s="94"/>
      <c r="C784" s="101"/>
      <c r="D784" s="101"/>
      <c r="E784" s="101"/>
      <c r="F784" s="101"/>
      <c r="G784" s="101"/>
      <c r="H784" s="101"/>
      <c r="I784" s="101"/>
      <c r="J784" s="101"/>
      <c r="K784" s="101"/>
      <c r="L784" s="101"/>
      <c r="M784" s="101"/>
      <c r="N784" s="101"/>
      <c r="O784" s="101"/>
      <c r="P784" s="101"/>
      <c r="Q784" s="104">
        <v>38489</v>
      </c>
      <c r="R784" s="104">
        <v>39399</v>
      </c>
      <c r="S784" s="104">
        <v>40365</v>
      </c>
      <c r="T784" s="104">
        <v>39290</v>
      </c>
      <c r="U784" s="104">
        <v>38799</v>
      </c>
      <c r="V784" s="104">
        <v>38512</v>
      </c>
      <c r="W784" s="104">
        <v>37989</v>
      </c>
      <c r="X784" s="104">
        <v>37878</v>
      </c>
      <c r="Y784" s="104">
        <v>38225</v>
      </c>
      <c r="Z784" s="104">
        <v>37500</v>
      </c>
      <c r="AA784" s="104">
        <v>37816</v>
      </c>
      <c r="AB784" s="104">
        <v>38017</v>
      </c>
      <c r="AC784" s="104">
        <v>40306</v>
      </c>
      <c r="AD784" s="104">
        <v>40381</v>
      </c>
      <c r="AE784" s="104">
        <v>40948</v>
      </c>
      <c r="AF784" s="104">
        <v>41674</v>
      </c>
      <c r="AG784" s="104">
        <v>42833</v>
      </c>
      <c r="AH784" s="104">
        <v>42705</v>
      </c>
      <c r="AI784" s="104">
        <v>43648</v>
      </c>
      <c r="AJ784" s="104">
        <v>44928</v>
      </c>
      <c r="AK784" s="104">
        <v>47366</v>
      </c>
      <c r="AL784" s="104">
        <v>48286</v>
      </c>
      <c r="AM784" s="104">
        <v>49079</v>
      </c>
      <c r="AN784" s="104">
        <v>49307</v>
      </c>
      <c r="AO784" s="104">
        <v>50819</v>
      </c>
      <c r="AP784" s="104">
        <v>50334</v>
      </c>
      <c r="AQ784" s="104">
        <v>52056</v>
      </c>
      <c r="AR784" s="104">
        <v>52940</v>
      </c>
      <c r="AS784" s="104">
        <v>53837</v>
      </c>
      <c r="AT784" s="104">
        <v>53951</v>
      </c>
      <c r="AU784" s="104">
        <v>55733</v>
      </c>
      <c r="AV784" s="104">
        <v>55760</v>
      </c>
      <c r="AW784" s="104">
        <v>56053</v>
      </c>
      <c r="AX784" s="104">
        <v>55159</v>
      </c>
      <c r="AY784" s="104">
        <v>54495</v>
      </c>
      <c r="AZ784" s="104">
        <v>54634</v>
      </c>
      <c r="BA784" s="104">
        <v>54825</v>
      </c>
      <c r="BB784" s="104">
        <v>54469</v>
      </c>
      <c r="BC784" s="104">
        <v>55759</v>
      </c>
      <c r="BD784" s="104">
        <v>56210</v>
      </c>
      <c r="BE784" s="104">
        <v>57761</v>
      </c>
      <c r="BF784" s="104">
        <v>60199</v>
      </c>
      <c r="BG784" s="104">
        <v>61034</v>
      </c>
      <c r="BH784" s="104">
        <v>63031</v>
      </c>
      <c r="BI784" s="104">
        <v>64397</v>
      </c>
      <c r="BJ784" s="104">
        <v>65044</v>
      </c>
      <c r="BK784" s="104">
        <v>66043</v>
      </c>
      <c r="BL784" s="104">
        <v>65976</v>
      </c>
      <c r="BM784" s="104">
        <v>67141</v>
      </c>
      <c r="BN784" s="104">
        <v>65433</v>
      </c>
      <c r="BO784" s="104">
        <v>62936</v>
      </c>
      <c r="BP784" s="104">
        <v>61118</v>
      </c>
      <c r="BQ784" s="104">
        <v>59457</v>
      </c>
      <c r="BR784" s="104">
        <v>57851</v>
      </c>
      <c r="BS784" s="104">
        <v>55337</v>
      </c>
      <c r="BT784" s="104">
        <v>54169</v>
      </c>
      <c r="BU784" s="104">
        <v>52254</v>
      </c>
      <c r="BV784" s="104">
        <v>50552</v>
      </c>
      <c r="BW784" s="104">
        <v>49403</v>
      </c>
      <c r="BX784" s="104">
        <v>48028</v>
      </c>
      <c r="BY784" s="104">
        <v>47633</v>
      </c>
      <c r="BZ784" s="104">
        <v>45600</v>
      </c>
      <c r="CA784" s="104">
        <v>46605</v>
      </c>
      <c r="CB784" s="104">
        <v>45973</v>
      </c>
      <c r="CC784" s="104">
        <v>46424</v>
      </c>
      <c r="CD784" s="104">
        <v>45347</v>
      </c>
      <c r="CE784" s="104">
        <v>45153</v>
      </c>
      <c r="CF784" s="104">
        <v>42742</v>
      </c>
      <c r="CG784" s="104">
        <v>42406</v>
      </c>
      <c r="CH784" s="104">
        <v>40978</v>
      </c>
      <c r="CI784" s="104">
        <v>38896</v>
      </c>
      <c r="CJ784" s="104">
        <v>36782</v>
      </c>
      <c r="CK784" s="104">
        <v>34135</v>
      </c>
      <c r="CL784" s="104">
        <v>33105</v>
      </c>
      <c r="CM784" s="104">
        <v>31929</v>
      </c>
      <c r="CN784" s="104">
        <v>30460</v>
      </c>
      <c r="CO784" s="104">
        <v>30503</v>
      </c>
      <c r="CP784" s="104">
        <v>29809</v>
      </c>
      <c r="CQ784" s="104">
        <v>28806</v>
      </c>
      <c r="CR784" s="104">
        <v>27672</v>
      </c>
      <c r="CS784" s="104">
        <v>26831</v>
      </c>
      <c r="CT784" s="104">
        <v>25503</v>
      </c>
      <c r="CU784" s="104">
        <v>25003</v>
      </c>
      <c r="CV784" s="104">
        <v>23207</v>
      </c>
      <c r="CW784" s="104">
        <v>21518</v>
      </c>
      <c r="CX784" s="104">
        <v>19741</v>
      </c>
      <c r="CY784" s="104">
        <v>18459</v>
      </c>
      <c r="CZ784" s="104">
        <v>16705</v>
      </c>
      <c r="DA784" s="104">
        <v>14929</v>
      </c>
      <c r="DB784" s="104">
        <v>12946</v>
      </c>
      <c r="DC784" s="104">
        <v>10994</v>
      </c>
      <c r="DD784" s="104">
        <v>9526</v>
      </c>
      <c r="DE784" s="104">
        <v>7485</v>
      </c>
      <c r="DF784" s="104">
        <v>5156</v>
      </c>
      <c r="DG784" s="104">
        <v>3842</v>
      </c>
      <c r="DH784" s="104">
        <v>2970</v>
      </c>
      <c r="DI784" s="104">
        <v>2183</v>
      </c>
      <c r="DJ784" s="104">
        <v>1547</v>
      </c>
      <c r="DK784" s="104">
        <v>1181</v>
      </c>
      <c r="DL784" s="104">
        <v>747</v>
      </c>
      <c r="DM784" s="104">
        <v>1167</v>
      </c>
    </row>
    <row r="785" spans="1:117" s="44" customFormat="1" ht="1" hidden="1" customHeight="1">
      <c r="A785" s="94" t="s">
        <v>220</v>
      </c>
      <c r="B785" s="94"/>
      <c r="C785" s="110"/>
      <c r="D785" s="101"/>
      <c r="E785" s="101"/>
      <c r="F785" s="101"/>
      <c r="G785" s="101"/>
      <c r="H785" s="101"/>
      <c r="I785" s="101"/>
      <c r="J785" s="101"/>
      <c r="K785" s="101"/>
      <c r="L785" s="101"/>
      <c r="M785" s="101"/>
      <c r="N785" s="101"/>
      <c r="O785" s="101"/>
      <c r="P785" s="101"/>
      <c r="Q785" s="109">
        <f t="shared" ref="Q785:CB785" si="1273">Q784/Q783</f>
        <v>0.96133576441791346</v>
      </c>
      <c r="R785" s="109">
        <f t="shared" si="1273"/>
        <v>0.98450735900447284</v>
      </c>
      <c r="S785" s="109">
        <f t="shared" si="1273"/>
        <v>1.0109193819028777</v>
      </c>
      <c r="T785" s="109">
        <f t="shared" si="1273"/>
        <v>1.0016315708968542</v>
      </c>
      <c r="U785" s="109">
        <f t="shared" si="1273"/>
        <v>0.99837887911069945</v>
      </c>
      <c r="V785" s="109">
        <f t="shared" si="1273"/>
        <v>0.99800461271346752</v>
      </c>
      <c r="W785" s="109">
        <f t="shared" si="1273"/>
        <v>1.0015290922991749</v>
      </c>
      <c r="X785" s="109">
        <f t="shared" si="1273"/>
        <v>0.99516578214492146</v>
      </c>
      <c r="Y785" s="109">
        <f t="shared" si="1273"/>
        <v>0.99580576251758457</v>
      </c>
      <c r="Z785" s="109">
        <f t="shared" si="1273"/>
        <v>0.99374602501589993</v>
      </c>
      <c r="AA785" s="109">
        <f t="shared" si="1273"/>
        <v>0.99272832278896384</v>
      </c>
      <c r="AB785" s="109">
        <f t="shared" si="1273"/>
        <v>0.99622651398024165</v>
      </c>
      <c r="AC785" s="109">
        <f t="shared" si="1273"/>
        <v>1.0452258700274881</v>
      </c>
      <c r="AD785" s="109">
        <f t="shared" si="1273"/>
        <v>1.0018856221312493</v>
      </c>
      <c r="AE785" s="109">
        <f t="shared" si="1273"/>
        <v>1.0001221209974842</v>
      </c>
      <c r="AF785" s="109">
        <f t="shared" si="1273"/>
        <v>0.99944840156366166</v>
      </c>
      <c r="AG785" s="109">
        <f t="shared" si="1273"/>
        <v>0.99581521865482525</v>
      </c>
      <c r="AH785" s="109">
        <f t="shared" si="1273"/>
        <v>0.99221654275092941</v>
      </c>
      <c r="AI785" s="109">
        <f t="shared" si="1273"/>
        <v>0.99471285323609848</v>
      </c>
      <c r="AJ785" s="109">
        <f t="shared" si="1273"/>
        <v>1.0056181032746156</v>
      </c>
      <c r="AK785" s="109">
        <f t="shared" si="1273"/>
        <v>1.0053060531454283</v>
      </c>
      <c r="AL785" s="109">
        <f t="shared" si="1273"/>
        <v>1.0111404280269716</v>
      </c>
      <c r="AM785" s="109">
        <f t="shared" si="1273"/>
        <v>1.0071412447928423</v>
      </c>
      <c r="AN785" s="109">
        <f t="shared" si="1273"/>
        <v>0.99747127366887844</v>
      </c>
      <c r="AO785" s="109">
        <f t="shared" si="1273"/>
        <v>0.99650959860383947</v>
      </c>
      <c r="AP785" s="109">
        <f t="shared" si="1273"/>
        <v>0.99492004506730447</v>
      </c>
      <c r="AQ785" s="109">
        <f t="shared" si="1273"/>
        <v>1.002329835371137</v>
      </c>
      <c r="AR785" s="109">
        <f t="shared" si="1273"/>
        <v>1.00770914628343</v>
      </c>
      <c r="AS785" s="109">
        <f t="shared" si="1273"/>
        <v>1.0107387590350136</v>
      </c>
      <c r="AT785" s="109">
        <f t="shared" si="1273"/>
        <v>1.0064170723972616</v>
      </c>
      <c r="AU785" s="109">
        <f t="shared" si="1273"/>
        <v>1.0057566679900387</v>
      </c>
      <c r="AV785" s="109">
        <f t="shared" si="1273"/>
        <v>1.0018506207664803</v>
      </c>
      <c r="AW785" s="109">
        <f t="shared" si="1273"/>
        <v>0.99193048894866309</v>
      </c>
      <c r="AX785" s="109">
        <f t="shared" si="1273"/>
        <v>0.98315628119207188</v>
      </c>
      <c r="AY785" s="109">
        <f t="shared" si="1273"/>
        <v>0.9793860752668847</v>
      </c>
      <c r="AZ785" s="109">
        <f t="shared" si="1273"/>
        <v>0.97698539010389662</v>
      </c>
      <c r="BA785" s="109">
        <f t="shared" si="1273"/>
        <v>0.97784793193857344</v>
      </c>
      <c r="BB785" s="109">
        <f t="shared" si="1273"/>
        <v>0.97219197886733177</v>
      </c>
      <c r="BC785" s="109">
        <f t="shared" si="1273"/>
        <v>0.98036078486532108</v>
      </c>
      <c r="BD785" s="109">
        <f t="shared" si="1273"/>
        <v>0.98012205754141235</v>
      </c>
      <c r="BE785" s="109">
        <f t="shared" si="1273"/>
        <v>0.98376877746363733</v>
      </c>
      <c r="BF785" s="109">
        <f t="shared" si="1273"/>
        <v>0.98861919463968995</v>
      </c>
      <c r="BG785" s="109">
        <f t="shared" si="1273"/>
        <v>0.9973364707420298</v>
      </c>
      <c r="BH785" s="109">
        <f t="shared" si="1273"/>
        <v>0.99814720972952431</v>
      </c>
      <c r="BI785" s="109">
        <f t="shared" si="1273"/>
        <v>1.0025532047389971</v>
      </c>
      <c r="BJ785" s="109">
        <f t="shared" si="1273"/>
        <v>1.0043078823438585</v>
      </c>
      <c r="BK785" s="109">
        <f t="shared" si="1273"/>
        <v>1.0042424426738032</v>
      </c>
      <c r="BL785" s="109">
        <f t="shared" si="1273"/>
        <v>1.0044761121768522</v>
      </c>
      <c r="BM785" s="109">
        <f t="shared" si="1273"/>
        <v>1.0083956624913641</v>
      </c>
      <c r="BN785" s="109">
        <f t="shared" si="1273"/>
        <v>1.0053159617127845</v>
      </c>
      <c r="BO785" s="109">
        <f t="shared" si="1273"/>
        <v>1.0042444550821765</v>
      </c>
      <c r="BP785" s="109">
        <f t="shared" si="1273"/>
        <v>1.0024767497170601</v>
      </c>
      <c r="BQ785" s="109">
        <f t="shared" si="1273"/>
        <v>1.0016340970350404</v>
      </c>
      <c r="BR785" s="109">
        <f t="shared" si="1273"/>
        <v>1.0010035817486547</v>
      </c>
      <c r="BS785" s="109">
        <f t="shared" si="1273"/>
        <v>1.0001988215305644</v>
      </c>
      <c r="BT785" s="109">
        <f t="shared" si="1273"/>
        <v>0.99712839392544872</v>
      </c>
      <c r="BU785" s="109">
        <f t="shared" si="1273"/>
        <v>0.9981852566429158</v>
      </c>
      <c r="BV785" s="109">
        <f t="shared" si="1273"/>
        <v>0.9972382229937663</v>
      </c>
      <c r="BW785" s="109">
        <f t="shared" si="1273"/>
        <v>0.99444433261539078</v>
      </c>
      <c r="BX785" s="109">
        <f t="shared" si="1273"/>
        <v>0.99827482280559543</v>
      </c>
      <c r="BY785" s="109">
        <f t="shared" si="1273"/>
        <v>0.99270574995310834</v>
      </c>
      <c r="BZ785" s="109">
        <f t="shared" si="1273"/>
        <v>0.9950465882558317</v>
      </c>
      <c r="CA785" s="109">
        <f t="shared" si="1273"/>
        <v>0.99805122494432075</v>
      </c>
      <c r="CB785" s="109">
        <f t="shared" si="1273"/>
        <v>0.9936885334486113</v>
      </c>
      <c r="CC785" s="109">
        <f t="shared" ref="CC785:DM785" si="1274">CC784/CC783</f>
        <v>0.99287807173257481</v>
      </c>
      <c r="CD785" s="109">
        <f t="shared" si="1274"/>
        <v>0.99307973632919433</v>
      </c>
      <c r="CE785" s="109">
        <f t="shared" si="1274"/>
        <v>0.99567796423294885</v>
      </c>
      <c r="CF785" s="109">
        <f t="shared" si="1274"/>
        <v>0.99286859160491536</v>
      </c>
      <c r="CG785" s="109">
        <f t="shared" si="1274"/>
        <v>0.99577325881745171</v>
      </c>
      <c r="CH785" s="109">
        <f t="shared" si="1274"/>
        <v>0.99507054224035352</v>
      </c>
      <c r="CI785" s="109">
        <f t="shared" si="1274"/>
        <v>0.99577583779217127</v>
      </c>
      <c r="CJ785" s="109">
        <f t="shared" si="1274"/>
        <v>0.99953803092475335</v>
      </c>
      <c r="CK785" s="109">
        <f t="shared" si="1274"/>
        <v>0.99920964814706403</v>
      </c>
      <c r="CL785" s="109">
        <f t="shared" si="1274"/>
        <v>0.99975840304412167</v>
      </c>
      <c r="CM785" s="109">
        <f t="shared" si="1274"/>
        <v>0.99884252017768882</v>
      </c>
      <c r="CN785" s="109">
        <f t="shared" si="1274"/>
        <v>1.0013478418093955</v>
      </c>
      <c r="CO785" s="109">
        <f t="shared" si="1274"/>
        <v>0.99882117947542481</v>
      </c>
      <c r="CP785" s="109">
        <f t="shared" si="1274"/>
        <v>0.99839233680543926</v>
      </c>
      <c r="CQ785" s="109">
        <f t="shared" si="1274"/>
        <v>0.99889035300644979</v>
      </c>
      <c r="CR785" s="109">
        <f t="shared" si="1274"/>
        <v>0.99848452045897385</v>
      </c>
      <c r="CS785" s="109">
        <f t="shared" si="1274"/>
        <v>0.99780587579025659</v>
      </c>
      <c r="CT785" s="109">
        <f t="shared" si="1274"/>
        <v>0.99438530822318405</v>
      </c>
      <c r="CU785" s="109">
        <f t="shared" si="1274"/>
        <v>0.99605609114811566</v>
      </c>
      <c r="CV785" s="109">
        <f t="shared" si="1274"/>
        <v>0.98862571355542306</v>
      </c>
      <c r="CW785" s="109">
        <f t="shared" si="1274"/>
        <v>0.98579805754077332</v>
      </c>
      <c r="CX785" s="109">
        <f t="shared" si="1274"/>
        <v>0.98665533786485404</v>
      </c>
      <c r="CY785" s="109">
        <f t="shared" si="1274"/>
        <v>0.98175725986597173</v>
      </c>
      <c r="CZ785" s="109">
        <f t="shared" si="1274"/>
        <v>0.98108885887120456</v>
      </c>
      <c r="DA785" s="109">
        <f t="shared" si="1274"/>
        <v>0.98236494044877276</v>
      </c>
      <c r="DB785" s="109">
        <f t="shared" si="1274"/>
        <v>0.98232035814553453</v>
      </c>
      <c r="DC785" s="109">
        <f t="shared" si="1274"/>
        <v>0.97985739750445633</v>
      </c>
      <c r="DD785" s="109">
        <f t="shared" si="1274"/>
        <v>0.97602459016393439</v>
      </c>
      <c r="DE785" s="109">
        <f t="shared" si="1274"/>
        <v>0.95630509773859718</v>
      </c>
      <c r="DF785" s="109">
        <f t="shared" si="1274"/>
        <v>0.94173515981735156</v>
      </c>
      <c r="DG785" s="109">
        <f t="shared" si="1274"/>
        <v>0.92311388755406054</v>
      </c>
      <c r="DH785" s="109">
        <f t="shared" si="1274"/>
        <v>0.88842357164223751</v>
      </c>
      <c r="DI785" s="109">
        <f t="shared" si="1274"/>
        <v>0.85206869633099136</v>
      </c>
      <c r="DJ785" s="109">
        <f t="shared" si="1274"/>
        <v>0.78687690742624616</v>
      </c>
      <c r="DK785" s="109">
        <f t="shared" si="1274"/>
        <v>0.71619163129169194</v>
      </c>
      <c r="DL785" s="109">
        <f t="shared" si="1274"/>
        <v>0.6445211389128559</v>
      </c>
      <c r="DM785" s="109">
        <f t="shared" si="1274"/>
        <v>0.48930817610062893</v>
      </c>
    </row>
    <row r="786" spans="1:117" s="44" customFormat="1" ht="1" hidden="1" customHeight="1">
      <c r="A786" s="94">
        <v>2013</v>
      </c>
      <c r="B786" s="96">
        <f t="shared" ref="B786:B833" si="1275">SUM(Q786:DL786)</f>
        <v>4131857</v>
      </c>
      <c r="C786" s="94"/>
      <c r="D786" s="101">
        <f t="shared" si="1268"/>
        <v>2466501</v>
      </c>
      <c r="E786" s="101">
        <f t="shared" si="1269"/>
        <v>2512471</v>
      </c>
      <c r="F786" s="101">
        <f t="shared" si="1270"/>
        <v>2558911</v>
      </c>
      <c r="G786" s="101">
        <f t="shared" si="1271"/>
        <v>2604263</v>
      </c>
      <c r="H786" s="101">
        <f t="shared" si="1272"/>
        <v>2649284</v>
      </c>
      <c r="I786" s="101">
        <f>SUM(CC786:$DL786)</f>
        <v>859792</v>
      </c>
      <c r="J786" s="101">
        <f>SUM(CD786:$DL786)</f>
        <v>813822</v>
      </c>
      <c r="K786" s="101">
        <f>SUM(CE786:$DL786)</f>
        <v>767382</v>
      </c>
      <c r="L786" s="101">
        <f>SUM(CF786:$DL786)</f>
        <v>722030</v>
      </c>
      <c r="M786" s="101">
        <f>SUM(CG786:$DL786)</f>
        <v>677009</v>
      </c>
      <c r="N786" s="101"/>
      <c r="O786" s="101"/>
      <c r="P786" s="101"/>
      <c r="Q786" s="104">
        <v>40583</v>
      </c>
      <c r="R786" s="104">
        <v>40542</v>
      </c>
      <c r="S786" s="104">
        <v>40515</v>
      </c>
      <c r="T786" s="104">
        <v>40404</v>
      </c>
      <c r="U786" s="104">
        <v>39690</v>
      </c>
      <c r="V786" s="104">
        <v>39303</v>
      </c>
      <c r="W786" s="104">
        <v>39014</v>
      </c>
      <c r="X786" s="104">
        <v>38349</v>
      </c>
      <c r="Y786" s="104">
        <v>38467</v>
      </c>
      <c r="Z786" s="104">
        <v>38776</v>
      </c>
      <c r="AA786" s="104">
        <v>38114</v>
      </c>
      <c r="AB786" s="104">
        <v>38463</v>
      </c>
      <c r="AC786" s="104">
        <v>38532</v>
      </c>
      <c r="AD786" s="104">
        <v>38942</v>
      </c>
      <c r="AE786" s="104">
        <v>40706</v>
      </c>
      <c r="AF786" s="104">
        <v>41377</v>
      </c>
      <c r="AG786" s="104">
        <v>42159</v>
      </c>
      <c r="AH786" s="104">
        <v>43499</v>
      </c>
      <c r="AI786" s="104">
        <v>43586</v>
      </c>
      <c r="AJ786" s="104">
        <v>44543</v>
      </c>
      <c r="AK786" s="104">
        <v>45529</v>
      </c>
      <c r="AL786" s="104">
        <v>48174</v>
      </c>
      <c r="AM786" s="104">
        <v>49041</v>
      </c>
      <c r="AN786" s="104">
        <v>50207</v>
      </c>
      <c r="AO786" s="104">
        <v>51041</v>
      </c>
      <c r="AP786" s="104">
        <v>52649</v>
      </c>
      <c r="AQ786" s="104">
        <v>52288</v>
      </c>
      <c r="AR786" s="104">
        <v>53609</v>
      </c>
      <c r="AS786" s="104">
        <v>54161</v>
      </c>
      <c r="AT786" s="104">
        <v>54818</v>
      </c>
      <c r="AU786" s="104">
        <v>55087</v>
      </c>
      <c r="AV786" s="104">
        <v>56783</v>
      </c>
      <c r="AW786" s="104">
        <v>56935</v>
      </c>
      <c r="AX786" s="104">
        <v>57690</v>
      </c>
      <c r="AY786" s="104">
        <v>57201</v>
      </c>
      <c r="AZ786" s="104">
        <v>56654</v>
      </c>
      <c r="BA786" s="104">
        <v>56844</v>
      </c>
      <c r="BB786" s="104">
        <v>56905</v>
      </c>
      <c r="BC786" s="104">
        <v>56787</v>
      </c>
      <c r="BD786" s="104">
        <v>57557</v>
      </c>
      <c r="BE786" s="104">
        <v>57961</v>
      </c>
      <c r="BF786" s="104">
        <v>59248</v>
      </c>
      <c r="BG786" s="104">
        <v>61353</v>
      </c>
      <c r="BH786" s="104">
        <v>61600</v>
      </c>
      <c r="BI786" s="104">
        <v>63485</v>
      </c>
      <c r="BJ786" s="104">
        <v>64511</v>
      </c>
      <c r="BK786" s="104">
        <v>64994</v>
      </c>
      <c r="BL786" s="104">
        <v>65943</v>
      </c>
      <c r="BM786" s="104">
        <v>65813</v>
      </c>
      <c r="BN786" s="104">
        <v>66660</v>
      </c>
      <c r="BO786" s="104">
        <v>65131</v>
      </c>
      <c r="BP786" s="104">
        <v>62681</v>
      </c>
      <c r="BQ786" s="104">
        <v>60946</v>
      </c>
      <c r="BR786" s="104">
        <v>59301</v>
      </c>
      <c r="BS786" s="104">
        <v>57705</v>
      </c>
      <c r="BT786" s="104">
        <v>55217</v>
      </c>
      <c r="BU786" s="104">
        <v>54190</v>
      </c>
      <c r="BV786" s="104">
        <v>52188</v>
      </c>
      <c r="BW786" s="104">
        <v>50512</v>
      </c>
      <c r="BX786" s="104">
        <v>49476</v>
      </c>
      <c r="BY786" s="104">
        <v>47898</v>
      </c>
      <c r="BZ786" s="104">
        <v>47706</v>
      </c>
      <c r="CA786" s="104">
        <v>45594</v>
      </c>
      <c r="CB786" s="104">
        <v>46428</v>
      </c>
      <c r="CC786" s="104">
        <v>45970</v>
      </c>
      <c r="CD786" s="104">
        <v>46440</v>
      </c>
      <c r="CE786" s="104">
        <v>45352</v>
      </c>
      <c r="CF786" s="104">
        <v>45021</v>
      </c>
      <c r="CG786" s="104">
        <v>42720</v>
      </c>
      <c r="CH786" s="104">
        <v>42225</v>
      </c>
      <c r="CI786" s="104">
        <v>40802</v>
      </c>
      <c r="CJ786" s="104">
        <v>38668</v>
      </c>
      <c r="CK786" s="104">
        <v>36391</v>
      </c>
      <c r="CL786" s="104">
        <v>33743</v>
      </c>
      <c r="CM786" s="104">
        <v>32664</v>
      </c>
      <c r="CN786" s="104">
        <v>31483</v>
      </c>
      <c r="CO786" s="104">
        <v>29905</v>
      </c>
      <c r="CP786" s="104">
        <v>29962</v>
      </c>
      <c r="CQ786" s="104">
        <v>29218</v>
      </c>
      <c r="CR786" s="104">
        <v>28136</v>
      </c>
      <c r="CS786" s="104">
        <v>26945</v>
      </c>
      <c r="CT786" s="104">
        <v>26031</v>
      </c>
      <c r="CU786" s="104">
        <v>24703</v>
      </c>
      <c r="CV786" s="104">
        <v>24028</v>
      </c>
      <c r="CW786" s="104">
        <v>22306</v>
      </c>
      <c r="CX786" s="104">
        <v>20564</v>
      </c>
      <c r="CY786" s="104">
        <v>18660</v>
      </c>
      <c r="CZ786" s="104">
        <v>17330</v>
      </c>
      <c r="DA786" s="104">
        <v>15482</v>
      </c>
      <c r="DB786" s="104">
        <v>13607</v>
      </c>
      <c r="DC786" s="104">
        <v>11604</v>
      </c>
      <c r="DD786" s="104">
        <v>9689</v>
      </c>
      <c r="DE786" s="104">
        <v>8278</v>
      </c>
      <c r="DF786" s="104">
        <v>6531</v>
      </c>
      <c r="DG786" s="104">
        <v>4503</v>
      </c>
      <c r="DH786" s="104">
        <v>3376</v>
      </c>
      <c r="DI786" s="104">
        <v>2675</v>
      </c>
      <c r="DJ786" s="104">
        <v>2014</v>
      </c>
      <c r="DK786" s="104">
        <v>1518</v>
      </c>
      <c r="DL786" s="104">
        <v>1248</v>
      </c>
      <c r="DM786" s="44">
        <v>2515</v>
      </c>
    </row>
    <row r="787" spans="1:117" s="44" customFormat="1" ht="1" hidden="1" customHeight="1">
      <c r="A787" s="94">
        <v>2014</v>
      </c>
      <c r="B787" s="96">
        <f t="shared" si="1275"/>
        <v>4176389</v>
      </c>
      <c r="C787" s="94"/>
      <c r="D787" s="101">
        <f t="shared" si="1268"/>
        <v>2489933</v>
      </c>
      <c r="E787" s="101">
        <f t="shared" si="1269"/>
        <v>2536059</v>
      </c>
      <c r="F787" s="101">
        <f t="shared" si="1270"/>
        <v>2581725</v>
      </c>
      <c r="G787" s="101">
        <f t="shared" si="1271"/>
        <v>2627848</v>
      </c>
      <c r="H787" s="101">
        <f t="shared" si="1272"/>
        <v>2672874</v>
      </c>
      <c r="I787" s="101">
        <f>SUM(CC787:$DL787)</f>
        <v>876114</v>
      </c>
      <c r="J787" s="101">
        <f>SUM(CD787:$DL787)</f>
        <v>829988</v>
      </c>
      <c r="K787" s="101">
        <f>SUM(CE787:$DL787)</f>
        <v>784322</v>
      </c>
      <c r="L787" s="101">
        <f>SUM(CF787:$DL787)</f>
        <v>738199</v>
      </c>
      <c r="M787" s="101">
        <f>SUM(CG787:$DL787)</f>
        <v>693173</v>
      </c>
      <c r="N787" s="101"/>
      <c r="O787" s="101"/>
      <c r="P787" s="101"/>
      <c r="Q787" s="104">
        <v>41083</v>
      </c>
      <c r="R787" s="104">
        <v>41067</v>
      </c>
      <c r="S787" s="104">
        <v>41020</v>
      </c>
      <c r="T787" s="104">
        <v>40971</v>
      </c>
      <c r="U787" s="104">
        <v>40843</v>
      </c>
      <c r="V787" s="104">
        <v>40117</v>
      </c>
      <c r="W787" s="104">
        <v>39709</v>
      </c>
      <c r="X787" s="104">
        <v>39413</v>
      </c>
      <c r="Y787" s="104">
        <v>38744</v>
      </c>
      <c r="Z787" s="104">
        <v>38846</v>
      </c>
      <c r="AA787" s="104">
        <v>39141</v>
      </c>
      <c r="AB787" s="104">
        <v>38475</v>
      </c>
      <c r="AC787" s="104">
        <v>38823</v>
      </c>
      <c r="AD787" s="104">
        <v>38908</v>
      </c>
      <c r="AE787" s="104">
        <v>39335</v>
      </c>
      <c r="AF787" s="104">
        <v>41128</v>
      </c>
      <c r="AG787" s="104">
        <v>41828</v>
      </c>
      <c r="AH787" s="104">
        <v>42637</v>
      </c>
      <c r="AI787" s="104">
        <v>44023</v>
      </c>
      <c r="AJ787" s="104">
        <v>44231</v>
      </c>
      <c r="AK787" s="104">
        <v>45372</v>
      </c>
      <c r="AL787" s="104">
        <v>46585</v>
      </c>
      <c r="AM787" s="104">
        <v>49419</v>
      </c>
      <c r="AN787" s="104">
        <v>50466</v>
      </c>
      <c r="AO787" s="104">
        <v>51754</v>
      </c>
      <c r="AP787" s="104">
        <v>52659</v>
      </c>
      <c r="AQ787" s="104">
        <v>54261</v>
      </c>
      <c r="AR787" s="104">
        <v>53905</v>
      </c>
      <c r="AS787" s="104">
        <v>55175</v>
      </c>
      <c r="AT787" s="104">
        <v>55662</v>
      </c>
      <c r="AU787" s="104">
        <v>56238</v>
      </c>
      <c r="AV787" s="104">
        <v>56428</v>
      </c>
      <c r="AW787" s="104">
        <v>58015</v>
      </c>
      <c r="AX787" s="104">
        <v>58076</v>
      </c>
      <c r="AY787" s="104">
        <v>58739</v>
      </c>
      <c r="AZ787" s="104">
        <v>58169</v>
      </c>
      <c r="BA787" s="104">
        <v>57544</v>
      </c>
      <c r="BB787" s="104">
        <v>57650</v>
      </c>
      <c r="BC787" s="104">
        <v>57634</v>
      </c>
      <c r="BD787" s="104">
        <v>57443</v>
      </c>
      <c r="BE787" s="104">
        <v>58142</v>
      </c>
      <c r="BF787" s="104">
        <v>58483</v>
      </c>
      <c r="BG787" s="104">
        <v>59701</v>
      </c>
      <c r="BH787" s="104">
        <v>61739</v>
      </c>
      <c r="BI787" s="104">
        <v>61933</v>
      </c>
      <c r="BJ787" s="104">
        <v>63757</v>
      </c>
      <c r="BK787" s="104">
        <v>64729</v>
      </c>
      <c r="BL787" s="104">
        <v>65165</v>
      </c>
      <c r="BM787" s="104">
        <v>66065</v>
      </c>
      <c r="BN787" s="104">
        <v>65889</v>
      </c>
      <c r="BO787" s="104">
        <v>66683</v>
      </c>
      <c r="BP787" s="104">
        <v>65121</v>
      </c>
      <c r="BQ787" s="104">
        <v>62638</v>
      </c>
      <c r="BR787" s="104">
        <v>60876</v>
      </c>
      <c r="BS787" s="104">
        <v>59197</v>
      </c>
      <c r="BT787" s="104">
        <v>57575</v>
      </c>
      <c r="BU787" s="104">
        <v>55068</v>
      </c>
      <c r="BV787" s="104">
        <v>54018</v>
      </c>
      <c r="BW787" s="104">
        <v>51996</v>
      </c>
      <c r="BX787" s="104">
        <v>50304</v>
      </c>
      <c r="BY787" s="104">
        <v>49247</v>
      </c>
      <c r="BZ787" s="104">
        <v>47623</v>
      </c>
      <c r="CA787" s="104">
        <v>47447</v>
      </c>
      <c r="CB787" s="104">
        <v>45343</v>
      </c>
      <c r="CC787" s="104">
        <v>46126</v>
      </c>
      <c r="CD787" s="104">
        <v>45666</v>
      </c>
      <c r="CE787" s="104">
        <v>46123</v>
      </c>
      <c r="CF787" s="104">
        <v>45026</v>
      </c>
      <c r="CG787" s="104">
        <v>44672</v>
      </c>
      <c r="CH787" s="104">
        <v>42367</v>
      </c>
      <c r="CI787" s="104">
        <v>41839</v>
      </c>
      <c r="CJ787" s="104">
        <v>40395</v>
      </c>
      <c r="CK787" s="104">
        <v>38247</v>
      </c>
      <c r="CL787" s="104">
        <v>35951</v>
      </c>
      <c r="CM787" s="104">
        <v>33291</v>
      </c>
      <c r="CN787" s="104">
        <v>32179</v>
      </c>
      <c r="CO787" s="104">
        <v>30959</v>
      </c>
      <c r="CP787" s="104">
        <v>29347</v>
      </c>
      <c r="CQ787" s="104">
        <v>29332</v>
      </c>
      <c r="CR787" s="104">
        <v>28521</v>
      </c>
      <c r="CS787" s="104">
        <v>27367</v>
      </c>
      <c r="CT787" s="104">
        <v>26100</v>
      </c>
      <c r="CU787" s="104">
        <v>25088</v>
      </c>
      <c r="CV787" s="104">
        <v>23668</v>
      </c>
      <c r="CW787" s="104">
        <v>22854</v>
      </c>
      <c r="CX787" s="104">
        <v>21039</v>
      </c>
      <c r="CY787" s="104">
        <v>19205</v>
      </c>
      <c r="CZ787" s="104">
        <v>17226</v>
      </c>
      <c r="DA787" s="104">
        <v>15788</v>
      </c>
      <c r="DB787" s="104">
        <v>13893</v>
      </c>
      <c r="DC787" s="104">
        <v>12012</v>
      </c>
      <c r="DD787" s="104">
        <v>10052</v>
      </c>
      <c r="DE787" s="104">
        <v>8247</v>
      </c>
      <c r="DF787" s="104">
        <v>6933</v>
      </c>
      <c r="DG787" s="104">
        <v>5392</v>
      </c>
      <c r="DH787" s="104">
        <v>3667</v>
      </c>
      <c r="DI787" s="104">
        <v>2712</v>
      </c>
      <c r="DJ787" s="104">
        <v>2113</v>
      </c>
      <c r="DK787" s="104">
        <v>1562</v>
      </c>
      <c r="DL787" s="104">
        <v>1155</v>
      </c>
      <c r="DM787" s="44">
        <v>2683</v>
      </c>
    </row>
    <row r="788" spans="1:117" s="44" customFormat="1" ht="1" hidden="1" customHeight="1">
      <c r="A788" s="94">
        <v>2015</v>
      </c>
      <c r="B788" s="96">
        <f t="shared" si="1275"/>
        <v>4220888</v>
      </c>
      <c r="C788" s="94"/>
      <c r="D788" s="101">
        <f t="shared" si="1268"/>
        <v>2513879</v>
      </c>
      <c r="E788" s="101">
        <f t="shared" si="1269"/>
        <v>2558939</v>
      </c>
      <c r="F788" s="101">
        <f t="shared" si="1270"/>
        <v>2604756</v>
      </c>
      <c r="G788" s="101">
        <f t="shared" si="1271"/>
        <v>2650114</v>
      </c>
      <c r="H788" s="101">
        <f t="shared" si="1272"/>
        <v>2695905</v>
      </c>
      <c r="I788" s="101">
        <f>SUM(CC788:$DL788)</f>
        <v>891193</v>
      </c>
      <c r="J788" s="101">
        <f>SUM(CD788:$DL788)</f>
        <v>846133</v>
      </c>
      <c r="K788" s="101">
        <f>SUM(CE788:$DL788)</f>
        <v>800316</v>
      </c>
      <c r="L788" s="101">
        <f>SUM(CF788:$DL788)</f>
        <v>754958</v>
      </c>
      <c r="M788" s="101">
        <f>SUM(CG788:$DL788)</f>
        <v>709167</v>
      </c>
      <c r="N788" s="101"/>
      <c r="O788" s="101"/>
      <c r="P788" s="101"/>
      <c r="Q788" s="104">
        <v>41550</v>
      </c>
      <c r="R788" s="104">
        <v>41563</v>
      </c>
      <c r="S788" s="104">
        <v>41539</v>
      </c>
      <c r="T788" s="104">
        <v>41472</v>
      </c>
      <c r="U788" s="104">
        <v>41405</v>
      </c>
      <c r="V788" s="104">
        <v>41259</v>
      </c>
      <c r="W788" s="104">
        <v>40521</v>
      </c>
      <c r="X788" s="104">
        <v>40100</v>
      </c>
      <c r="Y788" s="104">
        <v>39801</v>
      </c>
      <c r="Z788" s="104">
        <v>39125</v>
      </c>
      <c r="AA788" s="104">
        <v>39208</v>
      </c>
      <c r="AB788" s="104">
        <v>39494</v>
      </c>
      <c r="AC788" s="104">
        <v>38832</v>
      </c>
      <c r="AD788" s="104">
        <v>39191</v>
      </c>
      <c r="AE788" s="104">
        <v>39306</v>
      </c>
      <c r="AF788" s="104">
        <v>39757</v>
      </c>
      <c r="AG788" s="104">
        <v>41574</v>
      </c>
      <c r="AH788" s="104">
        <v>42301</v>
      </c>
      <c r="AI788" s="104">
        <v>43164</v>
      </c>
      <c r="AJ788" s="104">
        <v>44654</v>
      </c>
      <c r="AK788" s="104">
        <v>45057</v>
      </c>
      <c r="AL788" s="104">
        <v>46424</v>
      </c>
      <c r="AM788" s="104">
        <v>47859</v>
      </c>
      <c r="AN788" s="104">
        <v>50838</v>
      </c>
      <c r="AO788" s="104">
        <v>52010</v>
      </c>
      <c r="AP788" s="104">
        <v>53359</v>
      </c>
      <c r="AQ788" s="104">
        <v>54284</v>
      </c>
      <c r="AR788" s="104">
        <v>55845</v>
      </c>
      <c r="AS788" s="104">
        <v>55464</v>
      </c>
      <c r="AT788" s="104">
        <v>56662</v>
      </c>
      <c r="AU788" s="104">
        <v>57072</v>
      </c>
      <c r="AV788" s="104">
        <v>57561</v>
      </c>
      <c r="AW788" s="104">
        <v>57665</v>
      </c>
      <c r="AX788" s="104">
        <v>59145</v>
      </c>
      <c r="AY788" s="104">
        <v>59117</v>
      </c>
      <c r="AZ788" s="104">
        <v>59692</v>
      </c>
      <c r="BA788" s="104">
        <v>59044</v>
      </c>
      <c r="BB788" s="104">
        <v>58344</v>
      </c>
      <c r="BC788" s="104">
        <v>58370</v>
      </c>
      <c r="BD788" s="104">
        <v>58281</v>
      </c>
      <c r="BE788" s="104">
        <v>58023</v>
      </c>
      <c r="BF788" s="104">
        <v>58656</v>
      </c>
      <c r="BG788" s="104">
        <v>58938</v>
      </c>
      <c r="BH788" s="104">
        <v>60092</v>
      </c>
      <c r="BI788" s="104">
        <v>62071</v>
      </c>
      <c r="BJ788" s="104">
        <v>62213</v>
      </c>
      <c r="BK788" s="104">
        <v>63979</v>
      </c>
      <c r="BL788" s="104">
        <v>64899</v>
      </c>
      <c r="BM788" s="104">
        <v>65290</v>
      </c>
      <c r="BN788" s="104">
        <v>66142</v>
      </c>
      <c r="BO788" s="104">
        <v>65919</v>
      </c>
      <c r="BP788" s="104">
        <v>66661</v>
      </c>
      <c r="BQ788" s="104">
        <v>65067</v>
      </c>
      <c r="BR788" s="104">
        <v>62554</v>
      </c>
      <c r="BS788" s="104">
        <v>60766</v>
      </c>
      <c r="BT788" s="104">
        <v>59054</v>
      </c>
      <c r="BU788" s="104">
        <v>57410</v>
      </c>
      <c r="BV788" s="104">
        <v>54888</v>
      </c>
      <c r="BW788" s="104">
        <v>53818</v>
      </c>
      <c r="BX788" s="104">
        <v>51778</v>
      </c>
      <c r="BY788" s="104">
        <v>50073</v>
      </c>
      <c r="BZ788" s="104">
        <v>48956</v>
      </c>
      <c r="CA788" s="104">
        <v>47368</v>
      </c>
      <c r="CB788" s="104">
        <v>47171</v>
      </c>
      <c r="CC788" s="104">
        <v>45060</v>
      </c>
      <c r="CD788" s="104">
        <v>45817</v>
      </c>
      <c r="CE788" s="104">
        <v>45358</v>
      </c>
      <c r="CF788" s="104">
        <v>45791</v>
      </c>
      <c r="CG788" s="104">
        <v>44678</v>
      </c>
      <c r="CH788" s="104">
        <v>44299</v>
      </c>
      <c r="CI788" s="104">
        <v>41988</v>
      </c>
      <c r="CJ788" s="104">
        <v>41427</v>
      </c>
      <c r="CK788" s="104">
        <v>39961</v>
      </c>
      <c r="CL788" s="104">
        <v>37792</v>
      </c>
      <c r="CM788" s="104">
        <v>35478</v>
      </c>
      <c r="CN788" s="104">
        <v>32803</v>
      </c>
      <c r="CO788" s="104">
        <v>31654</v>
      </c>
      <c r="CP788" s="104">
        <v>30391</v>
      </c>
      <c r="CQ788" s="104">
        <v>28741</v>
      </c>
      <c r="CR788" s="104">
        <v>28643</v>
      </c>
      <c r="CS788" s="104">
        <v>27755</v>
      </c>
      <c r="CT788" s="104">
        <v>26524</v>
      </c>
      <c r="CU788" s="104">
        <v>25173</v>
      </c>
      <c r="CV788" s="104">
        <v>24054</v>
      </c>
      <c r="CW788" s="104">
        <v>22534</v>
      </c>
      <c r="CX788" s="104">
        <v>21579</v>
      </c>
      <c r="CY788" s="104">
        <v>19675</v>
      </c>
      <c r="CZ788" s="104">
        <v>17757</v>
      </c>
      <c r="DA788" s="104">
        <v>15721</v>
      </c>
      <c r="DB788" s="104">
        <v>14198</v>
      </c>
      <c r="DC788" s="104">
        <v>12294</v>
      </c>
      <c r="DD788" s="104">
        <v>10434</v>
      </c>
      <c r="DE788" s="104">
        <v>8582</v>
      </c>
      <c r="DF788" s="104">
        <v>6932</v>
      </c>
      <c r="DG788" s="104">
        <v>5744</v>
      </c>
      <c r="DH788" s="104">
        <v>4409</v>
      </c>
      <c r="DI788" s="104">
        <v>2956</v>
      </c>
      <c r="DJ788" s="104">
        <v>2151</v>
      </c>
      <c r="DK788" s="104">
        <v>1646</v>
      </c>
      <c r="DL788" s="104">
        <v>1194</v>
      </c>
      <c r="DM788" s="44">
        <v>2751</v>
      </c>
    </row>
    <row r="789" spans="1:117" s="44" customFormat="1" ht="1" hidden="1" customHeight="1">
      <c r="A789" s="94">
        <v>2016</v>
      </c>
      <c r="B789" s="96">
        <f t="shared" si="1275"/>
        <v>4265766</v>
      </c>
      <c r="C789" s="94"/>
      <c r="D789" s="101">
        <f t="shared" si="1268"/>
        <v>2536632</v>
      </c>
      <c r="E789" s="101">
        <f t="shared" si="1269"/>
        <v>2583498</v>
      </c>
      <c r="F789" s="101">
        <f t="shared" si="1270"/>
        <v>2628268</v>
      </c>
      <c r="G789" s="101">
        <f t="shared" si="1271"/>
        <v>2673777</v>
      </c>
      <c r="H789" s="101">
        <f t="shared" si="1272"/>
        <v>2718812</v>
      </c>
      <c r="I789" s="101">
        <f>SUM(CC789:$DL789)</f>
        <v>907793</v>
      </c>
      <c r="J789" s="101">
        <f>SUM(CD789:$DL789)</f>
        <v>860927</v>
      </c>
      <c r="K789" s="101">
        <f>SUM(CE789:$DL789)</f>
        <v>816157</v>
      </c>
      <c r="L789" s="101">
        <f>SUM(CF789:$DL789)</f>
        <v>770648</v>
      </c>
      <c r="M789" s="101">
        <f>SUM(CG789:$DL789)</f>
        <v>725613</v>
      </c>
      <c r="N789" s="101"/>
      <c r="O789" s="101"/>
      <c r="P789" s="101"/>
      <c r="Q789" s="104">
        <v>42004</v>
      </c>
      <c r="R789" s="104">
        <v>42035</v>
      </c>
      <c r="S789" s="104">
        <v>42037</v>
      </c>
      <c r="T789" s="104">
        <v>41994</v>
      </c>
      <c r="U789" s="104">
        <v>41907</v>
      </c>
      <c r="V789" s="104">
        <v>41820</v>
      </c>
      <c r="W789" s="104">
        <v>41657</v>
      </c>
      <c r="X789" s="104">
        <v>40916</v>
      </c>
      <c r="Y789" s="104">
        <v>40486</v>
      </c>
      <c r="Z789" s="104">
        <v>40179</v>
      </c>
      <c r="AA789" s="104">
        <v>39491</v>
      </c>
      <c r="AB789" s="104">
        <v>39563</v>
      </c>
      <c r="AC789" s="104">
        <v>39848</v>
      </c>
      <c r="AD789" s="104">
        <v>39202</v>
      </c>
      <c r="AE789" s="104">
        <v>39585</v>
      </c>
      <c r="AF789" s="104">
        <v>39732</v>
      </c>
      <c r="AG789" s="104">
        <v>40205</v>
      </c>
      <c r="AH789" s="104">
        <v>42045</v>
      </c>
      <c r="AI789" s="104">
        <v>42827</v>
      </c>
      <c r="AJ789" s="104">
        <v>43808</v>
      </c>
      <c r="AK789" s="104">
        <v>45475</v>
      </c>
      <c r="AL789" s="104">
        <v>46122</v>
      </c>
      <c r="AM789" s="104">
        <v>47714</v>
      </c>
      <c r="AN789" s="104">
        <v>49331</v>
      </c>
      <c r="AO789" s="104">
        <v>52399</v>
      </c>
      <c r="AP789" s="104">
        <v>53634</v>
      </c>
      <c r="AQ789" s="104">
        <v>54997</v>
      </c>
      <c r="AR789" s="104">
        <v>55903</v>
      </c>
      <c r="AS789" s="104">
        <v>57396</v>
      </c>
      <c r="AT789" s="104">
        <v>56967</v>
      </c>
      <c r="AU789" s="104">
        <v>58082</v>
      </c>
      <c r="AV789" s="104">
        <v>58404</v>
      </c>
      <c r="AW789" s="104">
        <v>58802</v>
      </c>
      <c r="AX789" s="104">
        <v>58818</v>
      </c>
      <c r="AY789" s="104">
        <v>60192</v>
      </c>
      <c r="AZ789" s="104">
        <v>60077</v>
      </c>
      <c r="BA789" s="104">
        <v>60566</v>
      </c>
      <c r="BB789" s="104">
        <v>59841</v>
      </c>
      <c r="BC789" s="104">
        <v>59070</v>
      </c>
      <c r="BD789" s="104">
        <v>59019</v>
      </c>
      <c r="BE789" s="104">
        <v>58861</v>
      </c>
      <c r="BF789" s="104">
        <v>58542</v>
      </c>
      <c r="BG789" s="104">
        <v>59114</v>
      </c>
      <c r="BH789" s="104">
        <v>59339</v>
      </c>
      <c r="BI789" s="104">
        <v>60432</v>
      </c>
      <c r="BJ789" s="104">
        <v>62356</v>
      </c>
      <c r="BK789" s="104">
        <v>62446</v>
      </c>
      <c r="BL789" s="104">
        <v>64156</v>
      </c>
      <c r="BM789" s="104">
        <v>65027</v>
      </c>
      <c r="BN789" s="104">
        <v>65371</v>
      </c>
      <c r="BO789" s="104">
        <v>66175</v>
      </c>
      <c r="BP789" s="104">
        <v>65906</v>
      </c>
      <c r="BQ789" s="104">
        <v>66596</v>
      </c>
      <c r="BR789" s="104">
        <v>64972</v>
      </c>
      <c r="BS789" s="104">
        <v>62431</v>
      </c>
      <c r="BT789" s="104">
        <v>60620</v>
      </c>
      <c r="BU789" s="104">
        <v>58881</v>
      </c>
      <c r="BV789" s="104">
        <v>57215</v>
      </c>
      <c r="BW789" s="104">
        <v>54682</v>
      </c>
      <c r="BX789" s="104">
        <v>53595</v>
      </c>
      <c r="BY789" s="104">
        <v>51538</v>
      </c>
      <c r="BZ789" s="104">
        <v>49779</v>
      </c>
      <c r="CA789" s="104">
        <v>48691</v>
      </c>
      <c r="CB789" s="104">
        <v>47098</v>
      </c>
      <c r="CC789" s="104">
        <v>46866</v>
      </c>
      <c r="CD789" s="104">
        <v>44770</v>
      </c>
      <c r="CE789" s="104">
        <v>45509</v>
      </c>
      <c r="CF789" s="104">
        <v>45035</v>
      </c>
      <c r="CG789" s="104">
        <v>45437</v>
      </c>
      <c r="CH789" s="104">
        <v>44308</v>
      </c>
      <c r="CI789" s="104">
        <v>43902</v>
      </c>
      <c r="CJ789" s="104">
        <v>41583</v>
      </c>
      <c r="CK789" s="104">
        <v>40985</v>
      </c>
      <c r="CL789" s="104">
        <v>39494</v>
      </c>
      <c r="CM789" s="104">
        <v>37304</v>
      </c>
      <c r="CN789" s="104">
        <v>34969</v>
      </c>
      <c r="CO789" s="104">
        <v>32276</v>
      </c>
      <c r="CP789" s="104">
        <v>31085</v>
      </c>
      <c r="CQ789" s="104">
        <v>29772</v>
      </c>
      <c r="CR789" s="104">
        <v>28076</v>
      </c>
      <c r="CS789" s="104">
        <v>27889</v>
      </c>
      <c r="CT789" s="104">
        <v>26914</v>
      </c>
      <c r="CU789" s="104">
        <v>25598</v>
      </c>
      <c r="CV789" s="104">
        <v>24154</v>
      </c>
      <c r="CW789" s="104">
        <v>22922</v>
      </c>
      <c r="CX789" s="104">
        <v>21301</v>
      </c>
      <c r="CY789" s="104">
        <v>20204</v>
      </c>
      <c r="CZ789" s="104">
        <v>18219</v>
      </c>
      <c r="DA789" s="104">
        <v>16235</v>
      </c>
      <c r="DB789" s="104">
        <v>14166</v>
      </c>
      <c r="DC789" s="104">
        <v>12594</v>
      </c>
      <c r="DD789" s="104">
        <v>10707</v>
      </c>
      <c r="DE789" s="104">
        <v>8935</v>
      </c>
      <c r="DF789" s="104">
        <v>7237</v>
      </c>
      <c r="DG789" s="104">
        <v>5766</v>
      </c>
      <c r="DH789" s="104">
        <v>4713</v>
      </c>
      <c r="DI789" s="104">
        <v>3569</v>
      </c>
      <c r="DJ789" s="104">
        <v>2353</v>
      </c>
      <c r="DK789" s="104">
        <v>1683</v>
      </c>
      <c r="DL789" s="104">
        <v>1263</v>
      </c>
      <c r="DM789" s="44">
        <v>2834</v>
      </c>
    </row>
    <row r="790" spans="1:117" s="44" customFormat="1" ht="1" hidden="1" customHeight="1">
      <c r="A790" s="94">
        <v>2017</v>
      </c>
      <c r="B790" s="96">
        <f t="shared" si="1275"/>
        <v>4311300</v>
      </c>
      <c r="C790" s="94"/>
      <c r="D790" s="101">
        <f t="shared" si="1268"/>
        <v>2559131</v>
      </c>
      <c r="E790" s="101">
        <f t="shared" si="1269"/>
        <v>2605931</v>
      </c>
      <c r="F790" s="101">
        <f t="shared" si="1270"/>
        <v>2652484</v>
      </c>
      <c r="G790" s="101">
        <f t="shared" si="1271"/>
        <v>2696964</v>
      </c>
      <c r="H790" s="101">
        <f t="shared" si="1272"/>
        <v>2742148</v>
      </c>
      <c r="I790" s="101">
        <f>SUM(CC790:$DL790)</f>
        <v>923956</v>
      </c>
      <c r="J790" s="101">
        <f>SUM(CD790:$DL790)</f>
        <v>877156</v>
      </c>
      <c r="K790" s="101">
        <f>SUM(CE790:$DL790)</f>
        <v>830603</v>
      </c>
      <c r="L790" s="101">
        <f>SUM(CF790:$DL790)</f>
        <v>786123</v>
      </c>
      <c r="M790" s="101">
        <f>SUM(CG790:$DL790)</f>
        <v>740939</v>
      </c>
      <c r="N790" s="101"/>
      <c r="O790" s="101"/>
      <c r="P790" s="101"/>
      <c r="Q790" s="104">
        <v>42440</v>
      </c>
      <c r="R790" s="104">
        <v>42496</v>
      </c>
      <c r="S790" s="104">
        <v>42517</v>
      </c>
      <c r="T790" s="104">
        <v>42497</v>
      </c>
      <c r="U790" s="104">
        <v>42435</v>
      </c>
      <c r="V790" s="104">
        <v>42328</v>
      </c>
      <c r="W790" s="104">
        <v>42223</v>
      </c>
      <c r="X790" s="104">
        <v>42049</v>
      </c>
      <c r="Y790" s="104">
        <v>41308</v>
      </c>
      <c r="Z790" s="104">
        <v>40863</v>
      </c>
      <c r="AA790" s="104">
        <v>40547</v>
      </c>
      <c r="AB790" s="104">
        <v>39853</v>
      </c>
      <c r="AC790" s="104">
        <v>39922</v>
      </c>
      <c r="AD790" s="104">
        <v>40217</v>
      </c>
      <c r="AE790" s="104">
        <v>39596</v>
      </c>
      <c r="AF790" s="104">
        <v>40008</v>
      </c>
      <c r="AG790" s="104">
        <v>40185</v>
      </c>
      <c r="AH790" s="104">
        <v>40681</v>
      </c>
      <c r="AI790" s="104">
        <v>42573</v>
      </c>
      <c r="AJ790" s="104">
        <v>43475</v>
      </c>
      <c r="AK790" s="104">
        <v>44652</v>
      </c>
      <c r="AL790" s="104">
        <v>46548</v>
      </c>
      <c r="AM790" s="104">
        <v>47441</v>
      </c>
      <c r="AN790" s="104">
        <v>49221</v>
      </c>
      <c r="AO790" s="104">
        <v>50961</v>
      </c>
      <c r="AP790" s="104">
        <v>54058</v>
      </c>
      <c r="AQ790" s="104">
        <v>55308</v>
      </c>
      <c r="AR790" s="104">
        <v>56644</v>
      </c>
      <c r="AS790" s="104">
        <v>57500</v>
      </c>
      <c r="AT790" s="104">
        <v>58909</v>
      </c>
      <c r="AU790" s="104">
        <v>58416</v>
      </c>
      <c r="AV790" s="104">
        <v>59438</v>
      </c>
      <c r="AW790" s="104">
        <v>59666</v>
      </c>
      <c r="AX790" s="104">
        <v>59970</v>
      </c>
      <c r="AY790" s="104">
        <v>59895</v>
      </c>
      <c r="AZ790" s="104">
        <v>61167</v>
      </c>
      <c r="BA790" s="104">
        <v>60965</v>
      </c>
      <c r="BB790" s="104">
        <v>61371</v>
      </c>
      <c r="BC790" s="104">
        <v>60571</v>
      </c>
      <c r="BD790" s="104">
        <v>59731</v>
      </c>
      <c r="BE790" s="104">
        <v>59608</v>
      </c>
      <c r="BF790" s="104">
        <v>59386</v>
      </c>
      <c r="BG790" s="104">
        <v>59008</v>
      </c>
      <c r="BH790" s="104">
        <v>59521</v>
      </c>
      <c r="BI790" s="104">
        <v>59694</v>
      </c>
      <c r="BJ790" s="104">
        <v>60730</v>
      </c>
      <c r="BK790" s="104">
        <v>62597</v>
      </c>
      <c r="BL790" s="104">
        <v>62639</v>
      </c>
      <c r="BM790" s="104">
        <v>64296</v>
      </c>
      <c r="BN790" s="104">
        <v>65114</v>
      </c>
      <c r="BO790" s="104">
        <v>65411</v>
      </c>
      <c r="BP790" s="104">
        <v>66167</v>
      </c>
      <c r="BQ790" s="104">
        <v>65851</v>
      </c>
      <c r="BR790" s="104">
        <v>66492</v>
      </c>
      <c r="BS790" s="104">
        <v>64840</v>
      </c>
      <c r="BT790" s="104">
        <v>62274</v>
      </c>
      <c r="BU790" s="104">
        <v>60441</v>
      </c>
      <c r="BV790" s="104">
        <v>58679</v>
      </c>
      <c r="BW790" s="104">
        <v>56994</v>
      </c>
      <c r="BX790" s="104">
        <v>54451</v>
      </c>
      <c r="BY790" s="104">
        <v>53350</v>
      </c>
      <c r="BZ790" s="104">
        <v>51232</v>
      </c>
      <c r="CA790" s="104">
        <v>49513</v>
      </c>
      <c r="CB790" s="104">
        <v>48411</v>
      </c>
      <c r="CC790" s="104">
        <v>46800</v>
      </c>
      <c r="CD790" s="104">
        <v>46553</v>
      </c>
      <c r="CE790" s="104">
        <v>44480</v>
      </c>
      <c r="CF790" s="104">
        <v>45184</v>
      </c>
      <c r="CG790" s="104">
        <v>44695</v>
      </c>
      <c r="CH790" s="104">
        <v>45063</v>
      </c>
      <c r="CI790" s="104">
        <v>43914</v>
      </c>
      <c r="CJ790" s="104">
        <v>43479</v>
      </c>
      <c r="CK790" s="104">
        <v>41149</v>
      </c>
      <c r="CL790" s="104">
        <v>40512</v>
      </c>
      <c r="CM790" s="104">
        <v>38991</v>
      </c>
      <c r="CN790" s="104">
        <v>36778</v>
      </c>
      <c r="CO790" s="104">
        <v>34417</v>
      </c>
      <c r="CP790" s="104">
        <v>31701</v>
      </c>
      <c r="CQ790" s="104">
        <v>30462</v>
      </c>
      <c r="CR790" s="104">
        <v>29093</v>
      </c>
      <c r="CS790" s="104">
        <v>27346</v>
      </c>
      <c r="CT790" s="104">
        <v>27058</v>
      </c>
      <c r="CU790" s="104">
        <v>25988</v>
      </c>
      <c r="CV790" s="104">
        <v>24579</v>
      </c>
      <c r="CW790" s="104">
        <v>23038</v>
      </c>
      <c r="CX790" s="104">
        <v>21689</v>
      </c>
      <c r="CY790" s="104">
        <v>19967</v>
      </c>
      <c r="CZ790" s="104">
        <v>18732</v>
      </c>
      <c r="DA790" s="104">
        <v>16683</v>
      </c>
      <c r="DB790" s="104">
        <v>14656</v>
      </c>
      <c r="DC790" s="104">
        <v>12591</v>
      </c>
      <c r="DD790" s="104">
        <v>10997</v>
      </c>
      <c r="DE790" s="104">
        <v>9194</v>
      </c>
      <c r="DF790" s="104">
        <v>7557</v>
      </c>
      <c r="DG790" s="104">
        <v>6039</v>
      </c>
      <c r="DH790" s="104">
        <v>4748</v>
      </c>
      <c r="DI790" s="104">
        <v>3828</v>
      </c>
      <c r="DJ790" s="104">
        <v>2852</v>
      </c>
      <c r="DK790" s="104">
        <v>1846</v>
      </c>
      <c r="DL790" s="104">
        <v>1297</v>
      </c>
      <c r="DM790" s="44">
        <v>2956</v>
      </c>
    </row>
    <row r="791" spans="1:117" s="44" customFormat="1" ht="1" hidden="1" customHeight="1">
      <c r="A791" s="94">
        <v>2018</v>
      </c>
      <c r="B791" s="96">
        <f t="shared" si="1275"/>
        <v>4355846</v>
      </c>
      <c r="C791" s="94"/>
      <c r="D791" s="101">
        <f t="shared" si="1268"/>
        <v>2579150</v>
      </c>
      <c r="E791" s="101">
        <f t="shared" si="1269"/>
        <v>2627248</v>
      </c>
      <c r="F791" s="101">
        <f t="shared" si="1270"/>
        <v>2673739</v>
      </c>
      <c r="G791" s="101">
        <f t="shared" si="1271"/>
        <v>2719979</v>
      </c>
      <c r="H791" s="101">
        <f t="shared" si="1272"/>
        <v>2764151</v>
      </c>
      <c r="I791" s="101">
        <f>SUM(CC791:$DL791)</f>
        <v>941095</v>
      </c>
      <c r="J791" s="101">
        <f>SUM(CD791:$DL791)</f>
        <v>892997</v>
      </c>
      <c r="K791" s="101">
        <f>SUM(CE791:$DL791)</f>
        <v>846506</v>
      </c>
      <c r="L791" s="101">
        <f>SUM(CF791:$DL791)</f>
        <v>800266</v>
      </c>
      <c r="M791" s="101">
        <f>SUM(CG791:$DL791)</f>
        <v>756094</v>
      </c>
      <c r="N791" s="101"/>
      <c r="O791" s="101"/>
      <c r="P791" s="101"/>
      <c r="Q791" s="104">
        <v>42834</v>
      </c>
      <c r="R791" s="104">
        <v>42919</v>
      </c>
      <c r="S791" s="104">
        <v>42964</v>
      </c>
      <c r="T791" s="104">
        <v>42966</v>
      </c>
      <c r="U791" s="104">
        <v>42925</v>
      </c>
      <c r="V791" s="104">
        <v>42843</v>
      </c>
      <c r="W791" s="104">
        <v>42720</v>
      </c>
      <c r="X791" s="104">
        <v>42604</v>
      </c>
      <c r="Y791" s="104">
        <v>42423</v>
      </c>
      <c r="Z791" s="104">
        <v>41676</v>
      </c>
      <c r="AA791" s="104">
        <v>41216</v>
      </c>
      <c r="AB791" s="104">
        <v>40897</v>
      </c>
      <c r="AC791" s="104">
        <v>40206</v>
      </c>
      <c r="AD791" s="104">
        <v>40283</v>
      </c>
      <c r="AE791" s="104">
        <v>40599</v>
      </c>
      <c r="AF791" s="104">
        <v>40009</v>
      </c>
      <c r="AG791" s="104">
        <v>40449</v>
      </c>
      <c r="AH791" s="104">
        <v>40657</v>
      </c>
      <c r="AI791" s="104">
        <v>41205</v>
      </c>
      <c r="AJ791" s="104">
        <v>43206</v>
      </c>
      <c r="AK791" s="104">
        <v>44302</v>
      </c>
      <c r="AL791" s="104">
        <v>45714</v>
      </c>
      <c r="AM791" s="104">
        <v>47830</v>
      </c>
      <c r="AN791" s="104">
        <v>48918</v>
      </c>
      <c r="AO791" s="104">
        <v>50818</v>
      </c>
      <c r="AP791" s="104">
        <v>52615</v>
      </c>
      <c r="AQ791" s="104">
        <v>55693</v>
      </c>
      <c r="AR791" s="104">
        <v>56918</v>
      </c>
      <c r="AS791" s="104">
        <v>58200</v>
      </c>
      <c r="AT791" s="104">
        <v>58987</v>
      </c>
      <c r="AU791" s="104">
        <v>60304</v>
      </c>
      <c r="AV791" s="104">
        <v>59738</v>
      </c>
      <c r="AW791" s="104">
        <v>60666</v>
      </c>
      <c r="AX791" s="104">
        <v>60803</v>
      </c>
      <c r="AY791" s="104">
        <v>61015</v>
      </c>
      <c r="AZ791" s="104">
        <v>60854</v>
      </c>
      <c r="BA791" s="104">
        <v>62028</v>
      </c>
      <c r="BB791" s="104">
        <v>61747</v>
      </c>
      <c r="BC791" s="104">
        <v>62073</v>
      </c>
      <c r="BD791" s="104">
        <v>61206</v>
      </c>
      <c r="BE791" s="104">
        <v>60301</v>
      </c>
      <c r="BF791" s="104">
        <v>60116</v>
      </c>
      <c r="BG791" s="104">
        <v>59832</v>
      </c>
      <c r="BH791" s="104">
        <v>59401</v>
      </c>
      <c r="BI791" s="104">
        <v>59862</v>
      </c>
      <c r="BJ791" s="104">
        <v>59985</v>
      </c>
      <c r="BK791" s="104">
        <v>60968</v>
      </c>
      <c r="BL791" s="104">
        <v>62781</v>
      </c>
      <c r="BM791" s="104">
        <v>62778</v>
      </c>
      <c r="BN791" s="104">
        <v>64382</v>
      </c>
      <c r="BO791" s="104">
        <v>65148</v>
      </c>
      <c r="BP791" s="104">
        <v>65399</v>
      </c>
      <c r="BQ791" s="104">
        <v>66108</v>
      </c>
      <c r="BR791" s="104">
        <v>65748</v>
      </c>
      <c r="BS791" s="104">
        <v>66344</v>
      </c>
      <c r="BT791" s="104">
        <v>64665</v>
      </c>
      <c r="BU791" s="104">
        <v>62077</v>
      </c>
      <c r="BV791" s="104">
        <v>60225</v>
      </c>
      <c r="BW791" s="104">
        <v>58445</v>
      </c>
      <c r="BX791" s="104">
        <v>56742</v>
      </c>
      <c r="BY791" s="104">
        <v>54195</v>
      </c>
      <c r="BZ791" s="104">
        <v>53038</v>
      </c>
      <c r="CA791" s="104">
        <v>50953</v>
      </c>
      <c r="CB791" s="104">
        <v>49228</v>
      </c>
      <c r="CC791" s="104">
        <v>48098</v>
      </c>
      <c r="CD791" s="104">
        <v>46491</v>
      </c>
      <c r="CE791" s="104">
        <v>46240</v>
      </c>
      <c r="CF791" s="104">
        <v>44172</v>
      </c>
      <c r="CG791" s="104">
        <v>44840</v>
      </c>
      <c r="CH791" s="104">
        <v>44330</v>
      </c>
      <c r="CI791" s="104">
        <v>44663</v>
      </c>
      <c r="CJ791" s="104">
        <v>43492</v>
      </c>
      <c r="CK791" s="104">
        <v>43026</v>
      </c>
      <c r="CL791" s="104">
        <v>40684</v>
      </c>
      <c r="CM791" s="104">
        <v>40002</v>
      </c>
      <c r="CN791" s="104">
        <v>38448</v>
      </c>
      <c r="CO791" s="104">
        <v>36207</v>
      </c>
      <c r="CP791" s="104">
        <v>33816</v>
      </c>
      <c r="CQ791" s="104">
        <v>31076</v>
      </c>
      <c r="CR791" s="104">
        <v>29779</v>
      </c>
      <c r="CS791" s="104">
        <v>28349</v>
      </c>
      <c r="CT791" s="104">
        <v>26544</v>
      </c>
      <c r="CU791" s="104">
        <v>26142</v>
      </c>
      <c r="CV791" s="104">
        <v>24970</v>
      </c>
      <c r="CW791" s="104">
        <v>23461</v>
      </c>
      <c r="CX791" s="104">
        <v>21818</v>
      </c>
      <c r="CY791" s="104">
        <v>20354</v>
      </c>
      <c r="CZ791" s="104">
        <v>18540</v>
      </c>
      <c r="DA791" s="104">
        <v>17180</v>
      </c>
      <c r="DB791" s="104">
        <v>15089</v>
      </c>
      <c r="DC791" s="104">
        <v>13055</v>
      </c>
      <c r="DD791" s="104">
        <v>11022</v>
      </c>
      <c r="DE791" s="104">
        <v>9470</v>
      </c>
      <c r="DF791" s="104">
        <v>7801</v>
      </c>
      <c r="DG791" s="104">
        <v>6326</v>
      </c>
      <c r="DH791" s="104">
        <v>4991</v>
      </c>
      <c r="DI791" s="104">
        <v>3871</v>
      </c>
      <c r="DJ791" s="104">
        <v>3071</v>
      </c>
      <c r="DK791" s="104">
        <v>2248</v>
      </c>
      <c r="DL791" s="104">
        <v>1429</v>
      </c>
      <c r="DM791" s="44">
        <v>3083</v>
      </c>
    </row>
    <row r="792" spans="1:117" s="44" customFormat="1" ht="1" hidden="1" customHeight="1">
      <c r="A792" s="94">
        <v>2019</v>
      </c>
      <c r="B792" s="96">
        <f t="shared" si="1275"/>
        <v>4399949</v>
      </c>
      <c r="C792" s="94"/>
      <c r="D792" s="101">
        <f t="shared" si="1268"/>
        <v>2597811</v>
      </c>
      <c r="E792" s="101">
        <f t="shared" si="1269"/>
        <v>2646724</v>
      </c>
      <c r="F792" s="101">
        <f t="shared" si="1270"/>
        <v>2694502</v>
      </c>
      <c r="G792" s="101">
        <f t="shared" si="1271"/>
        <v>2740684</v>
      </c>
      <c r="H792" s="101">
        <f t="shared" si="1272"/>
        <v>2786594</v>
      </c>
      <c r="I792" s="101">
        <f>SUM(CC792:$DL792)</f>
        <v>958645</v>
      </c>
      <c r="J792" s="101">
        <f>SUM(CD792:$DL792)</f>
        <v>909732</v>
      </c>
      <c r="K792" s="101">
        <f>SUM(CE792:$DL792)</f>
        <v>861954</v>
      </c>
      <c r="L792" s="101">
        <f>SUM(CF792:$DL792)</f>
        <v>815772</v>
      </c>
      <c r="M792" s="101">
        <f>SUM(CG792:$DL792)</f>
        <v>769862</v>
      </c>
      <c r="N792" s="101"/>
      <c r="O792" s="101"/>
      <c r="P792" s="101"/>
      <c r="Q792" s="104">
        <v>43172</v>
      </c>
      <c r="R792" s="104">
        <v>43308</v>
      </c>
      <c r="S792" s="104">
        <v>43381</v>
      </c>
      <c r="T792" s="104">
        <v>43406</v>
      </c>
      <c r="U792" s="104">
        <v>43388</v>
      </c>
      <c r="V792" s="104">
        <v>43328</v>
      </c>
      <c r="W792" s="104">
        <v>43228</v>
      </c>
      <c r="X792" s="104">
        <v>43097</v>
      </c>
      <c r="Y792" s="104">
        <v>42974</v>
      </c>
      <c r="Z792" s="104">
        <v>42781</v>
      </c>
      <c r="AA792" s="104">
        <v>42026</v>
      </c>
      <c r="AB792" s="104">
        <v>41558</v>
      </c>
      <c r="AC792" s="104">
        <v>41243</v>
      </c>
      <c r="AD792" s="104">
        <v>40564</v>
      </c>
      <c r="AE792" s="104">
        <v>40662</v>
      </c>
      <c r="AF792" s="104">
        <v>41003</v>
      </c>
      <c r="AG792" s="104">
        <v>40443</v>
      </c>
      <c r="AH792" s="104">
        <v>40909</v>
      </c>
      <c r="AI792" s="104">
        <v>41179</v>
      </c>
      <c r="AJ792" s="104">
        <v>41843</v>
      </c>
      <c r="AK792" s="104">
        <v>44026</v>
      </c>
      <c r="AL792" s="104">
        <v>45360</v>
      </c>
      <c r="AM792" s="104">
        <v>47002</v>
      </c>
      <c r="AN792" s="104">
        <v>49292</v>
      </c>
      <c r="AO792" s="104">
        <v>50514</v>
      </c>
      <c r="AP792" s="104">
        <v>52469</v>
      </c>
      <c r="AQ792" s="104">
        <v>54274</v>
      </c>
      <c r="AR792" s="104">
        <v>57294</v>
      </c>
      <c r="AS792" s="104">
        <v>58465</v>
      </c>
      <c r="AT792" s="104">
        <v>59675</v>
      </c>
      <c r="AU792" s="104">
        <v>60382</v>
      </c>
      <c r="AV792" s="104">
        <v>61599</v>
      </c>
      <c r="AW792" s="104">
        <v>60957</v>
      </c>
      <c r="AX792" s="104">
        <v>61789</v>
      </c>
      <c r="AY792" s="104">
        <v>61837</v>
      </c>
      <c r="AZ792" s="104">
        <v>61959</v>
      </c>
      <c r="BA792" s="104">
        <v>61717</v>
      </c>
      <c r="BB792" s="104">
        <v>62799</v>
      </c>
      <c r="BC792" s="104">
        <v>62444</v>
      </c>
      <c r="BD792" s="104">
        <v>62694</v>
      </c>
      <c r="BE792" s="104">
        <v>61765</v>
      </c>
      <c r="BF792" s="104">
        <v>60799</v>
      </c>
      <c r="BG792" s="104">
        <v>60555</v>
      </c>
      <c r="BH792" s="104">
        <v>60218</v>
      </c>
      <c r="BI792" s="104">
        <v>59735</v>
      </c>
      <c r="BJ792" s="104">
        <v>60147</v>
      </c>
      <c r="BK792" s="104">
        <v>60224</v>
      </c>
      <c r="BL792" s="104">
        <v>61155</v>
      </c>
      <c r="BM792" s="104">
        <v>62917</v>
      </c>
      <c r="BN792" s="104">
        <v>62869</v>
      </c>
      <c r="BO792" s="104">
        <v>64419</v>
      </c>
      <c r="BP792" s="104">
        <v>65134</v>
      </c>
      <c r="BQ792" s="104">
        <v>65342</v>
      </c>
      <c r="BR792" s="104">
        <v>66005</v>
      </c>
      <c r="BS792" s="104">
        <v>65605</v>
      </c>
      <c r="BT792" s="104">
        <v>66157</v>
      </c>
      <c r="BU792" s="104">
        <v>64455</v>
      </c>
      <c r="BV792" s="104">
        <v>61847</v>
      </c>
      <c r="BW792" s="104">
        <v>59982</v>
      </c>
      <c r="BX792" s="104">
        <v>58184</v>
      </c>
      <c r="BY792" s="104">
        <v>56468</v>
      </c>
      <c r="BZ792" s="104">
        <v>53870</v>
      </c>
      <c r="CA792" s="104">
        <v>52752</v>
      </c>
      <c r="CB792" s="104">
        <v>50659</v>
      </c>
      <c r="CC792" s="104">
        <v>48913</v>
      </c>
      <c r="CD792" s="104">
        <v>47778</v>
      </c>
      <c r="CE792" s="104">
        <v>46182</v>
      </c>
      <c r="CF792" s="104">
        <v>45910</v>
      </c>
      <c r="CG792" s="104">
        <v>43846</v>
      </c>
      <c r="CH792" s="104">
        <v>44473</v>
      </c>
      <c r="CI792" s="104">
        <v>43942</v>
      </c>
      <c r="CJ792" s="104">
        <v>44235</v>
      </c>
      <c r="CK792" s="104">
        <v>43043</v>
      </c>
      <c r="CL792" s="104">
        <v>42540</v>
      </c>
      <c r="CM792" s="104">
        <v>40183</v>
      </c>
      <c r="CN792" s="104">
        <v>39452</v>
      </c>
      <c r="CO792" s="104">
        <v>37859</v>
      </c>
      <c r="CP792" s="104">
        <v>35586</v>
      </c>
      <c r="CQ792" s="104">
        <v>33161</v>
      </c>
      <c r="CR792" s="104">
        <v>30390</v>
      </c>
      <c r="CS792" s="104">
        <v>29029</v>
      </c>
      <c r="CT792" s="104">
        <v>27530</v>
      </c>
      <c r="CU792" s="104">
        <v>25661</v>
      </c>
      <c r="CV792" s="104">
        <v>25136</v>
      </c>
      <c r="CW792" s="104">
        <v>23854</v>
      </c>
      <c r="CX792" s="104">
        <v>22241</v>
      </c>
      <c r="CY792" s="104">
        <v>20497</v>
      </c>
      <c r="CZ792" s="104">
        <v>18923</v>
      </c>
      <c r="DA792" s="104">
        <v>17032</v>
      </c>
      <c r="DB792" s="104">
        <v>15568</v>
      </c>
      <c r="DC792" s="104">
        <v>13469</v>
      </c>
      <c r="DD792" s="104">
        <v>11457</v>
      </c>
      <c r="DE792" s="104">
        <v>9519</v>
      </c>
      <c r="DF792" s="104">
        <v>8060</v>
      </c>
      <c r="DG792" s="104">
        <v>6551</v>
      </c>
      <c r="DH792" s="104">
        <v>5245</v>
      </c>
      <c r="DI792" s="104">
        <v>4085</v>
      </c>
      <c r="DJ792" s="104">
        <v>3117</v>
      </c>
      <c r="DK792" s="104">
        <v>2431</v>
      </c>
      <c r="DL792" s="104">
        <v>1747</v>
      </c>
      <c r="DM792" s="44">
        <v>3291</v>
      </c>
    </row>
    <row r="793" spans="1:117" s="44" customFormat="1" ht="1" hidden="1" customHeight="1">
      <c r="A793" s="94">
        <v>2020</v>
      </c>
      <c r="B793" s="96">
        <f t="shared" si="1275"/>
        <v>4443285</v>
      </c>
      <c r="C793" s="94"/>
      <c r="D793" s="101">
        <f t="shared" si="1268"/>
        <v>2613345</v>
      </c>
      <c r="E793" s="101">
        <f t="shared" si="1269"/>
        <v>2663676</v>
      </c>
      <c r="F793" s="101">
        <f t="shared" si="1270"/>
        <v>2712266</v>
      </c>
      <c r="G793" s="101">
        <f t="shared" si="1271"/>
        <v>2759722</v>
      </c>
      <c r="H793" s="101">
        <f t="shared" si="1272"/>
        <v>2805577</v>
      </c>
      <c r="I793" s="101">
        <f>SUM(CC793:$DL793)</f>
        <v>977026</v>
      </c>
      <c r="J793" s="101">
        <f>SUM(CD793:$DL793)</f>
        <v>926695</v>
      </c>
      <c r="K793" s="101">
        <f>SUM(CE793:$DL793)</f>
        <v>878105</v>
      </c>
      <c r="L793" s="101">
        <f>SUM(CF793:$DL793)</f>
        <v>830649</v>
      </c>
      <c r="M793" s="101">
        <f>SUM(CG793:$DL793)</f>
        <v>784794</v>
      </c>
      <c r="N793" s="101"/>
      <c r="O793" s="101"/>
      <c r="P793" s="101"/>
      <c r="Q793" s="104">
        <v>43454</v>
      </c>
      <c r="R793" s="104">
        <v>43640</v>
      </c>
      <c r="S793" s="104">
        <v>43766</v>
      </c>
      <c r="T793" s="104">
        <v>43818</v>
      </c>
      <c r="U793" s="104">
        <v>43823</v>
      </c>
      <c r="V793" s="104">
        <v>43784</v>
      </c>
      <c r="W793" s="104">
        <v>43708</v>
      </c>
      <c r="X793" s="104">
        <v>43598</v>
      </c>
      <c r="Y793" s="104">
        <v>43461</v>
      </c>
      <c r="Z793" s="104">
        <v>43327</v>
      </c>
      <c r="AA793" s="104">
        <v>43122</v>
      </c>
      <c r="AB793" s="104">
        <v>42365</v>
      </c>
      <c r="AC793" s="104">
        <v>41897</v>
      </c>
      <c r="AD793" s="104">
        <v>41594</v>
      </c>
      <c r="AE793" s="104">
        <v>40940</v>
      </c>
      <c r="AF793" s="104">
        <v>41062</v>
      </c>
      <c r="AG793" s="104">
        <v>41426</v>
      </c>
      <c r="AH793" s="104">
        <v>40896</v>
      </c>
      <c r="AI793" s="104">
        <v>41417</v>
      </c>
      <c r="AJ793" s="104">
        <v>41816</v>
      </c>
      <c r="AK793" s="104">
        <v>42669</v>
      </c>
      <c r="AL793" s="104">
        <v>45076</v>
      </c>
      <c r="AM793" s="104">
        <v>46643</v>
      </c>
      <c r="AN793" s="104">
        <v>48468</v>
      </c>
      <c r="AO793" s="104">
        <v>50870</v>
      </c>
      <c r="AP793" s="104">
        <v>52161</v>
      </c>
      <c r="AQ793" s="104">
        <v>54122</v>
      </c>
      <c r="AR793" s="104">
        <v>55894</v>
      </c>
      <c r="AS793" s="104">
        <v>58830</v>
      </c>
      <c r="AT793" s="104">
        <v>59930</v>
      </c>
      <c r="AU793" s="104">
        <v>61055</v>
      </c>
      <c r="AV793" s="104">
        <v>61675</v>
      </c>
      <c r="AW793" s="104">
        <v>62791</v>
      </c>
      <c r="AX793" s="104">
        <v>62069</v>
      </c>
      <c r="AY793" s="104">
        <v>62808</v>
      </c>
      <c r="AZ793" s="104">
        <v>62771</v>
      </c>
      <c r="BA793" s="104">
        <v>62807</v>
      </c>
      <c r="BB793" s="104">
        <v>62486</v>
      </c>
      <c r="BC793" s="104">
        <v>63483</v>
      </c>
      <c r="BD793" s="104">
        <v>63058</v>
      </c>
      <c r="BE793" s="104">
        <v>63238</v>
      </c>
      <c r="BF793" s="104">
        <v>62251</v>
      </c>
      <c r="BG793" s="104">
        <v>61231</v>
      </c>
      <c r="BH793" s="104">
        <v>60931</v>
      </c>
      <c r="BI793" s="104">
        <v>60543</v>
      </c>
      <c r="BJ793" s="104">
        <v>60016</v>
      </c>
      <c r="BK793" s="104">
        <v>60378</v>
      </c>
      <c r="BL793" s="104">
        <v>60413</v>
      </c>
      <c r="BM793" s="104">
        <v>61292</v>
      </c>
      <c r="BN793" s="104">
        <v>63003</v>
      </c>
      <c r="BO793" s="104">
        <v>62910</v>
      </c>
      <c r="BP793" s="104">
        <v>64407</v>
      </c>
      <c r="BQ793" s="104">
        <v>65074</v>
      </c>
      <c r="BR793" s="104">
        <v>65239</v>
      </c>
      <c r="BS793" s="104">
        <v>65858</v>
      </c>
      <c r="BT793" s="104">
        <v>65420</v>
      </c>
      <c r="BU793" s="104">
        <v>65930</v>
      </c>
      <c r="BV793" s="104">
        <v>64209</v>
      </c>
      <c r="BW793" s="104">
        <v>61587</v>
      </c>
      <c r="BX793" s="104">
        <v>59711</v>
      </c>
      <c r="BY793" s="104">
        <v>57896</v>
      </c>
      <c r="BZ793" s="104">
        <v>56123</v>
      </c>
      <c r="CA793" s="104">
        <v>53572</v>
      </c>
      <c r="CB793" s="104">
        <v>52447</v>
      </c>
      <c r="CC793" s="104">
        <v>50331</v>
      </c>
      <c r="CD793" s="104">
        <v>48590</v>
      </c>
      <c r="CE793" s="104">
        <v>47456</v>
      </c>
      <c r="CF793" s="104">
        <v>45855</v>
      </c>
      <c r="CG793" s="104">
        <v>45562</v>
      </c>
      <c r="CH793" s="104">
        <v>43496</v>
      </c>
      <c r="CI793" s="104">
        <v>44082</v>
      </c>
      <c r="CJ793" s="104">
        <v>43528</v>
      </c>
      <c r="CK793" s="104">
        <v>43779</v>
      </c>
      <c r="CL793" s="104">
        <v>42560</v>
      </c>
      <c r="CM793" s="104">
        <v>42016</v>
      </c>
      <c r="CN793" s="104">
        <v>39639</v>
      </c>
      <c r="CO793" s="104">
        <v>38856</v>
      </c>
      <c r="CP793" s="104">
        <v>37219</v>
      </c>
      <c r="CQ793" s="104">
        <v>34909</v>
      </c>
      <c r="CR793" s="104">
        <v>32440</v>
      </c>
      <c r="CS793" s="104">
        <v>29635</v>
      </c>
      <c r="CT793" s="104">
        <v>28203</v>
      </c>
      <c r="CU793" s="104">
        <v>26626</v>
      </c>
      <c r="CV793" s="104">
        <v>24687</v>
      </c>
      <c r="CW793" s="104">
        <v>24030</v>
      </c>
      <c r="CX793" s="104">
        <v>22634</v>
      </c>
      <c r="CY793" s="104">
        <v>20915</v>
      </c>
      <c r="CZ793" s="104">
        <v>19078</v>
      </c>
      <c r="DA793" s="104">
        <v>17407</v>
      </c>
      <c r="DB793" s="104">
        <v>15459</v>
      </c>
      <c r="DC793" s="104">
        <v>13924</v>
      </c>
      <c r="DD793" s="104">
        <v>11846</v>
      </c>
      <c r="DE793" s="104">
        <v>9919</v>
      </c>
      <c r="DF793" s="104">
        <v>8125</v>
      </c>
      <c r="DG793" s="104">
        <v>6789</v>
      </c>
      <c r="DH793" s="104">
        <v>5450</v>
      </c>
      <c r="DI793" s="104">
        <v>4307</v>
      </c>
      <c r="DJ793" s="104">
        <v>3301</v>
      </c>
      <c r="DK793" s="104">
        <v>2476</v>
      </c>
      <c r="DL793" s="104">
        <v>1897</v>
      </c>
      <c r="DM793" s="44">
        <v>3698</v>
      </c>
    </row>
    <row r="794" spans="1:117" s="44" customFormat="1" ht="1" hidden="1" customHeight="1">
      <c r="A794" s="94">
        <v>2021</v>
      </c>
      <c r="B794" s="96">
        <f t="shared" si="1275"/>
        <v>4486029</v>
      </c>
      <c r="C794" s="94"/>
      <c r="D794" s="101">
        <f t="shared" si="1268"/>
        <v>2626813</v>
      </c>
      <c r="E794" s="101">
        <f t="shared" si="1269"/>
        <v>2678925</v>
      </c>
      <c r="F794" s="101">
        <f t="shared" si="1270"/>
        <v>2728922</v>
      </c>
      <c r="G794" s="101">
        <f t="shared" si="1271"/>
        <v>2777187</v>
      </c>
      <c r="H794" s="101">
        <f t="shared" si="1272"/>
        <v>2824306</v>
      </c>
      <c r="I794" s="101">
        <f>SUM(CC794:$DL794)</f>
        <v>996765</v>
      </c>
      <c r="J794" s="101">
        <f>SUM(CD794:$DL794)</f>
        <v>944653</v>
      </c>
      <c r="K794" s="101">
        <f>SUM(CE794:$DL794)</f>
        <v>894656</v>
      </c>
      <c r="L794" s="101">
        <f>SUM(CF794:$DL794)</f>
        <v>846391</v>
      </c>
      <c r="M794" s="101">
        <f>SUM(CG794:$DL794)</f>
        <v>799272</v>
      </c>
      <c r="N794" s="101"/>
      <c r="O794" s="101"/>
      <c r="P794" s="101"/>
      <c r="Q794" s="104">
        <v>43671</v>
      </c>
      <c r="R794" s="104">
        <v>43916</v>
      </c>
      <c r="S794" s="104">
        <v>44092</v>
      </c>
      <c r="T794" s="104">
        <v>44197</v>
      </c>
      <c r="U794" s="104">
        <v>44230</v>
      </c>
      <c r="V794" s="104">
        <v>44216</v>
      </c>
      <c r="W794" s="104">
        <v>44158</v>
      </c>
      <c r="X794" s="104">
        <v>44073</v>
      </c>
      <c r="Y794" s="104">
        <v>43956</v>
      </c>
      <c r="Z794" s="104">
        <v>43808</v>
      </c>
      <c r="AA794" s="104">
        <v>43663</v>
      </c>
      <c r="AB794" s="104">
        <v>43450</v>
      </c>
      <c r="AC794" s="104">
        <v>42700</v>
      </c>
      <c r="AD794" s="104">
        <v>42240</v>
      </c>
      <c r="AE794" s="104">
        <v>41963</v>
      </c>
      <c r="AF794" s="104">
        <v>41336</v>
      </c>
      <c r="AG794" s="104">
        <v>41481</v>
      </c>
      <c r="AH794" s="104">
        <v>41868</v>
      </c>
      <c r="AI794" s="104">
        <v>41395</v>
      </c>
      <c r="AJ794" s="104">
        <v>42038</v>
      </c>
      <c r="AK794" s="104">
        <v>42642</v>
      </c>
      <c r="AL794" s="104">
        <v>43730</v>
      </c>
      <c r="AM794" s="104">
        <v>46351</v>
      </c>
      <c r="AN794" s="104">
        <v>48107</v>
      </c>
      <c r="AO794" s="104">
        <v>50053</v>
      </c>
      <c r="AP794" s="104">
        <v>52504</v>
      </c>
      <c r="AQ794" s="104">
        <v>53814</v>
      </c>
      <c r="AR794" s="104">
        <v>55739</v>
      </c>
      <c r="AS794" s="104">
        <v>57449</v>
      </c>
      <c r="AT794" s="104">
        <v>60284</v>
      </c>
      <c r="AU794" s="104">
        <v>61302</v>
      </c>
      <c r="AV794" s="104">
        <v>62335</v>
      </c>
      <c r="AW794" s="104">
        <v>62866</v>
      </c>
      <c r="AX794" s="104">
        <v>63881</v>
      </c>
      <c r="AY794" s="104">
        <v>63081</v>
      </c>
      <c r="AZ794" s="104">
        <v>63730</v>
      </c>
      <c r="BA794" s="104">
        <v>63608</v>
      </c>
      <c r="BB794" s="104">
        <v>63565</v>
      </c>
      <c r="BC794" s="104">
        <v>63168</v>
      </c>
      <c r="BD794" s="104">
        <v>64086</v>
      </c>
      <c r="BE794" s="104">
        <v>63595</v>
      </c>
      <c r="BF794" s="104">
        <v>63710</v>
      </c>
      <c r="BG794" s="104">
        <v>62671</v>
      </c>
      <c r="BH794" s="104">
        <v>61599</v>
      </c>
      <c r="BI794" s="104">
        <v>61249</v>
      </c>
      <c r="BJ794" s="104">
        <v>60813</v>
      </c>
      <c r="BK794" s="104">
        <v>60242</v>
      </c>
      <c r="BL794" s="104">
        <v>60560</v>
      </c>
      <c r="BM794" s="104">
        <v>60552</v>
      </c>
      <c r="BN794" s="104">
        <v>61382</v>
      </c>
      <c r="BO794" s="104">
        <v>63040</v>
      </c>
      <c r="BP794" s="104">
        <v>62904</v>
      </c>
      <c r="BQ794" s="104">
        <v>64348</v>
      </c>
      <c r="BR794" s="104">
        <v>64969</v>
      </c>
      <c r="BS794" s="104">
        <v>65093</v>
      </c>
      <c r="BT794" s="104">
        <v>65670</v>
      </c>
      <c r="BU794" s="104">
        <v>65199</v>
      </c>
      <c r="BV794" s="104">
        <v>65670</v>
      </c>
      <c r="BW794" s="104">
        <v>63932</v>
      </c>
      <c r="BX794" s="104">
        <v>61300</v>
      </c>
      <c r="BY794" s="104">
        <v>59416</v>
      </c>
      <c r="BZ794" s="104">
        <v>57536</v>
      </c>
      <c r="CA794" s="104">
        <v>55809</v>
      </c>
      <c r="CB794" s="104">
        <v>53259</v>
      </c>
      <c r="CC794" s="104">
        <v>52112</v>
      </c>
      <c r="CD794" s="104">
        <v>49997</v>
      </c>
      <c r="CE794" s="104">
        <v>48265</v>
      </c>
      <c r="CF794" s="104">
        <v>47119</v>
      </c>
      <c r="CG794" s="104">
        <v>45510</v>
      </c>
      <c r="CH794" s="104">
        <v>45190</v>
      </c>
      <c r="CI794" s="104">
        <v>43123</v>
      </c>
      <c r="CJ794" s="104">
        <v>43666</v>
      </c>
      <c r="CK794" s="104">
        <v>43084</v>
      </c>
      <c r="CL794" s="104">
        <v>43290</v>
      </c>
      <c r="CM794" s="104">
        <v>42041</v>
      </c>
      <c r="CN794" s="104">
        <v>41451</v>
      </c>
      <c r="CO794" s="104">
        <v>39051</v>
      </c>
      <c r="CP794" s="104">
        <v>38208</v>
      </c>
      <c r="CQ794" s="104">
        <v>36519</v>
      </c>
      <c r="CR794" s="104">
        <v>34164</v>
      </c>
      <c r="CS794" s="104">
        <v>31648</v>
      </c>
      <c r="CT794" s="104">
        <v>28803</v>
      </c>
      <c r="CU794" s="104">
        <v>27292</v>
      </c>
      <c r="CV794" s="104">
        <v>25630</v>
      </c>
      <c r="CW794" s="104">
        <v>23616</v>
      </c>
      <c r="CX794" s="104">
        <v>22819</v>
      </c>
      <c r="CY794" s="104">
        <v>21305</v>
      </c>
      <c r="CZ794" s="104">
        <v>19491</v>
      </c>
      <c r="DA794" s="104">
        <v>17574</v>
      </c>
      <c r="DB794" s="104">
        <v>15826</v>
      </c>
      <c r="DC794" s="104">
        <v>13852</v>
      </c>
      <c r="DD794" s="104">
        <v>12273</v>
      </c>
      <c r="DE794" s="104">
        <v>10281</v>
      </c>
      <c r="DF794" s="104">
        <v>8489</v>
      </c>
      <c r="DG794" s="104">
        <v>6864</v>
      </c>
      <c r="DH794" s="104">
        <v>5664</v>
      </c>
      <c r="DI794" s="104">
        <v>4487</v>
      </c>
      <c r="DJ794" s="104">
        <v>3492</v>
      </c>
      <c r="DK794" s="104">
        <v>2631</v>
      </c>
      <c r="DL794" s="104">
        <v>1938</v>
      </c>
      <c r="DM794" s="44">
        <v>4129</v>
      </c>
    </row>
    <row r="795" spans="1:117" s="44" customFormat="1" ht="1" hidden="1" customHeight="1">
      <c r="A795" s="94">
        <v>2022</v>
      </c>
      <c r="B795" s="96">
        <f t="shared" si="1275"/>
        <v>4528185</v>
      </c>
      <c r="C795" s="94"/>
      <c r="D795" s="101">
        <f t="shared" si="1268"/>
        <v>2639399</v>
      </c>
      <c r="E795" s="101">
        <f t="shared" si="1269"/>
        <v>2692313</v>
      </c>
      <c r="F795" s="101">
        <f t="shared" si="1270"/>
        <v>2744081</v>
      </c>
      <c r="G795" s="101">
        <f t="shared" si="1271"/>
        <v>2793745</v>
      </c>
      <c r="H795" s="101">
        <f t="shared" si="1272"/>
        <v>2841671</v>
      </c>
      <c r="I795" s="101">
        <f>SUM(CC795:$DL795)</f>
        <v>1016992</v>
      </c>
      <c r="J795" s="101">
        <f>SUM(CD795:$DL795)</f>
        <v>964078</v>
      </c>
      <c r="K795" s="101">
        <f>SUM(CE795:$DL795)</f>
        <v>912310</v>
      </c>
      <c r="L795" s="101">
        <f>SUM(CF795:$DL795)</f>
        <v>862646</v>
      </c>
      <c r="M795" s="101">
        <f>SUM(CG795:$DL795)</f>
        <v>814720</v>
      </c>
      <c r="N795" s="101"/>
      <c r="O795" s="101"/>
      <c r="P795" s="101"/>
      <c r="Q795" s="104">
        <v>43831</v>
      </c>
      <c r="R795" s="104">
        <v>44127</v>
      </c>
      <c r="S795" s="104">
        <v>44362</v>
      </c>
      <c r="T795" s="104">
        <v>44517</v>
      </c>
      <c r="U795" s="104">
        <v>44603</v>
      </c>
      <c r="V795" s="104">
        <v>44617</v>
      </c>
      <c r="W795" s="104">
        <v>44583</v>
      </c>
      <c r="X795" s="104">
        <v>44516</v>
      </c>
      <c r="Y795" s="104">
        <v>44426</v>
      </c>
      <c r="Z795" s="104">
        <v>44299</v>
      </c>
      <c r="AA795" s="104">
        <v>44137</v>
      </c>
      <c r="AB795" s="104">
        <v>43987</v>
      </c>
      <c r="AC795" s="104">
        <v>43774</v>
      </c>
      <c r="AD795" s="104">
        <v>43039</v>
      </c>
      <c r="AE795" s="104">
        <v>42600</v>
      </c>
      <c r="AF795" s="104">
        <v>42352</v>
      </c>
      <c r="AG795" s="104">
        <v>41750</v>
      </c>
      <c r="AH795" s="104">
        <v>41916</v>
      </c>
      <c r="AI795" s="104">
        <v>42353</v>
      </c>
      <c r="AJ795" s="104">
        <v>42005</v>
      </c>
      <c r="AK795" s="104">
        <v>42845</v>
      </c>
      <c r="AL795" s="104">
        <v>43697</v>
      </c>
      <c r="AM795" s="104">
        <v>45014</v>
      </c>
      <c r="AN795" s="104">
        <v>47807</v>
      </c>
      <c r="AO795" s="104">
        <v>49687</v>
      </c>
      <c r="AP795" s="104">
        <v>51691</v>
      </c>
      <c r="AQ795" s="104">
        <v>54139</v>
      </c>
      <c r="AR795" s="104">
        <v>55427</v>
      </c>
      <c r="AS795" s="104">
        <v>57288</v>
      </c>
      <c r="AT795" s="104">
        <v>58918</v>
      </c>
      <c r="AU795" s="104">
        <v>61645</v>
      </c>
      <c r="AV795" s="104">
        <v>62573</v>
      </c>
      <c r="AW795" s="104">
        <v>63513</v>
      </c>
      <c r="AX795" s="104">
        <v>63952</v>
      </c>
      <c r="AY795" s="104">
        <v>64869</v>
      </c>
      <c r="AZ795" s="104">
        <v>63992</v>
      </c>
      <c r="BA795" s="104">
        <v>64557</v>
      </c>
      <c r="BB795" s="104">
        <v>64354</v>
      </c>
      <c r="BC795" s="104">
        <v>64235</v>
      </c>
      <c r="BD795" s="104">
        <v>63770</v>
      </c>
      <c r="BE795" s="104">
        <v>64613</v>
      </c>
      <c r="BF795" s="104">
        <v>64062</v>
      </c>
      <c r="BG795" s="104">
        <v>64116</v>
      </c>
      <c r="BH795" s="104">
        <v>63029</v>
      </c>
      <c r="BI795" s="104">
        <v>61911</v>
      </c>
      <c r="BJ795" s="104">
        <v>61512</v>
      </c>
      <c r="BK795" s="104">
        <v>61031</v>
      </c>
      <c r="BL795" s="104">
        <v>60417</v>
      </c>
      <c r="BM795" s="104">
        <v>60693</v>
      </c>
      <c r="BN795" s="104">
        <v>60641</v>
      </c>
      <c r="BO795" s="104">
        <v>61422</v>
      </c>
      <c r="BP795" s="104">
        <v>63031</v>
      </c>
      <c r="BQ795" s="104">
        <v>62851</v>
      </c>
      <c r="BR795" s="104">
        <v>64244</v>
      </c>
      <c r="BS795" s="104">
        <v>64820</v>
      </c>
      <c r="BT795" s="104">
        <v>64909</v>
      </c>
      <c r="BU795" s="104">
        <v>65446</v>
      </c>
      <c r="BV795" s="104">
        <v>64944</v>
      </c>
      <c r="BW795" s="104">
        <v>65380</v>
      </c>
      <c r="BX795" s="104">
        <v>63629</v>
      </c>
      <c r="BY795" s="104">
        <v>60989</v>
      </c>
      <c r="BZ795" s="104">
        <v>59048</v>
      </c>
      <c r="CA795" s="104">
        <v>57210</v>
      </c>
      <c r="CB795" s="104">
        <v>55478</v>
      </c>
      <c r="CC795" s="104">
        <v>52914</v>
      </c>
      <c r="CD795" s="104">
        <v>51768</v>
      </c>
      <c r="CE795" s="104">
        <v>49664</v>
      </c>
      <c r="CF795" s="104">
        <v>47926</v>
      </c>
      <c r="CG795" s="104">
        <v>46764</v>
      </c>
      <c r="CH795" s="104">
        <v>45144</v>
      </c>
      <c r="CI795" s="104">
        <v>44796</v>
      </c>
      <c r="CJ795" s="104">
        <v>42724</v>
      </c>
      <c r="CK795" s="104">
        <v>43222</v>
      </c>
      <c r="CL795" s="104">
        <v>42609</v>
      </c>
      <c r="CM795" s="104">
        <v>42765</v>
      </c>
      <c r="CN795" s="104">
        <v>41481</v>
      </c>
      <c r="CO795" s="104">
        <v>40840</v>
      </c>
      <c r="CP795" s="104">
        <v>38410</v>
      </c>
      <c r="CQ795" s="104">
        <v>37500</v>
      </c>
      <c r="CR795" s="104">
        <v>35751</v>
      </c>
      <c r="CS795" s="104">
        <v>33344</v>
      </c>
      <c r="CT795" s="104">
        <v>30777</v>
      </c>
      <c r="CU795" s="104">
        <v>27886</v>
      </c>
      <c r="CV795" s="104">
        <v>26289</v>
      </c>
      <c r="CW795" s="104">
        <v>24535</v>
      </c>
      <c r="CX795" s="104">
        <v>22444</v>
      </c>
      <c r="CY795" s="104">
        <v>21503</v>
      </c>
      <c r="CZ795" s="104">
        <v>19879</v>
      </c>
      <c r="DA795" s="104">
        <v>17979</v>
      </c>
      <c r="DB795" s="104">
        <v>16004</v>
      </c>
      <c r="DC795" s="104">
        <v>14208</v>
      </c>
      <c r="DD795" s="104">
        <v>12236</v>
      </c>
      <c r="DE795" s="104">
        <v>10679</v>
      </c>
      <c r="DF795" s="104">
        <v>8822</v>
      </c>
      <c r="DG795" s="104">
        <v>7192</v>
      </c>
      <c r="DH795" s="104">
        <v>5744</v>
      </c>
      <c r="DI795" s="104">
        <v>4680</v>
      </c>
      <c r="DJ795" s="104">
        <v>3651</v>
      </c>
      <c r="DK795" s="104">
        <v>2794</v>
      </c>
      <c r="DL795" s="104">
        <v>2068</v>
      </c>
      <c r="DM795" s="44">
        <v>4496</v>
      </c>
    </row>
    <row r="796" spans="1:117" s="44" customFormat="1" ht="1" hidden="1" customHeight="1">
      <c r="A796" s="94">
        <v>2023</v>
      </c>
      <c r="B796" s="96">
        <f t="shared" si="1275"/>
        <v>4569481</v>
      </c>
      <c r="C796" s="94"/>
      <c r="D796" s="101">
        <f t="shared" si="1268"/>
        <v>2649419</v>
      </c>
      <c r="E796" s="101">
        <f t="shared" si="1269"/>
        <v>2704533</v>
      </c>
      <c r="F796" s="101">
        <f t="shared" si="1270"/>
        <v>2757097</v>
      </c>
      <c r="G796" s="101">
        <f t="shared" si="1271"/>
        <v>2808524</v>
      </c>
      <c r="H796" s="101">
        <f t="shared" si="1272"/>
        <v>2857840</v>
      </c>
      <c r="I796" s="101">
        <f>SUM(CC796:$DL796)</f>
        <v>1038939</v>
      </c>
      <c r="J796" s="101">
        <f>SUM(CD796:$DL796)</f>
        <v>983825</v>
      </c>
      <c r="K796" s="101">
        <f>SUM(CE796:$DL796)</f>
        <v>931261</v>
      </c>
      <c r="L796" s="101">
        <f>SUM(CF796:$DL796)</f>
        <v>879834</v>
      </c>
      <c r="M796" s="101">
        <f>SUM(CG796:$DL796)</f>
        <v>830518</v>
      </c>
      <c r="N796" s="101"/>
      <c r="O796" s="101"/>
      <c r="P796" s="101"/>
      <c r="Q796" s="104">
        <v>43920</v>
      </c>
      <c r="R796" s="104">
        <v>44283</v>
      </c>
      <c r="S796" s="104">
        <v>44567</v>
      </c>
      <c r="T796" s="104">
        <v>44781</v>
      </c>
      <c r="U796" s="104">
        <v>44917</v>
      </c>
      <c r="V796" s="104">
        <v>44982</v>
      </c>
      <c r="W796" s="104">
        <v>44981</v>
      </c>
      <c r="X796" s="104">
        <v>44936</v>
      </c>
      <c r="Y796" s="104">
        <v>44865</v>
      </c>
      <c r="Z796" s="104">
        <v>44764</v>
      </c>
      <c r="AA796" s="104">
        <v>44623</v>
      </c>
      <c r="AB796" s="104">
        <v>44455</v>
      </c>
      <c r="AC796" s="104">
        <v>44306</v>
      </c>
      <c r="AD796" s="104">
        <v>44103</v>
      </c>
      <c r="AE796" s="104">
        <v>43394</v>
      </c>
      <c r="AF796" s="104">
        <v>42978</v>
      </c>
      <c r="AG796" s="104">
        <v>42755</v>
      </c>
      <c r="AH796" s="104">
        <v>42179</v>
      </c>
      <c r="AI796" s="104">
        <v>42391</v>
      </c>
      <c r="AJ796" s="104">
        <v>42943</v>
      </c>
      <c r="AK796" s="104">
        <v>42800</v>
      </c>
      <c r="AL796" s="104">
        <v>43881</v>
      </c>
      <c r="AM796" s="104">
        <v>44978</v>
      </c>
      <c r="AN796" s="104">
        <v>46478</v>
      </c>
      <c r="AO796" s="104">
        <v>49378</v>
      </c>
      <c r="AP796" s="104">
        <v>51319</v>
      </c>
      <c r="AQ796" s="104">
        <v>53327</v>
      </c>
      <c r="AR796" s="104">
        <v>55735</v>
      </c>
      <c r="AS796" s="104">
        <v>56970</v>
      </c>
      <c r="AT796" s="104">
        <v>58751</v>
      </c>
      <c r="AU796" s="104">
        <v>60290</v>
      </c>
      <c r="AV796" s="104">
        <v>62905</v>
      </c>
      <c r="AW796" s="104">
        <v>63739</v>
      </c>
      <c r="AX796" s="104">
        <v>64585</v>
      </c>
      <c r="AY796" s="104">
        <v>64934</v>
      </c>
      <c r="AZ796" s="104">
        <v>65758</v>
      </c>
      <c r="BA796" s="104">
        <v>64807</v>
      </c>
      <c r="BB796" s="104">
        <v>65293</v>
      </c>
      <c r="BC796" s="104">
        <v>65015</v>
      </c>
      <c r="BD796" s="104">
        <v>64826</v>
      </c>
      <c r="BE796" s="104">
        <v>64296</v>
      </c>
      <c r="BF796" s="104">
        <v>65068</v>
      </c>
      <c r="BG796" s="104">
        <v>64463</v>
      </c>
      <c r="BH796" s="104">
        <v>64461</v>
      </c>
      <c r="BI796" s="104">
        <v>63329</v>
      </c>
      <c r="BJ796" s="104">
        <v>62168</v>
      </c>
      <c r="BK796" s="104">
        <v>61721</v>
      </c>
      <c r="BL796" s="104">
        <v>61198</v>
      </c>
      <c r="BM796" s="104">
        <v>60544</v>
      </c>
      <c r="BN796" s="104">
        <v>60776</v>
      </c>
      <c r="BO796" s="104">
        <v>60681</v>
      </c>
      <c r="BP796" s="104">
        <v>61413</v>
      </c>
      <c r="BQ796" s="104">
        <v>62973</v>
      </c>
      <c r="BR796" s="104">
        <v>62752</v>
      </c>
      <c r="BS796" s="104">
        <v>64098</v>
      </c>
      <c r="BT796" s="104">
        <v>64633</v>
      </c>
      <c r="BU796" s="104">
        <v>64686</v>
      </c>
      <c r="BV796" s="104">
        <v>65188</v>
      </c>
      <c r="BW796" s="104">
        <v>64659</v>
      </c>
      <c r="BX796" s="104">
        <v>65062</v>
      </c>
      <c r="BY796" s="104">
        <v>63301</v>
      </c>
      <c r="BZ796" s="104">
        <v>60600</v>
      </c>
      <c r="CA796" s="104">
        <v>58714</v>
      </c>
      <c r="CB796" s="104">
        <v>56866</v>
      </c>
      <c r="CC796" s="104">
        <v>55114</v>
      </c>
      <c r="CD796" s="104">
        <v>52564</v>
      </c>
      <c r="CE796" s="104">
        <v>51427</v>
      </c>
      <c r="CF796" s="104">
        <v>49316</v>
      </c>
      <c r="CG796" s="104">
        <v>47566</v>
      </c>
      <c r="CH796" s="104">
        <v>46386</v>
      </c>
      <c r="CI796" s="104">
        <v>44755</v>
      </c>
      <c r="CJ796" s="104">
        <v>44376</v>
      </c>
      <c r="CK796" s="104">
        <v>42297</v>
      </c>
      <c r="CL796" s="104">
        <v>42745</v>
      </c>
      <c r="CM796" s="104">
        <v>42099</v>
      </c>
      <c r="CN796" s="104">
        <v>42199</v>
      </c>
      <c r="CO796" s="104">
        <v>40874</v>
      </c>
      <c r="CP796" s="104">
        <v>40173</v>
      </c>
      <c r="CQ796" s="104">
        <v>37709</v>
      </c>
      <c r="CR796" s="104">
        <v>36723</v>
      </c>
      <c r="CS796" s="104">
        <v>34906</v>
      </c>
      <c r="CT796" s="104">
        <v>32439</v>
      </c>
      <c r="CU796" s="104">
        <v>29814</v>
      </c>
      <c r="CV796" s="104">
        <v>26874</v>
      </c>
      <c r="CW796" s="104">
        <v>25183</v>
      </c>
      <c r="CX796" s="104">
        <v>23334</v>
      </c>
      <c r="CY796" s="104">
        <v>21167</v>
      </c>
      <c r="CZ796" s="104">
        <v>20084</v>
      </c>
      <c r="DA796" s="104">
        <v>18359</v>
      </c>
      <c r="DB796" s="104">
        <v>16395</v>
      </c>
      <c r="DC796" s="104">
        <v>14391</v>
      </c>
      <c r="DD796" s="104">
        <v>12576</v>
      </c>
      <c r="DE796" s="104">
        <v>10670</v>
      </c>
      <c r="DF796" s="104">
        <v>9185</v>
      </c>
      <c r="DG796" s="104">
        <v>7493</v>
      </c>
      <c r="DH796" s="104">
        <v>6036</v>
      </c>
      <c r="DI796" s="104">
        <v>4759</v>
      </c>
      <c r="DJ796" s="104">
        <v>3818</v>
      </c>
      <c r="DK796" s="104">
        <v>2930</v>
      </c>
      <c r="DL796" s="104">
        <v>2203</v>
      </c>
      <c r="DM796" s="44">
        <v>4881</v>
      </c>
    </row>
    <row r="797" spans="1:117" s="44" customFormat="1" ht="1" hidden="1" customHeight="1">
      <c r="A797" s="94">
        <v>2024</v>
      </c>
      <c r="B797" s="96">
        <f t="shared" si="1275"/>
        <v>4609996</v>
      </c>
      <c r="C797" s="94"/>
      <c r="D797" s="101">
        <f t="shared" si="1268"/>
        <v>2658756</v>
      </c>
      <c r="E797" s="101">
        <f t="shared" si="1269"/>
        <v>2715246</v>
      </c>
      <c r="F797" s="101">
        <f t="shared" si="1270"/>
        <v>2769991</v>
      </c>
      <c r="G797" s="101">
        <f t="shared" si="1271"/>
        <v>2822204</v>
      </c>
      <c r="H797" s="101">
        <f t="shared" si="1272"/>
        <v>2873274</v>
      </c>
      <c r="I797" s="101">
        <f>SUM(CC797:$DL797)</f>
        <v>1061798</v>
      </c>
      <c r="J797" s="101">
        <f>SUM(CD797:$DL797)</f>
        <v>1005308</v>
      </c>
      <c r="K797" s="101">
        <f>SUM(CE797:$DL797)</f>
        <v>950563</v>
      </c>
      <c r="L797" s="101">
        <f>SUM(CF797:$DL797)</f>
        <v>898350</v>
      </c>
      <c r="M797" s="101">
        <f>SUM(CG797:$DL797)</f>
        <v>847280</v>
      </c>
      <c r="N797" s="101"/>
      <c r="O797" s="101"/>
      <c r="P797" s="101"/>
      <c r="Q797" s="104">
        <v>43958</v>
      </c>
      <c r="R797" s="104">
        <v>44368</v>
      </c>
      <c r="S797" s="104">
        <v>44718</v>
      </c>
      <c r="T797" s="104">
        <v>44981</v>
      </c>
      <c r="U797" s="104">
        <v>45177</v>
      </c>
      <c r="V797" s="104">
        <v>45292</v>
      </c>
      <c r="W797" s="104">
        <v>45341</v>
      </c>
      <c r="X797" s="104">
        <v>45330</v>
      </c>
      <c r="Y797" s="104">
        <v>45279</v>
      </c>
      <c r="Z797" s="104">
        <v>45198</v>
      </c>
      <c r="AA797" s="104">
        <v>45085</v>
      </c>
      <c r="AB797" s="104">
        <v>44936</v>
      </c>
      <c r="AC797" s="104">
        <v>44770</v>
      </c>
      <c r="AD797" s="104">
        <v>44629</v>
      </c>
      <c r="AE797" s="104">
        <v>44449</v>
      </c>
      <c r="AF797" s="104">
        <v>43767</v>
      </c>
      <c r="AG797" s="104">
        <v>43370</v>
      </c>
      <c r="AH797" s="104">
        <v>43173</v>
      </c>
      <c r="AI797" s="104">
        <v>42650</v>
      </c>
      <c r="AJ797" s="104">
        <v>42971</v>
      </c>
      <c r="AK797" s="104">
        <v>43714</v>
      </c>
      <c r="AL797" s="104">
        <v>43825</v>
      </c>
      <c r="AM797" s="104">
        <v>45143</v>
      </c>
      <c r="AN797" s="104">
        <v>46441</v>
      </c>
      <c r="AO797" s="104">
        <v>48063</v>
      </c>
      <c r="AP797" s="104">
        <v>51005</v>
      </c>
      <c r="AQ797" s="104">
        <v>52956</v>
      </c>
      <c r="AR797" s="104">
        <v>54929</v>
      </c>
      <c r="AS797" s="104">
        <v>57266</v>
      </c>
      <c r="AT797" s="104">
        <v>58430</v>
      </c>
      <c r="AU797" s="104">
        <v>60118</v>
      </c>
      <c r="AV797" s="104">
        <v>61560</v>
      </c>
      <c r="AW797" s="104">
        <v>64063</v>
      </c>
      <c r="AX797" s="104">
        <v>64803</v>
      </c>
      <c r="AY797" s="104">
        <v>65557</v>
      </c>
      <c r="AZ797" s="104">
        <v>65822</v>
      </c>
      <c r="BA797" s="104">
        <v>66558</v>
      </c>
      <c r="BB797" s="104">
        <v>65535</v>
      </c>
      <c r="BC797" s="104">
        <v>65944</v>
      </c>
      <c r="BD797" s="104">
        <v>65595</v>
      </c>
      <c r="BE797" s="104">
        <v>65342</v>
      </c>
      <c r="BF797" s="104">
        <v>64753</v>
      </c>
      <c r="BG797" s="104">
        <v>65459</v>
      </c>
      <c r="BH797" s="104">
        <v>64803</v>
      </c>
      <c r="BI797" s="104">
        <v>64750</v>
      </c>
      <c r="BJ797" s="104">
        <v>63575</v>
      </c>
      <c r="BK797" s="104">
        <v>62372</v>
      </c>
      <c r="BL797" s="104">
        <v>61882</v>
      </c>
      <c r="BM797" s="104">
        <v>61318</v>
      </c>
      <c r="BN797" s="104">
        <v>60622</v>
      </c>
      <c r="BO797" s="104">
        <v>60811</v>
      </c>
      <c r="BP797" s="104">
        <v>60674</v>
      </c>
      <c r="BQ797" s="104">
        <v>61359</v>
      </c>
      <c r="BR797" s="104">
        <v>62871</v>
      </c>
      <c r="BS797" s="104">
        <v>62611</v>
      </c>
      <c r="BT797" s="104">
        <v>63912</v>
      </c>
      <c r="BU797" s="104">
        <v>64409</v>
      </c>
      <c r="BV797" s="104">
        <v>64431</v>
      </c>
      <c r="BW797" s="104">
        <v>64900</v>
      </c>
      <c r="BX797" s="104">
        <v>64347</v>
      </c>
      <c r="BY797" s="104">
        <v>64719</v>
      </c>
      <c r="BZ797" s="104">
        <v>62896</v>
      </c>
      <c r="CA797" s="104">
        <v>60250</v>
      </c>
      <c r="CB797" s="104">
        <v>58363</v>
      </c>
      <c r="CC797" s="104">
        <v>56490</v>
      </c>
      <c r="CD797" s="104">
        <v>54745</v>
      </c>
      <c r="CE797" s="104">
        <v>52213</v>
      </c>
      <c r="CF797" s="104">
        <v>51070</v>
      </c>
      <c r="CG797" s="104">
        <v>48948</v>
      </c>
      <c r="CH797" s="104">
        <v>47185</v>
      </c>
      <c r="CI797" s="104">
        <v>45986</v>
      </c>
      <c r="CJ797" s="104">
        <v>44340</v>
      </c>
      <c r="CK797" s="104">
        <v>43927</v>
      </c>
      <c r="CL797" s="104">
        <v>41840</v>
      </c>
      <c r="CM797" s="104">
        <v>42235</v>
      </c>
      <c r="CN797" s="104">
        <v>41548</v>
      </c>
      <c r="CO797" s="104">
        <v>41587</v>
      </c>
      <c r="CP797" s="104">
        <v>40214</v>
      </c>
      <c r="CQ797" s="104">
        <v>39446</v>
      </c>
      <c r="CR797" s="104">
        <v>36940</v>
      </c>
      <c r="CS797" s="104">
        <v>35868</v>
      </c>
      <c r="CT797" s="104">
        <v>33974</v>
      </c>
      <c r="CU797" s="104">
        <v>31440</v>
      </c>
      <c r="CV797" s="104">
        <v>28751</v>
      </c>
      <c r="CW797" s="104">
        <v>25759</v>
      </c>
      <c r="CX797" s="104">
        <v>23969</v>
      </c>
      <c r="CY797" s="104">
        <v>22026</v>
      </c>
      <c r="CZ797" s="104">
        <v>19791</v>
      </c>
      <c r="DA797" s="104">
        <v>18574</v>
      </c>
      <c r="DB797" s="104">
        <v>16768</v>
      </c>
      <c r="DC797" s="104">
        <v>14770</v>
      </c>
      <c r="DD797" s="104">
        <v>12764</v>
      </c>
      <c r="DE797" s="104">
        <v>10992</v>
      </c>
      <c r="DF797" s="104">
        <v>9201</v>
      </c>
      <c r="DG797" s="104">
        <v>7824</v>
      </c>
      <c r="DH797" s="104">
        <v>6305</v>
      </c>
      <c r="DI797" s="104">
        <v>5017</v>
      </c>
      <c r="DJ797" s="104">
        <v>3895</v>
      </c>
      <c r="DK797" s="104">
        <v>3076</v>
      </c>
      <c r="DL797" s="104">
        <v>2320</v>
      </c>
      <c r="DM797" s="44">
        <v>5286</v>
      </c>
    </row>
    <row r="798" spans="1:117" s="44" customFormat="1" ht="1" hidden="1" customHeight="1">
      <c r="A798" s="94">
        <v>2025</v>
      </c>
      <c r="B798" s="96">
        <f t="shared" si="1275"/>
        <v>4649530</v>
      </c>
      <c r="C798" s="94"/>
      <c r="D798" s="101">
        <f t="shared" si="1268"/>
        <v>2666324</v>
      </c>
      <c r="E798" s="101">
        <f t="shared" si="1269"/>
        <v>2724303</v>
      </c>
      <c r="F798" s="101">
        <f t="shared" si="1270"/>
        <v>2780409</v>
      </c>
      <c r="G798" s="101">
        <f t="shared" si="1271"/>
        <v>2834787</v>
      </c>
      <c r="H798" s="101">
        <f t="shared" si="1272"/>
        <v>2886635</v>
      </c>
      <c r="I798" s="101">
        <f>SUM(CC798:$DL798)</f>
        <v>1085621</v>
      </c>
      <c r="J798" s="101">
        <f>SUM(CD798:$DL798)</f>
        <v>1027642</v>
      </c>
      <c r="K798" s="101">
        <f>SUM(CE798:$DL798)</f>
        <v>971536</v>
      </c>
      <c r="L798" s="101">
        <f>SUM(CF798:$DL798)</f>
        <v>917158</v>
      </c>
      <c r="M798" s="101">
        <f>SUM(CG798:$DL798)</f>
        <v>865310</v>
      </c>
      <c r="N798" s="101"/>
      <c r="O798" s="101"/>
      <c r="P798" s="101"/>
      <c r="Q798" s="104">
        <v>43935</v>
      </c>
      <c r="R798" s="104">
        <v>44402</v>
      </c>
      <c r="S798" s="104">
        <v>44799</v>
      </c>
      <c r="T798" s="104">
        <v>45128</v>
      </c>
      <c r="U798" s="104">
        <v>45371</v>
      </c>
      <c r="V798" s="104">
        <v>45548</v>
      </c>
      <c r="W798" s="104">
        <v>45646</v>
      </c>
      <c r="X798" s="104">
        <v>45684</v>
      </c>
      <c r="Y798" s="104">
        <v>45668</v>
      </c>
      <c r="Z798" s="104">
        <v>45606</v>
      </c>
      <c r="AA798" s="104">
        <v>45514</v>
      </c>
      <c r="AB798" s="104">
        <v>45392</v>
      </c>
      <c r="AC798" s="104">
        <v>45245</v>
      </c>
      <c r="AD798" s="104">
        <v>45089</v>
      </c>
      <c r="AE798" s="104">
        <v>44968</v>
      </c>
      <c r="AF798" s="104">
        <v>44812</v>
      </c>
      <c r="AG798" s="104">
        <v>44154</v>
      </c>
      <c r="AH798" s="104">
        <v>43774</v>
      </c>
      <c r="AI798" s="104">
        <v>43628</v>
      </c>
      <c r="AJ798" s="104">
        <v>43222</v>
      </c>
      <c r="AK798" s="104">
        <v>43729</v>
      </c>
      <c r="AL798" s="104">
        <v>44710</v>
      </c>
      <c r="AM798" s="104">
        <v>45073</v>
      </c>
      <c r="AN798" s="104">
        <v>46584</v>
      </c>
      <c r="AO798" s="104">
        <v>48020</v>
      </c>
      <c r="AP798" s="104">
        <v>49700</v>
      </c>
      <c r="AQ798" s="104">
        <v>52634</v>
      </c>
      <c r="AR798" s="104">
        <v>54553</v>
      </c>
      <c r="AS798" s="104">
        <v>56463</v>
      </c>
      <c r="AT798" s="104">
        <v>58712</v>
      </c>
      <c r="AU798" s="104">
        <v>59793</v>
      </c>
      <c r="AV798" s="104">
        <v>61383</v>
      </c>
      <c r="AW798" s="104">
        <v>62725</v>
      </c>
      <c r="AX798" s="104">
        <v>65118</v>
      </c>
      <c r="AY798" s="104">
        <v>65768</v>
      </c>
      <c r="AZ798" s="104">
        <v>66432</v>
      </c>
      <c r="BA798" s="104">
        <v>66615</v>
      </c>
      <c r="BB798" s="104">
        <v>67268</v>
      </c>
      <c r="BC798" s="104">
        <v>66178</v>
      </c>
      <c r="BD798" s="104">
        <v>66516</v>
      </c>
      <c r="BE798" s="104">
        <v>66101</v>
      </c>
      <c r="BF798" s="104">
        <v>65788</v>
      </c>
      <c r="BG798" s="104">
        <v>65143</v>
      </c>
      <c r="BH798" s="104">
        <v>65790</v>
      </c>
      <c r="BI798" s="104">
        <v>65087</v>
      </c>
      <c r="BJ798" s="104">
        <v>64985</v>
      </c>
      <c r="BK798" s="104">
        <v>63771</v>
      </c>
      <c r="BL798" s="104">
        <v>62525</v>
      </c>
      <c r="BM798" s="104">
        <v>61993</v>
      </c>
      <c r="BN798" s="104">
        <v>61389</v>
      </c>
      <c r="BO798" s="104">
        <v>60651</v>
      </c>
      <c r="BP798" s="104">
        <v>60798</v>
      </c>
      <c r="BQ798" s="104">
        <v>60620</v>
      </c>
      <c r="BR798" s="104">
        <v>61259</v>
      </c>
      <c r="BS798" s="104">
        <v>62727</v>
      </c>
      <c r="BT798" s="104">
        <v>62431</v>
      </c>
      <c r="BU798" s="104">
        <v>63689</v>
      </c>
      <c r="BV798" s="104">
        <v>64151</v>
      </c>
      <c r="BW798" s="104">
        <v>64147</v>
      </c>
      <c r="BX798" s="104">
        <v>64586</v>
      </c>
      <c r="BY798" s="104">
        <v>64009</v>
      </c>
      <c r="BZ798" s="104">
        <v>64297</v>
      </c>
      <c r="CA798" s="104">
        <v>62530</v>
      </c>
      <c r="CB798" s="104">
        <v>59883</v>
      </c>
      <c r="CC798" s="104">
        <v>57979</v>
      </c>
      <c r="CD798" s="104">
        <v>56106</v>
      </c>
      <c r="CE798" s="104">
        <v>54378</v>
      </c>
      <c r="CF798" s="104">
        <v>51848</v>
      </c>
      <c r="CG798" s="104">
        <v>50693</v>
      </c>
      <c r="CH798" s="104">
        <v>48558</v>
      </c>
      <c r="CI798" s="104">
        <v>46780</v>
      </c>
      <c r="CJ798" s="104">
        <v>45561</v>
      </c>
      <c r="CK798" s="104">
        <v>43898</v>
      </c>
      <c r="CL798" s="104">
        <v>43448</v>
      </c>
      <c r="CM798" s="104">
        <v>41349</v>
      </c>
      <c r="CN798" s="104">
        <v>41685</v>
      </c>
      <c r="CO798" s="104">
        <v>40951</v>
      </c>
      <c r="CP798" s="104">
        <v>40920</v>
      </c>
      <c r="CQ798" s="104">
        <v>39492</v>
      </c>
      <c r="CR798" s="104">
        <v>38648</v>
      </c>
      <c r="CS798" s="104">
        <v>36092</v>
      </c>
      <c r="CT798" s="104">
        <v>34923</v>
      </c>
      <c r="CU798" s="104">
        <v>32941</v>
      </c>
      <c r="CV798" s="104">
        <v>30335</v>
      </c>
      <c r="CW798" s="104">
        <v>27577</v>
      </c>
      <c r="CX798" s="104">
        <v>24534</v>
      </c>
      <c r="CY798" s="104">
        <v>22645</v>
      </c>
      <c r="CZ798" s="104">
        <v>20614</v>
      </c>
      <c r="DA798" s="104">
        <v>18323</v>
      </c>
      <c r="DB798" s="104">
        <v>16988</v>
      </c>
      <c r="DC798" s="104">
        <v>15130</v>
      </c>
      <c r="DD798" s="104">
        <v>13124</v>
      </c>
      <c r="DE798" s="104">
        <v>11180</v>
      </c>
      <c r="DF798" s="104">
        <v>9501</v>
      </c>
      <c r="DG798" s="104">
        <v>7855</v>
      </c>
      <c r="DH798" s="104">
        <v>6602</v>
      </c>
      <c r="DI798" s="104">
        <v>5254</v>
      </c>
      <c r="DJ798" s="104">
        <v>4119</v>
      </c>
      <c r="DK798" s="104">
        <v>3147</v>
      </c>
      <c r="DL798" s="104">
        <v>2443</v>
      </c>
      <c r="DM798" s="44">
        <v>5692</v>
      </c>
    </row>
    <row r="799" spans="1:117" s="44" customFormat="1" ht="1" hidden="1" customHeight="1">
      <c r="A799" s="94">
        <v>2026</v>
      </c>
      <c r="B799" s="96">
        <f t="shared" si="1275"/>
        <v>4688151</v>
      </c>
      <c r="C799" s="94"/>
      <c r="D799" s="101">
        <f t="shared" si="1268"/>
        <v>2672430</v>
      </c>
      <c r="E799" s="101">
        <f t="shared" si="1269"/>
        <v>2731911</v>
      </c>
      <c r="F799" s="101">
        <f t="shared" si="1270"/>
        <v>2789500</v>
      </c>
      <c r="G799" s="101">
        <f t="shared" si="1271"/>
        <v>2845230</v>
      </c>
      <c r="H799" s="101">
        <f t="shared" si="1272"/>
        <v>2899228</v>
      </c>
      <c r="I799" s="101">
        <f>SUM(CC799:$DL799)</f>
        <v>1110425</v>
      </c>
      <c r="J799" s="101">
        <f>SUM(CD799:$DL799)</f>
        <v>1050944</v>
      </c>
      <c r="K799" s="101">
        <f>SUM(CE799:$DL799)</f>
        <v>993355</v>
      </c>
      <c r="L799" s="101">
        <f>SUM(CF799:$DL799)</f>
        <v>937625</v>
      </c>
      <c r="M799" s="101">
        <f>SUM(CG799:$DL799)</f>
        <v>883627</v>
      </c>
      <c r="N799" s="101"/>
      <c r="O799" s="101"/>
      <c r="P799" s="101"/>
      <c r="Q799" s="104">
        <v>43869</v>
      </c>
      <c r="R799" s="104">
        <v>44376</v>
      </c>
      <c r="S799" s="104">
        <v>44829</v>
      </c>
      <c r="T799" s="104">
        <v>45205</v>
      </c>
      <c r="U799" s="104">
        <v>45515</v>
      </c>
      <c r="V799" s="104">
        <v>45739</v>
      </c>
      <c r="W799" s="104">
        <v>45899</v>
      </c>
      <c r="X799" s="104">
        <v>45984</v>
      </c>
      <c r="Y799" s="104">
        <v>46020</v>
      </c>
      <c r="Z799" s="104">
        <v>45991</v>
      </c>
      <c r="AA799" s="104">
        <v>45918</v>
      </c>
      <c r="AB799" s="104">
        <v>45817</v>
      </c>
      <c r="AC799" s="104">
        <v>45696</v>
      </c>
      <c r="AD799" s="104">
        <v>45558</v>
      </c>
      <c r="AE799" s="104">
        <v>45423</v>
      </c>
      <c r="AF799" s="104">
        <v>45325</v>
      </c>
      <c r="AG799" s="104">
        <v>45187</v>
      </c>
      <c r="AH799" s="104">
        <v>44552</v>
      </c>
      <c r="AI799" s="104">
        <v>44212</v>
      </c>
      <c r="AJ799" s="104">
        <v>44181</v>
      </c>
      <c r="AK799" s="104">
        <v>43973</v>
      </c>
      <c r="AL799" s="104">
        <v>44714</v>
      </c>
      <c r="AM799" s="104">
        <v>45929</v>
      </c>
      <c r="AN799" s="104">
        <v>46504</v>
      </c>
      <c r="AO799" s="104">
        <v>48146</v>
      </c>
      <c r="AP799" s="104">
        <v>49655</v>
      </c>
      <c r="AQ799" s="104">
        <v>51340</v>
      </c>
      <c r="AR799" s="104">
        <v>54229</v>
      </c>
      <c r="AS799" s="104">
        <v>56086</v>
      </c>
      <c r="AT799" s="104">
        <v>57915</v>
      </c>
      <c r="AU799" s="104">
        <v>60065</v>
      </c>
      <c r="AV799" s="104">
        <v>61058</v>
      </c>
      <c r="AW799" s="104">
        <v>62546</v>
      </c>
      <c r="AX799" s="104">
        <v>63791</v>
      </c>
      <c r="AY799" s="104">
        <v>66077</v>
      </c>
      <c r="AZ799" s="104">
        <v>66637</v>
      </c>
      <c r="BA799" s="104">
        <v>67217</v>
      </c>
      <c r="BB799" s="104">
        <v>67322</v>
      </c>
      <c r="BC799" s="104">
        <v>67896</v>
      </c>
      <c r="BD799" s="104">
        <v>66743</v>
      </c>
      <c r="BE799" s="104">
        <v>67017</v>
      </c>
      <c r="BF799" s="104">
        <v>66539</v>
      </c>
      <c r="BG799" s="104">
        <v>66170</v>
      </c>
      <c r="BH799" s="104">
        <v>65474</v>
      </c>
      <c r="BI799" s="104">
        <v>66067</v>
      </c>
      <c r="BJ799" s="104">
        <v>65317</v>
      </c>
      <c r="BK799" s="104">
        <v>65172</v>
      </c>
      <c r="BL799" s="104">
        <v>63916</v>
      </c>
      <c r="BM799" s="104">
        <v>62631</v>
      </c>
      <c r="BN799" s="104">
        <v>62057</v>
      </c>
      <c r="BO799" s="104">
        <v>61412</v>
      </c>
      <c r="BP799" s="104">
        <v>60634</v>
      </c>
      <c r="BQ799" s="104">
        <v>60739</v>
      </c>
      <c r="BR799" s="104">
        <v>60521</v>
      </c>
      <c r="BS799" s="104">
        <v>61119</v>
      </c>
      <c r="BT799" s="104">
        <v>62543</v>
      </c>
      <c r="BU799" s="104">
        <v>62216</v>
      </c>
      <c r="BV799" s="104">
        <v>63436</v>
      </c>
      <c r="BW799" s="104">
        <v>63863</v>
      </c>
      <c r="BX799" s="104">
        <v>63835</v>
      </c>
      <c r="BY799" s="104">
        <v>64249</v>
      </c>
      <c r="BZ799" s="104">
        <v>63594</v>
      </c>
      <c r="CA799" s="104">
        <v>63918</v>
      </c>
      <c r="CB799" s="104">
        <v>62148</v>
      </c>
      <c r="CC799" s="104">
        <v>59481</v>
      </c>
      <c r="CD799" s="104">
        <v>57589</v>
      </c>
      <c r="CE799" s="104">
        <v>55730</v>
      </c>
      <c r="CF799" s="104">
        <v>53998</v>
      </c>
      <c r="CG799" s="104">
        <v>51464</v>
      </c>
      <c r="CH799" s="104">
        <v>50295</v>
      </c>
      <c r="CI799" s="104">
        <v>48143</v>
      </c>
      <c r="CJ799" s="104">
        <v>46351</v>
      </c>
      <c r="CK799" s="104">
        <v>45109</v>
      </c>
      <c r="CL799" s="104">
        <v>43427</v>
      </c>
      <c r="CM799" s="104">
        <v>42935</v>
      </c>
      <c r="CN799" s="104">
        <v>40819</v>
      </c>
      <c r="CO799" s="104">
        <v>41090</v>
      </c>
      <c r="CP799" s="104">
        <v>40304</v>
      </c>
      <c r="CQ799" s="104">
        <v>40194</v>
      </c>
      <c r="CR799" s="104">
        <v>38702</v>
      </c>
      <c r="CS799" s="104">
        <v>37769</v>
      </c>
      <c r="CT799" s="104">
        <v>35156</v>
      </c>
      <c r="CU799" s="104">
        <v>33876</v>
      </c>
      <c r="CV799" s="104">
        <v>31801</v>
      </c>
      <c r="CW799" s="104">
        <v>29116</v>
      </c>
      <c r="CX799" s="104">
        <v>26286</v>
      </c>
      <c r="CY799" s="104">
        <v>23198</v>
      </c>
      <c r="CZ799" s="104">
        <v>21217</v>
      </c>
      <c r="DA799" s="104">
        <v>19105</v>
      </c>
      <c r="DB799" s="104">
        <v>16780</v>
      </c>
      <c r="DC799" s="104">
        <v>15353</v>
      </c>
      <c r="DD799" s="104">
        <v>13469</v>
      </c>
      <c r="DE799" s="104">
        <v>11518</v>
      </c>
      <c r="DF799" s="104">
        <v>9685</v>
      </c>
      <c r="DG799" s="104">
        <v>8132</v>
      </c>
      <c r="DH799" s="104">
        <v>6645</v>
      </c>
      <c r="DI799" s="104">
        <v>5516</v>
      </c>
      <c r="DJ799" s="104">
        <v>4326</v>
      </c>
      <c r="DK799" s="104">
        <v>3338</v>
      </c>
      <c r="DL799" s="104">
        <v>2508</v>
      </c>
      <c r="DM799" s="44">
        <v>6105</v>
      </c>
    </row>
    <row r="800" spans="1:117" s="44" customFormat="1" ht="1" hidden="1" customHeight="1">
      <c r="A800" s="94">
        <v>2027</v>
      </c>
      <c r="B800" s="96">
        <f t="shared" si="1275"/>
        <v>4725833</v>
      </c>
      <c r="C800" s="94"/>
      <c r="D800" s="101">
        <f t="shared" si="1268"/>
        <v>2677010</v>
      </c>
      <c r="E800" s="101">
        <f t="shared" si="1269"/>
        <v>2738742</v>
      </c>
      <c r="F800" s="101">
        <f t="shared" si="1270"/>
        <v>2797818</v>
      </c>
      <c r="G800" s="101">
        <f t="shared" si="1271"/>
        <v>2855024</v>
      </c>
      <c r="H800" s="101">
        <f t="shared" si="1272"/>
        <v>2910363</v>
      </c>
      <c r="I800" s="101">
        <f>SUM(CC800:$DL800)</f>
        <v>1136962</v>
      </c>
      <c r="J800" s="101">
        <f>SUM(CD800:$DL800)</f>
        <v>1075230</v>
      </c>
      <c r="K800" s="101">
        <f>SUM(CE800:$DL800)</f>
        <v>1016154</v>
      </c>
      <c r="L800" s="101">
        <f>SUM(CF800:$DL800)</f>
        <v>958948</v>
      </c>
      <c r="M800" s="101">
        <f>SUM(CG800:$DL800)</f>
        <v>903609</v>
      </c>
      <c r="N800" s="101"/>
      <c r="O800" s="101"/>
      <c r="P800" s="101"/>
      <c r="Q800" s="104">
        <v>43773</v>
      </c>
      <c r="R800" s="104">
        <v>44307</v>
      </c>
      <c r="S800" s="104">
        <v>44801</v>
      </c>
      <c r="T800" s="104">
        <v>45233</v>
      </c>
      <c r="U800" s="104">
        <v>45590</v>
      </c>
      <c r="V800" s="104">
        <v>45880</v>
      </c>
      <c r="W800" s="104">
        <v>46086</v>
      </c>
      <c r="X800" s="104">
        <v>46235</v>
      </c>
      <c r="Y800" s="104">
        <v>46314</v>
      </c>
      <c r="Z800" s="104">
        <v>46338</v>
      </c>
      <c r="AA800" s="104">
        <v>46298</v>
      </c>
      <c r="AB800" s="104">
        <v>46219</v>
      </c>
      <c r="AC800" s="104">
        <v>46118</v>
      </c>
      <c r="AD800" s="104">
        <v>46007</v>
      </c>
      <c r="AE800" s="104">
        <v>45889</v>
      </c>
      <c r="AF800" s="104">
        <v>45776</v>
      </c>
      <c r="AG800" s="104">
        <v>45693</v>
      </c>
      <c r="AH800" s="104">
        <v>45570</v>
      </c>
      <c r="AI800" s="104">
        <v>44985</v>
      </c>
      <c r="AJ800" s="104">
        <v>44749</v>
      </c>
      <c r="AK800" s="104">
        <v>44909</v>
      </c>
      <c r="AL800" s="104">
        <v>44949</v>
      </c>
      <c r="AM800" s="104">
        <v>45924</v>
      </c>
      <c r="AN800" s="104">
        <v>47330</v>
      </c>
      <c r="AO800" s="104">
        <v>48054</v>
      </c>
      <c r="AP800" s="104">
        <v>49765</v>
      </c>
      <c r="AQ800" s="104">
        <v>51292</v>
      </c>
      <c r="AR800" s="104">
        <v>52945</v>
      </c>
      <c r="AS800" s="104">
        <v>55757</v>
      </c>
      <c r="AT800" s="104">
        <v>57535</v>
      </c>
      <c r="AU800" s="104">
        <v>59273</v>
      </c>
      <c r="AV800" s="104">
        <v>61320</v>
      </c>
      <c r="AW800" s="104">
        <v>62218</v>
      </c>
      <c r="AX800" s="104">
        <v>63607</v>
      </c>
      <c r="AY800" s="104">
        <v>64756</v>
      </c>
      <c r="AZ800" s="104">
        <v>66941</v>
      </c>
      <c r="BA800" s="104">
        <v>67418</v>
      </c>
      <c r="BB800" s="104">
        <v>67916</v>
      </c>
      <c r="BC800" s="104">
        <v>67948</v>
      </c>
      <c r="BD800" s="104">
        <v>68447</v>
      </c>
      <c r="BE800" s="104">
        <v>67236</v>
      </c>
      <c r="BF800" s="104">
        <v>67448</v>
      </c>
      <c r="BG800" s="104">
        <v>66915</v>
      </c>
      <c r="BH800" s="104">
        <v>66493</v>
      </c>
      <c r="BI800" s="104">
        <v>65750</v>
      </c>
      <c r="BJ800" s="104">
        <v>66291</v>
      </c>
      <c r="BK800" s="104">
        <v>65496</v>
      </c>
      <c r="BL800" s="104">
        <v>65308</v>
      </c>
      <c r="BM800" s="104">
        <v>64015</v>
      </c>
      <c r="BN800" s="104">
        <v>62689</v>
      </c>
      <c r="BO800" s="104">
        <v>62073</v>
      </c>
      <c r="BP800" s="104">
        <v>61388</v>
      </c>
      <c r="BQ800" s="104">
        <v>60572</v>
      </c>
      <c r="BR800" s="104">
        <v>60636</v>
      </c>
      <c r="BS800" s="104">
        <v>60382</v>
      </c>
      <c r="BT800" s="104">
        <v>60939</v>
      </c>
      <c r="BU800" s="104">
        <v>62325</v>
      </c>
      <c r="BV800" s="104">
        <v>61969</v>
      </c>
      <c r="BW800" s="104">
        <v>63153</v>
      </c>
      <c r="BX800" s="104">
        <v>63551</v>
      </c>
      <c r="BY800" s="104">
        <v>63499</v>
      </c>
      <c r="BZ800" s="104">
        <v>63832</v>
      </c>
      <c r="CA800" s="104">
        <v>63221</v>
      </c>
      <c r="CB800" s="104">
        <v>63525</v>
      </c>
      <c r="CC800" s="104">
        <v>61732</v>
      </c>
      <c r="CD800" s="104">
        <v>59076</v>
      </c>
      <c r="CE800" s="104">
        <v>57206</v>
      </c>
      <c r="CF800" s="104">
        <v>55339</v>
      </c>
      <c r="CG800" s="104">
        <v>53600</v>
      </c>
      <c r="CH800" s="104">
        <v>51059</v>
      </c>
      <c r="CI800" s="104">
        <v>49872</v>
      </c>
      <c r="CJ800" s="104">
        <v>47704</v>
      </c>
      <c r="CK800" s="104">
        <v>45896</v>
      </c>
      <c r="CL800" s="104">
        <v>44624</v>
      </c>
      <c r="CM800" s="104">
        <v>42921</v>
      </c>
      <c r="CN800" s="104">
        <v>42385</v>
      </c>
      <c r="CO800" s="104">
        <v>40248</v>
      </c>
      <c r="CP800" s="104">
        <v>40445</v>
      </c>
      <c r="CQ800" s="104">
        <v>39595</v>
      </c>
      <c r="CR800" s="104">
        <v>39397</v>
      </c>
      <c r="CS800" s="104">
        <v>37831</v>
      </c>
      <c r="CT800" s="104">
        <v>36799</v>
      </c>
      <c r="CU800" s="104">
        <v>34119</v>
      </c>
      <c r="CV800" s="104">
        <v>32720</v>
      </c>
      <c r="CW800" s="104">
        <v>30542</v>
      </c>
      <c r="CX800" s="104">
        <v>27774</v>
      </c>
      <c r="CY800" s="104">
        <v>24877</v>
      </c>
      <c r="CZ800" s="104">
        <v>21754</v>
      </c>
      <c r="DA800" s="104">
        <v>19688</v>
      </c>
      <c r="DB800" s="104">
        <v>17519</v>
      </c>
      <c r="DC800" s="104">
        <v>15187</v>
      </c>
      <c r="DD800" s="104">
        <v>13693</v>
      </c>
      <c r="DE800" s="104">
        <v>11846</v>
      </c>
      <c r="DF800" s="104">
        <v>10001</v>
      </c>
      <c r="DG800" s="104">
        <v>8310</v>
      </c>
      <c r="DH800" s="104">
        <v>6896</v>
      </c>
      <c r="DI800" s="104">
        <v>5567</v>
      </c>
      <c r="DJ800" s="104">
        <v>4555</v>
      </c>
      <c r="DK800" s="104">
        <v>3517</v>
      </c>
      <c r="DL800" s="104">
        <v>2668</v>
      </c>
      <c r="DM800" s="44">
        <v>6480</v>
      </c>
    </row>
    <row r="801" spans="1:117" s="44" customFormat="1" ht="1" hidden="1" customHeight="1">
      <c r="A801" s="94">
        <v>2028</v>
      </c>
      <c r="B801" s="96">
        <f t="shared" si="1275"/>
        <v>4762525</v>
      </c>
      <c r="C801" s="94"/>
      <c r="D801" s="101">
        <f t="shared" si="1268"/>
        <v>2680661</v>
      </c>
      <c r="E801" s="101">
        <f t="shared" si="1269"/>
        <v>2743757</v>
      </c>
      <c r="F801" s="101">
        <f t="shared" si="1270"/>
        <v>2805069</v>
      </c>
      <c r="G801" s="101">
        <f t="shared" si="1271"/>
        <v>2863749</v>
      </c>
      <c r="H801" s="101">
        <f t="shared" si="1272"/>
        <v>2920560</v>
      </c>
      <c r="I801" s="101">
        <f>SUM(CC801:$DL801)</f>
        <v>1164202</v>
      </c>
      <c r="J801" s="101">
        <f>SUM(CD801:$DL801)</f>
        <v>1101106</v>
      </c>
      <c r="K801" s="101">
        <f>SUM(CE801:$DL801)</f>
        <v>1039794</v>
      </c>
      <c r="L801" s="101">
        <f>SUM(CF801:$DL801)</f>
        <v>981114</v>
      </c>
      <c r="M801" s="101">
        <f>SUM(CG801:$DL801)</f>
        <v>924303</v>
      </c>
      <c r="N801" s="101"/>
      <c r="O801" s="101"/>
      <c r="P801" s="101"/>
      <c r="Q801" s="104">
        <v>43650</v>
      </c>
      <c r="R801" s="104">
        <v>44211</v>
      </c>
      <c r="S801" s="104">
        <v>44733</v>
      </c>
      <c r="T801" s="104">
        <v>45204</v>
      </c>
      <c r="U801" s="104">
        <v>45615</v>
      </c>
      <c r="V801" s="104">
        <v>45952</v>
      </c>
      <c r="W801" s="104">
        <v>46224</v>
      </c>
      <c r="X801" s="104">
        <v>46419</v>
      </c>
      <c r="Y801" s="104">
        <v>46563</v>
      </c>
      <c r="Z801" s="104">
        <v>46632</v>
      </c>
      <c r="AA801" s="104">
        <v>46644</v>
      </c>
      <c r="AB801" s="104">
        <v>46597</v>
      </c>
      <c r="AC801" s="104">
        <v>46517</v>
      </c>
      <c r="AD801" s="104">
        <v>46424</v>
      </c>
      <c r="AE801" s="104">
        <v>46332</v>
      </c>
      <c r="AF801" s="104">
        <v>46237</v>
      </c>
      <c r="AG801" s="104">
        <v>46140</v>
      </c>
      <c r="AH801" s="104">
        <v>46072</v>
      </c>
      <c r="AI801" s="104">
        <v>45985</v>
      </c>
      <c r="AJ801" s="104">
        <v>45511</v>
      </c>
      <c r="AK801" s="104">
        <v>45459</v>
      </c>
      <c r="AL801" s="104">
        <v>45861</v>
      </c>
      <c r="AM801" s="104">
        <v>46150</v>
      </c>
      <c r="AN801" s="104">
        <v>47318</v>
      </c>
      <c r="AO801" s="104">
        <v>48857</v>
      </c>
      <c r="AP801" s="104">
        <v>49666</v>
      </c>
      <c r="AQ801" s="104">
        <v>51392</v>
      </c>
      <c r="AR801" s="104">
        <v>52896</v>
      </c>
      <c r="AS801" s="104">
        <v>54488</v>
      </c>
      <c r="AT801" s="104">
        <v>57207</v>
      </c>
      <c r="AU801" s="104">
        <v>58895</v>
      </c>
      <c r="AV801" s="104">
        <v>60534</v>
      </c>
      <c r="AW801" s="104">
        <v>62476</v>
      </c>
      <c r="AX801" s="104">
        <v>63280</v>
      </c>
      <c r="AY801" s="104">
        <v>64574</v>
      </c>
      <c r="AZ801" s="104">
        <v>65629</v>
      </c>
      <c r="BA801" s="104">
        <v>67718</v>
      </c>
      <c r="BB801" s="104">
        <v>68113</v>
      </c>
      <c r="BC801" s="104">
        <v>68537</v>
      </c>
      <c r="BD801" s="104">
        <v>68501</v>
      </c>
      <c r="BE801" s="104">
        <v>68930</v>
      </c>
      <c r="BF801" s="104">
        <v>67664</v>
      </c>
      <c r="BG801" s="104">
        <v>67819</v>
      </c>
      <c r="BH801" s="104">
        <v>67232</v>
      </c>
      <c r="BI801" s="104">
        <v>66761</v>
      </c>
      <c r="BJ801" s="104">
        <v>65976</v>
      </c>
      <c r="BK801" s="104">
        <v>66466</v>
      </c>
      <c r="BL801" s="104">
        <v>65629</v>
      </c>
      <c r="BM801" s="104">
        <v>65400</v>
      </c>
      <c r="BN801" s="104">
        <v>64068</v>
      </c>
      <c r="BO801" s="104">
        <v>62703</v>
      </c>
      <c r="BP801" s="104">
        <v>62044</v>
      </c>
      <c r="BQ801" s="104">
        <v>61321</v>
      </c>
      <c r="BR801" s="104">
        <v>60466</v>
      </c>
      <c r="BS801" s="104">
        <v>60492</v>
      </c>
      <c r="BT801" s="104">
        <v>60207</v>
      </c>
      <c r="BU801" s="104">
        <v>60727</v>
      </c>
      <c r="BV801" s="104">
        <v>62076</v>
      </c>
      <c r="BW801" s="104">
        <v>61693</v>
      </c>
      <c r="BX801" s="104">
        <v>62843</v>
      </c>
      <c r="BY801" s="104">
        <v>63215</v>
      </c>
      <c r="BZ801" s="104">
        <v>63087</v>
      </c>
      <c r="CA801" s="104">
        <v>63457</v>
      </c>
      <c r="CB801" s="104">
        <v>62834</v>
      </c>
      <c r="CC801" s="104">
        <v>63096</v>
      </c>
      <c r="CD801" s="104">
        <v>61312</v>
      </c>
      <c r="CE801" s="104">
        <v>58680</v>
      </c>
      <c r="CF801" s="104">
        <v>56811</v>
      </c>
      <c r="CG801" s="104">
        <v>54931</v>
      </c>
      <c r="CH801" s="104">
        <v>53178</v>
      </c>
      <c r="CI801" s="104">
        <v>50630</v>
      </c>
      <c r="CJ801" s="104">
        <v>49423</v>
      </c>
      <c r="CK801" s="104">
        <v>47237</v>
      </c>
      <c r="CL801" s="104">
        <v>45407</v>
      </c>
      <c r="CM801" s="104">
        <v>44106</v>
      </c>
      <c r="CN801" s="104">
        <v>42377</v>
      </c>
      <c r="CO801" s="104">
        <v>41790</v>
      </c>
      <c r="CP801" s="104">
        <v>39626</v>
      </c>
      <c r="CQ801" s="104">
        <v>39741</v>
      </c>
      <c r="CR801" s="104">
        <v>38820</v>
      </c>
      <c r="CS801" s="104">
        <v>38520</v>
      </c>
      <c r="CT801" s="104">
        <v>36870</v>
      </c>
      <c r="CU801" s="104">
        <v>35726</v>
      </c>
      <c r="CV801" s="104">
        <v>32971</v>
      </c>
      <c r="CW801" s="104">
        <v>31441</v>
      </c>
      <c r="CX801" s="104">
        <v>29156</v>
      </c>
      <c r="CY801" s="104">
        <v>26306</v>
      </c>
      <c r="CZ801" s="104">
        <v>23351</v>
      </c>
      <c r="DA801" s="104">
        <v>20206</v>
      </c>
      <c r="DB801" s="104">
        <v>18076</v>
      </c>
      <c r="DC801" s="104">
        <v>15879</v>
      </c>
      <c r="DD801" s="104">
        <v>13567</v>
      </c>
      <c r="DE801" s="104">
        <v>12065</v>
      </c>
      <c r="DF801" s="104">
        <v>10306</v>
      </c>
      <c r="DG801" s="104">
        <v>8599</v>
      </c>
      <c r="DH801" s="104">
        <v>7065</v>
      </c>
      <c r="DI801" s="104">
        <v>5792</v>
      </c>
      <c r="DJ801" s="104">
        <v>4608</v>
      </c>
      <c r="DK801" s="104">
        <v>3713</v>
      </c>
      <c r="DL801" s="104">
        <v>2820</v>
      </c>
      <c r="DM801" s="44">
        <v>6902</v>
      </c>
    </row>
    <row r="802" spans="1:117" s="44" customFormat="1" ht="1" hidden="1" customHeight="1">
      <c r="A802" s="94">
        <v>2029</v>
      </c>
      <c r="B802" s="96">
        <f t="shared" si="1275"/>
        <v>4798159</v>
      </c>
      <c r="C802" s="94"/>
      <c r="D802" s="101">
        <f t="shared" si="1268"/>
        <v>2685599</v>
      </c>
      <c r="E802" s="101">
        <f t="shared" si="1269"/>
        <v>2748009</v>
      </c>
      <c r="F802" s="101">
        <f t="shared" si="1270"/>
        <v>2810673</v>
      </c>
      <c r="G802" s="101">
        <f t="shared" si="1271"/>
        <v>2871576</v>
      </c>
      <c r="H802" s="101">
        <f t="shared" si="1272"/>
        <v>2929847</v>
      </c>
      <c r="I802" s="101">
        <f>SUM(CC802:$DL802)</f>
        <v>1190055</v>
      </c>
      <c r="J802" s="101">
        <f>SUM(CD802:$DL802)</f>
        <v>1127645</v>
      </c>
      <c r="K802" s="101">
        <f>SUM(CE802:$DL802)</f>
        <v>1064981</v>
      </c>
      <c r="L802" s="101">
        <f>SUM(CF802:$DL802)</f>
        <v>1004078</v>
      </c>
      <c r="M802" s="101">
        <f>SUM(CG802:$DL802)</f>
        <v>945807</v>
      </c>
      <c r="N802" s="101"/>
      <c r="O802" s="101"/>
      <c r="P802" s="101"/>
      <c r="Q802" s="104">
        <v>43528</v>
      </c>
      <c r="R802" s="104">
        <v>44087</v>
      </c>
      <c r="S802" s="104">
        <v>44635</v>
      </c>
      <c r="T802" s="104">
        <v>45134</v>
      </c>
      <c r="U802" s="104">
        <v>45585</v>
      </c>
      <c r="V802" s="104">
        <v>45976</v>
      </c>
      <c r="W802" s="104">
        <v>46294</v>
      </c>
      <c r="X802" s="104">
        <v>46555</v>
      </c>
      <c r="Y802" s="104">
        <v>46745</v>
      </c>
      <c r="Z802" s="104">
        <v>46879</v>
      </c>
      <c r="AA802" s="104">
        <v>46934</v>
      </c>
      <c r="AB802" s="104">
        <v>46939</v>
      </c>
      <c r="AC802" s="104">
        <v>46891</v>
      </c>
      <c r="AD802" s="104">
        <v>46820</v>
      </c>
      <c r="AE802" s="104">
        <v>46746</v>
      </c>
      <c r="AF802" s="104">
        <v>46677</v>
      </c>
      <c r="AG802" s="104">
        <v>46596</v>
      </c>
      <c r="AH802" s="104">
        <v>46511</v>
      </c>
      <c r="AI802" s="104">
        <v>46481</v>
      </c>
      <c r="AJ802" s="104">
        <v>46492</v>
      </c>
      <c r="AK802" s="104">
        <v>46209</v>
      </c>
      <c r="AL802" s="104">
        <v>46391</v>
      </c>
      <c r="AM802" s="104">
        <v>47038</v>
      </c>
      <c r="AN802" s="104">
        <v>47536</v>
      </c>
      <c r="AO802" s="104">
        <v>48837</v>
      </c>
      <c r="AP802" s="104">
        <v>50446</v>
      </c>
      <c r="AQ802" s="104">
        <v>51286</v>
      </c>
      <c r="AR802" s="104">
        <v>52985</v>
      </c>
      <c r="AS802" s="104">
        <v>54437</v>
      </c>
      <c r="AT802" s="104">
        <v>55949</v>
      </c>
      <c r="AU802" s="104">
        <v>58564</v>
      </c>
      <c r="AV802" s="104">
        <v>60157</v>
      </c>
      <c r="AW802" s="104">
        <v>61696</v>
      </c>
      <c r="AX802" s="104">
        <v>63534</v>
      </c>
      <c r="AY802" s="104">
        <v>64246</v>
      </c>
      <c r="AZ802" s="104">
        <v>65446</v>
      </c>
      <c r="BA802" s="104">
        <v>66414</v>
      </c>
      <c r="BB802" s="104">
        <v>68413</v>
      </c>
      <c r="BC802" s="104">
        <v>68731</v>
      </c>
      <c r="BD802" s="104">
        <v>69085</v>
      </c>
      <c r="BE802" s="104">
        <v>68982</v>
      </c>
      <c r="BF802" s="104">
        <v>69347</v>
      </c>
      <c r="BG802" s="104">
        <v>68031</v>
      </c>
      <c r="BH802" s="104">
        <v>68132</v>
      </c>
      <c r="BI802" s="104">
        <v>67497</v>
      </c>
      <c r="BJ802" s="104">
        <v>66980</v>
      </c>
      <c r="BK802" s="104">
        <v>66151</v>
      </c>
      <c r="BL802" s="104">
        <v>66595</v>
      </c>
      <c r="BM802" s="104">
        <v>65715</v>
      </c>
      <c r="BN802" s="104">
        <v>65445</v>
      </c>
      <c r="BO802" s="104">
        <v>64073</v>
      </c>
      <c r="BP802" s="104">
        <v>62670</v>
      </c>
      <c r="BQ802" s="104">
        <v>61969</v>
      </c>
      <c r="BR802" s="104">
        <v>61210</v>
      </c>
      <c r="BS802" s="104">
        <v>60321</v>
      </c>
      <c r="BT802" s="104">
        <v>60313</v>
      </c>
      <c r="BU802" s="104">
        <v>59998</v>
      </c>
      <c r="BV802" s="104">
        <v>60483</v>
      </c>
      <c r="BW802" s="104">
        <v>61797</v>
      </c>
      <c r="BX802" s="104">
        <v>61393</v>
      </c>
      <c r="BY802" s="104">
        <v>62511</v>
      </c>
      <c r="BZ802" s="104">
        <v>62800</v>
      </c>
      <c r="CA802" s="104">
        <v>62717</v>
      </c>
      <c r="CB802" s="104">
        <v>63069</v>
      </c>
      <c r="CC802" s="104">
        <v>62410</v>
      </c>
      <c r="CD802" s="104">
        <v>62664</v>
      </c>
      <c r="CE802" s="104">
        <v>60903</v>
      </c>
      <c r="CF802" s="104">
        <v>58271</v>
      </c>
      <c r="CG802" s="104">
        <v>56396</v>
      </c>
      <c r="CH802" s="104">
        <v>54500</v>
      </c>
      <c r="CI802" s="104">
        <v>52733</v>
      </c>
      <c r="CJ802" s="104">
        <v>50176</v>
      </c>
      <c r="CK802" s="104">
        <v>48947</v>
      </c>
      <c r="CL802" s="104">
        <v>46738</v>
      </c>
      <c r="CM802" s="104">
        <v>44885</v>
      </c>
      <c r="CN802" s="104">
        <v>43549</v>
      </c>
      <c r="CO802" s="104">
        <v>41789</v>
      </c>
      <c r="CP802" s="104">
        <v>41143</v>
      </c>
      <c r="CQ802" s="104">
        <v>38945</v>
      </c>
      <c r="CR802" s="104">
        <v>38970</v>
      </c>
      <c r="CS802" s="104">
        <v>37966</v>
      </c>
      <c r="CT802" s="104">
        <v>37550</v>
      </c>
      <c r="CU802" s="104">
        <v>35806</v>
      </c>
      <c r="CV802" s="104">
        <v>34535</v>
      </c>
      <c r="CW802" s="104">
        <v>31700</v>
      </c>
      <c r="CX802" s="104">
        <v>30030</v>
      </c>
      <c r="CY802" s="104">
        <v>27635</v>
      </c>
      <c r="CZ802" s="104">
        <v>24714</v>
      </c>
      <c r="DA802" s="104">
        <v>21712</v>
      </c>
      <c r="DB802" s="104">
        <v>18573</v>
      </c>
      <c r="DC802" s="104">
        <v>16405</v>
      </c>
      <c r="DD802" s="104">
        <v>14206</v>
      </c>
      <c r="DE802" s="104">
        <v>11975</v>
      </c>
      <c r="DF802" s="104">
        <v>10517</v>
      </c>
      <c r="DG802" s="104">
        <v>8880</v>
      </c>
      <c r="DH802" s="104">
        <v>7326</v>
      </c>
      <c r="DI802" s="104">
        <v>5948</v>
      </c>
      <c r="DJ802" s="104">
        <v>4806</v>
      </c>
      <c r="DK802" s="104">
        <v>3766</v>
      </c>
      <c r="DL802" s="104">
        <v>2986</v>
      </c>
      <c r="DM802" s="44">
        <v>7356</v>
      </c>
    </row>
    <row r="803" spans="1:117" s="44" customFormat="1" ht="1" hidden="1" customHeight="1">
      <c r="A803" s="94">
        <v>2030</v>
      </c>
      <c r="B803" s="96">
        <f t="shared" si="1275"/>
        <v>4832924</v>
      </c>
      <c r="C803" s="94"/>
      <c r="D803" s="101">
        <f t="shared" si="1268"/>
        <v>2691262</v>
      </c>
      <c r="E803" s="101">
        <f t="shared" si="1269"/>
        <v>2753907</v>
      </c>
      <c r="F803" s="101">
        <f t="shared" si="1270"/>
        <v>2815894</v>
      </c>
      <c r="G803" s="101">
        <f t="shared" si="1271"/>
        <v>2878140</v>
      </c>
      <c r="H803" s="101">
        <f t="shared" si="1272"/>
        <v>2938621</v>
      </c>
      <c r="I803" s="101">
        <f>SUM(CC803:$DL803)</f>
        <v>1215431</v>
      </c>
      <c r="J803" s="101">
        <f>SUM(CD803:$DL803)</f>
        <v>1152786</v>
      </c>
      <c r="K803" s="101">
        <f>SUM(CE803:$DL803)</f>
        <v>1090799</v>
      </c>
      <c r="L803" s="101">
        <f>SUM(CF803:$DL803)</f>
        <v>1028553</v>
      </c>
      <c r="M803" s="101">
        <f>SUM(CG803:$DL803)</f>
        <v>968072</v>
      </c>
      <c r="N803" s="101"/>
      <c r="O803" s="101"/>
      <c r="P803" s="101"/>
      <c r="Q803" s="104">
        <v>43415</v>
      </c>
      <c r="R803" s="104">
        <v>43968</v>
      </c>
      <c r="S803" s="104">
        <v>44512</v>
      </c>
      <c r="T803" s="104">
        <v>45038</v>
      </c>
      <c r="U803" s="104">
        <v>45514</v>
      </c>
      <c r="V803" s="104">
        <v>45946</v>
      </c>
      <c r="W803" s="104">
        <v>46319</v>
      </c>
      <c r="X803" s="104">
        <v>46625</v>
      </c>
      <c r="Y803" s="104">
        <v>46881</v>
      </c>
      <c r="Z803" s="104">
        <v>47059</v>
      </c>
      <c r="AA803" s="104">
        <v>47180</v>
      </c>
      <c r="AB803" s="104">
        <v>47227</v>
      </c>
      <c r="AC803" s="104">
        <v>47232</v>
      </c>
      <c r="AD803" s="104">
        <v>47192</v>
      </c>
      <c r="AE803" s="104">
        <v>47141</v>
      </c>
      <c r="AF803" s="104">
        <v>47088</v>
      </c>
      <c r="AG803" s="104">
        <v>47034</v>
      </c>
      <c r="AH803" s="104">
        <v>46965</v>
      </c>
      <c r="AI803" s="104">
        <v>46914</v>
      </c>
      <c r="AJ803" s="104">
        <v>46981</v>
      </c>
      <c r="AK803" s="104">
        <v>47171</v>
      </c>
      <c r="AL803" s="104">
        <v>47130</v>
      </c>
      <c r="AM803" s="104">
        <v>47552</v>
      </c>
      <c r="AN803" s="104">
        <v>48403</v>
      </c>
      <c r="AO803" s="104">
        <v>49052</v>
      </c>
      <c r="AP803" s="104">
        <v>50424</v>
      </c>
      <c r="AQ803" s="104">
        <v>52052</v>
      </c>
      <c r="AR803" s="104">
        <v>52881</v>
      </c>
      <c r="AS803" s="104">
        <v>54525</v>
      </c>
      <c r="AT803" s="104">
        <v>55903</v>
      </c>
      <c r="AU803" s="104">
        <v>57325</v>
      </c>
      <c r="AV803" s="104">
        <v>59832</v>
      </c>
      <c r="AW803" s="104">
        <v>61325</v>
      </c>
      <c r="AX803" s="104">
        <v>62764</v>
      </c>
      <c r="AY803" s="104">
        <v>64501</v>
      </c>
      <c r="AZ803" s="104">
        <v>65122</v>
      </c>
      <c r="BA803" s="104">
        <v>66234</v>
      </c>
      <c r="BB803" s="104">
        <v>67118</v>
      </c>
      <c r="BC803" s="104">
        <v>69032</v>
      </c>
      <c r="BD803" s="104">
        <v>69278</v>
      </c>
      <c r="BE803" s="104">
        <v>69567</v>
      </c>
      <c r="BF803" s="104">
        <v>69403</v>
      </c>
      <c r="BG803" s="104">
        <v>69708</v>
      </c>
      <c r="BH803" s="104">
        <v>68344</v>
      </c>
      <c r="BI803" s="104">
        <v>68394</v>
      </c>
      <c r="BJ803" s="104">
        <v>67714</v>
      </c>
      <c r="BK803" s="104">
        <v>67151</v>
      </c>
      <c r="BL803" s="104">
        <v>66282</v>
      </c>
      <c r="BM803" s="104">
        <v>66680</v>
      </c>
      <c r="BN803" s="104">
        <v>65757</v>
      </c>
      <c r="BO803" s="104">
        <v>65446</v>
      </c>
      <c r="BP803" s="104">
        <v>64034</v>
      </c>
      <c r="BQ803" s="104">
        <v>62593</v>
      </c>
      <c r="BR803" s="104">
        <v>61855</v>
      </c>
      <c r="BS803" s="104">
        <v>61059</v>
      </c>
      <c r="BT803" s="104">
        <v>60141</v>
      </c>
      <c r="BU803" s="104">
        <v>60099</v>
      </c>
      <c r="BV803" s="104">
        <v>59759</v>
      </c>
      <c r="BW803" s="104">
        <v>60214</v>
      </c>
      <c r="BX803" s="104">
        <v>61496</v>
      </c>
      <c r="BY803" s="104">
        <v>61072</v>
      </c>
      <c r="BZ803" s="104">
        <v>62102</v>
      </c>
      <c r="CA803" s="104">
        <v>62432</v>
      </c>
      <c r="CB803" s="104">
        <v>62336</v>
      </c>
      <c r="CC803" s="104">
        <v>62645</v>
      </c>
      <c r="CD803" s="104">
        <v>61987</v>
      </c>
      <c r="CE803" s="104">
        <v>62246</v>
      </c>
      <c r="CF803" s="104">
        <v>60481</v>
      </c>
      <c r="CG803" s="104">
        <v>57844</v>
      </c>
      <c r="CH803" s="104">
        <v>55958</v>
      </c>
      <c r="CI803" s="104">
        <v>54046</v>
      </c>
      <c r="CJ803" s="104">
        <v>52262</v>
      </c>
      <c r="CK803" s="104">
        <v>49692</v>
      </c>
      <c r="CL803" s="104">
        <v>48439</v>
      </c>
      <c r="CM803" s="104">
        <v>46206</v>
      </c>
      <c r="CN803" s="104">
        <v>44324</v>
      </c>
      <c r="CO803" s="104">
        <v>42948</v>
      </c>
      <c r="CP803" s="104">
        <v>41150</v>
      </c>
      <c r="CQ803" s="104">
        <v>40437</v>
      </c>
      <c r="CR803" s="104">
        <v>38198</v>
      </c>
      <c r="CS803" s="104">
        <v>38120</v>
      </c>
      <c r="CT803" s="104">
        <v>37020</v>
      </c>
      <c r="CU803" s="104">
        <v>36477</v>
      </c>
      <c r="CV803" s="104">
        <v>34625</v>
      </c>
      <c r="CW803" s="104">
        <v>33216</v>
      </c>
      <c r="CX803" s="104">
        <v>30299</v>
      </c>
      <c r="CY803" s="104">
        <v>28484</v>
      </c>
      <c r="CZ803" s="104">
        <v>25983</v>
      </c>
      <c r="DA803" s="104">
        <v>23004</v>
      </c>
      <c r="DB803" s="104">
        <v>19980</v>
      </c>
      <c r="DC803" s="104">
        <v>16877</v>
      </c>
      <c r="DD803" s="104">
        <v>14699</v>
      </c>
      <c r="DE803" s="104">
        <v>12560</v>
      </c>
      <c r="DF803" s="104">
        <v>10458</v>
      </c>
      <c r="DG803" s="104">
        <v>9081</v>
      </c>
      <c r="DH803" s="104">
        <v>7582</v>
      </c>
      <c r="DI803" s="104">
        <v>6181</v>
      </c>
      <c r="DJ803" s="104">
        <v>4948</v>
      </c>
      <c r="DK803" s="104">
        <v>3937</v>
      </c>
      <c r="DL803" s="104">
        <v>3037</v>
      </c>
      <c r="DM803" s="44">
        <v>7847</v>
      </c>
    </row>
    <row r="804" spans="1:117" s="44" customFormat="1" ht="1" hidden="1" customHeight="1">
      <c r="A804" s="94">
        <v>2031</v>
      </c>
      <c r="B804" s="96">
        <f t="shared" si="1275"/>
        <v>4867090</v>
      </c>
      <c r="C804" s="94"/>
      <c r="D804" s="101">
        <f t="shared" si="1268"/>
        <v>2698236</v>
      </c>
      <c r="E804" s="101">
        <f t="shared" si="1269"/>
        <v>2760154</v>
      </c>
      <c r="F804" s="101">
        <f t="shared" si="1270"/>
        <v>2822377</v>
      </c>
      <c r="G804" s="101">
        <f t="shared" si="1271"/>
        <v>2883953</v>
      </c>
      <c r="H804" s="101">
        <f t="shared" si="1272"/>
        <v>2945769</v>
      </c>
      <c r="I804" s="101">
        <f>SUM(CC804:$DL804)</f>
        <v>1239451</v>
      </c>
      <c r="J804" s="101">
        <f>SUM(CD804:$DL804)</f>
        <v>1177533</v>
      </c>
      <c r="K804" s="101">
        <f>SUM(CE804:$DL804)</f>
        <v>1115310</v>
      </c>
      <c r="L804" s="101">
        <f>SUM(CF804:$DL804)</f>
        <v>1053734</v>
      </c>
      <c r="M804" s="101">
        <f>SUM(CG804:$DL804)</f>
        <v>991918</v>
      </c>
      <c r="N804" s="101"/>
      <c r="O804" s="101"/>
      <c r="P804" s="101"/>
      <c r="Q804" s="104">
        <v>43329</v>
      </c>
      <c r="R804" s="104">
        <v>43858</v>
      </c>
      <c r="S804" s="104">
        <v>44396</v>
      </c>
      <c r="T804" s="104">
        <v>44920</v>
      </c>
      <c r="U804" s="104">
        <v>45423</v>
      </c>
      <c r="V804" s="104">
        <v>45878</v>
      </c>
      <c r="W804" s="104">
        <v>46291</v>
      </c>
      <c r="X804" s="104">
        <v>46652</v>
      </c>
      <c r="Y804" s="104">
        <v>46952</v>
      </c>
      <c r="Z804" s="104">
        <v>47196</v>
      </c>
      <c r="AA804" s="104">
        <v>47361</v>
      </c>
      <c r="AB804" s="104">
        <v>47473</v>
      </c>
      <c r="AC804" s="104">
        <v>47521</v>
      </c>
      <c r="AD804" s="104">
        <v>47534</v>
      </c>
      <c r="AE804" s="104">
        <v>47513</v>
      </c>
      <c r="AF804" s="104">
        <v>47483</v>
      </c>
      <c r="AG804" s="104">
        <v>47444</v>
      </c>
      <c r="AH804" s="104">
        <v>47401</v>
      </c>
      <c r="AI804" s="104">
        <v>47367</v>
      </c>
      <c r="AJ804" s="104">
        <v>47411</v>
      </c>
      <c r="AK804" s="104">
        <v>47655</v>
      </c>
      <c r="AL804" s="104">
        <v>48076</v>
      </c>
      <c r="AM804" s="104">
        <v>48283</v>
      </c>
      <c r="AN804" s="104">
        <v>48908</v>
      </c>
      <c r="AO804" s="104">
        <v>49908</v>
      </c>
      <c r="AP804" s="104">
        <v>50644</v>
      </c>
      <c r="AQ804" s="104">
        <v>52036</v>
      </c>
      <c r="AR804" s="104">
        <v>53642</v>
      </c>
      <c r="AS804" s="104">
        <v>54429</v>
      </c>
      <c r="AT804" s="104">
        <v>55996</v>
      </c>
      <c r="AU804" s="104">
        <v>57289</v>
      </c>
      <c r="AV804" s="104">
        <v>58615</v>
      </c>
      <c r="AW804" s="104">
        <v>61010</v>
      </c>
      <c r="AX804" s="104">
        <v>62403</v>
      </c>
      <c r="AY804" s="104">
        <v>63745</v>
      </c>
      <c r="AZ804" s="104">
        <v>65381</v>
      </c>
      <c r="BA804" s="104">
        <v>65918</v>
      </c>
      <c r="BB804" s="104">
        <v>66946</v>
      </c>
      <c r="BC804" s="104">
        <v>67751</v>
      </c>
      <c r="BD804" s="104">
        <v>69583</v>
      </c>
      <c r="BE804" s="104">
        <v>69764</v>
      </c>
      <c r="BF804" s="104">
        <v>69989</v>
      </c>
      <c r="BG804" s="104">
        <v>69769</v>
      </c>
      <c r="BH804" s="104">
        <v>70018</v>
      </c>
      <c r="BI804" s="104">
        <v>68606</v>
      </c>
      <c r="BJ804" s="104">
        <v>68610</v>
      </c>
      <c r="BK804" s="104">
        <v>67884</v>
      </c>
      <c r="BL804" s="104">
        <v>67281</v>
      </c>
      <c r="BM804" s="104">
        <v>66371</v>
      </c>
      <c r="BN804" s="104">
        <v>66719</v>
      </c>
      <c r="BO804" s="104">
        <v>65757</v>
      </c>
      <c r="BP804" s="104">
        <v>65403</v>
      </c>
      <c r="BQ804" s="104">
        <v>63953</v>
      </c>
      <c r="BR804" s="104">
        <v>62477</v>
      </c>
      <c r="BS804" s="104">
        <v>61702</v>
      </c>
      <c r="BT804" s="104">
        <v>60874</v>
      </c>
      <c r="BU804" s="104">
        <v>59928</v>
      </c>
      <c r="BV804" s="104">
        <v>59858</v>
      </c>
      <c r="BW804" s="104">
        <v>59492</v>
      </c>
      <c r="BX804" s="104">
        <v>59922</v>
      </c>
      <c r="BY804" s="104">
        <v>61175</v>
      </c>
      <c r="BZ804" s="104">
        <v>60674</v>
      </c>
      <c r="CA804" s="104">
        <v>61739</v>
      </c>
      <c r="CB804" s="104">
        <v>62053</v>
      </c>
      <c r="CC804" s="104">
        <v>61918</v>
      </c>
      <c r="CD804" s="104">
        <v>62223</v>
      </c>
      <c r="CE804" s="104">
        <v>61576</v>
      </c>
      <c r="CF804" s="104">
        <v>61816</v>
      </c>
      <c r="CG804" s="104">
        <v>60041</v>
      </c>
      <c r="CH804" s="104">
        <v>57394</v>
      </c>
      <c r="CI804" s="104">
        <v>55497</v>
      </c>
      <c r="CJ804" s="104">
        <v>53565</v>
      </c>
      <c r="CK804" s="104">
        <v>51763</v>
      </c>
      <c r="CL804" s="104">
        <v>49177</v>
      </c>
      <c r="CM804" s="104">
        <v>47897</v>
      </c>
      <c r="CN804" s="104">
        <v>45634</v>
      </c>
      <c r="CO804" s="104">
        <v>43720</v>
      </c>
      <c r="CP804" s="104">
        <v>42295</v>
      </c>
      <c r="CQ804" s="104">
        <v>40453</v>
      </c>
      <c r="CR804" s="104">
        <v>39663</v>
      </c>
      <c r="CS804" s="104">
        <v>37377</v>
      </c>
      <c r="CT804" s="104">
        <v>37178</v>
      </c>
      <c r="CU804" s="104">
        <v>35974</v>
      </c>
      <c r="CV804" s="104">
        <v>35288</v>
      </c>
      <c r="CW804" s="104">
        <v>33319</v>
      </c>
      <c r="CX804" s="104">
        <v>31762</v>
      </c>
      <c r="CY804" s="104">
        <v>28758</v>
      </c>
      <c r="CZ804" s="104">
        <v>26803</v>
      </c>
      <c r="DA804" s="104">
        <v>24207</v>
      </c>
      <c r="DB804" s="104">
        <v>21193</v>
      </c>
      <c r="DC804" s="104">
        <v>18180</v>
      </c>
      <c r="DD804" s="104">
        <v>15144</v>
      </c>
      <c r="DE804" s="104">
        <v>13017</v>
      </c>
      <c r="DF804" s="104">
        <v>10990</v>
      </c>
      <c r="DG804" s="104">
        <v>9047</v>
      </c>
      <c r="DH804" s="104">
        <v>7769</v>
      </c>
      <c r="DI804" s="104">
        <v>6411</v>
      </c>
      <c r="DJ804" s="104">
        <v>5154</v>
      </c>
      <c r="DK804" s="104">
        <v>4065</v>
      </c>
      <c r="DL804" s="104">
        <v>3183</v>
      </c>
      <c r="DM804" s="44">
        <v>8279</v>
      </c>
    </row>
    <row r="805" spans="1:117" s="44" customFormat="1" ht="1" hidden="1" customHeight="1">
      <c r="A805" s="94">
        <v>2032</v>
      </c>
      <c r="B805" s="96">
        <f t="shared" si="1275"/>
        <v>4900593</v>
      </c>
      <c r="C805" s="94"/>
      <c r="D805" s="101">
        <f t="shared" si="1268"/>
        <v>2706025</v>
      </c>
      <c r="E805" s="101">
        <f t="shared" si="1269"/>
        <v>2767662</v>
      </c>
      <c r="F805" s="101">
        <f t="shared" si="1270"/>
        <v>2829166</v>
      </c>
      <c r="G805" s="101">
        <f t="shared" si="1271"/>
        <v>2890980</v>
      </c>
      <c r="H805" s="101">
        <f t="shared" si="1272"/>
        <v>2952135</v>
      </c>
      <c r="I805" s="101">
        <f>SUM(CC805:$DL805)</f>
        <v>1262456</v>
      </c>
      <c r="J805" s="101">
        <f>SUM(CD805:$DL805)</f>
        <v>1200819</v>
      </c>
      <c r="K805" s="101">
        <f>SUM(CE805:$DL805)</f>
        <v>1139315</v>
      </c>
      <c r="L805" s="101">
        <f>SUM(CF805:$DL805)</f>
        <v>1077501</v>
      </c>
      <c r="M805" s="101">
        <f>SUM(CG805:$DL805)</f>
        <v>1016346</v>
      </c>
      <c r="N805" s="101"/>
      <c r="O805" s="101"/>
      <c r="P805" s="101"/>
      <c r="Q805" s="104">
        <v>43279</v>
      </c>
      <c r="R805" s="104">
        <v>43776</v>
      </c>
      <c r="S805" s="104">
        <v>44289</v>
      </c>
      <c r="T805" s="104">
        <v>44806</v>
      </c>
      <c r="U805" s="104">
        <v>45307</v>
      </c>
      <c r="V805" s="104">
        <v>45790</v>
      </c>
      <c r="W805" s="104">
        <v>46225</v>
      </c>
      <c r="X805" s="104">
        <v>46625</v>
      </c>
      <c r="Y805" s="104">
        <v>46981</v>
      </c>
      <c r="Z805" s="104">
        <v>47268</v>
      </c>
      <c r="AA805" s="104">
        <v>47499</v>
      </c>
      <c r="AB805" s="104">
        <v>47655</v>
      </c>
      <c r="AC805" s="104">
        <v>47766</v>
      </c>
      <c r="AD805" s="104">
        <v>47823</v>
      </c>
      <c r="AE805" s="104">
        <v>47855</v>
      </c>
      <c r="AF805" s="104">
        <v>47855</v>
      </c>
      <c r="AG805" s="104">
        <v>47838</v>
      </c>
      <c r="AH805" s="104">
        <v>47811</v>
      </c>
      <c r="AI805" s="104">
        <v>47801</v>
      </c>
      <c r="AJ805" s="104">
        <v>47863</v>
      </c>
      <c r="AK805" s="104">
        <v>48082</v>
      </c>
      <c r="AL805" s="104">
        <v>48554</v>
      </c>
      <c r="AM805" s="104">
        <v>49213</v>
      </c>
      <c r="AN805" s="104">
        <v>49632</v>
      </c>
      <c r="AO805" s="104">
        <v>50405</v>
      </c>
      <c r="AP805" s="104">
        <v>51489</v>
      </c>
      <c r="AQ805" s="104">
        <v>52261</v>
      </c>
      <c r="AR805" s="104">
        <v>53633</v>
      </c>
      <c r="AS805" s="104">
        <v>55186</v>
      </c>
      <c r="AT805" s="104">
        <v>55909</v>
      </c>
      <c r="AU805" s="104">
        <v>57387</v>
      </c>
      <c r="AV805" s="104">
        <v>58588</v>
      </c>
      <c r="AW805" s="104">
        <v>59814</v>
      </c>
      <c r="AX805" s="104">
        <v>62099</v>
      </c>
      <c r="AY805" s="104">
        <v>63394</v>
      </c>
      <c r="AZ805" s="104">
        <v>64641</v>
      </c>
      <c r="BA805" s="104">
        <v>66181</v>
      </c>
      <c r="BB805" s="104">
        <v>66637</v>
      </c>
      <c r="BC805" s="104">
        <v>67586</v>
      </c>
      <c r="BD805" s="104">
        <v>68315</v>
      </c>
      <c r="BE805" s="104">
        <v>70072</v>
      </c>
      <c r="BF805" s="104">
        <v>70189</v>
      </c>
      <c r="BG805" s="104">
        <v>70356</v>
      </c>
      <c r="BH805" s="104">
        <v>70083</v>
      </c>
      <c r="BI805" s="104">
        <v>70277</v>
      </c>
      <c r="BJ805" s="104">
        <v>68824</v>
      </c>
      <c r="BK805" s="104">
        <v>68781</v>
      </c>
      <c r="BL805" s="104">
        <v>68014</v>
      </c>
      <c r="BM805" s="104">
        <v>67368</v>
      </c>
      <c r="BN805" s="104">
        <v>66415</v>
      </c>
      <c r="BO805" s="104">
        <v>66718</v>
      </c>
      <c r="BP805" s="104">
        <v>65713</v>
      </c>
      <c r="BQ805" s="104">
        <v>65319</v>
      </c>
      <c r="BR805" s="104">
        <v>63833</v>
      </c>
      <c r="BS805" s="104">
        <v>62322</v>
      </c>
      <c r="BT805" s="104">
        <v>61516</v>
      </c>
      <c r="BU805" s="104">
        <v>60658</v>
      </c>
      <c r="BV805" s="104">
        <v>59687</v>
      </c>
      <c r="BW805" s="104">
        <v>59591</v>
      </c>
      <c r="BX805" s="104">
        <v>59205</v>
      </c>
      <c r="BY805" s="104">
        <v>59610</v>
      </c>
      <c r="BZ805" s="104">
        <v>60778</v>
      </c>
      <c r="CA805" s="104">
        <v>60323</v>
      </c>
      <c r="CB805" s="104">
        <v>61367</v>
      </c>
      <c r="CC805" s="104">
        <v>61637</v>
      </c>
      <c r="CD805" s="104">
        <v>61504</v>
      </c>
      <c r="CE805" s="104">
        <v>61814</v>
      </c>
      <c r="CF805" s="104">
        <v>61155</v>
      </c>
      <c r="CG805" s="104">
        <v>61368</v>
      </c>
      <c r="CH805" s="104">
        <v>59579</v>
      </c>
      <c r="CI805" s="104">
        <v>56921</v>
      </c>
      <c r="CJ805" s="104">
        <v>55009</v>
      </c>
      <c r="CK805" s="104">
        <v>53056</v>
      </c>
      <c r="CL805" s="104">
        <v>51231</v>
      </c>
      <c r="CM805" s="104">
        <v>48627</v>
      </c>
      <c r="CN805" s="104">
        <v>47313</v>
      </c>
      <c r="CO805" s="104">
        <v>45016</v>
      </c>
      <c r="CP805" s="104">
        <v>43063</v>
      </c>
      <c r="CQ805" s="104">
        <v>41584</v>
      </c>
      <c r="CR805" s="104">
        <v>39687</v>
      </c>
      <c r="CS805" s="104">
        <v>38813</v>
      </c>
      <c r="CT805" s="104">
        <v>36467</v>
      </c>
      <c r="CU805" s="104">
        <v>36137</v>
      </c>
      <c r="CV805" s="104">
        <v>34816</v>
      </c>
      <c r="CW805" s="104">
        <v>33970</v>
      </c>
      <c r="CX805" s="104">
        <v>31878</v>
      </c>
      <c r="CY805" s="104">
        <v>30166</v>
      </c>
      <c r="CZ805" s="104">
        <v>27082</v>
      </c>
      <c r="DA805" s="104">
        <v>24993</v>
      </c>
      <c r="DB805" s="104">
        <v>22324</v>
      </c>
      <c r="DC805" s="104">
        <v>19307</v>
      </c>
      <c r="DD805" s="104">
        <v>16336</v>
      </c>
      <c r="DE805" s="104">
        <v>13432</v>
      </c>
      <c r="DF805" s="104">
        <v>11409</v>
      </c>
      <c r="DG805" s="104">
        <v>9525</v>
      </c>
      <c r="DH805" s="104">
        <v>7756</v>
      </c>
      <c r="DI805" s="104">
        <v>6582</v>
      </c>
      <c r="DJ805" s="104">
        <v>5359</v>
      </c>
      <c r="DK805" s="104">
        <v>4244</v>
      </c>
      <c r="DL805" s="104">
        <v>3296</v>
      </c>
      <c r="DM805" s="44">
        <v>8740</v>
      </c>
    </row>
    <row r="806" spans="1:117" s="44" customFormat="1" ht="1" hidden="1" customHeight="1">
      <c r="A806" s="94">
        <v>2033</v>
      </c>
      <c r="B806" s="96">
        <f t="shared" si="1275"/>
        <v>4933487</v>
      </c>
      <c r="C806" s="94"/>
      <c r="D806" s="101">
        <f t="shared" si="1268"/>
        <v>2715024</v>
      </c>
      <c r="E806" s="101">
        <f t="shared" si="1269"/>
        <v>2775982</v>
      </c>
      <c r="F806" s="101">
        <f t="shared" si="1270"/>
        <v>2837206</v>
      </c>
      <c r="G806" s="101">
        <f t="shared" si="1271"/>
        <v>2898309</v>
      </c>
      <c r="H806" s="101">
        <f t="shared" si="1272"/>
        <v>2959705</v>
      </c>
      <c r="I806" s="101">
        <f>SUM(CC806:$DL806)</f>
        <v>1284077</v>
      </c>
      <c r="J806" s="101">
        <f>SUM(CD806:$DL806)</f>
        <v>1223119</v>
      </c>
      <c r="K806" s="101">
        <f>SUM(CE806:$DL806)</f>
        <v>1161895</v>
      </c>
      <c r="L806" s="101">
        <f>SUM(CF806:$DL806)</f>
        <v>1100792</v>
      </c>
      <c r="M806" s="101">
        <f>SUM(CG806:$DL806)</f>
        <v>1039396</v>
      </c>
      <c r="N806" s="101"/>
      <c r="O806" s="101"/>
      <c r="P806" s="101"/>
      <c r="Q806" s="104">
        <v>43275</v>
      </c>
      <c r="R806" s="104">
        <v>43728</v>
      </c>
      <c r="S806" s="104">
        <v>44210</v>
      </c>
      <c r="T806" s="104">
        <v>44702</v>
      </c>
      <c r="U806" s="104">
        <v>45195</v>
      </c>
      <c r="V806" s="104">
        <v>45676</v>
      </c>
      <c r="W806" s="104">
        <v>46140</v>
      </c>
      <c r="X806" s="104">
        <v>46561</v>
      </c>
      <c r="Y806" s="104">
        <v>46955</v>
      </c>
      <c r="Z806" s="104">
        <v>47299</v>
      </c>
      <c r="AA806" s="104">
        <v>47572</v>
      </c>
      <c r="AB806" s="104">
        <v>47794</v>
      </c>
      <c r="AC806" s="104">
        <v>47950</v>
      </c>
      <c r="AD806" s="104">
        <v>48068</v>
      </c>
      <c r="AE806" s="104">
        <v>48144</v>
      </c>
      <c r="AF806" s="104">
        <v>48197</v>
      </c>
      <c r="AG806" s="104">
        <v>48211</v>
      </c>
      <c r="AH806" s="104">
        <v>48205</v>
      </c>
      <c r="AI806" s="104">
        <v>48209</v>
      </c>
      <c r="AJ806" s="104">
        <v>48295</v>
      </c>
      <c r="AK806" s="104">
        <v>48530</v>
      </c>
      <c r="AL806" s="104">
        <v>48978</v>
      </c>
      <c r="AM806" s="104">
        <v>49686</v>
      </c>
      <c r="AN806" s="104">
        <v>50546</v>
      </c>
      <c r="AO806" s="104">
        <v>51122</v>
      </c>
      <c r="AP806" s="104">
        <v>51981</v>
      </c>
      <c r="AQ806" s="104">
        <v>53097</v>
      </c>
      <c r="AR806" s="104">
        <v>53863</v>
      </c>
      <c r="AS806" s="104">
        <v>55183</v>
      </c>
      <c r="AT806" s="104">
        <v>56663</v>
      </c>
      <c r="AU806" s="104">
        <v>57308</v>
      </c>
      <c r="AV806" s="104">
        <v>58690</v>
      </c>
      <c r="AW806" s="104">
        <v>59796</v>
      </c>
      <c r="AX806" s="104">
        <v>60921</v>
      </c>
      <c r="AY806" s="104">
        <v>63099</v>
      </c>
      <c r="AZ806" s="104">
        <v>64297</v>
      </c>
      <c r="BA806" s="104">
        <v>65454</v>
      </c>
      <c r="BB806" s="104">
        <v>66904</v>
      </c>
      <c r="BC806" s="104">
        <v>67284</v>
      </c>
      <c r="BD806" s="104">
        <v>68156</v>
      </c>
      <c r="BE806" s="104">
        <v>68816</v>
      </c>
      <c r="BF806" s="104">
        <v>70501</v>
      </c>
      <c r="BG806" s="104">
        <v>70560</v>
      </c>
      <c r="BH806" s="104">
        <v>70672</v>
      </c>
      <c r="BI806" s="104">
        <v>70347</v>
      </c>
      <c r="BJ806" s="104">
        <v>70491</v>
      </c>
      <c r="BK806" s="104">
        <v>68996</v>
      </c>
      <c r="BL806" s="104">
        <v>68910</v>
      </c>
      <c r="BM806" s="104">
        <v>68102</v>
      </c>
      <c r="BN806" s="104">
        <v>67412</v>
      </c>
      <c r="BO806" s="104">
        <v>66417</v>
      </c>
      <c r="BP806" s="104">
        <v>66674</v>
      </c>
      <c r="BQ806" s="104">
        <v>65627</v>
      </c>
      <c r="BR806" s="104">
        <v>65194</v>
      </c>
      <c r="BS806" s="104">
        <v>63674</v>
      </c>
      <c r="BT806" s="104">
        <v>62134</v>
      </c>
      <c r="BU806" s="104">
        <v>61298</v>
      </c>
      <c r="BV806" s="104">
        <v>60414</v>
      </c>
      <c r="BW806" s="104">
        <v>59421</v>
      </c>
      <c r="BX806" s="104">
        <v>59303</v>
      </c>
      <c r="BY806" s="104">
        <v>58897</v>
      </c>
      <c r="BZ806" s="104">
        <v>59219</v>
      </c>
      <c r="CA806" s="104">
        <v>60426</v>
      </c>
      <c r="CB806" s="104">
        <v>59961</v>
      </c>
      <c r="CC806" s="104">
        <v>60958</v>
      </c>
      <c r="CD806" s="104">
        <v>61224</v>
      </c>
      <c r="CE806" s="104">
        <v>61103</v>
      </c>
      <c r="CF806" s="104">
        <v>61396</v>
      </c>
      <c r="CG806" s="104">
        <v>60717</v>
      </c>
      <c r="CH806" s="104">
        <v>60896</v>
      </c>
      <c r="CI806" s="104">
        <v>59094</v>
      </c>
      <c r="CJ806" s="104">
        <v>56423</v>
      </c>
      <c r="CK806" s="104">
        <v>54492</v>
      </c>
      <c r="CL806" s="104">
        <v>52514</v>
      </c>
      <c r="CM806" s="104">
        <v>50663</v>
      </c>
      <c r="CN806" s="104">
        <v>48037</v>
      </c>
      <c r="CO806" s="104">
        <v>46682</v>
      </c>
      <c r="CP806" s="104">
        <v>44346</v>
      </c>
      <c r="CQ806" s="104">
        <v>42348</v>
      </c>
      <c r="CR806" s="104">
        <v>40804</v>
      </c>
      <c r="CS806" s="104">
        <v>38847</v>
      </c>
      <c r="CT806" s="104">
        <v>37873</v>
      </c>
      <c r="CU806" s="104">
        <v>35460</v>
      </c>
      <c r="CV806" s="104">
        <v>34984</v>
      </c>
      <c r="CW806" s="104">
        <v>33532</v>
      </c>
      <c r="CX806" s="104">
        <v>32516</v>
      </c>
      <c r="CY806" s="104">
        <v>30295</v>
      </c>
      <c r="CZ806" s="104">
        <v>28428</v>
      </c>
      <c r="DA806" s="104">
        <v>25277</v>
      </c>
      <c r="DB806" s="104">
        <v>23072</v>
      </c>
      <c r="DC806" s="104">
        <v>20361</v>
      </c>
      <c r="DD806" s="104">
        <v>17372</v>
      </c>
      <c r="DE806" s="104">
        <v>14510</v>
      </c>
      <c r="DF806" s="104">
        <v>11793</v>
      </c>
      <c r="DG806" s="104">
        <v>9907</v>
      </c>
      <c r="DH806" s="104">
        <v>8182</v>
      </c>
      <c r="DI806" s="104">
        <v>6586</v>
      </c>
      <c r="DJ806" s="104">
        <v>5513</v>
      </c>
      <c r="DK806" s="104">
        <v>4423</v>
      </c>
      <c r="DL806" s="104">
        <v>3449</v>
      </c>
      <c r="DM806" s="44">
        <v>9203</v>
      </c>
    </row>
    <row r="807" spans="1:117" s="44" customFormat="1" ht="1" hidden="1" customHeight="1">
      <c r="A807" s="94">
        <v>2034</v>
      </c>
      <c r="B807" s="96">
        <f t="shared" si="1275"/>
        <v>4965794</v>
      </c>
      <c r="C807" s="94"/>
      <c r="D807" s="101">
        <f t="shared" si="1268"/>
        <v>2725918</v>
      </c>
      <c r="E807" s="101">
        <f t="shared" si="1269"/>
        <v>2785480</v>
      </c>
      <c r="F807" s="101">
        <f t="shared" si="1270"/>
        <v>2846033</v>
      </c>
      <c r="G807" s="101">
        <f t="shared" si="1271"/>
        <v>2906859</v>
      </c>
      <c r="H807" s="101">
        <f t="shared" si="1272"/>
        <v>2967552</v>
      </c>
      <c r="I807" s="101">
        <f>SUM(CC807:$DL807)</f>
        <v>1303578</v>
      </c>
      <c r="J807" s="101">
        <f>SUM(CD807:$DL807)</f>
        <v>1244016</v>
      </c>
      <c r="K807" s="101">
        <f>SUM(CE807:$DL807)</f>
        <v>1183463</v>
      </c>
      <c r="L807" s="101">
        <f>SUM(CF807:$DL807)</f>
        <v>1122637</v>
      </c>
      <c r="M807" s="101">
        <f>SUM(CG807:$DL807)</f>
        <v>1061944</v>
      </c>
      <c r="N807" s="101"/>
      <c r="O807" s="101"/>
      <c r="P807" s="101"/>
      <c r="Q807" s="104">
        <v>43319</v>
      </c>
      <c r="R807" s="104">
        <v>43727</v>
      </c>
      <c r="S807" s="104">
        <v>44164</v>
      </c>
      <c r="T807" s="104">
        <v>44625</v>
      </c>
      <c r="U807" s="104">
        <v>45095</v>
      </c>
      <c r="V807" s="104">
        <v>45568</v>
      </c>
      <c r="W807" s="104">
        <v>46028</v>
      </c>
      <c r="X807" s="104">
        <v>46479</v>
      </c>
      <c r="Y807" s="104">
        <v>46893</v>
      </c>
      <c r="Z807" s="104">
        <v>47274</v>
      </c>
      <c r="AA807" s="104">
        <v>47606</v>
      </c>
      <c r="AB807" s="104">
        <v>47868</v>
      </c>
      <c r="AC807" s="104">
        <v>48089</v>
      </c>
      <c r="AD807" s="104">
        <v>48253</v>
      </c>
      <c r="AE807" s="104">
        <v>48390</v>
      </c>
      <c r="AF807" s="104">
        <v>48486</v>
      </c>
      <c r="AG807" s="104">
        <v>48552</v>
      </c>
      <c r="AH807" s="104">
        <v>48577</v>
      </c>
      <c r="AI807" s="104">
        <v>48603</v>
      </c>
      <c r="AJ807" s="104">
        <v>48702</v>
      </c>
      <c r="AK807" s="104">
        <v>48959</v>
      </c>
      <c r="AL807" s="104">
        <v>49422</v>
      </c>
      <c r="AM807" s="104">
        <v>50106</v>
      </c>
      <c r="AN807" s="104">
        <v>51015</v>
      </c>
      <c r="AO807" s="104">
        <v>52022</v>
      </c>
      <c r="AP807" s="104">
        <v>52693</v>
      </c>
      <c r="AQ807" s="104">
        <v>53584</v>
      </c>
      <c r="AR807" s="104">
        <v>54692</v>
      </c>
      <c r="AS807" s="104">
        <v>55417</v>
      </c>
      <c r="AT807" s="104">
        <v>56666</v>
      </c>
      <c r="AU807" s="104">
        <v>58058</v>
      </c>
      <c r="AV807" s="104">
        <v>58620</v>
      </c>
      <c r="AW807" s="104">
        <v>59902</v>
      </c>
      <c r="AX807" s="104">
        <v>60910</v>
      </c>
      <c r="AY807" s="104">
        <v>61937</v>
      </c>
      <c r="AZ807" s="104">
        <v>64010</v>
      </c>
      <c r="BA807" s="104">
        <v>65117</v>
      </c>
      <c r="BB807" s="104">
        <v>66188</v>
      </c>
      <c r="BC807" s="104">
        <v>67555</v>
      </c>
      <c r="BD807" s="104">
        <v>67861</v>
      </c>
      <c r="BE807" s="104">
        <v>68663</v>
      </c>
      <c r="BF807" s="104">
        <v>69256</v>
      </c>
      <c r="BG807" s="104">
        <v>70875</v>
      </c>
      <c r="BH807" s="104">
        <v>70879</v>
      </c>
      <c r="BI807" s="104">
        <v>70939</v>
      </c>
      <c r="BJ807" s="104">
        <v>70565</v>
      </c>
      <c r="BK807" s="104">
        <v>70660</v>
      </c>
      <c r="BL807" s="104">
        <v>69126</v>
      </c>
      <c r="BM807" s="104">
        <v>68997</v>
      </c>
      <c r="BN807" s="104">
        <v>68145</v>
      </c>
      <c r="BO807" s="104">
        <v>67413</v>
      </c>
      <c r="BP807" s="104">
        <v>66376</v>
      </c>
      <c r="BQ807" s="104">
        <v>66587</v>
      </c>
      <c r="BR807" s="104">
        <v>65502</v>
      </c>
      <c r="BS807" s="104">
        <v>65030</v>
      </c>
      <c r="BT807" s="104">
        <v>63480</v>
      </c>
      <c r="BU807" s="104">
        <v>61915</v>
      </c>
      <c r="BV807" s="104">
        <v>61051</v>
      </c>
      <c r="BW807" s="104">
        <v>60143</v>
      </c>
      <c r="BX807" s="104">
        <v>59133</v>
      </c>
      <c r="BY807" s="104">
        <v>58993</v>
      </c>
      <c r="BZ807" s="104">
        <v>58513</v>
      </c>
      <c r="CA807" s="104">
        <v>58877</v>
      </c>
      <c r="CB807" s="104">
        <v>60066</v>
      </c>
      <c r="CC807" s="104">
        <v>59562</v>
      </c>
      <c r="CD807" s="104">
        <v>60553</v>
      </c>
      <c r="CE807" s="104">
        <v>60826</v>
      </c>
      <c r="CF807" s="104">
        <v>60693</v>
      </c>
      <c r="CG807" s="104">
        <v>60959</v>
      </c>
      <c r="CH807" s="104">
        <v>60254</v>
      </c>
      <c r="CI807" s="104">
        <v>60402</v>
      </c>
      <c r="CJ807" s="104">
        <v>58582</v>
      </c>
      <c r="CK807" s="104">
        <v>55894</v>
      </c>
      <c r="CL807" s="104">
        <v>53942</v>
      </c>
      <c r="CM807" s="104">
        <v>51936</v>
      </c>
      <c r="CN807" s="104">
        <v>50054</v>
      </c>
      <c r="CO807" s="104">
        <v>47402</v>
      </c>
      <c r="CP807" s="104">
        <v>45998</v>
      </c>
      <c r="CQ807" s="104">
        <v>43616</v>
      </c>
      <c r="CR807" s="104">
        <v>41564</v>
      </c>
      <c r="CS807" s="104">
        <v>39949</v>
      </c>
      <c r="CT807" s="104">
        <v>37918</v>
      </c>
      <c r="CU807" s="104">
        <v>36835</v>
      </c>
      <c r="CV807" s="104">
        <v>34343</v>
      </c>
      <c r="CW807" s="104">
        <v>33708</v>
      </c>
      <c r="CX807" s="104">
        <v>32116</v>
      </c>
      <c r="CY807" s="104">
        <v>30918</v>
      </c>
      <c r="CZ807" s="104">
        <v>28570</v>
      </c>
      <c r="DA807" s="104">
        <v>26554</v>
      </c>
      <c r="DB807" s="104">
        <v>23360</v>
      </c>
      <c r="DC807" s="104">
        <v>21068</v>
      </c>
      <c r="DD807" s="104">
        <v>18345</v>
      </c>
      <c r="DE807" s="104">
        <v>15455</v>
      </c>
      <c r="DF807" s="104">
        <v>12760</v>
      </c>
      <c r="DG807" s="104">
        <v>10258</v>
      </c>
      <c r="DH807" s="104">
        <v>8527</v>
      </c>
      <c r="DI807" s="104">
        <v>6963</v>
      </c>
      <c r="DJ807" s="104">
        <v>5529</v>
      </c>
      <c r="DK807" s="104">
        <v>4561</v>
      </c>
      <c r="DL807" s="104">
        <v>3604</v>
      </c>
      <c r="DM807" s="44">
        <v>9695</v>
      </c>
    </row>
    <row r="808" spans="1:117" s="44" customFormat="1" ht="1" hidden="1" customHeight="1">
      <c r="A808" s="94">
        <v>2035</v>
      </c>
      <c r="B808" s="96">
        <f t="shared" si="1275"/>
        <v>4997581</v>
      </c>
      <c r="C808" s="94"/>
      <c r="D808" s="101">
        <f t="shared" si="1268"/>
        <v>2737172</v>
      </c>
      <c r="E808" s="101">
        <f t="shared" si="1269"/>
        <v>2796840</v>
      </c>
      <c r="F808" s="101">
        <f t="shared" si="1270"/>
        <v>2856008</v>
      </c>
      <c r="G808" s="101">
        <f t="shared" si="1271"/>
        <v>2916171</v>
      </c>
      <c r="H808" s="101">
        <f t="shared" si="1272"/>
        <v>2976592</v>
      </c>
      <c r="I808" s="101">
        <f>SUM(CC808:$DL808)</f>
        <v>1322479</v>
      </c>
      <c r="J808" s="101">
        <f>SUM(CD808:$DL808)</f>
        <v>1262811</v>
      </c>
      <c r="K808" s="101">
        <f>SUM(CE808:$DL808)</f>
        <v>1203643</v>
      </c>
      <c r="L808" s="101">
        <f>SUM(CF808:$DL808)</f>
        <v>1143480</v>
      </c>
      <c r="M808" s="101">
        <f>SUM(CG808:$DL808)</f>
        <v>1083059</v>
      </c>
      <c r="N808" s="101"/>
      <c r="O808" s="101"/>
      <c r="P808" s="101"/>
      <c r="Q808" s="104">
        <v>43420</v>
      </c>
      <c r="R808" s="104">
        <v>43772</v>
      </c>
      <c r="S808" s="104">
        <v>44165</v>
      </c>
      <c r="T808" s="104">
        <v>44582</v>
      </c>
      <c r="U808" s="104">
        <v>45020</v>
      </c>
      <c r="V808" s="104">
        <v>45472</v>
      </c>
      <c r="W808" s="104">
        <v>45922</v>
      </c>
      <c r="X808" s="104">
        <v>46369</v>
      </c>
      <c r="Y808" s="104">
        <v>46813</v>
      </c>
      <c r="Z808" s="104">
        <v>47215</v>
      </c>
      <c r="AA808" s="104">
        <v>47581</v>
      </c>
      <c r="AB808" s="104">
        <v>47903</v>
      </c>
      <c r="AC808" s="104">
        <v>48166</v>
      </c>
      <c r="AD808" s="104">
        <v>48394</v>
      </c>
      <c r="AE808" s="104">
        <v>48575</v>
      </c>
      <c r="AF808" s="104">
        <v>48733</v>
      </c>
      <c r="AG808" s="104">
        <v>48842</v>
      </c>
      <c r="AH808" s="104">
        <v>48918</v>
      </c>
      <c r="AI808" s="104">
        <v>48975</v>
      </c>
      <c r="AJ808" s="104">
        <v>49093</v>
      </c>
      <c r="AK808" s="104">
        <v>49364</v>
      </c>
      <c r="AL808" s="104">
        <v>49847</v>
      </c>
      <c r="AM808" s="104">
        <v>50546</v>
      </c>
      <c r="AN808" s="104">
        <v>51432</v>
      </c>
      <c r="AO808" s="104">
        <v>52487</v>
      </c>
      <c r="AP808" s="104">
        <v>53580</v>
      </c>
      <c r="AQ808" s="104">
        <v>54292</v>
      </c>
      <c r="AR808" s="104">
        <v>55175</v>
      </c>
      <c r="AS808" s="104">
        <v>56241</v>
      </c>
      <c r="AT808" s="104">
        <v>56905</v>
      </c>
      <c r="AU808" s="104">
        <v>58068</v>
      </c>
      <c r="AV808" s="104">
        <v>59366</v>
      </c>
      <c r="AW808" s="104">
        <v>59839</v>
      </c>
      <c r="AX808" s="104">
        <v>61020</v>
      </c>
      <c r="AY808" s="104">
        <v>61935</v>
      </c>
      <c r="AZ808" s="104">
        <v>62865</v>
      </c>
      <c r="BA808" s="104">
        <v>64838</v>
      </c>
      <c r="BB808" s="104">
        <v>65859</v>
      </c>
      <c r="BC808" s="104">
        <v>66849</v>
      </c>
      <c r="BD808" s="104">
        <v>68135</v>
      </c>
      <c r="BE808" s="104">
        <v>68374</v>
      </c>
      <c r="BF808" s="104">
        <v>69109</v>
      </c>
      <c r="BG808" s="104">
        <v>69640</v>
      </c>
      <c r="BH808" s="104">
        <v>71196</v>
      </c>
      <c r="BI808" s="104">
        <v>71148</v>
      </c>
      <c r="BJ808" s="104">
        <v>71159</v>
      </c>
      <c r="BK808" s="104">
        <v>70738</v>
      </c>
      <c r="BL808" s="104">
        <v>70787</v>
      </c>
      <c r="BM808" s="104">
        <v>69215</v>
      </c>
      <c r="BN808" s="104">
        <v>69041</v>
      </c>
      <c r="BO808" s="104">
        <v>68145</v>
      </c>
      <c r="BP808" s="104">
        <v>67370</v>
      </c>
      <c r="BQ808" s="104">
        <v>66293</v>
      </c>
      <c r="BR808" s="104">
        <v>66460</v>
      </c>
      <c r="BS808" s="104">
        <v>65338</v>
      </c>
      <c r="BT808" s="104">
        <v>64831</v>
      </c>
      <c r="BU808" s="104">
        <v>63254</v>
      </c>
      <c r="BV808" s="104">
        <v>61666</v>
      </c>
      <c r="BW808" s="104">
        <v>60779</v>
      </c>
      <c r="BX808" s="104">
        <v>59853</v>
      </c>
      <c r="BY808" s="104">
        <v>58825</v>
      </c>
      <c r="BZ808" s="104">
        <v>58606</v>
      </c>
      <c r="CA808" s="104">
        <v>58176</v>
      </c>
      <c r="CB808" s="104">
        <v>58526</v>
      </c>
      <c r="CC808" s="104">
        <v>59668</v>
      </c>
      <c r="CD808" s="104">
        <v>59168</v>
      </c>
      <c r="CE808" s="104">
        <v>60163</v>
      </c>
      <c r="CF808" s="104">
        <v>60421</v>
      </c>
      <c r="CG808" s="104">
        <v>60265</v>
      </c>
      <c r="CH808" s="104">
        <v>60501</v>
      </c>
      <c r="CI808" s="104">
        <v>59769</v>
      </c>
      <c r="CJ808" s="104">
        <v>59880</v>
      </c>
      <c r="CK808" s="104">
        <v>58039</v>
      </c>
      <c r="CL808" s="104">
        <v>55332</v>
      </c>
      <c r="CM808" s="104">
        <v>53357</v>
      </c>
      <c r="CN808" s="104">
        <v>51318</v>
      </c>
      <c r="CO808" s="104">
        <v>49398</v>
      </c>
      <c r="CP808" s="104">
        <v>46712</v>
      </c>
      <c r="CQ808" s="104">
        <v>45252</v>
      </c>
      <c r="CR808" s="104">
        <v>42817</v>
      </c>
      <c r="CS808" s="104">
        <v>40702</v>
      </c>
      <c r="CT808" s="104">
        <v>39003</v>
      </c>
      <c r="CU808" s="104">
        <v>36890</v>
      </c>
      <c r="CV808" s="104">
        <v>35685</v>
      </c>
      <c r="CW808" s="104">
        <v>33107</v>
      </c>
      <c r="CX808" s="104">
        <v>32298</v>
      </c>
      <c r="CY808" s="104">
        <v>30557</v>
      </c>
      <c r="CZ808" s="104">
        <v>29178</v>
      </c>
      <c r="DA808" s="104">
        <v>26711</v>
      </c>
      <c r="DB808" s="104">
        <v>24563</v>
      </c>
      <c r="DC808" s="104">
        <v>21357</v>
      </c>
      <c r="DD808" s="104">
        <v>19006</v>
      </c>
      <c r="DE808" s="104">
        <v>16345</v>
      </c>
      <c r="DF808" s="104">
        <v>13612</v>
      </c>
      <c r="DG808" s="104">
        <v>11118</v>
      </c>
      <c r="DH808" s="104">
        <v>8846</v>
      </c>
      <c r="DI808" s="104">
        <v>7271</v>
      </c>
      <c r="DJ808" s="104">
        <v>5859</v>
      </c>
      <c r="DK808" s="104">
        <v>4586</v>
      </c>
      <c r="DL808" s="104">
        <v>3725</v>
      </c>
      <c r="DM808" s="44">
        <v>10221</v>
      </c>
    </row>
    <row r="809" spans="1:117" s="44" customFormat="1" ht="1" hidden="1" customHeight="1">
      <c r="A809" s="94">
        <v>2036</v>
      </c>
      <c r="B809" s="96">
        <f t="shared" si="1275"/>
        <v>5028869</v>
      </c>
      <c r="C809" s="94"/>
      <c r="D809" s="101">
        <f t="shared" si="1268"/>
        <v>2750391</v>
      </c>
      <c r="E809" s="101">
        <f t="shared" si="1269"/>
        <v>2808529</v>
      </c>
      <c r="F809" s="101">
        <f t="shared" si="1270"/>
        <v>2867804</v>
      </c>
      <c r="G809" s="101">
        <f t="shared" si="1271"/>
        <v>2926593</v>
      </c>
      <c r="H809" s="101">
        <f t="shared" si="1272"/>
        <v>2986357</v>
      </c>
      <c r="I809" s="101">
        <f>SUM(CC809:$DL809)</f>
        <v>1339129</v>
      </c>
      <c r="J809" s="101">
        <f>SUM(CD809:$DL809)</f>
        <v>1280991</v>
      </c>
      <c r="K809" s="101">
        <f>SUM(CE809:$DL809)</f>
        <v>1221716</v>
      </c>
      <c r="L809" s="101">
        <f>SUM(CF809:$DL809)</f>
        <v>1162927</v>
      </c>
      <c r="M809" s="101">
        <f>SUM(CG809:$DL809)</f>
        <v>1103163</v>
      </c>
      <c r="N809" s="101"/>
      <c r="O809" s="101"/>
      <c r="P809" s="101"/>
      <c r="Q809" s="104">
        <v>43568</v>
      </c>
      <c r="R809" s="104">
        <v>43875</v>
      </c>
      <c r="S809" s="104">
        <v>44212</v>
      </c>
      <c r="T809" s="104">
        <v>44585</v>
      </c>
      <c r="U809" s="104">
        <v>44980</v>
      </c>
      <c r="V809" s="104">
        <v>45398</v>
      </c>
      <c r="W809" s="104">
        <v>45830</v>
      </c>
      <c r="X809" s="104">
        <v>46266</v>
      </c>
      <c r="Y809" s="104">
        <v>46705</v>
      </c>
      <c r="Z809" s="104">
        <v>47136</v>
      </c>
      <c r="AA809" s="104">
        <v>47525</v>
      </c>
      <c r="AB809" s="104">
        <v>47881</v>
      </c>
      <c r="AC809" s="104">
        <v>48201</v>
      </c>
      <c r="AD809" s="104">
        <v>48471</v>
      </c>
      <c r="AE809" s="104">
        <v>48718</v>
      </c>
      <c r="AF809" s="104">
        <v>48919</v>
      </c>
      <c r="AG809" s="104">
        <v>49090</v>
      </c>
      <c r="AH809" s="104">
        <v>49209</v>
      </c>
      <c r="AI809" s="104">
        <v>49315</v>
      </c>
      <c r="AJ809" s="104">
        <v>49465</v>
      </c>
      <c r="AK809" s="104">
        <v>49753</v>
      </c>
      <c r="AL809" s="104">
        <v>50250</v>
      </c>
      <c r="AM809" s="104">
        <v>50968</v>
      </c>
      <c r="AN809" s="104">
        <v>51869</v>
      </c>
      <c r="AO809" s="104">
        <v>52902</v>
      </c>
      <c r="AP809" s="104">
        <v>54041</v>
      </c>
      <c r="AQ809" s="104">
        <v>55167</v>
      </c>
      <c r="AR809" s="104">
        <v>55879</v>
      </c>
      <c r="AS809" s="104">
        <v>56720</v>
      </c>
      <c r="AT809" s="104">
        <v>57723</v>
      </c>
      <c r="AU809" s="104">
        <v>58311</v>
      </c>
      <c r="AV809" s="104">
        <v>59382</v>
      </c>
      <c r="AW809" s="104">
        <v>60582</v>
      </c>
      <c r="AX809" s="104">
        <v>60963</v>
      </c>
      <c r="AY809" s="104">
        <v>62047</v>
      </c>
      <c r="AZ809" s="104">
        <v>62869</v>
      </c>
      <c r="BA809" s="104">
        <v>63706</v>
      </c>
      <c r="BB809" s="104">
        <v>65587</v>
      </c>
      <c r="BC809" s="104">
        <v>66526</v>
      </c>
      <c r="BD809" s="104">
        <v>67439</v>
      </c>
      <c r="BE809" s="104">
        <v>68651</v>
      </c>
      <c r="BF809" s="104">
        <v>68825</v>
      </c>
      <c r="BG809" s="104">
        <v>69497</v>
      </c>
      <c r="BH809" s="104">
        <v>69971</v>
      </c>
      <c r="BI809" s="104">
        <v>71468</v>
      </c>
      <c r="BJ809" s="104">
        <v>71370</v>
      </c>
      <c r="BK809" s="104">
        <v>71334</v>
      </c>
      <c r="BL809" s="104">
        <v>70869</v>
      </c>
      <c r="BM809" s="104">
        <v>70873</v>
      </c>
      <c r="BN809" s="104">
        <v>69259</v>
      </c>
      <c r="BO809" s="104">
        <v>69041</v>
      </c>
      <c r="BP809" s="104">
        <v>68103</v>
      </c>
      <c r="BQ809" s="104">
        <v>67285</v>
      </c>
      <c r="BR809" s="104">
        <v>66170</v>
      </c>
      <c r="BS809" s="104">
        <v>66295</v>
      </c>
      <c r="BT809" s="104">
        <v>65140</v>
      </c>
      <c r="BU809" s="104">
        <v>64601</v>
      </c>
      <c r="BV809" s="104">
        <v>63000</v>
      </c>
      <c r="BW809" s="104">
        <v>61392</v>
      </c>
      <c r="BX809" s="104">
        <v>60485</v>
      </c>
      <c r="BY809" s="104">
        <v>59541</v>
      </c>
      <c r="BZ809" s="104">
        <v>58439</v>
      </c>
      <c r="CA809" s="104">
        <v>58268</v>
      </c>
      <c r="CB809" s="104">
        <v>57830</v>
      </c>
      <c r="CC809" s="104">
        <v>58138</v>
      </c>
      <c r="CD809" s="104">
        <v>59275</v>
      </c>
      <c r="CE809" s="104">
        <v>58789</v>
      </c>
      <c r="CF809" s="104">
        <v>59764</v>
      </c>
      <c r="CG809" s="104">
        <v>59998</v>
      </c>
      <c r="CH809" s="104">
        <v>59815</v>
      </c>
      <c r="CI809" s="104">
        <v>60019</v>
      </c>
      <c r="CJ809" s="104">
        <v>59257</v>
      </c>
      <c r="CK809" s="104">
        <v>59326</v>
      </c>
      <c r="CL809" s="104">
        <v>57462</v>
      </c>
      <c r="CM809" s="104">
        <v>54732</v>
      </c>
      <c r="CN809" s="104">
        <v>52728</v>
      </c>
      <c r="CO809" s="104">
        <v>50650</v>
      </c>
      <c r="CP809" s="104">
        <v>48686</v>
      </c>
      <c r="CQ809" s="104">
        <v>45958</v>
      </c>
      <c r="CR809" s="104">
        <v>44435</v>
      </c>
      <c r="CS809" s="104">
        <v>41938</v>
      </c>
      <c r="CT809" s="104">
        <v>39748</v>
      </c>
      <c r="CU809" s="104">
        <v>37955</v>
      </c>
      <c r="CV809" s="104">
        <v>35750</v>
      </c>
      <c r="CW809" s="104">
        <v>34410</v>
      </c>
      <c r="CX809" s="104">
        <v>31737</v>
      </c>
      <c r="CY809" s="104">
        <v>30746</v>
      </c>
      <c r="CZ809" s="104">
        <v>28855</v>
      </c>
      <c r="DA809" s="104">
        <v>27298</v>
      </c>
      <c r="DB809" s="104">
        <v>24729</v>
      </c>
      <c r="DC809" s="104">
        <v>22479</v>
      </c>
      <c r="DD809" s="104">
        <v>19288</v>
      </c>
      <c r="DE809" s="104">
        <v>16955</v>
      </c>
      <c r="DF809" s="104">
        <v>14416</v>
      </c>
      <c r="DG809" s="104">
        <v>11879</v>
      </c>
      <c r="DH809" s="104">
        <v>9602</v>
      </c>
      <c r="DI809" s="104">
        <v>7557</v>
      </c>
      <c r="DJ809" s="104">
        <v>6130</v>
      </c>
      <c r="DK809" s="104">
        <v>4870</v>
      </c>
      <c r="DL809" s="104">
        <v>3755</v>
      </c>
      <c r="DM809" s="44">
        <v>10743</v>
      </c>
    </row>
    <row r="810" spans="1:117" s="44" customFormat="1" ht="1" hidden="1" customHeight="1">
      <c r="A810" s="94">
        <v>2037</v>
      </c>
      <c r="B810" s="96">
        <f t="shared" si="1275"/>
        <v>5059787</v>
      </c>
      <c r="C810" s="94"/>
      <c r="D810" s="101">
        <f t="shared" si="1268"/>
        <v>2764714</v>
      </c>
      <c r="E810" s="101">
        <f t="shared" si="1269"/>
        <v>2822162</v>
      </c>
      <c r="F810" s="101">
        <f t="shared" si="1270"/>
        <v>2879916</v>
      </c>
      <c r="G810" s="101">
        <f t="shared" si="1271"/>
        <v>2938815</v>
      </c>
      <c r="H810" s="101">
        <f t="shared" si="1272"/>
        <v>2997218</v>
      </c>
      <c r="I810" s="101">
        <f>SUM(CC810:$DL810)</f>
        <v>1354453</v>
      </c>
      <c r="J810" s="101">
        <f>SUM(CD810:$DL810)</f>
        <v>1297005</v>
      </c>
      <c r="K810" s="101">
        <f>SUM(CE810:$DL810)</f>
        <v>1239251</v>
      </c>
      <c r="L810" s="101">
        <f>SUM(CF810:$DL810)</f>
        <v>1180352</v>
      </c>
      <c r="M810" s="101">
        <f>SUM(CG810:$DL810)</f>
        <v>1121949</v>
      </c>
      <c r="N810" s="101"/>
      <c r="O810" s="101"/>
      <c r="P810" s="101"/>
      <c r="Q810" s="104">
        <v>43765</v>
      </c>
      <c r="R810" s="104">
        <v>44025</v>
      </c>
      <c r="S810" s="104">
        <v>44316</v>
      </c>
      <c r="T810" s="104">
        <v>44634</v>
      </c>
      <c r="U810" s="104">
        <v>44984</v>
      </c>
      <c r="V810" s="104">
        <v>45360</v>
      </c>
      <c r="W810" s="104">
        <v>45758</v>
      </c>
      <c r="X810" s="104">
        <v>46176</v>
      </c>
      <c r="Y810" s="104">
        <v>46604</v>
      </c>
      <c r="Z810" s="104">
        <v>47030</v>
      </c>
      <c r="AA810" s="104">
        <v>47448</v>
      </c>
      <c r="AB810" s="104">
        <v>47825</v>
      </c>
      <c r="AC810" s="104">
        <v>48180</v>
      </c>
      <c r="AD810" s="104">
        <v>48509</v>
      </c>
      <c r="AE810" s="104">
        <v>48795</v>
      </c>
      <c r="AF810" s="104">
        <v>49063</v>
      </c>
      <c r="AG810" s="104">
        <v>49278</v>
      </c>
      <c r="AH810" s="104">
        <v>49459</v>
      </c>
      <c r="AI810" s="104">
        <v>49606</v>
      </c>
      <c r="AJ810" s="104">
        <v>49805</v>
      </c>
      <c r="AK810" s="104">
        <v>50124</v>
      </c>
      <c r="AL810" s="104">
        <v>50637</v>
      </c>
      <c r="AM810" s="104">
        <v>51369</v>
      </c>
      <c r="AN810" s="104">
        <v>52288</v>
      </c>
      <c r="AO810" s="104">
        <v>53337</v>
      </c>
      <c r="AP810" s="104">
        <v>54455</v>
      </c>
      <c r="AQ810" s="104">
        <v>55626</v>
      </c>
      <c r="AR810" s="104">
        <v>56744</v>
      </c>
      <c r="AS810" s="104">
        <v>57421</v>
      </c>
      <c r="AT810" s="104">
        <v>58200</v>
      </c>
      <c r="AU810" s="104">
        <v>59124</v>
      </c>
      <c r="AV810" s="104">
        <v>59628</v>
      </c>
      <c r="AW810" s="104">
        <v>60604</v>
      </c>
      <c r="AX810" s="104">
        <v>61705</v>
      </c>
      <c r="AY810" s="104">
        <v>61996</v>
      </c>
      <c r="AZ810" s="104">
        <v>62985</v>
      </c>
      <c r="BA810" s="104">
        <v>63717</v>
      </c>
      <c r="BB810" s="104">
        <v>64467</v>
      </c>
      <c r="BC810" s="104">
        <v>66260</v>
      </c>
      <c r="BD810" s="104">
        <v>67122</v>
      </c>
      <c r="BE810" s="104">
        <v>67962</v>
      </c>
      <c r="BF810" s="104">
        <v>69105</v>
      </c>
      <c r="BG810" s="104">
        <v>69219</v>
      </c>
      <c r="BH810" s="104">
        <v>69833</v>
      </c>
      <c r="BI810" s="104">
        <v>70252</v>
      </c>
      <c r="BJ810" s="104">
        <v>71693</v>
      </c>
      <c r="BK810" s="104">
        <v>71548</v>
      </c>
      <c r="BL810" s="104">
        <v>71466</v>
      </c>
      <c r="BM810" s="104">
        <v>70958</v>
      </c>
      <c r="BN810" s="104">
        <v>70913</v>
      </c>
      <c r="BO810" s="104">
        <v>69260</v>
      </c>
      <c r="BP810" s="104">
        <v>68998</v>
      </c>
      <c r="BQ810" s="104">
        <v>68018</v>
      </c>
      <c r="BR810" s="104">
        <v>67160</v>
      </c>
      <c r="BS810" s="104">
        <v>66009</v>
      </c>
      <c r="BT810" s="104">
        <v>66094</v>
      </c>
      <c r="BU810" s="104">
        <v>64909</v>
      </c>
      <c r="BV810" s="104">
        <v>64344</v>
      </c>
      <c r="BW810" s="104">
        <v>62721</v>
      </c>
      <c r="BX810" s="104">
        <v>61098</v>
      </c>
      <c r="BY810" s="104">
        <v>60171</v>
      </c>
      <c r="BZ810" s="104">
        <v>59150</v>
      </c>
      <c r="CA810" s="104">
        <v>58103</v>
      </c>
      <c r="CB810" s="104">
        <v>57921</v>
      </c>
      <c r="CC810" s="104">
        <v>57448</v>
      </c>
      <c r="CD810" s="104">
        <v>57754</v>
      </c>
      <c r="CE810" s="104">
        <v>58899</v>
      </c>
      <c r="CF810" s="104">
        <v>58403</v>
      </c>
      <c r="CG810" s="104">
        <v>59348</v>
      </c>
      <c r="CH810" s="104">
        <v>59552</v>
      </c>
      <c r="CI810" s="104">
        <v>59343</v>
      </c>
      <c r="CJ810" s="104">
        <v>59511</v>
      </c>
      <c r="CK810" s="104">
        <v>58716</v>
      </c>
      <c r="CL810" s="104">
        <v>58739</v>
      </c>
      <c r="CM810" s="104">
        <v>56845</v>
      </c>
      <c r="CN810" s="104">
        <v>54087</v>
      </c>
      <c r="CO810" s="104">
        <v>52048</v>
      </c>
      <c r="CP810" s="104">
        <v>49926</v>
      </c>
      <c r="CQ810" s="104">
        <v>47907</v>
      </c>
      <c r="CR810" s="104">
        <v>45132</v>
      </c>
      <c r="CS810" s="104">
        <v>43533</v>
      </c>
      <c r="CT810" s="104">
        <v>40964</v>
      </c>
      <c r="CU810" s="104">
        <v>38692</v>
      </c>
      <c r="CV810" s="104">
        <v>36792</v>
      </c>
      <c r="CW810" s="104">
        <v>34485</v>
      </c>
      <c r="CX810" s="104">
        <v>32998</v>
      </c>
      <c r="CY810" s="104">
        <v>30228</v>
      </c>
      <c r="CZ810" s="104">
        <v>29049</v>
      </c>
      <c r="DA810" s="104">
        <v>27014</v>
      </c>
      <c r="DB810" s="104">
        <v>25293</v>
      </c>
      <c r="DC810" s="104">
        <v>22651</v>
      </c>
      <c r="DD810" s="104">
        <v>20324</v>
      </c>
      <c r="DE810" s="104">
        <v>17226</v>
      </c>
      <c r="DF810" s="104">
        <v>14974</v>
      </c>
      <c r="DG810" s="104">
        <v>12598</v>
      </c>
      <c r="DH810" s="104">
        <v>10276</v>
      </c>
      <c r="DI810" s="104">
        <v>8215</v>
      </c>
      <c r="DJ810" s="104">
        <v>6383</v>
      </c>
      <c r="DK810" s="104">
        <v>5105</v>
      </c>
      <c r="DL810" s="104">
        <v>3995</v>
      </c>
      <c r="DM810" s="44">
        <v>11185</v>
      </c>
    </row>
    <row r="811" spans="1:117" s="44" customFormat="1" ht="1" hidden="1" customHeight="1">
      <c r="A811" s="94">
        <v>2038</v>
      </c>
      <c r="B811" s="96">
        <f t="shared" si="1275"/>
        <v>5090250</v>
      </c>
      <c r="C811" s="94"/>
      <c r="D811" s="101">
        <f t="shared" si="1268"/>
        <v>2779326</v>
      </c>
      <c r="E811" s="101">
        <f t="shared" si="1269"/>
        <v>2836863</v>
      </c>
      <c r="F811" s="101">
        <f t="shared" si="1270"/>
        <v>2893933</v>
      </c>
      <c r="G811" s="101">
        <f t="shared" si="1271"/>
        <v>2951322</v>
      </c>
      <c r="H811" s="101">
        <f t="shared" si="1272"/>
        <v>3009837</v>
      </c>
      <c r="I811" s="101">
        <f>SUM(CC811:$DL811)</f>
        <v>1369105</v>
      </c>
      <c r="J811" s="101">
        <f>SUM(CD811:$DL811)</f>
        <v>1311568</v>
      </c>
      <c r="K811" s="101">
        <f>SUM(CE811:$DL811)</f>
        <v>1254498</v>
      </c>
      <c r="L811" s="101">
        <f>SUM(CF811:$DL811)</f>
        <v>1197109</v>
      </c>
      <c r="M811" s="101">
        <f>SUM(CG811:$DL811)</f>
        <v>1138594</v>
      </c>
      <c r="N811" s="101"/>
      <c r="O811" s="101"/>
      <c r="P811" s="101"/>
      <c r="Q811" s="104">
        <v>44009</v>
      </c>
      <c r="R811" s="104">
        <v>44222</v>
      </c>
      <c r="S811" s="104">
        <v>44466</v>
      </c>
      <c r="T811" s="104">
        <v>44738</v>
      </c>
      <c r="U811" s="104">
        <v>45036</v>
      </c>
      <c r="V811" s="104">
        <v>45367</v>
      </c>
      <c r="W811" s="104">
        <v>45721</v>
      </c>
      <c r="X811" s="104">
        <v>46107</v>
      </c>
      <c r="Y811" s="104">
        <v>46516</v>
      </c>
      <c r="Z811" s="104">
        <v>46931</v>
      </c>
      <c r="AA811" s="104">
        <v>47344</v>
      </c>
      <c r="AB811" s="104">
        <v>47749</v>
      </c>
      <c r="AC811" s="104">
        <v>48126</v>
      </c>
      <c r="AD811" s="104">
        <v>48488</v>
      </c>
      <c r="AE811" s="104">
        <v>48835</v>
      </c>
      <c r="AF811" s="104">
        <v>49140</v>
      </c>
      <c r="AG811" s="104">
        <v>49423</v>
      </c>
      <c r="AH811" s="104">
        <v>49647</v>
      </c>
      <c r="AI811" s="104">
        <v>49858</v>
      </c>
      <c r="AJ811" s="104">
        <v>50096</v>
      </c>
      <c r="AK811" s="104">
        <v>50465</v>
      </c>
      <c r="AL811" s="104">
        <v>51007</v>
      </c>
      <c r="AM811" s="104">
        <v>51754</v>
      </c>
      <c r="AN811" s="104">
        <v>52687</v>
      </c>
      <c r="AO811" s="104">
        <v>53754</v>
      </c>
      <c r="AP811" s="104">
        <v>54887</v>
      </c>
      <c r="AQ811" s="104">
        <v>56039</v>
      </c>
      <c r="AR811" s="104">
        <v>57203</v>
      </c>
      <c r="AS811" s="104">
        <v>58278</v>
      </c>
      <c r="AT811" s="104">
        <v>58898</v>
      </c>
      <c r="AU811" s="104">
        <v>59599</v>
      </c>
      <c r="AV811" s="104">
        <v>60438</v>
      </c>
      <c r="AW811" s="104">
        <v>60854</v>
      </c>
      <c r="AX811" s="104">
        <v>61732</v>
      </c>
      <c r="AY811" s="104">
        <v>62736</v>
      </c>
      <c r="AZ811" s="104">
        <v>62939</v>
      </c>
      <c r="BA811" s="104">
        <v>63836</v>
      </c>
      <c r="BB811" s="104">
        <v>64483</v>
      </c>
      <c r="BC811" s="104">
        <v>65153</v>
      </c>
      <c r="BD811" s="104">
        <v>66861</v>
      </c>
      <c r="BE811" s="104">
        <v>67652</v>
      </c>
      <c r="BF811" s="104">
        <v>68423</v>
      </c>
      <c r="BG811" s="104">
        <v>69502</v>
      </c>
      <c r="BH811" s="104">
        <v>69560</v>
      </c>
      <c r="BI811" s="104">
        <v>70118</v>
      </c>
      <c r="BJ811" s="104">
        <v>70486</v>
      </c>
      <c r="BK811" s="104">
        <v>71874</v>
      </c>
      <c r="BL811" s="104">
        <v>71684</v>
      </c>
      <c r="BM811" s="104">
        <v>71558</v>
      </c>
      <c r="BN811" s="104">
        <v>71002</v>
      </c>
      <c r="BO811" s="104">
        <v>70911</v>
      </c>
      <c r="BP811" s="104">
        <v>69218</v>
      </c>
      <c r="BQ811" s="104">
        <v>68913</v>
      </c>
      <c r="BR811" s="104">
        <v>67892</v>
      </c>
      <c r="BS811" s="104">
        <v>66997</v>
      </c>
      <c r="BT811" s="104">
        <v>65813</v>
      </c>
      <c r="BU811" s="104">
        <v>65862</v>
      </c>
      <c r="BV811" s="104">
        <v>64651</v>
      </c>
      <c r="BW811" s="104">
        <v>64060</v>
      </c>
      <c r="BX811" s="104">
        <v>62420</v>
      </c>
      <c r="BY811" s="104">
        <v>60782</v>
      </c>
      <c r="BZ811" s="104">
        <v>59778</v>
      </c>
      <c r="CA811" s="104">
        <v>58809</v>
      </c>
      <c r="CB811" s="104">
        <v>57758</v>
      </c>
      <c r="CC811" s="104">
        <v>57537</v>
      </c>
      <c r="CD811" s="104">
        <v>57070</v>
      </c>
      <c r="CE811" s="104">
        <v>57389</v>
      </c>
      <c r="CF811" s="104">
        <v>58515</v>
      </c>
      <c r="CG811" s="104">
        <v>57999</v>
      </c>
      <c r="CH811" s="104">
        <v>58911</v>
      </c>
      <c r="CI811" s="104">
        <v>59085</v>
      </c>
      <c r="CJ811" s="104">
        <v>58845</v>
      </c>
      <c r="CK811" s="104">
        <v>58971</v>
      </c>
      <c r="CL811" s="104">
        <v>58140</v>
      </c>
      <c r="CM811" s="104">
        <v>58112</v>
      </c>
      <c r="CN811" s="104">
        <v>56185</v>
      </c>
      <c r="CO811" s="104">
        <v>53393</v>
      </c>
      <c r="CP811" s="104">
        <v>51310</v>
      </c>
      <c r="CQ811" s="104">
        <v>49133</v>
      </c>
      <c r="CR811" s="104">
        <v>47054</v>
      </c>
      <c r="CS811" s="104">
        <v>44225</v>
      </c>
      <c r="CT811" s="104">
        <v>42535</v>
      </c>
      <c r="CU811" s="104">
        <v>39887</v>
      </c>
      <c r="CV811" s="104">
        <v>37519</v>
      </c>
      <c r="CW811" s="104">
        <v>35503</v>
      </c>
      <c r="CX811" s="104">
        <v>33086</v>
      </c>
      <c r="CY811" s="104">
        <v>31443</v>
      </c>
      <c r="CZ811" s="104">
        <v>28580</v>
      </c>
      <c r="DA811" s="104">
        <v>27216</v>
      </c>
      <c r="DB811" s="104">
        <v>25051</v>
      </c>
      <c r="DC811" s="104">
        <v>23191</v>
      </c>
      <c r="DD811" s="104">
        <v>20504</v>
      </c>
      <c r="DE811" s="104">
        <v>18176</v>
      </c>
      <c r="DF811" s="104">
        <v>15235</v>
      </c>
      <c r="DG811" s="104">
        <v>13107</v>
      </c>
      <c r="DH811" s="104">
        <v>10915</v>
      </c>
      <c r="DI811" s="104">
        <v>8807</v>
      </c>
      <c r="DJ811" s="104">
        <v>6951</v>
      </c>
      <c r="DK811" s="104">
        <v>5327</v>
      </c>
      <c r="DL811" s="104">
        <v>4198</v>
      </c>
      <c r="DM811" s="44">
        <v>11741</v>
      </c>
    </row>
    <row r="812" spans="1:117" s="44" customFormat="1" ht="1" hidden="1" customHeight="1">
      <c r="A812" s="94">
        <v>2039</v>
      </c>
      <c r="B812" s="96">
        <f t="shared" si="1275"/>
        <v>5120248</v>
      </c>
      <c r="C812" s="94"/>
      <c r="D812" s="101">
        <f t="shared" si="1268"/>
        <v>2794415</v>
      </c>
      <c r="E812" s="101">
        <f t="shared" si="1269"/>
        <v>2851792</v>
      </c>
      <c r="F812" s="101">
        <f t="shared" si="1270"/>
        <v>2908950</v>
      </c>
      <c r="G812" s="101">
        <f t="shared" si="1271"/>
        <v>2965661</v>
      </c>
      <c r="H812" s="101">
        <f t="shared" si="1272"/>
        <v>3022677</v>
      </c>
      <c r="I812" s="101">
        <f>SUM(CC812:$DL812)</f>
        <v>1382806</v>
      </c>
      <c r="J812" s="101">
        <f>SUM(CD812:$DL812)</f>
        <v>1325429</v>
      </c>
      <c r="K812" s="101">
        <f>SUM(CE812:$DL812)</f>
        <v>1268271</v>
      </c>
      <c r="L812" s="101">
        <f>SUM(CF812:$DL812)</f>
        <v>1211560</v>
      </c>
      <c r="M812" s="101">
        <f>SUM(CG812:$DL812)</f>
        <v>1154544</v>
      </c>
      <c r="N812" s="101"/>
      <c r="O812" s="101"/>
      <c r="P812" s="101"/>
      <c r="Q812" s="104">
        <v>44284</v>
      </c>
      <c r="R812" s="104">
        <v>44466</v>
      </c>
      <c r="S812" s="104">
        <v>44665</v>
      </c>
      <c r="T812" s="104">
        <v>44890</v>
      </c>
      <c r="U812" s="104">
        <v>45141</v>
      </c>
      <c r="V812" s="104">
        <v>45420</v>
      </c>
      <c r="W812" s="104">
        <v>45730</v>
      </c>
      <c r="X812" s="104">
        <v>46071</v>
      </c>
      <c r="Y812" s="104">
        <v>46449</v>
      </c>
      <c r="Z812" s="104">
        <v>46845</v>
      </c>
      <c r="AA812" s="104">
        <v>47246</v>
      </c>
      <c r="AB812" s="104">
        <v>47648</v>
      </c>
      <c r="AC812" s="104">
        <v>48051</v>
      </c>
      <c r="AD812" s="104">
        <v>48436</v>
      </c>
      <c r="AE812" s="104">
        <v>48814</v>
      </c>
      <c r="AF812" s="104">
        <v>49181</v>
      </c>
      <c r="AG812" s="104">
        <v>49501</v>
      </c>
      <c r="AH812" s="104">
        <v>49793</v>
      </c>
      <c r="AI812" s="104">
        <v>50047</v>
      </c>
      <c r="AJ812" s="104">
        <v>50349</v>
      </c>
      <c r="AK812" s="104">
        <v>50756</v>
      </c>
      <c r="AL812" s="104">
        <v>51348</v>
      </c>
      <c r="AM812" s="104">
        <v>52122</v>
      </c>
      <c r="AN812" s="104">
        <v>53070</v>
      </c>
      <c r="AO812" s="104">
        <v>54150</v>
      </c>
      <c r="AP812" s="104">
        <v>55303</v>
      </c>
      <c r="AQ812" s="104">
        <v>56470</v>
      </c>
      <c r="AR812" s="104">
        <v>57615</v>
      </c>
      <c r="AS812" s="104">
        <v>58735</v>
      </c>
      <c r="AT812" s="104">
        <v>59748</v>
      </c>
      <c r="AU812" s="104">
        <v>60294</v>
      </c>
      <c r="AV812" s="104">
        <v>60912</v>
      </c>
      <c r="AW812" s="104">
        <v>61660</v>
      </c>
      <c r="AX812" s="104">
        <v>61985</v>
      </c>
      <c r="AY812" s="104">
        <v>62768</v>
      </c>
      <c r="AZ812" s="104">
        <v>63677</v>
      </c>
      <c r="BA812" s="104">
        <v>63794</v>
      </c>
      <c r="BB812" s="104">
        <v>64605</v>
      </c>
      <c r="BC812" s="104">
        <v>65172</v>
      </c>
      <c r="BD812" s="104">
        <v>65764</v>
      </c>
      <c r="BE812" s="104">
        <v>67396</v>
      </c>
      <c r="BF812" s="104">
        <v>68120</v>
      </c>
      <c r="BG812" s="104">
        <v>68827</v>
      </c>
      <c r="BH812" s="104">
        <v>69845</v>
      </c>
      <c r="BI812" s="104">
        <v>69850</v>
      </c>
      <c r="BJ812" s="104">
        <v>70357</v>
      </c>
      <c r="BK812" s="104">
        <v>70674</v>
      </c>
      <c r="BL812" s="104">
        <v>72011</v>
      </c>
      <c r="BM812" s="104">
        <v>71777</v>
      </c>
      <c r="BN812" s="104">
        <v>71603</v>
      </c>
      <c r="BO812" s="104">
        <v>71003</v>
      </c>
      <c r="BP812" s="104">
        <v>70867</v>
      </c>
      <c r="BQ812" s="104">
        <v>69134</v>
      </c>
      <c r="BR812" s="104">
        <v>68787</v>
      </c>
      <c r="BS812" s="104">
        <v>67727</v>
      </c>
      <c r="BT812" s="104">
        <v>66798</v>
      </c>
      <c r="BU812" s="104">
        <v>65585</v>
      </c>
      <c r="BV812" s="104">
        <v>65602</v>
      </c>
      <c r="BW812" s="104">
        <v>64366</v>
      </c>
      <c r="BX812" s="104">
        <v>63755</v>
      </c>
      <c r="BY812" s="104">
        <v>62098</v>
      </c>
      <c r="BZ812" s="104">
        <v>60387</v>
      </c>
      <c r="CA812" s="104">
        <v>59438</v>
      </c>
      <c r="CB812" s="104">
        <v>58460</v>
      </c>
      <c r="CC812" s="104">
        <v>57377</v>
      </c>
      <c r="CD812" s="104">
        <v>57158</v>
      </c>
      <c r="CE812" s="104">
        <v>56711</v>
      </c>
      <c r="CF812" s="104">
        <v>57016</v>
      </c>
      <c r="CG812" s="104">
        <v>58114</v>
      </c>
      <c r="CH812" s="104">
        <v>57574</v>
      </c>
      <c r="CI812" s="104">
        <v>58450</v>
      </c>
      <c r="CJ812" s="104">
        <v>58591</v>
      </c>
      <c r="CK812" s="104">
        <v>58315</v>
      </c>
      <c r="CL812" s="104">
        <v>58397</v>
      </c>
      <c r="CM812" s="104">
        <v>57524</v>
      </c>
      <c r="CN812" s="104">
        <v>57438</v>
      </c>
      <c r="CO812" s="104">
        <v>55471</v>
      </c>
      <c r="CP812" s="104">
        <v>52640</v>
      </c>
      <c r="CQ812" s="104">
        <v>50503</v>
      </c>
      <c r="CR812" s="104">
        <v>48263</v>
      </c>
      <c r="CS812" s="104">
        <v>46112</v>
      </c>
      <c r="CT812" s="104">
        <v>43218</v>
      </c>
      <c r="CU812" s="104">
        <v>41427</v>
      </c>
      <c r="CV812" s="104">
        <v>38689</v>
      </c>
      <c r="CW812" s="104">
        <v>36215</v>
      </c>
      <c r="CX812" s="104">
        <v>34072</v>
      </c>
      <c r="CY812" s="104">
        <v>31542</v>
      </c>
      <c r="CZ812" s="104">
        <v>29741</v>
      </c>
      <c r="DA812" s="104">
        <v>26793</v>
      </c>
      <c r="DB812" s="104">
        <v>25254</v>
      </c>
      <c r="DC812" s="104">
        <v>22987</v>
      </c>
      <c r="DD812" s="104">
        <v>21011</v>
      </c>
      <c r="DE812" s="104">
        <v>18356</v>
      </c>
      <c r="DF812" s="104">
        <v>16095</v>
      </c>
      <c r="DG812" s="104">
        <v>13351</v>
      </c>
      <c r="DH812" s="104">
        <v>11372</v>
      </c>
      <c r="DI812" s="104">
        <v>9367</v>
      </c>
      <c r="DJ812" s="104">
        <v>7463</v>
      </c>
      <c r="DK812" s="104">
        <v>5811</v>
      </c>
      <c r="DL812" s="104">
        <v>4388</v>
      </c>
      <c r="DM812" s="44">
        <v>12355</v>
      </c>
    </row>
    <row r="813" spans="1:117" s="44" customFormat="1" ht="1" hidden="1" customHeight="1">
      <c r="A813" s="94">
        <v>2040</v>
      </c>
      <c r="B813" s="96">
        <f t="shared" si="1275"/>
        <v>5149936</v>
      </c>
      <c r="C813" s="94"/>
      <c r="D813" s="101">
        <f t="shared" si="1268"/>
        <v>2809087</v>
      </c>
      <c r="E813" s="101">
        <f t="shared" si="1269"/>
        <v>2867161</v>
      </c>
      <c r="F813" s="101">
        <f t="shared" si="1270"/>
        <v>2924161</v>
      </c>
      <c r="G813" s="101">
        <f t="shared" si="1271"/>
        <v>2980961</v>
      </c>
      <c r="H813" s="101">
        <f t="shared" si="1272"/>
        <v>3037305</v>
      </c>
      <c r="I813" s="101">
        <f>SUM(CC813:$DL813)</f>
        <v>1396538</v>
      </c>
      <c r="J813" s="101">
        <f>SUM(CD813:$DL813)</f>
        <v>1338464</v>
      </c>
      <c r="K813" s="101">
        <f>SUM(CE813:$DL813)</f>
        <v>1281464</v>
      </c>
      <c r="L813" s="101">
        <f>SUM(CF813:$DL813)</f>
        <v>1224664</v>
      </c>
      <c r="M813" s="101">
        <f>SUM(CG813:$DL813)</f>
        <v>1168320</v>
      </c>
      <c r="N813" s="101"/>
      <c r="O813" s="101"/>
      <c r="P813" s="101"/>
      <c r="Q813" s="104">
        <v>44590</v>
      </c>
      <c r="R813" s="104">
        <v>44740</v>
      </c>
      <c r="S813" s="104">
        <v>44909</v>
      </c>
      <c r="T813" s="104">
        <v>45088</v>
      </c>
      <c r="U813" s="104">
        <v>45293</v>
      </c>
      <c r="V813" s="104">
        <v>45526</v>
      </c>
      <c r="W813" s="104">
        <v>45784</v>
      </c>
      <c r="X813" s="104">
        <v>46081</v>
      </c>
      <c r="Y813" s="104">
        <v>46415</v>
      </c>
      <c r="Z813" s="104">
        <v>46779</v>
      </c>
      <c r="AA813" s="104">
        <v>47161</v>
      </c>
      <c r="AB813" s="104">
        <v>47551</v>
      </c>
      <c r="AC813" s="104">
        <v>47953</v>
      </c>
      <c r="AD813" s="104">
        <v>48363</v>
      </c>
      <c r="AE813" s="104">
        <v>48764</v>
      </c>
      <c r="AF813" s="104">
        <v>49163</v>
      </c>
      <c r="AG813" s="104">
        <v>49543</v>
      </c>
      <c r="AH813" s="104">
        <v>49873</v>
      </c>
      <c r="AI813" s="104">
        <v>50195</v>
      </c>
      <c r="AJ813" s="104">
        <v>50540</v>
      </c>
      <c r="AK813" s="104">
        <v>51010</v>
      </c>
      <c r="AL813" s="104">
        <v>51639</v>
      </c>
      <c r="AM813" s="104">
        <v>52463</v>
      </c>
      <c r="AN813" s="104">
        <v>53437</v>
      </c>
      <c r="AO813" s="104">
        <v>54532</v>
      </c>
      <c r="AP813" s="104">
        <v>55698</v>
      </c>
      <c r="AQ813" s="104">
        <v>56885</v>
      </c>
      <c r="AR813" s="104">
        <v>58044</v>
      </c>
      <c r="AS813" s="104">
        <v>59147</v>
      </c>
      <c r="AT813" s="104">
        <v>60204</v>
      </c>
      <c r="AU813" s="104">
        <v>61139</v>
      </c>
      <c r="AV813" s="104">
        <v>61605</v>
      </c>
      <c r="AW813" s="104">
        <v>62132</v>
      </c>
      <c r="AX813" s="104">
        <v>62788</v>
      </c>
      <c r="AY813" s="104">
        <v>63024</v>
      </c>
      <c r="AZ813" s="104">
        <v>63713</v>
      </c>
      <c r="BA813" s="104">
        <v>64530</v>
      </c>
      <c r="BB813" s="104">
        <v>64569</v>
      </c>
      <c r="BC813" s="104">
        <v>65297</v>
      </c>
      <c r="BD813" s="104">
        <v>65788</v>
      </c>
      <c r="BE813" s="104">
        <v>66308</v>
      </c>
      <c r="BF813" s="104">
        <v>67868</v>
      </c>
      <c r="BG813" s="104">
        <v>68528</v>
      </c>
      <c r="BH813" s="104">
        <v>69176</v>
      </c>
      <c r="BI813" s="104">
        <v>70137</v>
      </c>
      <c r="BJ813" s="104">
        <v>70092</v>
      </c>
      <c r="BK813" s="104">
        <v>70549</v>
      </c>
      <c r="BL813" s="104">
        <v>70819</v>
      </c>
      <c r="BM813" s="104">
        <v>72106</v>
      </c>
      <c r="BN813" s="104">
        <v>71826</v>
      </c>
      <c r="BO813" s="104">
        <v>71606</v>
      </c>
      <c r="BP813" s="104">
        <v>70963</v>
      </c>
      <c r="BQ813" s="104">
        <v>70780</v>
      </c>
      <c r="BR813" s="104">
        <v>69010</v>
      </c>
      <c r="BS813" s="104">
        <v>68621</v>
      </c>
      <c r="BT813" s="104">
        <v>67529</v>
      </c>
      <c r="BU813" s="104">
        <v>66567</v>
      </c>
      <c r="BV813" s="104">
        <v>65329</v>
      </c>
      <c r="BW813" s="104">
        <v>65315</v>
      </c>
      <c r="BX813" s="104">
        <v>64060</v>
      </c>
      <c r="BY813" s="104">
        <v>63428</v>
      </c>
      <c r="BZ813" s="104">
        <v>61697</v>
      </c>
      <c r="CA813" s="104">
        <v>60044</v>
      </c>
      <c r="CB813" s="104">
        <v>59085</v>
      </c>
      <c r="CC813" s="104">
        <v>58074</v>
      </c>
      <c r="CD813" s="104">
        <v>57000</v>
      </c>
      <c r="CE813" s="104">
        <v>56800</v>
      </c>
      <c r="CF813" s="104">
        <v>56344</v>
      </c>
      <c r="CG813" s="104">
        <v>56627</v>
      </c>
      <c r="CH813" s="104">
        <v>57691</v>
      </c>
      <c r="CI813" s="104">
        <v>57128</v>
      </c>
      <c r="CJ813" s="104">
        <v>57965</v>
      </c>
      <c r="CK813" s="104">
        <v>58066</v>
      </c>
      <c r="CL813" s="104">
        <v>57752</v>
      </c>
      <c r="CM813" s="104">
        <v>57785</v>
      </c>
      <c r="CN813" s="104">
        <v>56865</v>
      </c>
      <c r="CO813" s="104">
        <v>56713</v>
      </c>
      <c r="CP813" s="104">
        <v>54697</v>
      </c>
      <c r="CQ813" s="104">
        <v>51818</v>
      </c>
      <c r="CR813" s="104">
        <v>49620</v>
      </c>
      <c r="CS813" s="104">
        <v>47308</v>
      </c>
      <c r="CT813" s="104">
        <v>45071</v>
      </c>
      <c r="CU813" s="104">
        <v>42101</v>
      </c>
      <c r="CV813" s="104">
        <v>40197</v>
      </c>
      <c r="CW813" s="104">
        <v>37358</v>
      </c>
      <c r="CX813" s="104">
        <v>34772</v>
      </c>
      <c r="CY813" s="104">
        <v>32497</v>
      </c>
      <c r="CZ813" s="104">
        <v>29854</v>
      </c>
      <c r="DA813" s="104">
        <v>27899</v>
      </c>
      <c r="DB813" s="104">
        <v>24884</v>
      </c>
      <c r="DC813" s="104">
        <v>23193</v>
      </c>
      <c r="DD813" s="104">
        <v>20850</v>
      </c>
      <c r="DE813" s="104">
        <v>18833</v>
      </c>
      <c r="DF813" s="104">
        <v>16276</v>
      </c>
      <c r="DG813" s="104">
        <v>14128</v>
      </c>
      <c r="DH813" s="104">
        <v>11599</v>
      </c>
      <c r="DI813" s="104">
        <v>9776</v>
      </c>
      <c r="DJ813" s="104">
        <v>7952</v>
      </c>
      <c r="DK813" s="104">
        <v>6249</v>
      </c>
      <c r="DL813" s="104">
        <v>4796</v>
      </c>
      <c r="DM813" s="44">
        <v>13012</v>
      </c>
    </row>
    <row r="814" spans="1:117" s="44" customFormat="1" ht="1" hidden="1" customHeight="1">
      <c r="A814" s="94">
        <v>2041</v>
      </c>
      <c r="B814" s="96">
        <f t="shared" si="1275"/>
        <v>5179136</v>
      </c>
      <c r="C814" s="94"/>
      <c r="D814" s="101">
        <f t="shared" si="1268"/>
        <v>2823366</v>
      </c>
      <c r="E814" s="101">
        <f t="shared" si="1269"/>
        <v>2882062</v>
      </c>
      <c r="F814" s="101">
        <f t="shared" si="1270"/>
        <v>2939756</v>
      </c>
      <c r="G814" s="101">
        <f t="shared" si="1271"/>
        <v>2996400</v>
      </c>
      <c r="H814" s="101">
        <f t="shared" si="1272"/>
        <v>3052834</v>
      </c>
      <c r="I814" s="101">
        <f>SUM(CC814:$DL814)</f>
        <v>1410023</v>
      </c>
      <c r="J814" s="101">
        <f>SUM(CD814:$DL814)</f>
        <v>1351327</v>
      </c>
      <c r="K814" s="101">
        <f>SUM(CE814:$DL814)</f>
        <v>1293633</v>
      </c>
      <c r="L814" s="101">
        <f>SUM(CF814:$DL814)</f>
        <v>1236989</v>
      </c>
      <c r="M814" s="101">
        <f>SUM(CG814:$DL814)</f>
        <v>1180555</v>
      </c>
      <c r="N814" s="101"/>
      <c r="O814" s="101"/>
      <c r="P814" s="101"/>
      <c r="Q814" s="104">
        <v>44911</v>
      </c>
      <c r="R814" s="104">
        <v>45047</v>
      </c>
      <c r="S814" s="104">
        <v>45183</v>
      </c>
      <c r="T814" s="104">
        <v>45333</v>
      </c>
      <c r="U814" s="104">
        <v>45493</v>
      </c>
      <c r="V814" s="104">
        <v>45678</v>
      </c>
      <c r="W814" s="104">
        <v>45892</v>
      </c>
      <c r="X814" s="104">
        <v>46136</v>
      </c>
      <c r="Y814" s="104">
        <v>46426</v>
      </c>
      <c r="Z814" s="104">
        <v>46747</v>
      </c>
      <c r="AA814" s="104">
        <v>47097</v>
      </c>
      <c r="AB814" s="104">
        <v>47468</v>
      </c>
      <c r="AC814" s="104">
        <v>47856</v>
      </c>
      <c r="AD814" s="104">
        <v>48265</v>
      </c>
      <c r="AE814" s="104">
        <v>48692</v>
      </c>
      <c r="AF814" s="104">
        <v>49113</v>
      </c>
      <c r="AG814" s="104">
        <v>49527</v>
      </c>
      <c r="AH814" s="104">
        <v>49916</v>
      </c>
      <c r="AI814" s="104">
        <v>50277</v>
      </c>
      <c r="AJ814" s="104">
        <v>50690</v>
      </c>
      <c r="AK814" s="104">
        <v>51203</v>
      </c>
      <c r="AL814" s="104">
        <v>51893</v>
      </c>
      <c r="AM814" s="104">
        <v>52753</v>
      </c>
      <c r="AN814" s="104">
        <v>53777</v>
      </c>
      <c r="AO814" s="104">
        <v>54898</v>
      </c>
      <c r="AP814" s="104">
        <v>56079</v>
      </c>
      <c r="AQ814" s="104">
        <v>57279</v>
      </c>
      <c r="AR814" s="104">
        <v>58458</v>
      </c>
      <c r="AS814" s="104">
        <v>59576</v>
      </c>
      <c r="AT814" s="104">
        <v>60617</v>
      </c>
      <c r="AU814" s="104">
        <v>61594</v>
      </c>
      <c r="AV814" s="104">
        <v>62443</v>
      </c>
      <c r="AW814" s="104">
        <v>62823</v>
      </c>
      <c r="AX814" s="104">
        <v>63260</v>
      </c>
      <c r="AY814" s="104">
        <v>63824</v>
      </c>
      <c r="AZ814" s="104">
        <v>63972</v>
      </c>
      <c r="BA814" s="104">
        <v>64572</v>
      </c>
      <c r="BB814" s="104">
        <v>65303</v>
      </c>
      <c r="BC814" s="104">
        <v>65266</v>
      </c>
      <c r="BD814" s="104">
        <v>65917</v>
      </c>
      <c r="BE814" s="104">
        <v>66336</v>
      </c>
      <c r="BF814" s="104">
        <v>66789</v>
      </c>
      <c r="BG814" s="104">
        <v>68281</v>
      </c>
      <c r="BH814" s="104">
        <v>68883</v>
      </c>
      <c r="BI814" s="104">
        <v>69474</v>
      </c>
      <c r="BJ814" s="104">
        <v>70382</v>
      </c>
      <c r="BK814" s="104">
        <v>70287</v>
      </c>
      <c r="BL814" s="104">
        <v>70697</v>
      </c>
      <c r="BM814" s="104">
        <v>70922</v>
      </c>
      <c r="BN814" s="104">
        <v>72157</v>
      </c>
      <c r="BO814" s="104">
        <v>71830</v>
      </c>
      <c r="BP814" s="104">
        <v>71566</v>
      </c>
      <c r="BQ814" s="104">
        <v>70879</v>
      </c>
      <c r="BR814" s="104">
        <v>70652</v>
      </c>
      <c r="BS814" s="104">
        <v>68847</v>
      </c>
      <c r="BT814" s="104">
        <v>68422</v>
      </c>
      <c r="BU814" s="104">
        <v>67298</v>
      </c>
      <c r="BV814" s="104">
        <v>66310</v>
      </c>
      <c r="BW814" s="104">
        <v>65047</v>
      </c>
      <c r="BX814" s="104">
        <v>65007</v>
      </c>
      <c r="BY814" s="104">
        <v>63734</v>
      </c>
      <c r="BZ814" s="104">
        <v>63021</v>
      </c>
      <c r="CA814" s="104">
        <v>61347</v>
      </c>
      <c r="CB814" s="104">
        <v>59691</v>
      </c>
      <c r="CC814" s="104">
        <v>58696</v>
      </c>
      <c r="CD814" s="104">
        <v>57694</v>
      </c>
      <c r="CE814" s="104">
        <v>56644</v>
      </c>
      <c r="CF814" s="104">
        <v>56434</v>
      </c>
      <c r="CG814" s="104">
        <v>55962</v>
      </c>
      <c r="CH814" s="104">
        <v>56217</v>
      </c>
      <c r="CI814" s="104">
        <v>57247</v>
      </c>
      <c r="CJ814" s="104">
        <v>56657</v>
      </c>
      <c r="CK814" s="104">
        <v>57448</v>
      </c>
      <c r="CL814" s="104">
        <v>57508</v>
      </c>
      <c r="CM814" s="104">
        <v>57152</v>
      </c>
      <c r="CN814" s="104">
        <v>57128</v>
      </c>
      <c r="CO814" s="104">
        <v>56154</v>
      </c>
      <c r="CP814" s="104">
        <v>55926</v>
      </c>
      <c r="CQ814" s="104">
        <v>53851</v>
      </c>
      <c r="CR814" s="104">
        <v>50916</v>
      </c>
      <c r="CS814" s="104">
        <v>48646</v>
      </c>
      <c r="CT814" s="104">
        <v>46249</v>
      </c>
      <c r="CU814" s="104">
        <v>43918</v>
      </c>
      <c r="CV814" s="104">
        <v>40860</v>
      </c>
      <c r="CW814" s="104">
        <v>38830</v>
      </c>
      <c r="CX814" s="104">
        <v>35884</v>
      </c>
      <c r="CY814" s="104">
        <v>33181</v>
      </c>
      <c r="CZ814" s="104">
        <v>30773</v>
      </c>
      <c r="DA814" s="104">
        <v>28022</v>
      </c>
      <c r="DB814" s="104">
        <v>25928</v>
      </c>
      <c r="DC814" s="104">
        <v>22875</v>
      </c>
      <c r="DD814" s="104">
        <v>21057</v>
      </c>
      <c r="DE814" s="104">
        <v>18710</v>
      </c>
      <c r="DF814" s="104">
        <v>16720</v>
      </c>
      <c r="DG814" s="104">
        <v>14304</v>
      </c>
      <c r="DH814" s="104">
        <v>12293</v>
      </c>
      <c r="DI814" s="104">
        <v>9987</v>
      </c>
      <c r="DJ814" s="104">
        <v>8313</v>
      </c>
      <c r="DK814" s="104">
        <v>6671</v>
      </c>
      <c r="DL814" s="104">
        <v>5168</v>
      </c>
      <c r="DM814" s="44">
        <v>13881</v>
      </c>
    </row>
    <row r="815" spans="1:117" s="44" customFormat="1" ht="1" hidden="1" customHeight="1">
      <c r="A815" s="94">
        <v>2042</v>
      </c>
      <c r="B815" s="96">
        <f t="shared" si="1275"/>
        <v>5207929</v>
      </c>
      <c r="C815" s="94"/>
      <c r="D815" s="101">
        <f t="shared" si="1268"/>
        <v>2837228</v>
      </c>
      <c r="E815" s="101">
        <f t="shared" si="1269"/>
        <v>2896528</v>
      </c>
      <c r="F815" s="101">
        <f t="shared" si="1270"/>
        <v>2954841</v>
      </c>
      <c r="G815" s="101">
        <f t="shared" si="1271"/>
        <v>3012176</v>
      </c>
      <c r="H815" s="101">
        <f t="shared" si="1272"/>
        <v>3068458</v>
      </c>
      <c r="I815" s="101">
        <f>SUM(CC815:$DL815)</f>
        <v>1423321</v>
      </c>
      <c r="J815" s="101">
        <f>SUM(CD815:$DL815)</f>
        <v>1364021</v>
      </c>
      <c r="K815" s="101">
        <f>SUM(CE815:$DL815)</f>
        <v>1305708</v>
      </c>
      <c r="L815" s="101">
        <f>SUM(CF815:$DL815)</f>
        <v>1248373</v>
      </c>
      <c r="M815" s="101">
        <f>SUM(CG815:$DL815)</f>
        <v>1192091</v>
      </c>
      <c r="N815" s="101"/>
      <c r="O815" s="101"/>
      <c r="P815" s="101"/>
      <c r="Q815" s="104">
        <v>45237</v>
      </c>
      <c r="R815" s="104">
        <v>45367</v>
      </c>
      <c r="S815" s="104">
        <v>45490</v>
      </c>
      <c r="T815" s="104">
        <v>45607</v>
      </c>
      <c r="U815" s="104">
        <v>45738</v>
      </c>
      <c r="V815" s="104">
        <v>45879</v>
      </c>
      <c r="W815" s="104">
        <v>46044</v>
      </c>
      <c r="X815" s="104">
        <v>46245</v>
      </c>
      <c r="Y815" s="104">
        <v>46482</v>
      </c>
      <c r="Z815" s="104">
        <v>46759</v>
      </c>
      <c r="AA815" s="104">
        <v>47067</v>
      </c>
      <c r="AB815" s="104">
        <v>47405</v>
      </c>
      <c r="AC815" s="104">
        <v>47774</v>
      </c>
      <c r="AD815" s="104">
        <v>48171</v>
      </c>
      <c r="AE815" s="104">
        <v>48596</v>
      </c>
      <c r="AF815" s="104">
        <v>49042</v>
      </c>
      <c r="AG815" s="104">
        <v>49478</v>
      </c>
      <c r="AH815" s="104">
        <v>49903</v>
      </c>
      <c r="AI815" s="104">
        <v>50322</v>
      </c>
      <c r="AJ815" s="104">
        <v>50774</v>
      </c>
      <c r="AK815" s="104">
        <v>51355</v>
      </c>
      <c r="AL815" s="104">
        <v>52087</v>
      </c>
      <c r="AM815" s="104">
        <v>53009</v>
      </c>
      <c r="AN815" s="104">
        <v>54068</v>
      </c>
      <c r="AO815" s="104">
        <v>55237</v>
      </c>
      <c r="AP815" s="104">
        <v>56444</v>
      </c>
      <c r="AQ815" s="104">
        <v>57660</v>
      </c>
      <c r="AR815" s="104">
        <v>58852</v>
      </c>
      <c r="AS815" s="104">
        <v>59989</v>
      </c>
      <c r="AT815" s="104">
        <v>61044</v>
      </c>
      <c r="AU815" s="104">
        <v>62007</v>
      </c>
      <c r="AV815" s="104">
        <v>62899</v>
      </c>
      <c r="AW815" s="104">
        <v>63656</v>
      </c>
      <c r="AX815" s="104">
        <v>63948</v>
      </c>
      <c r="AY815" s="104">
        <v>64295</v>
      </c>
      <c r="AZ815" s="104">
        <v>64769</v>
      </c>
      <c r="BA815" s="104">
        <v>64832</v>
      </c>
      <c r="BB815" s="104">
        <v>65349</v>
      </c>
      <c r="BC815" s="104">
        <v>66000</v>
      </c>
      <c r="BD815" s="104">
        <v>65889</v>
      </c>
      <c r="BE815" s="104">
        <v>66467</v>
      </c>
      <c r="BF815" s="104">
        <v>66821</v>
      </c>
      <c r="BG815" s="104">
        <v>67209</v>
      </c>
      <c r="BH815" s="104">
        <v>68640</v>
      </c>
      <c r="BI815" s="104">
        <v>69186</v>
      </c>
      <c r="BJ815" s="104">
        <v>69724</v>
      </c>
      <c r="BK815" s="104">
        <v>70580</v>
      </c>
      <c r="BL815" s="104">
        <v>70440</v>
      </c>
      <c r="BM815" s="104">
        <v>70803</v>
      </c>
      <c r="BN815" s="104">
        <v>70980</v>
      </c>
      <c r="BO815" s="104">
        <v>72164</v>
      </c>
      <c r="BP815" s="104">
        <v>71792</v>
      </c>
      <c r="BQ815" s="104">
        <v>71483</v>
      </c>
      <c r="BR815" s="104">
        <v>70755</v>
      </c>
      <c r="BS815" s="104">
        <v>70486</v>
      </c>
      <c r="BT815" s="104">
        <v>68651</v>
      </c>
      <c r="BU815" s="104">
        <v>68190</v>
      </c>
      <c r="BV815" s="104">
        <v>67040</v>
      </c>
      <c r="BW815" s="104">
        <v>66025</v>
      </c>
      <c r="BX815" s="104">
        <v>64743</v>
      </c>
      <c r="BY815" s="104">
        <v>64678</v>
      </c>
      <c r="BZ815" s="104">
        <v>63327</v>
      </c>
      <c r="CA815" s="104">
        <v>62667</v>
      </c>
      <c r="CB815" s="104">
        <v>60988</v>
      </c>
      <c r="CC815" s="104">
        <v>59300</v>
      </c>
      <c r="CD815" s="104">
        <v>58313</v>
      </c>
      <c r="CE815" s="104">
        <v>57335</v>
      </c>
      <c r="CF815" s="104">
        <v>56282</v>
      </c>
      <c r="CG815" s="104">
        <v>56053</v>
      </c>
      <c r="CH815" s="104">
        <v>55559</v>
      </c>
      <c r="CI815" s="104">
        <v>55785</v>
      </c>
      <c r="CJ815" s="104">
        <v>56777</v>
      </c>
      <c r="CK815" s="104">
        <v>56157</v>
      </c>
      <c r="CL815" s="104">
        <v>56898</v>
      </c>
      <c r="CM815" s="104">
        <v>56913</v>
      </c>
      <c r="CN815" s="104">
        <v>56506</v>
      </c>
      <c r="CO815" s="104">
        <v>56419</v>
      </c>
      <c r="CP815" s="104">
        <v>55382</v>
      </c>
      <c r="CQ815" s="104">
        <v>55067</v>
      </c>
      <c r="CR815" s="104">
        <v>52924</v>
      </c>
      <c r="CS815" s="104">
        <v>49924</v>
      </c>
      <c r="CT815" s="104">
        <v>47569</v>
      </c>
      <c r="CU815" s="104">
        <v>45076</v>
      </c>
      <c r="CV815" s="104">
        <v>42636</v>
      </c>
      <c r="CW815" s="104">
        <v>39481</v>
      </c>
      <c r="CX815" s="104">
        <v>37314</v>
      </c>
      <c r="CY815" s="104">
        <v>34257</v>
      </c>
      <c r="CZ815" s="104">
        <v>31437</v>
      </c>
      <c r="DA815" s="104">
        <v>28904</v>
      </c>
      <c r="DB815" s="104">
        <v>26063</v>
      </c>
      <c r="DC815" s="104">
        <v>23854</v>
      </c>
      <c r="DD815" s="104">
        <v>20789</v>
      </c>
      <c r="DE815" s="104">
        <v>18918</v>
      </c>
      <c r="DF815" s="104">
        <v>16630</v>
      </c>
      <c r="DG815" s="104">
        <v>14714</v>
      </c>
      <c r="DH815" s="104">
        <v>12464</v>
      </c>
      <c r="DI815" s="104">
        <v>10602</v>
      </c>
      <c r="DJ815" s="104">
        <v>8505</v>
      </c>
      <c r="DK815" s="104">
        <v>6986</v>
      </c>
      <c r="DL815" s="104">
        <v>5528</v>
      </c>
      <c r="DM815" s="44">
        <v>14883</v>
      </c>
    </row>
    <row r="816" spans="1:117" s="44" customFormat="1" ht="1" hidden="1" customHeight="1">
      <c r="A816" s="94">
        <v>2043</v>
      </c>
      <c r="B816" s="96">
        <f t="shared" si="1275"/>
        <v>5236289</v>
      </c>
      <c r="C816" s="94"/>
      <c r="D816" s="101">
        <f t="shared" si="1268"/>
        <v>2849914</v>
      </c>
      <c r="E816" s="101">
        <f t="shared" si="1269"/>
        <v>2910504</v>
      </c>
      <c r="F816" s="101">
        <f t="shared" si="1270"/>
        <v>2969419</v>
      </c>
      <c r="G816" s="101">
        <f t="shared" si="1271"/>
        <v>3027371</v>
      </c>
      <c r="H816" s="101">
        <f t="shared" si="1272"/>
        <v>3084340</v>
      </c>
      <c r="I816" s="101">
        <f>SUM(CC816:$DL816)</f>
        <v>1437093</v>
      </c>
      <c r="J816" s="101">
        <f>SUM(CD816:$DL816)</f>
        <v>1376503</v>
      </c>
      <c r="K816" s="101">
        <f>SUM(CE816:$DL816)</f>
        <v>1317588</v>
      </c>
      <c r="L816" s="101">
        <f>SUM(CF816:$DL816)</f>
        <v>1259636</v>
      </c>
      <c r="M816" s="101">
        <f>SUM(CG816:$DL816)</f>
        <v>1202667</v>
      </c>
      <c r="N816" s="101"/>
      <c r="O816" s="101"/>
      <c r="P816" s="101"/>
      <c r="Q816" s="104">
        <v>45574</v>
      </c>
      <c r="R816" s="104">
        <v>45691</v>
      </c>
      <c r="S816" s="104">
        <v>45809</v>
      </c>
      <c r="T816" s="104">
        <v>45914</v>
      </c>
      <c r="U816" s="104">
        <v>46010</v>
      </c>
      <c r="V816" s="104">
        <v>46124</v>
      </c>
      <c r="W816" s="104">
        <v>46246</v>
      </c>
      <c r="X816" s="104">
        <v>46397</v>
      </c>
      <c r="Y816" s="104">
        <v>46592</v>
      </c>
      <c r="Z816" s="104">
        <v>46817</v>
      </c>
      <c r="AA816" s="104">
        <v>47079</v>
      </c>
      <c r="AB816" s="104">
        <v>47377</v>
      </c>
      <c r="AC816" s="104">
        <v>47714</v>
      </c>
      <c r="AD816" s="104">
        <v>48089</v>
      </c>
      <c r="AE816" s="104">
        <v>48503</v>
      </c>
      <c r="AF816" s="104">
        <v>48949</v>
      </c>
      <c r="AG816" s="104">
        <v>49408</v>
      </c>
      <c r="AH816" s="104">
        <v>49855</v>
      </c>
      <c r="AI816" s="104">
        <v>50312</v>
      </c>
      <c r="AJ816" s="104">
        <v>50822</v>
      </c>
      <c r="AK816" s="104">
        <v>51442</v>
      </c>
      <c r="AL816" s="104">
        <v>52242</v>
      </c>
      <c r="AM816" s="104">
        <v>53204</v>
      </c>
      <c r="AN816" s="104">
        <v>54325</v>
      </c>
      <c r="AO816" s="104">
        <v>55529</v>
      </c>
      <c r="AP816" s="104">
        <v>56782</v>
      </c>
      <c r="AQ816" s="104">
        <v>58024</v>
      </c>
      <c r="AR816" s="104">
        <v>59232</v>
      </c>
      <c r="AS816" s="104">
        <v>60382</v>
      </c>
      <c r="AT816" s="104">
        <v>61456</v>
      </c>
      <c r="AU816" s="104">
        <v>62433</v>
      </c>
      <c r="AV816" s="104">
        <v>63311</v>
      </c>
      <c r="AW816" s="104">
        <v>64113</v>
      </c>
      <c r="AX816" s="104">
        <v>64777</v>
      </c>
      <c r="AY816" s="104">
        <v>64981</v>
      </c>
      <c r="AZ816" s="104">
        <v>65239</v>
      </c>
      <c r="BA816" s="104">
        <v>65627</v>
      </c>
      <c r="BB816" s="104">
        <v>65610</v>
      </c>
      <c r="BC816" s="104">
        <v>66047</v>
      </c>
      <c r="BD816" s="104">
        <v>66622</v>
      </c>
      <c r="BE816" s="104">
        <v>66443</v>
      </c>
      <c r="BF816" s="104">
        <v>66955</v>
      </c>
      <c r="BG816" s="104">
        <v>67245</v>
      </c>
      <c r="BH816" s="104">
        <v>67575</v>
      </c>
      <c r="BI816" s="104">
        <v>68946</v>
      </c>
      <c r="BJ816" s="104">
        <v>69441</v>
      </c>
      <c r="BK816" s="104">
        <v>69927</v>
      </c>
      <c r="BL816" s="104">
        <v>70735</v>
      </c>
      <c r="BM816" s="104">
        <v>70549</v>
      </c>
      <c r="BN816" s="104">
        <v>70863</v>
      </c>
      <c r="BO816" s="104">
        <v>70995</v>
      </c>
      <c r="BP816" s="104">
        <v>72129</v>
      </c>
      <c r="BQ816" s="104">
        <v>71712</v>
      </c>
      <c r="BR816" s="104">
        <v>71360</v>
      </c>
      <c r="BS816" s="104">
        <v>70592</v>
      </c>
      <c r="BT816" s="104">
        <v>70284</v>
      </c>
      <c r="BU816" s="104">
        <v>68421</v>
      </c>
      <c r="BV816" s="104">
        <v>67930</v>
      </c>
      <c r="BW816" s="104">
        <v>66754</v>
      </c>
      <c r="BX816" s="104">
        <v>65719</v>
      </c>
      <c r="BY816" s="104">
        <v>64418</v>
      </c>
      <c r="BZ816" s="104">
        <v>64268</v>
      </c>
      <c r="CA816" s="104">
        <v>62972</v>
      </c>
      <c r="CB816" s="104">
        <v>62303</v>
      </c>
      <c r="CC816" s="104">
        <v>60590</v>
      </c>
      <c r="CD816" s="104">
        <v>58915</v>
      </c>
      <c r="CE816" s="104">
        <v>57952</v>
      </c>
      <c r="CF816" s="104">
        <v>56969</v>
      </c>
      <c r="CG816" s="104">
        <v>55904</v>
      </c>
      <c r="CH816" s="104">
        <v>55650</v>
      </c>
      <c r="CI816" s="104">
        <v>55135</v>
      </c>
      <c r="CJ816" s="104">
        <v>55328</v>
      </c>
      <c r="CK816" s="104">
        <v>56278</v>
      </c>
      <c r="CL816" s="104">
        <v>55626</v>
      </c>
      <c r="CM816" s="104">
        <v>56312</v>
      </c>
      <c r="CN816" s="104">
        <v>56272</v>
      </c>
      <c r="CO816" s="104">
        <v>55809</v>
      </c>
      <c r="CP816" s="104">
        <v>55649</v>
      </c>
      <c r="CQ816" s="104">
        <v>54538</v>
      </c>
      <c r="CR816" s="104">
        <v>54124</v>
      </c>
      <c r="CS816" s="104">
        <v>51901</v>
      </c>
      <c r="CT816" s="104">
        <v>48824</v>
      </c>
      <c r="CU816" s="104">
        <v>46371</v>
      </c>
      <c r="CV816" s="104">
        <v>43769</v>
      </c>
      <c r="CW816" s="104">
        <v>41208</v>
      </c>
      <c r="CX816" s="104">
        <v>37951</v>
      </c>
      <c r="CY816" s="104">
        <v>35635</v>
      </c>
      <c r="CZ816" s="104">
        <v>32472</v>
      </c>
      <c r="DA816" s="104">
        <v>29544</v>
      </c>
      <c r="DB816" s="104">
        <v>26899</v>
      </c>
      <c r="DC816" s="104">
        <v>23995</v>
      </c>
      <c r="DD816" s="104">
        <v>21696</v>
      </c>
      <c r="DE816" s="104">
        <v>18693</v>
      </c>
      <c r="DF816" s="104">
        <v>16832</v>
      </c>
      <c r="DG816" s="104">
        <v>14651</v>
      </c>
      <c r="DH816" s="104">
        <v>12838</v>
      </c>
      <c r="DI816" s="104">
        <v>10762</v>
      </c>
      <c r="DJ816" s="104">
        <v>9043</v>
      </c>
      <c r="DK816" s="104">
        <v>7160</v>
      </c>
      <c r="DL816" s="104">
        <v>5798</v>
      </c>
      <c r="DM816" s="44">
        <v>15989</v>
      </c>
    </row>
    <row r="817" spans="1:117" s="44" customFormat="1" ht="1" hidden="1" customHeight="1">
      <c r="A817" s="94">
        <v>2044</v>
      </c>
      <c r="B817" s="96">
        <f t="shared" si="1275"/>
        <v>5264328</v>
      </c>
      <c r="C817" s="94"/>
      <c r="D817" s="101">
        <f t="shared" si="1268"/>
        <v>2861378</v>
      </c>
      <c r="E817" s="101">
        <f t="shared" si="1269"/>
        <v>2923278</v>
      </c>
      <c r="F817" s="101">
        <f t="shared" si="1270"/>
        <v>2983477</v>
      </c>
      <c r="G817" s="101">
        <f t="shared" si="1271"/>
        <v>3042030</v>
      </c>
      <c r="H817" s="101">
        <f t="shared" si="1272"/>
        <v>3099615</v>
      </c>
      <c r="I817" s="101">
        <f>SUM(CC817:$DL817)</f>
        <v>1451476</v>
      </c>
      <c r="J817" s="101">
        <f>SUM(CD817:$DL817)</f>
        <v>1389576</v>
      </c>
      <c r="K817" s="101">
        <f>SUM(CE817:$DL817)</f>
        <v>1329377</v>
      </c>
      <c r="L817" s="101">
        <f>SUM(CF817:$DL817)</f>
        <v>1270824</v>
      </c>
      <c r="M817" s="101">
        <f>SUM(CG817:$DL817)</f>
        <v>1213239</v>
      </c>
      <c r="N817" s="101"/>
      <c r="O817" s="101"/>
      <c r="P817" s="101"/>
      <c r="Q817" s="104">
        <v>45898</v>
      </c>
      <c r="R817" s="104">
        <v>46028</v>
      </c>
      <c r="S817" s="104">
        <v>46132</v>
      </c>
      <c r="T817" s="104">
        <v>46232</v>
      </c>
      <c r="U817" s="104">
        <v>46318</v>
      </c>
      <c r="V817" s="104">
        <v>46396</v>
      </c>
      <c r="W817" s="104">
        <v>46490</v>
      </c>
      <c r="X817" s="104">
        <v>46599</v>
      </c>
      <c r="Y817" s="104">
        <v>46744</v>
      </c>
      <c r="Z817" s="104">
        <v>46927</v>
      </c>
      <c r="AA817" s="104">
        <v>47139</v>
      </c>
      <c r="AB817" s="104">
        <v>47389</v>
      </c>
      <c r="AC817" s="104">
        <v>47686</v>
      </c>
      <c r="AD817" s="104">
        <v>48030</v>
      </c>
      <c r="AE817" s="104">
        <v>48422</v>
      </c>
      <c r="AF817" s="104">
        <v>48856</v>
      </c>
      <c r="AG817" s="104">
        <v>49317</v>
      </c>
      <c r="AH817" s="104">
        <v>49788</v>
      </c>
      <c r="AI817" s="104">
        <v>50267</v>
      </c>
      <c r="AJ817" s="104">
        <v>50816</v>
      </c>
      <c r="AK817" s="104">
        <v>51493</v>
      </c>
      <c r="AL817" s="104">
        <v>52332</v>
      </c>
      <c r="AM817" s="104">
        <v>53362</v>
      </c>
      <c r="AN817" s="104">
        <v>54521</v>
      </c>
      <c r="AO817" s="104">
        <v>55787</v>
      </c>
      <c r="AP817" s="104">
        <v>57075</v>
      </c>
      <c r="AQ817" s="104">
        <v>58362</v>
      </c>
      <c r="AR817" s="104">
        <v>59596</v>
      </c>
      <c r="AS817" s="104">
        <v>60761</v>
      </c>
      <c r="AT817" s="104">
        <v>61849</v>
      </c>
      <c r="AU817" s="104">
        <v>62844</v>
      </c>
      <c r="AV817" s="104">
        <v>63736</v>
      </c>
      <c r="AW817" s="104">
        <v>64523</v>
      </c>
      <c r="AX817" s="104">
        <v>65233</v>
      </c>
      <c r="AY817" s="104">
        <v>65807</v>
      </c>
      <c r="AZ817" s="104">
        <v>65924</v>
      </c>
      <c r="BA817" s="104">
        <v>66097</v>
      </c>
      <c r="BB817" s="104">
        <v>66403</v>
      </c>
      <c r="BC817" s="104">
        <v>66311</v>
      </c>
      <c r="BD817" s="104">
        <v>66672</v>
      </c>
      <c r="BE817" s="104">
        <v>67174</v>
      </c>
      <c r="BF817" s="104">
        <v>66932</v>
      </c>
      <c r="BG817" s="104">
        <v>67381</v>
      </c>
      <c r="BH817" s="104">
        <v>67614</v>
      </c>
      <c r="BI817" s="104">
        <v>67888</v>
      </c>
      <c r="BJ817" s="104">
        <v>69204</v>
      </c>
      <c r="BK817" s="104">
        <v>69649</v>
      </c>
      <c r="BL817" s="104">
        <v>70086</v>
      </c>
      <c r="BM817" s="104">
        <v>70846</v>
      </c>
      <c r="BN817" s="104">
        <v>70614</v>
      </c>
      <c r="BO817" s="104">
        <v>70881</v>
      </c>
      <c r="BP817" s="104">
        <v>70966</v>
      </c>
      <c r="BQ817" s="104">
        <v>72049</v>
      </c>
      <c r="BR817" s="104">
        <v>71590</v>
      </c>
      <c r="BS817" s="104">
        <v>71197</v>
      </c>
      <c r="BT817" s="104">
        <v>70395</v>
      </c>
      <c r="BU817" s="104">
        <v>70049</v>
      </c>
      <c r="BV817" s="104">
        <v>68162</v>
      </c>
      <c r="BW817" s="104">
        <v>67644</v>
      </c>
      <c r="BX817" s="104">
        <v>66445</v>
      </c>
      <c r="BY817" s="104">
        <v>65393</v>
      </c>
      <c r="BZ817" s="104">
        <v>64013</v>
      </c>
      <c r="CA817" s="104">
        <v>63910</v>
      </c>
      <c r="CB817" s="104">
        <v>62608</v>
      </c>
      <c r="CC817" s="104">
        <v>61900</v>
      </c>
      <c r="CD817" s="104">
        <v>60199</v>
      </c>
      <c r="CE817" s="104">
        <v>58553</v>
      </c>
      <c r="CF817" s="104">
        <v>57585</v>
      </c>
      <c r="CG817" s="104">
        <v>56588</v>
      </c>
      <c r="CH817" s="104">
        <v>55503</v>
      </c>
      <c r="CI817" s="104">
        <v>55228</v>
      </c>
      <c r="CJ817" s="104">
        <v>54686</v>
      </c>
      <c r="CK817" s="104">
        <v>54842</v>
      </c>
      <c r="CL817" s="104">
        <v>55747</v>
      </c>
      <c r="CM817" s="104">
        <v>55056</v>
      </c>
      <c r="CN817" s="104">
        <v>55681</v>
      </c>
      <c r="CO817" s="104">
        <v>55581</v>
      </c>
      <c r="CP817" s="104">
        <v>55052</v>
      </c>
      <c r="CQ817" s="104">
        <v>54806</v>
      </c>
      <c r="CR817" s="104">
        <v>53612</v>
      </c>
      <c r="CS817" s="104">
        <v>53084</v>
      </c>
      <c r="CT817" s="104">
        <v>50767</v>
      </c>
      <c r="CU817" s="104">
        <v>47603</v>
      </c>
      <c r="CV817" s="104">
        <v>45040</v>
      </c>
      <c r="CW817" s="104">
        <v>42316</v>
      </c>
      <c r="CX817" s="104">
        <v>39624</v>
      </c>
      <c r="CY817" s="104">
        <v>36259</v>
      </c>
      <c r="CZ817" s="104">
        <v>33796</v>
      </c>
      <c r="DA817" s="104">
        <v>30533</v>
      </c>
      <c r="DB817" s="104">
        <v>27512</v>
      </c>
      <c r="DC817" s="104">
        <v>24785</v>
      </c>
      <c r="DD817" s="104">
        <v>21844</v>
      </c>
      <c r="DE817" s="104">
        <v>19528</v>
      </c>
      <c r="DF817" s="104">
        <v>16651</v>
      </c>
      <c r="DG817" s="104">
        <v>14846</v>
      </c>
      <c r="DH817" s="104">
        <v>12797</v>
      </c>
      <c r="DI817" s="104">
        <v>11101</v>
      </c>
      <c r="DJ817" s="104">
        <v>9193</v>
      </c>
      <c r="DK817" s="104">
        <v>7625</v>
      </c>
      <c r="DL817" s="104">
        <v>5953</v>
      </c>
      <c r="DM817" s="44">
        <v>17105</v>
      </c>
    </row>
    <row r="818" spans="1:117" s="44" customFormat="1" ht="1" hidden="1" customHeight="1">
      <c r="A818" s="94">
        <v>2045</v>
      </c>
      <c r="B818" s="96">
        <f t="shared" si="1275"/>
        <v>5292141</v>
      </c>
      <c r="C818" s="94"/>
      <c r="D818" s="101">
        <f t="shared" si="1268"/>
        <v>2872577</v>
      </c>
      <c r="E818" s="101">
        <f t="shared" si="1269"/>
        <v>2934780</v>
      </c>
      <c r="F818" s="101">
        <f t="shared" si="1270"/>
        <v>2996284</v>
      </c>
      <c r="G818" s="101">
        <f t="shared" si="1271"/>
        <v>3056115</v>
      </c>
      <c r="H818" s="101">
        <f t="shared" si="1272"/>
        <v>3114300</v>
      </c>
      <c r="I818" s="101">
        <f>SUM(CC818:$DL818)</f>
        <v>1465565</v>
      </c>
      <c r="J818" s="101">
        <f>SUM(CD818:$DL818)</f>
        <v>1403362</v>
      </c>
      <c r="K818" s="101">
        <f>SUM(CE818:$DL818)</f>
        <v>1341858</v>
      </c>
      <c r="L818" s="101">
        <f>SUM(CF818:$DL818)</f>
        <v>1282027</v>
      </c>
      <c r="M818" s="101">
        <f>SUM(CG818:$DL818)</f>
        <v>1223842</v>
      </c>
      <c r="N818" s="101"/>
      <c r="O818" s="101"/>
      <c r="P818" s="101"/>
      <c r="Q818" s="104">
        <v>46213</v>
      </c>
      <c r="R818" s="104">
        <v>46351</v>
      </c>
      <c r="S818" s="104">
        <v>46468</v>
      </c>
      <c r="T818" s="104">
        <v>46555</v>
      </c>
      <c r="U818" s="104">
        <v>46635</v>
      </c>
      <c r="V818" s="104">
        <v>46704</v>
      </c>
      <c r="W818" s="104">
        <v>46762</v>
      </c>
      <c r="X818" s="104">
        <v>46844</v>
      </c>
      <c r="Y818" s="104">
        <v>46948</v>
      </c>
      <c r="Z818" s="104">
        <v>47079</v>
      </c>
      <c r="AA818" s="104">
        <v>47249</v>
      </c>
      <c r="AB818" s="104">
        <v>47450</v>
      </c>
      <c r="AC818" s="104">
        <v>47699</v>
      </c>
      <c r="AD818" s="104">
        <v>48003</v>
      </c>
      <c r="AE818" s="104">
        <v>48365</v>
      </c>
      <c r="AF818" s="104">
        <v>48776</v>
      </c>
      <c r="AG818" s="104">
        <v>49225</v>
      </c>
      <c r="AH818" s="104">
        <v>49698</v>
      </c>
      <c r="AI818" s="104">
        <v>50201</v>
      </c>
      <c r="AJ818" s="104">
        <v>50774</v>
      </c>
      <c r="AK818" s="104">
        <v>51491</v>
      </c>
      <c r="AL818" s="104">
        <v>52387</v>
      </c>
      <c r="AM818" s="104">
        <v>53454</v>
      </c>
      <c r="AN818" s="104">
        <v>54681</v>
      </c>
      <c r="AO818" s="104">
        <v>55984</v>
      </c>
      <c r="AP818" s="104">
        <v>57334</v>
      </c>
      <c r="AQ818" s="104">
        <v>58654</v>
      </c>
      <c r="AR818" s="104">
        <v>59934</v>
      </c>
      <c r="AS818" s="104">
        <v>61125</v>
      </c>
      <c r="AT818" s="104">
        <v>62227</v>
      </c>
      <c r="AU818" s="104">
        <v>63237</v>
      </c>
      <c r="AV818" s="104">
        <v>64147</v>
      </c>
      <c r="AW818" s="104">
        <v>64948</v>
      </c>
      <c r="AX818" s="104">
        <v>65643</v>
      </c>
      <c r="AY818" s="104">
        <v>66261</v>
      </c>
      <c r="AZ818" s="104">
        <v>66746</v>
      </c>
      <c r="BA818" s="104">
        <v>66780</v>
      </c>
      <c r="BB818" s="104">
        <v>66873</v>
      </c>
      <c r="BC818" s="104">
        <v>67103</v>
      </c>
      <c r="BD818" s="104">
        <v>66937</v>
      </c>
      <c r="BE818" s="104">
        <v>67229</v>
      </c>
      <c r="BF818" s="104">
        <v>67662</v>
      </c>
      <c r="BG818" s="104">
        <v>67361</v>
      </c>
      <c r="BH818" s="104">
        <v>67752</v>
      </c>
      <c r="BI818" s="104">
        <v>67930</v>
      </c>
      <c r="BJ818" s="104">
        <v>68151</v>
      </c>
      <c r="BK818" s="104">
        <v>69415</v>
      </c>
      <c r="BL818" s="104">
        <v>69810</v>
      </c>
      <c r="BM818" s="104">
        <v>70203</v>
      </c>
      <c r="BN818" s="104">
        <v>70912</v>
      </c>
      <c r="BO818" s="104">
        <v>70635</v>
      </c>
      <c r="BP818" s="104">
        <v>70855</v>
      </c>
      <c r="BQ818" s="104">
        <v>70894</v>
      </c>
      <c r="BR818" s="104">
        <v>71929</v>
      </c>
      <c r="BS818" s="104">
        <v>71428</v>
      </c>
      <c r="BT818" s="104">
        <v>70998</v>
      </c>
      <c r="BU818" s="104">
        <v>70164</v>
      </c>
      <c r="BV818" s="104">
        <v>69786</v>
      </c>
      <c r="BW818" s="104">
        <v>67877</v>
      </c>
      <c r="BX818" s="104">
        <v>67336</v>
      </c>
      <c r="BY818" s="104">
        <v>66116</v>
      </c>
      <c r="BZ818" s="104">
        <v>64985</v>
      </c>
      <c r="CA818" s="104">
        <v>63660</v>
      </c>
      <c r="CB818" s="104">
        <v>63543</v>
      </c>
      <c r="CC818" s="104">
        <v>62203</v>
      </c>
      <c r="CD818" s="104">
        <v>61504</v>
      </c>
      <c r="CE818" s="104">
        <v>59831</v>
      </c>
      <c r="CF818" s="104">
        <v>58185</v>
      </c>
      <c r="CG818" s="104">
        <v>57202</v>
      </c>
      <c r="CH818" s="104">
        <v>56186</v>
      </c>
      <c r="CI818" s="104">
        <v>55081</v>
      </c>
      <c r="CJ818" s="104">
        <v>54781</v>
      </c>
      <c r="CK818" s="104">
        <v>54209</v>
      </c>
      <c r="CL818" s="104">
        <v>54327</v>
      </c>
      <c r="CM818" s="104">
        <v>55181</v>
      </c>
      <c r="CN818" s="104">
        <v>54444</v>
      </c>
      <c r="CO818" s="104">
        <v>55003</v>
      </c>
      <c r="CP818" s="104">
        <v>54832</v>
      </c>
      <c r="CQ818" s="104">
        <v>54225</v>
      </c>
      <c r="CR818" s="104">
        <v>53881</v>
      </c>
      <c r="CS818" s="104">
        <v>52592</v>
      </c>
      <c r="CT818" s="104">
        <v>51933</v>
      </c>
      <c r="CU818" s="104">
        <v>49509</v>
      </c>
      <c r="CV818" s="104">
        <v>46246</v>
      </c>
      <c r="CW818" s="104">
        <v>43558</v>
      </c>
      <c r="CX818" s="104">
        <v>40703</v>
      </c>
      <c r="CY818" s="104">
        <v>37874</v>
      </c>
      <c r="CZ818" s="104">
        <v>34403</v>
      </c>
      <c r="DA818" s="104">
        <v>31796</v>
      </c>
      <c r="DB818" s="104">
        <v>28451</v>
      </c>
      <c r="DC818" s="104">
        <v>25368</v>
      </c>
      <c r="DD818" s="104">
        <v>22583</v>
      </c>
      <c r="DE818" s="104">
        <v>19682</v>
      </c>
      <c r="DF818" s="104">
        <v>17412</v>
      </c>
      <c r="DG818" s="104">
        <v>14703</v>
      </c>
      <c r="DH818" s="104">
        <v>12984</v>
      </c>
      <c r="DI818" s="104">
        <v>11081</v>
      </c>
      <c r="DJ818" s="104">
        <v>9496</v>
      </c>
      <c r="DK818" s="104">
        <v>7764</v>
      </c>
      <c r="DL818" s="104">
        <v>6352</v>
      </c>
      <c r="DM818" s="44">
        <v>18133</v>
      </c>
    </row>
    <row r="819" spans="1:117" s="44" customFormat="1" ht="1" hidden="1" customHeight="1">
      <c r="A819" s="94">
        <v>2046</v>
      </c>
      <c r="B819" s="96">
        <f t="shared" si="1275"/>
        <v>5319455</v>
      </c>
      <c r="C819" s="94"/>
      <c r="D819" s="101">
        <f t="shared" si="1268"/>
        <v>2882857</v>
      </c>
      <c r="E819" s="101">
        <f t="shared" si="1269"/>
        <v>2945991</v>
      </c>
      <c r="F819" s="101">
        <f t="shared" si="1270"/>
        <v>3007798</v>
      </c>
      <c r="G819" s="101">
        <f t="shared" si="1271"/>
        <v>3068929</v>
      </c>
      <c r="H819" s="101">
        <f t="shared" si="1272"/>
        <v>3128385</v>
      </c>
      <c r="I819" s="101">
        <f>SUM(CC819:$DL819)</f>
        <v>1479722</v>
      </c>
      <c r="J819" s="101">
        <f>SUM(CD819:$DL819)</f>
        <v>1416588</v>
      </c>
      <c r="K819" s="101">
        <f>SUM(CE819:$DL819)</f>
        <v>1354781</v>
      </c>
      <c r="L819" s="101">
        <f>SUM(CF819:$DL819)</f>
        <v>1293650</v>
      </c>
      <c r="M819" s="101">
        <f>SUM(CG819:$DL819)</f>
        <v>1234194</v>
      </c>
      <c r="N819" s="101"/>
      <c r="O819" s="101"/>
      <c r="P819" s="101"/>
      <c r="Q819" s="104">
        <v>46515</v>
      </c>
      <c r="R819" s="104">
        <v>46664</v>
      </c>
      <c r="S819" s="104">
        <v>46790</v>
      </c>
      <c r="T819" s="104">
        <v>46890</v>
      </c>
      <c r="U819" s="104">
        <v>46957</v>
      </c>
      <c r="V819" s="104">
        <v>47020</v>
      </c>
      <c r="W819" s="104">
        <v>47070</v>
      </c>
      <c r="X819" s="104">
        <v>47116</v>
      </c>
      <c r="Y819" s="104">
        <v>47192</v>
      </c>
      <c r="Z819" s="104">
        <v>47284</v>
      </c>
      <c r="AA819" s="104">
        <v>47401</v>
      </c>
      <c r="AB819" s="104">
        <v>47560</v>
      </c>
      <c r="AC819" s="104">
        <v>47761</v>
      </c>
      <c r="AD819" s="104">
        <v>48017</v>
      </c>
      <c r="AE819" s="104">
        <v>48339</v>
      </c>
      <c r="AF819" s="104">
        <v>48720</v>
      </c>
      <c r="AG819" s="104">
        <v>49147</v>
      </c>
      <c r="AH819" s="104">
        <v>49609</v>
      </c>
      <c r="AI819" s="104">
        <v>50114</v>
      </c>
      <c r="AJ819" s="104">
        <v>50710</v>
      </c>
      <c r="AK819" s="104">
        <v>51452</v>
      </c>
      <c r="AL819" s="104">
        <v>52388</v>
      </c>
      <c r="AM819" s="104">
        <v>53513</v>
      </c>
      <c r="AN819" s="104">
        <v>54776</v>
      </c>
      <c r="AO819" s="104">
        <v>56147</v>
      </c>
      <c r="AP819" s="104">
        <v>57532</v>
      </c>
      <c r="AQ819" s="104">
        <v>58915</v>
      </c>
      <c r="AR819" s="104">
        <v>60225</v>
      </c>
      <c r="AS819" s="104">
        <v>61463</v>
      </c>
      <c r="AT819" s="104">
        <v>62591</v>
      </c>
      <c r="AU819" s="104">
        <v>63614</v>
      </c>
      <c r="AV819" s="104">
        <v>64540</v>
      </c>
      <c r="AW819" s="104">
        <v>65359</v>
      </c>
      <c r="AX819" s="104">
        <v>66068</v>
      </c>
      <c r="AY819" s="104">
        <v>66671</v>
      </c>
      <c r="AZ819" s="104">
        <v>67200</v>
      </c>
      <c r="BA819" s="104">
        <v>67599</v>
      </c>
      <c r="BB819" s="104">
        <v>67554</v>
      </c>
      <c r="BC819" s="104">
        <v>67571</v>
      </c>
      <c r="BD819" s="104">
        <v>67727</v>
      </c>
      <c r="BE819" s="104">
        <v>67495</v>
      </c>
      <c r="BF819" s="104">
        <v>67720</v>
      </c>
      <c r="BG819" s="104">
        <v>68090</v>
      </c>
      <c r="BH819" s="104">
        <v>67734</v>
      </c>
      <c r="BI819" s="104">
        <v>68071</v>
      </c>
      <c r="BJ819" s="104">
        <v>68198</v>
      </c>
      <c r="BK819" s="104">
        <v>68367</v>
      </c>
      <c r="BL819" s="104">
        <v>69582</v>
      </c>
      <c r="BM819" s="104">
        <v>69930</v>
      </c>
      <c r="BN819" s="104">
        <v>70273</v>
      </c>
      <c r="BO819" s="104">
        <v>70935</v>
      </c>
      <c r="BP819" s="104">
        <v>70614</v>
      </c>
      <c r="BQ819" s="104">
        <v>70787</v>
      </c>
      <c r="BR819" s="104">
        <v>70781</v>
      </c>
      <c r="BS819" s="104">
        <v>71769</v>
      </c>
      <c r="BT819" s="104">
        <v>71231</v>
      </c>
      <c r="BU819" s="104">
        <v>70768</v>
      </c>
      <c r="BV819" s="104">
        <v>69903</v>
      </c>
      <c r="BW819" s="104">
        <v>69495</v>
      </c>
      <c r="BX819" s="104">
        <v>67570</v>
      </c>
      <c r="BY819" s="104">
        <v>67005</v>
      </c>
      <c r="BZ819" s="104">
        <v>65708</v>
      </c>
      <c r="CA819" s="104">
        <v>64629</v>
      </c>
      <c r="CB819" s="104">
        <v>63297</v>
      </c>
      <c r="CC819" s="104">
        <v>63134</v>
      </c>
      <c r="CD819" s="104">
        <v>61807</v>
      </c>
      <c r="CE819" s="104">
        <v>61131</v>
      </c>
      <c r="CF819" s="104">
        <v>59456</v>
      </c>
      <c r="CG819" s="104">
        <v>57801</v>
      </c>
      <c r="CH819" s="104">
        <v>56798</v>
      </c>
      <c r="CI819" s="104">
        <v>55764</v>
      </c>
      <c r="CJ819" s="104">
        <v>54636</v>
      </c>
      <c r="CK819" s="104">
        <v>54306</v>
      </c>
      <c r="CL819" s="104">
        <v>53702</v>
      </c>
      <c r="CM819" s="104">
        <v>53776</v>
      </c>
      <c r="CN819" s="104">
        <v>54571</v>
      </c>
      <c r="CO819" s="104">
        <v>53783</v>
      </c>
      <c r="CP819" s="104">
        <v>54265</v>
      </c>
      <c r="CQ819" s="104">
        <v>54011</v>
      </c>
      <c r="CR819" s="104">
        <v>53317</v>
      </c>
      <c r="CS819" s="104">
        <v>52863</v>
      </c>
      <c r="CT819" s="104">
        <v>51460</v>
      </c>
      <c r="CU819" s="104">
        <v>50654</v>
      </c>
      <c r="CV819" s="104">
        <v>48109</v>
      </c>
      <c r="CW819" s="104">
        <v>44735</v>
      </c>
      <c r="CX819" s="104">
        <v>41912</v>
      </c>
      <c r="CY819" s="104">
        <v>38917</v>
      </c>
      <c r="CZ819" s="104">
        <v>35949</v>
      </c>
      <c r="DA819" s="104">
        <v>32383</v>
      </c>
      <c r="DB819" s="104">
        <v>29647</v>
      </c>
      <c r="DC819" s="104">
        <v>26252</v>
      </c>
      <c r="DD819" s="104">
        <v>23131</v>
      </c>
      <c r="DE819" s="104">
        <v>20363</v>
      </c>
      <c r="DF819" s="104">
        <v>17566</v>
      </c>
      <c r="DG819" s="104">
        <v>15390</v>
      </c>
      <c r="DH819" s="104">
        <v>12876</v>
      </c>
      <c r="DI819" s="104">
        <v>11256</v>
      </c>
      <c r="DJ819" s="104">
        <v>9492</v>
      </c>
      <c r="DK819" s="104">
        <v>8030</v>
      </c>
      <c r="DL819" s="104">
        <v>6479</v>
      </c>
      <c r="DM819" s="44">
        <v>19290</v>
      </c>
    </row>
    <row r="820" spans="1:117" s="44" customFormat="1" ht="1" hidden="1" customHeight="1">
      <c r="A820" s="94">
        <v>2047</v>
      </c>
      <c r="B820" s="96">
        <f t="shared" si="1275"/>
        <v>5346463</v>
      </c>
      <c r="C820" s="94"/>
      <c r="D820" s="101">
        <f t="shared" si="1268"/>
        <v>2893365</v>
      </c>
      <c r="E820" s="101">
        <f t="shared" si="1269"/>
        <v>2956257</v>
      </c>
      <c r="F820" s="101">
        <f t="shared" si="1270"/>
        <v>3018990</v>
      </c>
      <c r="G820" s="101">
        <f t="shared" si="1271"/>
        <v>3080424</v>
      </c>
      <c r="H820" s="101">
        <f t="shared" si="1272"/>
        <v>3141176</v>
      </c>
      <c r="I820" s="101">
        <f>SUM(CC820:$DL820)</f>
        <v>1492991</v>
      </c>
      <c r="J820" s="101">
        <f>SUM(CD820:$DL820)</f>
        <v>1430099</v>
      </c>
      <c r="K820" s="101">
        <f>SUM(CE820:$DL820)</f>
        <v>1367366</v>
      </c>
      <c r="L820" s="101">
        <f>SUM(CF820:$DL820)</f>
        <v>1305932</v>
      </c>
      <c r="M820" s="101">
        <f>SUM(CG820:$DL820)</f>
        <v>1245180</v>
      </c>
      <c r="N820" s="101"/>
      <c r="O820" s="101"/>
      <c r="P820" s="101"/>
      <c r="Q820" s="104">
        <v>46798</v>
      </c>
      <c r="R820" s="104">
        <v>46966</v>
      </c>
      <c r="S820" s="104">
        <v>47103</v>
      </c>
      <c r="T820" s="104">
        <v>47212</v>
      </c>
      <c r="U820" s="104">
        <v>47292</v>
      </c>
      <c r="V820" s="104">
        <v>47341</v>
      </c>
      <c r="W820" s="104">
        <v>47385</v>
      </c>
      <c r="X820" s="104">
        <v>47423</v>
      </c>
      <c r="Y820" s="104">
        <v>47463</v>
      </c>
      <c r="Z820" s="104">
        <v>47528</v>
      </c>
      <c r="AA820" s="104">
        <v>47606</v>
      </c>
      <c r="AB820" s="104">
        <v>47713</v>
      </c>
      <c r="AC820" s="104">
        <v>47871</v>
      </c>
      <c r="AD820" s="104">
        <v>48079</v>
      </c>
      <c r="AE820" s="104">
        <v>48354</v>
      </c>
      <c r="AF820" s="104">
        <v>48695</v>
      </c>
      <c r="AG820" s="104">
        <v>49092</v>
      </c>
      <c r="AH820" s="104">
        <v>49532</v>
      </c>
      <c r="AI820" s="104">
        <v>50027</v>
      </c>
      <c r="AJ820" s="104">
        <v>50627</v>
      </c>
      <c r="AK820" s="104">
        <v>51392</v>
      </c>
      <c r="AL820" s="104">
        <v>52355</v>
      </c>
      <c r="AM820" s="104">
        <v>53517</v>
      </c>
      <c r="AN820" s="104">
        <v>54838</v>
      </c>
      <c r="AO820" s="104">
        <v>56244</v>
      </c>
      <c r="AP820" s="104">
        <v>57697</v>
      </c>
      <c r="AQ820" s="104">
        <v>59114</v>
      </c>
      <c r="AR820" s="104">
        <v>60487</v>
      </c>
      <c r="AS820" s="104">
        <v>61754</v>
      </c>
      <c r="AT820" s="104">
        <v>62929</v>
      </c>
      <c r="AU820" s="104">
        <v>63979</v>
      </c>
      <c r="AV820" s="104">
        <v>64915</v>
      </c>
      <c r="AW820" s="104">
        <v>65750</v>
      </c>
      <c r="AX820" s="104">
        <v>66477</v>
      </c>
      <c r="AY820" s="104">
        <v>67096</v>
      </c>
      <c r="AZ820" s="104">
        <v>67609</v>
      </c>
      <c r="BA820" s="104">
        <v>68052</v>
      </c>
      <c r="BB820" s="104">
        <v>68370</v>
      </c>
      <c r="BC820" s="104">
        <v>68252</v>
      </c>
      <c r="BD820" s="104">
        <v>68195</v>
      </c>
      <c r="BE820" s="104">
        <v>68283</v>
      </c>
      <c r="BF820" s="104">
        <v>67988</v>
      </c>
      <c r="BG820" s="104">
        <v>68149</v>
      </c>
      <c r="BH820" s="104">
        <v>68461</v>
      </c>
      <c r="BI820" s="104">
        <v>68054</v>
      </c>
      <c r="BJ820" s="104">
        <v>68339</v>
      </c>
      <c r="BK820" s="104">
        <v>68418</v>
      </c>
      <c r="BL820" s="104">
        <v>68539</v>
      </c>
      <c r="BM820" s="104">
        <v>69704</v>
      </c>
      <c r="BN820" s="104">
        <v>70004</v>
      </c>
      <c r="BO820" s="104">
        <v>70300</v>
      </c>
      <c r="BP820" s="104">
        <v>70916</v>
      </c>
      <c r="BQ820" s="104">
        <v>70549</v>
      </c>
      <c r="BR820" s="104">
        <v>70677</v>
      </c>
      <c r="BS820" s="104">
        <v>70629</v>
      </c>
      <c r="BT820" s="104">
        <v>71574</v>
      </c>
      <c r="BU820" s="104">
        <v>71002</v>
      </c>
      <c r="BV820" s="104">
        <v>70509</v>
      </c>
      <c r="BW820" s="104">
        <v>69615</v>
      </c>
      <c r="BX820" s="104">
        <v>69183</v>
      </c>
      <c r="BY820" s="104">
        <v>67241</v>
      </c>
      <c r="BZ820" s="104">
        <v>66595</v>
      </c>
      <c r="CA820" s="104">
        <v>65350</v>
      </c>
      <c r="CB820" s="104">
        <v>64264</v>
      </c>
      <c r="CC820" s="104">
        <v>62892</v>
      </c>
      <c r="CD820" s="104">
        <v>62733</v>
      </c>
      <c r="CE820" s="104">
        <v>61434</v>
      </c>
      <c r="CF820" s="104">
        <v>60752</v>
      </c>
      <c r="CG820" s="104">
        <v>59065</v>
      </c>
      <c r="CH820" s="104">
        <v>57395</v>
      </c>
      <c r="CI820" s="104">
        <v>56374</v>
      </c>
      <c r="CJ820" s="104">
        <v>55317</v>
      </c>
      <c r="CK820" s="104">
        <v>54163</v>
      </c>
      <c r="CL820" s="104">
        <v>53800</v>
      </c>
      <c r="CM820" s="104">
        <v>53159</v>
      </c>
      <c r="CN820" s="104">
        <v>53182</v>
      </c>
      <c r="CO820" s="104">
        <v>53913</v>
      </c>
      <c r="CP820" s="104">
        <v>53065</v>
      </c>
      <c r="CQ820" s="104">
        <v>53457</v>
      </c>
      <c r="CR820" s="104">
        <v>53110</v>
      </c>
      <c r="CS820" s="104">
        <v>52314</v>
      </c>
      <c r="CT820" s="104">
        <v>51732</v>
      </c>
      <c r="CU820" s="104">
        <v>50202</v>
      </c>
      <c r="CV820" s="104">
        <v>49229</v>
      </c>
      <c r="CW820" s="104">
        <v>46548</v>
      </c>
      <c r="CX820" s="104">
        <v>43056</v>
      </c>
      <c r="CY820" s="104">
        <v>40087</v>
      </c>
      <c r="CZ820" s="104">
        <v>36954</v>
      </c>
      <c r="DA820" s="104">
        <v>33852</v>
      </c>
      <c r="DB820" s="104">
        <v>30210</v>
      </c>
      <c r="DC820" s="104">
        <v>27372</v>
      </c>
      <c r="DD820" s="104">
        <v>23955</v>
      </c>
      <c r="DE820" s="104">
        <v>20874</v>
      </c>
      <c r="DF820" s="104">
        <v>18190</v>
      </c>
      <c r="DG820" s="104">
        <v>15541</v>
      </c>
      <c r="DH820" s="104">
        <v>13490</v>
      </c>
      <c r="DI820" s="104">
        <v>11176</v>
      </c>
      <c r="DJ820" s="104">
        <v>9652</v>
      </c>
      <c r="DK820" s="104">
        <v>8038</v>
      </c>
      <c r="DL820" s="104">
        <v>6708</v>
      </c>
      <c r="DM820" s="44">
        <v>20322</v>
      </c>
    </row>
    <row r="821" spans="1:117" s="44" customFormat="1" ht="1" hidden="1" customHeight="1">
      <c r="A821" s="94">
        <v>2048</v>
      </c>
      <c r="B821" s="96">
        <f t="shared" si="1275"/>
        <v>5373042</v>
      </c>
      <c r="C821" s="94"/>
      <c r="D821" s="101">
        <f t="shared" si="1268"/>
        <v>2902869</v>
      </c>
      <c r="E821" s="101">
        <f t="shared" si="1269"/>
        <v>2966727</v>
      </c>
      <c r="F821" s="101">
        <f t="shared" si="1270"/>
        <v>3029222</v>
      </c>
      <c r="G821" s="101">
        <f t="shared" si="1271"/>
        <v>3091578</v>
      </c>
      <c r="H821" s="101">
        <f t="shared" si="1272"/>
        <v>3152632</v>
      </c>
      <c r="I821" s="101">
        <f>SUM(CC821:$DL821)</f>
        <v>1506489</v>
      </c>
      <c r="J821" s="101">
        <f>SUM(CD821:$DL821)</f>
        <v>1442631</v>
      </c>
      <c r="K821" s="101">
        <f>SUM(CE821:$DL821)</f>
        <v>1380136</v>
      </c>
      <c r="L821" s="101">
        <f>SUM(CF821:$DL821)</f>
        <v>1317780</v>
      </c>
      <c r="M821" s="101">
        <f>SUM(CG821:$DL821)</f>
        <v>1256726</v>
      </c>
      <c r="N821" s="101"/>
      <c r="O821" s="101"/>
      <c r="P821" s="101"/>
      <c r="Q821" s="104">
        <v>47062</v>
      </c>
      <c r="R821" s="104">
        <v>47247</v>
      </c>
      <c r="S821" s="104">
        <v>47403</v>
      </c>
      <c r="T821" s="104">
        <v>47523</v>
      </c>
      <c r="U821" s="104">
        <v>47613</v>
      </c>
      <c r="V821" s="104">
        <v>47676</v>
      </c>
      <c r="W821" s="104">
        <v>47706</v>
      </c>
      <c r="X821" s="104">
        <v>47737</v>
      </c>
      <c r="Y821" s="104">
        <v>47769</v>
      </c>
      <c r="Z821" s="104">
        <v>47798</v>
      </c>
      <c r="AA821" s="104">
        <v>47850</v>
      </c>
      <c r="AB821" s="104">
        <v>47918</v>
      </c>
      <c r="AC821" s="104">
        <v>48024</v>
      </c>
      <c r="AD821" s="104">
        <v>48190</v>
      </c>
      <c r="AE821" s="104">
        <v>48416</v>
      </c>
      <c r="AF821" s="104">
        <v>48711</v>
      </c>
      <c r="AG821" s="104">
        <v>49067</v>
      </c>
      <c r="AH821" s="104">
        <v>49479</v>
      </c>
      <c r="AI821" s="104">
        <v>49953</v>
      </c>
      <c r="AJ821" s="104">
        <v>50542</v>
      </c>
      <c r="AK821" s="104">
        <v>51313</v>
      </c>
      <c r="AL821" s="104">
        <v>52298</v>
      </c>
      <c r="AM821" s="104">
        <v>53489</v>
      </c>
      <c r="AN821" s="104">
        <v>54846</v>
      </c>
      <c r="AO821" s="104">
        <v>56309</v>
      </c>
      <c r="AP821" s="104">
        <v>57797</v>
      </c>
      <c r="AQ821" s="104">
        <v>59280</v>
      </c>
      <c r="AR821" s="104">
        <v>60687</v>
      </c>
      <c r="AS821" s="104">
        <v>62016</v>
      </c>
      <c r="AT821" s="104">
        <v>63219</v>
      </c>
      <c r="AU821" s="104">
        <v>64315</v>
      </c>
      <c r="AV821" s="104">
        <v>65280</v>
      </c>
      <c r="AW821" s="104">
        <v>66125</v>
      </c>
      <c r="AX821" s="104">
        <v>66869</v>
      </c>
      <c r="AY821" s="104">
        <v>67504</v>
      </c>
      <c r="AZ821" s="104">
        <v>68033</v>
      </c>
      <c r="BA821" s="104">
        <v>68460</v>
      </c>
      <c r="BB821" s="104">
        <v>68822</v>
      </c>
      <c r="BC821" s="104">
        <v>69064</v>
      </c>
      <c r="BD821" s="104">
        <v>68874</v>
      </c>
      <c r="BE821" s="104">
        <v>68751</v>
      </c>
      <c r="BF821" s="104">
        <v>68773</v>
      </c>
      <c r="BG821" s="104">
        <v>68418</v>
      </c>
      <c r="BH821" s="104">
        <v>68523</v>
      </c>
      <c r="BI821" s="104">
        <v>68781</v>
      </c>
      <c r="BJ821" s="104">
        <v>68325</v>
      </c>
      <c r="BK821" s="104">
        <v>68560</v>
      </c>
      <c r="BL821" s="104">
        <v>68592</v>
      </c>
      <c r="BM821" s="104">
        <v>68668</v>
      </c>
      <c r="BN821" s="104">
        <v>69781</v>
      </c>
      <c r="BO821" s="104">
        <v>70036</v>
      </c>
      <c r="BP821" s="104">
        <v>70285</v>
      </c>
      <c r="BQ821" s="104">
        <v>70851</v>
      </c>
      <c r="BR821" s="104">
        <v>70443</v>
      </c>
      <c r="BS821" s="104">
        <v>70528</v>
      </c>
      <c r="BT821" s="104">
        <v>70441</v>
      </c>
      <c r="BU821" s="104">
        <v>71347</v>
      </c>
      <c r="BV821" s="104">
        <v>70744</v>
      </c>
      <c r="BW821" s="104">
        <v>70222</v>
      </c>
      <c r="BX821" s="104">
        <v>69305</v>
      </c>
      <c r="BY821" s="104">
        <v>68847</v>
      </c>
      <c r="BZ821" s="104">
        <v>66831</v>
      </c>
      <c r="CA821" s="104">
        <v>66235</v>
      </c>
      <c r="CB821" s="104">
        <v>64982</v>
      </c>
      <c r="CC821" s="104">
        <v>63858</v>
      </c>
      <c r="CD821" s="104">
        <v>62495</v>
      </c>
      <c r="CE821" s="104">
        <v>62356</v>
      </c>
      <c r="CF821" s="104">
        <v>61054</v>
      </c>
      <c r="CG821" s="104">
        <v>60356</v>
      </c>
      <c r="CH821" s="104">
        <v>58653</v>
      </c>
      <c r="CI821" s="104">
        <v>56969</v>
      </c>
      <c r="CJ821" s="104">
        <v>55924</v>
      </c>
      <c r="CK821" s="104">
        <v>54840</v>
      </c>
      <c r="CL821" s="104">
        <v>53659</v>
      </c>
      <c r="CM821" s="104">
        <v>53259</v>
      </c>
      <c r="CN821" s="104">
        <v>52576</v>
      </c>
      <c r="CO821" s="104">
        <v>52542</v>
      </c>
      <c r="CP821" s="104">
        <v>53197</v>
      </c>
      <c r="CQ821" s="104">
        <v>52279</v>
      </c>
      <c r="CR821" s="104">
        <v>52570</v>
      </c>
      <c r="CS821" s="104">
        <v>52116</v>
      </c>
      <c r="CT821" s="104">
        <v>51201</v>
      </c>
      <c r="CU821" s="104">
        <v>50475</v>
      </c>
      <c r="CV821" s="104">
        <v>48801</v>
      </c>
      <c r="CW821" s="104">
        <v>47643</v>
      </c>
      <c r="CX821" s="104">
        <v>44812</v>
      </c>
      <c r="CY821" s="104">
        <v>41194</v>
      </c>
      <c r="CZ821" s="104">
        <v>38080</v>
      </c>
      <c r="DA821" s="104">
        <v>34815</v>
      </c>
      <c r="DB821" s="104">
        <v>31595</v>
      </c>
      <c r="DC821" s="104">
        <v>27909</v>
      </c>
      <c r="DD821" s="104">
        <v>24994</v>
      </c>
      <c r="DE821" s="104">
        <v>21634</v>
      </c>
      <c r="DF821" s="104">
        <v>18661</v>
      </c>
      <c r="DG821" s="104">
        <v>16109</v>
      </c>
      <c r="DH821" s="104">
        <v>13637</v>
      </c>
      <c r="DI821" s="104">
        <v>11720</v>
      </c>
      <c r="DJ821" s="104">
        <v>9597</v>
      </c>
      <c r="DK821" s="104">
        <v>8186</v>
      </c>
      <c r="DL821" s="104">
        <v>6723</v>
      </c>
      <c r="DM821" s="44">
        <v>21343</v>
      </c>
    </row>
    <row r="822" spans="1:117" s="44" customFormat="1" ht="1" hidden="1" customHeight="1">
      <c r="A822" s="94">
        <v>2049</v>
      </c>
      <c r="B822" s="96">
        <f t="shared" si="1275"/>
        <v>5399350</v>
      </c>
      <c r="C822" s="94"/>
      <c r="D822" s="101">
        <f t="shared" si="1268"/>
        <v>2911623</v>
      </c>
      <c r="E822" s="101">
        <f t="shared" si="1269"/>
        <v>2976196</v>
      </c>
      <c r="F822" s="101">
        <f t="shared" si="1270"/>
        <v>3039655</v>
      </c>
      <c r="G822" s="101">
        <f t="shared" si="1271"/>
        <v>3101779</v>
      </c>
      <c r="H822" s="101">
        <f t="shared" si="1272"/>
        <v>3163753</v>
      </c>
      <c r="I822" s="101">
        <f>SUM(CC822:$DL822)</f>
        <v>1520142</v>
      </c>
      <c r="J822" s="101">
        <f>SUM(CD822:$DL822)</f>
        <v>1455569</v>
      </c>
      <c r="K822" s="101">
        <f>SUM(CE822:$DL822)</f>
        <v>1392110</v>
      </c>
      <c r="L822" s="101">
        <f>SUM(CF822:$DL822)</f>
        <v>1329986</v>
      </c>
      <c r="M822" s="101">
        <f>SUM(CG822:$DL822)</f>
        <v>1268012</v>
      </c>
      <c r="N822" s="101"/>
      <c r="O822" s="101"/>
      <c r="P822" s="101"/>
      <c r="Q822" s="104">
        <v>47304</v>
      </c>
      <c r="R822" s="104">
        <v>47510</v>
      </c>
      <c r="S822" s="104">
        <v>47683</v>
      </c>
      <c r="T822" s="104">
        <v>47822</v>
      </c>
      <c r="U822" s="104">
        <v>47923</v>
      </c>
      <c r="V822" s="104">
        <v>47995</v>
      </c>
      <c r="W822" s="104">
        <v>48040</v>
      </c>
      <c r="X822" s="104">
        <v>48057</v>
      </c>
      <c r="Y822" s="104">
        <v>48083</v>
      </c>
      <c r="Z822" s="104">
        <v>48103</v>
      </c>
      <c r="AA822" s="104">
        <v>48120</v>
      </c>
      <c r="AB822" s="104">
        <v>48162</v>
      </c>
      <c r="AC822" s="104">
        <v>48229</v>
      </c>
      <c r="AD822" s="104">
        <v>48343</v>
      </c>
      <c r="AE822" s="104">
        <v>48527</v>
      </c>
      <c r="AF822" s="104">
        <v>48773</v>
      </c>
      <c r="AG822" s="104">
        <v>49084</v>
      </c>
      <c r="AH822" s="104">
        <v>49455</v>
      </c>
      <c r="AI822" s="104">
        <v>49901</v>
      </c>
      <c r="AJ822" s="104">
        <v>50471</v>
      </c>
      <c r="AK822" s="104">
        <v>51231</v>
      </c>
      <c r="AL822" s="104">
        <v>52224</v>
      </c>
      <c r="AM822" s="104">
        <v>53436</v>
      </c>
      <c r="AN822" s="104">
        <v>54821</v>
      </c>
      <c r="AO822" s="104">
        <v>56320</v>
      </c>
      <c r="AP822" s="104">
        <v>57864</v>
      </c>
      <c r="AQ822" s="104">
        <v>59382</v>
      </c>
      <c r="AR822" s="104">
        <v>60855</v>
      </c>
      <c r="AS822" s="104">
        <v>62216</v>
      </c>
      <c r="AT822" s="104">
        <v>63481</v>
      </c>
      <c r="AU822" s="104">
        <v>64606</v>
      </c>
      <c r="AV822" s="104">
        <v>65616</v>
      </c>
      <c r="AW822" s="104">
        <v>66490</v>
      </c>
      <c r="AX822" s="104">
        <v>67243</v>
      </c>
      <c r="AY822" s="104">
        <v>67895</v>
      </c>
      <c r="AZ822" s="104">
        <v>68440</v>
      </c>
      <c r="BA822" s="104">
        <v>68884</v>
      </c>
      <c r="BB822" s="104">
        <v>69230</v>
      </c>
      <c r="BC822" s="104">
        <v>69515</v>
      </c>
      <c r="BD822" s="104">
        <v>69684</v>
      </c>
      <c r="BE822" s="104">
        <v>69428</v>
      </c>
      <c r="BF822" s="104">
        <v>69240</v>
      </c>
      <c r="BG822" s="104">
        <v>69202</v>
      </c>
      <c r="BH822" s="104">
        <v>68793</v>
      </c>
      <c r="BI822" s="104">
        <v>68844</v>
      </c>
      <c r="BJ822" s="104">
        <v>69051</v>
      </c>
      <c r="BK822" s="104">
        <v>68546</v>
      </c>
      <c r="BL822" s="104">
        <v>68737</v>
      </c>
      <c r="BM822" s="104">
        <v>68722</v>
      </c>
      <c r="BN822" s="104">
        <v>68750</v>
      </c>
      <c r="BO822" s="104">
        <v>69814</v>
      </c>
      <c r="BP822" s="104">
        <v>70023</v>
      </c>
      <c r="BQ822" s="104">
        <v>70225</v>
      </c>
      <c r="BR822" s="104">
        <v>70747</v>
      </c>
      <c r="BS822" s="104">
        <v>70297</v>
      </c>
      <c r="BT822" s="104">
        <v>70344</v>
      </c>
      <c r="BU822" s="104">
        <v>70220</v>
      </c>
      <c r="BV822" s="104">
        <v>71091</v>
      </c>
      <c r="BW822" s="104">
        <v>70458</v>
      </c>
      <c r="BX822" s="104">
        <v>69913</v>
      </c>
      <c r="BY822" s="104">
        <v>68973</v>
      </c>
      <c r="BZ822" s="104">
        <v>68433</v>
      </c>
      <c r="CA822" s="104">
        <v>66474</v>
      </c>
      <c r="CB822" s="104">
        <v>65865</v>
      </c>
      <c r="CC822" s="104">
        <v>64573</v>
      </c>
      <c r="CD822" s="104">
        <v>63459</v>
      </c>
      <c r="CE822" s="104">
        <v>62124</v>
      </c>
      <c r="CF822" s="104">
        <v>61974</v>
      </c>
      <c r="CG822" s="104">
        <v>60658</v>
      </c>
      <c r="CH822" s="104">
        <v>59938</v>
      </c>
      <c r="CI822" s="104">
        <v>58221</v>
      </c>
      <c r="CJ822" s="104">
        <v>56518</v>
      </c>
      <c r="CK822" s="104">
        <v>55447</v>
      </c>
      <c r="CL822" s="104">
        <v>54334</v>
      </c>
      <c r="CM822" s="104">
        <v>53120</v>
      </c>
      <c r="CN822" s="104">
        <v>52677</v>
      </c>
      <c r="CO822" s="104">
        <v>51946</v>
      </c>
      <c r="CP822" s="104">
        <v>51846</v>
      </c>
      <c r="CQ822" s="104">
        <v>52414</v>
      </c>
      <c r="CR822" s="104">
        <v>51416</v>
      </c>
      <c r="CS822" s="104">
        <v>51593</v>
      </c>
      <c r="CT822" s="104">
        <v>51014</v>
      </c>
      <c r="CU822" s="104">
        <v>49965</v>
      </c>
      <c r="CV822" s="104">
        <v>49074</v>
      </c>
      <c r="CW822" s="104">
        <v>47237</v>
      </c>
      <c r="CX822" s="104">
        <v>45878</v>
      </c>
      <c r="CY822" s="104">
        <v>42887</v>
      </c>
      <c r="CZ822" s="104">
        <v>39144</v>
      </c>
      <c r="DA822" s="104">
        <v>35892</v>
      </c>
      <c r="DB822" s="104">
        <v>32511</v>
      </c>
      <c r="DC822" s="104">
        <v>29204</v>
      </c>
      <c r="DD822" s="104">
        <v>25502</v>
      </c>
      <c r="DE822" s="104">
        <v>22590</v>
      </c>
      <c r="DF822" s="104">
        <v>19356</v>
      </c>
      <c r="DG822" s="104">
        <v>16541</v>
      </c>
      <c r="DH822" s="104">
        <v>14148</v>
      </c>
      <c r="DI822" s="104">
        <v>11860</v>
      </c>
      <c r="DJ822" s="104">
        <v>10075</v>
      </c>
      <c r="DK822" s="104">
        <v>8149</v>
      </c>
      <c r="DL822" s="104">
        <v>6857</v>
      </c>
      <c r="DM822" s="44">
        <v>22179</v>
      </c>
    </row>
    <row r="823" spans="1:117" s="44" customFormat="1" ht="1" hidden="1" customHeight="1">
      <c r="A823" s="94">
        <v>2050</v>
      </c>
      <c r="B823" s="96">
        <f t="shared" si="1275"/>
        <v>5425279</v>
      </c>
      <c r="C823" s="94"/>
      <c r="D823" s="101">
        <f t="shared" si="1268"/>
        <v>2919481</v>
      </c>
      <c r="E823" s="101">
        <f t="shared" si="1269"/>
        <v>2984935</v>
      </c>
      <c r="F823" s="101">
        <f t="shared" si="1270"/>
        <v>3049107</v>
      </c>
      <c r="G823" s="101">
        <f t="shared" si="1271"/>
        <v>3112191</v>
      </c>
      <c r="H823" s="101">
        <f t="shared" si="1272"/>
        <v>3173937</v>
      </c>
      <c r="I823" s="101">
        <f>SUM(CC823:$DL823)</f>
        <v>1534031</v>
      </c>
      <c r="J823" s="101">
        <f>SUM(CD823:$DL823)</f>
        <v>1468577</v>
      </c>
      <c r="K823" s="101">
        <f>SUM(CE823:$DL823)</f>
        <v>1404405</v>
      </c>
      <c r="L823" s="101">
        <f>SUM(CF823:$DL823)</f>
        <v>1341321</v>
      </c>
      <c r="M823" s="101">
        <f>SUM(CG823:$DL823)</f>
        <v>1279575</v>
      </c>
      <c r="N823" s="101"/>
      <c r="O823" s="101"/>
      <c r="P823" s="101"/>
      <c r="Q823" s="104">
        <v>47517</v>
      </c>
      <c r="R823" s="104">
        <v>47751</v>
      </c>
      <c r="S823" s="104">
        <v>47946</v>
      </c>
      <c r="T823" s="104">
        <v>48102</v>
      </c>
      <c r="U823" s="104">
        <v>48220</v>
      </c>
      <c r="V823" s="104">
        <v>48304</v>
      </c>
      <c r="W823" s="104">
        <v>48357</v>
      </c>
      <c r="X823" s="104">
        <v>48392</v>
      </c>
      <c r="Y823" s="104">
        <v>48403</v>
      </c>
      <c r="Z823" s="104">
        <v>48417</v>
      </c>
      <c r="AA823" s="104">
        <v>48425</v>
      </c>
      <c r="AB823" s="104">
        <v>48431</v>
      </c>
      <c r="AC823" s="104">
        <v>48473</v>
      </c>
      <c r="AD823" s="104">
        <v>48548</v>
      </c>
      <c r="AE823" s="104">
        <v>48680</v>
      </c>
      <c r="AF823" s="104">
        <v>48884</v>
      </c>
      <c r="AG823" s="104">
        <v>49146</v>
      </c>
      <c r="AH823" s="104">
        <v>49472</v>
      </c>
      <c r="AI823" s="104">
        <v>49878</v>
      </c>
      <c r="AJ823" s="104">
        <v>50421</v>
      </c>
      <c r="AK823" s="104">
        <v>51163</v>
      </c>
      <c r="AL823" s="104">
        <v>52145</v>
      </c>
      <c r="AM823" s="104">
        <v>53365</v>
      </c>
      <c r="AN823" s="104">
        <v>54773</v>
      </c>
      <c r="AO823" s="104">
        <v>56299</v>
      </c>
      <c r="AP823" s="104">
        <v>57879</v>
      </c>
      <c r="AQ823" s="104">
        <v>59451</v>
      </c>
      <c r="AR823" s="104">
        <v>60958</v>
      </c>
      <c r="AS823" s="104">
        <v>62386</v>
      </c>
      <c r="AT823" s="104">
        <v>63682</v>
      </c>
      <c r="AU823" s="104">
        <v>64869</v>
      </c>
      <c r="AV823" s="104">
        <v>65906</v>
      </c>
      <c r="AW823" s="104">
        <v>66824</v>
      </c>
      <c r="AX823" s="104">
        <v>67608</v>
      </c>
      <c r="AY823" s="104">
        <v>68269</v>
      </c>
      <c r="AZ823" s="104">
        <v>68830</v>
      </c>
      <c r="BA823" s="104">
        <v>69290</v>
      </c>
      <c r="BB823" s="104">
        <v>69654</v>
      </c>
      <c r="BC823" s="104">
        <v>69923</v>
      </c>
      <c r="BD823" s="104">
        <v>70133</v>
      </c>
      <c r="BE823" s="104">
        <v>70234</v>
      </c>
      <c r="BF823" s="104">
        <v>69917</v>
      </c>
      <c r="BG823" s="104">
        <v>69668</v>
      </c>
      <c r="BH823" s="104">
        <v>69575</v>
      </c>
      <c r="BI823" s="104">
        <v>69115</v>
      </c>
      <c r="BJ823" s="104">
        <v>69114</v>
      </c>
      <c r="BK823" s="104">
        <v>69273</v>
      </c>
      <c r="BL823" s="104">
        <v>68723</v>
      </c>
      <c r="BM823" s="104">
        <v>68868</v>
      </c>
      <c r="BN823" s="104">
        <v>68808</v>
      </c>
      <c r="BO823" s="104">
        <v>68790</v>
      </c>
      <c r="BP823" s="104">
        <v>69805</v>
      </c>
      <c r="BQ823" s="104">
        <v>69968</v>
      </c>
      <c r="BR823" s="104">
        <v>70125</v>
      </c>
      <c r="BS823" s="104">
        <v>70603</v>
      </c>
      <c r="BT823" s="104">
        <v>70117</v>
      </c>
      <c r="BU823" s="104">
        <v>70126</v>
      </c>
      <c r="BV823" s="104">
        <v>69971</v>
      </c>
      <c r="BW823" s="104">
        <v>70808</v>
      </c>
      <c r="BX823" s="104">
        <v>70150</v>
      </c>
      <c r="BY823" s="104">
        <v>69581</v>
      </c>
      <c r="BZ823" s="104">
        <v>68563</v>
      </c>
      <c r="CA823" s="104">
        <v>68068</v>
      </c>
      <c r="CB823" s="104">
        <v>66104</v>
      </c>
      <c r="CC823" s="104">
        <v>65454</v>
      </c>
      <c r="CD823" s="104">
        <v>64172</v>
      </c>
      <c r="CE823" s="104">
        <v>63084</v>
      </c>
      <c r="CF823" s="104">
        <v>61746</v>
      </c>
      <c r="CG823" s="104">
        <v>61575</v>
      </c>
      <c r="CH823" s="104">
        <v>60240</v>
      </c>
      <c r="CI823" s="104">
        <v>59498</v>
      </c>
      <c r="CJ823" s="104">
        <v>57762</v>
      </c>
      <c r="CK823" s="104">
        <v>56039</v>
      </c>
      <c r="CL823" s="104">
        <v>54939</v>
      </c>
      <c r="CM823" s="104">
        <v>53793</v>
      </c>
      <c r="CN823" s="104">
        <v>52542</v>
      </c>
      <c r="CO823" s="104">
        <v>52048</v>
      </c>
      <c r="CP823" s="104">
        <v>51262</v>
      </c>
      <c r="CQ823" s="104">
        <v>51086</v>
      </c>
      <c r="CR823" s="104">
        <v>51555</v>
      </c>
      <c r="CS823" s="104">
        <v>50465</v>
      </c>
      <c r="CT823" s="104">
        <v>50509</v>
      </c>
      <c r="CU823" s="104">
        <v>49789</v>
      </c>
      <c r="CV823" s="104">
        <v>48588</v>
      </c>
      <c r="CW823" s="104">
        <v>47514</v>
      </c>
      <c r="CX823" s="104">
        <v>45499</v>
      </c>
      <c r="CY823" s="104">
        <v>43923</v>
      </c>
      <c r="CZ823" s="104">
        <v>40771</v>
      </c>
      <c r="DA823" s="104">
        <v>36912</v>
      </c>
      <c r="DB823" s="104">
        <v>33536</v>
      </c>
      <c r="DC823" s="104">
        <v>30070</v>
      </c>
      <c r="DD823" s="104">
        <v>26705</v>
      </c>
      <c r="DE823" s="104">
        <v>23068</v>
      </c>
      <c r="DF823" s="104">
        <v>20233</v>
      </c>
      <c r="DG823" s="104">
        <v>17176</v>
      </c>
      <c r="DH823" s="104">
        <v>14543</v>
      </c>
      <c r="DI823" s="104">
        <v>12320</v>
      </c>
      <c r="DJ823" s="104">
        <v>10209</v>
      </c>
      <c r="DK823" s="104">
        <v>8568</v>
      </c>
      <c r="DL823" s="104">
        <v>6838</v>
      </c>
      <c r="DM823" s="44">
        <v>22969</v>
      </c>
    </row>
    <row r="824" spans="1:117" s="44" customFormat="1" ht="1" hidden="1" customHeight="1">
      <c r="A824" s="94">
        <v>2051</v>
      </c>
      <c r="B824" s="96">
        <f t="shared" si="1275"/>
        <v>5450867</v>
      </c>
      <c r="C824" s="94"/>
      <c r="D824" s="101">
        <f t="shared" si="1268"/>
        <v>2927102</v>
      </c>
      <c r="E824" s="101">
        <f t="shared" si="1269"/>
        <v>2992794</v>
      </c>
      <c r="F824" s="101">
        <f t="shared" si="1270"/>
        <v>3057843</v>
      </c>
      <c r="G824" s="101">
        <f t="shared" si="1271"/>
        <v>3121639</v>
      </c>
      <c r="H824" s="101">
        <f t="shared" si="1272"/>
        <v>3184341</v>
      </c>
      <c r="I824" s="101">
        <f>SUM(CC824:$DL824)</f>
        <v>1547568</v>
      </c>
      <c r="J824" s="101">
        <f>SUM(CD824:$DL824)</f>
        <v>1481876</v>
      </c>
      <c r="K824" s="101">
        <f>SUM(CE824:$DL824)</f>
        <v>1416827</v>
      </c>
      <c r="L824" s="101">
        <f>SUM(CF824:$DL824)</f>
        <v>1353031</v>
      </c>
      <c r="M824" s="101">
        <f>SUM(CG824:$DL824)</f>
        <v>1290329</v>
      </c>
      <c r="N824" s="101"/>
      <c r="O824" s="101"/>
      <c r="P824" s="101"/>
      <c r="Q824" s="104">
        <v>47716</v>
      </c>
      <c r="R824" s="104">
        <v>47963</v>
      </c>
      <c r="S824" s="104">
        <v>48186</v>
      </c>
      <c r="T824" s="104">
        <v>48364</v>
      </c>
      <c r="U824" s="104">
        <v>48500</v>
      </c>
      <c r="V824" s="104">
        <v>48600</v>
      </c>
      <c r="W824" s="104">
        <v>48666</v>
      </c>
      <c r="X824" s="104">
        <v>48708</v>
      </c>
      <c r="Y824" s="104">
        <v>48737</v>
      </c>
      <c r="Z824" s="104">
        <v>48737</v>
      </c>
      <c r="AA824" s="104">
        <v>48738</v>
      </c>
      <c r="AB824" s="104">
        <v>48736</v>
      </c>
      <c r="AC824" s="104">
        <v>48742</v>
      </c>
      <c r="AD824" s="104">
        <v>48792</v>
      </c>
      <c r="AE824" s="104">
        <v>48885</v>
      </c>
      <c r="AF824" s="104">
        <v>49037</v>
      </c>
      <c r="AG824" s="104">
        <v>49258</v>
      </c>
      <c r="AH824" s="104">
        <v>49535</v>
      </c>
      <c r="AI824" s="104">
        <v>49897</v>
      </c>
      <c r="AJ824" s="104">
        <v>50400</v>
      </c>
      <c r="AK824" s="104">
        <v>51117</v>
      </c>
      <c r="AL824" s="104">
        <v>52080</v>
      </c>
      <c r="AM824" s="104">
        <v>53290</v>
      </c>
      <c r="AN824" s="104">
        <v>54706</v>
      </c>
      <c r="AO824" s="104">
        <v>56255</v>
      </c>
      <c r="AP824" s="104">
        <v>57863</v>
      </c>
      <c r="AQ824" s="104">
        <v>59469</v>
      </c>
      <c r="AR824" s="104">
        <v>61030</v>
      </c>
      <c r="AS824" s="104">
        <v>62491</v>
      </c>
      <c r="AT824" s="104">
        <v>63853</v>
      </c>
      <c r="AU824" s="104">
        <v>65069</v>
      </c>
      <c r="AV824" s="104">
        <v>66169</v>
      </c>
      <c r="AW824" s="104">
        <v>67114</v>
      </c>
      <c r="AX824" s="104">
        <v>67941</v>
      </c>
      <c r="AY824" s="104">
        <v>68633</v>
      </c>
      <c r="AZ824" s="104">
        <v>69204</v>
      </c>
      <c r="BA824" s="104">
        <v>69680</v>
      </c>
      <c r="BB824" s="104">
        <v>70059</v>
      </c>
      <c r="BC824" s="104">
        <v>70345</v>
      </c>
      <c r="BD824" s="104">
        <v>70541</v>
      </c>
      <c r="BE824" s="104">
        <v>70682</v>
      </c>
      <c r="BF824" s="104">
        <v>70721</v>
      </c>
      <c r="BG824" s="104">
        <v>70344</v>
      </c>
      <c r="BH824" s="104">
        <v>70041</v>
      </c>
      <c r="BI824" s="104">
        <v>69895</v>
      </c>
      <c r="BJ824" s="104">
        <v>69386</v>
      </c>
      <c r="BK824" s="104">
        <v>69337</v>
      </c>
      <c r="BL824" s="104">
        <v>69450</v>
      </c>
      <c r="BM824" s="104">
        <v>68856</v>
      </c>
      <c r="BN824" s="104">
        <v>68954</v>
      </c>
      <c r="BO824" s="104">
        <v>68849</v>
      </c>
      <c r="BP824" s="104">
        <v>68785</v>
      </c>
      <c r="BQ824" s="104">
        <v>69752</v>
      </c>
      <c r="BR824" s="104">
        <v>69870</v>
      </c>
      <c r="BS824" s="104">
        <v>69986</v>
      </c>
      <c r="BT824" s="104">
        <v>70425</v>
      </c>
      <c r="BU824" s="104">
        <v>69904</v>
      </c>
      <c r="BV824" s="104">
        <v>69879</v>
      </c>
      <c r="BW824" s="104">
        <v>69695</v>
      </c>
      <c r="BX824" s="104">
        <v>70500</v>
      </c>
      <c r="BY824" s="104">
        <v>69820</v>
      </c>
      <c r="BZ824" s="104">
        <v>69170</v>
      </c>
      <c r="CA824" s="104">
        <v>68200</v>
      </c>
      <c r="CB824" s="104">
        <v>67692</v>
      </c>
      <c r="CC824" s="104">
        <v>65692</v>
      </c>
      <c r="CD824" s="104">
        <v>65049</v>
      </c>
      <c r="CE824" s="104">
        <v>63796</v>
      </c>
      <c r="CF824" s="104">
        <v>62702</v>
      </c>
      <c r="CG824" s="104">
        <v>61351</v>
      </c>
      <c r="CH824" s="104">
        <v>61155</v>
      </c>
      <c r="CI824" s="104">
        <v>59801</v>
      </c>
      <c r="CJ824" s="104">
        <v>59033</v>
      </c>
      <c r="CK824" s="104">
        <v>57275</v>
      </c>
      <c r="CL824" s="104">
        <v>55528</v>
      </c>
      <c r="CM824" s="104">
        <v>54394</v>
      </c>
      <c r="CN824" s="104">
        <v>53210</v>
      </c>
      <c r="CO824" s="104">
        <v>51918</v>
      </c>
      <c r="CP824" s="104">
        <v>51365</v>
      </c>
      <c r="CQ824" s="104">
        <v>50513</v>
      </c>
      <c r="CR824" s="104">
        <v>50250</v>
      </c>
      <c r="CS824" s="104">
        <v>50606</v>
      </c>
      <c r="CT824" s="104">
        <v>49410</v>
      </c>
      <c r="CU824" s="104">
        <v>49303</v>
      </c>
      <c r="CV824" s="104">
        <v>48424</v>
      </c>
      <c r="CW824" s="104">
        <v>47052</v>
      </c>
      <c r="CX824" s="104">
        <v>45776</v>
      </c>
      <c r="CY824" s="104">
        <v>43571</v>
      </c>
      <c r="CZ824" s="104">
        <v>41767</v>
      </c>
      <c r="DA824" s="104">
        <v>38460</v>
      </c>
      <c r="DB824" s="104">
        <v>34504</v>
      </c>
      <c r="DC824" s="104">
        <v>31036</v>
      </c>
      <c r="DD824" s="104">
        <v>27513</v>
      </c>
      <c r="DE824" s="104">
        <v>24174</v>
      </c>
      <c r="DF824" s="104">
        <v>20675</v>
      </c>
      <c r="DG824" s="104">
        <v>17967</v>
      </c>
      <c r="DH824" s="104">
        <v>15116</v>
      </c>
      <c r="DI824" s="104">
        <v>12675</v>
      </c>
      <c r="DJ824" s="104">
        <v>10617</v>
      </c>
      <c r="DK824" s="104">
        <v>8692</v>
      </c>
      <c r="DL824" s="104">
        <v>7198</v>
      </c>
      <c r="DM824" s="44">
        <v>23596</v>
      </c>
    </row>
    <row r="825" spans="1:117" s="44" customFormat="1" ht="1" hidden="1" customHeight="1">
      <c r="A825" s="94">
        <v>2052</v>
      </c>
      <c r="B825" s="96">
        <f t="shared" si="1275"/>
        <v>5475776</v>
      </c>
      <c r="C825" s="94"/>
      <c r="D825" s="101">
        <f t="shared" si="1268"/>
        <v>2933179</v>
      </c>
      <c r="E825" s="101">
        <f t="shared" si="1269"/>
        <v>3000453</v>
      </c>
      <c r="F825" s="101">
        <f t="shared" si="1270"/>
        <v>3065743</v>
      </c>
      <c r="G825" s="101">
        <f t="shared" si="1271"/>
        <v>3130413</v>
      </c>
      <c r="H825" s="101">
        <f t="shared" si="1272"/>
        <v>3193825</v>
      </c>
      <c r="I825" s="101">
        <f>SUM(CC825:$DL825)</f>
        <v>1561783</v>
      </c>
      <c r="J825" s="101">
        <f>SUM(CD825:$DL825)</f>
        <v>1494509</v>
      </c>
      <c r="K825" s="101">
        <f>SUM(CE825:$DL825)</f>
        <v>1429219</v>
      </c>
      <c r="L825" s="101">
        <f>SUM(CF825:$DL825)</f>
        <v>1364549</v>
      </c>
      <c r="M825" s="101">
        <f>SUM(CG825:$DL825)</f>
        <v>1301137</v>
      </c>
      <c r="N825" s="101"/>
      <c r="O825" s="101"/>
      <c r="P825" s="101"/>
      <c r="Q825" s="104">
        <v>47888</v>
      </c>
      <c r="R825" s="104">
        <v>48162</v>
      </c>
      <c r="S825" s="104">
        <v>48397</v>
      </c>
      <c r="T825" s="104">
        <v>48603</v>
      </c>
      <c r="U825" s="104">
        <v>48761</v>
      </c>
      <c r="V825" s="104">
        <v>48879</v>
      </c>
      <c r="W825" s="104">
        <v>48961</v>
      </c>
      <c r="X825" s="104">
        <v>49016</v>
      </c>
      <c r="Y825" s="104">
        <v>49052</v>
      </c>
      <c r="Z825" s="104">
        <v>49070</v>
      </c>
      <c r="AA825" s="104">
        <v>49057</v>
      </c>
      <c r="AB825" s="104">
        <v>49049</v>
      </c>
      <c r="AC825" s="104">
        <v>49047</v>
      </c>
      <c r="AD825" s="104">
        <v>49061</v>
      </c>
      <c r="AE825" s="104">
        <v>49128</v>
      </c>
      <c r="AF825" s="104">
        <v>49242</v>
      </c>
      <c r="AG825" s="104">
        <v>49412</v>
      </c>
      <c r="AH825" s="104">
        <v>49647</v>
      </c>
      <c r="AI825" s="104">
        <v>49961</v>
      </c>
      <c r="AJ825" s="104">
        <v>50421</v>
      </c>
      <c r="AK825" s="104">
        <v>51097</v>
      </c>
      <c r="AL825" s="104">
        <v>52038</v>
      </c>
      <c r="AM825" s="104">
        <v>53230</v>
      </c>
      <c r="AN825" s="104">
        <v>54635</v>
      </c>
      <c r="AO825" s="104">
        <v>56192</v>
      </c>
      <c r="AP825" s="104">
        <v>57821</v>
      </c>
      <c r="AQ825" s="104">
        <v>59457</v>
      </c>
      <c r="AR825" s="104">
        <v>61050</v>
      </c>
      <c r="AS825" s="104">
        <v>62566</v>
      </c>
      <c r="AT825" s="104">
        <v>63959</v>
      </c>
      <c r="AU825" s="104">
        <v>65241</v>
      </c>
      <c r="AV825" s="104">
        <v>66370</v>
      </c>
      <c r="AW825" s="104">
        <v>67378</v>
      </c>
      <c r="AX825" s="104">
        <v>68230</v>
      </c>
      <c r="AY825" s="104">
        <v>68965</v>
      </c>
      <c r="AZ825" s="104">
        <v>69567</v>
      </c>
      <c r="BA825" s="104">
        <v>70052</v>
      </c>
      <c r="BB825" s="104">
        <v>70448</v>
      </c>
      <c r="BC825" s="104">
        <v>70750</v>
      </c>
      <c r="BD825" s="104">
        <v>70963</v>
      </c>
      <c r="BE825" s="104">
        <v>71092</v>
      </c>
      <c r="BF825" s="104">
        <v>71168</v>
      </c>
      <c r="BG825" s="104">
        <v>71146</v>
      </c>
      <c r="BH825" s="104">
        <v>70716</v>
      </c>
      <c r="BI825" s="104">
        <v>70361</v>
      </c>
      <c r="BJ825" s="104">
        <v>70164</v>
      </c>
      <c r="BK825" s="104">
        <v>69610</v>
      </c>
      <c r="BL825" s="104">
        <v>69515</v>
      </c>
      <c r="BM825" s="104">
        <v>69583</v>
      </c>
      <c r="BN825" s="104">
        <v>68943</v>
      </c>
      <c r="BO825" s="104">
        <v>68995</v>
      </c>
      <c r="BP825" s="104">
        <v>68847</v>
      </c>
      <c r="BQ825" s="104">
        <v>68739</v>
      </c>
      <c r="BR825" s="104">
        <v>69657</v>
      </c>
      <c r="BS825" s="104">
        <v>69732</v>
      </c>
      <c r="BT825" s="104">
        <v>69812</v>
      </c>
      <c r="BU825" s="104">
        <v>70211</v>
      </c>
      <c r="BV825" s="104">
        <v>69660</v>
      </c>
      <c r="BW825" s="104">
        <v>69606</v>
      </c>
      <c r="BX825" s="104">
        <v>69395</v>
      </c>
      <c r="BY825" s="104">
        <v>70170</v>
      </c>
      <c r="BZ825" s="104">
        <v>69412</v>
      </c>
      <c r="CA825" s="104">
        <v>68808</v>
      </c>
      <c r="CB825" s="104">
        <v>67828</v>
      </c>
      <c r="CC825" s="104">
        <v>67274</v>
      </c>
      <c r="CD825" s="104">
        <v>65290</v>
      </c>
      <c r="CE825" s="104">
        <v>64670</v>
      </c>
      <c r="CF825" s="104">
        <v>63412</v>
      </c>
      <c r="CG825" s="104">
        <v>62304</v>
      </c>
      <c r="CH825" s="104">
        <v>60934</v>
      </c>
      <c r="CI825" s="104">
        <v>60712</v>
      </c>
      <c r="CJ825" s="104">
        <v>59336</v>
      </c>
      <c r="CK825" s="104">
        <v>58537</v>
      </c>
      <c r="CL825" s="104">
        <v>56754</v>
      </c>
      <c r="CM825" s="104">
        <v>54982</v>
      </c>
      <c r="CN825" s="104">
        <v>53809</v>
      </c>
      <c r="CO825" s="104">
        <v>52581</v>
      </c>
      <c r="CP825" s="104">
        <v>51240</v>
      </c>
      <c r="CQ825" s="104">
        <v>50617</v>
      </c>
      <c r="CR825" s="104">
        <v>49691</v>
      </c>
      <c r="CS825" s="104">
        <v>49328</v>
      </c>
      <c r="CT825" s="104">
        <v>49552</v>
      </c>
      <c r="CU825" s="104">
        <v>48235</v>
      </c>
      <c r="CV825" s="104">
        <v>47958</v>
      </c>
      <c r="CW825" s="104">
        <v>46901</v>
      </c>
      <c r="CX825" s="104">
        <v>45341</v>
      </c>
      <c r="CY825" s="104">
        <v>43847</v>
      </c>
      <c r="CZ825" s="104">
        <v>41447</v>
      </c>
      <c r="DA825" s="104">
        <v>39414</v>
      </c>
      <c r="DB825" s="104">
        <v>35966</v>
      </c>
      <c r="DC825" s="104">
        <v>31947</v>
      </c>
      <c r="DD825" s="104">
        <v>28414</v>
      </c>
      <c r="DE825" s="104">
        <v>24921</v>
      </c>
      <c r="DF825" s="104">
        <v>21684</v>
      </c>
      <c r="DG825" s="104">
        <v>18374</v>
      </c>
      <c r="DH825" s="104">
        <v>15827</v>
      </c>
      <c r="DI825" s="104">
        <v>13190</v>
      </c>
      <c r="DJ825" s="104">
        <v>10934</v>
      </c>
      <c r="DK825" s="104">
        <v>9048</v>
      </c>
      <c r="DL825" s="104">
        <v>7312</v>
      </c>
      <c r="DM825" s="44">
        <v>24407</v>
      </c>
    </row>
    <row r="826" spans="1:117" s="44" customFormat="1" ht="1" hidden="1" customHeight="1">
      <c r="A826" s="94">
        <v>2053</v>
      </c>
      <c r="B826" s="96">
        <f t="shared" si="1275"/>
        <v>5500263</v>
      </c>
      <c r="C826" s="94"/>
      <c r="D826" s="101">
        <f t="shared" si="1268"/>
        <v>2939195</v>
      </c>
      <c r="E826" s="101">
        <f t="shared" si="1269"/>
        <v>3006607</v>
      </c>
      <c r="F826" s="101">
        <f t="shared" si="1270"/>
        <v>3073471</v>
      </c>
      <c r="G826" s="101">
        <f t="shared" si="1271"/>
        <v>3138383</v>
      </c>
      <c r="H826" s="101">
        <f t="shared" si="1272"/>
        <v>3202669</v>
      </c>
      <c r="I826" s="101">
        <f>SUM(CC826:$DL826)</f>
        <v>1575518</v>
      </c>
      <c r="J826" s="101">
        <f>SUM(CD826:$DL826)</f>
        <v>1508106</v>
      </c>
      <c r="K826" s="101">
        <f>SUM(CE826:$DL826)</f>
        <v>1441242</v>
      </c>
      <c r="L826" s="101">
        <f>SUM(CF826:$DL826)</f>
        <v>1376330</v>
      </c>
      <c r="M826" s="101">
        <f>SUM(CG826:$DL826)</f>
        <v>1312044</v>
      </c>
      <c r="N826" s="101"/>
      <c r="O826" s="101"/>
      <c r="P826" s="101"/>
      <c r="Q826" s="104">
        <v>48037</v>
      </c>
      <c r="R826" s="104">
        <v>48334</v>
      </c>
      <c r="S826" s="104">
        <v>48594</v>
      </c>
      <c r="T826" s="104">
        <v>48812</v>
      </c>
      <c r="U826" s="104">
        <v>48999</v>
      </c>
      <c r="V826" s="104">
        <v>49140</v>
      </c>
      <c r="W826" s="104">
        <v>49239</v>
      </c>
      <c r="X826" s="104">
        <v>49310</v>
      </c>
      <c r="Y826" s="104">
        <v>49359</v>
      </c>
      <c r="Z826" s="104">
        <v>49385</v>
      </c>
      <c r="AA826" s="104">
        <v>49390</v>
      </c>
      <c r="AB826" s="104">
        <v>49368</v>
      </c>
      <c r="AC826" s="104">
        <v>49359</v>
      </c>
      <c r="AD826" s="104">
        <v>49366</v>
      </c>
      <c r="AE826" s="104">
        <v>49398</v>
      </c>
      <c r="AF826" s="104">
        <v>49485</v>
      </c>
      <c r="AG826" s="104">
        <v>49616</v>
      </c>
      <c r="AH826" s="104">
        <v>49800</v>
      </c>
      <c r="AI826" s="104">
        <v>50074</v>
      </c>
      <c r="AJ826" s="104">
        <v>50485</v>
      </c>
      <c r="AK826" s="104">
        <v>51119</v>
      </c>
      <c r="AL826" s="104">
        <v>52020</v>
      </c>
      <c r="AM826" s="104">
        <v>53190</v>
      </c>
      <c r="AN826" s="104">
        <v>54578</v>
      </c>
      <c r="AO826" s="104">
        <v>56125</v>
      </c>
      <c r="AP826" s="104">
        <v>57762</v>
      </c>
      <c r="AQ826" s="104">
        <v>59419</v>
      </c>
      <c r="AR826" s="104">
        <v>61041</v>
      </c>
      <c r="AS826" s="104">
        <v>62588</v>
      </c>
      <c r="AT826" s="104">
        <v>64037</v>
      </c>
      <c r="AU826" s="104">
        <v>65348</v>
      </c>
      <c r="AV826" s="104">
        <v>66542</v>
      </c>
      <c r="AW826" s="104">
        <v>67580</v>
      </c>
      <c r="AX826" s="104">
        <v>68494</v>
      </c>
      <c r="AY826" s="104">
        <v>69254</v>
      </c>
      <c r="AZ826" s="104">
        <v>69898</v>
      </c>
      <c r="BA826" s="104">
        <v>70415</v>
      </c>
      <c r="BB826" s="104">
        <v>70819</v>
      </c>
      <c r="BC826" s="104">
        <v>71139</v>
      </c>
      <c r="BD826" s="104">
        <v>71367</v>
      </c>
      <c r="BE826" s="104">
        <v>71513</v>
      </c>
      <c r="BF826" s="104">
        <v>71577</v>
      </c>
      <c r="BG826" s="104">
        <v>71592</v>
      </c>
      <c r="BH826" s="104">
        <v>71515</v>
      </c>
      <c r="BI826" s="104">
        <v>71035</v>
      </c>
      <c r="BJ826" s="104">
        <v>70631</v>
      </c>
      <c r="BK826" s="104">
        <v>70386</v>
      </c>
      <c r="BL826" s="104">
        <v>69788</v>
      </c>
      <c r="BM826" s="104">
        <v>69649</v>
      </c>
      <c r="BN826" s="104">
        <v>69668</v>
      </c>
      <c r="BO826" s="104">
        <v>68987</v>
      </c>
      <c r="BP826" s="104">
        <v>68993</v>
      </c>
      <c r="BQ826" s="104">
        <v>68801</v>
      </c>
      <c r="BR826" s="104">
        <v>68650</v>
      </c>
      <c r="BS826" s="104">
        <v>69522</v>
      </c>
      <c r="BT826" s="104">
        <v>69560</v>
      </c>
      <c r="BU826" s="104">
        <v>69604</v>
      </c>
      <c r="BV826" s="104">
        <v>69969</v>
      </c>
      <c r="BW826" s="104">
        <v>69390</v>
      </c>
      <c r="BX826" s="104">
        <v>69309</v>
      </c>
      <c r="BY826" s="104">
        <v>69073</v>
      </c>
      <c r="BZ826" s="104">
        <v>69763</v>
      </c>
      <c r="CA826" s="104">
        <v>69050</v>
      </c>
      <c r="CB826" s="104">
        <v>68435</v>
      </c>
      <c r="CC826" s="104">
        <v>67412</v>
      </c>
      <c r="CD826" s="104">
        <v>66864</v>
      </c>
      <c r="CE826" s="104">
        <v>64912</v>
      </c>
      <c r="CF826" s="104">
        <v>64286</v>
      </c>
      <c r="CG826" s="104">
        <v>63011</v>
      </c>
      <c r="CH826" s="104">
        <v>61884</v>
      </c>
      <c r="CI826" s="104">
        <v>60497</v>
      </c>
      <c r="CJ826" s="104">
        <v>60243</v>
      </c>
      <c r="CK826" s="104">
        <v>58841</v>
      </c>
      <c r="CL826" s="104">
        <v>58008</v>
      </c>
      <c r="CM826" s="104">
        <v>56199</v>
      </c>
      <c r="CN826" s="104">
        <v>54393</v>
      </c>
      <c r="CO826" s="104">
        <v>53177</v>
      </c>
      <c r="CP826" s="104">
        <v>51897</v>
      </c>
      <c r="CQ826" s="104">
        <v>50499</v>
      </c>
      <c r="CR826" s="104">
        <v>49797</v>
      </c>
      <c r="CS826" s="104">
        <v>48784</v>
      </c>
      <c r="CT826" s="104">
        <v>48305</v>
      </c>
      <c r="CU826" s="104">
        <v>48381</v>
      </c>
      <c r="CV826" s="104">
        <v>46927</v>
      </c>
      <c r="CW826" s="104">
        <v>46458</v>
      </c>
      <c r="CX826" s="104">
        <v>45207</v>
      </c>
      <c r="CY826" s="104">
        <v>43443</v>
      </c>
      <c r="CZ826" s="104">
        <v>41723</v>
      </c>
      <c r="DA826" s="104">
        <v>39128</v>
      </c>
      <c r="DB826" s="104">
        <v>36876</v>
      </c>
      <c r="DC826" s="104">
        <v>33318</v>
      </c>
      <c r="DD826" s="104">
        <v>29267</v>
      </c>
      <c r="DE826" s="104">
        <v>25756</v>
      </c>
      <c r="DF826" s="104">
        <v>22370</v>
      </c>
      <c r="DG826" s="104">
        <v>19290</v>
      </c>
      <c r="DH826" s="104">
        <v>16199</v>
      </c>
      <c r="DI826" s="104">
        <v>13823</v>
      </c>
      <c r="DJ826" s="104">
        <v>11391</v>
      </c>
      <c r="DK826" s="104">
        <v>9330</v>
      </c>
      <c r="DL826" s="104">
        <v>7622</v>
      </c>
      <c r="DM826" s="44">
        <v>25171</v>
      </c>
    </row>
    <row r="827" spans="1:117" s="44" customFormat="1" ht="1" hidden="1" customHeight="1">
      <c r="A827" s="94">
        <v>2054</v>
      </c>
      <c r="B827" s="96">
        <f t="shared" si="1275"/>
        <v>5524157</v>
      </c>
      <c r="C827" s="94"/>
      <c r="D827" s="101">
        <f t="shared" si="1268"/>
        <v>2944729</v>
      </c>
      <c r="E827" s="101">
        <f t="shared" si="1269"/>
        <v>3012747</v>
      </c>
      <c r="F827" s="101">
        <f t="shared" si="1270"/>
        <v>3079751</v>
      </c>
      <c r="G827" s="101">
        <f t="shared" si="1271"/>
        <v>3146231</v>
      </c>
      <c r="H827" s="101">
        <f t="shared" si="1272"/>
        <v>3210758</v>
      </c>
      <c r="I827" s="101">
        <f>SUM(CC827:$DL827)</f>
        <v>1589092</v>
      </c>
      <c r="J827" s="101">
        <f>SUM(CD827:$DL827)</f>
        <v>1521074</v>
      </c>
      <c r="K827" s="101">
        <f>SUM(CE827:$DL827)</f>
        <v>1454070</v>
      </c>
      <c r="L827" s="101">
        <f>SUM(CF827:$DL827)</f>
        <v>1387590</v>
      </c>
      <c r="M827" s="101">
        <f>SUM(CG827:$DL827)</f>
        <v>1323063</v>
      </c>
      <c r="N827" s="101"/>
      <c r="O827" s="101"/>
      <c r="P827" s="101"/>
      <c r="Q827" s="104">
        <v>48163</v>
      </c>
      <c r="R827" s="104">
        <v>48481</v>
      </c>
      <c r="S827" s="104">
        <v>48766</v>
      </c>
      <c r="T827" s="104">
        <v>49009</v>
      </c>
      <c r="U827" s="104">
        <v>49207</v>
      </c>
      <c r="V827" s="104">
        <v>49378</v>
      </c>
      <c r="W827" s="104">
        <v>49499</v>
      </c>
      <c r="X827" s="104">
        <v>49587</v>
      </c>
      <c r="Y827" s="104">
        <v>49653</v>
      </c>
      <c r="Z827" s="104">
        <v>49690</v>
      </c>
      <c r="AA827" s="104">
        <v>49704</v>
      </c>
      <c r="AB827" s="104">
        <v>49701</v>
      </c>
      <c r="AC827" s="104">
        <v>49678</v>
      </c>
      <c r="AD827" s="104">
        <v>49677</v>
      </c>
      <c r="AE827" s="104">
        <v>49702</v>
      </c>
      <c r="AF827" s="104">
        <v>49754</v>
      </c>
      <c r="AG827" s="104">
        <v>49859</v>
      </c>
      <c r="AH827" s="104">
        <v>50004</v>
      </c>
      <c r="AI827" s="104">
        <v>50226</v>
      </c>
      <c r="AJ827" s="104">
        <v>50598</v>
      </c>
      <c r="AK827" s="104">
        <v>51184</v>
      </c>
      <c r="AL827" s="104">
        <v>52043</v>
      </c>
      <c r="AM827" s="104">
        <v>53175</v>
      </c>
      <c r="AN827" s="104">
        <v>54541</v>
      </c>
      <c r="AO827" s="104">
        <v>56072</v>
      </c>
      <c r="AP827" s="104">
        <v>57699</v>
      </c>
      <c r="AQ827" s="104">
        <v>59362</v>
      </c>
      <c r="AR827" s="104">
        <v>61006</v>
      </c>
      <c r="AS827" s="104">
        <v>62582</v>
      </c>
      <c r="AT827" s="104">
        <v>64060</v>
      </c>
      <c r="AU827" s="104">
        <v>65428</v>
      </c>
      <c r="AV827" s="104">
        <v>66650</v>
      </c>
      <c r="AW827" s="104">
        <v>67752</v>
      </c>
      <c r="AX827" s="104">
        <v>68697</v>
      </c>
      <c r="AY827" s="104">
        <v>69517</v>
      </c>
      <c r="AZ827" s="104">
        <v>70187</v>
      </c>
      <c r="BA827" s="104">
        <v>70745</v>
      </c>
      <c r="BB827" s="104">
        <v>71181</v>
      </c>
      <c r="BC827" s="104">
        <v>71509</v>
      </c>
      <c r="BD827" s="104">
        <v>71756</v>
      </c>
      <c r="BE827" s="104">
        <v>71916</v>
      </c>
      <c r="BF827" s="104">
        <v>71998</v>
      </c>
      <c r="BG827" s="104">
        <v>72001</v>
      </c>
      <c r="BH827" s="104">
        <v>71961</v>
      </c>
      <c r="BI827" s="104">
        <v>71832</v>
      </c>
      <c r="BJ827" s="104">
        <v>71303</v>
      </c>
      <c r="BK827" s="104">
        <v>70852</v>
      </c>
      <c r="BL827" s="104">
        <v>70563</v>
      </c>
      <c r="BM827" s="104">
        <v>69923</v>
      </c>
      <c r="BN827" s="104">
        <v>69735</v>
      </c>
      <c r="BO827" s="104">
        <v>69711</v>
      </c>
      <c r="BP827" s="104">
        <v>68987</v>
      </c>
      <c r="BQ827" s="104">
        <v>68948</v>
      </c>
      <c r="BR827" s="104">
        <v>68714</v>
      </c>
      <c r="BS827" s="104">
        <v>68522</v>
      </c>
      <c r="BT827" s="104">
        <v>69353</v>
      </c>
      <c r="BU827" s="104">
        <v>69357</v>
      </c>
      <c r="BV827" s="104">
        <v>69366</v>
      </c>
      <c r="BW827" s="104">
        <v>69699</v>
      </c>
      <c r="BX827" s="104">
        <v>69098</v>
      </c>
      <c r="BY827" s="104">
        <v>68989</v>
      </c>
      <c r="BZ827" s="104">
        <v>68675</v>
      </c>
      <c r="CA827" s="104">
        <v>69401</v>
      </c>
      <c r="CB827" s="104">
        <v>68679</v>
      </c>
      <c r="CC827" s="104">
        <v>68018</v>
      </c>
      <c r="CD827" s="104">
        <v>67004</v>
      </c>
      <c r="CE827" s="104">
        <v>66480</v>
      </c>
      <c r="CF827" s="104">
        <v>64527</v>
      </c>
      <c r="CG827" s="104">
        <v>63884</v>
      </c>
      <c r="CH827" s="104">
        <v>62589</v>
      </c>
      <c r="CI827" s="104">
        <v>61442</v>
      </c>
      <c r="CJ827" s="104">
        <v>60033</v>
      </c>
      <c r="CK827" s="104">
        <v>59743</v>
      </c>
      <c r="CL827" s="104">
        <v>58314</v>
      </c>
      <c r="CM827" s="104">
        <v>57444</v>
      </c>
      <c r="CN827" s="104">
        <v>55601</v>
      </c>
      <c r="CO827" s="104">
        <v>53757</v>
      </c>
      <c r="CP827" s="104">
        <v>52490</v>
      </c>
      <c r="CQ827" s="104">
        <v>51148</v>
      </c>
      <c r="CR827" s="104">
        <v>49683</v>
      </c>
      <c r="CS827" s="104">
        <v>48892</v>
      </c>
      <c r="CT827" s="104">
        <v>47776</v>
      </c>
      <c r="CU827" s="104">
        <v>47166</v>
      </c>
      <c r="CV827" s="104">
        <v>47076</v>
      </c>
      <c r="CW827" s="104">
        <v>45468</v>
      </c>
      <c r="CX827" s="104">
        <v>44788</v>
      </c>
      <c r="CY827" s="104">
        <v>43327</v>
      </c>
      <c r="CZ827" s="104">
        <v>41353</v>
      </c>
      <c r="DA827" s="104">
        <v>39403</v>
      </c>
      <c r="DB827" s="104">
        <v>36625</v>
      </c>
      <c r="DC827" s="104">
        <v>34180</v>
      </c>
      <c r="DD827" s="104">
        <v>30541</v>
      </c>
      <c r="DE827" s="104">
        <v>26547</v>
      </c>
      <c r="DF827" s="104">
        <v>23137</v>
      </c>
      <c r="DG827" s="104">
        <v>19915</v>
      </c>
      <c r="DH827" s="104">
        <v>17023</v>
      </c>
      <c r="DI827" s="104">
        <v>14163</v>
      </c>
      <c r="DJ827" s="104">
        <v>11952</v>
      </c>
      <c r="DK827" s="104">
        <v>9733</v>
      </c>
      <c r="DL827" s="104">
        <v>7870</v>
      </c>
      <c r="DM827" s="44">
        <v>26062</v>
      </c>
    </row>
    <row r="828" spans="1:117" s="44" customFormat="1" ht="1" hidden="1" customHeight="1">
      <c r="A828" s="94">
        <v>2055</v>
      </c>
      <c r="B828" s="96">
        <f t="shared" si="1275"/>
        <v>5547438</v>
      </c>
      <c r="C828" s="94"/>
      <c r="D828" s="101">
        <f t="shared" si="1268"/>
        <v>2950177</v>
      </c>
      <c r="E828" s="101">
        <f t="shared" si="1269"/>
        <v>3018442</v>
      </c>
      <c r="F828" s="101">
        <f t="shared" si="1270"/>
        <v>3086051</v>
      </c>
      <c r="G828" s="101">
        <f t="shared" si="1271"/>
        <v>3152672</v>
      </c>
      <c r="H828" s="101">
        <f t="shared" si="1272"/>
        <v>3218761</v>
      </c>
      <c r="I828" s="101">
        <f>SUM(CC828:$DL828)</f>
        <v>1602161</v>
      </c>
      <c r="J828" s="101">
        <f>SUM(CD828:$DL828)</f>
        <v>1533896</v>
      </c>
      <c r="K828" s="101">
        <f>SUM(CE828:$DL828)</f>
        <v>1466287</v>
      </c>
      <c r="L828" s="101">
        <f>SUM(CF828:$DL828)</f>
        <v>1399666</v>
      </c>
      <c r="M828" s="101">
        <f>SUM(CG828:$DL828)</f>
        <v>1333577</v>
      </c>
      <c r="N828" s="101"/>
      <c r="O828" s="101"/>
      <c r="P828" s="101"/>
      <c r="Q828" s="104">
        <v>48265</v>
      </c>
      <c r="R828" s="104">
        <v>48607</v>
      </c>
      <c r="S828" s="104">
        <v>48913</v>
      </c>
      <c r="T828" s="104">
        <v>49180</v>
      </c>
      <c r="U828" s="104">
        <v>49405</v>
      </c>
      <c r="V828" s="104">
        <v>49584</v>
      </c>
      <c r="W828" s="104">
        <v>49736</v>
      </c>
      <c r="X828" s="104">
        <v>49845</v>
      </c>
      <c r="Y828" s="104">
        <v>49929</v>
      </c>
      <c r="Z828" s="104">
        <v>49983</v>
      </c>
      <c r="AA828" s="104">
        <v>50009</v>
      </c>
      <c r="AB828" s="104">
        <v>50013</v>
      </c>
      <c r="AC828" s="104">
        <v>50010</v>
      </c>
      <c r="AD828" s="104">
        <v>49996</v>
      </c>
      <c r="AE828" s="104">
        <v>50013</v>
      </c>
      <c r="AF828" s="104">
        <v>50058</v>
      </c>
      <c r="AG828" s="104">
        <v>50127</v>
      </c>
      <c r="AH828" s="104">
        <v>50247</v>
      </c>
      <c r="AI828" s="104">
        <v>50430</v>
      </c>
      <c r="AJ828" s="104">
        <v>50750</v>
      </c>
      <c r="AK828" s="104">
        <v>51297</v>
      </c>
      <c r="AL828" s="104">
        <v>52109</v>
      </c>
      <c r="AM828" s="104">
        <v>53200</v>
      </c>
      <c r="AN828" s="104">
        <v>54529</v>
      </c>
      <c r="AO828" s="104">
        <v>56038</v>
      </c>
      <c r="AP828" s="104">
        <v>57650</v>
      </c>
      <c r="AQ828" s="104">
        <v>59303</v>
      </c>
      <c r="AR828" s="104">
        <v>60953</v>
      </c>
      <c r="AS828" s="104">
        <v>62550</v>
      </c>
      <c r="AT828" s="104">
        <v>64056</v>
      </c>
      <c r="AU828" s="104">
        <v>65453</v>
      </c>
      <c r="AV828" s="104">
        <v>66730</v>
      </c>
      <c r="AW828" s="104">
        <v>67860</v>
      </c>
      <c r="AX828" s="104">
        <v>68868</v>
      </c>
      <c r="AY828" s="104">
        <v>69720</v>
      </c>
      <c r="AZ828" s="104">
        <v>70450</v>
      </c>
      <c r="BA828" s="104">
        <v>71034</v>
      </c>
      <c r="BB828" s="104">
        <v>71511</v>
      </c>
      <c r="BC828" s="104">
        <v>71871</v>
      </c>
      <c r="BD828" s="104">
        <v>72125</v>
      </c>
      <c r="BE828" s="104">
        <v>72304</v>
      </c>
      <c r="BF828" s="104">
        <v>72400</v>
      </c>
      <c r="BG828" s="104">
        <v>72422</v>
      </c>
      <c r="BH828" s="104">
        <v>72368</v>
      </c>
      <c r="BI828" s="104">
        <v>72278</v>
      </c>
      <c r="BJ828" s="104">
        <v>72099</v>
      </c>
      <c r="BK828" s="104">
        <v>71523</v>
      </c>
      <c r="BL828" s="104">
        <v>71028</v>
      </c>
      <c r="BM828" s="104">
        <v>70695</v>
      </c>
      <c r="BN828" s="104">
        <v>70010</v>
      </c>
      <c r="BO828" s="104">
        <v>69778</v>
      </c>
      <c r="BP828" s="104">
        <v>69710</v>
      </c>
      <c r="BQ828" s="104">
        <v>68944</v>
      </c>
      <c r="BR828" s="104">
        <v>68861</v>
      </c>
      <c r="BS828" s="104">
        <v>68586</v>
      </c>
      <c r="BT828" s="104">
        <v>68358</v>
      </c>
      <c r="BU828" s="104">
        <v>69152</v>
      </c>
      <c r="BV828" s="104">
        <v>69122</v>
      </c>
      <c r="BW828" s="104">
        <v>69101</v>
      </c>
      <c r="BX828" s="104">
        <v>69405</v>
      </c>
      <c r="BY828" s="104">
        <v>68781</v>
      </c>
      <c r="BZ828" s="104">
        <v>68594</v>
      </c>
      <c r="CA828" s="104">
        <v>68321</v>
      </c>
      <c r="CB828" s="104">
        <v>69030</v>
      </c>
      <c r="CC828" s="104">
        <v>68265</v>
      </c>
      <c r="CD828" s="104">
        <v>67609</v>
      </c>
      <c r="CE828" s="104">
        <v>66621</v>
      </c>
      <c r="CF828" s="104">
        <v>66089</v>
      </c>
      <c r="CG828" s="104">
        <v>64124</v>
      </c>
      <c r="CH828" s="104">
        <v>63459</v>
      </c>
      <c r="CI828" s="104">
        <v>62144</v>
      </c>
      <c r="CJ828" s="104">
        <v>60973</v>
      </c>
      <c r="CK828" s="104">
        <v>59537</v>
      </c>
      <c r="CL828" s="104">
        <v>59211</v>
      </c>
      <c r="CM828" s="104">
        <v>57749</v>
      </c>
      <c r="CN828" s="104">
        <v>56835</v>
      </c>
      <c r="CO828" s="104">
        <v>54953</v>
      </c>
      <c r="CP828" s="104">
        <v>53066</v>
      </c>
      <c r="CQ828" s="104">
        <v>51736</v>
      </c>
      <c r="CR828" s="104">
        <v>50324</v>
      </c>
      <c r="CS828" s="104">
        <v>48782</v>
      </c>
      <c r="CT828" s="104">
        <v>47887</v>
      </c>
      <c r="CU828" s="104">
        <v>46654</v>
      </c>
      <c r="CV828" s="104">
        <v>45896</v>
      </c>
      <c r="CW828" s="104">
        <v>45616</v>
      </c>
      <c r="CX828" s="104">
        <v>43839</v>
      </c>
      <c r="CY828" s="104">
        <v>42931</v>
      </c>
      <c r="CZ828" s="104">
        <v>41250</v>
      </c>
      <c r="DA828" s="104">
        <v>39063</v>
      </c>
      <c r="DB828" s="104">
        <v>36893</v>
      </c>
      <c r="DC828" s="104">
        <v>33959</v>
      </c>
      <c r="DD828" s="104">
        <v>31342</v>
      </c>
      <c r="DE828" s="104">
        <v>27714</v>
      </c>
      <c r="DF828" s="104">
        <v>23859</v>
      </c>
      <c r="DG828" s="104">
        <v>20610</v>
      </c>
      <c r="DH828" s="104">
        <v>17585</v>
      </c>
      <c r="DI828" s="104">
        <v>14893</v>
      </c>
      <c r="DJ828" s="104">
        <v>12255</v>
      </c>
      <c r="DK828" s="104">
        <v>10220</v>
      </c>
      <c r="DL828" s="104">
        <v>8218</v>
      </c>
      <c r="DM828" s="44">
        <v>27000</v>
      </c>
    </row>
    <row r="829" spans="1:117" s="44" customFormat="1" ht="1" hidden="1" customHeight="1">
      <c r="A829" s="94">
        <v>2056</v>
      </c>
      <c r="B829" s="96">
        <f t="shared" si="1275"/>
        <v>5570193</v>
      </c>
      <c r="C829" s="94"/>
      <c r="D829" s="101">
        <f t="shared" si="1268"/>
        <v>2955488</v>
      </c>
      <c r="E829" s="101">
        <f t="shared" si="1269"/>
        <v>3024102</v>
      </c>
      <c r="F829" s="101">
        <f t="shared" si="1270"/>
        <v>3091960</v>
      </c>
      <c r="G829" s="101">
        <f t="shared" si="1271"/>
        <v>3159187</v>
      </c>
      <c r="H829" s="101">
        <f t="shared" si="1272"/>
        <v>3225418</v>
      </c>
      <c r="I829" s="101">
        <f>SUM(CC829:$DL829)</f>
        <v>1614914</v>
      </c>
      <c r="J829" s="101">
        <f>SUM(CD829:$DL829)</f>
        <v>1546300</v>
      </c>
      <c r="K829" s="101">
        <f>SUM(CE829:$DL829)</f>
        <v>1478442</v>
      </c>
      <c r="L829" s="101">
        <f>SUM(CF829:$DL829)</f>
        <v>1411215</v>
      </c>
      <c r="M829" s="101">
        <f>SUM(CG829:$DL829)</f>
        <v>1344984</v>
      </c>
      <c r="N829" s="101"/>
      <c r="O829" s="101"/>
      <c r="P829" s="101"/>
      <c r="Q829" s="104">
        <v>48353</v>
      </c>
      <c r="R829" s="104">
        <v>48710</v>
      </c>
      <c r="S829" s="104">
        <v>49039</v>
      </c>
      <c r="T829" s="104">
        <v>49327</v>
      </c>
      <c r="U829" s="104">
        <v>49574</v>
      </c>
      <c r="V829" s="104">
        <v>49781</v>
      </c>
      <c r="W829" s="104">
        <v>49943</v>
      </c>
      <c r="X829" s="104">
        <v>50083</v>
      </c>
      <c r="Y829" s="104">
        <v>50187</v>
      </c>
      <c r="Z829" s="104">
        <v>50258</v>
      </c>
      <c r="AA829" s="104">
        <v>50301</v>
      </c>
      <c r="AB829" s="104">
        <v>50317</v>
      </c>
      <c r="AC829" s="104">
        <v>50321</v>
      </c>
      <c r="AD829" s="104">
        <v>50326</v>
      </c>
      <c r="AE829" s="104">
        <v>50331</v>
      </c>
      <c r="AF829" s="104">
        <v>50368</v>
      </c>
      <c r="AG829" s="104">
        <v>50431</v>
      </c>
      <c r="AH829" s="104">
        <v>50516</v>
      </c>
      <c r="AI829" s="104">
        <v>50672</v>
      </c>
      <c r="AJ829" s="104">
        <v>50953</v>
      </c>
      <c r="AK829" s="104">
        <v>51448</v>
      </c>
      <c r="AL829" s="104">
        <v>52221</v>
      </c>
      <c r="AM829" s="104">
        <v>53267</v>
      </c>
      <c r="AN829" s="104">
        <v>54555</v>
      </c>
      <c r="AO829" s="104">
        <v>56027</v>
      </c>
      <c r="AP829" s="104">
        <v>57618</v>
      </c>
      <c r="AQ829" s="104">
        <v>59259</v>
      </c>
      <c r="AR829" s="104">
        <v>60897</v>
      </c>
      <c r="AS829" s="104">
        <v>62499</v>
      </c>
      <c r="AT829" s="104">
        <v>64027</v>
      </c>
      <c r="AU829" s="104">
        <v>65450</v>
      </c>
      <c r="AV829" s="104">
        <v>66758</v>
      </c>
      <c r="AW829" s="104">
        <v>67942</v>
      </c>
      <c r="AX829" s="104">
        <v>68977</v>
      </c>
      <c r="AY829" s="104">
        <v>69892</v>
      </c>
      <c r="AZ829" s="104">
        <v>70654</v>
      </c>
      <c r="BA829" s="104">
        <v>71296</v>
      </c>
      <c r="BB829" s="104">
        <v>71800</v>
      </c>
      <c r="BC829" s="104">
        <v>72200</v>
      </c>
      <c r="BD829" s="104">
        <v>72486</v>
      </c>
      <c r="BE829" s="104">
        <v>72674</v>
      </c>
      <c r="BF829" s="104">
        <v>72788</v>
      </c>
      <c r="BG829" s="104">
        <v>72823</v>
      </c>
      <c r="BH829" s="104">
        <v>72789</v>
      </c>
      <c r="BI829" s="104">
        <v>72684</v>
      </c>
      <c r="BJ829" s="104">
        <v>72544</v>
      </c>
      <c r="BK829" s="104">
        <v>72318</v>
      </c>
      <c r="BL829" s="104">
        <v>71698</v>
      </c>
      <c r="BM829" s="104">
        <v>71160</v>
      </c>
      <c r="BN829" s="104">
        <v>70781</v>
      </c>
      <c r="BO829" s="104">
        <v>70054</v>
      </c>
      <c r="BP829" s="104">
        <v>69779</v>
      </c>
      <c r="BQ829" s="104">
        <v>69666</v>
      </c>
      <c r="BR829" s="104">
        <v>68861</v>
      </c>
      <c r="BS829" s="104">
        <v>68735</v>
      </c>
      <c r="BT829" s="104">
        <v>68425</v>
      </c>
      <c r="BU829" s="104">
        <v>68163</v>
      </c>
      <c r="BV829" s="104">
        <v>68920</v>
      </c>
      <c r="BW829" s="104">
        <v>68860</v>
      </c>
      <c r="BX829" s="104">
        <v>68812</v>
      </c>
      <c r="BY829" s="104">
        <v>69089</v>
      </c>
      <c r="BZ829" s="104">
        <v>68389</v>
      </c>
      <c r="CA829" s="104">
        <v>68245</v>
      </c>
      <c r="CB829" s="104">
        <v>67958</v>
      </c>
      <c r="CC829" s="104">
        <v>68614</v>
      </c>
      <c r="CD829" s="104">
        <v>67858</v>
      </c>
      <c r="CE829" s="104">
        <v>67227</v>
      </c>
      <c r="CF829" s="104">
        <v>66231</v>
      </c>
      <c r="CG829" s="104">
        <v>65680</v>
      </c>
      <c r="CH829" s="104">
        <v>63701</v>
      </c>
      <c r="CI829" s="104">
        <v>63009</v>
      </c>
      <c r="CJ829" s="104">
        <v>61672</v>
      </c>
      <c r="CK829" s="104">
        <v>60474</v>
      </c>
      <c r="CL829" s="104">
        <v>59009</v>
      </c>
      <c r="CM829" s="104">
        <v>58640</v>
      </c>
      <c r="CN829" s="104">
        <v>57140</v>
      </c>
      <c r="CO829" s="104">
        <v>56178</v>
      </c>
      <c r="CP829" s="104">
        <v>54249</v>
      </c>
      <c r="CQ829" s="104">
        <v>52308</v>
      </c>
      <c r="CR829" s="104">
        <v>50908</v>
      </c>
      <c r="CS829" s="104">
        <v>49417</v>
      </c>
      <c r="CT829" s="104">
        <v>47782</v>
      </c>
      <c r="CU829" s="104">
        <v>46768</v>
      </c>
      <c r="CV829" s="104">
        <v>45404</v>
      </c>
      <c r="CW829" s="104">
        <v>44480</v>
      </c>
      <c r="CX829" s="104">
        <v>43992</v>
      </c>
      <c r="CY829" s="104">
        <v>42032</v>
      </c>
      <c r="CZ829" s="104">
        <v>40885</v>
      </c>
      <c r="DA829" s="104">
        <v>38980</v>
      </c>
      <c r="DB829" s="104">
        <v>36591</v>
      </c>
      <c r="DC829" s="104">
        <v>34224</v>
      </c>
      <c r="DD829" s="104">
        <v>31159</v>
      </c>
      <c r="DE829" s="104">
        <v>28460</v>
      </c>
      <c r="DF829" s="104">
        <v>24926</v>
      </c>
      <c r="DG829" s="104">
        <v>21270</v>
      </c>
      <c r="DH829" s="104">
        <v>18215</v>
      </c>
      <c r="DI829" s="104">
        <v>15400</v>
      </c>
      <c r="DJ829" s="104">
        <v>12900</v>
      </c>
      <c r="DK829" s="104">
        <v>10491</v>
      </c>
      <c r="DL829" s="104">
        <v>8640</v>
      </c>
      <c r="DM829" s="44">
        <v>28072</v>
      </c>
    </row>
    <row r="830" spans="1:117" s="44" customFormat="1" ht="1" hidden="1" customHeight="1">
      <c r="A830" s="94">
        <v>2057</v>
      </c>
      <c r="B830" s="96">
        <f t="shared" si="1275"/>
        <v>5592357</v>
      </c>
      <c r="C830" s="94"/>
      <c r="D830" s="101">
        <f t="shared" si="1268"/>
        <v>2962114</v>
      </c>
      <c r="E830" s="101">
        <f t="shared" si="1269"/>
        <v>3029665</v>
      </c>
      <c r="F830" s="101">
        <f t="shared" si="1270"/>
        <v>3097871</v>
      </c>
      <c r="G830" s="101">
        <f t="shared" si="1271"/>
        <v>3165347</v>
      </c>
      <c r="H830" s="101">
        <f t="shared" si="1272"/>
        <v>3232185</v>
      </c>
      <c r="I830" s="101">
        <f>SUM(CC830:$DL830)</f>
        <v>1625906</v>
      </c>
      <c r="J830" s="101">
        <f>SUM(CD830:$DL830)</f>
        <v>1558355</v>
      </c>
      <c r="K830" s="101">
        <f>SUM(CE830:$DL830)</f>
        <v>1490149</v>
      </c>
      <c r="L830" s="101">
        <f>SUM(CF830:$DL830)</f>
        <v>1422673</v>
      </c>
      <c r="M830" s="101">
        <f>SUM(CG830:$DL830)</f>
        <v>1355835</v>
      </c>
      <c r="N830" s="101"/>
      <c r="O830" s="101"/>
      <c r="P830" s="101"/>
      <c r="Q830" s="104">
        <v>48419</v>
      </c>
      <c r="R830" s="104">
        <v>48798</v>
      </c>
      <c r="S830" s="104">
        <v>49141</v>
      </c>
      <c r="T830" s="104">
        <v>49453</v>
      </c>
      <c r="U830" s="104">
        <v>49721</v>
      </c>
      <c r="V830" s="104">
        <v>49951</v>
      </c>
      <c r="W830" s="104">
        <v>50138</v>
      </c>
      <c r="X830" s="104">
        <v>50289</v>
      </c>
      <c r="Y830" s="104">
        <v>50425</v>
      </c>
      <c r="Z830" s="104">
        <v>50516</v>
      </c>
      <c r="AA830" s="104">
        <v>50576</v>
      </c>
      <c r="AB830" s="104">
        <v>50609</v>
      </c>
      <c r="AC830" s="104">
        <v>50625</v>
      </c>
      <c r="AD830" s="104">
        <v>50637</v>
      </c>
      <c r="AE830" s="104">
        <v>50661</v>
      </c>
      <c r="AF830" s="104">
        <v>50686</v>
      </c>
      <c r="AG830" s="104">
        <v>50740</v>
      </c>
      <c r="AH830" s="104">
        <v>50818</v>
      </c>
      <c r="AI830" s="104">
        <v>50940</v>
      </c>
      <c r="AJ830" s="104">
        <v>51194</v>
      </c>
      <c r="AK830" s="104">
        <v>51650</v>
      </c>
      <c r="AL830" s="104">
        <v>52372</v>
      </c>
      <c r="AM830" s="104">
        <v>53379</v>
      </c>
      <c r="AN830" s="104">
        <v>54623</v>
      </c>
      <c r="AO830" s="104">
        <v>56055</v>
      </c>
      <c r="AP830" s="104">
        <v>57610</v>
      </c>
      <c r="AQ830" s="104">
        <v>59229</v>
      </c>
      <c r="AR830" s="104">
        <v>60855</v>
      </c>
      <c r="AS830" s="104">
        <v>62446</v>
      </c>
      <c r="AT830" s="104">
        <v>63979</v>
      </c>
      <c r="AU830" s="104">
        <v>65425</v>
      </c>
      <c r="AV830" s="104">
        <v>66757</v>
      </c>
      <c r="AW830" s="104">
        <v>67972</v>
      </c>
      <c r="AX830" s="104">
        <v>69060</v>
      </c>
      <c r="AY830" s="104">
        <v>70002</v>
      </c>
      <c r="AZ830" s="104">
        <v>70825</v>
      </c>
      <c r="BA830" s="104">
        <v>71501</v>
      </c>
      <c r="BB830" s="104">
        <v>72061</v>
      </c>
      <c r="BC830" s="104">
        <v>72488</v>
      </c>
      <c r="BD830" s="104">
        <v>72814</v>
      </c>
      <c r="BE830" s="104">
        <v>73033</v>
      </c>
      <c r="BF830" s="104">
        <v>73158</v>
      </c>
      <c r="BG830" s="104">
        <v>73211</v>
      </c>
      <c r="BH830" s="104">
        <v>73190</v>
      </c>
      <c r="BI830" s="104">
        <v>73103</v>
      </c>
      <c r="BJ830" s="104">
        <v>72950</v>
      </c>
      <c r="BK830" s="104">
        <v>72763</v>
      </c>
      <c r="BL830" s="104">
        <v>72492</v>
      </c>
      <c r="BM830" s="104">
        <v>71829</v>
      </c>
      <c r="BN830" s="104">
        <v>71245</v>
      </c>
      <c r="BO830" s="104">
        <v>70823</v>
      </c>
      <c r="BP830" s="104">
        <v>70054</v>
      </c>
      <c r="BQ830" s="104">
        <v>69736</v>
      </c>
      <c r="BR830" s="104">
        <v>69582</v>
      </c>
      <c r="BS830" s="104">
        <v>68737</v>
      </c>
      <c r="BT830" s="104">
        <v>68574</v>
      </c>
      <c r="BU830" s="104">
        <v>68232</v>
      </c>
      <c r="BV830" s="104">
        <v>67938</v>
      </c>
      <c r="BW830" s="104">
        <v>68660</v>
      </c>
      <c r="BX830" s="104">
        <v>68575</v>
      </c>
      <c r="BY830" s="104">
        <v>68501</v>
      </c>
      <c r="BZ830" s="104">
        <v>68696</v>
      </c>
      <c r="CA830" s="104">
        <v>68044</v>
      </c>
      <c r="CB830" s="104">
        <v>67885</v>
      </c>
      <c r="CC830" s="104">
        <v>67551</v>
      </c>
      <c r="CD830" s="104">
        <v>68206</v>
      </c>
      <c r="CE830" s="104">
        <v>67476</v>
      </c>
      <c r="CF830" s="104">
        <v>66838</v>
      </c>
      <c r="CG830" s="104">
        <v>65825</v>
      </c>
      <c r="CH830" s="104">
        <v>65248</v>
      </c>
      <c r="CI830" s="104">
        <v>63254</v>
      </c>
      <c r="CJ830" s="104">
        <v>62535</v>
      </c>
      <c r="CK830" s="104">
        <v>61169</v>
      </c>
      <c r="CL830" s="104">
        <v>59940</v>
      </c>
      <c r="CM830" s="104">
        <v>58444</v>
      </c>
      <c r="CN830" s="104">
        <v>58026</v>
      </c>
      <c r="CO830" s="104">
        <v>56482</v>
      </c>
      <c r="CP830" s="104">
        <v>55464</v>
      </c>
      <c r="CQ830" s="104">
        <v>53477</v>
      </c>
      <c r="CR830" s="104">
        <v>51475</v>
      </c>
      <c r="CS830" s="104">
        <v>49994</v>
      </c>
      <c r="CT830" s="104">
        <v>48409</v>
      </c>
      <c r="CU830" s="104">
        <v>46669</v>
      </c>
      <c r="CV830" s="104">
        <v>45521</v>
      </c>
      <c r="CW830" s="104">
        <v>44008</v>
      </c>
      <c r="CX830" s="104">
        <v>42902</v>
      </c>
      <c r="CY830" s="104">
        <v>42187</v>
      </c>
      <c r="CZ830" s="104">
        <v>40037</v>
      </c>
      <c r="DA830" s="104">
        <v>38645</v>
      </c>
      <c r="DB830" s="104">
        <v>36526</v>
      </c>
      <c r="DC830" s="104">
        <v>33960</v>
      </c>
      <c r="DD830" s="104">
        <v>31416</v>
      </c>
      <c r="DE830" s="104">
        <v>28310</v>
      </c>
      <c r="DF830" s="104">
        <v>25615</v>
      </c>
      <c r="DG830" s="104">
        <v>22235</v>
      </c>
      <c r="DH830" s="104">
        <v>18811</v>
      </c>
      <c r="DI830" s="104">
        <v>15965</v>
      </c>
      <c r="DJ830" s="104">
        <v>13352</v>
      </c>
      <c r="DK830" s="104">
        <v>11055</v>
      </c>
      <c r="DL830" s="104">
        <v>8879</v>
      </c>
      <c r="DM830" s="44">
        <v>29314</v>
      </c>
    </row>
    <row r="831" spans="1:117" s="44" customFormat="1" ht="1" hidden="1" customHeight="1">
      <c r="A831" s="94">
        <v>2058</v>
      </c>
      <c r="B831" s="96">
        <f t="shared" si="1275"/>
        <v>5614134</v>
      </c>
      <c r="C831" s="94"/>
      <c r="D831" s="101">
        <f t="shared" si="1268"/>
        <v>2969091</v>
      </c>
      <c r="E831" s="101">
        <f t="shared" si="1269"/>
        <v>3036572</v>
      </c>
      <c r="F831" s="101">
        <f t="shared" si="1270"/>
        <v>3103723</v>
      </c>
      <c r="G831" s="101">
        <f t="shared" si="1271"/>
        <v>3171548</v>
      </c>
      <c r="H831" s="101">
        <f t="shared" si="1272"/>
        <v>3238635</v>
      </c>
      <c r="I831" s="101">
        <f>SUM(CC831:$DL831)</f>
        <v>1636357</v>
      </c>
      <c r="J831" s="101">
        <f>SUM(CD831:$DL831)</f>
        <v>1568876</v>
      </c>
      <c r="K831" s="101">
        <f>SUM(CE831:$DL831)</f>
        <v>1501725</v>
      </c>
      <c r="L831" s="101">
        <f>SUM(CF831:$DL831)</f>
        <v>1433900</v>
      </c>
      <c r="M831" s="101">
        <f>SUM(CG831:$DL831)</f>
        <v>1366813</v>
      </c>
      <c r="N831" s="101"/>
      <c r="O831" s="101"/>
      <c r="P831" s="101"/>
      <c r="Q831" s="104">
        <v>48475</v>
      </c>
      <c r="R831" s="104">
        <v>48863</v>
      </c>
      <c r="S831" s="104">
        <v>49229</v>
      </c>
      <c r="T831" s="104">
        <v>49555</v>
      </c>
      <c r="U831" s="104">
        <v>49847</v>
      </c>
      <c r="V831" s="104">
        <v>50098</v>
      </c>
      <c r="W831" s="104">
        <v>50308</v>
      </c>
      <c r="X831" s="104">
        <v>50484</v>
      </c>
      <c r="Y831" s="104">
        <v>50630</v>
      </c>
      <c r="Z831" s="104">
        <v>50754</v>
      </c>
      <c r="AA831" s="104">
        <v>50832</v>
      </c>
      <c r="AB831" s="104">
        <v>50883</v>
      </c>
      <c r="AC831" s="104">
        <v>50916</v>
      </c>
      <c r="AD831" s="104">
        <v>50940</v>
      </c>
      <c r="AE831" s="104">
        <v>50972</v>
      </c>
      <c r="AF831" s="104">
        <v>51015</v>
      </c>
      <c r="AG831" s="104">
        <v>51058</v>
      </c>
      <c r="AH831" s="104">
        <v>51126</v>
      </c>
      <c r="AI831" s="104">
        <v>51241</v>
      </c>
      <c r="AJ831" s="104">
        <v>51460</v>
      </c>
      <c r="AK831" s="104">
        <v>51889</v>
      </c>
      <c r="AL831" s="104">
        <v>52573</v>
      </c>
      <c r="AM831" s="104">
        <v>53529</v>
      </c>
      <c r="AN831" s="104">
        <v>54735</v>
      </c>
      <c r="AO831" s="104">
        <v>56125</v>
      </c>
      <c r="AP831" s="104">
        <v>57639</v>
      </c>
      <c r="AQ831" s="104">
        <v>59223</v>
      </c>
      <c r="AR831" s="104">
        <v>60828</v>
      </c>
      <c r="AS831" s="104">
        <v>62407</v>
      </c>
      <c r="AT831" s="104">
        <v>63928</v>
      </c>
      <c r="AU831" s="104">
        <v>65379</v>
      </c>
      <c r="AV831" s="104">
        <v>66734</v>
      </c>
      <c r="AW831" s="104">
        <v>67972</v>
      </c>
      <c r="AX831" s="104">
        <v>69092</v>
      </c>
      <c r="AY831" s="104">
        <v>70085</v>
      </c>
      <c r="AZ831" s="104">
        <v>70937</v>
      </c>
      <c r="BA831" s="104">
        <v>71672</v>
      </c>
      <c r="BB831" s="104">
        <v>72266</v>
      </c>
      <c r="BC831" s="104">
        <v>72750</v>
      </c>
      <c r="BD831" s="104">
        <v>73103</v>
      </c>
      <c r="BE831" s="104">
        <v>73361</v>
      </c>
      <c r="BF831" s="104">
        <v>73517</v>
      </c>
      <c r="BG831" s="104">
        <v>73581</v>
      </c>
      <c r="BH831" s="104">
        <v>73577</v>
      </c>
      <c r="BI831" s="104">
        <v>73504</v>
      </c>
      <c r="BJ831" s="104">
        <v>73369</v>
      </c>
      <c r="BK831" s="104">
        <v>73168</v>
      </c>
      <c r="BL831" s="104">
        <v>72935</v>
      </c>
      <c r="BM831" s="104">
        <v>72622</v>
      </c>
      <c r="BN831" s="104">
        <v>71914</v>
      </c>
      <c r="BO831" s="104">
        <v>71287</v>
      </c>
      <c r="BP831" s="104">
        <v>70821</v>
      </c>
      <c r="BQ831" s="104">
        <v>70011</v>
      </c>
      <c r="BR831" s="104">
        <v>69652</v>
      </c>
      <c r="BS831" s="104">
        <v>69456</v>
      </c>
      <c r="BT831" s="104">
        <v>68578</v>
      </c>
      <c r="BU831" s="104">
        <v>68381</v>
      </c>
      <c r="BV831" s="104">
        <v>68008</v>
      </c>
      <c r="BW831" s="104">
        <v>67685</v>
      </c>
      <c r="BX831" s="104">
        <v>68378</v>
      </c>
      <c r="BY831" s="104">
        <v>68268</v>
      </c>
      <c r="BZ831" s="104">
        <v>68115</v>
      </c>
      <c r="CA831" s="104">
        <v>68351</v>
      </c>
      <c r="CB831" s="104">
        <v>67686</v>
      </c>
      <c r="CC831" s="104">
        <v>67481</v>
      </c>
      <c r="CD831" s="104">
        <v>67151</v>
      </c>
      <c r="CE831" s="104">
        <v>67825</v>
      </c>
      <c r="CF831" s="104">
        <v>67087</v>
      </c>
      <c r="CG831" s="104">
        <v>66431</v>
      </c>
      <c r="CH831" s="104">
        <v>65395</v>
      </c>
      <c r="CI831" s="104">
        <v>64792</v>
      </c>
      <c r="CJ831" s="104">
        <v>62780</v>
      </c>
      <c r="CK831" s="104">
        <v>62029</v>
      </c>
      <c r="CL831" s="104">
        <v>60632</v>
      </c>
      <c r="CM831" s="104">
        <v>59369</v>
      </c>
      <c r="CN831" s="104">
        <v>57835</v>
      </c>
      <c r="CO831" s="104">
        <v>57360</v>
      </c>
      <c r="CP831" s="104">
        <v>55766</v>
      </c>
      <c r="CQ831" s="104">
        <v>54679</v>
      </c>
      <c r="CR831" s="104">
        <v>52630</v>
      </c>
      <c r="CS831" s="104">
        <v>50554</v>
      </c>
      <c r="CT831" s="104">
        <v>48978</v>
      </c>
      <c r="CU831" s="104">
        <v>47286</v>
      </c>
      <c r="CV831" s="104">
        <v>45427</v>
      </c>
      <c r="CW831" s="104">
        <v>44126</v>
      </c>
      <c r="CX831" s="104">
        <v>42454</v>
      </c>
      <c r="CY831" s="104">
        <v>41148</v>
      </c>
      <c r="CZ831" s="104">
        <v>40193</v>
      </c>
      <c r="DA831" s="104">
        <v>37854</v>
      </c>
      <c r="DB831" s="104">
        <v>36224</v>
      </c>
      <c r="DC831" s="104">
        <v>33913</v>
      </c>
      <c r="DD831" s="104">
        <v>31190</v>
      </c>
      <c r="DE831" s="104">
        <v>28557</v>
      </c>
      <c r="DF831" s="104">
        <v>25495</v>
      </c>
      <c r="DG831" s="104">
        <v>22865</v>
      </c>
      <c r="DH831" s="104">
        <v>19678</v>
      </c>
      <c r="DI831" s="104">
        <v>16499</v>
      </c>
      <c r="DJ831" s="104">
        <v>13853</v>
      </c>
      <c r="DK831" s="104">
        <v>11454</v>
      </c>
      <c r="DL831" s="104">
        <v>9367</v>
      </c>
      <c r="DM831" s="44">
        <v>30540</v>
      </c>
    </row>
    <row r="832" spans="1:117" s="44" customFormat="1" ht="1" hidden="1" customHeight="1">
      <c r="A832" s="94">
        <v>2059</v>
      </c>
      <c r="B832" s="96">
        <f t="shared" si="1275"/>
        <v>5635318</v>
      </c>
      <c r="C832" s="94"/>
      <c r="D832" s="101">
        <f t="shared" si="1268"/>
        <v>2976564</v>
      </c>
      <c r="E832" s="101">
        <f t="shared" si="1269"/>
        <v>3043849</v>
      </c>
      <c r="F832" s="101">
        <f t="shared" si="1270"/>
        <v>3110934</v>
      </c>
      <c r="G832" s="101">
        <f t="shared" si="1271"/>
        <v>3177711</v>
      </c>
      <c r="H832" s="101">
        <f t="shared" si="1272"/>
        <v>3245146</v>
      </c>
      <c r="I832" s="101">
        <f>SUM(CC832:$DL832)</f>
        <v>1645948</v>
      </c>
      <c r="J832" s="101">
        <f>SUM(CD832:$DL832)</f>
        <v>1578663</v>
      </c>
      <c r="K832" s="101">
        <f>SUM(CE832:$DL832)</f>
        <v>1511578</v>
      </c>
      <c r="L832" s="101">
        <f>SUM(CF832:$DL832)</f>
        <v>1444801</v>
      </c>
      <c r="M832" s="101">
        <f>SUM(CG832:$DL832)</f>
        <v>1377366</v>
      </c>
      <c r="N832" s="101"/>
      <c r="O832" s="101"/>
      <c r="P832" s="101"/>
      <c r="Q832" s="104">
        <v>48520</v>
      </c>
      <c r="R832" s="104">
        <v>48920</v>
      </c>
      <c r="S832" s="104">
        <v>49295</v>
      </c>
      <c r="T832" s="104">
        <v>49642</v>
      </c>
      <c r="U832" s="104">
        <v>49949</v>
      </c>
      <c r="V832" s="104">
        <v>50223</v>
      </c>
      <c r="W832" s="104">
        <v>50455</v>
      </c>
      <c r="X832" s="104">
        <v>50653</v>
      </c>
      <c r="Y832" s="104">
        <v>50824</v>
      </c>
      <c r="Z832" s="104">
        <v>50959</v>
      </c>
      <c r="AA832" s="104">
        <v>51070</v>
      </c>
      <c r="AB832" s="104">
        <v>51139</v>
      </c>
      <c r="AC832" s="104">
        <v>51190</v>
      </c>
      <c r="AD832" s="104">
        <v>51231</v>
      </c>
      <c r="AE832" s="104">
        <v>51274</v>
      </c>
      <c r="AF832" s="104">
        <v>51326</v>
      </c>
      <c r="AG832" s="104">
        <v>51385</v>
      </c>
      <c r="AH832" s="104">
        <v>51443</v>
      </c>
      <c r="AI832" s="104">
        <v>51548</v>
      </c>
      <c r="AJ832" s="104">
        <v>51760</v>
      </c>
      <c r="AK832" s="104">
        <v>52154</v>
      </c>
      <c r="AL832" s="104">
        <v>52810</v>
      </c>
      <c r="AM832" s="104">
        <v>53730</v>
      </c>
      <c r="AN832" s="104">
        <v>54884</v>
      </c>
      <c r="AO832" s="104">
        <v>56236</v>
      </c>
      <c r="AP832" s="104">
        <v>57710</v>
      </c>
      <c r="AQ832" s="104">
        <v>59255</v>
      </c>
      <c r="AR832" s="104">
        <v>60825</v>
      </c>
      <c r="AS832" s="104">
        <v>62383</v>
      </c>
      <c r="AT832" s="104">
        <v>63893</v>
      </c>
      <c r="AU832" s="104">
        <v>65331</v>
      </c>
      <c r="AV832" s="104">
        <v>66690</v>
      </c>
      <c r="AW832" s="104">
        <v>67951</v>
      </c>
      <c r="AX832" s="104">
        <v>69094</v>
      </c>
      <c r="AY832" s="104">
        <v>70119</v>
      </c>
      <c r="AZ832" s="104">
        <v>71021</v>
      </c>
      <c r="BA832" s="104">
        <v>71785</v>
      </c>
      <c r="BB832" s="104">
        <v>72438</v>
      </c>
      <c r="BC832" s="104">
        <v>72955</v>
      </c>
      <c r="BD832" s="104">
        <v>73365</v>
      </c>
      <c r="BE832" s="104">
        <v>73650</v>
      </c>
      <c r="BF832" s="104">
        <v>73843</v>
      </c>
      <c r="BG832" s="104">
        <v>73940</v>
      </c>
      <c r="BH832" s="104">
        <v>73947</v>
      </c>
      <c r="BI832" s="104">
        <v>73891</v>
      </c>
      <c r="BJ832" s="104">
        <v>73769</v>
      </c>
      <c r="BK832" s="104">
        <v>73587</v>
      </c>
      <c r="BL832" s="104">
        <v>73341</v>
      </c>
      <c r="BM832" s="104">
        <v>73064</v>
      </c>
      <c r="BN832" s="104">
        <v>72705</v>
      </c>
      <c r="BO832" s="104">
        <v>71954</v>
      </c>
      <c r="BP832" s="104">
        <v>71284</v>
      </c>
      <c r="BQ832" s="104">
        <v>70777</v>
      </c>
      <c r="BR832" s="104">
        <v>69927</v>
      </c>
      <c r="BS832" s="104">
        <v>69526</v>
      </c>
      <c r="BT832" s="104">
        <v>69296</v>
      </c>
      <c r="BU832" s="104">
        <v>68386</v>
      </c>
      <c r="BV832" s="104">
        <v>68159</v>
      </c>
      <c r="BW832" s="104">
        <v>67757</v>
      </c>
      <c r="BX832" s="104">
        <v>67409</v>
      </c>
      <c r="BY832" s="104">
        <v>68073</v>
      </c>
      <c r="BZ832" s="104">
        <v>67884</v>
      </c>
      <c r="CA832" s="104">
        <v>67773</v>
      </c>
      <c r="CB832" s="104">
        <v>67993</v>
      </c>
      <c r="CC832" s="104">
        <v>67285</v>
      </c>
      <c r="CD832" s="104">
        <v>67085</v>
      </c>
      <c r="CE832" s="104">
        <v>66777</v>
      </c>
      <c r="CF832" s="104">
        <v>67435</v>
      </c>
      <c r="CG832" s="104">
        <v>66681</v>
      </c>
      <c r="CH832" s="104">
        <v>65999</v>
      </c>
      <c r="CI832" s="104">
        <v>64941</v>
      </c>
      <c r="CJ832" s="104">
        <v>64308</v>
      </c>
      <c r="CK832" s="104">
        <v>62274</v>
      </c>
      <c r="CL832" s="104">
        <v>61487</v>
      </c>
      <c r="CM832" s="104">
        <v>60057</v>
      </c>
      <c r="CN832" s="104">
        <v>58753</v>
      </c>
      <c r="CO832" s="104">
        <v>57174</v>
      </c>
      <c r="CP832" s="104">
        <v>56635</v>
      </c>
      <c r="CQ832" s="104">
        <v>54980</v>
      </c>
      <c r="CR832" s="104">
        <v>53816</v>
      </c>
      <c r="CS832" s="104">
        <v>51692</v>
      </c>
      <c r="CT832" s="104">
        <v>49529</v>
      </c>
      <c r="CU832" s="104">
        <v>47845</v>
      </c>
      <c r="CV832" s="104">
        <v>46032</v>
      </c>
      <c r="CW832" s="104">
        <v>44040</v>
      </c>
      <c r="CX832" s="104">
        <v>42572</v>
      </c>
      <c r="CY832" s="104">
        <v>40724</v>
      </c>
      <c r="CZ832" s="104">
        <v>39210</v>
      </c>
      <c r="DA832" s="104">
        <v>38010</v>
      </c>
      <c r="DB832" s="104">
        <v>35490</v>
      </c>
      <c r="DC832" s="104">
        <v>33641</v>
      </c>
      <c r="DD832" s="104">
        <v>31157</v>
      </c>
      <c r="DE832" s="104">
        <v>28366</v>
      </c>
      <c r="DF832" s="104">
        <v>25727</v>
      </c>
      <c r="DG832" s="104">
        <v>22770</v>
      </c>
      <c r="DH832" s="104">
        <v>20250</v>
      </c>
      <c r="DI832" s="104">
        <v>17272</v>
      </c>
      <c r="DJ832" s="104">
        <v>14328</v>
      </c>
      <c r="DK832" s="104">
        <v>11893</v>
      </c>
      <c r="DL832" s="104">
        <v>9713</v>
      </c>
      <c r="DM832" s="44">
        <v>31959</v>
      </c>
    </row>
    <row r="833" spans="1:117" s="44" customFormat="1" ht="1" hidden="1" customHeight="1">
      <c r="A833" s="94">
        <v>2060</v>
      </c>
      <c r="B833" s="96">
        <f t="shared" si="1275"/>
        <v>5656114</v>
      </c>
      <c r="C833" s="94"/>
      <c r="D833" s="101">
        <f t="shared" si="1268"/>
        <v>2984053</v>
      </c>
      <c r="E833" s="101">
        <f t="shared" si="1269"/>
        <v>3051646</v>
      </c>
      <c r="F833" s="101">
        <f t="shared" si="1270"/>
        <v>3118538</v>
      </c>
      <c r="G833" s="101">
        <f t="shared" si="1271"/>
        <v>3185252</v>
      </c>
      <c r="H833" s="101">
        <f t="shared" si="1272"/>
        <v>3251649</v>
      </c>
      <c r="I833" s="101">
        <f>SUM(CC833:$DL833)</f>
        <v>1655405</v>
      </c>
      <c r="J833" s="101">
        <f>SUM(CD833:$DL833)</f>
        <v>1587812</v>
      </c>
      <c r="K833" s="101">
        <f>SUM(CE833:$DL833)</f>
        <v>1520920</v>
      </c>
      <c r="L833" s="101">
        <f>SUM(CF833:$DL833)</f>
        <v>1454206</v>
      </c>
      <c r="M833" s="101">
        <f>SUM(CG833:$DL833)</f>
        <v>1387809</v>
      </c>
      <c r="N833" s="101"/>
      <c r="O833" s="101"/>
      <c r="P833" s="101"/>
      <c r="Q833" s="104">
        <v>48556</v>
      </c>
      <c r="R833" s="104">
        <v>48965</v>
      </c>
      <c r="S833" s="104">
        <v>49352</v>
      </c>
      <c r="T833" s="104">
        <v>49710</v>
      </c>
      <c r="U833" s="104">
        <v>50035</v>
      </c>
      <c r="V833" s="104">
        <v>50324</v>
      </c>
      <c r="W833" s="104">
        <v>50580</v>
      </c>
      <c r="X833" s="104">
        <v>50801</v>
      </c>
      <c r="Y833" s="104">
        <v>50993</v>
      </c>
      <c r="Z833" s="104">
        <v>51153</v>
      </c>
      <c r="AA833" s="104">
        <v>51275</v>
      </c>
      <c r="AB833" s="104">
        <v>51377</v>
      </c>
      <c r="AC833" s="104">
        <v>51446</v>
      </c>
      <c r="AD833" s="104">
        <v>51504</v>
      </c>
      <c r="AE833" s="104">
        <v>51565</v>
      </c>
      <c r="AF833" s="104">
        <v>51628</v>
      </c>
      <c r="AG833" s="104">
        <v>51696</v>
      </c>
      <c r="AH833" s="104">
        <v>51769</v>
      </c>
      <c r="AI833" s="104">
        <v>51863</v>
      </c>
      <c r="AJ833" s="104">
        <v>52064</v>
      </c>
      <c r="AK833" s="104">
        <v>52450</v>
      </c>
      <c r="AL833" s="104">
        <v>53073</v>
      </c>
      <c r="AM833" s="104">
        <v>53964</v>
      </c>
      <c r="AN833" s="104">
        <v>55083</v>
      </c>
      <c r="AO833" s="104">
        <v>56385</v>
      </c>
      <c r="AP833" s="104">
        <v>57821</v>
      </c>
      <c r="AQ833" s="104">
        <v>59325</v>
      </c>
      <c r="AR833" s="104">
        <v>60859</v>
      </c>
      <c r="AS833" s="104">
        <v>62382</v>
      </c>
      <c r="AT833" s="104">
        <v>63871</v>
      </c>
      <c r="AU833" s="104">
        <v>65298</v>
      </c>
      <c r="AV833" s="104">
        <v>66646</v>
      </c>
      <c r="AW833" s="104">
        <v>67909</v>
      </c>
      <c r="AX833" s="104">
        <v>69074</v>
      </c>
      <c r="AY833" s="104">
        <v>70122</v>
      </c>
      <c r="AZ833" s="104">
        <v>71056</v>
      </c>
      <c r="BA833" s="104">
        <v>71870</v>
      </c>
      <c r="BB833" s="104">
        <v>72552</v>
      </c>
      <c r="BC833" s="104">
        <v>73127</v>
      </c>
      <c r="BD833" s="104">
        <v>73570</v>
      </c>
      <c r="BE833" s="104">
        <v>73912</v>
      </c>
      <c r="BF833" s="104">
        <v>74133</v>
      </c>
      <c r="BG833" s="104">
        <v>74265</v>
      </c>
      <c r="BH833" s="104">
        <v>74306</v>
      </c>
      <c r="BI833" s="104">
        <v>74260</v>
      </c>
      <c r="BJ833" s="104">
        <v>74156</v>
      </c>
      <c r="BK833" s="104">
        <v>73986</v>
      </c>
      <c r="BL833" s="104">
        <v>73759</v>
      </c>
      <c r="BM833" s="104">
        <v>73469</v>
      </c>
      <c r="BN833" s="104">
        <v>73148</v>
      </c>
      <c r="BO833" s="104">
        <v>72744</v>
      </c>
      <c r="BP833" s="104">
        <v>71950</v>
      </c>
      <c r="BQ833" s="104">
        <v>71240</v>
      </c>
      <c r="BR833" s="104">
        <v>70692</v>
      </c>
      <c r="BS833" s="104">
        <v>69804</v>
      </c>
      <c r="BT833" s="104">
        <v>69366</v>
      </c>
      <c r="BU833" s="104">
        <v>69102</v>
      </c>
      <c r="BV833" s="104">
        <v>68164</v>
      </c>
      <c r="BW833" s="104">
        <v>67908</v>
      </c>
      <c r="BX833" s="104">
        <v>67483</v>
      </c>
      <c r="BY833" s="104">
        <v>67111</v>
      </c>
      <c r="BZ833" s="104">
        <v>67692</v>
      </c>
      <c r="CA833" s="104">
        <v>67545</v>
      </c>
      <c r="CB833" s="104">
        <v>67421</v>
      </c>
      <c r="CC833" s="104">
        <v>67593</v>
      </c>
      <c r="CD833" s="104">
        <v>66892</v>
      </c>
      <c r="CE833" s="104">
        <v>66714</v>
      </c>
      <c r="CF833" s="104">
        <v>66397</v>
      </c>
      <c r="CG833" s="104">
        <v>67028</v>
      </c>
      <c r="CH833" s="104">
        <v>66249</v>
      </c>
      <c r="CI833" s="104">
        <v>65544</v>
      </c>
      <c r="CJ833" s="104">
        <v>64459</v>
      </c>
      <c r="CK833" s="104">
        <v>63793</v>
      </c>
      <c r="CL833" s="104">
        <v>61734</v>
      </c>
      <c r="CM833" s="104">
        <v>60907</v>
      </c>
      <c r="CN833" s="104">
        <v>59436</v>
      </c>
      <c r="CO833" s="104">
        <v>58084</v>
      </c>
      <c r="CP833" s="104">
        <v>56455</v>
      </c>
      <c r="CQ833" s="104">
        <v>55841</v>
      </c>
      <c r="CR833" s="104">
        <v>54114</v>
      </c>
      <c r="CS833" s="104">
        <v>52861</v>
      </c>
      <c r="CT833" s="104">
        <v>50649</v>
      </c>
      <c r="CU833" s="104">
        <v>48389</v>
      </c>
      <c r="CV833" s="104">
        <v>46581</v>
      </c>
      <c r="CW833" s="104">
        <v>44631</v>
      </c>
      <c r="CX833" s="104">
        <v>42493</v>
      </c>
      <c r="CY833" s="104">
        <v>40843</v>
      </c>
      <c r="CZ833" s="104">
        <v>38812</v>
      </c>
      <c r="DA833" s="104">
        <v>37087</v>
      </c>
      <c r="DB833" s="104">
        <v>35645</v>
      </c>
      <c r="DC833" s="104">
        <v>32970</v>
      </c>
      <c r="DD833" s="104">
        <v>30918</v>
      </c>
      <c r="DE833" s="104">
        <v>28347</v>
      </c>
      <c r="DF833" s="104">
        <v>25570</v>
      </c>
      <c r="DG833" s="104">
        <v>22991</v>
      </c>
      <c r="DH833" s="104">
        <v>20177</v>
      </c>
      <c r="DI833" s="104">
        <v>17786</v>
      </c>
      <c r="DJ833" s="104">
        <v>15010</v>
      </c>
      <c r="DK833" s="104">
        <v>12311</v>
      </c>
      <c r="DL833" s="104">
        <v>10094</v>
      </c>
      <c r="DM833" s="44">
        <v>33420</v>
      </c>
    </row>
    <row r="834" spans="1:117" s="44" customFormat="1" ht="1" hidden="1" customHeight="1">
      <c r="Q834" s="109"/>
      <c r="R834" s="109"/>
      <c r="S834" s="109"/>
      <c r="T834" s="109"/>
      <c r="U834" s="109"/>
      <c r="V834" s="109"/>
      <c r="W834" s="109"/>
      <c r="X834" s="109"/>
      <c r="Y834" s="109"/>
      <c r="Z834" s="109"/>
      <c r="AA834" s="109"/>
      <c r="AB834" s="109"/>
      <c r="AC834" s="109"/>
      <c r="AD834" s="109"/>
      <c r="AE834" s="109"/>
      <c r="AF834" s="109"/>
      <c r="AG834" s="109"/>
      <c r="AH834" s="109"/>
      <c r="AI834" s="109"/>
      <c r="AJ834" s="109"/>
      <c r="AK834" s="109"/>
      <c r="AL834" s="109"/>
      <c r="AM834" s="109"/>
      <c r="AN834" s="109"/>
      <c r="AO834" s="109"/>
      <c r="AP834" s="109"/>
      <c r="AQ834" s="109"/>
      <c r="AR834" s="109"/>
      <c r="AS834" s="109"/>
      <c r="AT834" s="109"/>
      <c r="AU834" s="109"/>
      <c r="AV834" s="109"/>
      <c r="AW834" s="109"/>
      <c r="AX834" s="109"/>
      <c r="AY834" s="109"/>
      <c r="AZ834" s="109"/>
      <c r="BA834" s="109"/>
      <c r="BB834" s="109"/>
      <c r="BC834" s="109"/>
      <c r="BD834" s="109"/>
      <c r="BE834" s="109"/>
      <c r="BF834" s="109"/>
      <c r="BG834" s="109"/>
      <c r="BH834" s="109"/>
      <c r="BI834" s="109"/>
      <c r="BJ834" s="109"/>
      <c r="BK834" s="109"/>
      <c r="BL834" s="109"/>
      <c r="BM834" s="109"/>
      <c r="BN834" s="109"/>
      <c r="BO834" s="109"/>
      <c r="BP834" s="109"/>
      <c r="BQ834" s="109"/>
      <c r="BR834" s="109"/>
      <c r="BS834" s="109"/>
      <c r="BT834" s="109"/>
      <c r="BU834" s="109"/>
      <c r="BV834" s="109"/>
      <c r="BW834" s="109"/>
      <c r="BX834" s="109"/>
      <c r="BY834" s="109"/>
      <c r="BZ834" s="109"/>
      <c r="CA834" s="109"/>
      <c r="CB834" s="109"/>
      <c r="CC834" s="109"/>
      <c r="CD834" s="109"/>
      <c r="CE834" s="109"/>
      <c r="CF834" s="109"/>
      <c r="CG834" s="109"/>
      <c r="CH834" s="109"/>
      <c r="CI834" s="109"/>
      <c r="CJ834" s="109"/>
      <c r="CK834" s="109"/>
      <c r="CL834" s="109"/>
      <c r="CM834" s="109"/>
      <c r="CN834" s="109"/>
      <c r="CO834" s="109"/>
      <c r="CP834" s="109"/>
      <c r="CQ834" s="109"/>
      <c r="CR834" s="109"/>
      <c r="CS834" s="109"/>
      <c r="CT834" s="109"/>
      <c r="CU834" s="109"/>
      <c r="CV834" s="109"/>
      <c r="CW834" s="109"/>
      <c r="CX834" s="109"/>
      <c r="CY834" s="109"/>
      <c r="CZ834" s="109"/>
      <c r="DA834" s="109"/>
      <c r="DB834" s="109"/>
      <c r="DC834" s="109"/>
      <c r="DD834" s="109"/>
      <c r="DE834" s="109"/>
      <c r="DF834" s="109"/>
      <c r="DG834" s="109"/>
      <c r="DH834" s="109"/>
      <c r="DI834" s="109"/>
      <c r="DJ834" s="109"/>
      <c r="DK834" s="109"/>
      <c r="DL834" s="109"/>
    </row>
    <row r="835" spans="1:117" s="44" customFormat="1" ht="1" hidden="1" customHeight="1">
      <c r="A835" s="111" t="s">
        <v>222</v>
      </c>
      <c r="B835" s="111"/>
      <c r="C835" s="111"/>
      <c r="Q835" s="109"/>
      <c r="R835" s="109"/>
      <c r="S835" s="109"/>
      <c r="T835" s="109"/>
      <c r="U835" s="109"/>
      <c r="V835" s="109"/>
      <c r="W835" s="109"/>
      <c r="X835" s="109"/>
      <c r="Y835" s="109"/>
      <c r="Z835" s="109"/>
      <c r="AA835" s="109"/>
      <c r="AB835" s="109"/>
      <c r="AC835" s="109"/>
      <c r="AD835" s="109"/>
      <c r="AE835" s="109"/>
      <c r="AF835" s="109"/>
      <c r="AG835" s="109"/>
      <c r="AH835" s="109"/>
      <c r="AI835" s="109"/>
      <c r="AJ835" s="109"/>
      <c r="AK835" s="109"/>
      <c r="AL835" s="109"/>
      <c r="AM835" s="109"/>
      <c r="AN835" s="109"/>
      <c r="AO835" s="109"/>
      <c r="AP835" s="109"/>
      <c r="AQ835" s="109"/>
      <c r="AR835" s="109"/>
      <c r="AS835" s="109"/>
      <c r="AT835" s="109"/>
      <c r="AU835" s="109"/>
      <c r="AV835" s="109"/>
      <c r="AW835" s="109"/>
      <c r="AX835" s="109"/>
      <c r="AY835" s="109"/>
      <c r="AZ835" s="109"/>
      <c r="BA835" s="109"/>
      <c r="BB835" s="109"/>
      <c r="BC835" s="109"/>
      <c r="BD835" s="109"/>
      <c r="BE835" s="109"/>
      <c r="BF835" s="109"/>
      <c r="BG835" s="109"/>
      <c r="BH835" s="109"/>
      <c r="BI835" s="109"/>
      <c r="BJ835" s="109"/>
      <c r="BK835" s="109"/>
      <c r="BL835" s="109"/>
      <c r="BM835" s="109"/>
      <c r="BN835" s="109"/>
      <c r="BO835" s="109"/>
      <c r="BP835" s="109"/>
      <c r="BQ835" s="109"/>
      <c r="BR835" s="109"/>
      <c r="BS835" s="109"/>
      <c r="BT835" s="109"/>
      <c r="BU835" s="109"/>
      <c r="BV835" s="109"/>
      <c r="BW835" s="109"/>
      <c r="BX835" s="109"/>
      <c r="BY835" s="109"/>
      <c r="BZ835" s="109"/>
      <c r="CA835" s="109"/>
      <c r="CB835" s="109"/>
      <c r="CC835" s="109"/>
      <c r="CD835" s="109"/>
      <c r="CE835" s="109"/>
      <c r="CF835" s="109"/>
      <c r="CG835" s="109"/>
      <c r="CH835" s="109"/>
      <c r="CI835" s="109"/>
      <c r="CJ835" s="109"/>
      <c r="CK835" s="109"/>
      <c r="CL835" s="109"/>
      <c r="CM835" s="109"/>
      <c r="CN835" s="109"/>
      <c r="CO835" s="109"/>
      <c r="CP835" s="109"/>
      <c r="CQ835" s="109"/>
      <c r="CR835" s="109"/>
      <c r="CS835" s="109"/>
      <c r="CT835" s="109"/>
      <c r="CU835" s="109"/>
      <c r="CV835" s="109"/>
      <c r="CW835" s="109"/>
      <c r="CX835" s="109"/>
      <c r="CY835" s="109"/>
      <c r="CZ835" s="109"/>
      <c r="DA835" s="109"/>
      <c r="DB835" s="109"/>
      <c r="DC835" s="109"/>
      <c r="DD835" s="109"/>
      <c r="DE835" s="109"/>
      <c r="DF835" s="109"/>
      <c r="DG835" s="109"/>
      <c r="DH835" s="109"/>
      <c r="DI835" s="109"/>
      <c r="DJ835" s="109"/>
      <c r="DK835" s="109"/>
      <c r="DL835" s="109"/>
    </row>
    <row r="836" spans="1:117" s="44" customFormat="1" ht="1" hidden="1" customHeight="1">
      <c r="A836" s="94">
        <v>2013</v>
      </c>
      <c r="B836" s="96">
        <f t="shared" ref="B836:B883" si="1276">SUM(Q836:DL836)</f>
        <v>4114785.7497058278</v>
      </c>
      <c r="C836" s="94"/>
      <c r="D836" s="101">
        <f t="shared" ref="D836:D883" si="1277">SUM(AK836:CB836)</f>
        <v>2458825.3190676896</v>
      </c>
      <c r="E836" s="101">
        <f t="shared" ref="E836:E883" si="1278">SUM(AK836:CC836)</f>
        <v>2504467.9240252362</v>
      </c>
      <c r="F836" s="101">
        <f t="shared" ref="F836:F883" si="1279">SUM(AK836:CD836)</f>
        <v>2550586.5469803638</v>
      </c>
      <c r="G836" s="101">
        <f t="shared" ref="G836:G883" si="1280">SUM(AK836:CE836)</f>
        <v>2595742.5340142567</v>
      </c>
      <c r="H836" s="101">
        <f t="shared" ref="H836:H883" si="1281">SUM(AK836:CF836)</f>
        <v>2640442.4708769014</v>
      </c>
      <c r="I836" s="101">
        <f>SUM(CC836:$DL836)</f>
        <v>851876.93430563656</v>
      </c>
      <c r="J836" s="101">
        <f>SUM(CD836:$DL836)</f>
        <v>806234.3293480901</v>
      </c>
      <c r="K836" s="101">
        <f>SUM(CE836:$DL836)</f>
        <v>760115.70639296237</v>
      </c>
      <c r="L836" s="101">
        <f>SUM(CF836:$DL836)</f>
        <v>714959.71935906971</v>
      </c>
      <c r="M836" s="101">
        <f>SUM(CG836:$DL836)</f>
        <v>670259.78249642486</v>
      </c>
      <c r="N836" s="101"/>
      <c r="O836" s="101"/>
      <c r="P836" s="101"/>
      <c r="Q836" s="113">
        <f>Q786*Q$785</f>
        <v>39013.889327372184</v>
      </c>
      <c r="R836" s="113">
        <f t="shared" ref="R836:CC836" si="1282">R786*R$785</f>
        <v>39913.897348759339</v>
      </c>
      <c r="S836" s="113">
        <f t="shared" si="1282"/>
        <v>40957.39875779509</v>
      </c>
      <c r="T836" s="113">
        <f t="shared" si="1282"/>
        <v>40469.921990516494</v>
      </c>
      <c r="U836" s="113">
        <f t="shared" si="1282"/>
        <v>39625.657711903659</v>
      </c>
      <c r="V836" s="113">
        <f t="shared" si="1282"/>
        <v>39224.575293477414</v>
      </c>
      <c r="W836" s="113">
        <f t="shared" si="1282"/>
        <v>39073.656006960009</v>
      </c>
      <c r="X836" s="113">
        <f t="shared" si="1282"/>
        <v>38163.612579475594</v>
      </c>
      <c r="Y836" s="113">
        <f t="shared" si="1282"/>
        <v>38305.660266763924</v>
      </c>
      <c r="Z836" s="113">
        <f t="shared" si="1282"/>
        <v>38533.495866016536</v>
      </c>
      <c r="AA836" s="113">
        <f t="shared" si="1282"/>
        <v>37836.84729477857</v>
      </c>
      <c r="AB836" s="113">
        <f t="shared" si="1282"/>
        <v>38317.860407222033</v>
      </c>
      <c r="AC836" s="113">
        <f t="shared" si="1282"/>
        <v>40274.643223899169</v>
      </c>
      <c r="AD836" s="113">
        <f t="shared" si="1282"/>
        <v>39015.429897035108</v>
      </c>
      <c r="AE836" s="113">
        <f t="shared" si="1282"/>
        <v>40710.971057323593</v>
      </c>
      <c r="AF836" s="113">
        <f t="shared" si="1282"/>
        <v>41354.176511499631</v>
      </c>
      <c r="AG836" s="113">
        <f t="shared" si="1282"/>
        <v>41982.57380326878</v>
      </c>
      <c r="AH836" s="113">
        <f t="shared" si="1282"/>
        <v>43160.427393122678</v>
      </c>
      <c r="AI836" s="113">
        <f t="shared" si="1282"/>
        <v>43355.55442114859</v>
      </c>
      <c r="AJ836" s="113">
        <f t="shared" si="1282"/>
        <v>44793.247174161203</v>
      </c>
      <c r="AK836" s="113">
        <f t="shared" si="1282"/>
        <v>45770.579293658207</v>
      </c>
      <c r="AL836" s="113">
        <f t="shared" si="1282"/>
        <v>48710.678979771328</v>
      </c>
      <c r="AM836" s="113">
        <f t="shared" si="1282"/>
        <v>49391.213785885775</v>
      </c>
      <c r="AN836" s="113">
        <f t="shared" si="1282"/>
        <v>50080.040237093381</v>
      </c>
      <c r="AO836" s="113">
        <f t="shared" si="1282"/>
        <v>50862.846422338567</v>
      </c>
      <c r="AP836" s="113">
        <f t="shared" si="1282"/>
        <v>52381.545452748513</v>
      </c>
      <c r="AQ836" s="113">
        <f t="shared" si="1282"/>
        <v>52409.822431886008</v>
      </c>
      <c r="AR836" s="113">
        <f t="shared" si="1282"/>
        <v>54022.279623108399</v>
      </c>
      <c r="AS836" s="113">
        <f t="shared" si="1282"/>
        <v>54742.621928095374</v>
      </c>
      <c r="AT836" s="113">
        <f t="shared" si="1282"/>
        <v>55169.771074673088</v>
      </c>
      <c r="AU836" s="113">
        <f t="shared" si="1282"/>
        <v>55404.117569567265</v>
      </c>
      <c r="AV836" s="113">
        <f t="shared" si="1282"/>
        <v>56888.083798983054</v>
      </c>
      <c r="AW836" s="113">
        <f t="shared" si="1282"/>
        <v>56475.562388292135</v>
      </c>
      <c r="AX836" s="113">
        <f t="shared" si="1282"/>
        <v>56718.285861970624</v>
      </c>
      <c r="AY836" s="113">
        <f t="shared" si="1282"/>
        <v>56021.862891341072</v>
      </c>
      <c r="AZ836" s="113">
        <f t="shared" si="1282"/>
        <v>55350.130290946159</v>
      </c>
      <c r="BA836" s="113">
        <f t="shared" si="1282"/>
        <v>55584.787843116268</v>
      </c>
      <c r="BB836" s="113">
        <f t="shared" si="1282"/>
        <v>55322.584557445516</v>
      </c>
      <c r="BC836" s="113">
        <f t="shared" si="1282"/>
        <v>55671.747890146988</v>
      </c>
      <c r="BD836" s="113">
        <f t="shared" si="1282"/>
        <v>56412.885265911071</v>
      </c>
      <c r="BE836" s="113">
        <f t="shared" si="1282"/>
        <v>57020.222110569885</v>
      </c>
      <c r="BF836" s="113">
        <f t="shared" si="1282"/>
        <v>58573.710044012347</v>
      </c>
      <c r="BG836" s="113">
        <f t="shared" si="1282"/>
        <v>61189.584489435758</v>
      </c>
      <c r="BH836" s="113">
        <f t="shared" si="1282"/>
        <v>61485.868119338695</v>
      </c>
      <c r="BI836" s="113">
        <f t="shared" si="1282"/>
        <v>63647.09020285523</v>
      </c>
      <c r="BJ836" s="113">
        <f t="shared" si="1282"/>
        <v>64788.905797884654</v>
      </c>
      <c r="BK836" s="113">
        <f t="shared" si="1282"/>
        <v>65269.733319141167</v>
      </c>
      <c r="BL836" s="113">
        <f t="shared" si="1282"/>
        <v>66238.16826527816</v>
      </c>
      <c r="BM836" s="113">
        <f t="shared" si="1282"/>
        <v>66365.543735544154</v>
      </c>
      <c r="BN836" s="113">
        <f t="shared" si="1282"/>
        <v>67014.362007774209</v>
      </c>
      <c r="BO836" s="113">
        <f t="shared" si="1282"/>
        <v>65407.44560395724</v>
      </c>
      <c r="BP836" s="113">
        <f t="shared" si="1282"/>
        <v>62836.245149015049</v>
      </c>
      <c r="BQ836" s="113">
        <f t="shared" si="1282"/>
        <v>61045.591677897573</v>
      </c>
      <c r="BR836" s="113">
        <f t="shared" si="1282"/>
        <v>59360.51340127697</v>
      </c>
      <c r="BS836" s="113">
        <f t="shared" si="1282"/>
        <v>57716.472996421217</v>
      </c>
      <c r="BT836" s="113">
        <f t="shared" si="1282"/>
        <v>55058.438527381499</v>
      </c>
      <c r="BU836" s="113">
        <f t="shared" si="1282"/>
        <v>54091.659057479606</v>
      </c>
      <c r="BV836" s="113">
        <f t="shared" si="1282"/>
        <v>52043.868381598673</v>
      </c>
      <c r="BW836" s="113">
        <f t="shared" si="1282"/>
        <v>50231.372129068623</v>
      </c>
      <c r="BX836" s="113">
        <f t="shared" si="1282"/>
        <v>49390.645133129641</v>
      </c>
      <c r="BY836" s="113">
        <f t="shared" si="1282"/>
        <v>47548.620011253981</v>
      </c>
      <c r="BZ836" s="113">
        <f t="shared" si="1282"/>
        <v>47469.692539332704</v>
      </c>
      <c r="CA836" s="113">
        <f t="shared" si="1282"/>
        <v>45505.14755011136</v>
      </c>
      <c r="CB836" s="113">
        <f t="shared" si="1282"/>
        <v>46134.971230952127</v>
      </c>
      <c r="CC836" s="113">
        <f t="shared" si="1282"/>
        <v>45642.604957546464</v>
      </c>
      <c r="CD836" s="113">
        <f t="shared" ref="CD836:DM836" si="1283">CD786*CD$785</f>
        <v>46118.622955127787</v>
      </c>
      <c r="CE836" s="113">
        <f t="shared" si="1283"/>
        <v>45155.987033892699</v>
      </c>
      <c r="CF836" s="113">
        <f t="shared" si="1283"/>
        <v>44699.936862644892</v>
      </c>
      <c r="CG836" s="113">
        <f t="shared" si="1283"/>
        <v>42539.433616681534</v>
      </c>
      <c r="CH836" s="113">
        <f t="shared" si="1283"/>
        <v>42016.853646098927</v>
      </c>
      <c r="CI836" s="113">
        <f t="shared" si="1283"/>
        <v>40629.645733596175</v>
      </c>
      <c r="CJ836" s="113">
        <f t="shared" si="1283"/>
        <v>38650.13657979836</v>
      </c>
      <c r="CK836" s="113">
        <f t="shared" si="1283"/>
        <v>36362.238305719809</v>
      </c>
      <c r="CL836" s="113">
        <f t="shared" si="1283"/>
        <v>33734.847793917797</v>
      </c>
      <c r="CM836" s="113">
        <f t="shared" si="1283"/>
        <v>32626.192079084027</v>
      </c>
      <c r="CN836" s="113">
        <f t="shared" si="1283"/>
        <v>31525.434103685198</v>
      </c>
      <c r="CO836" s="113">
        <f t="shared" si="1283"/>
        <v>29869.74737221258</v>
      </c>
      <c r="CP836" s="113">
        <f t="shared" si="1283"/>
        <v>29913.831195364572</v>
      </c>
      <c r="CQ836" s="113">
        <f t="shared" si="1283"/>
        <v>29185.57833414245</v>
      </c>
      <c r="CR836" s="113">
        <f t="shared" si="1283"/>
        <v>28093.360467633687</v>
      </c>
      <c r="CS836" s="113">
        <f t="shared" si="1283"/>
        <v>26885.879323168465</v>
      </c>
      <c r="CT836" s="113">
        <f t="shared" si="1283"/>
        <v>25884.843958357706</v>
      </c>
      <c r="CU836" s="113">
        <f t="shared" si="1283"/>
        <v>24605.573619631901</v>
      </c>
      <c r="CV836" s="113">
        <f t="shared" si="1283"/>
        <v>23754.698645309705</v>
      </c>
      <c r="CW836" s="113">
        <f t="shared" si="1283"/>
        <v>21989.211471504488</v>
      </c>
      <c r="CX836" s="113">
        <f t="shared" si="1283"/>
        <v>20289.580367852857</v>
      </c>
      <c r="CY836" s="113">
        <f t="shared" si="1283"/>
        <v>18319.590469099032</v>
      </c>
      <c r="CZ836" s="113">
        <f t="shared" si="1283"/>
        <v>17002.269924237975</v>
      </c>
      <c r="DA836" s="113">
        <f t="shared" si="1283"/>
        <v>15208.974008027901</v>
      </c>
      <c r="DB836" s="113">
        <f t="shared" si="1283"/>
        <v>13366.433113286288</v>
      </c>
      <c r="DC836" s="113">
        <f t="shared" si="1283"/>
        <v>11370.265240641711</v>
      </c>
      <c r="DD836" s="113">
        <f t="shared" si="1283"/>
        <v>9456.7022540983598</v>
      </c>
      <c r="DE836" s="113">
        <f t="shared" si="1283"/>
        <v>7916.293599080107</v>
      </c>
      <c r="DF836" s="113">
        <f t="shared" si="1283"/>
        <v>6150.4723287671231</v>
      </c>
      <c r="DG836" s="113">
        <f t="shared" si="1283"/>
        <v>4156.7818356559346</v>
      </c>
      <c r="DH836" s="113">
        <f t="shared" si="1283"/>
        <v>2999.3179778641938</v>
      </c>
      <c r="DI836" s="113">
        <f t="shared" si="1283"/>
        <v>2279.2837626854021</v>
      </c>
      <c r="DJ836" s="113">
        <f t="shared" si="1283"/>
        <v>1584.7700915564599</v>
      </c>
      <c r="DK836" s="113">
        <f t="shared" si="1283"/>
        <v>1087.1788963007884</v>
      </c>
      <c r="DL836" s="113">
        <f t="shared" si="1283"/>
        <v>804.36238136324414</v>
      </c>
      <c r="DM836" s="113">
        <f t="shared" si="1283"/>
        <v>1230.6100628930817</v>
      </c>
    </row>
    <row r="837" spans="1:117" s="44" customFormat="1" ht="1" hidden="1" customHeight="1">
      <c r="A837" s="94">
        <v>2014</v>
      </c>
      <c r="B837" s="96">
        <f t="shared" si="1276"/>
        <v>4158965.8763498021</v>
      </c>
      <c r="C837" s="94"/>
      <c r="D837" s="101">
        <f t="shared" si="1277"/>
        <v>2482119.1617457937</v>
      </c>
      <c r="E837" s="101">
        <f t="shared" si="1278"/>
        <v>2527916.6556825303</v>
      </c>
      <c r="F837" s="101">
        <f t="shared" si="1279"/>
        <v>2573266.6349217393</v>
      </c>
      <c r="G837" s="101">
        <f t="shared" si="1280"/>
        <v>2619190.2896660557</v>
      </c>
      <c r="H837" s="101">
        <f t="shared" si="1281"/>
        <v>2663895.1908716587</v>
      </c>
      <c r="I837" s="101">
        <f>SUM(CC837:$DL837)</f>
        <v>868005.8340913424</v>
      </c>
      <c r="J837" s="101">
        <f>SUM(CD837:$DL837)</f>
        <v>822208.34015460568</v>
      </c>
      <c r="K837" s="101">
        <f>SUM(CE837:$DL837)</f>
        <v>776858.36091539671</v>
      </c>
      <c r="L837" s="101">
        <f>SUM(CF837:$DL837)</f>
        <v>730934.70617108035</v>
      </c>
      <c r="M837" s="101">
        <f>SUM(CG837:$DL837)</f>
        <v>686229.80496547744</v>
      </c>
      <c r="N837" s="101"/>
      <c r="O837" s="101"/>
      <c r="P837" s="101"/>
      <c r="Q837" s="113">
        <f t="shared" ref="Q837:CB837" si="1284">Q787*Q$785</f>
        <v>39494.557209581137</v>
      </c>
      <c r="R837" s="113">
        <f t="shared" si="1284"/>
        <v>40430.763712236687</v>
      </c>
      <c r="S837" s="113">
        <f t="shared" si="1284"/>
        <v>41467.913045656045</v>
      </c>
      <c r="T837" s="113">
        <f t="shared" si="1284"/>
        <v>41037.847091215015</v>
      </c>
      <c r="U837" s="113">
        <f t="shared" si="1284"/>
        <v>40776.788559518296</v>
      </c>
      <c r="V837" s="113">
        <f t="shared" si="1284"/>
        <v>40036.951048226176</v>
      </c>
      <c r="W837" s="113">
        <f t="shared" si="1284"/>
        <v>39769.718726107938</v>
      </c>
      <c r="X837" s="113">
        <f t="shared" si="1284"/>
        <v>39222.468971677787</v>
      </c>
      <c r="Y837" s="113">
        <f t="shared" si="1284"/>
        <v>38581.498462981297</v>
      </c>
      <c r="Z837" s="113">
        <f t="shared" si="1284"/>
        <v>38603.058087767648</v>
      </c>
      <c r="AA837" s="113">
        <f t="shared" si="1284"/>
        <v>38856.379282282833</v>
      </c>
      <c r="AB837" s="113">
        <f t="shared" si="1284"/>
        <v>38329.815125389796</v>
      </c>
      <c r="AC837" s="113">
        <f t="shared" si="1284"/>
        <v>40578.803952077171</v>
      </c>
      <c r="AD837" s="113">
        <f t="shared" si="1284"/>
        <v>38981.365785882648</v>
      </c>
      <c r="AE837" s="113">
        <f t="shared" si="1284"/>
        <v>39339.803629436043</v>
      </c>
      <c r="AF837" s="113">
        <f t="shared" si="1284"/>
        <v>41105.313859510279</v>
      </c>
      <c r="AG837" s="113">
        <f t="shared" si="1284"/>
        <v>41652.958965894031</v>
      </c>
      <c r="AH837" s="113">
        <f t="shared" si="1284"/>
        <v>42305.136733271378</v>
      </c>
      <c r="AI837" s="113">
        <f t="shared" si="1284"/>
        <v>43790.243938012762</v>
      </c>
      <c r="AJ837" s="113">
        <f t="shared" si="1284"/>
        <v>44479.494325939522</v>
      </c>
      <c r="AK837" s="113">
        <f t="shared" si="1284"/>
        <v>45612.746243314374</v>
      </c>
      <c r="AL837" s="113">
        <f t="shared" si="1284"/>
        <v>47103.976839636467</v>
      </c>
      <c r="AM837" s="113">
        <f t="shared" si="1284"/>
        <v>49771.913176417474</v>
      </c>
      <c r="AN837" s="113">
        <f t="shared" si="1284"/>
        <v>50338.385296973618</v>
      </c>
      <c r="AO837" s="113">
        <f t="shared" si="1284"/>
        <v>51573.357766143112</v>
      </c>
      <c r="AP837" s="113">
        <f t="shared" si="1284"/>
        <v>52391.494653199188</v>
      </c>
      <c r="AQ837" s="113">
        <f t="shared" si="1284"/>
        <v>54387.419197073265</v>
      </c>
      <c r="AR837" s="113">
        <f t="shared" si="1284"/>
        <v>54320.561530408297</v>
      </c>
      <c r="AS837" s="113">
        <f t="shared" si="1284"/>
        <v>55767.511029756875</v>
      </c>
      <c r="AT837" s="113">
        <f t="shared" si="1284"/>
        <v>56019.187083776378</v>
      </c>
      <c r="AU837" s="113">
        <f t="shared" si="1284"/>
        <v>56561.743494423798</v>
      </c>
      <c r="AV837" s="113">
        <f t="shared" si="1284"/>
        <v>56532.426828610951</v>
      </c>
      <c r="AW837" s="113">
        <f t="shared" si="1284"/>
        <v>57546.847316356689</v>
      </c>
      <c r="AX837" s="113">
        <f t="shared" si="1284"/>
        <v>57097.784186510769</v>
      </c>
      <c r="AY837" s="113">
        <f t="shared" si="1284"/>
        <v>57528.158675101542</v>
      </c>
      <c r="AZ837" s="113">
        <f t="shared" si="1284"/>
        <v>56830.263156953566</v>
      </c>
      <c r="BA837" s="113">
        <f t="shared" si="1284"/>
        <v>56269.28139547327</v>
      </c>
      <c r="BB837" s="113">
        <f t="shared" si="1284"/>
        <v>56046.867581701677</v>
      </c>
      <c r="BC837" s="113">
        <f t="shared" si="1284"/>
        <v>56502.113474927915</v>
      </c>
      <c r="BD837" s="113">
        <f t="shared" si="1284"/>
        <v>56301.151351351349</v>
      </c>
      <c r="BE837" s="113">
        <f t="shared" si="1284"/>
        <v>57198.284259290805</v>
      </c>
      <c r="BF837" s="113">
        <f t="shared" si="1284"/>
        <v>57817.416360112984</v>
      </c>
      <c r="BG837" s="113">
        <f t="shared" si="1284"/>
        <v>59541.984639769922</v>
      </c>
      <c r="BH837" s="113">
        <f t="shared" si="1284"/>
        <v>61624.610581491099</v>
      </c>
      <c r="BI837" s="113">
        <f t="shared" si="1284"/>
        <v>62091.127629100309</v>
      </c>
      <c r="BJ837" s="113">
        <f t="shared" si="1284"/>
        <v>64031.657654597388</v>
      </c>
      <c r="BK837" s="113">
        <f t="shared" si="1284"/>
        <v>65003.609071832609</v>
      </c>
      <c r="BL837" s="113">
        <f t="shared" si="1284"/>
        <v>65456.685850004571</v>
      </c>
      <c r="BM837" s="113">
        <f t="shared" si="1284"/>
        <v>66619.659442491975</v>
      </c>
      <c r="BN837" s="113">
        <f t="shared" si="1284"/>
        <v>66239.263401293661</v>
      </c>
      <c r="BO837" s="113">
        <f t="shared" si="1284"/>
        <v>66966.032998244773</v>
      </c>
      <c r="BP837" s="113">
        <f t="shared" si="1284"/>
        <v>65282.288418324672</v>
      </c>
      <c r="BQ837" s="113">
        <f t="shared" si="1284"/>
        <v>62740.356570080861</v>
      </c>
      <c r="BR837" s="113">
        <f t="shared" si="1284"/>
        <v>60937.094042531098</v>
      </c>
      <c r="BS837" s="113">
        <f t="shared" si="1284"/>
        <v>59208.769638144819</v>
      </c>
      <c r="BT837" s="113">
        <f t="shared" si="1284"/>
        <v>57409.667280257709</v>
      </c>
      <c r="BU837" s="113">
        <f t="shared" si="1284"/>
        <v>54968.065712812087</v>
      </c>
      <c r="BV837" s="113">
        <f t="shared" si="1284"/>
        <v>53868.814329677269</v>
      </c>
      <c r="BW837" s="113">
        <f t="shared" si="1284"/>
        <v>51707.127518669862</v>
      </c>
      <c r="BX837" s="113">
        <f t="shared" si="1284"/>
        <v>50217.21668641267</v>
      </c>
      <c r="BY837" s="113">
        <f t="shared" si="1284"/>
        <v>48887.78006794073</v>
      </c>
      <c r="BZ837" s="113">
        <f t="shared" si="1284"/>
        <v>47387.103672507474</v>
      </c>
      <c r="CA837" s="113">
        <f t="shared" si="1284"/>
        <v>47354.536469933184</v>
      </c>
      <c r="CB837" s="113">
        <f t="shared" si="1284"/>
        <v>45056.81917216038</v>
      </c>
      <c r="CC837" s="113">
        <f t="shared" ref="CC837:DM837" si="1285">CC787*CC$785</f>
        <v>45797.493936736748</v>
      </c>
      <c r="CD837" s="113">
        <f t="shared" si="1285"/>
        <v>45349.979239208988</v>
      </c>
      <c r="CE837" s="113">
        <f t="shared" si="1285"/>
        <v>45923.6547443163</v>
      </c>
      <c r="CF837" s="113">
        <f t="shared" si="1285"/>
        <v>44704.901205602917</v>
      </c>
      <c r="CG837" s="113">
        <f t="shared" si="1285"/>
        <v>44483.1830178932</v>
      </c>
      <c r="CH837" s="113">
        <f t="shared" si="1285"/>
        <v>42158.153663097059</v>
      </c>
      <c r="CI837" s="113">
        <f t="shared" si="1285"/>
        <v>41662.26527738665</v>
      </c>
      <c r="CJ837" s="113">
        <f t="shared" si="1285"/>
        <v>40376.338759205413</v>
      </c>
      <c r="CK837" s="113">
        <f t="shared" si="1285"/>
        <v>38216.771412680755</v>
      </c>
      <c r="CL837" s="113">
        <f t="shared" si="1285"/>
        <v>35942.314347839216</v>
      </c>
      <c r="CM837" s="113">
        <f t="shared" si="1285"/>
        <v>33252.466339235441</v>
      </c>
      <c r="CN837" s="113">
        <f t="shared" si="1285"/>
        <v>32222.372201584538</v>
      </c>
      <c r="CO837" s="113">
        <f t="shared" si="1285"/>
        <v>30922.504895379676</v>
      </c>
      <c r="CP837" s="113">
        <f t="shared" si="1285"/>
        <v>29299.819908229227</v>
      </c>
      <c r="CQ837" s="113">
        <f t="shared" si="1285"/>
        <v>29299.451834385185</v>
      </c>
      <c r="CR837" s="113">
        <f t="shared" si="1285"/>
        <v>28477.777008010395</v>
      </c>
      <c r="CS837" s="113">
        <f t="shared" si="1285"/>
        <v>27306.953402751951</v>
      </c>
      <c r="CT837" s="113">
        <f t="shared" si="1285"/>
        <v>25953.456544625104</v>
      </c>
      <c r="CU837" s="113">
        <f t="shared" si="1285"/>
        <v>24989.055214723925</v>
      </c>
      <c r="CV837" s="113">
        <f t="shared" si="1285"/>
        <v>23398.793388429753</v>
      </c>
      <c r="CW837" s="113">
        <f t="shared" si="1285"/>
        <v>22529.428807036835</v>
      </c>
      <c r="CX837" s="113">
        <f t="shared" si="1285"/>
        <v>20758.241653338664</v>
      </c>
      <c r="CY837" s="113">
        <f t="shared" si="1285"/>
        <v>18854.648175725986</v>
      </c>
      <c r="CZ837" s="113">
        <f t="shared" si="1285"/>
        <v>16900.236682915369</v>
      </c>
      <c r="DA837" s="113">
        <f t="shared" si="1285"/>
        <v>15509.577679805225</v>
      </c>
      <c r="DB837" s="113">
        <f t="shared" si="1285"/>
        <v>13647.37673571591</v>
      </c>
      <c r="DC837" s="113">
        <f t="shared" si="1285"/>
        <v>11770.047058823529</v>
      </c>
      <c r="DD837" s="113">
        <f t="shared" si="1285"/>
        <v>9810.9991803278681</v>
      </c>
      <c r="DE837" s="113">
        <f t="shared" si="1285"/>
        <v>7886.6481410502111</v>
      </c>
      <c r="DF837" s="113">
        <f t="shared" si="1285"/>
        <v>6529.0498630136981</v>
      </c>
      <c r="DG837" s="113">
        <f t="shared" si="1285"/>
        <v>4977.4300816914947</v>
      </c>
      <c r="DH837" s="113">
        <f t="shared" si="1285"/>
        <v>3257.849237212085</v>
      </c>
      <c r="DI837" s="113">
        <f t="shared" si="1285"/>
        <v>2310.8103044496484</v>
      </c>
      <c r="DJ837" s="113">
        <f t="shared" si="1285"/>
        <v>1662.6709053916582</v>
      </c>
      <c r="DK837" s="113">
        <f t="shared" si="1285"/>
        <v>1118.6913280776228</v>
      </c>
      <c r="DL837" s="113">
        <f t="shared" si="1285"/>
        <v>744.42191544434854</v>
      </c>
      <c r="DM837" s="113">
        <f t="shared" si="1285"/>
        <v>1312.8138364779875</v>
      </c>
    </row>
    <row r="838" spans="1:117" s="44" customFormat="1" ht="1" hidden="1" customHeight="1">
      <c r="A838" s="94">
        <v>2015</v>
      </c>
      <c r="B838" s="96">
        <f t="shared" si="1276"/>
        <v>4202993.6823726296</v>
      </c>
      <c r="C838" s="94"/>
      <c r="D838" s="101">
        <f t="shared" si="1277"/>
        <v>2505883.1031299569</v>
      </c>
      <c r="E838" s="101">
        <f t="shared" si="1278"/>
        <v>2550622.1890422269</v>
      </c>
      <c r="F838" s="101">
        <f t="shared" si="1279"/>
        <v>2596122.1233216217</v>
      </c>
      <c r="G838" s="101">
        <f t="shared" si="1280"/>
        <v>2641284.0844232999</v>
      </c>
      <c r="H838" s="101">
        <f t="shared" si="1281"/>
        <v>2686748.5301014804</v>
      </c>
      <c r="I838" s="101">
        <f>SUM(CC838:$DL838)</f>
        <v>882818.44488464401</v>
      </c>
      <c r="J838" s="101">
        <f>SUM(CD838:$DL838)</f>
        <v>838079.35897237447</v>
      </c>
      <c r="K838" s="101">
        <f>SUM(CE838:$DL838)</f>
        <v>792579.42469297966</v>
      </c>
      <c r="L838" s="101">
        <f>SUM(CF838:$DL838)</f>
        <v>747417.46359130146</v>
      </c>
      <c r="M838" s="101">
        <f>SUM(CG838:$DL838)</f>
        <v>701953.01791312092</v>
      </c>
      <c r="N838" s="101"/>
      <c r="O838" s="101"/>
      <c r="P838" s="101"/>
      <c r="Q838" s="113">
        <f t="shared" ref="Q838:CB838" si="1286">Q788*Q$785</f>
        <v>39943.501011564302</v>
      </c>
      <c r="R838" s="113">
        <f t="shared" si="1286"/>
        <v>40919.079362302902</v>
      </c>
      <c r="S838" s="113">
        <f t="shared" si="1286"/>
        <v>41992.580204863632</v>
      </c>
      <c r="T838" s="113">
        <f t="shared" si="1286"/>
        <v>41539.664508234338</v>
      </c>
      <c r="U838" s="113">
        <f t="shared" si="1286"/>
        <v>41337.87748957851</v>
      </c>
      <c r="V838" s="113">
        <f t="shared" si="1286"/>
        <v>41176.672315944954</v>
      </c>
      <c r="W838" s="113">
        <f t="shared" si="1286"/>
        <v>40582.960349054862</v>
      </c>
      <c r="X838" s="113">
        <f t="shared" si="1286"/>
        <v>39906.147864011349</v>
      </c>
      <c r="Y838" s="113">
        <f t="shared" si="1286"/>
        <v>39634.065153962387</v>
      </c>
      <c r="Z838" s="113">
        <f t="shared" si="1286"/>
        <v>38880.313228747087</v>
      </c>
      <c r="AA838" s="113">
        <f t="shared" si="1286"/>
        <v>38922.892079909696</v>
      </c>
      <c r="AB838" s="113">
        <f t="shared" si="1286"/>
        <v>39344.969943135664</v>
      </c>
      <c r="AC838" s="113">
        <f t="shared" si="1286"/>
        <v>40588.210984907419</v>
      </c>
      <c r="AD838" s="113">
        <f t="shared" si="1286"/>
        <v>39264.899416945795</v>
      </c>
      <c r="AE838" s="113">
        <f t="shared" si="1286"/>
        <v>39310.800087927113</v>
      </c>
      <c r="AF838" s="113">
        <f t="shared" si="1286"/>
        <v>39735.070100966499</v>
      </c>
      <c r="AG838" s="113">
        <f t="shared" si="1286"/>
        <v>41400.021900355707</v>
      </c>
      <c r="AH838" s="113">
        <f t="shared" si="1286"/>
        <v>41971.751974907063</v>
      </c>
      <c r="AI838" s="113">
        <f t="shared" si="1286"/>
        <v>42935.785597082955</v>
      </c>
      <c r="AJ838" s="113">
        <f t="shared" si="1286"/>
        <v>44904.87078362469</v>
      </c>
      <c r="AK838" s="113">
        <f t="shared" si="1286"/>
        <v>45296.074836573564</v>
      </c>
      <c r="AL838" s="113">
        <f t="shared" si="1286"/>
        <v>46941.183230724127</v>
      </c>
      <c r="AM838" s="113">
        <f t="shared" si="1286"/>
        <v>48200.772834540636</v>
      </c>
      <c r="AN838" s="113">
        <f t="shared" si="1286"/>
        <v>50709.444610778439</v>
      </c>
      <c r="AO838" s="113">
        <f t="shared" si="1286"/>
        <v>51828.464223385694</v>
      </c>
      <c r="AP838" s="113">
        <f t="shared" si="1286"/>
        <v>53087.938684746296</v>
      </c>
      <c r="AQ838" s="113">
        <f t="shared" si="1286"/>
        <v>54410.472783286801</v>
      </c>
      <c r="AR838" s="113">
        <f t="shared" si="1286"/>
        <v>56275.517274198151</v>
      </c>
      <c r="AS838" s="113">
        <f t="shared" si="1286"/>
        <v>56059.614531117993</v>
      </c>
      <c r="AT838" s="113">
        <f t="shared" si="1286"/>
        <v>57025.604156173642</v>
      </c>
      <c r="AU838" s="113">
        <f t="shared" si="1286"/>
        <v>57400.544555527493</v>
      </c>
      <c r="AV838" s="113">
        <f t="shared" si="1286"/>
        <v>57667.523581939378</v>
      </c>
      <c r="AW838" s="113">
        <f t="shared" si="1286"/>
        <v>57199.671645224655</v>
      </c>
      <c r="AX838" s="113">
        <f t="shared" si="1286"/>
        <v>58148.77825110509</v>
      </c>
      <c r="AY838" s="113">
        <f t="shared" si="1286"/>
        <v>57898.366611552425</v>
      </c>
      <c r="AZ838" s="113">
        <f t="shared" si="1286"/>
        <v>58318.2119060818</v>
      </c>
      <c r="BA838" s="113">
        <f t="shared" si="1286"/>
        <v>57736.053293381134</v>
      </c>
      <c r="BB838" s="113">
        <f t="shared" si="1286"/>
        <v>56721.568815035607</v>
      </c>
      <c r="BC838" s="113">
        <f t="shared" si="1286"/>
        <v>57223.659012588789</v>
      </c>
      <c r="BD838" s="113">
        <f t="shared" si="1286"/>
        <v>57122.493635571052</v>
      </c>
      <c r="BE838" s="113">
        <f t="shared" si="1286"/>
        <v>57081.215774772631</v>
      </c>
      <c r="BF838" s="113">
        <f t="shared" si="1286"/>
        <v>57988.447480785653</v>
      </c>
      <c r="BG838" s="113">
        <f t="shared" si="1286"/>
        <v>58781.016912593754</v>
      </c>
      <c r="BH838" s="113">
        <f t="shared" si="1286"/>
        <v>59980.662127066578</v>
      </c>
      <c r="BI838" s="113">
        <f t="shared" si="1286"/>
        <v>62229.479971354289</v>
      </c>
      <c r="BJ838" s="113">
        <f t="shared" si="1286"/>
        <v>62481.006284258467</v>
      </c>
      <c r="BK838" s="113">
        <f t="shared" si="1286"/>
        <v>64250.427239827259</v>
      </c>
      <c r="BL838" s="113">
        <f t="shared" si="1286"/>
        <v>65189.495204165527</v>
      </c>
      <c r="BM838" s="113">
        <f t="shared" si="1286"/>
        <v>65838.152804061159</v>
      </c>
      <c r="BN838" s="113">
        <f t="shared" si="1286"/>
        <v>66493.608339606988</v>
      </c>
      <c r="BO838" s="113">
        <f t="shared" si="1286"/>
        <v>66198.790234561995</v>
      </c>
      <c r="BP838" s="113">
        <f t="shared" si="1286"/>
        <v>66826.10261288895</v>
      </c>
      <c r="BQ838" s="113">
        <f t="shared" si="1286"/>
        <v>65173.325791778974</v>
      </c>
      <c r="BR838" s="113">
        <f t="shared" si="1286"/>
        <v>62616.778052705347</v>
      </c>
      <c r="BS838" s="113">
        <f t="shared" si="1286"/>
        <v>60778.081589126276</v>
      </c>
      <c r="BT838" s="113">
        <f t="shared" si="1286"/>
        <v>58884.420174873449</v>
      </c>
      <c r="BU838" s="113">
        <f t="shared" si="1286"/>
        <v>57305.815583869793</v>
      </c>
      <c r="BV838" s="113">
        <f t="shared" si="1286"/>
        <v>54736.411583681846</v>
      </c>
      <c r="BW838" s="113">
        <f t="shared" si="1286"/>
        <v>53519.005092695101</v>
      </c>
      <c r="BX838" s="113">
        <f t="shared" si="1286"/>
        <v>51688.673775228119</v>
      </c>
      <c r="BY838" s="113">
        <f t="shared" si="1286"/>
        <v>49707.755017401993</v>
      </c>
      <c r="BZ838" s="113">
        <f t="shared" si="1286"/>
        <v>48713.500774652493</v>
      </c>
      <c r="CA838" s="113">
        <f t="shared" si="1286"/>
        <v>47275.690423162589</v>
      </c>
      <c r="CB838" s="113">
        <f t="shared" si="1286"/>
        <v>46873.281811304441</v>
      </c>
      <c r="CC838" s="113">
        <f t="shared" ref="CC838:DM838" si="1287">CC788*CC$785</f>
        <v>44739.085912269824</v>
      </c>
      <c r="CD838" s="113">
        <f t="shared" si="1287"/>
        <v>45499.9342793947</v>
      </c>
      <c r="CE838" s="113">
        <f t="shared" si="1287"/>
        <v>45161.961101678091</v>
      </c>
      <c r="CF838" s="113">
        <f t="shared" si="1287"/>
        <v>45464.44567818068</v>
      </c>
      <c r="CG838" s="113">
        <f t="shared" si="1287"/>
        <v>44489.157657446107</v>
      </c>
      <c r="CH838" s="113">
        <f t="shared" si="1287"/>
        <v>44080.629950705421</v>
      </c>
      <c r="CI838" s="113">
        <f t="shared" si="1287"/>
        <v>41810.63587721769</v>
      </c>
      <c r="CJ838" s="113">
        <f t="shared" si="1287"/>
        <v>41407.862007119758</v>
      </c>
      <c r="CK838" s="113">
        <f t="shared" si="1287"/>
        <v>39929.416749604825</v>
      </c>
      <c r="CL838" s="113">
        <f t="shared" si="1287"/>
        <v>37782.869567843445</v>
      </c>
      <c r="CM838" s="113">
        <f t="shared" si="1287"/>
        <v>35436.934930864045</v>
      </c>
      <c r="CN838" s="113">
        <f t="shared" si="1287"/>
        <v>32847.213254873604</v>
      </c>
      <c r="CO838" s="113">
        <f t="shared" si="1287"/>
        <v>31616.685615115097</v>
      </c>
      <c r="CP838" s="113">
        <f t="shared" si="1287"/>
        <v>30342.141507854103</v>
      </c>
      <c r="CQ838" s="113">
        <f t="shared" si="1287"/>
        <v>28709.107635758373</v>
      </c>
      <c r="CR838" s="113">
        <f t="shared" si="1287"/>
        <v>28599.592119506389</v>
      </c>
      <c r="CS838" s="113">
        <f t="shared" si="1287"/>
        <v>27694.102082558573</v>
      </c>
      <c r="CT838" s="113">
        <f t="shared" si="1287"/>
        <v>26375.075915311732</v>
      </c>
      <c r="CU838" s="113">
        <f t="shared" si="1287"/>
        <v>25073.719982471517</v>
      </c>
      <c r="CV838" s="113">
        <f t="shared" si="1287"/>
        <v>23780.402913862144</v>
      </c>
      <c r="CW838" s="113">
        <f t="shared" si="1287"/>
        <v>22213.973428623787</v>
      </c>
      <c r="CX838" s="113">
        <f t="shared" si="1287"/>
        <v>21291.035535785686</v>
      </c>
      <c r="CY838" s="113">
        <f t="shared" si="1287"/>
        <v>19316.074087862995</v>
      </c>
      <c r="CZ838" s="113">
        <f t="shared" si="1287"/>
        <v>17421.19486697598</v>
      </c>
      <c r="DA838" s="113">
        <f t="shared" si="1287"/>
        <v>15443.759228795157</v>
      </c>
      <c r="DB838" s="113">
        <f t="shared" si="1287"/>
        <v>13946.9844449503</v>
      </c>
      <c r="DC838" s="113">
        <f t="shared" si="1287"/>
        <v>12046.366844919787</v>
      </c>
      <c r="DD838" s="113">
        <f t="shared" si="1287"/>
        <v>10183.840573770491</v>
      </c>
      <c r="DE838" s="113">
        <f t="shared" si="1287"/>
        <v>8207.0103487926408</v>
      </c>
      <c r="DF838" s="113">
        <f t="shared" si="1287"/>
        <v>6528.1081278538813</v>
      </c>
      <c r="DG838" s="113">
        <f t="shared" si="1287"/>
        <v>5302.3661701105239</v>
      </c>
      <c r="DH838" s="113">
        <f t="shared" si="1287"/>
        <v>3917.0595273706253</v>
      </c>
      <c r="DI838" s="113">
        <f t="shared" si="1287"/>
        <v>2518.7150663544103</v>
      </c>
      <c r="DJ838" s="113">
        <f t="shared" si="1287"/>
        <v>1692.5722278738556</v>
      </c>
      <c r="DK838" s="113">
        <f t="shared" si="1287"/>
        <v>1178.8514251061249</v>
      </c>
      <c r="DL838" s="113">
        <f t="shared" si="1287"/>
        <v>769.55823986194991</v>
      </c>
      <c r="DM838" s="113">
        <f t="shared" si="1287"/>
        <v>1346.0867924528302</v>
      </c>
    </row>
    <row r="839" spans="1:117" s="44" customFormat="1" ht="1" hidden="1" customHeight="1">
      <c r="A839" s="94">
        <v>2016</v>
      </c>
      <c r="B839" s="96">
        <f t="shared" si="1276"/>
        <v>4247416.5691136578</v>
      </c>
      <c r="C839" s="94"/>
      <c r="D839" s="101">
        <f t="shared" si="1277"/>
        <v>2528463.6972283255</v>
      </c>
      <c r="E839" s="101">
        <f t="shared" si="1278"/>
        <v>2574995.9209381444</v>
      </c>
      <c r="F839" s="101">
        <f t="shared" si="1279"/>
        <v>2619456.1007336024</v>
      </c>
      <c r="G839" s="101">
        <f t="shared" si="1280"/>
        <v>2664768.4092078796</v>
      </c>
      <c r="H839" s="101">
        <f t="shared" si="1281"/>
        <v>2709482.2462308072</v>
      </c>
      <c r="I839" s="101">
        <f>SUM(CC839:$DL839)</f>
        <v>899119.46949866181</v>
      </c>
      <c r="J839" s="101">
        <f>SUM(CD839:$DL839)</f>
        <v>852587.24578884291</v>
      </c>
      <c r="K839" s="101">
        <f>SUM(CE839:$DL839)</f>
        <v>808127.06599338492</v>
      </c>
      <c r="L839" s="101">
        <f>SUM(CF839:$DL839)</f>
        <v>762814.75751910766</v>
      </c>
      <c r="M839" s="101">
        <f>SUM(CG839:$DL839)</f>
        <v>718100.9204961803</v>
      </c>
      <c r="N839" s="101"/>
      <c r="O839" s="101"/>
      <c r="P839" s="101"/>
      <c r="Q839" s="113">
        <f t="shared" ref="Q839:CB839" si="1288">Q789*Q$785</f>
        <v>40379.947448610037</v>
      </c>
      <c r="R839" s="113">
        <f t="shared" si="1288"/>
        <v>41383.766835753013</v>
      </c>
      <c r="S839" s="113">
        <f t="shared" si="1288"/>
        <v>42496.018057051268</v>
      </c>
      <c r="T839" s="113">
        <f t="shared" si="1288"/>
        <v>42062.516188242495</v>
      </c>
      <c r="U839" s="113">
        <f t="shared" si="1288"/>
        <v>41839.063686892085</v>
      </c>
      <c r="V839" s="113">
        <f t="shared" si="1288"/>
        <v>41736.552903677213</v>
      </c>
      <c r="W839" s="113">
        <f t="shared" si="1288"/>
        <v>41720.697397906726</v>
      </c>
      <c r="X839" s="113">
        <f t="shared" si="1288"/>
        <v>40718.203142241604</v>
      </c>
      <c r="Y839" s="113">
        <f t="shared" si="1288"/>
        <v>40316.192101286928</v>
      </c>
      <c r="Z839" s="113">
        <f t="shared" si="1288"/>
        <v>39927.721539113845</v>
      </c>
      <c r="AA839" s="113">
        <f t="shared" si="1288"/>
        <v>39203.834195258969</v>
      </c>
      <c r="AB839" s="113">
        <f t="shared" si="1288"/>
        <v>39413.709572600303</v>
      </c>
      <c r="AC839" s="113">
        <f t="shared" si="1288"/>
        <v>41650.160468855349</v>
      </c>
      <c r="AD839" s="113">
        <f t="shared" si="1288"/>
        <v>39275.920158789238</v>
      </c>
      <c r="AE839" s="113">
        <f t="shared" si="1288"/>
        <v>39589.834159685415</v>
      </c>
      <c r="AF839" s="113">
        <f t="shared" si="1288"/>
        <v>39710.083890927403</v>
      </c>
      <c r="AG839" s="113">
        <f t="shared" si="1288"/>
        <v>40036.750866017246</v>
      </c>
      <c r="AH839" s="113">
        <f t="shared" si="1288"/>
        <v>41717.744539962827</v>
      </c>
      <c r="AI839" s="113">
        <f t="shared" si="1288"/>
        <v>42600.567365542389</v>
      </c>
      <c r="AJ839" s="113">
        <f t="shared" si="1288"/>
        <v>44054.117868254361</v>
      </c>
      <c r="AK839" s="113">
        <f t="shared" si="1288"/>
        <v>45716.292766788356</v>
      </c>
      <c r="AL839" s="113">
        <f t="shared" si="1288"/>
        <v>46635.81882145998</v>
      </c>
      <c r="AM839" s="113">
        <f t="shared" si="1288"/>
        <v>48054.737354045676</v>
      </c>
      <c r="AN839" s="113">
        <f t="shared" si="1288"/>
        <v>49206.255401359442</v>
      </c>
      <c r="AO839" s="113">
        <f t="shared" si="1288"/>
        <v>52216.106457242582</v>
      </c>
      <c r="AP839" s="113">
        <f t="shared" si="1288"/>
        <v>53361.541697139808</v>
      </c>
      <c r="AQ839" s="113">
        <f t="shared" si="1288"/>
        <v>55125.133955906422</v>
      </c>
      <c r="AR839" s="113">
        <f t="shared" si="1288"/>
        <v>56333.964404682585</v>
      </c>
      <c r="AS839" s="113">
        <f t="shared" si="1288"/>
        <v>58012.36181357364</v>
      </c>
      <c r="AT839" s="113">
        <f t="shared" si="1288"/>
        <v>57332.561363254805</v>
      </c>
      <c r="AU839" s="113">
        <f t="shared" si="1288"/>
        <v>58416.358790197432</v>
      </c>
      <c r="AV839" s="113">
        <f t="shared" si="1288"/>
        <v>58512.083655245515</v>
      </c>
      <c r="AW839" s="113">
        <f t="shared" si="1288"/>
        <v>58327.496611159288</v>
      </c>
      <c r="AX839" s="113">
        <f t="shared" si="1288"/>
        <v>57827.286147155282</v>
      </c>
      <c r="AY839" s="113">
        <f t="shared" si="1288"/>
        <v>58951.206642464327</v>
      </c>
      <c r="AZ839" s="113">
        <f t="shared" si="1288"/>
        <v>58694.351281271796</v>
      </c>
      <c r="BA839" s="113">
        <f t="shared" si="1288"/>
        <v>59224.337845791641</v>
      </c>
      <c r="BB839" s="113">
        <f t="shared" si="1288"/>
        <v>58176.940207400003</v>
      </c>
      <c r="BC839" s="113">
        <f t="shared" si="1288"/>
        <v>57909.911561994515</v>
      </c>
      <c r="BD839" s="113">
        <f t="shared" si="1288"/>
        <v>57845.823714036618</v>
      </c>
      <c r="BE839" s="113">
        <f t="shared" si="1288"/>
        <v>57905.614010287158</v>
      </c>
      <c r="BF839" s="113">
        <f t="shared" si="1288"/>
        <v>57875.744892596726</v>
      </c>
      <c r="BG839" s="113">
        <f t="shared" si="1288"/>
        <v>58956.548131444353</v>
      </c>
      <c r="BH839" s="113">
        <f t="shared" si="1288"/>
        <v>59229.057278140244</v>
      </c>
      <c r="BI839" s="113">
        <f t="shared" si="1288"/>
        <v>60586.295268787071</v>
      </c>
      <c r="BJ839" s="113">
        <f t="shared" si="1288"/>
        <v>62624.622311433639</v>
      </c>
      <c r="BK839" s="113">
        <f t="shared" si="1288"/>
        <v>62710.923575208319</v>
      </c>
      <c r="BL839" s="113">
        <f t="shared" si="1288"/>
        <v>64443.169452818125</v>
      </c>
      <c r="BM839" s="113">
        <f t="shared" si="1288"/>
        <v>65572.944744825931</v>
      </c>
      <c r="BN839" s="113">
        <f t="shared" si="1288"/>
        <v>65718.509733126441</v>
      </c>
      <c r="BO839" s="113">
        <f t="shared" si="1288"/>
        <v>66455.876815063035</v>
      </c>
      <c r="BP839" s="113">
        <f t="shared" si="1288"/>
        <v>66069.232666852564</v>
      </c>
      <c r="BQ839" s="113">
        <f t="shared" si="1288"/>
        <v>66704.82432614555</v>
      </c>
      <c r="BR839" s="113">
        <f t="shared" si="1288"/>
        <v>65037.20471337359</v>
      </c>
      <c r="BS839" s="113">
        <f t="shared" si="1288"/>
        <v>62443.412626974663</v>
      </c>
      <c r="BT839" s="113">
        <f t="shared" si="1288"/>
        <v>60445.923239760705</v>
      </c>
      <c r="BU839" s="113">
        <f t="shared" si="1288"/>
        <v>58774.146096391523</v>
      </c>
      <c r="BV839" s="113">
        <f t="shared" si="1288"/>
        <v>57056.984928588339</v>
      </c>
      <c r="BW839" s="113">
        <f t="shared" si="1288"/>
        <v>54378.204996074797</v>
      </c>
      <c r="BX839" s="113">
        <f t="shared" si="1288"/>
        <v>53502.539128265889</v>
      </c>
      <c r="BY839" s="113">
        <f t="shared" si="1288"/>
        <v>51162.0689410833</v>
      </c>
      <c r="BZ839" s="113">
        <f t="shared" si="1288"/>
        <v>49532.42411678705</v>
      </c>
      <c r="CA839" s="113">
        <f t="shared" si="1288"/>
        <v>48596.112193763918</v>
      </c>
      <c r="CB839" s="113">
        <f t="shared" si="1288"/>
        <v>46800.742548362694</v>
      </c>
      <c r="CC839" s="113">
        <f t="shared" ref="CC839:DM839" si="1289">CC789*CC$785</f>
        <v>46532.223709818849</v>
      </c>
      <c r="CD839" s="113">
        <f t="shared" si="1289"/>
        <v>44460.179795458032</v>
      </c>
      <c r="CE839" s="113">
        <f t="shared" si="1289"/>
        <v>45312.30847427727</v>
      </c>
      <c r="CF839" s="113">
        <f t="shared" si="1289"/>
        <v>44713.837022927364</v>
      </c>
      <c r="CG839" s="113">
        <f t="shared" si="1289"/>
        <v>45244.949560888555</v>
      </c>
      <c r="CH839" s="113">
        <f t="shared" si="1289"/>
        <v>44089.585585585584</v>
      </c>
      <c r="CI839" s="113">
        <f t="shared" si="1289"/>
        <v>43716.550830751905</v>
      </c>
      <c r="CJ839" s="113">
        <f t="shared" si="1289"/>
        <v>41563.789939944021</v>
      </c>
      <c r="CK839" s="113">
        <f t="shared" si="1289"/>
        <v>40952.60742930742</v>
      </c>
      <c r="CL839" s="113">
        <f t="shared" si="1289"/>
        <v>39484.458369824541</v>
      </c>
      <c r="CM839" s="113">
        <f t="shared" si="1289"/>
        <v>37260.821372708502</v>
      </c>
      <c r="CN839" s="113">
        <f t="shared" si="1289"/>
        <v>35016.132680232753</v>
      </c>
      <c r="CO839" s="113">
        <f t="shared" si="1289"/>
        <v>32237.95238874881</v>
      </c>
      <c r="CP839" s="113">
        <f t="shared" si="1289"/>
        <v>31035.025789597079</v>
      </c>
      <c r="CQ839" s="113">
        <f t="shared" si="1289"/>
        <v>29738.963589708022</v>
      </c>
      <c r="CR839" s="113">
        <f t="shared" si="1289"/>
        <v>28033.451396406148</v>
      </c>
      <c r="CS839" s="113">
        <f t="shared" si="1289"/>
        <v>27827.808069914467</v>
      </c>
      <c r="CT839" s="113">
        <f t="shared" si="1289"/>
        <v>26762.886185518775</v>
      </c>
      <c r="CU839" s="113">
        <f t="shared" si="1289"/>
        <v>25497.043821209463</v>
      </c>
      <c r="CV839" s="113">
        <f t="shared" si="1289"/>
        <v>23879.265485217689</v>
      </c>
      <c r="CW839" s="113">
        <f t="shared" si="1289"/>
        <v>22596.463074949606</v>
      </c>
      <c r="CX839" s="113">
        <f t="shared" si="1289"/>
        <v>21016.745351859256</v>
      </c>
      <c r="CY839" s="113">
        <f t="shared" si="1289"/>
        <v>19835.423678332092</v>
      </c>
      <c r="CZ839" s="113">
        <f t="shared" si="1289"/>
        <v>17874.457919774475</v>
      </c>
      <c r="DA839" s="113">
        <f t="shared" si="1289"/>
        <v>15948.694808185826</v>
      </c>
      <c r="DB839" s="113">
        <f t="shared" si="1289"/>
        <v>13915.550193489642</v>
      </c>
      <c r="DC839" s="113">
        <f t="shared" si="1289"/>
        <v>12340.324064171124</v>
      </c>
      <c r="DD839" s="113">
        <f t="shared" si="1289"/>
        <v>10450.295286885246</v>
      </c>
      <c r="DE839" s="113">
        <f t="shared" si="1289"/>
        <v>8544.5860482943663</v>
      </c>
      <c r="DF839" s="113">
        <f t="shared" si="1289"/>
        <v>6815.337351598173</v>
      </c>
      <c r="DG839" s="113">
        <f t="shared" si="1289"/>
        <v>5322.6746756367129</v>
      </c>
      <c r="DH839" s="113">
        <f t="shared" si="1289"/>
        <v>4187.1402931498651</v>
      </c>
      <c r="DI839" s="113">
        <f t="shared" si="1289"/>
        <v>3041.0331772053082</v>
      </c>
      <c r="DJ839" s="113">
        <f t="shared" si="1289"/>
        <v>1851.5213631739573</v>
      </c>
      <c r="DK839" s="113">
        <f t="shared" si="1289"/>
        <v>1205.3505154639176</v>
      </c>
      <c r="DL839" s="113">
        <f t="shared" si="1289"/>
        <v>814.03019844693699</v>
      </c>
      <c r="DM839" s="113">
        <f t="shared" si="1289"/>
        <v>1386.6993710691825</v>
      </c>
    </row>
    <row r="840" spans="1:117" s="44" customFormat="1" ht="1" hidden="1" customHeight="1">
      <c r="A840" s="94">
        <v>2017</v>
      </c>
      <c r="B840" s="96">
        <f t="shared" si="1276"/>
        <v>4292392.3955861917</v>
      </c>
      <c r="C840" s="94"/>
      <c r="D840" s="101">
        <f t="shared" si="1277"/>
        <v>2550745.3810992921</v>
      </c>
      <c r="E840" s="101">
        <f t="shared" si="1278"/>
        <v>2597212.0748563767</v>
      </c>
      <c r="F840" s="101">
        <f t="shared" si="1279"/>
        <v>2643442.9158217097</v>
      </c>
      <c r="G840" s="101">
        <f t="shared" si="1280"/>
        <v>2687730.6716707912</v>
      </c>
      <c r="H840" s="101">
        <f t="shared" si="1281"/>
        <v>2732592.4461138677</v>
      </c>
      <c r="I840" s="101">
        <f>SUM(CC840:$DL840)</f>
        <v>914967.24756509927</v>
      </c>
      <c r="J840" s="101">
        <f>SUM(CD840:$DL840)</f>
        <v>868500.55380801484</v>
      </c>
      <c r="K840" s="101">
        <f>SUM(CE840:$DL840)</f>
        <v>822269.71284268191</v>
      </c>
      <c r="L840" s="101">
        <f>SUM(CF840:$DL840)</f>
        <v>777981.95699360012</v>
      </c>
      <c r="M840" s="101">
        <f>SUM(CG840:$DL840)</f>
        <v>733120.18255052366</v>
      </c>
      <c r="N840" s="101"/>
      <c r="O840" s="101"/>
      <c r="P840" s="101"/>
      <c r="Q840" s="113">
        <f t="shared" ref="Q840:CB840" si="1290">Q790*Q$785</f>
        <v>40799.089841896246</v>
      </c>
      <c r="R840" s="113">
        <f t="shared" si="1290"/>
        <v>41837.624728254079</v>
      </c>
      <c r="S840" s="113">
        <f t="shared" si="1290"/>
        <v>42981.259360364653</v>
      </c>
      <c r="T840" s="113">
        <f t="shared" si="1290"/>
        <v>42566.33686840361</v>
      </c>
      <c r="U840" s="113">
        <f t="shared" si="1290"/>
        <v>42366.207735062533</v>
      </c>
      <c r="V840" s="113">
        <f t="shared" si="1290"/>
        <v>42243.539246935652</v>
      </c>
      <c r="W840" s="113">
        <f t="shared" si="1290"/>
        <v>42287.562864148058</v>
      </c>
      <c r="X840" s="113">
        <f t="shared" si="1290"/>
        <v>41845.725973411805</v>
      </c>
      <c r="Y840" s="113">
        <f t="shared" si="1290"/>
        <v>41134.744438076385</v>
      </c>
      <c r="Z840" s="113">
        <f t="shared" si="1290"/>
        <v>40607.443820224718</v>
      </c>
      <c r="AA840" s="113">
        <f t="shared" si="1290"/>
        <v>40252.155304124113</v>
      </c>
      <c r="AB840" s="113">
        <f t="shared" si="1290"/>
        <v>39702.615261654573</v>
      </c>
      <c r="AC840" s="113">
        <f t="shared" si="1290"/>
        <v>41727.50718323738</v>
      </c>
      <c r="AD840" s="113">
        <f t="shared" si="1290"/>
        <v>40292.834065252457</v>
      </c>
      <c r="AE840" s="113">
        <f t="shared" si="1290"/>
        <v>39600.835503016388</v>
      </c>
      <c r="AF840" s="113">
        <f t="shared" si="1290"/>
        <v>39985.931649758975</v>
      </c>
      <c r="AG840" s="113">
        <f t="shared" si="1290"/>
        <v>40016.834561644151</v>
      </c>
      <c r="AH840" s="113">
        <f t="shared" si="1290"/>
        <v>40364.361175650556</v>
      </c>
      <c r="AI840" s="113">
        <f t="shared" si="1290"/>
        <v>42347.910300820418</v>
      </c>
      <c r="AJ840" s="113">
        <f t="shared" si="1290"/>
        <v>43719.247039863913</v>
      </c>
      <c r="AK840" s="113">
        <f t="shared" si="1290"/>
        <v>44888.925885049663</v>
      </c>
      <c r="AL840" s="113">
        <f t="shared" si="1290"/>
        <v>47066.564643799473</v>
      </c>
      <c r="AM840" s="113">
        <f t="shared" si="1290"/>
        <v>47779.787794217227</v>
      </c>
      <c r="AN840" s="113">
        <f t="shared" si="1290"/>
        <v>49096.533561255863</v>
      </c>
      <c r="AO840" s="113">
        <f t="shared" si="1290"/>
        <v>50783.125654450261</v>
      </c>
      <c r="AP840" s="113">
        <f t="shared" si="1290"/>
        <v>53783.387796248346</v>
      </c>
      <c r="AQ840" s="113">
        <f t="shared" si="1290"/>
        <v>55436.858534706844</v>
      </c>
      <c r="AR840" s="113">
        <f t="shared" si="1290"/>
        <v>57080.676882078609</v>
      </c>
      <c r="AS840" s="113">
        <f t="shared" si="1290"/>
        <v>58117.478644513285</v>
      </c>
      <c r="AT840" s="113">
        <f t="shared" si="1290"/>
        <v>59287.023317850282</v>
      </c>
      <c r="AU840" s="113">
        <f t="shared" si="1290"/>
        <v>58752.281517306103</v>
      </c>
      <c r="AV840" s="113">
        <f t="shared" si="1290"/>
        <v>59547.997197118057</v>
      </c>
      <c r="AW840" s="113">
        <f t="shared" si="1290"/>
        <v>59184.524553610929</v>
      </c>
      <c r="AX840" s="113">
        <f t="shared" si="1290"/>
        <v>58959.88218308855</v>
      </c>
      <c r="AY840" s="113">
        <f t="shared" si="1290"/>
        <v>58660.328978110061</v>
      </c>
      <c r="AZ840" s="113">
        <f t="shared" si="1290"/>
        <v>59759.265356485048</v>
      </c>
      <c r="BA840" s="113">
        <f t="shared" si="1290"/>
        <v>59614.499170635128</v>
      </c>
      <c r="BB840" s="113">
        <f t="shared" si="1290"/>
        <v>59664.393935067019</v>
      </c>
      <c r="BC840" s="113">
        <f t="shared" si="1290"/>
        <v>59381.43310007736</v>
      </c>
      <c r="BD840" s="113">
        <f t="shared" si="1290"/>
        <v>58543.670619006101</v>
      </c>
      <c r="BE840" s="113">
        <f t="shared" si="1290"/>
        <v>58640.489287052493</v>
      </c>
      <c r="BF840" s="113">
        <f t="shared" si="1290"/>
        <v>58710.139492872629</v>
      </c>
      <c r="BG840" s="113">
        <f t="shared" si="1290"/>
        <v>58850.830465545696</v>
      </c>
      <c r="BH840" s="113">
        <f t="shared" si="1290"/>
        <v>59410.720070311014</v>
      </c>
      <c r="BI840" s="113">
        <f t="shared" si="1290"/>
        <v>59846.411003689696</v>
      </c>
      <c r="BJ840" s="113">
        <f t="shared" si="1290"/>
        <v>60991.617694742527</v>
      </c>
      <c r="BK840" s="113">
        <f t="shared" si="1290"/>
        <v>62862.564184052062</v>
      </c>
      <c r="BL840" s="113">
        <f t="shared" si="1290"/>
        <v>62919.379190645843</v>
      </c>
      <c r="BM840" s="113">
        <f t="shared" si="1290"/>
        <v>64835.807515544751</v>
      </c>
      <c r="BN840" s="113">
        <f t="shared" si="1290"/>
        <v>65460.143530966248</v>
      </c>
      <c r="BO840" s="113">
        <f t="shared" si="1290"/>
        <v>65688.634051380242</v>
      </c>
      <c r="BP840" s="113">
        <f t="shared" si="1290"/>
        <v>66330.87909852872</v>
      </c>
      <c r="BQ840" s="113">
        <f t="shared" si="1290"/>
        <v>65958.606923854444</v>
      </c>
      <c r="BR840" s="113">
        <f t="shared" si="1290"/>
        <v>66558.730157631551</v>
      </c>
      <c r="BS840" s="113">
        <f t="shared" si="1290"/>
        <v>64852.891588041792</v>
      </c>
      <c r="BT840" s="113">
        <f t="shared" si="1290"/>
        <v>62095.173603313393</v>
      </c>
      <c r="BU840" s="113">
        <f t="shared" si="1290"/>
        <v>60331.315096754472</v>
      </c>
      <c r="BV840" s="113">
        <f t="shared" si="1290"/>
        <v>58516.941687051214</v>
      </c>
      <c r="BW840" s="113">
        <f t="shared" si="1290"/>
        <v>56677.360293081583</v>
      </c>
      <c r="BX840" s="113">
        <f t="shared" si="1290"/>
        <v>54357.062376587477</v>
      </c>
      <c r="BY840" s="113">
        <f t="shared" si="1290"/>
        <v>52960.851759998332</v>
      </c>
      <c r="BZ840" s="113">
        <f t="shared" si="1290"/>
        <v>50978.22680952277</v>
      </c>
      <c r="CA840" s="113">
        <f t="shared" si="1290"/>
        <v>49416.510300668153</v>
      </c>
      <c r="CB840" s="113">
        <f t="shared" si="1290"/>
        <v>48105.455592780723</v>
      </c>
      <c r="CC840" s="113">
        <f t="shared" ref="CC840:DM840" si="1291">CC790*CC$785</f>
        <v>46466.693757084504</v>
      </c>
      <c r="CD840" s="113">
        <f t="shared" si="1291"/>
        <v>46230.84096533298</v>
      </c>
      <c r="CE840" s="113">
        <f t="shared" si="1291"/>
        <v>44287.755849081565</v>
      </c>
      <c r="CF840" s="113">
        <f t="shared" si="1291"/>
        <v>44861.774443076494</v>
      </c>
      <c r="CG840" s="113">
        <f t="shared" si="1291"/>
        <v>44506.085802846006</v>
      </c>
      <c r="CH840" s="113">
        <f t="shared" si="1291"/>
        <v>44840.863844977051</v>
      </c>
      <c r="CI840" s="113">
        <f t="shared" si="1291"/>
        <v>43728.500140805409</v>
      </c>
      <c r="CJ840" s="113">
        <f t="shared" si="1291"/>
        <v>43458.914046577353</v>
      </c>
      <c r="CK840" s="113">
        <f t="shared" si="1291"/>
        <v>41116.477811603538</v>
      </c>
      <c r="CL840" s="113">
        <f t="shared" si="1291"/>
        <v>40502.212424123456</v>
      </c>
      <c r="CM840" s="113">
        <f t="shared" si="1291"/>
        <v>38945.868704248263</v>
      </c>
      <c r="CN840" s="113">
        <f t="shared" si="1291"/>
        <v>36827.57092606595</v>
      </c>
      <c r="CO840" s="113">
        <f t="shared" si="1291"/>
        <v>34376.428534005696</v>
      </c>
      <c r="CP840" s="113">
        <f t="shared" si="1291"/>
        <v>31650.035469069229</v>
      </c>
      <c r="CQ840" s="113">
        <f t="shared" si="1291"/>
        <v>30428.197933282474</v>
      </c>
      <c r="CR840" s="113">
        <f t="shared" si="1291"/>
        <v>29048.910153712925</v>
      </c>
      <c r="CS840" s="113">
        <f t="shared" si="1291"/>
        <v>27285.999479360358</v>
      </c>
      <c r="CT840" s="113">
        <f t="shared" si="1291"/>
        <v>26906.077669902916</v>
      </c>
      <c r="CU840" s="113">
        <f t="shared" si="1291"/>
        <v>25885.505696757231</v>
      </c>
      <c r="CV840" s="113">
        <f t="shared" si="1291"/>
        <v>24299.431413478742</v>
      </c>
      <c r="CW840" s="113">
        <f t="shared" si="1291"/>
        <v>22710.815649624335</v>
      </c>
      <c r="CX840" s="113">
        <f t="shared" si="1291"/>
        <v>21399.567622950821</v>
      </c>
      <c r="CY840" s="113">
        <f t="shared" si="1291"/>
        <v>19602.747207743858</v>
      </c>
      <c r="CZ840" s="113">
        <f t="shared" si="1291"/>
        <v>18377.756504375404</v>
      </c>
      <c r="DA840" s="113">
        <f t="shared" si="1291"/>
        <v>16388.794301506878</v>
      </c>
      <c r="DB840" s="113">
        <f t="shared" si="1291"/>
        <v>14396.887168980955</v>
      </c>
      <c r="DC840" s="113">
        <f t="shared" si="1291"/>
        <v>12337.38449197861</v>
      </c>
      <c r="DD840" s="113">
        <f t="shared" si="1291"/>
        <v>10733.342418032786</v>
      </c>
      <c r="DE840" s="113">
        <f t="shared" si="1291"/>
        <v>8792.2690686086626</v>
      </c>
      <c r="DF840" s="113">
        <f t="shared" si="1291"/>
        <v>7116.6926027397258</v>
      </c>
      <c r="DG840" s="113">
        <f t="shared" si="1291"/>
        <v>5574.6847669389717</v>
      </c>
      <c r="DH840" s="113">
        <f t="shared" si="1291"/>
        <v>4218.235118157344</v>
      </c>
      <c r="DI840" s="113">
        <f t="shared" si="1291"/>
        <v>3261.7189695550351</v>
      </c>
      <c r="DJ840" s="113">
        <f t="shared" si="1291"/>
        <v>2244.1729399796541</v>
      </c>
      <c r="DK840" s="113">
        <f t="shared" si="1291"/>
        <v>1322.0897513644634</v>
      </c>
      <c r="DL840" s="113">
        <f t="shared" si="1291"/>
        <v>835.94391716997404</v>
      </c>
      <c r="DM840" s="113">
        <f t="shared" si="1291"/>
        <v>1446.3949685534592</v>
      </c>
    </row>
    <row r="841" spans="1:117" s="44" customFormat="1" ht="1" hidden="1" customHeight="1">
      <c r="A841" s="94">
        <v>2018</v>
      </c>
      <c r="B841" s="96">
        <f t="shared" si="1276"/>
        <v>4336361.8039011694</v>
      </c>
      <c r="C841" s="94"/>
      <c r="D841" s="101">
        <f t="shared" si="1277"/>
        <v>2570556.7944513401</v>
      </c>
      <c r="E841" s="101">
        <f t="shared" si="1278"/>
        <v>2618312.2439455334</v>
      </c>
      <c r="F841" s="101">
        <f t="shared" si="1279"/>
        <v>2664481.5139672142</v>
      </c>
      <c r="G841" s="101">
        <f t="shared" si="1280"/>
        <v>2710521.6630333457</v>
      </c>
      <c r="H841" s="101">
        <f t="shared" si="1281"/>
        <v>2754378.6544617182</v>
      </c>
      <c r="I841" s="101">
        <f>SUM(CC841:$DL841)</f>
        <v>931757.79968556494</v>
      </c>
      <c r="J841" s="101">
        <f>SUM(CD841:$DL841)</f>
        <v>884002.35019137163</v>
      </c>
      <c r="K841" s="101">
        <f>SUM(CE841:$DL841)</f>
        <v>837833.08016969089</v>
      </c>
      <c r="L841" s="101">
        <f>SUM(CF841:$DL841)</f>
        <v>791792.93110355944</v>
      </c>
      <c r="M841" s="101">
        <f>SUM(CG841:$DL841)</f>
        <v>747935.93967518711</v>
      </c>
      <c r="N841" s="101"/>
      <c r="O841" s="101"/>
      <c r="P841" s="101"/>
      <c r="Q841" s="113">
        <f t="shared" ref="Q841:CB841" si="1292">Q791*Q$785</f>
        <v>41177.856133076908</v>
      </c>
      <c r="R841" s="113">
        <f t="shared" si="1292"/>
        <v>42254.071341112969</v>
      </c>
      <c r="S841" s="113">
        <f t="shared" si="1292"/>
        <v>43433.140324075233</v>
      </c>
      <c r="T841" s="113">
        <f t="shared" si="1292"/>
        <v>43036.102075154238</v>
      </c>
      <c r="U841" s="113">
        <f t="shared" si="1292"/>
        <v>42855.413385826774</v>
      </c>
      <c r="V841" s="113">
        <f t="shared" si="1292"/>
        <v>42757.511622483085</v>
      </c>
      <c r="W841" s="113">
        <f t="shared" si="1292"/>
        <v>42785.322823020753</v>
      </c>
      <c r="X841" s="113">
        <f t="shared" si="1292"/>
        <v>42398.042982502237</v>
      </c>
      <c r="Y841" s="113">
        <f t="shared" si="1292"/>
        <v>42245.06786328349</v>
      </c>
      <c r="Z841" s="113">
        <f t="shared" si="1292"/>
        <v>41415.359338562645</v>
      </c>
      <c r="AA841" s="113">
        <f t="shared" si="1292"/>
        <v>40916.290552069935</v>
      </c>
      <c r="AB841" s="113">
        <f t="shared" si="1292"/>
        <v>40742.675742249943</v>
      </c>
      <c r="AC841" s="113">
        <f t="shared" si="1292"/>
        <v>42024.351330325189</v>
      </c>
      <c r="AD841" s="113">
        <f t="shared" si="1292"/>
        <v>40358.95851631312</v>
      </c>
      <c r="AE841" s="113">
        <f t="shared" si="1292"/>
        <v>40603.957990376861</v>
      </c>
      <c r="AF841" s="113">
        <f t="shared" si="1292"/>
        <v>39986.931098160538</v>
      </c>
      <c r="AG841" s="113">
        <f t="shared" si="1292"/>
        <v>40279.729779369023</v>
      </c>
      <c r="AH841" s="113">
        <f t="shared" si="1292"/>
        <v>40340.547978624534</v>
      </c>
      <c r="AI841" s="113">
        <f t="shared" si="1292"/>
        <v>40987.143117593441</v>
      </c>
      <c r="AJ841" s="113">
        <f t="shared" si="1292"/>
        <v>43448.735770083047</v>
      </c>
      <c r="AK841" s="113">
        <f t="shared" si="1292"/>
        <v>44537.068766448763</v>
      </c>
      <c r="AL841" s="113">
        <f t="shared" si="1292"/>
        <v>46223.273526824982</v>
      </c>
      <c r="AM841" s="113">
        <f t="shared" si="1292"/>
        <v>48171.565738441648</v>
      </c>
      <c r="AN841" s="113">
        <f t="shared" si="1292"/>
        <v>48794.299765334195</v>
      </c>
      <c r="AO841" s="113">
        <f t="shared" si="1292"/>
        <v>50640.624781849918</v>
      </c>
      <c r="AP841" s="113">
        <f t="shared" si="1292"/>
        <v>52347.718171216227</v>
      </c>
      <c r="AQ841" s="113">
        <f t="shared" si="1292"/>
        <v>55822.755521324732</v>
      </c>
      <c r="AR841" s="113">
        <f t="shared" si="1292"/>
        <v>57356.78918816027</v>
      </c>
      <c r="AS841" s="113">
        <f t="shared" si="1292"/>
        <v>58824.995775837793</v>
      </c>
      <c r="AT841" s="113">
        <f t="shared" si="1292"/>
        <v>59365.523849497273</v>
      </c>
      <c r="AU841" s="113">
        <f t="shared" si="1292"/>
        <v>60651.150106471294</v>
      </c>
      <c r="AV841" s="113">
        <f t="shared" si="1292"/>
        <v>59848.552383348004</v>
      </c>
      <c r="AW841" s="113">
        <f t="shared" si="1292"/>
        <v>60176.455042559595</v>
      </c>
      <c r="AX841" s="113">
        <f t="shared" si="1292"/>
        <v>59778.851365321549</v>
      </c>
      <c r="AY841" s="113">
        <f t="shared" si="1292"/>
        <v>59757.241382408967</v>
      </c>
      <c r="AZ841" s="113">
        <f t="shared" si="1292"/>
        <v>59453.468929382529</v>
      </c>
      <c r="BA841" s="113">
        <f t="shared" si="1292"/>
        <v>60653.951522285832</v>
      </c>
      <c r="BB841" s="113">
        <f t="shared" si="1292"/>
        <v>60029.938119121136</v>
      </c>
      <c r="BC841" s="113">
        <f t="shared" si="1292"/>
        <v>60853.934998945078</v>
      </c>
      <c r="BD841" s="113">
        <f t="shared" si="1292"/>
        <v>59989.350653879686</v>
      </c>
      <c r="BE841" s="113">
        <f t="shared" si="1292"/>
        <v>59322.241049834796</v>
      </c>
      <c r="BF841" s="113">
        <f t="shared" si="1292"/>
        <v>59431.831504959599</v>
      </c>
      <c r="BG841" s="113">
        <f t="shared" si="1292"/>
        <v>59672.63571743713</v>
      </c>
      <c r="BH841" s="113">
        <f t="shared" si="1292"/>
        <v>59290.942405143476</v>
      </c>
      <c r="BI841" s="113">
        <f t="shared" si="1292"/>
        <v>60014.839942085848</v>
      </c>
      <c r="BJ841" s="113">
        <f t="shared" si="1292"/>
        <v>60243.408322396353</v>
      </c>
      <c r="BK841" s="113">
        <f t="shared" si="1292"/>
        <v>61226.653244936439</v>
      </c>
      <c r="BL841" s="113">
        <f t="shared" si="1292"/>
        <v>63062.014798574957</v>
      </c>
      <c r="BM841" s="113">
        <f t="shared" si="1292"/>
        <v>63305.062899882862</v>
      </c>
      <c r="BN841" s="113">
        <f t="shared" si="1292"/>
        <v>64724.252246992488</v>
      </c>
      <c r="BO841" s="113">
        <f t="shared" si="1292"/>
        <v>65424.517759693634</v>
      </c>
      <c r="BP841" s="113">
        <f t="shared" si="1292"/>
        <v>65560.976954746016</v>
      </c>
      <c r="BQ841" s="113">
        <f t="shared" si="1292"/>
        <v>66216.026886792446</v>
      </c>
      <c r="BR841" s="113">
        <f t="shared" si="1292"/>
        <v>65813.983492810541</v>
      </c>
      <c r="BS841" s="113">
        <f t="shared" si="1292"/>
        <v>66357.190615623767</v>
      </c>
      <c r="BT841" s="113">
        <f t="shared" si="1292"/>
        <v>64479.307593189144</v>
      </c>
      <c r="BU841" s="113">
        <f t="shared" si="1292"/>
        <v>61964.346176622283</v>
      </c>
      <c r="BV841" s="113">
        <f t="shared" si="1292"/>
        <v>60058.671979799576</v>
      </c>
      <c r="BW841" s="113">
        <f t="shared" si="1292"/>
        <v>58120.299019706516</v>
      </c>
      <c r="BX841" s="113">
        <f t="shared" si="1292"/>
        <v>56644.109995635095</v>
      </c>
      <c r="BY841" s="113">
        <f t="shared" si="1292"/>
        <v>53799.688118708706</v>
      </c>
      <c r="BZ841" s="113">
        <f t="shared" si="1292"/>
        <v>52775.280947912805</v>
      </c>
      <c r="CA841" s="113">
        <f t="shared" si="1292"/>
        <v>50853.704064587975</v>
      </c>
      <c r="CB841" s="113">
        <f t="shared" si="1292"/>
        <v>48917.299124608238</v>
      </c>
      <c r="CC841" s="113">
        <f t="shared" ref="CC841:DM841" si="1293">CC791*CC$785</f>
        <v>47755.449494193381</v>
      </c>
      <c r="CD841" s="113">
        <f t="shared" si="1293"/>
        <v>46169.270021680575</v>
      </c>
      <c r="CE841" s="113">
        <f t="shared" si="1293"/>
        <v>46040.149066131555</v>
      </c>
      <c r="CF841" s="113">
        <f t="shared" si="1293"/>
        <v>43856.991428372319</v>
      </c>
      <c r="CG841" s="113">
        <f t="shared" si="1293"/>
        <v>44650.472925374532</v>
      </c>
      <c r="CH841" s="113">
        <f t="shared" si="1293"/>
        <v>44111.47713751487</v>
      </c>
      <c r="CI841" s="113">
        <f t="shared" si="1293"/>
        <v>44474.336243311744</v>
      </c>
      <c r="CJ841" s="113">
        <f t="shared" si="1293"/>
        <v>43471.908040979375</v>
      </c>
      <c r="CK841" s="113">
        <f t="shared" si="1293"/>
        <v>42991.994321175574</v>
      </c>
      <c r="CL841" s="113">
        <f t="shared" si="1293"/>
        <v>40674.170869447044</v>
      </c>
      <c r="CM841" s="113">
        <f t="shared" si="1293"/>
        <v>39955.698492147909</v>
      </c>
      <c r="CN841" s="113">
        <f t="shared" si="1293"/>
        <v>38499.821821887635</v>
      </c>
      <c r="CO841" s="113">
        <f t="shared" si="1293"/>
        <v>36164.318445266705</v>
      </c>
      <c r="CP841" s="113">
        <f t="shared" si="1293"/>
        <v>33761.635261412732</v>
      </c>
      <c r="CQ841" s="113">
        <f t="shared" si="1293"/>
        <v>31041.516610028433</v>
      </c>
      <c r="CR841" s="113">
        <f t="shared" si="1293"/>
        <v>29733.870534747781</v>
      </c>
      <c r="CS841" s="113">
        <f t="shared" si="1293"/>
        <v>28286.798772777984</v>
      </c>
      <c r="CT841" s="113">
        <f t="shared" si="1293"/>
        <v>26394.963621476196</v>
      </c>
      <c r="CU841" s="113">
        <f t="shared" si="1293"/>
        <v>26038.898334794041</v>
      </c>
      <c r="CV841" s="113">
        <f t="shared" si="1293"/>
        <v>24685.984067478912</v>
      </c>
      <c r="CW841" s="113">
        <f t="shared" si="1293"/>
        <v>23127.808227964084</v>
      </c>
      <c r="CX841" s="113">
        <f t="shared" si="1293"/>
        <v>21526.846161535384</v>
      </c>
      <c r="CY841" s="113">
        <f t="shared" si="1293"/>
        <v>19982.687267311987</v>
      </c>
      <c r="CZ841" s="113">
        <f t="shared" si="1293"/>
        <v>18189.387443472133</v>
      </c>
      <c r="DA841" s="113">
        <f t="shared" si="1293"/>
        <v>16877.029676909915</v>
      </c>
      <c r="DB841" s="113">
        <f t="shared" si="1293"/>
        <v>14822.23188405797</v>
      </c>
      <c r="DC841" s="113">
        <f t="shared" si="1293"/>
        <v>12792.038324420677</v>
      </c>
      <c r="DD841" s="113">
        <f t="shared" si="1293"/>
        <v>10757.743032786884</v>
      </c>
      <c r="DE841" s="113">
        <f t="shared" si="1293"/>
        <v>9056.2092755845151</v>
      </c>
      <c r="DF841" s="113">
        <f t="shared" si="1293"/>
        <v>7346.4759817351596</v>
      </c>
      <c r="DG841" s="113">
        <f t="shared" si="1293"/>
        <v>5839.6184526669867</v>
      </c>
      <c r="DH841" s="113">
        <f t="shared" si="1293"/>
        <v>4434.1220460664072</v>
      </c>
      <c r="DI841" s="113">
        <f t="shared" si="1293"/>
        <v>3298.3579234972676</v>
      </c>
      <c r="DJ841" s="113">
        <f t="shared" si="1293"/>
        <v>2416.4989827060022</v>
      </c>
      <c r="DK841" s="113">
        <f t="shared" si="1293"/>
        <v>1609.9987871437236</v>
      </c>
      <c r="DL841" s="113">
        <f t="shared" si="1293"/>
        <v>921.02070750647113</v>
      </c>
      <c r="DM841" s="113">
        <f t="shared" si="1293"/>
        <v>1508.537106918239</v>
      </c>
    </row>
    <row r="842" spans="1:117" s="44" customFormat="1" ht="1" hidden="1" customHeight="1">
      <c r="A842" s="94">
        <v>2019</v>
      </c>
      <c r="B842" s="96">
        <f t="shared" si="1276"/>
        <v>4379883.0123774763</v>
      </c>
      <c r="C842" s="94"/>
      <c r="D842" s="101">
        <f t="shared" si="1277"/>
        <v>2588983.3672866304</v>
      </c>
      <c r="E842" s="101">
        <f t="shared" si="1278"/>
        <v>2637548.0124092856</v>
      </c>
      <c r="F842" s="101">
        <f t="shared" si="1279"/>
        <v>2684995.376051622</v>
      </c>
      <c r="G842" s="101">
        <f t="shared" si="1280"/>
        <v>2730977.7757958281</v>
      </c>
      <c r="H842" s="101">
        <f t="shared" si="1281"/>
        <v>2776560.3728364096</v>
      </c>
      <c r="I842" s="101">
        <f>SUM(CC842:$DL842)</f>
        <v>948957.7578741078</v>
      </c>
      <c r="J842" s="101">
        <f>SUM(CD842:$DL842)</f>
        <v>900393.11275145237</v>
      </c>
      <c r="K842" s="101">
        <f>SUM(CE842:$DL842)</f>
        <v>852945.74910911603</v>
      </c>
      <c r="L842" s="101">
        <f>SUM(CF842:$DL842)</f>
        <v>806963.34936490993</v>
      </c>
      <c r="M842" s="101">
        <f>SUM(CG842:$DL842)</f>
        <v>761380.75232432829</v>
      </c>
      <c r="N842" s="101"/>
      <c r="O842" s="101"/>
      <c r="P842" s="101"/>
      <c r="Q842" s="113">
        <f t="shared" ref="Q842:CB842" si="1294">Q792*Q$785</f>
        <v>41502.787621450159</v>
      </c>
      <c r="R842" s="113">
        <f t="shared" si="1294"/>
        <v>42637.044703765707</v>
      </c>
      <c r="S842" s="113">
        <f t="shared" si="1294"/>
        <v>43854.693706328733</v>
      </c>
      <c r="T842" s="113">
        <f t="shared" si="1294"/>
        <v>43476.819966348856</v>
      </c>
      <c r="U842" s="113">
        <f t="shared" si="1294"/>
        <v>43317.662806855027</v>
      </c>
      <c r="V842" s="113">
        <f t="shared" si="1294"/>
        <v>43241.543859649122</v>
      </c>
      <c r="W842" s="113">
        <f t="shared" si="1294"/>
        <v>43294.099601908732</v>
      </c>
      <c r="X842" s="113">
        <f t="shared" si="1294"/>
        <v>42888.659713099682</v>
      </c>
      <c r="Y842" s="113">
        <f t="shared" si="1294"/>
        <v>42793.75683843068</v>
      </c>
      <c r="Z842" s="113">
        <f t="shared" si="1294"/>
        <v>42513.448696205218</v>
      </c>
      <c r="AA842" s="113">
        <f t="shared" si="1294"/>
        <v>41720.400493528992</v>
      </c>
      <c r="AB842" s="113">
        <f t="shared" si="1294"/>
        <v>41401.181467990886</v>
      </c>
      <c r="AC842" s="113">
        <f t="shared" si="1294"/>
        <v>43108.250557543695</v>
      </c>
      <c r="AD842" s="113">
        <f t="shared" si="1294"/>
        <v>40640.488376131994</v>
      </c>
      <c r="AE842" s="113">
        <f t="shared" si="1294"/>
        <v>40666.965683999704</v>
      </c>
      <c r="AF842" s="113">
        <f t="shared" si="1294"/>
        <v>40980.382809314819</v>
      </c>
      <c r="AG842" s="113">
        <f t="shared" si="1294"/>
        <v>40273.754888057098</v>
      </c>
      <c r="AH842" s="113">
        <f t="shared" si="1294"/>
        <v>40590.586547397768</v>
      </c>
      <c r="AI842" s="113">
        <f t="shared" si="1294"/>
        <v>40961.280583409301</v>
      </c>
      <c r="AJ842" s="113">
        <f t="shared" si="1294"/>
        <v>42078.078295319741</v>
      </c>
      <c r="AK842" s="113">
        <f t="shared" si="1294"/>
        <v>44259.604295780628</v>
      </c>
      <c r="AL842" s="113">
        <f t="shared" si="1294"/>
        <v>45865.329815303434</v>
      </c>
      <c r="AM842" s="113">
        <f t="shared" si="1294"/>
        <v>47337.65278775317</v>
      </c>
      <c r="AN842" s="113">
        <f t="shared" si="1294"/>
        <v>49167.354021686355</v>
      </c>
      <c r="AO842" s="113">
        <f t="shared" si="1294"/>
        <v>50337.685863874351</v>
      </c>
      <c r="AP842" s="113">
        <f t="shared" si="1294"/>
        <v>52202.459844636396</v>
      </c>
      <c r="AQ842" s="113">
        <f t="shared" si="1294"/>
        <v>54400.449484933088</v>
      </c>
      <c r="AR842" s="113">
        <f t="shared" si="1294"/>
        <v>57735.687827162837</v>
      </c>
      <c r="AS842" s="113">
        <f t="shared" si="1294"/>
        <v>59092.841546982076</v>
      </c>
      <c r="AT842" s="113">
        <f t="shared" si="1294"/>
        <v>60057.938795306589</v>
      </c>
      <c r="AU842" s="113">
        <f t="shared" si="1294"/>
        <v>60729.599126574518</v>
      </c>
      <c r="AV842" s="113">
        <f t="shared" si="1294"/>
        <v>61712.996388594423</v>
      </c>
      <c r="AW842" s="113">
        <f t="shared" si="1294"/>
        <v>60465.106814843653</v>
      </c>
      <c r="AX842" s="113">
        <f t="shared" si="1294"/>
        <v>60748.24345857693</v>
      </c>
      <c r="AY842" s="113">
        <f t="shared" si="1294"/>
        <v>60562.296736278353</v>
      </c>
      <c r="AZ842" s="113">
        <f t="shared" si="1294"/>
        <v>60533.037785447334</v>
      </c>
      <c r="BA842" s="113">
        <f t="shared" si="1294"/>
        <v>60349.840815452939</v>
      </c>
      <c r="BB842" s="113">
        <f t="shared" si="1294"/>
        <v>61052.684080889565</v>
      </c>
      <c r="BC842" s="113">
        <f t="shared" si="1294"/>
        <v>61217.648850130106</v>
      </c>
      <c r="BD842" s="113">
        <f t="shared" si="1294"/>
        <v>61447.772275501309</v>
      </c>
      <c r="BE842" s="113">
        <f t="shared" si="1294"/>
        <v>60762.478540041557</v>
      </c>
      <c r="BF842" s="113">
        <f t="shared" si="1294"/>
        <v>60107.058414898507</v>
      </c>
      <c r="BG842" s="113">
        <f t="shared" si="1294"/>
        <v>60393.709985783615</v>
      </c>
      <c r="BH842" s="113">
        <f t="shared" si="1294"/>
        <v>60106.428675492498</v>
      </c>
      <c r="BI842" s="113">
        <f t="shared" si="1294"/>
        <v>59887.515685083992</v>
      </c>
      <c r="BJ842" s="113">
        <f t="shared" si="1294"/>
        <v>60406.106199336056</v>
      </c>
      <c r="BK842" s="113">
        <f t="shared" si="1294"/>
        <v>60479.496867587128</v>
      </c>
      <c r="BL842" s="113">
        <f t="shared" si="1294"/>
        <v>61428.736640175397</v>
      </c>
      <c r="BM842" s="113">
        <f t="shared" si="1294"/>
        <v>63445.229896969155</v>
      </c>
      <c r="BN842" s="113">
        <f t="shared" si="1294"/>
        <v>63203.209196921045</v>
      </c>
      <c r="BO842" s="113">
        <f t="shared" si="1294"/>
        <v>64692.423551938729</v>
      </c>
      <c r="BP842" s="113">
        <f t="shared" si="1294"/>
        <v>65295.320616070996</v>
      </c>
      <c r="BQ842" s="113">
        <f t="shared" si="1294"/>
        <v>65448.77516846361</v>
      </c>
      <c r="BR842" s="113">
        <f t="shared" si="1294"/>
        <v>66071.241413319949</v>
      </c>
      <c r="BS842" s="113">
        <f t="shared" si="1294"/>
        <v>65618.043686512683</v>
      </c>
      <c r="BT842" s="113">
        <f t="shared" si="1294"/>
        <v>65967.023156925905</v>
      </c>
      <c r="BU842" s="113">
        <f t="shared" si="1294"/>
        <v>64338.030716919136</v>
      </c>
      <c r="BV842" s="113">
        <f t="shared" si="1294"/>
        <v>61676.192377495463</v>
      </c>
      <c r="BW842" s="113">
        <f t="shared" si="1294"/>
        <v>59648.759958936367</v>
      </c>
      <c r="BX842" s="113">
        <f t="shared" si="1294"/>
        <v>58083.622290120766</v>
      </c>
      <c r="BY842" s="113">
        <f t="shared" si="1294"/>
        <v>56056.108288352123</v>
      </c>
      <c r="BZ842" s="113">
        <f t="shared" si="1294"/>
        <v>53603.159709341657</v>
      </c>
      <c r="CA842" s="113">
        <f t="shared" si="1294"/>
        <v>52649.198218262805</v>
      </c>
      <c r="CB842" s="113">
        <f t="shared" si="1294"/>
        <v>50339.267415973198</v>
      </c>
      <c r="CC842" s="113">
        <f t="shared" ref="CC842:DM842" si="1295">CC792*CC$785</f>
        <v>48564.645122655435</v>
      </c>
      <c r="CD842" s="113">
        <f t="shared" si="1295"/>
        <v>47447.363642336248</v>
      </c>
      <c r="CE842" s="113">
        <f t="shared" si="1295"/>
        <v>45982.399744206043</v>
      </c>
      <c r="CF842" s="113">
        <f t="shared" si="1295"/>
        <v>45582.597040581662</v>
      </c>
      <c r="CG842" s="113">
        <f t="shared" si="1295"/>
        <v>43660.674306109984</v>
      </c>
      <c r="CH842" s="113">
        <f t="shared" si="1295"/>
        <v>44253.77222505524</v>
      </c>
      <c r="CI842" s="113">
        <f t="shared" si="1295"/>
        <v>43756.381864263589</v>
      </c>
      <c r="CJ842" s="113">
        <f t="shared" si="1295"/>
        <v>44214.564797956467</v>
      </c>
      <c r="CK842" s="113">
        <f t="shared" si="1295"/>
        <v>43008.980885194076</v>
      </c>
      <c r="CL842" s="113">
        <f t="shared" si="1295"/>
        <v>42529.722465496932</v>
      </c>
      <c r="CM842" s="113">
        <f t="shared" si="1295"/>
        <v>40136.488988300072</v>
      </c>
      <c r="CN842" s="113">
        <f t="shared" si="1295"/>
        <v>39505.175055064268</v>
      </c>
      <c r="CO842" s="113">
        <f t="shared" si="1295"/>
        <v>37814.371033760108</v>
      </c>
      <c r="CP842" s="113">
        <f t="shared" si="1295"/>
        <v>35528.789697558364</v>
      </c>
      <c r="CQ842" s="113">
        <f t="shared" si="1295"/>
        <v>33124.202996046879</v>
      </c>
      <c r="CR842" s="113">
        <f t="shared" si="1295"/>
        <v>30343.944576748214</v>
      </c>
      <c r="CS842" s="113">
        <f t="shared" si="1295"/>
        <v>28965.30676831536</v>
      </c>
      <c r="CT842" s="113">
        <f t="shared" si="1295"/>
        <v>27375.427535384257</v>
      </c>
      <c r="CU842" s="113">
        <f t="shared" si="1295"/>
        <v>25559.795354951795</v>
      </c>
      <c r="CV842" s="113">
        <f t="shared" si="1295"/>
        <v>24850.095935929116</v>
      </c>
      <c r="CW842" s="113">
        <f t="shared" si="1295"/>
        <v>23515.226864577606</v>
      </c>
      <c r="CX842" s="113">
        <f t="shared" si="1295"/>
        <v>21944.201369452217</v>
      </c>
      <c r="CY842" s="113">
        <f t="shared" si="1295"/>
        <v>20123.078555472821</v>
      </c>
      <c r="CZ842" s="113">
        <f t="shared" si="1295"/>
        <v>18565.144476419802</v>
      </c>
      <c r="DA842" s="113">
        <f t="shared" si="1295"/>
        <v>16731.639665723498</v>
      </c>
      <c r="DB842" s="113">
        <f t="shared" si="1295"/>
        <v>15292.763335609681</v>
      </c>
      <c r="DC842" s="113">
        <f t="shared" si="1295"/>
        <v>13197.699286987523</v>
      </c>
      <c r="DD842" s="113">
        <f t="shared" si="1295"/>
        <v>11182.313729508196</v>
      </c>
      <c r="DE842" s="113">
        <f t="shared" si="1295"/>
        <v>9103.0682253737068</v>
      </c>
      <c r="DF842" s="113">
        <f t="shared" si="1295"/>
        <v>7590.3853881278537</v>
      </c>
      <c r="DG842" s="113">
        <f t="shared" si="1295"/>
        <v>6047.3190773666502</v>
      </c>
      <c r="DH842" s="113">
        <f t="shared" si="1295"/>
        <v>4659.7816332635357</v>
      </c>
      <c r="DI842" s="113">
        <f t="shared" si="1295"/>
        <v>3480.7006245120997</v>
      </c>
      <c r="DJ842" s="113">
        <f t="shared" si="1295"/>
        <v>2452.6953204476094</v>
      </c>
      <c r="DK842" s="113">
        <f t="shared" si="1295"/>
        <v>1741.0618556701031</v>
      </c>
      <c r="DL842" s="113">
        <f t="shared" si="1295"/>
        <v>1125.9784296807593</v>
      </c>
      <c r="DM842" s="113">
        <f t="shared" si="1295"/>
        <v>1610.3132075471699</v>
      </c>
    </row>
    <row r="843" spans="1:117" s="44" customFormat="1" ht="1" hidden="1" customHeight="1">
      <c r="A843" s="94">
        <v>2020</v>
      </c>
      <c r="B843" s="96">
        <f t="shared" si="1276"/>
        <v>4422699.9456713684</v>
      </c>
      <c r="C843" s="94"/>
      <c r="D843" s="101">
        <f t="shared" si="1277"/>
        <v>2604283.8559103045</v>
      </c>
      <c r="E843" s="101">
        <f t="shared" si="1278"/>
        <v>2654256.4021386765</v>
      </c>
      <c r="F843" s="101">
        <f t="shared" si="1279"/>
        <v>2702510.1465269122</v>
      </c>
      <c r="G843" s="101">
        <f t="shared" si="1280"/>
        <v>2749761.0399975511</v>
      </c>
      <c r="H843" s="101">
        <f t="shared" si="1281"/>
        <v>2795289.0292655947</v>
      </c>
      <c r="I843" s="101">
        <f>SUM(CC843:$DL843)</f>
        <v>967058.0497045106</v>
      </c>
      <c r="J843" s="101">
        <f>SUM(CD843:$DL843)</f>
        <v>917085.50347613834</v>
      </c>
      <c r="K843" s="101">
        <f>SUM(CE843:$DL843)</f>
        <v>868831.75908790261</v>
      </c>
      <c r="L843" s="101">
        <f>SUM(CF843:$DL843)</f>
        <v>821580.86561726395</v>
      </c>
      <c r="M843" s="101">
        <f>SUM(CG843:$DL843)</f>
        <v>776052.8763492204</v>
      </c>
      <c r="N843" s="101"/>
      <c r="O843" s="101"/>
      <c r="P843" s="101"/>
      <c r="Q843" s="113">
        <f t="shared" ref="Q843:CB843" si="1296">Q793*Q$785</f>
        <v>41773.884307016015</v>
      </c>
      <c r="R843" s="113">
        <f t="shared" si="1296"/>
        <v>42963.901146955192</v>
      </c>
      <c r="S843" s="113">
        <f t="shared" si="1296"/>
        <v>44243.897668361344</v>
      </c>
      <c r="T843" s="113">
        <f t="shared" si="1296"/>
        <v>43889.492173558356</v>
      </c>
      <c r="U843" s="113">
        <f t="shared" si="1296"/>
        <v>43751.957619268185</v>
      </c>
      <c r="V843" s="113">
        <f t="shared" si="1296"/>
        <v>43696.633963046464</v>
      </c>
      <c r="W843" s="113">
        <f t="shared" si="1296"/>
        <v>43774.833566212335</v>
      </c>
      <c r="X843" s="113">
        <f t="shared" si="1296"/>
        <v>43387.237769954285</v>
      </c>
      <c r="Y843" s="113">
        <f t="shared" si="1296"/>
        <v>43278.71424477674</v>
      </c>
      <c r="Z843" s="113">
        <f t="shared" si="1296"/>
        <v>43056.034025863897</v>
      </c>
      <c r="AA843" s="113">
        <f t="shared" si="1296"/>
        <v>42808.430735305701</v>
      </c>
      <c r="AB843" s="113">
        <f t="shared" si="1296"/>
        <v>42205.13626477294</v>
      </c>
      <c r="AC843" s="113">
        <f t="shared" si="1296"/>
        <v>43791.828276541673</v>
      </c>
      <c r="AD843" s="113">
        <f t="shared" si="1296"/>
        <v>41672.430566927185</v>
      </c>
      <c r="AE843" s="113">
        <f t="shared" si="1296"/>
        <v>40944.999633637002</v>
      </c>
      <c r="AF843" s="113">
        <f t="shared" si="1296"/>
        <v>41039.350265007073</v>
      </c>
      <c r="AG843" s="113">
        <f t="shared" si="1296"/>
        <v>41252.64124799479</v>
      </c>
      <c r="AH843" s="113">
        <f t="shared" si="1296"/>
        <v>40577.687732342012</v>
      </c>
      <c r="AI843" s="113">
        <f t="shared" si="1296"/>
        <v>41198.022242479492</v>
      </c>
      <c r="AJ843" s="113">
        <f t="shared" si="1296"/>
        <v>42050.926606531328</v>
      </c>
      <c r="AK843" s="113">
        <f t="shared" si="1296"/>
        <v>42895.403981662283</v>
      </c>
      <c r="AL843" s="113">
        <f t="shared" si="1296"/>
        <v>45578.165933743774</v>
      </c>
      <c r="AM843" s="113">
        <f t="shared" si="1296"/>
        <v>46976.089080872545</v>
      </c>
      <c r="AN843" s="113">
        <f t="shared" si="1296"/>
        <v>48345.437692183201</v>
      </c>
      <c r="AO843" s="113">
        <f t="shared" si="1296"/>
        <v>50692.443280977313</v>
      </c>
      <c r="AP843" s="113">
        <f t="shared" si="1296"/>
        <v>51896.02447075567</v>
      </c>
      <c r="AQ843" s="113">
        <f t="shared" si="1296"/>
        <v>54248.095349956675</v>
      </c>
      <c r="AR843" s="113">
        <f t="shared" si="1296"/>
        <v>56324.895022366036</v>
      </c>
      <c r="AS843" s="113">
        <f t="shared" si="1296"/>
        <v>59461.761194029852</v>
      </c>
      <c r="AT843" s="113">
        <f t="shared" si="1296"/>
        <v>60314.575148767886</v>
      </c>
      <c r="AU843" s="113">
        <f t="shared" si="1296"/>
        <v>61406.473364131816</v>
      </c>
      <c r="AV843" s="113">
        <f t="shared" si="1296"/>
        <v>61789.137035772677</v>
      </c>
      <c r="AW843" s="113">
        <f t="shared" si="1296"/>
        <v>62284.307331575503</v>
      </c>
      <c r="AX843" s="113">
        <f t="shared" si="1296"/>
        <v>61023.527217310708</v>
      </c>
      <c r="AY843" s="113">
        <f t="shared" si="1296"/>
        <v>61513.280615362492</v>
      </c>
      <c r="AZ843" s="113">
        <f t="shared" si="1296"/>
        <v>61326.349922211695</v>
      </c>
      <c r="BA843" s="113">
        <f t="shared" si="1296"/>
        <v>61415.695061265986</v>
      </c>
      <c r="BB843" s="113">
        <f t="shared" si="1296"/>
        <v>60748.387991504096</v>
      </c>
      <c r="BC843" s="113">
        <f t="shared" si="1296"/>
        <v>62236.243705605179</v>
      </c>
      <c r="BD843" s="113">
        <f t="shared" si="1296"/>
        <v>61804.536704446378</v>
      </c>
      <c r="BE843" s="113">
        <f t="shared" si="1296"/>
        <v>62211.569949245495</v>
      </c>
      <c r="BF843" s="113">
        <f t="shared" si="1296"/>
        <v>61542.533485515341</v>
      </c>
      <c r="BG843" s="113">
        <f t="shared" si="1296"/>
        <v>61067.909440005227</v>
      </c>
      <c r="BH843" s="113">
        <f t="shared" si="1296"/>
        <v>60818.107636029643</v>
      </c>
      <c r="BI843" s="113">
        <f t="shared" si="1296"/>
        <v>60697.578674513104</v>
      </c>
      <c r="BJ843" s="113">
        <f t="shared" si="1296"/>
        <v>60274.541866749008</v>
      </c>
      <c r="BK843" s="113">
        <f t="shared" si="1296"/>
        <v>60634.150203758894</v>
      </c>
      <c r="BL843" s="113">
        <f t="shared" si="1296"/>
        <v>60683.415364940171</v>
      </c>
      <c r="BM843" s="113">
        <f t="shared" si="1296"/>
        <v>61806.586945420691</v>
      </c>
      <c r="BN843" s="113">
        <f t="shared" si="1296"/>
        <v>63337.921535790563</v>
      </c>
      <c r="BO843" s="113">
        <f t="shared" si="1296"/>
        <v>63177.018669219724</v>
      </c>
      <c r="BP843" s="113">
        <f t="shared" si="1296"/>
        <v>64566.520019026691</v>
      </c>
      <c r="BQ843" s="113">
        <f t="shared" si="1296"/>
        <v>65180.337230458215</v>
      </c>
      <c r="BR843" s="113">
        <f t="shared" si="1296"/>
        <v>65304.472669700481</v>
      </c>
      <c r="BS843" s="113">
        <f t="shared" si="1296"/>
        <v>65871.093988359906</v>
      </c>
      <c r="BT843" s="113">
        <f t="shared" si="1296"/>
        <v>65232.139530602857</v>
      </c>
      <c r="BU843" s="113">
        <f t="shared" si="1296"/>
        <v>65810.353970467433</v>
      </c>
      <c r="BV843" s="113">
        <f t="shared" si="1296"/>
        <v>64031.669060206739</v>
      </c>
      <c r="BW843" s="113">
        <f t="shared" si="1296"/>
        <v>61244.843112784074</v>
      </c>
      <c r="BX843" s="113">
        <f t="shared" si="1296"/>
        <v>59607.987944544911</v>
      </c>
      <c r="BY843" s="113">
        <f t="shared" si="1296"/>
        <v>57473.692099285159</v>
      </c>
      <c r="BZ843" s="113">
        <f t="shared" si="1296"/>
        <v>55844.999672682039</v>
      </c>
      <c r="CA843" s="113">
        <f t="shared" si="1296"/>
        <v>53467.600222717148</v>
      </c>
      <c r="CB843" s="113">
        <f t="shared" si="1296"/>
        <v>52115.982513779316</v>
      </c>
      <c r="CC843" s="113">
        <f t="shared" ref="CC843:DM843" si="1297">CC793*CC$785</f>
        <v>49972.546228372223</v>
      </c>
      <c r="CD843" s="113">
        <f t="shared" si="1297"/>
        <v>48253.744388235551</v>
      </c>
      <c r="CE843" s="113">
        <f t="shared" si="1297"/>
        <v>47250.893470638817</v>
      </c>
      <c r="CF843" s="113">
        <f t="shared" si="1297"/>
        <v>45527.989268043391</v>
      </c>
      <c r="CG843" s="113">
        <f t="shared" si="1297"/>
        <v>45369.421218240735</v>
      </c>
      <c r="CH843" s="113">
        <f t="shared" si="1297"/>
        <v>43281.588305286416</v>
      </c>
      <c r="CI843" s="113">
        <f t="shared" si="1297"/>
        <v>43895.790481554497</v>
      </c>
      <c r="CJ843" s="113">
        <f t="shared" si="1297"/>
        <v>43507.891410092663</v>
      </c>
      <c r="CK843" s="113">
        <f t="shared" si="1297"/>
        <v>43744.399186230316</v>
      </c>
      <c r="CL843" s="113">
        <f t="shared" si="1297"/>
        <v>42549.717633557819</v>
      </c>
      <c r="CM843" s="113">
        <f t="shared" si="1297"/>
        <v>41967.367327785774</v>
      </c>
      <c r="CN843" s="113">
        <f t="shared" si="1297"/>
        <v>39692.42710148263</v>
      </c>
      <c r="CO843" s="113">
        <f t="shared" si="1297"/>
        <v>38810.195749697108</v>
      </c>
      <c r="CP843" s="113">
        <f t="shared" si="1297"/>
        <v>37159.164383561641</v>
      </c>
      <c r="CQ843" s="113">
        <f t="shared" si="1297"/>
        <v>34870.263333102157</v>
      </c>
      <c r="CR843" s="113">
        <f t="shared" si="1297"/>
        <v>32390.837843689111</v>
      </c>
      <c r="CS843" s="113">
        <f t="shared" si="1297"/>
        <v>29569.977129044255</v>
      </c>
      <c r="CT843" s="113">
        <f t="shared" si="1297"/>
        <v>28044.648847818458</v>
      </c>
      <c r="CU843" s="113">
        <f t="shared" si="1297"/>
        <v>26520.989482909728</v>
      </c>
      <c r="CV843" s="113">
        <f t="shared" si="1297"/>
        <v>24406.20299054273</v>
      </c>
      <c r="CW843" s="113">
        <f t="shared" si="1297"/>
        <v>23688.727322704784</v>
      </c>
      <c r="CX843" s="113">
        <f t="shared" si="1297"/>
        <v>22331.956917233107</v>
      </c>
      <c r="CY843" s="113">
        <f t="shared" si="1297"/>
        <v>20533.453090096798</v>
      </c>
      <c r="CZ843" s="113">
        <f t="shared" si="1297"/>
        <v>18717.213249544842</v>
      </c>
      <c r="DA843" s="113">
        <f t="shared" si="1297"/>
        <v>17100.026518391787</v>
      </c>
      <c r="DB843" s="113">
        <f t="shared" si="1297"/>
        <v>15185.690416571819</v>
      </c>
      <c r="DC843" s="113">
        <f t="shared" si="1297"/>
        <v>13643.53440285205</v>
      </c>
      <c r="DD843" s="113">
        <f t="shared" si="1297"/>
        <v>11561.987295081966</v>
      </c>
      <c r="DE843" s="113">
        <f t="shared" si="1297"/>
        <v>9485.590264469145</v>
      </c>
      <c r="DF843" s="113">
        <f t="shared" si="1297"/>
        <v>7651.5981735159812</v>
      </c>
      <c r="DG843" s="113">
        <f t="shared" si="1297"/>
        <v>6267.0201826045168</v>
      </c>
      <c r="DH843" s="113">
        <f t="shared" si="1297"/>
        <v>4841.9084654501949</v>
      </c>
      <c r="DI843" s="113">
        <f t="shared" si="1297"/>
        <v>3669.8598750975798</v>
      </c>
      <c r="DJ843" s="113">
        <f t="shared" si="1297"/>
        <v>2597.4806714140386</v>
      </c>
      <c r="DK843" s="113">
        <f t="shared" si="1297"/>
        <v>1773.2904790782293</v>
      </c>
      <c r="DL843" s="113">
        <f t="shared" si="1297"/>
        <v>1222.6566005176876</v>
      </c>
      <c r="DM843" s="113">
        <f t="shared" si="1297"/>
        <v>1809.4616352201258</v>
      </c>
    </row>
    <row r="844" spans="1:117" s="44" customFormat="1" ht="1" hidden="1" customHeight="1">
      <c r="A844" s="94">
        <v>2021</v>
      </c>
      <c r="B844" s="96">
        <f t="shared" si="1276"/>
        <v>4464927.9590051956</v>
      </c>
      <c r="C844" s="94"/>
      <c r="D844" s="101">
        <f t="shared" si="1277"/>
        <v>2617515.4733657637</v>
      </c>
      <c r="E844" s="101">
        <f t="shared" si="1278"/>
        <v>2669256.3354398916</v>
      </c>
      <c r="F844" s="101">
        <f t="shared" si="1279"/>
        <v>2718907.3430171423</v>
      </c>
      <c r="G844" s="101">
        <f t="shared" si="1280"/>
        <v>2766963.7399608456</v>
      </c>
      <c r="H844" s="101">
        <f t="shared" si="1281"/>
        <v>2813746.7151286774</v>
      </c>
      <c r="I844" s="101">
        <f>SUM(CC844:$DL844)</f>
        <v>986511.09996165137</v>
      </c>
      <c r="J844" s="101">
        <f>SUM(CD844:$DL844)</f>
        <v>934770.23788752349</v>
      </c>
      <c r="K844" s="101">
        <f>SUM(CE844:$DL844)</f>
        <v>885119.23031027277</v>
      </c>
      <c r="L844" s="101">
        <f>SUM(CF844:$DL844)</f>
        <v>837062.83336656948</v>
      </c>
      <c r="M844" s="101">
        <f>SUM(CG844:$DL844)</f>
        <v>790279.85819873738</v>
      </c>
      <c r="N844" s="101"/>
      <c r="O844" s="101"/>
      <c r="P844" s="101"/>
      <c r="Q844" s="113">
        <f t="shared" ref="Q844:CB844" si="1298">Q794*Q$785</f>
        <v>41982.4941678947</v>
      </c>
      <c r="R844" s="113">
        <f t="shared" si="1298"/>
        <v>43235.625178040427</v>
      </c>
      <c r="S844" s="113">
        <f t="shared" si="1298"/>
        <v>44573.457386861679</v>
      </c>
      <c r="T844" s="113">
        <f t="shared" si="1298"/>
        <v>44269.110538928267</v>
      </c>
      <c r="U844" s="113">
        <f t="shared" si="1298"/>
        <v>44158.297823066234</v>
      </c>
      <c r="V844" s="113">
        <f t="shared" si="1298"/>
        <v>44127.771955738681</v>
      </c>
      <c r="W844" s="113">
        <f t="shared" si="1298"/>
        <v>44225.521657746962</v>
      </c>
      <c r="X844" s="113">
        <f t="shared" si="1298"/>
        <v>43859.941516473125</v>
      </c>
      <c r="Y844" s="113">
        <f t="shared" si="1298"/>
        <v>43771.638097222945</v>
      </c>
      <c r="Z844" s="113">
        <f t="shared" si="1298"/>
        <v>43534.025863896546</v>
      </c>
      <c r="AA844" s="113">
        <f t="shared" si="1298"/>
        <v>43345.496757934525</v>
      </c>
      <c r="AB844" s="113">
        <f t="shared" si="1298"/>
        <v>43286.042032441503</v>
      </c>
      <c r="AC844" s="113">
        <f t="shared" si="1298"/>
        <v>44631.144650173745</v>
      </c>
      <c r="AD844" s="113">
        <f t="shared" si="1298"/>
        <v>42319.648678823971</v>
      </c>
      <c r="AE844" s="113">
        <f t="shared" si="1298"/>
        <v>41968.124563417427</v>
      </c>
      <c r="AF844" s="113">
        <f t="shared" si="1298"/>
        <v>41313.199127035521</v>
      </c>
      <c r="AG844" s="113">
        <f t="shared" si="1298"/>
        <v>41307.411085020809</v>
      </c>
      <c r="AH844" s="113">
        <f t="shared" si="1298"/>
        <v>41542.122211895912</v>
      </c>
      <c r="AI844" s="113">
        <f t="shared" si="1298"/>
        <v>41176.138559708299</v>
      </c>
      <c r="AJ844" s="113">
        <f t="shared" si="1298"/>
        <v>42274.173825458296</v>
      </c>
      <c r="AK844" s="113">
        <f t="shared" si="1298"/>
        <v>42868.260718227357</v>
      </c>
      <c r="AL844" s="113">
        <f t="shared" si="1298"/>
        <v>44217.170917619464</v>
      </c>
      <c r="AM844" s="113">
        <f t="shared" si="1298"/>
        <v>46682.003837393029</v>
      </c>
      <c r="AN844" s="113">
        <f t="shared" si="1298"/>
        <v>47985.350562388732</v>
      </c>
      <c r="AO844" s="113">
        <f t="shared" si="1298"/>
        <v>49878.294938917978</v>
      </c>
      <c r="AP844" s="113">
        <f t="shared" si="1298"/>
        <v>52237.282046213753</v>
      </c>
      <c r="AQ844" s="113">
        <f t="shared" si="1298"/>
        <v>53939.377760662363</v>
      </c>
      <c r="AR844" s="113">
        <f t="shared" si="1298"/>
        <v>56168.700104692107</v>
      </c>
      <c r="AS844" s="113">
        <f t="shared" si="1298"/>
        <v>58065.930967802502</v>
      </c>
      <c r="AT844" s="113">
        <f t="shared" si="1298"/>
        <v>60670.846792396522</v>
      </c>
      <c r="AU844" s="113">
        <f t="shared" si="1298"/>
        <v>61654.895261125355</v>
      </c>
      <c r="AV844" s="113">
        <f t="shared" si="1298"/>
        <v>62450.358445478552</v>
      </c>
      <c r="AW844" s="113">
        <f t="shared" si="1298"/>
        <v>62358.702118246656</v>
      </c>
      <c r="AX844" s="113">
        <f t="shared" si="1298"/>
        <v>62805.006398830745</v>
      </c>
      <c r="AY844" s="113">
        <f t="shared" si="1298"/>
        <v>61780.653013910356</v>
      </c>
      <c r="AZ844" s="113">
        <f t="shared" si="1298"/>
        <v>62263.278911321329</v>
      </c>
      <c r="BA844" s="113">
        <f t="shared" si="1298"/>
        <v>62198.951254748783</v>
      </c>
      <c r="BB844" s="113">
        <f t="shared" si="1298"/>
        <v>61797.383136701945</v>
      </c>
      <c r="BC844" s="113">
        <f t="shared" si="1298"/>
        <v>61927.4300583726</v>
      </c>
      <c r="BD844" s="113">
        <f t="shared" si="1298"/>
        <v>62812.102179598951</v>
      </c>
      <c r="BE844" s="113">
        <f t="shared" si="1298"/>
        <v>62562.775402800013</v>
      </c>
      <c r="BF844" s="113">
        <f t="shared" si="1298"/>
        <v>62984.928890494644</v>
      </c>
      <c r="BG844" s="113">
        <f t="shared" si="1298"/>
        <v>62504.073957873748</v>
      </c>
      <c r="BH844" s="113">
        <f t="shared" si="1298"/>
        <v>61484.869972128967</v>
      </c>
      <c r="BI844" s="113">
        <f t="shared" si="1298"/>
        <v>61405.381237058835</v>
      </c>
      <c r="BJ844" s="113">
        <f t="shared" si="1298"/>
        <v>61074.975248977069</v>
      </c>
      <c r="BK844" s="113">
        <f t="shared" si="1298"/>
        <v>60497.573231555252</v>
      </c>
      <c r="BL844" s="113">
        <f t="shared" si="1298"/>
        <v>60831.073353430169</v>
      </c>
      <c r="BM844" s="113">
        <f t="shared" si="1298"/>
        <v>61060.37415517708</v>
      </c>
      <c r="BN844" s="113">
        <f t="shared" si="1298"/>
        <v>61708.304361854134</v>
      </c>
      <c r="BO844" s="113">
        <f t="shared" si="1298"/>
        <v>63307.570448380407</v>
      </c>
      <c r="BP844" s="113">
        <f t="shared" si="1298"/>
        <v>63059.797464201947</v>
      </c>
      <c r="BQ844" s="113">
        <f t="shared" si="1298"/>
        <v>64453.150876010775</v>
      </c>
      <c r="BR844" s="113">
        <f t="shared" si="1298"/>
        <v>65034.201702628343</v>
      </c>
      <c r="BS844" s="113">
        <f t="shared" si="1298"/>
        <v>65105.941889889029</v>
      </c>
      <c r="BT844" s="113">
        <f t="shared" si="1298"/>
        <v>65481.421629084216</v>
      </c>
      <c r="BU844" s="113">
        <f t="shared" si="1298"/>
        <v>65080.68054786147</v>
      </c>
      <c r="BV844" s="113">
        <f t="shared" si="1298"/>
        <v>65488.63410400063</v>
      </c>
      <c r="BW844" s="113">
        <f t="shared" si="1298"/>
        <v>63576.81507276716</v>
      </c>
      <c r="BX844" s="113">
        <f t="shared" si="1298"/>
        <v>61194.246637983</v>
      </c>
      <c r="BY844" s="113">
        <f t="shared" si="1298"/>
        <v>58982.604839213884</v>
      </c>
      <c r="BZ844" s="113">
        <f t="shared" si="1298"/>
        <v>57251.000501887531</v>
      </c>
      <c r="CA844" s="113">
        <f t="shared" si="1298"/>
        <v>55700.240812917596</v>
      </c>
      <c r="CB844" s="113">
        <f t="shared" si="1298"/>
        <v>52922.857602939592</v>
      </c>
      <c r="CC844" s="113">
        <f t="shared" ref="CC844:DM844" si="1299">CC794*CC$785</f>
        <v>51740.862074127937</v>
      </c>
      <c r="CD844" s="113">
        <f t="shared" si="1299"/>
        <v>49651.007577250726</v>
      </c>
      <c r="CE844" s="113">
        <f t="shared" si="1299"/>
        <v>48056.396943703279</v>
      </c>
      <c r="CF844" s="113">
        <f t="shared" si="1299"/>
        <v>46782.97516783201</v>
      </c>
      <c r="CG844" s="113">
        <f t="shared" si="1299"/>
        <v>45317.64100878223</v>
      </c>
      <c r="CH844" s="113">
        <f t="shared" si="1299"/>
        <v>44967.237803841577</v>
      </c>
      <c r="CI844" s="113">
        <f t="shared" si="1299"/>
        <v>42940.841453111803</v>
      </c>
      <c r="CJ844" s="113">
        <f t="shared" si="1299"/>
        <v>43645.827658360278</v>
      </c>
      <c r="CK844" s="113">
        <f t="shared" si="1299"/>
        <v>43049.948480768107</v>
      </c>
      <c r="CL844" s="113">
        <f t="shared" si="1299"/>
        <v>43279.541267780027</v>
      </c>
      <c r="CM844" s="113">
        <f t="shared" si="1299"/>
        <v>41992.338390790217</v>
      </c>
      <c r="CN844" s="113">
        <f t="shared" si="1299"/>
        <v>41506.869390841253</v>
      </c>
      <c r="CO844" s="113">
        <f t="shared" si="1299"/>
        <v>39004.965879694813</v>
      </c>
      <c r="CP844" s="113">
        <f t="shared" si="1299"/>
        <v>38146.57440466222</v>
      </c>
      <c r="CQ844" s="113">
        <f t="shared" si="1299"/>
        <v>36478.476801442543</v>
      </c>
      <c r="CR844" s="113">
        <f t="shared" si="1299"/>
        <v>34112.225156960383</v>
      </c>
      <c r="CS844" s="113">
        <f t="shared" si="1299"/>
        <v>31578.560357010039</v>
      </c>
      <c r="CT844" s="113">
        <f t="shared" si="1299"/>
        <v>28641.280032752369</v>
      </c>
      <c r="CU844" s="113">
        <f t="shared" si="1299"/>
        <v>27184.362839614372</v>
      </c>
      <c r="CV844" s="113">
        <f t="shared" si="1299"/>
        <v>25338.477038425492</v>
      </c>
      <c r="CW844" s="113">
        <f t="shared" si="1299"/>
        <v>23280.606926882901</v>
      </c>
      <c r="CX844" s="113">
        <f t="shared" si="1299"/>
        <v>22514.488154738105</v>
      </c>
      <c r="CY844" s="113">
        <f t="shared" si="1299"/>
        <v>20916.338421444529</v>
      </c>
      <c r="CZ844" s="113">
        <f t="shared" si="1299"/>
        <v>19122.402948258648</v>
      </c>
      <c r="DA844" s="113">
        <f t="shared" si="1299"/>
        <v>17264.081463446732</v>
      </c>
      <c r="DB844" s="113">
        <f t="shared" si="1299"/>
        <v>15546.201988011229</v>
      </c>
      <c r="DC844" s="113">
        <f t="shared" si="1299"/>
        <v>13572.984670231728</v>
      </c>
      <c r="DD844" s="113">
        <f t="shared" si="1299"/>
        <v>11978.749795081967</v>
      </c>
      <c r="DE844" s="113">
        <f t="shared" si="1299"/>
        <v>9831.7727098505184</v>
      </c>
      <c r="DF844" s="113">
        <f t="shared" si="1299"/>
        <v>7994.3897716894971</v>
      </c>
      <c r="DG844" s="113">
        <f t="shared" si="1299"/>
        <v>6336.2537241710716</v>
      </c>
      <c r="DH844" s="113">
        <f t="shared" si="1299"/>
        <v>5032.0311097816329</v>
      </c>
      <c r="DI844" s="113">
        <f t="shared" si="1299"/>
        <v>3823.2322404371585</v>
      </c>
      <c r="DJ844" s="113">
        <f t="shared" si="1299"/>
        <v>2747.7741607324515</v>
      </c>
      <c r="DK844" s="113">
        <f t="shared" si="1299"/>
        <v>1884.3001819284416</v>
      </c>
      <c r="DL844" s="113">
        <f t="shared" si="1299"/>
        <v>1249.0819672131147</v>
      </c>
      <c r="DM844" s="113">
        <f t="shared" si="1299"/>
        <v>2020.3534591194968</v>
      </c>
    </row>
    <row r="845" spans="1:117" s="44" customFormat="1" ht="1" hidden="1" customHeight="1">
      <c r="A845" s="94">
        <v>2022</v>
      </c>
      <c r="B845" s="96">
        <f t="shared" si="1276"/>
        <v>4506577.6890596012</v>
      </c>
      <c r="C845" s="94"/>
      <c r="D845" s="101">
        <f t="shared" si="1277"/>
        <v>2629905.9577766797</v>
      </c>
      <c r="E845" s="101">
        <f t="shared" si="1278"/>
        <v>2682443.1080643372</v>
      </c>
      <c r="F845" s="101">
        <f t="shared" si="1279"/>
        <v>2733852.8598546269</v>
      </c>
      <c r="G845" s="101">
        <f t="shared" si="1280"/>
        <v>2783302.2102702921</v>
      </c>
      <c r="H845" s="101">
        <f t="shared" si="1281"/>
        <v>2830886.4303915491</v>
      </c>
      <c r="I845" s="101">
        <f>SUM(CC845:$DL845)</f>
        <v>1006403.8953798654</v>
      </c>
      <c r="J845" s="101">
        <f>SUM(CD845:$DL845)</f>
        <v>953866.74509220803</v>
      </c>
      <c r="K845" s="101">
        <f>SUM(CE845:$DL845)</f>
        <v>902456.99330191826</v>
      </c>
      <c r="L845" s="101">
        <f>SUM(CF845:$DL845)</f>
        <v>853007.64288625319</v>
      </c>
      <c r="M845" s="101">
        <f>SUM(CG845:$DL845)</f>
        <v>805423.42276499583</v>
      </c>
      <c r="N845" s="101"/>
      <c r="O845" s="101"/>
      <c r="P845" s="101"/>
      <c r="Q845" s="113">
        <f t="shared" ref="Q845:CB845" si="1300">Q795*Q$785</f>
        <v>42136.307890201562</v>
      </c>
      <c r="R845" s="113">
        <f t="shared" si="1300"/>
        <v>43443.35623079037</v>
      </c>
      <c r="S845" s="113">
        <f t="shared" si="1300"/>
        <v>44846.405619975456</v>
      </c>
      <c r="T845" s="113">
        <f t="shared" si="1300"/>
        <v>44589.632641615259</v>
      </c>
      <c r="U845" s="113">
        <f t="shared" si="1300"/>
        <v>44530.693144974524</v>
      </c>
      <c r="V845" s="113">
        <f t="shared" si="1300"/>
        <v>44527.971805436777</v>
      </c>
      <c r="W845" s="113">
        <f t="shared" si="1300"/>
        <v>44651.171521974116</v>
      </c>
      <c r="X845" s="113">
        <f t="shared" si="1300"/>
        <v>44300.799957963325</v>
      </c>
      <c r="Y845" s="113">
        <f t="shared" si="1300"/>
        <v>44239.666805606212</v>
      </c>
      <c r="Z845" s="113">
        <f t="shared" si="1300"/>
        <v>44021.955162179351</v>
      </c>
      <c r="AA845" s="113">
        <f t="shared" si="1300"/>
        <v>43816.0499829365</v>
      </c>
      <c r="AB845" s="113">
        <f t="shared" si="1300"/>
        <v>43821.015670448891</v>
      </c>
      <c r="AC845" s="113">
        <f t="shared" si="1300"/>
        <v>45753.717234583266</v>
      </c>
      <c r="AD845" s="113">
        <f t="shared" si="1300"/>
        <v>43120.155290906841</v>
      </c>
      <c r="AE845" s="113">
        <f t="shared" si="1300"/>
        <v>42605.202354492831</v>
      </c>
      <c r="AF845" s="113">
        <f t="shared" si="1300"/>
        <v>42328.638703024197</v>
      </c>
      <c r="AG845" s="113">
        <f t="shared" si="1300"/>
        <v>41575.285378838955</v>
      </c>
      <c r="AH845" s="113">
        <f t="shared" si="1300"/>
        <v>41589.748605947956</v>
      </c>
      <c r="AI845" s="113">
        <f t="shared" si="1300"/>
        <v>42129.073473108481</v>
      </c>
      <c r="AJ845" s="113">
        <f t="shared" si="1300"/>
        <v>42240.98842805023</v>
      </c>
      <c r="AK845" s="113">
        <f t="shared" si="1300"/>
        <v>43072.337847015879</v>
      </c>
      <c r="AL845" s="113">
        <f t="shared" si="1300"/>
        <v>44183.803283494577</v>
      </c>
      <c r="AM845" s="113">
        <f t="shared" si="1300"/>
        <v>45335.455993105003</v>
      </c>
      <c r="AN845" s="113">
        <f t="shared" si="1300"/>
        <v>47686.109180288069</v>
      </c>
      <c r="AO845" s="113">
        <f t="shared" si="1300"/>
        <v>49513.57242582897</v>
      </c>
      <c r="AP845" s="113">
        <f t="shared" si="1300"/>
        <v>51428.412049574035</v>
      </c>
      <c r="AQ845" s="113">
        <f t="shared" si="1300"/>
        <v>54265.134957157985</v>
      </c>
      <c r="AR845" s="113">
        <f t="shared" si="1300"/>
        <v>55854.294851051673</v>
      </c>
      <c r="AS845" s="113">
        <f t="shared" si="1300"/>
        <v>57903.202027597865</v>
      </c>
      <c r="AT845" s="113">
        <f t="shared" si="1300"/>
        <v>59296.08107150186</v>
      </c>
      <c r="AU845" s="113">
        <f t="shared" si="1300"/>
        <v>61999.869798245934</v>
      </c>
      <c r="AV845" s="113">
        <f t="shared" si="1300"/>
        <v>62688.798893220977</v>
      </c>
      <c r="AW845" s="113">
        <f t="shared" si="1300"/>
        <v>63000.481144596437</v>
      </c>
      <c r="AX845" s="113">
        <f t="shared" si="1300"/>
        <v>62874.810494795383</v>
      </c>
      <c r="AY845" s="113">
        <f t="shared" si="1300"/>
        <v>63531.795316487543</v>
      </c>
      <c r="AZ845" s="113">
        <f t="shared" si="1300"/>
        <v>62519.24908352855</v>
      </c>
      <c r="BA845" s="113">
        <f t="shared" si="1300"/>
        <v>63126.928942158484</v>
      </c>
      <c r="BB845" s="113">
        <f t="shared" si="1300"/>
        <v>62564.442608028272</v>
      </c>
      <c r="BC845" s="113">
        <f t="shared" si="1300"/>
        <v>62973.475015823897</v>
      </c>
      <c r="BD845" s="113">
        <f t="shared" si="1300"/>
        <v>62502.383609415869</v>
      </c>
      <c r="BE845" s="113">
        <f t="shared" si="1300"/>
        <v>63564.252018257997</v>
      </c>
      <c r="BF845" s="113">
        <f t="shared" si="1300"/>
        <v>63332.922847007816</v>
      </c>
      <c r="BG845" s="113">
        <f t="shared" si="1300"/>
        <v>63945.225158095986</v>
      </c>
      <c r="BH845" s="113">
        <f t="shared" si="1300"/>
        <v>62912.22048204219</v>
      </c>
      <c r="BI845" s="113">
        <f t="shared" si="1300"/>
        <v>62069.071458596052</v>
      </c>
      <c r="BJ845" s="113">
        <f t="shared" si="1300"/>
        <v>61776.986458735424</v>
      </c>
      <c r="BK845" s="113">
        <f t="shared" si="1300"/>
        <v>61289.920518824889</v>
      </c>
      <c r="BL845" s="113">
        <f t="shared" si="1300"/>
        <v>60687.433269388879</v>
      </c>
      <c r="BM845" s="113">
        <f t="shared" si="1300"/>
        <v>61202.557943588363</v>
      </c>
      <c r="BN845" s="113">
        <f t="shared" si="1300"/>
        <v>60963.365234224962</v>
      </c>
      <c r="BO845" s="113">
        <f t="shared" si="1300"/>
        <v>61682.702920057447</v>
      </c>
      <c r="BP845" s="113">
        <f t="shared" si="1300"/>
        <v>63187.112011416015</v>
      </c>
      <c r="BQ845" s="113">
        <f t="shared" si="1300"/>
        <v>62953.704632749323</v>
      </c>
      <c r="BR845" s="113">
        <f t="shared" si="1300"/>
        <v>64308.474105860572</v>
      </c>
      <c r="BS845" s="113">
        <f t="shared" si="1300"/>
        <v>64832.887611611186</v>
      </c>
      <c r="BT845" s="113">
        <f t="shared" si="1300"/>
        <v>64722.60692130695</v>
      </c>
      <c r="BU845" s="113">
        <f t="shared" si="1300"/>
        <v>65327.23230625227</v>
      </c>
      <c r="BV845" s="113">
        <f t="shared" si="1300"/>
        <v>64764.639154107157</v>
      </c>
      <c r="BW845" s="113">
        <f t="shared" si="1300"/>
        <v>65016.77046639425</v>
      </c>
      <c r="BX845" s="113">
        <f t="shared" si="1300"/>
        <v>63519.22870029723</v>
      </c>
      <c r="BY845" s="113">
        <f t="shared" si="1300"/>
        <v>60544.130983890122</v>
      </c>
      <c r="BZ845" s="113">
        <f t="shared" si="1300"/>
        <v>58755.510943330351</v>
      </c>
      <c r="CA845" s="113">
        <f t="shared" si="1300"/>
        <v>57098.51057906459</v>
      </c>
      <c r="CB845" s="113">
        <f t="shared" si="1300"/>
        <v>55127.852458662055</v>
      </c>
      <c r="CC845" s="113">
        <f t="shared" ref="CC845:DM845" si="1301">CC795*CC$785</f>
        <v>52537.150287657467</v>
      </c>
      <c r="CD845" s="113">
        <f t="shared" si="1301"/>
        <v>51409.751790289731</v>
      </c>
      <c r="CE845" s="113">
        <f t="shared" si="1301"/>
        <v>49449.350415665169</v>
      </c>
      <c r="CF845" s="113">
        <f t="shared" si="1301"/>
        <v>47584.220121257174</v>
      </c>
      <c r="CG845" s="113">
        <f t="shared" si="1301"/>
        <v>46566.340675339314</v>
      </c>
      <c r="CH845" s="113">
        <f t="shared" si="1301"/>
        <v>44921.464558898522</v>
      </c>
      <c r="CI845" s="113">
        <f t="shared" si="1301"/>
        <v>44606.774429738107</v>
      </c>
      <c r="CJ845" s="113">
        <f t="shared" si="1301"/>
        <v>42704.262833229164</v>
      </c>
      <c r="CK845" s="113">
        <f t="shared" si="1301"/>
        <v>43187.839412212401</v>
      </c>
      <c r="CL845" s="113">
        <f t="shared" si="1301"/>
        <v>42598.705795306982</v>
      </c>
      <c r="CM845" s="113">
        <f t="shared" si="1301"/>
        <v>42715.500375398864</v>
      </c>
      <c r="CN845" s="113">
        <f t="shared" si="1301"/>
        <v>41536.909826095536</v>
      </c>
      <c r="CO845" s="113">
        <f t="shared" si="1301"/>
        <v>40791.856969776352</v>
      </c>
      <c r="CP845" s="113">
        <f t="shared" si="1301"/>
        <v>38348.24965669692</v>
      </c>
      <c r="CQ845" s="113">
        <f t="shared" si="1301"/>
        <v>37458.38823774187</v>
      </c>
      <c r="CR845" s="113">
        <f t="shared" si="1301"/>
        <v>35696.820090928777</v>
      </c>
      <c r="CS845" s="113">
        <f t="shared" si="1301"/>
        <v>33270.839122350313</v>
      </c>
      <c r="CT845" s="113">
        <f t="shared" si="1301"/>
        <v>30604.196631184936</v>
      </c>
      <c r="CU845" s="113">
        <f t="shared" si="1301"/>
        <v>27776.020157756353</v>
      </c>
      <c r="CV845" s="113">
        <f t="shared" si="1301"/>
        <v>25989.981383658516</v>
      </c>
      <c r="CW845" s="113">
        <f t="shared" si="1301"/>
        <v>24186.555341762873</v>
      </c>
      <c r="CX845" s="113">
        <f t="shared" si="1301"/>
        <v>22144.492403038785</v>
      </c>
      <c r="CY845" s="113">
        <f t="shared" si="1301"/>
        <v>21110.726358897991</v>
      </c>
      <c r="CZ845" s="113">
        <f t="shared" si="1301"/>
        <v>19503.065425500674</v>
      </c>
      <c r="DA845" s="113">
        <f t="shared" si="1301"/>
        <v>17661.939264328485</v>
      </c>
      <c r="DB845" s="113">
        <f t="shared" si="1301"/>
        <v>15721.055011761135</v>
      </c>
      <c r="DC845" s="113">
        <f t="shared" si="1301"/>
        <v>13921.813903743316</v>
      </c>
      <c r="DD845" s="113">
        <f t="shared" si="1301"/>
        <v>11942.636885245902</v>
      </c>
      <c r="DE845" s="113">
        <f t="shared" si="1301"/>
        <v>10212.382138750479</v>
      </c>
      <c r="DF845" s="113">
        <f t="shared" si="1301"/>
        <v>8307.9875799086749</v>
      </c>
      <c r="DG845" s="113">
        <f t="shared" si="1301"/>
        <v>6639.035079288803</v>
      </c>
      <c r="DH845" s="113">
        <f t="shared" si="1301"/>
        <v>5103.104995513012</v>
      </c>
      <c r="DI845" s="113">
        <f t="shared" si="1301"/>
        <v>3987.6814988290394</v>
      </c>
      <c r="DJ845" s="113">
        <f t="shared" si="1301"/>
        <v>2872.8875890132249</v>
      </c>
      <c r="DK845" s="113">
        <f t="shared" si="1301"/>
        <v>2001.0394178289873</v>
      </c>
      <c r="DL845" s="113">
        <f t="shared" si="1301"/>
        <v>1332.8697152717859</v>
      </c>
      <c r="DM845" s="113">
        <f t="shared" si="1301"/>
        <v>2199.9295597484279</v>
      </c>
    </row>
    <row r="846" spans="1:117" s="44" customFormat="1" ht="1" hidden="1" customHeight="1">
      <c r="A846" s="94">
        <v>2023</v>
      </c>
      <c r="B846" s="96">
        <f t="shared" si="1276"/>
        <v>4547384.7443645978</v>
      </c>
      <c r="C846" s="94"/>
      <c r="D846" s="101">
        <f t="shared" si="1277"/>
        <v>2639760.870948765</v>
      </c>
      <c r="E846" s="101">
        <f t="shared" si="1278"/>
        <v>2694482.3529942343</v>
      </c>
      <c r="F846" s="101">
        <f t="shared" si="1279"/>
        <v>2746682.5962546421</v>
      </c>
      <c r="G846" s="101">
        <f t="shared" si="1280"/>
        <v>2797887.3269212502</v>
      </c>
      <c r="H846" s="101">
        <f t="shared" si="1281"/>
        <v>2846851.6343848384</v>
      </c>
      <c r="I846" s="101">
        <f>SUM(CC846:$DL846)</f>
        <v>1028018.3005669799</v>
      </c>
      <c r="J846" s="101">
        <f>SUM(CD846:$DL846)</f>
        <v>973296.81852151081</v>
      </c>
      <c r="K846" s="101">
        <f>SUM(CE846:$DL846)</f>
        <v>921096.57526110311</v>
      </c>
      <c r="L846" s="101">
        <f>SUM(CF846:$DL846)</f>
        <v>869891.84459449525</v>
      </c>
      <c r="M846" s="101">
        <f>SUM(CG846:$DL846)</f>
        <v>820927.53713090741</v>
      </c>
      <c r="N846" s="101"/>
      <c r="O846" s="101"/>
      <c r="P846" s="101"/>
      <c r="Q846" s="113">
        <f t="shared" ref="Q846:CB846" si="1302">Q796*Q$785</f>
        <v>42221.86677323476</v>
      </c>
      <c r="R846" s="113">
        <f t="shared" si="1302"/>
        <v>43596.939378795068</v>
      </c>
      <c r="S846" s="113">
        <f t="shared" si="1302"/>
        <v>45053.644093265546</v>
      </c>
      <c r="T846" s="113">
        <f t="shared" si="1302"/>
        <v>44854.063376332029</v>
      </c>
      <c r="U846" s="113">
        <f t="shared" si="1302"/>
        <v>44844.18411301529</v>
      </c>
      <c r="V846" s="113">
        <f t="shared" si="1302"/>
        <v>44892.243489077198</v>
      </c>
      <c r="W846" s="113">
        <f t="shared" si="1302"/>
        <v>45049.780100709184</v>
      </c>
      <c r="X846" s="113">
        <f t="shared" si="1302"/>
        <v>44718.769586464194</v>
      </c>
      <c r="Y846" s="113">
        <f t="shared" si="1302"/>
        <v>44676.825535351432</v>
      </c>
      <c r="Z846" s="113">
        <f t="shared" si="1302"/>
        <v>44484.047063811748</v>
      </c>
      <c r="AA846" s="113">
        <f t="shared" si="1302"/>
        <v>44298.515947811931</v>
      </c>
      <c r="AB846" s="113">
        <f t="shared" si="1302"/>
        <v>44287.24967899164</v>
      </c>
      <c r="AC846" s="113">
        <f t="shared" si="1302"/>
        <v>46309.777397437887</v>
      </c>
      <c r="AD846" s="113">
        <f t="shared" si="1302"/>
        <v>44186.161592854485</v>
      </c>
      <c r="AE846" s="113">
        <f t="shared" si="1302"/>
        <v>43399.29931856483</v>
      </c>
      <c r="AF846" s="113">
        <f t="shared" si="1302"/>
        <v>42954.293402403047</v>
      </c>
      <c r="AG846" s="113">
        <f t="shared" si="1302"/>
        <v>42576.079673587054</v>
      </c>
      <c r="AH846" s="113">
        <f t="shared" si="1302"/>
        <v>41850.701556691449</v>
      </c>
      <c r="AI846" s="113">
        <f t="shared" si="1302"/>
        <v>42166.872561531454</v>
      </c>
      <c r="AJ846" s="113">
        <f t="shared" si="1302"/>
        <v>43184.258208921819</v>
      </c>
      <c r="AK846" s="113">
        <f t="shared" si="1302"/>
        <v>43027.099074624333</v>
      </c>
      <c r="AL846" s="113">
        <f t="shared" si="1302"/>
        <v>44369.853122251538</v>
      </c>
      <c r="AM846" s="113">
        <f t="shared" si="1302"/>
        <v>45299.198908292463</v>
      </c>
      <c r="AN846" s="113">
        <f t="shared" si="1302"/>
        <v>46360.469857582131</v>
      </c>
      <c r="AO846" s="113">
        <f t="shared" si="1302"/>
        <v>49205.650959860388</v>
      </c>
      <c r="AP846" s="113">
        <f t="shared" si="1302"/>
        <v>51058.301792808998</v>
      </c>
      <c r="AQ846" s="113">
        <f t="shared" si="1302"/>
        <v>53451.243130836621</v>
      </c>
      <c r="AR846" s="113">
        <f t="shared" si="1302"/>
        <v>56164.669268106969</v>
      </c>
      <c r="AS846" s="113">
        <f t="shared" si="1302"/>
        <v>57581.787102224727</v>
      </c>
      <c r="AT846" s="113">
        <f t="shared" si="1302"/>
        <v>59128.009420411516</v>
      </c>
      <c r="AU846" s="113">
        <f t="shared" si="1302"/>
        <v>60637.069513119437</v>
      </c>
      <c r="AV846" s="113">
        <f t="shared" si="1302"/>
        <v>63021.413299315449</v>
      </c>
      <c r="AW846" s="113">
        <f t="shared" si="1302"/>
        <v>63224.657435098838</v>
      </c>
      <c r="AX846" s="113">
        <f t="shared" si="1302"/>
        <v>63497.148420789963</v>
      </c>
      <c r="AY846" s="113">
        <f t="shared" si="1302"/>
        <v>63595.455411379895</v>
      </c>
      <c r="AZ846" s="113">
        <f t="shared" si="1302"/>
        <v>64244.605282452037</v>
      </c>
      <c r="BA846" s="113">
        <f t="shared" si="1302"/>
        <v>63371.390925143132</v>
      </c>
      <c r="BB846" s="113">
        <f t="shared" si="1302"/>
        <v>63477.330876184693</v>
      </c>
      <c r="BC846" s="113">
        <f t="shared" si="1302"/>
        <v>63738.156428018847</v>
      </c>
      <c r="BD846" s="113">
        <f t="shared" si="1302"/>
        <v>63537.392502179595</v>
      </c>
      <c r="BE846" s="113">
        <f t="shared" si="1302"/>
        <v>63252.397315802024</v>
      </c>
      <c r="BF846" s="113">
        <f t="shared" si="1302"/>
        <v>64327.473756815343</v>
      </c>
      <c r="BG846" s="113">
        <f t="shared" si="1302"/>
        <v>64291.300913443469</v>
      </c>
      <c r="BH846" s="113">
        <f t="shared" si="1302"/>
        <v>64341.56728637487</v>
      </c>
      <c r="BI846" s="113">
        <f t="shared" si="1302"/>
        <v>63490.691902915947</v>
      </c>
      <c r="BJ846" s="113">
        <f t="shared" si="1302"/>
        <v>62435.812429552992</v>
      </c>
      <c r="BK846" s="113">
        <f t="shared" si="1302"/>
        <v>61982.847804269812</v>
      </c>
      <c r="BL846" s="113">
        <f t="shared" si="1302"/>
        <v>61471.929112999002</v>
      </c>
      <c r="BM846" s="113">
        <f t="shared" si="1302"/>
        <v>61052.30698987715</v>
      </c>
      <c r="BN846" s="113">
        <f t="shared" si="1302"/>
        <v>61099.08288905619</v>
      </c>
      <c r="BO846" s="113">
        <f t="shared" si="1302"/>
        <v>60938.557778841554</v>
      </c>
      <c r="BP846" s="113">
        <f t="shared" si="1302"/>
        <v>61565.104630373811</v>
      </c>
      <c r="BQ846" s="113">
        <f t="shared" si="1302"/>
        <v>63075.903992587599</v>
      </c>
      <c r="BR846" s="113">
        <f t="shared" si="1302"/>
        <v>62814.976761891579</v>
      </c>
      <c r="BS846" s="113">
        <f t="shared" si="1302"/>
        <v>64110.744062466118</v>
      </c>
      <c r="BT846" s="113">
        <f t="shared" si="1302"/>
        <v>64447.399484583526</v>
      </c>
      <c r="BU846" s="113">
        <f t="shared" si="1302"/>
        <v>64568.61151120365</v>
      </c>
      <c r="BV846" s="113">
        <f t="shared" si="1302"/>
        <v>65007.965280517637</v>
      </c>
      <c r="BW846" s="113">
        <f t="shared" si="1302"/>
        <v>64299.776102578551</v>
      </c>
      <c r="BX846" s="113">
        <f t="shared" si="1302"/>
        <v>64949.756521377647</v>
      </c>
      <c r="BY846" s="113">
        <f t="shared" si="1302"/>
        <v>62839.266677781714</v>
      </c>
      <c r="BZ846" s="113">
        <f t="shared" si="1302"/>
        <v>60299.823248303401</v>
      </c>
      <c r="CA846" s="113">
        <f t="shared" si="1302"/>
        <v>58599.57962138085</v>
      </c>
      <c r="CB846" s="113">
        <f t="shared" si="1302"/>
        <v>56507.092143088732</v>
      </c>
      <c r="CC846" s="113">
        <f t="shared" ref="CC846:DM846" si="1303">CC796*CC$785</f>
        <v>54721.482045469129</v>
      </c>
      <c r="CD846" s="113">
        <f t="shared" si="1303"/>
        <v>52200.243260407769</v>
      </c>
      <c r="CE846" s="113">
        <f t="shared" si="1303"/>
        <v>51204.730666607858</v>
      </c>
      <c r="CF846" s="113">
        <f t="shared" si="1303"/>
        <v>48964.307463588004</v>
      </c>
      <c r="CG846" s="113">
        <f t="shared" si="1303"/>
        <v>47364.950828910907</v>
      </c>
      <c r="CH846" s="113">
        <f t="shared" si="1303"/>
        <v>46157.342172361037</v>
      </c>
      <c r="CI846" s="113">
        <f t="shared" si="1303"/>
        <v>44565.947620388622</v>
      </c>
      <c r="CJ846" s="113">
        <f t="shared" si="1303"/>
        <v>44355.499660316855</v>
      </c>
      <c r="CK846" s="113">
        <f t="shared" si="1303"/>
        <v>42263.57048767637</v>
      </c>
      <c r="CL846" s="113">
        <f t="shared" si="1303"/>
        <v>42734.672938120981</v>
      </c>
      <c r="CM846" s="113">
        <f t="shared" si="1303"/>
        <v>42050.271256960521</v>
      </c>
      <c r="CN846" s="113">
        <f t="shared" si="1303"/>
        <v>42255.877576514678</v>
      </c>
      <c r="CO846" s="113">
        <f t="shared" si="1303"/>
        <v>40825.816889878515</v>
      </c>
      <c r="CP846" s="113">
        <f t="shared" si="1303"/>
        <v>40108.415346484915</v>
      </c>
      <c r="CQ846" s="113">
        <f t="shared" si="1303"/>
        <v>37667.156321520219</v>
      </c>
      <c r="CR846" s="113">
        <f t="shared" si="1303"/>
        <v>36667.347044814895</v>
      </c>
      <c r="CS846" s="113">
        <f t="shared" si="1303"/>
        <v>34829.411900334693</v>
      </c>
      <c r="CT846" s="113">
        <f t="shared" si="1303"/>
        <v>32256.865013451868</v>
      </c>
      <c r="CU846" s="113">
        <f t="shared" si="1303"/>
        <v>29696.41630148992</v>
      </c>
      <c r="CV846" s="113">
        <f t="shared" si="1303"/>
        <v>26568.327426088439</v>
      </c>
      <c r="CW846" s="113">
        <f t="shared" si="1303"/>
        <v>24825.352483049293</v>
      </c>
      <c r="CX846" s="113">
        <f t="shared" si="1303"/>
        <v>23022.615653738503</v>
      </c>
      <c r="CY846" s="113">
        <f t="shared" si="1303"/>
        <v>20780.855919583024</v>
      </c>
      <c r="CZ846" s="113">
        <f t="shared" si="1303"/>
        <v>19704.188641569272</v>
      </c>
      <c r="DA846" s="113">
        <f t="shared" si="1303"/>
        <v>18035.237941699019</v>
      </c>
      <c r="DB846" s="113">
        <f t="shared" si="1303"/>
        <v>16105.142271796039</v>
      </c>
      <c r="DC846" s="113">
        <f t="shared" si="1303"/>
        <v>14101.127807486631</v>
      </c>
      <c r="DD846" s="113">
        <f t="shared" si="1303"/>
        <v>12274.485245901638</v>
      </c>
      <c r="DE846" s="113">
        <f t="shared" si="1303"/>
        <v>10203.775392870832</v>
      </c>
      <c r="DF846" s="113">
        <f t="shared" si="1303"/>
        <v>8649.837442922375</v>
      </c>
      <c r="DG846" s="113">
        <f t="shared" si="1303"/>
        <v>6916.892359442576</v>
      </c>
      <c r="DH846" s="113">
        <f t="shared" si="1303"/>
        <v>5362.5246784325454</v>
      </c>
      <c r="DI846" s="113">
        <f t="shared" si="1303"/>
        <v>4054.994925839188</v>
      </c>
      <c r="DJ846" s="113">
        <f t="shared" si="1303"/>
        <v>3004.2960325534077</v>
      </c>
      <c r="DK846" s="113">
        <f t="shared" si="1303"/>
        <v>2098.4414796846572</v>
      </c>
      <c r="DL846" s="113">
        <f t="shared" si="1303"/>
        <v>1419.8800690250216</v>
      </c>
      <c r="DM846" s="113">
        <f t="shared" si="1303"/>
        <v>2388.3132075471699</v>
      </c>
    </row>
    <row r="847" spans="1:117" s="44" customFormat="1" ht="1" hidden="1" customHeight="1">
      <c r="A847" s="94">
        <v>2024</v>
      </c>
      <c r="B847" s="96">
        <f t="shared" si="1276"/>
        <v>4587413.5756708076</v>
      </c>
      <c r="C847" s="94"/>
      <c r="D847" s="101">
        <f t="shared" si="1277"/>
        <v>2648971.2858874588</v>
      </c>
      <c r="E847" s="101">
        <f t="shared" si="1278"/>
        <v>2705058.9681596318</v>
      </c>
      <c r="F847" s="101">
        <f t="shared" si="1279"/>
        <v>2759425.1183249736</v>
      </c>
      <c r="G847" s="101">
        <f t="shared" si="1280"/>
        <v>2811412.4518714687</v>
      </c>
      <c r="H847" s="101">
        <f t="shared" si="1281"/>
        <v>2862118.2508447319</v>
      </c>
      <c r="I847" s="101">
        <f>SUM(CC847:$DL847)</f>
        <v>1050520.3995740267</v>
      </c>
      <c r="J847" s="101">
        <f>SUM(CD847:$DL847)</f>
        <v>994432.71730185347</v>
      </c>
      <c r="K847" s="101">
        <f>SUM(CE847:$DL847)</f>
        <v>940066.56713651179</v>
      </c>
      <c r="L847" s="101">
        <f>SUM(CF847:$DL847)</f>
        <v>888079.23359001672</v>
      </c>
      <c r="M847" s="101">
        <f>SUM(CG847:$DL847)</f>
        <v>837373.43461675383</v>
      </c>
      <c r="N847" s="101"/>
      <c r="O847" s="101"/>
      <c r="P847" s="101"/>
      <c r="Q847" s="113">
        <f t="shared" ref="Q847:CB847" si="1304">Q797*Q$785</f>
        <v>42258.397532282637</v>
      </c>
      <c r="R847" s="113">
        <f t="shared" si="1304"/>
        <v>43680.62250431045</v>
      </c>
      <c r="S847" s="113">
        <f t="shared" si="1304"/>
        <v>45206.292919932886</v>
      </c>
      <c r="T847" s="113">
        <f t="shared" si="1304"/>
        <v>45054.389690511394</v>
      </c>
      <c r="U847" s="113">
        <f t="shared" si="1304"/>
        <v>45103.762621584072</v>
      </c>
      <c r="V847" s="113">
        <f t="shared" si="1304"/>
        <v>45201.624919018373</v>
      </c>
      <c r="W847" s="113">
        <f t="shared" si="1304"/>
        <v>45410.330573936888</v>
      </c>
      <c r="X847" s="113">
        <f t="shared" si="1304"/>
        <v>45110.864904629292</v>
      </c>
      <c r="Y847" s="113">
        <f t="shared" si="1304"/>
        <v>45089.089121033714</v>
      </c>
      <c r="Z847" s="113">
        <f t="shared" si="1304"/>
        <v>44915.332838668648</v>
      </c>
      <c r="AA847" s="113">
        <f t="shared" si="1304"/>
        <v>44757.156432940435</v>
      </c>
      <c r="AB847" s="113">
        <f t="shared" si="1304"/>
        <v>44766.434632216136</v>
      </c>
      <c r="AC847" s="113">
        <f t="shared" si="1304"/>
        <v>46794.762201130645</v>
      </c>
      <c r="AD847" s="113">
        <f t="shared" si="1304"/>
        <v>44713.153430095525</v>
      </c>
      <c r="AE847" s="113">
        <f t="shared" si="1304"/>
        <v>44454.428156217175</v>
      </c>
      <c r="AF847" s="113">
        <f t="shared" si="1304"/>
        <v>43742.858191236781</v>
      </c>
      <c r="AG847" s="113">
        <f t="shared" si="1304"/>
        <v>43188.50603305977</v>
      </c>
      <c r="AH847" s="113">
        <f t="shared" si="1304"/>
        <v>42836.964800185873</v>
      </c>
      <c r="AI847" s="113">
        <f t="shared" si="1304"/>
        <v>42424.503190519601</v>
      </c>
      <c r="AJ847" s="113">
        <f t="shared" si="1304"/>
        <v>43212.415515813511</v>
      </c>
      <c r="AK847" s="113">
        <f t="shared" si="1304"/>
        <v>43945.948807199253</v>
      </c>
      <c r="AL847" s="113">
        <f t="shared" si="1304"/>
        <v>44313.22925828203</v>
      </c>
      <c r="AM847" s="113">
        <f t="shared" si="1304"/>
        <v>45465.377213683278</v>
      </c>
      <c r="AN847" s="113">
        <f t="shared" si="1304"/>
        <v>46323.563420456383</v>
      </c>
      <c r="AO847" s="113">
        <f t="shared" si="1304"/>
        <v>47895.240837696336</v>
      </c>
      <c r="AP847" s="113">
        <f t="shared" si="1304"/>
        <v>50745.896898657862</v>
      </c>
      <c r="AQ847" s="113">
        <f t="shared" si="1304"/>
        <v>53079.378761913926</v>
      </c>
      <c r="AR847" s="113">
        <f t="shared" si="1304"/>
        <v>55352.455696202524</v>
      </c>
      <c r="AS847" s="113">
        <f t="shared" si="1304"/>
        <v>57880.965774899094</v>
      </c>
      <c r="AT847" s="113">
        <f t="shared" si="1304"/>
        <v>58804.949540171998</v>
      </c>
      <c r="AU847" s="113">
        <f t="shared" si="1304"/>
        <v>60464.079366225145</v>
      </c>
      <c r="AV847" s="113">
        <f t="shared" si="1304"/>
        <v>61673.924214384533</v>
      </c>
      <c r="AW847" s="113">
        <f t="shared" si="1304"/>
        <v>63546.042913518206</v>
      </c>
      <c r="AX847" s="113">
        <f t="shared" si="1304"/>
        <v>63711.476490089837</v>
      </c>
      <c r="AY847" s="113">
        <f t="shared" si="1304"/>
        <v>64205.612936271158</v>
      </c>
      <c r="AZ847" s="113">
        <f t="shared" si="1304"/>
        <v>64307.132347418687</v>
      </c>
      <c r="BA847" s="113">
        <f t="shared" si="1304"/>
        <v>65083.602653967573</v>
      </c>
      <c r="BB847" s="113">
        <f t="shared" si="1304"/>
        <v>63712.601335070591</v>
      </c>
      <c r="BC847" s="113">
        <f t="shared" si="1304"/>
        <v>64648.911597158731</v>
      </c>
      <c r="BD847" s="113">
        <f t="shared" si="1304"/>
        <v>64291.106364428946</v>
      </c>
      <c r="BE847" s="113">
        <f t="shared" si="1304"/>
        <v>64281.419457028991</v>
      </c>
      <c r="BF847" s="113">
        <f t="shared" si="1304"/>
        <v>64016.058710503843</v>
      </c>
      <c r="BG847" s="113">
        <f t="shared" si="1304"/>
        <v>65284.648038302526</v>
      </c>
      <c r="BH847" s="113">
        <f t="shared" si="1304"/>
        <v>64682.933632102366</v>
      </c>
      <c r="BI847" s="113">
        <f t="shared" si="1304"/>
        <v>64915.320006850066</v>
      </c>
      <c r="BJ847" s="113">
        <f t="shared" si="1304"/>
        <v>63848.873620010803</v>
      </c>
      <c r="BK847" s="113">
        <f t="shared" si="1304"/>
        <v>62636.609634450455</v>
      </c>
      <c r="BL847" s="113">
        <f t="shared" si="1304"/>
        <v>62158.990773727965</v>
      </c>
      <c r="BM847" s="113">
        <f t="shared" si="1304"/>
        <v>61832.805232645464</v>
      </c>
      <c r="BN847" s="113">
        <f t="shared" si="1304"/>
        <v>60944.264230952424</v>
      </c>
      <c r="BO847" s="113">
        <f t="shared" si="1304"/>
        <v>61069.109558002237</v>
      </c>
      <c r="BP847" s="113">
        <f t="shared" si="1304"/>
        <v>60824.274312332906</v>
      </c>
      <c r="BQ847" s="113">
        <f t="shared" si="1304"/>
        <v>61459.266559973039</v>
      </c>
      <c r="BR847" s="113">
        <f t="shared" si="1304"/>
        <v>62934.096188119671</v>
      </c>
      <c r="BS847" s="113">
        <f t="shared" si="1304"/>
        <v>62623.448414850165</v>
      </c>
      <c r="BT847" s="113">
        <f t="shared" si="1304"/>
        <v>63728.469912563276</v>
      </c>
      <c r="BU847" s="113">
        <f t="shared" si="1304"/>
        <v>64292.114195113565</v>
      </c>
      <c r="BV847" s="113">
        <f t="shared" si="1304"/>
        <v>64253.055945711356</v>
      </c>
      <c r="BW847" s="113">
        <f t="shared" si="1304"/>
        <v>64539.437186738862</v>
      </c>
      <c r="BX847" s="113">
        <f t="shared" si="1304"/>
        <v>64235.990023071652</v>
      </c>
      <c r="BY847" s="113">
        <f t="shared" si="1304"/>
        <v>64246.923431215218</v>
      </c>
      <c r="BZ847" s="113">
        <f t="shared" si="1304"/>
        <v>62584.450214938792</v>
      </c>
      <c r="CA847" s="113">
        <f t="shared" si="1304"/>
        <v>60132.586302895324</v>
      </c>
      <c r="CB847" s="113">
        <f t="shared" si="1304"/>
        <v>57994.643877661299</v>
      </c>
      <c r="CC847" s="113">
        <f t="shared" ref="CC847:DM847" si="1305">CC797*CC$785</f>
        <v>56087.682272173151</v>
      </c>
      <c r="CD847" s="113">
        <f t="shared" si="1305"/>
        <v>54366.150165341744</v>
      </c>
      <c r="CE847" s="113">
        <f t="shared" si="1305"/>
        <v>51987.333546494956</v>
      </c>
      <c r="CF847" s="113">
        <f t="shared" si="1305"/>
        <v>50705.79897326303</v>
      </c>
      <c r="CG847" s="113">
        <f t="shared" si="1305"/>
        <v>48741.109472596625</v>
      </c>
      <c r="CH847" s="113">
        <f t="shared" si="1305"/>
        <v>46952.403535611083</v>
      </c>
      <c r="CI847" s="113">
        <f t="shared" si="1305"/>
        <v>45791.747676710787</v>
      </c>
      <c r="CJ847" s="113">
        <f t="shared" si="1305"/>
        <v>44319.516291203567</v>
      </c>
      <c r="CK847" s="113">
        <f t="shared" si="1305"/>
        <v>43892.282214156083</v>
      </c>
      <c r="CL847" s="113">
        <f t="shared" si="1305"/>
        <v>41829.89158336605</v>
      </c>
      <c r="CM847" s="113">
        <f t="shared" si="1305"/>
        <v>42186.113839704689</v>
      </c>
      <c r="CN847" s="113">
        <f t="shared" si="1305"/>
        <v>41604.000131496767</v>
      </c>
      <c r="CO847" s="113">
        <f t="shared" si="1305"/>
        <v>41537.976390844495</v>
      </c>
      <c r="CP847" s="113">
        <f t="shared" si="1305"/>
        <v>40149.349432293937</v>
      </c>
      <c r="CQ847" s="113">
        <f t="shared" si="1305"/>
        <v>39402.228864692421</v>
      </c>
      <c r="CR847" s="113">
        <f t="shared" si="1305"/>
        <v>36884.018185754496</v>
      </c>
      <c r="CS847" s="113">
        <f t="shared" si="1305"/>
        <v>35789.301152844921</v>
      </c>
      <c r="CT847" s="113">
        <f t="shared" si="1305"/>
        <v>33783.246461574454</v>
      </c>
      <c r="CU847" s="113">
        <f t="shared" si="1305"/>
        <v>31316.003505696757</v>
      </c>
      <c r="CV847" s="113">
        <f t="shared" si="1305"/>
        <v>28423.977890431968</v>
      </c>
      <c r="CW847" s="113">
        <f t="shared" si="1305"/>
        <v>25393.17216419278</v>
      </c>
      <c r="CX847" s="113">
        <f t="shared" si="1305"/>
        <v>23649.141793282688</v>
      </c>
      <c r="CY847" s="113">
        <f t="shared" si="1305"/>
        <v>21624.185405807893</v>
      </c>
      <c r="CZ847" s="113">
        <f t="shared" si="1305"/>
        <v>19416.729605920009</v>
      </c>
      <c r="DA847" s="113">
        <f t="shared" si="1305"/>
        <v>18246.446403895505</v>
      </c>
      <c r="DB847" s="113">
        <f t="shared" si="1305"/>
        <v>16471.547765384323</v>
      </c>
      <c r="DC847" s="113">
        <f t="shared" si="1305"/>
        <v>14472.49376114082</v>
      </c>
      <c r="DD847" s="113">
        <f t="shared" si="1305"/>
        <v>12457.977868852458</v>
      </c>
      <c r="DE847" s="113">
        <f t="shared" si="1305"/>
        <v>10511.705634342659</v>
      </c>
      <c r="DF847" s="113">
        <f t="shared" si="1305"/>
        <v>8664.905205479452</v>
      </c>
      <c r="DG847" s="113">
        <f t="shared" si="1305"/>
        <v>7222.44305622297</v>
      </c>
      <c r="DH847" s="113">
        <f t="shared" si="1305"/>
        <v>5601.5106192043077</v>
      </c>
      <c r="DI847" s="113">
        <f t="shared" si="1305"/>
        <v>4274.8286494925833</v>
      </c>
      <c r="DJ847" s="113">
        <f t="shared" si="1305"/>
        <v>3064.8855544252287</v>
      </c>
      <c r="DK847" s="113">
        <f t="shared" si="1305"/>
        <v>2203.0054578532445</v>
      </c>
      <c r="DL847" s="113">
        <f t="shared" si="1305"/>
        <v>1495.2890422778257</v>
      </c>
      <c r="DM847" s="113">
        <f t="shared" si="1305"/>
        <v>2586.4830188679243</v>
      </c>
    </row>
    <row r="848" spans="1:117" s="44" customFormat="1" ht="1" hidden="1" customHeight="1">
      <c r="A848" s="94">
        <v>2025</v>
      </c>
      <c r="B848" s="96">
        <f t="shared" si="1276"/>
        <v>4626489.1893582456</v>
      </c>
      <c r="C848" s="94"/>
      <c r="D848" s="101">
        <f t="shared" si="1277"/>
        <v>2656448.7661378765</v>
      </c>
      <c r="E848" s="101">
        <f t="shared" si="1278"/>
        <v>2714014.8438588595</v>
      </c>
      <c r="F848" s="101">
        <f t="shared" si="1279"/>
        <v>2769732.5755453454</v>
      </c>
      <c r="G848" s="101">
        <f t="shared" si="1280"/>
        <v>2823875.5518844048</v>
      </c>
      <c r="H848" s="101">
        <f t="shared" si="1281"/>
        <v>2875353.8026219364</v>
      </c>
      <c r="I848" s="101">
        <f>SUM(CC848:$DL848)</f>
        <v>1073975.0226455722</v>
      </c>
      <c r="J848" s="101">
        <f>SUM(CD848:$DL848)</f>
        <v>1016408.9449245897</v>
      </c>
      <c r="K848" s="101">
        <f>SUM(CE848:$DL848)</f>
        <v>960691.2132381039</v>
      </c>
      <c r="L848" s="101">
        <f>SUM(CF848:$DL848)</f>
        <v>906548.2368990446</v>
      </c>
      <c r="M848" s="101">
        <f>SUM(CG848:$DL848)</f>
        <v>855069.9861615129</v>
      </c>
      <c r="N848" s="101"/>
      <c r="O848" s="101"/>
      <c r="P848" s="101"/>
      <c r="Q848" s="113">
        <f t="shared" ref="Q848:CB848" si="1306">Q798*Q$785</f>
        <v>42236.286809701029</v>
      </c>
      <c r="R848" s="113">
        <f t="shared" si="1306"/>
        <v>43714.095754516602</v>
      </c>
      <c r="S848" s="113">
        <f t="shared" si="1306"/>
        <v>45288.177389867014</v>
      </c>
      <c r="T848" s="113">
        <f t="shared" si="1306"/>
        <v>45201.629531433238</v>
      </c>
      <c r="U848" s="113">
        <f t="shared" si="1306"/>
        <v>45297.448124131544</v>
      </c>
      <c r="V848" s="113">
        <f t="shared" si="1306"/>
        <v>45457.114099873019</v>
      </c>
      <c r="W848" s="113">
        <f t="shared" si="1306"/>
        <v>45715.796947088136</v>
      </c>
      <c r="X848" s="113">
        <f t="shared" si="1306"/>
        <v>45463.153591508591</v>
      </c>
      <c r="Y848" s="113">
        <f t="shared" si="1306"/>
        <v>45476.45756265305</v>
      </c>
      <c r="Z848" s="113">
        <f t="shared" si="1306"/>
        <v>45320.781216875133</v>
      </c>
      <c r="AA848" s="113">
        <f t="shared" si="1306"/>
        <v>45183.036883416898</v>
      </c>
      <c r="AB848" s="113">
        <f t="shared" si="1306"/>
        <v>45220.713922591131</v>
      </c>
      <c r="AC848" s="113">
        <f t="shared" si="1306"/>
        <v>47291.244489393699</v>
      </c>
      <c r="AD848" s="113">
        <f t="shared" si="1306"/>
        <v>45174.020816275901</v>
      </c>
      <c r="AE848" s="113">
        <f t="shared" si="1306"/>
        <v>44973.491537014866</v>
      </c>
      <c r="AF848" s="113">
        <f t="shared" si="1306"/>
        <v>44787.28177087081</v>
      </c>
      <c r="AG848" s="113">
        <f t="shared" si="1306"/>
        <v>43969.225164485157</v>
      </c>
      <c r="AH848" s="113">
        <f t="shared" si="1306"/>
        <v>43433.286942379185</v>
      </c>
      <c r="AI848" s="113">
        <f t="shared" si="1306"/>
        <v>43397.332360984503</v>
      </c>
      <c r="AJ848" s="113">
        <f t="shared" si="1306"/>
        <v>43464.825659735441</v>
      </c>
      <c r="AK848" s="113">
        <f t="shared" si="1306"/>
        <v>43961.028397996437</v>
      </c>
      <c r="AL848" s="113">
        <f t="shared" si="1306"/>
        <v>45208.088537085896</v>
      </c>
      <c r="AM848" s="113">
        <f t="shared" si="1306"/>
        <v>45394.877326547779</v>
      </c>
      <c r="AN848" s="113">
        <f t="shared" si="1306"/>
        <v>46466.201812591033</v>
      </c>
      <c r="AO848" s="113">
        <f t="shared" si="1306"/>
        <v>47852.390924956373</v>
      </c>
      <c r="AP848" s="113">
        <f t="shared" si="1306"/>
        <v>49447.526239845029</v>
      </c>
      <c r="AQ848" s="113">
        <f t="shared" si="1306"/>
        <v>52756.62855492442</v>
      </c>
      <c r="AR848" s="113">
        <f t="shared" si="1306"/>
        <v>54973.557057199956</v>
      </c>
      <c r="AS848" s="113">
        <f t="shared" si="1306"/>
        <v>57069.342551393973</v>
      </c>
      <c r="AT848" s="113">
        <f t="shared" si="1306"/>
        <v>59088.759154588028</v>
      </c>
      <c r="AU848" s="113">
        <f t="shared" si="1306"/>
        <v>60137.208449128382</v>
      </c>
      <c r="AV848" s="113">
        <f t="shared" si="1306"/>
        <v>61496.596654508867</v>
      </c>
      <c r="AW848" s="113">
        <f t="shared" si="1306"/>
        <v>62218.83991930489</v>
      </c>
      <c r="AX848" s="113">
        <f t="shared" si="1306"/>
        <v>64021.170718665337</v>
      </c>
      <c r="AY848" s="113">
        <f t="shared" si="1306"/>
        <v>64412.26339815247</v>
      </c>
      <c r="AZ848" s="113">
        <f t="shared" si="1306"/>
        <v>64903.093435382063</v>
      </c>
      <c r="BA848" s="113">
        <f t="shared" si="1306"/>
        <v>65139.339986088067</v>
      </c>
      <c r="BB848" s="113">
        <f t="shared" si="1306"/>
        <v>65397.410034447676</v>
      </c>
      <c r="BC848" s="113">
        <f t="shared" si="1306"/>
        <v>64878.316020817219</v>
      </c>
      <c r="BD848" s="113">
        <f t="shared" si="1306"/>
        <v>65193.798779424586</v>
      </c>
      <c r="BE848" s="113">
        <f t="shared" si="1306"/>
        <v>65028.099959123894</v>
      </c>
      <c r="BF848" s="113">
        <f t="shared" si="1306"/>
        <v>65039.279576955923</v>
      </c>
      <c r="BG848" s="113">
        <f t="shared" si="1306"/>
        <v>64969.48971354805</v>
      </c>
      <c r="BH848" s="113">
        <f t="shared" si="1306"/>
        <v>65668.1049281054</v>
      </c>
      <c r="BI848" s="113">
        <f t="shared" si="1306"/>
        <v>65253.180436847106</v>
      </c>
      <c r="BJ848" s="113">
        <f t="shared" si="1306"/>
        <v>65264.947734115645</v>
      </c>
      <c r="BK848" s="113">
        <f t="shared" si="1306"/>
        <v>64041.544811751104</v>
      </c>
      <c r="BL848" s="113">
        <f t="shared" si="1306"/>
        <v>62804.868913857681</v>
      </c>
      <c r="BM848" s="113">
        <f t="shared" si="1306"/>
        <v>62513.472304827141</v>
      </c>
      <c r="BN848" s="113">
        <f t="shared" si="1306"/>
        <v>61715.341573586127</v>
      </c>
      <c r="BO848" s="113">
        <f t="shared" si="1306"/>
        <v>60908.430445189086</v>
      </c>
      <c r="BP848" s="113">
        <f t="shared" si="1306"/>
        <v>60948.581429297825</v>
      </c>
      <c r="BQ848" s="113">
        <f t="shared" si="1306"/>
        <v>60719.058962264149</v>
      </c>
      <c r="BR848" s="113">
        <f t="shared" si="1306"/>
        <v>61320.47841434084</v>
      </c>
      <c r="BS848" s="113">
        <f t="shared" si="1306"/>
        <v>62739.471478147709</v>
      </c>
      <c r="BT848" s="113">
        <f t="shared" si="1306"/>
        <v>62251.72276115969</v>
      </c>
      <c r="BU848" s="113">
        <f t="shared" si="1306"/>
        <v>63573.420810330666</v>
      </c>
      <c r="BV848" s="113">
        <f t="shared" si="1306"/>
        <v>63973.829243273103</v>
      </c>
      <c r="BW848" s="113">
        <f t="shared" si="1306"/>
        <v>63790.620604279473</v>
      </c>
      <c r="BX848" s="113">
        <f t="shared" si="1306"/>
        <v>64474.577705722186</v>
      </c>
      <c r="BY848" s="113">
        <f t="shared" si="1306"/>
        <v>63542.102348748514</v>
      </c>
      <c r="BZ848" s="113">
        <f t="shared" si="1306"/>
        <v>63978.510485085208</v>
      </c>
      <c r="CA848" s="113">
        <f t="shared" si="1306"/>
        <v>62408.143095768377</v>
      </c>
      <c r="CB848" s="113">
        <f t="shared" si="1306"/>
        <v>59505.050448503192</v>
      </c>
      <c r="CC848" s="113">
        <f t="shared" ref="CC848:DM848" si="1307">CC798*CC$785</f>
        <v>57566.077720982954</v>
      </c>
      <c r="CD848" s="113">
        <f t="shared" si="1307"/>
        <v>55717.731686485778</v>
      </c>
      <c r="CE848" s="113">
        <f t="shared" si="1307"/>
        <v>54142.976339059293</v>
      </c>
      <c r="CF848" s="113">
        <f t="shared" si="1307"/>
        <v>51478.250737531649</v>
      </c>
      <c r="CG848" s="113">
        <f t="shared" si="1307"/>
        <v>50478.733809233083</v>
      </c>
      <c r="CH848" s="113">
        <f t="shared" si="1307"/>
        <v>48318.635390107083</v>
      </c>
      <c r="CI848" s="113">
        <f t="shared" si="1307"/>
        <v>46582.393691917772</v>
      </c>
      <c r="CJ848" s="113">
        <f t="shared" si="1307"/>
        <v>45539.95222696269</v>
      </c>
      <c r="CK848" s="113">
        <f t="shared" si="1307"/>
        <v>43863.30513435982</v>
      </c>
      <c r="CL848" s="113">
        <f t="shared" si="1307"/>
        <v>43437.503095460997</v>
      </c>
      <c r="CM848" s="113">
        <f t="shared" si="1307"/>
        <v>41301.139366827258</v>
      </c>
      <c r="CN848" s="113">
        <f t="shared" si="1307"/>
        <v>41741.184785824655</v>
      </c>
      <c r="CO848" s="113">
        <f t="shared" si="1307"/>
        <v>40902.72612069812</v>
      </c>
      <c r="CP848" s="113">
        <f t="shared" si="1307"/>
        <v>40854.214422078578</v>
      </c>
      <c r="CQ848" s="113">
        <f t="shared" si="1307"/>
        <v>39448.177820930716</v>
      </c>
      <c r="CR848" s="113">
        <f t="shared" si="1307"/>
        <v>38589.429746698421</v>
      </c>
      <c r="CS848" s="113">
        <f t="shared" si="1307"/>
        <v>36012.809669021939</v>
      </c>
      <c r="CT848" s="113">
        <f t="shared" si="1307"/>
        <v>34726.918119078255</v>
      </c>
      <c r="CU848" s="113">
        <f t="shared" si="1307"/>
        <v>32811.083698510076</v>
      </c>
      <c r="CV848" s="113">
        <f t="shared" si="1307"/>
        <v>29989.961020703759</v>
      </c>
      <c r="CW848" s="113">
        <f t="shared" si="1307"/>
        <v>27185.353032801904</v>
      </c>
      <c r="CX848" s="113">
        <f t="shared" si="1307"/>
        <v>24206.60205917633</v>
      </c>
      <c r="CY848" s="113">
        <f t="shared" si="1307"/>
        <v>22231.893149664931</v>
      </c>
      <c r="CZ848" s="113">
        <f t="shared" si="1307"/>
        <v>20224.16573677101</v>
      </c>
      <c r="DA848" s="113">
        <f t="shared" si="1307"/>
        <v>17999.872803842864</v>
      </c>
      <c r="DB848" s="113">
        <f t="shared" si="1307"/>
        <v>16687.658244176342</v>
      </c>
      <c r="DC848" s="113">
        <f t="shared" si="1307"/>
        <v>14825.242424242424</v>
      </c>
      <c r="DD848" s="113">
        <f t="shared" si="1307"/>
        <v>12809.346721311475</v>
      </c>
      <c r="DE848" s="113">
        <f t="shared" si="1307"/>
        <v>10691.490992717516</v>
      </c>
      <c r="DF848" s="113">
        <f t="shared" si="1307"/>
        <v>8947.4257534246572</v>
      </c>
      <c r="DG848" s="113">
        <f t="shared" si="1307"/>
        <v>7251.0595867371458</v>
      </c>
      <c r="DH848" s="113">
        <f t="shared" si="1307"/>
        <v>5865.3724199820517</v>
      </c>
      <c r="DI848" s="113">
        <f t="shared" si="1307"/>
        <v>4476.7689305230288</v>
      </c>
      <c r="DJ848" s="113">
        <f t="shared" si="1307"/>
        <v>3241.1459816887082</v>
      </c>
      <c r="DK848" s="113">
        <f t="shared" si="1307"/>
        <v>2253.8550636749546</v>
      </c>
      <c r="DL848" s="113">
        <f t="shared" si="1307"/>
        <v>1574.565142364107</v>
      </c>
      <c r="DM848" s="113">
        <f t="shared" si="1307"/>
        <v>2785.1421383647798</v>
      </c>
    </row>
    <row r="849" spans="1:117" s="44" customFormat="1" ht="1" hidden="1" customHeight="1">
      <c r="A849" s="94">
        <v>2026</v>
      </c>
      <c r="B849" s="96">
        <f t="shared" si="1276"/>
        <v>4664672.35706132</v>
      </c>
      <c r="C849" s="94"/>
      <c r="D849" s="101">
        <f t="shared" si="1277"/>
        <v>2662501.4508113852</v>
      </c>
      <c r="E849" s="101">
        <f t="shared" si="1278"/>
        <v>2721558.8313961104</v>
      </c>
      <c r="F849" s="101">
        <f t="shared" si="1279"/>
        <v>2778749.3003315725</v>
      </c>
      <c r="G849" s="101">
        <f t="shared" si="1280"/>
        <v>2834238.4332782747</v>
      </c>
      <c r="H849" s="101">
        <f t="shared" si="1281"/>
        <v>2887851.3514877567</v>
      </c>
      <c r="I849" s="101">
        <f>SUM(CC849:$DL849)</f>
        <v>1098388.2259433281</v>
      </c>
      <c r="J849" s="101">
        <f>SUM(CD849:$DL849)</f>
        <v>1039330.8453586028</v>
      </c>
      <c r="K849" s="101">
        <f>SUM(CE849:$DL849)</f>
        <v>982140.37642314087</v>
      </c>
      <c r="L849" s="101">
        <f>SUM(CF849:$DL849)</f>
        <v>926651.24347643869</v>
      </c>
      <c r="M849" s="101">
        <f>SUM(CG849:$DL849)</f>
        <v>873038.32526695647</v>
      </c>
      <c r="N849" s="101"/>
      <c r="O849" s="101"/>
      <c r="P849" s="101"/>
      <c r="Q849" s="113">
        <f t="shared" ref="Q849:CB849" si="1308">Q799*Q$785</f>
        <v>42172.838649249446</v>
      </c>
      <c r="R849" s="113">
        <f t="shared" si="1308"/>
        <v>43688.498563182489</v>
      </c>
      <c r="S849" s="113">
        <f t="shared" si="1308"/>
        <v>45318.504971324102</v>
      </c>
      <c r="T849" s="113">
        <f t="shared" si="1308"/>
        <v>45278.755162392292</v>
      </c>
      <c r="U849" s="113">
        <f t="shared" si="1308"/>
        <v>45441.214682723483</v>
      </c>
      <c r="V849" s="113">
        <f t="shared" si="1308"/>
        <v>45647.732980901288</v>
      </c>
      <c r="W849" s="113">
        <f t="shared" si="1308"/>
        <v>45969.183807439826</v>
      </c>
      <c r="X849" s="113">
        <f t="shared" si="1308"/>
        <v>45761.70332615207</v>
      </c>
      <c r="Y849" s="113">
        <f t="shared" si="1308"/>
        <v>45826.98119105924</v>
      </c>
      <c r="Z849" s="113">
        <f t="shared" si="1308"/>
        <v>45703.373436506256</v>
      </c>
      <c r="AA849" s="113">
        <f t="shared" si="1308"/>
        <v>45584.099125823639</v>
      </c>
      <c r="AB849" s="113">
        <f t="shared" si="1308"/>
        <v>45644.110191032734</v>
      </c>
      <c r="AC849" s="113">
        <f t="shared" si="1308"/>
        <v>47762.641356776097</v>
      </c>
      <c r="AD849" s="113">
        <f t="shared" si="1308"/>
        <v>45643.905173055457</v>
      </c>
      <c r="AE849" s="113">
        <f t="shared" si="1308"/>
        <v>45428.547102068726</v>
      </c>
      <c r="AF849" s="113">
        <f t="shared" si="1308"/>
        <v>45299.998800872963</v>
      </c>
      <c r="AG849" s="113">
        <f t="shared" si="1308"/>
        <v>44997.902285355587</v>
      </c>
      <c r="AH849" s="113">
        <f t="shared" si="1308"/>
        <v>44205.231412639405</v>
      </c>
      <c r="AI849" s="113">
        <f t="shared" si="1308"/>
        <v>43978.244667274383</v>
      </c>
      <c r="AJ849" s="113">
        <f t="shared" si="1308"/>
        <v>44429.213420775792</v>
      </c>
      <c r="AK849" s="113">
        <f t="shared" si="1308"/>
        <v>44206.323074963919</v>
      </c>
      <c r="AL849" s="113">
        <f t="shared" si="1308"/>
        <v>45212.133098798004</v>
      </c>
      <c r="AM849" s="113">
        <f t="shared" si="1308"/>
        <v>46256.990232090451</v>
      </c>
      <c r="AN849" s="113">
        <f t="shared" si="1308"/>
        <v>46386.40411069752</v>
      </c>
      <c r="AO849" s="113">
        <f t="shared" si="1308"/>
        <v>47977.951134380455</v>
      </c>
      <c r="AP849" s="113">
        <f t="shared" si="1308"/>
        <v>49402.754837817003</v>
      </c>
      <c r="AQ849" s="113">
        <f t="shared" si="1308"/>
        <v>51459.613747954172</v>
      </c>
      <c r="AR849" s="113">
        <f t="shared" si="1308"/>
        <v>54647.059293804123</v>
      </c>
      <c r="AS849" s="113">
        <f t="shared" si="1308"/>
        <v>56688.294039237779</v>
      </c>
      <c r="AT849" s="113">
        <f t="shared" si="1308"/>
        <v>58286.644747887411</v>
      </c>
      <c r="AU849" s="113">
        <f t="shared" si="1308"/>
        <v>60410.774262821673</v>
      </c>
      <c r="AV849" s="113">
        <f t="shared" si="1308"/>
        <v>61170.995202759754</v>
      </c>
      <c r="AW849" s="113">
        <f t="shared" si="1308"/>
        <v>62041.28436178308</v>
      </c>
      <c r="AX849" s="113">
        <f t="shared" si="1308"/>
        <v>62716.522333523455</v>
      </c>
      <c r="AY849" s="113">
        <f t="shared" si="1308"/>
        <v>64714.893695409941</v>
      </c>
      <c r="AZ849" s="113">
        <f t="shared" si="1308"/>
        <v>65103.37544035336</v>
      </c>
      <c r="BA849" s="113">
        <f t="shared" si="1308"/>
        <v>65728.004441115088</v>
      </c>
      <c r="BB849" s="113">
        <f t="shared" si="1308"/>
        <v>65449.908401306508</v>
      </c>
      <c r="BC849" s="113">
        <f t="shared" si="1308"/>
        <v>66562.575849215835</v>
      </c>
      <c r="BD849" s="113">
        <f t="shared" si="1308"/>
        <v>65416.286486486482</v>
      </c>
      <c r="BE849" s="113">
        <f t="shared" si="1308"/>
        <v>65929.232159280582</v>
      </c>
      <c r="BF849" s="113">
        <f t="shared" si="1308"/>
        <v>65781.732592130327</v>
      </c>
      <c r="BG849" s="113">
        <f t="shared" si="1308"/>
        <v>65993.754269000114</v>
      </c>
      <c r="BH849" s="113">
        <f t="shared" si="1308"/>
        <v>65352.690409830873</v>
      </c>
      <c r="BI849" s="113">
        <f t="shared" si="1308"/>
        <v>66235.682577491316</v>
      </c>
      <c r="BJ849" s="113">
        <f t="shared" si="1308"/>
        <v>65598.377951053801</v>
      </c>
      <c r="BK849" s="113">
        <f t="shared" si="1308"/>
        <v>65448.488473937105</v>
      </c>
      <c r="BL849" s="113">
        <f t="shared" si="1308"/>
        <v>64202.095185895683</v>
      </c>
      <c r="BM849" s="113">
        <f t="shared" si="1308"/>
        <v>63156.828737496624</v>
      </c>
      <c r="BN849" s="113">
        <f t="shared" si="1308"/>
        <v>62386.892636010263</v>
      </c>
      <c r="BO849" s="113">
        <f t="shared" si="1308"/>
        <v>61672.660475506622</v>
      </c>
      <c r="BP849" s="113">
        <f t="shared" si="1308"/>
        <v>60784.175242344223</v>
      </c>
      <c r="BQ849" s="113">
        <f t="shared" si="1308"/>
        <v>60838.253419811314</v>
      </c>
      <c r="BR849" s="113">
        <f t="shared" si="1308"/>
        <v>60581.737771010332</v>
      </c>
      <c r="BS849" s="113">
        <f t="shared" si="1308"/>
        <v>61131.151773126563</v>
      </c>
      <c r="BT849" s="113">
        <f t="shared" si="1308"/>
        <v>62363.401141279341</v>
      </c>
      <c r="BU849" s="113">
        <f t="shared" si="1308"/>
        <v>62103.093927295646</v>
      </c>
      <c r="BV849" s="113">
        <f t="shared" si="1308"/>
        <v>63260.803913832562</v>
      </c>
      <c r="BW849" s="113">
        <f t="shared" si="1308"/>
        <v>63508.198413816703</v>
      </c>
      <c r="BX849" s="113">
        <f t="shared" si="1308"/>
        <v>63724.873313795186</v>
      </c>
      <c r="BY849" s="113">
        <f t="shared" si="1308"/>
        <v>63780.35172873726</v>
      </c>
      <c r="BZ849" s="113">
        <f t="shared" si="1308"/>
        <v>63278.992733541359</v>
      </c>
      <c r="CA849" s="113">
        <f t="shared" si="1308"/>
        <v>63793.438195991097</v>
      </c>
      <c r="CB849" s="113">
        <f t="shared" si="1308"/>
        <v>61755.754976764292</v>
      </c>
      <c r="CC849" s="113">
        <f t="shared" ref="CC849:DM849" si="1309">CC799*CC$785</f>
        <v>59057.380584725281</v>
      </c>
      <c r="CD849" s="113">
        <f t="shared" si="1309"/>
        <v>57190.46893546197</v>
      </c>
      <c r="CE849" s="113">
        <f t="shared" si="1309"/>
        <v>55489.132946702237</v>
      </c>
      <c r="CF849" s="113">
        <f t="shared" si="1309"/>
        <v>53612.918209482217</v>
      </c>
      <c r="CG849" s="113">
        <f t="shared" si="1309"/>
        <v>51246.474991781331</v>
      </c>
      <c r="CH849" s="113">
        <f t="shared" si="1309"/>
        <v>50047.072921978579</v>
      </c>
      <c r="CI849" s="113">
        <f t="shared" si="1309"/>
        <v>47939.6361588285</v>
      </c>
      <c r="CJ849" s="113">
        <f t="shared" si="1309"/>
        <v>46329.58727139324</v>
      </c>
      <c r="CK849" s="113">
        <f t="shared" si="1309"/>
        <v>45073.348018265911</v>
      </c>
      <c r="CL849" s="113">
        <f t="shared" si="1309"/>
        <v>43416.508168997068</v>
      </c>
      <c r="CM849" s="113">
        <f t="shared" si="1309"/>
        <v>42885.303603829067</v>
      </c>
      <c r="CN849" s="113">
        <f t="shared" si="1309"/>
        <v>40874.017554817714</v>
      </c>
      <c r="CO849" s="113">
        <f t="shared" si="1309"/>
        <v>41041.562264645203</v>
      </c>
      <c r="CP849" s="113">
        <f t="shared" si="1309"/>
        <v>40239.204742606424</v>
      </c>
      <c r="CQ849" s="113">
        <f t="shared" si="1309"/>
        <v>40149.398848741243</v>
      </c>
      <c r="CR849" s="113">
        <f t="shared" si="1309"/>
        <v>38643.347910803204</v>
      </c>
      <c r="CS849" s="113">
        <f t="shared" si="1309"/>
        <v>37686.130122722199</v>
      </c>
      <c r="CT849" s="113">
        <f t="shared" si="1309"/>
        <v>34958.60989589426</v>
      </c>
      <c r="CU849" s="113">
        <f t="shared" si="1309"/>
        <v>33742.396143733567</v>
      </c>
      <c r="CV849" s="113">
        <f t="shared" si="1309"/>
        <v>31439.286316776008</v>
      </c>
      <c r="CW849" s="113">
        <f t="shared" si="1309"/>
        <v>28702.496243357156</v>
      </c>
      <c r="CX849" s="113">
        <f t="shared" si="1309"/>
        <v>25935.222211115553</v>
      </c>
      <c r="CY849" s="113">
        <f t="shared" si="1309"/>
        <v>22774.804914370812</v>
      </c>
      <c r="CZ849" s="113">
        <f t="shared" si="1309"/>
        <v>20815.762318670346</v>
      </c>
      <c r="DA849" s="113">
        <f t="shared" si="1309"/>
        <v>18768.082187273805</v>
      </c>
      <c r="DB849" s="113">
        <f t="shared" si="1309"/>
        <v>16483.335609682068</v>
      </c>
      <c r="DC849" s="113">
        <f t="shared" si="1309"/>
        <v>15043.750623885919</v>
      </c>
      <c r="DD849" s="113">
        <f t="shared" si="1309"/>
        <v>13146.075204918032</v>
      </c>
      <c r="DE849" s="113">
        <f t="shared" si="1309"/>
        <v>11014.722115753162</v>
      </c>
      <c r="DF849" s="113">
        <f t="shared" si="1309"/>
        <v>9120.7050228310491</v>
      </c>
      <c r="DG849" s="113">
        <f t="shared" si="1309"/>
        <v>7506.7621335896201</v>
      </c>
      <c r="DH849" s="113">
        <f t="shared" si="1309"/>
        <v>5903.5746335626682</v>
      </c>
      <c r="DI849" s="113">
        <f t="shared" si="1309"/>
        <v>4700.0109289617485</v>
      </c>
      <c r="DJ849" s="113">
        <f t="shared" si="1309"/>
        <v>3404.0295015259408</v>
      </c>
      <c r="DK849" s="113">
        <f t="shared" si="1309"/>
        <v>2390.6476652516676</v>
      </c>
      <c r="DL849" s="113">
        <f t="shared" si="1309"/>
        <v>1616.4590163934427</v>
      </c>
      <c r="DM849" s="113">
        <f t="shared" si="1309"/>
        <v>2987.2264150943397</v>
      </c>
    </row>
    <row r="850" spans="1:117" s="44" customFormat="1" ht="1" hidden="1" customHeight="1">
      <c r="A850" s="94">
        <v>2027</v>
      </c>
      <c r="B850" s="96">
        <f t="shared" si="1276"/>
        <v>4701909.4746374423</v>
      </c>
      <c r="C850" s="94"/>
      <c r="D850" s="101">
        <f t="shared" si="1277"/>
        <v>2667059.1551017077</v>
      </c>
      <c r="E850" s="101">
        <f t="shared" si="1278"/>
        <v>2728351.5042259032</v>
      </c>
      <c r="F850" s="101">
        <f t="shared" si="1279"/>
        <v>2787018.6827292866</v>
      </c>
      <c r="G850" s="101">
        <f t="shared" si="1280"/>
        <v>2843977.4363511968</v>
      </c>
      <c r="H850" s="101">
        <f t="shared" si="1281"/>
        <v>2898921.7913420214</v>
      </c>
      <c r="I850" s="101">
        <f>SUM(CC850:$DL850)</f>
        <v>1124498.3291665965</v>
      </c>
      <c r="J850" s="101">
        <f>SUM(CD850:$DL850)</f>
        <v>1063205.9800424015</v>
      </c>
      <c r="K850" s="101">
        <f>SUM(CE850:$DL850)</f>
        <v>1004538.8015390179</v>
      </c>
      <c r="L850" s="101">
        <f>SUM(CF850:$DL850)</f>
        <v>947580.04791710782</v>
      </c>
      <c r="M850" s="101">
        <f>SUM(CG850:$DL850)</f>
        <v>892635.69292628334</v>
      </c>
      <c r="N850" s="101"/>
      <c r="O850" s="101"/>
      <c r="P850" s="101"/>
      <c r="Q850" s="113">
        <f t="shared" ref="Q850:CB850" si="1310">Q800*Q$785</f>
        <v>42080.550415865328</v>
      </c>
      <c r="R850" s="113">
        <f t="shared" si="1310"/>
        <v>43620.56755541118</v>
      </c>
      <c r="S850" s="113">
        <f t="shared" si="1310"/>
        <v>45290.199228630823</v>
      </c>
      <c r="T850" s="113">
        <f t="shared" si="1310"/>
        <v>45306.800846377402</v>
      </c>
      <c r="U850" s="113">
        <f t="shared" si="1310"/>
        <v>45516.093098656791</v>
      </c>
      <c r="V850" s="113">
        <f t="shared" si="1310"/>
        <v>45788.451631293887</v>
      </c>
      <c r="W850" s="113">
        <f t="shared" si="1310"/>
        <v>46156.469747699775</v>
      </c>
      <c r="X850" s="113">
        <f t="shared" si="1310"/>
        <v>46011.489937470447</v>
      </c>
      <c r="Y850" s="113">
        <f t="shared" si="1310"/>
        <v>46119.748085239415</v>
      </c>
      <c r="Z850" s="113">
        <f t="shared" si="1310"/>
        <v>46048.20330718677</v>
      </c>
      <c r="AA850" s="113">
        <f t="shared" si="1310"/>
        <v>45961.335888483445</v>
      </c>
      <c r="AB850" s="113">
        <f t="shared" si="1310"/>
        <v>46044.593249652789</v>
      </c>
      <c r="AC850" s="113">
        <f t="shared" si="1310"/>
        <v>48203.726673927697</v>
      </c>
      <c r="AD850" s="113">
        <f t="shared" si="1310"/>
        <v>46093.751817392389</v>
      </c>
      <c r="AE850" s="113">
        <f t="shared" si="1310"/>
        <v>45894.60401045355</v>
      </c>
      <c r="AF850" s="113">
        <f t="shared" si="1310"/>
        <v>45750.750029978175</v>
      </c>
      <c r="AG850" s="113">
        <f t="shared" si="1310"/>
        <v>45501.784785994932</v>
      </c>
      <c r="AH850" s="113">
        <f t="shared" si="1310"/>
        <v>45215.307853159851</v>
      </c>
      <c r="AI850" s="113">
        <f t="shared" si="1310"/>
        <v>44747.157702825891</v>
      </c>
      <c r="AJ850" s="113">
        <f t="shared" si="1310"/>
        <v>45000.404503435777</v>
      </c>
      <c r="AK850" s="113">
        <f t="shared" si="1310"/>
        <v>45147.289540708043</v>
      </c>
      <c r="AL850" s="113">
        <f t="shared" si="1310"/>
        <v>45449.751099384346</v>
      </c>
      <c r="AM850" s="113">
        <f t="shared" si="1310"/>
        <v>46251.954525866488</v>
      </c>
      <c r="AN850" s="113">
        <f t="shared" si="1310"/>
        <v>47210.31538274802</v>
      </c>
      <c r="AO850" s="113">
        <f t="shared" si="1310"/>
        <v>47886.272251308903</v>
      </c>
      <c r="AP850" s="113">
        <f t="shared" si="1310"/>
        <v>49512.196042774405</v>
      </c>
      <c r="AQ850" s="113">
        <f t="shared" si="1310"/>
        <v>51411.501915856359</v>
      </c>
      <c r="AR850" s="113">
        <f t="shared" si="1310"/>
        <v>53353.160749976203</v>
      </c>
      <c r="AS850" s="113">
        <f t="shared" si="1310"/>
        <v>56355.760987515256</v>
      </c>
      <c r="AT850" s="113">
        <f t="shared" si="1310"/>
        <v>57904.20626037645</v>
      </c>
      <c r="AU850" s="113">
        <f t="shared" si="1310"/>
        <v>59614.214981773563</v>
      </c>
      <c r="AV850" s="113">
        <f t="shared" si="1310"/>
        <v>61433.480065400574</v>
      </c>
      <c r="AW850" s="113">
        <f t="shared" si="1310"/>
        <v>61715.93116140792</v>
      </c>
      <c r="AX850" s="113">
        <f t="shared" si="1310"/>
        <v>62535.621577784113</v>
      </c>
      <c r="AY850" s="113">
        <f t="shared" si="1310"/>
        <v>63421.124689982389</v>
      </c>
      <c r="AZ850" s="113">
        <f t="shared" si="1310"/>
        <v>65400.378998944943</v>
      </c>
      <c r="BA850" s="113">
        <f t="shared" si="1310"/>
        <v>65924.551875434743</v>
      </c>
      <c r="BB850" s="113">
        <f t="shared" si="1310"/>
        <v>66027.390436753703</v>
      </c>
      <c r="BC850" s="113">
        <f t="shared" si="1310"/>
        <v>66613.554610028834</v>
      </c>
      <c r="BD850" s="113">
        <f t="shared" si="1310"/>
        <v>67086.414472537057</v>
      </c>
      <c r="BE850" s="113">
        <f t="shared" si="1310"/>
        <v>66144.67752154512</v>
      </c>
      <c r="BF850" s="113">
        <f t="shared" si="1310"/>
        <v>66680.387440057806</v>
      </c>
      <c r="BG850" s="113">
        <f t="shared" si="1310"/>
        <v>66736.769939702921</v>
      </c>
      <c r="BH850" s="113">
        <f t="shared" si="1310"/>
        <v>66369.802416545266</v>
      </c>
      <c r="BI850" s="113">
        <f t="shared" si="1310"/>
        <v>65917.87321158906</v>
      </c>
      <c r="BJ850" s="113">
        <f t="shared" si="1310"/>
        <v>66576.57382845672</v>
      </c>
      <c r="BK850" s="113">
        <f t="shared" si="1310"/>
        <v>65773.863025363418</v>
      </c>
      <c r="BL850" s="113">
        <f t="shared" si="1310"/>
        <v>65600.325934045861</v>
      </c>
      <c r="BM850" s="113">
        <f t="shared" si="1310"/>
        <v>64552.448334384673</v>
      </c>
      <c r="BN850" s="113">
        <f t="shared" si="1310"/>
        <v>63022.252323812747</v>
      </c>
      <c r="BO850" s="113">
        <f t="shared" si="1310"/>
        <v>62336.466060315943</v>
      </c>
      <c r="BP850" s="113">
        <f t="shared" si="1310"/>
        <v>61540.042711630886</v>
      </c>
      <c r="BQ850" s="113">
        <f t="shared" si="1310"/>
        <v>60670.980525606465</v>
      </c>
      <c r="BR850" s="113">
        <f t="shared" si="1310"/>
        <v>60696.853182911422</v>
      </c>
      <c r="BS850" s="113">
        <f t="shared" si="1310"/>
        <v>60394.005241658539</v>
      </c>
      <c r="BT850" s="113">
        <f t="shared" si="1310"/>
        <v>60764.007197422921</v>
      </c>
      <c r="BU850" s="113">
        <f t="shared" si="1310"/>
        <v>62211.896120269725</v>
      </c>
      <c r="BV850" s="113">
        <f t="shared" si="1310"/>
        <v>61797.855440700703</v>
      </c>
      <c r="BW850" s="113">
        <f t="shared" si="1310"/>
        <v>62802.142937659773</v>
      </c>
      <c r="BX850" s="113">
        <f t="shared" si="1310"/>
        <v>63441.363264118394</v>
      </c>
      <c r="BY850" s="113">
        <f t="shared" si="1310"/>
        <v>63035.822416272429</v>
      </c>
      <c r="BZ850" s="113">
        <f t="shared" si="1310"/>
        <v>63515.813821546246</v>
      </c>
      <c r="CA850" s="113">
        <f t="shared" si="1310"/>
        <v>63097.7964922049</v>
      </c>
      <c r="CB850" s="113">
        <f t="shared" si="1310"/>
        <v>63124.06408732303</v>
      </c>
      <c r="CC850" s="113">
        <f t="shared" ref="CC850:DM850" si="1311">CC800*CC$785</f>
        <v>61292.349124195309</v>
      </c>
      <c r="CD850" s="113">
        <f t="shared" si="1311"/>
        <v>58667.178503383482</v>
      </c>
      <c r="CE850" s="113">
        <f t="shared" si="1311"/>
        <v>56958.753621910073</v>
      </c>
      <c r="CF850" s="113">
        <f t="shared" si="1311"/>
        <v>54944.354990824409</v>
      </c>
      <c r="CG850" s="113">
        <f t="shared" si="1311"/>
        <v>53373.446672615413</v>
      </c>
      <c r="CH850" s="113">
        <f t="shared" si="1311"/>
        <v>50807.30681625021</v>
      </c>
      <c r="CI850" s="113">
        <f t="shared" si="1311"/>
        <v>49661.332582371164</v>
      </c>
      <c r="CJ850" s="113">
        <f t="shared" si="1311"/>
        <v>47681.962227234435</v>
      </c>
      <c r="CK850" s="113">
        <f t="shared" si="1311"/>
        <v>45859.726011357649</v>
      </c>
      <c r="CL850" s="113">
        <f t="shared" si="1311"/>
        <v>44613.218977440883</v>
      </c>
      <c r="CM850" s="113">
        <f t="shared" si="1311"/>
        <v>42871.319808546585</v>
      </c>
      <c r="CN850" s="113">
        <f t="shared" si="1311"/>
        <v>42442.128275091229</v>
      </c>
      <c r="CO850" s="113">
        <f t="shared" si="1311"/>
        <v>40200.554831526897</v>
      </c>
      <c r="CP850" s="113">
        <f t="shared" si="1311"/>
        <v>40379.978062095994</v>
      </c>
      <c r="CQ850" s="113">
        <f t="shared" si="1311"/>
        <v>39551.063527290382</v>
      </c>
      <c r="CR850" s="113">
        <f t="shared" si="1311"/>
        <v>39337.294652522192</v>
      </c>
      <c r="CS850" s="113">
        <f t="shared" si="1311"/>
        <v>37747.994087021194</v>
      </c>
      <c r="CT850" s="113">
        <f t="shared" si="1311"/>
        <v>36592.384957304952</v>
      </c>
      <c r="CU850" s="113">
        <f t="shared" si="1311"/>
        <v>33984.437773882557</v>
      </c>
      <c r="CV850" s="113">
        <f t="shared" si="1311"/>
        <v>32347.833347533444</v>
      </c>
      <c r="CW850" s="113">
        <f t="shared" si="1311"/>
        <v>30108.244273410299</v>
      </c>
      <c r="CX850" s="113">
        <f t="shared" si="1311"/>
        <v>27403.365353858455</v>
      </c>
      <c r="CY850" s="113">
        <f t="shared" si="1311"/>
        <v>24423.17535368578</v>
      </c>
      <c r="CZ850" s="113">
        <f t="shared" si="1311"/>
        <v>21342.607035884183</v>
      </c>
      <c r="DA850" s="113">
        <f t="shared" si="1311"/>
        <v>19340.800947555439</v>
      </c>
      <c r="DB850" s="113">
        <f t="shared" si="1311"/>
        <v>17209.270354351618</v>
      </c>
      <c r="DC850" s="113">
        <f t="shared" si="1311"/>
        <v>14881.094295900179</v>
      </c>
      <c r="DD850" s="113">
        <f t="shared" si="1311"/>
        <v>13364.704713114754</v>
      </c>
      <c r="DE850" s="113">
        <f t="shared" si="1311"/>
        <v>11328.390187811423</v>
      </c>
      <c r="DF850" s="113">
        <f t="shared" si="1311"/>
        <v>9418.2933333333331</v>
      </c>
      <c r="DG850" s="113">
        <f t="shared" si="1311"/>
        <v>7671.0764055742429</v>
      </c>
      <c r="DH850" s="113">
        <f t="shared" si="1311"/>
        <v>6126.5689500448698</v>
      </c>
      <c r="DI850" s="113">
        <f t="shared" si="1311"/>
        <v>4743.4664324746291</v>
      </c>
      <c r="DJ850" s="113">
        <f t="shared" si="1311"/>
        <v>3584.2243133265511</v>
      </c>
      <c r="DK850" s="113">
        <f t="shared" si="1311"/>
        <v>2518.8459672528807</v>
      </c>
      <c r="DL850" s="113">
        <f t="shared" si="1311"/>
        <v>1719.5823986194996</v>
      </c>
      <c r="DM850" s="113">
        <f t="shared" si="1311"/>
        <v>3170.7169811320755</v>
      </c>
    </row>
    <row r="851" spans="1:117" s="44" customFormat="1" ht="1" hidden="1" customHeight="1">
      <c r="A851" s="94">
        <v>2028</v>
      </c>
      <c r="B851" s="96">
        <f t="shared" si="1276"/>
        <v>4738222.0078534549</v>
      </c>
      <c r="C851" s="94"/>
      <c r="D851" s="101">
        <f t="shared" si="1277"/>
        <v>2670736.7587059783</v>
      </c>
      <c r="E851" s="101">
        <f t="shared" si="1278"/>
        <v>2733383.3935200167</v>
      </c>
      <c r="F851" s="101">
        <f t="shared" si="1279"/>
        <v>2794271.0983138322</v>
      </c>
      <c r="G851" s="101">
        <f t="shared" si="1280"/>
        <v>2852697.4812550214</v>
      </c>
      <c r="H851" s="101">
        <f t="shared" si="1281"/>
        <v>2909103.3388126884</v>
      </c>
      <c r="I851" s="101">
        <f>SUM(CC851:$DL851)</f>
        <v>1151322.646511992</v>
      </c>
      <c r="J851" s="101">
        <f>SUM(CD851:$DL851)</f>
        <v>1088676.0116979536</v>
      </c>
      <c r="K851" s="101">
        <f>SUM(CE851:$DL851)</f>
        <v>1027788.3069041382</v>
      </c>
      <c r="L851" s="101">
        <f>SUM(CF851:$DL851)</f>
        <v>969361.92396294884</v>
      </c>
      <c r="M851" s="101">
        <f>SUM(CG851:$DL851)</f>
        <v>912956.06640528201</v>
      </c>
      <c r="N851" s="101"/>
      <c r="O851" s="101"/>
      <c r="P851" s="101"/>
      <c r="Q851" s="113">
        <f t="shared" ref="Q851:CB851" si="1312">Q801*Q$785</f>
        <v>41962.306116841923</v>
      </c>
      <c r="R851" s="113">
        <f t="shared" si="1312"/>
        <v>43526.054848946747</v>
      </c>
      <c r="S851" s="113">
        <f t="shared" si="1312"/>
        <v>45221.456710661427</v>
      </c>
      <c r="T851" s="113">
        <f t="shared" si="1312"/>
        <v>45277.753530821399</v>
      </c>
      <c r="U851" s="113">
        <f t="shared" si="1312"/>
        <v>45541.052570634558</v>
      </c>
      <c r="V851" s="113">
        <f t="shared" si="1312"/>
        <v>45860.307963409257</v>
      </c>
      <c r="W851" s="113">
        <f t="shared" si="1312"/>
        <v>46294.680762437056</v>
      </c>
      <c r="X851" s="113">
        <f t="shared" si="1312"/>
        <v>46194.600441385111</v>
      </c>
      <c r="Y851" s="113">
        <f t="shared" si="1312"/>
        <v>46367.703720106292</v>
      </c>
      <c r="Z851" s="113">
        <f t="shared" si="1312"/>
        <v>46340.364638541447</v>
      </c>
      <c r="AA851" s="113">
        <f t="shared" si="1312"/>
        <v>46304.819888168429</v>
      </c>
      <c r="AB851" s="113">
        <f t="shared" si="1312"/>
        <v>46421.166871937319</v>
      </c>
      <c r="AC851" s="113">
        <f t="shared" si="1312"/>
        <v>48620.771796068664</v>
      </c>
      <c r="AD851" s="113">
        <f t="shared" si="1312"/>
        <v>46511.538121821119</v>
      </c>
      <c r="AE851" s="113">
        <f t="shared" si="1312"/>
        <v>46337.658110055439</v>
      </c>
      <c r="AF851" s="113">
        <f t="shared" si="1312"/>
        <v>46211.495743099025</v>
      </c>
      <c r="AG851" s="113">
        <f t="shared" si="1312"/>
        <v>45946.914188733637</v>
      </c>
      <c r="AH851" s="113">
        <f t="shared" si="1312"/>
        <v>45713.400557620822</v>
      </c>
      <c r="AI851" s="113">
        <f t="shared" si="1312"/>
        <v>45741.870556061986</v>
      </c>
      <c r="AJ851" s="113">
        <f t="shared" si="1312"/>
        <v>45766.685498131032</v>
      </c>
      <c r="AK851" s="113">
        <f t="shared" si="1312"/>
        <v>45700.207869938029</v>
      </c>
      <c r="AL851" s="113">
        <f t="shared" si="1312"/>
        <v>46371.911169744941</v>
      </c>
      <c r="AM851" s="113">
        <f t="shared" si="1312"/>
        <v>46479.568447189675</v>
      </c>
      <c r="AN851" s="113">
        <f t="shared" si="1312"/>
        <v>47198.345727463988</v>
      </c>
      <c r="AO851" s="113">
        <f t="shared" si="1312"/>
        <v>48686.469458987784</v>
      </c>
      <c r="AP851" s="113">
        <f t="shared" si="1312"/>
        <v>49413.698958312743</v>
      </c>
      <c r="AQ851" s="113">
        <f t="shared" si="1312"/>
        <v>51511.734899393472</v>
      </c>
      <c r="AR851" s="113">
        <f t="shared" si="1312"/>
        <v>53303.783001808311</v>
      </c>
      <c r="AS851" s="113">
        <f t="shared" si="1312"/>
        <v>55073.133502299825</v>
      </c>
      <c r="AT851" s="113">
        <f t="shared" si="1312"/>
        <v>57574.101460630147</v>
      </c>
      <c r="AU851" s="113">
        <f t="shared" si="1312"/>
        <v>59234.038961273327</v>
      </c>
      <c r="AV851" s="113">
        <f t="shared" si="1312"/>
        <v>60646.025477478121</v>
      </c>
      <c r="AW851" s="113">
        <f t="shared" si="1312"/>
        <v>61971.849227556675</v>
      </c>
      <c r="AX851" s="113">
        <f t="shared" si="1312"/>
        <v>62214.129473834306</v>
      </c>
      <c r="AY851" s="113">
        <f t="shared" si="1312"/>
        <v>63242.876424283815</v>
      </c>
      <c r="AZ851" s="113">
        <f t="shared" si="1312"/>
        <v>64118.574167128631</v>
      </c>
      <c r="BA851" s="113">
        <f t="shared" si="1312"/>
        <v>66217.906255016322</v>
      </c>
      <c r="BB851" s="113">
        <f t="shared" si="1312"/>
        <v>66218.912256590571</v>
      </c>
      <c r="BC851" s="113">
        <f t="shared" si="1312"/>
        <v>67190.987112314513</v>
      </c>
      <c r="BD851" s="113">
        <f t="shared" si="1312"/>
        <v>67139.341063644286</v>
      </c>
      <c r="BE851" s="113">
        <f t="shared" si="1312"/>
        <v>67811.181830568516</v>
      </c>
      <c r="BF851" s="113">
        <f t="shared" si="1312"/>
        <v>66893.92918609998</v>
      </c>
      <c r="BG851" s="113">
        <f t="shared" si="1312"/>
        <v>67638.362109253721</v>
      </c>
      <c r="BH851" s="113">
        <f t="shared" si="1312"/>
        <v>67107.43320453538</v>
      </c>
      <c r="BI851" s="113">
        <f t="shared" si="1312"/>
        <v>66931.454501580185</v>
      </c>
      <c r="BJ851" s="113">
        <f t="shared" si="1312"/>
        <v>66260.2168455184</v>
      </c>
      <c r="BK851" s="113">
        <f t="shared" si="1312"/>
        <v>66747.978194757001</v>
      </c>
      <c r="BL851" s="113">
        <f t="shared" si="1312"/>
        <v>65922.762766054628</v>
      </c>
      <c r="BM851" s="113">
        <f t="shared" si="1312"/>
        <v>65949.076326935217</v>
      </c>
      <c r="BN851" s="113">
        <f t="shared" si="1312"/>
        <v>64408.583035014679</v>
      </c>
      <c r="BO851" s="113">
        <f t="shared" si="1312"/>
        <v>62969.140067017717</v>
      </c>
      <c r="BP851" s="113">
        <f t="shared" si="1312"/>
        <v>62197.667459445278</v>
      </c>
      <c r="BQ851" s="113">
        <f t="shared" si="1312"/>
        <v>61421.204464285707</v>
      </c>
      <c r="BR851" s="113">
        <f t="shared" si="1312"/>
        <v>60526.68257401415</v>
      </c>
      <c r="BS851" s="113">
        <f t="shared" si="1312"/>
        <v>60504.027112026903</v>
      </c>
      <c r="BT851" s="113">
        <f t="shared" si="1312"/>
        <v>60034.109213069489</v>
      </c>
      <c r="BU851" s="113">
        <f t="shared" si="1312"/>
        <v>60616.796080154345</v>
      </c>
      <c r="BV851" s="113">
        <f t="shared" si="1312"/>
        <v>61904.559930561038</v>
      </c>
      <c r="BW851" s="113">
        <f t="shared" si="1312"/>
        <v>61350.254212041305</v>
      </c>
      <c r="BX851" s="113">
        <f t="shared" si="1312"/>
        <v>62734.584689572031</v>
      </c>
      <c r="BY851" s="113">
        <f t="shared" si="1312"/>
        <v>62753.893983285743</v>
      </c>
      <c r="BZ851" s="113">
        <f t="shared" si="1312"/>
        <v>62774.504113295654</v>
      </c>
      <c r="CA851" s="113">
        <f t="shared" si="1312"/>
        <v>63333.336581291762</v>
      </c>
      <c r="CB851" s="113">
        <f t="shared" si="1312"/>
        <v>62437.425310710045</v>
      </c>
      <c r="CC851" s="113">
        <f t="shared" ref="CC851:DM851" si="1313">CC801*CC$785</f>
        <v>62646.634814038538</v>
      </c>
      <c r="CD851" s="113">
        <f t="shared" si="1313"/>
        <v>60887.704793815559</v>
      </c>
      <c r="CE851" s="113">
        <f t="shared" si="1313"/>
        <v>58426.38294118944</v>
      </c>
      <c r="CF851" s="113">
        <f t="shared" si="1313"/>
        <v>56405.857557666845</v>
      </c>
      <c r="CG851" s="113">
        <f t="shared" si="1313"/>
        <v>54698.820880101441</v>
      </c>
      <c r="CH851" s="113">
        <f t="shared" si="1313"/>
        <v>52915.86129525752</v>
      </c>
      <c r="CI851" s="113">
        <f t="shared" si="1313"/>
        <v>50416.13066741763</v>
      </c>
      <c r="CJ851" s="113">
        <f t="shared" si="1313"/>
        <v>49400.168102394084</v>
      </c>
      <c r="CK851" s="113">
        <f t="shared" si="1313"/>
        <v>47199.666149522862</v>
      </c>
      <c r="CL851" s="113">
        <f t="shared" si="1313"/>
        <v>45396.029807024432</v>
      </c>
      <c r="CM851" s="113">
        <f t="shared" si="1313"/>
        <v>44054.948194957142</v>
      </c>
      <c r="CN851" s="113">
        <f t="shared" si="1313"/>
        <v>42434.117492356752</v>
      </c>
      <c r="CO851" s="113">
        <f t="shared" si="1313"/>
        <v>41740.737090278002</v>
      </c>
      <c r="CP851" s="113">
        <f t="shared" si="1313"/>
        <v>39562.294738252334</v>
      </c>
      <c r="CQ851" s="113">
        <f t="shared" si="1313"/>
        <v>39696.90151882932</v>
      </c>
      <c r="CR851" s="113">
        <f t="shared" si="1313"/>
        <v>38761.169084217363</v>
      </c>
      <c r="CS851" s="113">
        <f t="shared" si="1313"/>
        <v>38435.482335440684</v>
      </c>
      <c r="CT851" s="113">
        <f t="shared" si="1313"/>
        <v>36662.986314188798</v>
      </c>
      <c r="CU851" s="113">
        <f t="shared" si="1313"/>
        <v>35585.099912357582</v>
      </c>
      <c r="CV851" s="113">
        <f t="shared" si="1313"/>
        <v>32595.978401635854</v>
      </c>
      <c r="CW851" s="113">
        <f t="shared" si="1313"/>
        <v>30994.476727139456</v>
      </c>
      <c r="CX851" s="113">
        <f t="shared" si="1313"/>
        <v>28766.923030787686</v>
      </c>
      <c r="CY851" s="113">
        <f t="shared" si="1313"/>
        <v>25826.106478034253</v>
      </c>
      <c r="CZ851" s="113">
        <f t="shared" si="1313"/>
        <v>22909.405943501497</v>
      </c>
      <c r="DA851" s="113">
        <f t="shared" si="1313"/>
        <v>19849.665986707903</v>
      </c>
      <c r="DB851" s="113">
        <f t="shared" si="1313"/>
        <v>17756.422793838683</v>
      </c>
      <c r="DC851" s="113">
        <f t="shared" si="1313"/>
        <v>15559.155614973262</v>
      </c>
      <c r="DD851" s="113">
        <f t="shared" si="1313"/>
        <v>13241.725614754097</v>
      </c>
      <c r="DE851" s="113">
        <f t="shared" si="1313"/>
        <v>11537.821004216175</v>
      </c>
      <c r="DF851" s="113">
        <f t="shared" si="1313"/>
        <v>9705.5225570776256</v>
      </c>
      <c r="DG851" s="113">
        <f t="shared" si="1313"/>
        <v>7937.8563190773666</v>
      </c>
      <c r="DH851" s="113">
        <f t="shared" si="1313"/>
        <v>6276.7125336524077</v>
      </c>
      <c r="DI851" s="113">
        <f t="shared" si="1313"/>
        <v>4935.1818891491021</v>
      </c>
      <c r="DJ851" s="113">
        <f t="shared" si="1313"/>
        <v>3625.9287894201425</v>
      </c>
      <c r="DK851" s="113">
        <f t="shared" si="1313"/>
        <v>2659.2195269860522</v>
      </c>
      <c r="DL851" s="113">
        <f t="shared" si="1313"/>
        <v>1817.5496117342536</v>
      </c>
      <c r="DM851" s="113">
        <f t="shared" si="1313"/>
        <v>3377.2050314465409</v>
      </c>
    </row>
    <row r="852" spans="1:117" s="44" customFormat="1" ht="1" hidden="1" customHeight="1">
      <c r="A852" s="94">
        <v>2029</v>
      </c>
      <c r="B852" s="96">
        <f t="shared" si="1276"/>
        <v>4773514.3176605273</v>
      </c>
      <c r="C852" s="94"/>
      <c r="D852" s="101">
        <f t="shared" si="1277"/>
        <v>2675713.7908727773</v>
      </c>
      <c r="E852" s="101">
        <f t="shared" si="1278"/>
        <v>2737679.3113296074</v>
      </c>
      <c r="F852" s="101">
        <f t="shared" si="1279"/>
        <v>2799909.6599269402</v>
      </c>
      <c r="G852" s="101">
        <f t="shared" si="1280"/>
        <v>2860549.4349826197</v>
      </c>
      <c r="H852" s="101">
        <f t="shared" si="1281"/>
        <v>2918404.8806840298</v>
      </c>
      <c r="I852" s="101">
        <f>SUM(CC852:$DL852)</f>
        <v>1176780.6946388939</v>
      </c>
      <c r="J852" s="101">
        <f>SUM(CD852:$DL852)</f>
        <v>1114815.1741820641</v>
      </c>
      <c r="K852" s="101">
        <f>SUM(CE852:$DL852)</f>
        <v>1052584.8255847315</v>
      </c>
      <c r="L852" s="101">
        <f>SUM(CF852:$DL852)</f>
        <v>991945.05052905204</v>
      </c>
      <c r="M852" s="101">
        <f>SUM(CG852:$DL852)</f>
        <v>934089.60482764209</v>
      </c>
      <c r="N852" s="101"/>
      <c r="O852" s="101"/>
      <c r="P852" s="101"/>
      <c r="Q852" s="113">
        <f t="shared" ref="Q852:CB852" si="1314">Q802*Q$785</f>
        <v>41845.023153582937</v>
      </c>
      <c r="R852" s="113">
        <f t="shared" si="1314"/>
        <v>43403.975936430194</v>
      </c>
      <c r="S852" s="113">
        <f t="shared" si="1314"/>
        <v>45122.386611234942</v>
      </c>
      <c r="T852" s="113">
        <f t="shared" si="1314"/>
        <v>45207.639320858616</v>
      </c>
      <c r="U852" s="113">
        <f t="shared" si="1314"/>
        <v>45511.101204261235</v>
      </c>
      <c r="V852" s="113">
        <f t="shared" si="1314"/>
        <v>45884.260074114383</v>
      </c>
      <c r="W852" s="113">
        <f t="shared" si="1314"/>
        <v>46364.787798898004</v>
      </c>
      <c r="X852" s="113">
        <f t="shared" si="1314"/>
        <v>46329.942987756818</v>
      </c>
      <c r="Y852" s="113">
        <f t="shared" si="1314"/>
        <v>46548.94036888449</v>
      </c>
      <c r="Z852" s="113">
        <f t="shared" si="1314"/>
        <v>46585.819906720375</v>
      </c>
      <c r="AA852" s="113">
        <f t="shared" si="1314"/>
        <v>46592.711101777226</v>
      </c>
      <c r="AB852" s="113">
        <f t="shared" si="1314"/>
        <v>46761.876339718561</v>
      </c>
      <c r="AC852" s="113">
        <f t="shared" si="1314"/>
        <v>49011.686271458944</v>
      </c>
      <c r="AD852" s="113">
        <f t="shared" si="1314"/>
        <v>46908.284828185097</v>
      </c>
      <c r="AE852" s="113">
        <f t="shared" si="1314"/>
        <v>46751.7086681484</v>
      </c>
      <c r="AF852" s="113">
        <f t="shared" si="1314"/>
        <v>46651.253039787036</v>
      </c>
      <c r="AG852" s="113">
        <f t="shared" si="1314"/>
        <v>46401.005928440238</v>
      </c>
      <c r="AH852" s="113">
        <f t="shared" si="1314"/>
        <v>46148.98361988848</v>
      </c>
      <c r="AI852" s="113">
        <f t="shared" si="1314"/>
        <v>46235.248131267093</v>
      </c>
      <c r="AJ852" s="113">
        <f t="shared" si="1314"/>
        <v>46753.196857443429</v>
      </c>
      <c r="AK852" s="113">
        <f t="shared" si="1314"/>
        <v>46454.187409797094</v>
      </c>
      <c r="AL852" s="113">
        <f t="shared" si="1314"/>
        <v>46907.815596599241</v>
      </c>
      <c r="AM852" s="113">
        <f t="shared" si="1314"/>
        <v>47373.909872565717</v>
      </c>
      <c r="AN852" s="113">
        <f t="shared" si="1314"/>
        <v>47415.794465123807</v>
      </c>
      <c r="AO852" s="113">
        <f t="shared" si="1314"/>
        <v>48666.539267015709</v>
      </c>
      <c r="AP852" s="113">
        <f t="shared" si="1314"/>
        <v>50189.736593465241</v>
      </c>
      <c r="AQ852" s="113">
        <f t="shared" si="1314"/>
        <v>51405.487936844132</v>
      </c>
      <c r="AR852" s="113">
        <f t="shared" si="1314"/>
        <v>53393.469115827538</v>
      </c>
      <c r="AS852" s="113">
        <f t="shared" si="1314"/>
        <v>55021.585825589034</v>
      </c>
      <c r="AT852" s="113">
        <f t="shared" si="1314"/>
        <v>56308.028783554393</v>
      </c>
      <c r="AU852" s="113">
        <f t="shared" si="1314"/>
        <v>58901.133504168625</v>
      </c>
      <c r="AV852" s="113">
        <f t="shared" si="1314"/>
        <v>60268.327793449156</v>
      </c>
      <c r="AW852" s="113">
        <f t="shared" si="1314"/>
        <v>61198.14344617672</v>
      </c>
      <c r="AX852" s="113">
        <f t="shared" si="1314"/>
        <v>62463.851169257097</v>
      </c>
      <c r="AY852" s="113">
        <f t="shared" si="1314"/>
        <v>62921.637791596273</v>
      </c>
      <c r="AZ852" s="113">
        <f t="shared" si="1314"/>
        <v>63939.78584073962</v>
      </c>
      <c r="BA852" s="113">
        <f t="shared" si="1314"/>
        <v>64942.79255176842</v>
      </c>
      <c r="BB852" s="113">
        <f t="shared" si="1314"/>
        <v>66510.569850250773</v>
      </c>
      <c r="BC852" s="113">
        <f t="shared" si="1314"/>
        <v>67381.177104578383</v>
      </c>
      <c r="BD852" s="113">
        <f t="shared" si="1314"/>
        <v>67711.732345248471</v>
      </c>
      <c r="BE852" s="113">
        <f t="shared" si="1314"/>
        <v>67862.337806996627</v>
      </c>
      <c r="BF852" s="113">
        <f t="shared" si="1314"/>
        <v>68557.775290678575</v>
      </c>
      <c r="BG852" s="113">
        <f t="shared" si="1314"/>
        <v>67849.797441051036</v>
      </c>
      <c r="BH852" s="113">
        <f t="shared" si="1314"/>
        <v>68005.765693291949</v>
      </c>
      <c r="BI852" s="113">
        <f t="shared" si="1314"/>
        <v>67669.333660268094</v>
      </c>
      <c r="BJ852" s="113">
        <f t="shared" si="1314"/>
        <v>67268.541959391645</v>
      </c>
      <c r="BK852" s="113">
        <f t="shared" si="1314"/>
        <v>66431.641825314757</v>
      </c>
      <c r="BL852" s="113">
        <f t="shared" si="1314"/>
        <v>66893.086690417476</v>
      </c>
      <c r="BM852" s="113">
        <f t="shared" si="1314"/>
        <v>66266.72096061999</v>
      </c>
      <c r="BN852" s="113">
        <f t="shared" si="1314"/>
        <v>65792.903114293178</v>
      </c>
      <c r="BO852" s="113">
        <f t="shared" si="1314"/>
        <v>64344.954970480299</v>
      </c>
      <c r="BP852" s="113">
        <f t="shared" si="1314"/>
        <v>62825.217904768157</v>
      </c>
      <c r="BQ852" s="113">
        <f t="shared" si="1314"/>
        <v>62070.263359164419</v>
      </c>
      <c r="BR852" s="113">
        <f t="shared" si="1314"/>
        <v>61271.429238835153</v>
      </c>
      <c r="BS852" s="113">
        <f t="shared" si="1314"/>
        <v>60332.993113545177</v>
      </c>
      <c r="BT852" s="113">
        <f t="shared" si="1314"/>
        <v>60139.804822825587</v>
      </c>
      <c r="BU852" s="113">
        <f t="shared" si="1314"/>
        <v>59889.119028061665</v>
      </c>
      <c r="BV852" s="113">
        <f t="shared" si="1314"/>
        <v>60315.959441331965</v>
      </c>
      <c r="BW852" s="113">
        <f t="shared" si="1314"/>
        <v>61453.676422633303</v>
      </c>
      <c r="BX852" s="113">
        <f t="shared" si="1314"/>
        <v>61287.086196503922</v>
      </c>
      <c r="BY852" s="113">
        <f t="shared" si="1314"/>
        <v>62055.029135318757</v>
      </c>
      <c r="BZ852" s="113">
        <f t="shared" si="1314"/>
        <v>62488.925742466228</v>
      </c>
      <c r="CA852" s="113">
        <f t="shared" si="1314"/>
        <v>62594.778674832967</v>
      </c>
      <c r="CB852" s="113">
        <f t="shared" si="1314"/>
        <v>62670.942116070466</v>
      </c>
      <c r="CC852" s="113">
        <f t="shared" ref="CC852:DM852" si="1315">CC802*CC$785</f>
        <v>61965.520456829996</v>
      </c>
      <c r="CD852" s="113">
        <f t="shared" si="1315"/>
        <v>62230.348597332631</v>
      </c>
      <c r="CE852" s="113">
        <f t="shared" si="1315"/>
        <v>60639.775055679282</v>
      </c>
      <c r="CF852" s="113">
        <f t="shared" si="1315"/>
        <v>57855.445701410026</v>
      </c>
      <c r="CG852" s="113">
        <f t="shared" si="1315"/>
        <v>56157.628704269009</v>
      </c>
      <c r="CH852" s="113">
        <f t="shared" si="1315"/>
        <v>54231.344552099268</v>
      </c>
      <c r="CI852" s="113">
        <f t="shared" si="1315"/>
        <v>52510.247254294569</v>
      </c>
      <c r="CJ852" s="113">
        <f t="shared" si="1315"/>
        <v>50152.820239680426</v>
      </c>
      <c r="CK852" s="113">
        <f t="shared" si="1315"/>
        <v>48908.314647854342</v>
      </c>
      <c r="CL852" s="113">
        <f t="shared" si="1315"/>
        <v>46726.708241476161</v>
      </c>
      <c r="CM852" s="113">
        <f t="shared" si="1315"/>
        <v>44833.046518175564</v>
      </c>
      <c r="CN852" s="113">
        <f t="shared" si="1315"/>
        <v>43607.697162957367</v>
      </c>
      <c r="CO852" s="113">
        <f t="shared" si="1315"/>
        <v>41739.738269098525</v>
      </c>
      <c r="CP852" s="113">
        <f t="shared" si="1315"/>
        <v>41076.855913186191</v>
      </c>
      <c r="CQ852" s="113">
        <f t="shared" si="1315"/>
        <v>38901.78479783619</v>
      </c>
      <c r="CR852" s="113">
        <f t="shared" si="1315"/>
        <v>38910.941762286209</v>
      </c>
      <c r="CS852" s="113">
        <f t="shared" si="1315"/>
        <v>37882.697880252883</v>
      </c>
      <c r="CT852" s="113">
        <f t="shared" si="1315"/>
        <v>37339.168323780563</v>
      </c>
      <c r="CU852" s="113">
        <f t="shared" si="1315"/>
        <v>35664.784399649427</v>
      </c>
      <c r="CV852" s="113">
        <f t="shared" si="1315"/>
        <v>34142.189017636534</v>
      </c>
      <c r="CW852" s="113">
        <f t="shared" si="1315"/>
        <v>31249.798424042514</v>
      </c>
      <c r="CX852" s="113">
        <f t="shared" si="1315"/>
        <v>29629.259796081566</v>
      </c>
      <c r="CY852" s="113">
        <f t="shared" si="1315"/>
        <v>27130.861876396128</v>
      </c>
      <c r="CZ852" s="113">
        <f t="shared" si="1315"/>
        <v>24246.63005814295</v>
      </c>
      <c r="DA852" s="113">
        <f t="shared" si="1315"/>
        <v>21329.107587023755</v>
      </c>
      <c r="DB852" s="113">
        <f t="shared" si="1315"/>
        <v>18244.636011837014</v>
      </c>
      <c r="DC852" s="113">
        <f t="shared" si="1315"/>
        <v>16074.560606060606</v>
      </c>
      <c r="DD852" s="113">
        <f t="shared" si="1315"/>
        <v>13865.405327868852</v>
      </c>
      <c r="DE852" s="113">
        <f t="shared" si="1315"/>
        <v>11451.7535454197</v>
      </c>
      <c r="DF852" s="113">
        <f t="shared" si="1315"/>
        <v>9904.228675799086</v>
      </c>
      <c r="DG852" s="113">
        <f t="shared" si="1315"/>
        <v>8197.2513214800583</v>
      </c>
      <c r="DH852" s="113">
        <f t="shared" si="1315"/>
        <v>6508.5910858510324</v>
      </c>
      <c r="DI852" s="113">
        <f t="shared" si="1315"/>
        <v>5068.1046057767362</v>
      </c>
      <c r="DJ852" s="113">
        <f t="shared" si="1315"/>
        <v>3781.730417090539</v>
      </c>
      <c r="DK852" s="113">
        <f t="shared" si="1315"/>
        <v>2697.1776834445118</v>
      </c>
      <c r="DL852" s="113">
        <f t="shared" si="1315"/>
        <v>1924.5401207937878</v>
      </c>
      <c r="DM852" s="113">
        <f t="shared" si="1315"/>
        <v>3599.3509433962263</v>
      </c>
    </row>
    <row r="853" spans="1:117" s="44" customFormat="1" ht="1" hidden="1" customHeight="1">
      <c r="A853" s="94">
        <v>2030</v>
      </c>
      <c r="B853" s="96">
        <f t="shared" si="1276"/>
        <v>4808017.1269124653</v>
      </c>
      <c r="C853" s="94"/>
      <c r="D853" s="101">
        <f t="shared" si="1277"/>
        <v>2681477.4251409839</v>
      </c>
      <c r="E853" s="101">
        <f t="shared" si="1278"/>
        <v>2743676.2719446709</v>
      </c>
      <c r="F853" s="101">
        <f t="shared" si="1279"/>
        <v>2805234.3055605087</v>
      </c>
      <c r="G853" s="101">
        <f t="shared" si="1280"/>
        <v>2867211.2761221528</v>
      </c>
      <c r="H853" s="101">
        <f t="shared" si="1281"/>
        <v>2927260.9614110095</v>
      </c>
      <c r="I853" s="101">
        <f>SUM(CC853:$DL853)</f>
        <v>1201782.8172915282</v>
      </c>
      <c r="J853" s="101">
        <f>SUM(CD853:$DL853)</f>
        <v>1139583.9704878409</v>
      </c>
      <c r="K853" s="101">
        <f>SUM(CE853:$DL853)</f>
        <v>1078025.9368720031</v>
      </c>
      <c r="L853" s="101">
        <f>SUM(CF853:$DL853)</f>
        <v>1016048.966310359</v>
      </c>
      <c r="M853" s="101">
        <f>SUM(CG853:$DL853)</f>
        <v>955999.28102150199</v>
      </c>
      <c r="N853" s="101"/>
      <c r="O853" s="101"/>
      <c r="P853" s="101"/>
      <c r="Q853" s="113">
        <f t="shared" ref="Q853:CB853" si="1316">Q803*Q$785</f>
        <v>41736.392212203711</v>
      </c>
      <c r="R853" s="113">
        <f t="shared" si="1316"/>
        <v>43286.81956070866</v>
      </c>
      <c r="S853" s="113">
        <f t="shared" si="1316"/>
        <v>44998.043527260888</v>
      </c>
      <c r="T853" s="113">
        <f t="shared" si="1316"/>
        <v>45111.482690052515</v>
      </c>
      <c r="U853" s="113">
        <f t="shared" si="1316"/>
        <v>45440.216303844376</v>
      </c>
      <c r="V853" s="113">
        <f t="shared" si="1316"/>
        <v>45854.31993573298</v>
      </c>
      <c r="W853" s="113">
        <f t="shared" si="1316"/>
        <v>46389.826026205483</v>
      </c>
      <c r="X853" s="113">
        <f t="shared" si="1316"/>
        <v>46399.604592506963</v>
      </c>
      <c r="Y853" s="113">
        <f t="shared" si="1316"/>
        <v>46684.36995258688</v>
      </c>
      <c r="Z853" s="113">
        <f t="shared" si="1316"/>
        <v>46764.694191223236</v>
      </c>
      <c r="AA853" s="113">
        <f t="shared" si="1316"/>
        <v>46836.922269183313</v>
      </c>
      <c r="AB853" s="113">
        <f t="shared" si="1316"/>
        <v>47048.789575744871</v>
      </c>
      <c r="AC853" s="113">
        <f t="shared" si="1316"/>
        <v>49368.108293138321</v>
      </c>
      <c r="AD853" s="113">
        <f t="shared" si="1316"/>
        <v>47280.986279617915</v>
      </c>
      <c r="AE853" s="113">
        <f t="shared" si="1316"/>
        <v>47146.756905942406</v>
      </c>
      <c r="AF853" s="113">
        <f t="shared" si="1316"/>
        <v>47062.026332829701</v>
      </c>
      <c r="AG853" s="113">
        <f t="shared" si="1316"/>
        <v>46837.172994211054</v>
      </c>
      <c r="AH853" s="113">
        <f t="shared" si="1316"/>
        <v>46599.4499302974</v>
      </c>
      <c r="AI853" s="113">
        <f t="shared" si="1316"/>
        <v>46665.958796718325</v>
      </c>
      <c r="AJ853" s="113">
        <f t="shared" si="1316"/>
        <v>47244.944109944721</v>
      </c>
      <c r="AK853" s="113">
        <f t="shared" si="1316"/>
        <v>47421.291832923001</v>
      </c>
      <c r="AL853" s="113">
        <f t="shared" si="1316"/>
        <v>47655.048372911173</v>
      </c>
      <c r="AM853" s="113">
        <f t="shared" si="1316"/>
        <v>47891.580472389236</v>
      </c>
      <c r="AN853" s="113">
        <f t="shared" si="1316"/>
        <v>48280.602059394725</v>
      </c>
      <c r="AO853" s="113">
        <f t="shared" si="1316"/>
        <v>48880.788830715537</v>
      </c>
      <c r="AP853" s="113">
        <f t="shared" si="1316"/>
        <v>50167.84835247376</v>
      </c>
      <c r="AQ853" s="113">
        <f t="shared" si="1316"/>
        <v>52173.272590738423</v>
      </c>
      <c r="AR853" s="113">
        <f t="shared" si="1316"/>
        <v>53288.667364614063</v>
      </c>
      <c r="AS853" s="113">
        <f t="shared" si="1316"/>
        <v>55110.530836384118</v>
      </c>
      <c r="AT853" s="113">
        <f t="shared" si="1316"/>
        <v>56261.73359822412</v>
      </c>
      <c r="AU853" s="113">
        <f t="shared" si="1316"/>
        <v>57655.000992528971</v>
      </c>
      <c r="AV853" s="113">
        <f t="shared" si="1316"/>
        <v>59942.72634170005</v>
      </c>
      <c r="AW853" s="113">
        <f t="shared" si="1316"/>
        <v>60830.137234776761</v>
      </c>
      <c r="AX853" s="113">
        <f t="shared" si="1316"/>
        <v>61706.820832739199</v>
      </c>
      <c r="AY853" s="113">
        <f t="shared" si="1316"/>
        <v>63171.381240789327</v>
      </c>
      <c r="AZ853" s="113">
        <f t="shared" si="1316"/>
        <v>63623.242574345953</v>
      </c>
      <c r="BA853" s="113">
        <f t="shared" si="1316"/>
        <v>64766.779924019473</v>
      </c>
      <c r="BB853" s="113">
        <f t="shared" si="1316"/>
        <v>65251.581237617575</v>
      </c>
      <c r="BC853" s="113">
        <f t="shared" si="1316"/>
        <v>67676.265700822842</v>
      </c>
      <c r="BD853" s="113">
        <f t="shared" si="1316"/>
        <v>67900.895902353965</v>
      </c>
      <c r="BE853" s="113">
        <f t="shared" si="1316"/>
        <v>68437.842541812861</v>
      </c>
      <c r="BF853" s="113">
        <f t="shared" si="1316"/>
        <v>68613.137965578397</v>
      </c>
      <c r="BG853" s="113">
        <f t="shared" si="1316"/>
        <v>69522.330702485415</v>
      </c>
      <c r="BH853" s="113">
        <f t="shared" si="1316"/>
        <v>68217.372901754614</v>
      </c>
      <c r="BI853" s="113">
        <f t="shared" si="1316"/>
        <v>68568.623884918969</v>
      </c>
      <c r="BJ853" s="113">
        <f t="shared" si="1316"/>
        <v>68005.70394503203</v>
      </c>
      <c r="BK853" s="113">
        <f t="shared" si="1316"/>
        <v>67435.884267988557</v>
      </c>
      <c r="BL853" s="113">
        <f t="shared" si="1316"/>
        <v>66578.685667306112</v>
      </c>
      <c r="BM853" s="113">
        <f t="shared" si="1316"/>
        <v>67239.822774924163</v>
      </c>
      <c r="BN853" s="113">
        <f t="shared" si="1316"/>
        <v>66106.561694347576</v>
      </c>
      <c r="BO853" s="113">
        <f t="shared" si="1316"/>
        <v>65723.782607308123</v>
      </c>
      <c r="BP853" s="113">
        <f t="shared" si="1316"/>
        <v>64192.596191382232</v>
      </c>
      <c r="BQ853" s="113">
        <f t="shared" si="1316"/>
        <v>62695.283035714281</v>
      </c>
      <c r="BR853" s="113">
        <f t="shared" si="1316"/>
        <v>61917.076549063037</v>
      </c>
      <c r="BS853" s="113">
        <f t="shared" si="1316"/>
        <v>61071.139843834731</v>
      </c>
      <c r="BT853" s="113">
        <f t="shared" si="1316"/>
        <v>59968.298739070415</v>
      </c>
      <c r="BU853" s="113">
        <f t="shared" si="1316"/>
        <v>59989.935738982596</v>
      </c>
      <c r="BV853" s="113">
        <f t="shared" si="1316"/>
        <v>59593.958967884479</v>
      </c>
      <c r="BW853" s="113">
        <f t="shared" si="1316"/>
        <v>59879.471044103142</v>
      </c>
      <c r="BX853" s="113">
        <f t="shared" si="1316"/>
        <v>61389.908503252896</v>
      </c>
      <c r="BY853" s="113">
        <f t="shared" si="1316"/>
        <v>60626.52556113623</v>
      </c>
      <c r="BZ853" s="113">
        <f t="shared" si="1316"/>
        <v>61794.383223863661</v>
      </c>
      <c r="CA853" s="113">
        <f t="shared" si="1316"/>
        <v>62310.334075723833</v>
      </c>
      <c r="CB853" s="113">
        <f t="shared" si="1316"/>
        <v>61942.568421052631</v>
      </c>
      <c r="CC853" s="113">
        <f t="shared" ref="CC853:DM853" si="1317">CC803*CC$785</f>
        <v>62198.846803687149</v>
      </c>
      <c r="CD853" s="113">
        <f t="shared" si="1317"/>
        <v>61558.033615837769</v>
      </c>
      <c r="CE853" s="113">
        <f t="shared" si="1317"/>
        <v>61976.970561644135</v>
      </c>
      <c r="CF853" s="113">
        <f t="shared" si="1317"/>
        <v>60049.685288856883</v>
      </c>
      <c r="CG853" s="113">
        <f t="shared" si="1317"/>
        <v>57599.508383036678</v>
      </c>
      <c r="CH853" s="113">
        <f t="shared" si="1317"/>
        <v>55682.157402685705</v>
      </c>
      <c r="CI853" s="113">
        <f t="shared" si="1317"/>
        <v>53817.700929315688</v>
      </c>
      <c r="CJ853" s="113">
        <f t="shared" si="1317"/>
        <v>52237.856572189463</v>
      </c>
      <c r="CK853" s="113">
        <f t="shared" si="1317"/>
        <v>49652.725835723904</v>
      </c>
      <c r="CL853" s="113">
        <f t="shared" si="1317"/>
        <v>48427.297285054206</v>
      </c>
      <c r="CM853" s="113">
        <f t="shared" si="1317"/>
        <v>46152.517487330289</v>
      </c>
      <c r="CN853" s="113">
        <f t="shared" si="1317"/>
        <v>44383.741740359648</v>
      </c>
      <c r="CO853" s="113">
        <f t="shared" si="1317"/>
        <v>42897.372016110545</v>
      </c>
      <c r="CP853" s="113">
        <f t="shared" si="1317"/>
        <v>41083.844659543829</v>
      </c>
      <c r="CQ853" s="113">
        <f t="shared" si="1317"/>
        <v>40392.129204521807</v>
      </c>
      <c r="CR853" s="113">
        <f t="shared" si="1317"/>
        <v>38140.111712491882</v>
      </c>
      <c r="CS853" s="113">
        <f t="shared" si="1317"/>
        <v>38036.359985124582</v>
      </c>
      <c r="CT853" s="113">
        <f t="shared" si="1317"/>
        <v>36812.144110422276</v>
      </c>
      <c r="CU853" s="113">
        <f t="shared" si="1317"/>
        <v>36333.138036809818</v>
      </c>
      <c r="CV853" s="113">
        <f t="shared" si="1317"/>
        <v>34231.165331856522</v>
      </c>
      <c r="CW853" s="113">
        <f t="shared" si="1317"/>
        <v>32744.268279274325</v>
      </c>
      <c r="CX853" s="113">
        <f t="shared" si="1317"/>
        <v>29894.670081967211</v>
      </c>
      <c r="CY853" s="113">
        <f t="shared" si="1317"/>
        <v>27964.373790022339</v>
      </c>
      <c r="CZ853" s="113">
        <f t="shared" si="1317"/>
        <v>25491.631820050508</v>
      </c>
      <c r="DA853" s="113">
        <f t="shared" si="1317"/>
        <v>22598.32309008357</v>
      </c>
      <c r="DB853" s="113">
        <f t="shared" si="1317"/>
        <v>19626.760755747779</v>
      </c>
      <c r="DC853" s="113">
        <f t="shared" si="1317"/>
        <v>16537.053297682709</v>
      </c>
      <c r="DD853" s="113">
        <f t="shared" si="1317"/>
        <v>14346.585450819672</v>
      </c>
      <c r="DE853" s="113">
        <f t="shared" si="1317"/>
        <v>12011.19202759678</v>
      </c>
      <c r="DF853" s="113">
        <f t="shared" si="1317"/>
        <v>9848.6663013698635</v>
      </c>
      <c r="DG853" s="113">
        <f t="shared" si="1317"/>
        <v>8382.797212878424</v>
      </c>
      <c r="DH853" s="113">
        <f t="shared" si="1317"/>
        <v>6736.0275201914446</v>
      </c>
      <c r="DI853" s="113">
        <f t="shared" si="1317"/>
        <v>5266.6366120218572</v>
      </c>
      <c r="DJ853" s="113">
        <f t="shared" si="1317"/>
        <v>3893.4669379450661</v>
      </c>
      <c r="DK853" s="113">
        <f t="shared" si="1317"/>
        <v>2819.6464523953914</v>
      </c>
      <c r="DL853" s="113">
        <f t="shared" si="1317"/>
        <v>1957.4106988783433</v>
      </c>
      <c r="DM853" s="113">
        <f t="shared" si="1317"/>
        <v>3839.6012578616351</v>
      </c>
    </row>
    <row r="854" spans="1:117" s="44" customFormat="1" ht="1" hidden="1" customHeight="1">
      <c r="A854" s="94">
        <v>2031</v>
      </c>
      <c r="B854" s="96">
        <f t="shared" si="1276"/>
        <v>4841885.6165161543</v>
      </c>
      <c r="C854" s="94"/>
      <c r="D854" s="101">
        <f t="shared" si="1277"/>
        <v>2688539.6037282897</v>
      </c>
      <c r="E854" s="101">
        <f t="shared" si="1278"/>
        <v>2750016.6281738272</v>
      </c>
      <c r="F854" s="101">
        <f t="shared" si="1279"/>
        <v>2811809.0286074388</v>
      </c>
      <c r="G854" s="101">
        <f t="shared" si="1280"/>
        <v>2873118.8949330468</v>
      </c>
      <c r="H854" s="101">
        <f t="shared" si="1281"/>
        <v>2934494.0597916963</v>
      </c>
      <c r="I854" s="101">
        <f>SUM(CC854:$DL854)</f>
        <v>1225408.3932674581</v>
      </c>
      <c r="J854" s="101">
        <f>SUM(CD854:$DL854)</f>
        <v>1163931.3688219204</v>
      </c>
      <c r="K854" s="101">
        <f>SUM(CE854:$DL854)</f>
        <v>1102138.968388309</v>
      </c>
      <c r="L854" s="101">
        <f>SUM(CF854:$DL854)</f>
        <v>1040829.1020627012</v>
      </c>
      <c r="M854" s="101">
        <f>SUM(CG854:$DL854)</f>
        <v>979453.93720405176</v>
      </c>
      <c r="N854" s="101"/>
      <c r="O854" s="101"/>
      <c r="P854" s="101"/>
      <c r="Q854" s="113">
        <f t="shared" ref="Q854:CB854" si="1318">Q804*Q$785</f>
        <v>41653.717336463771</v>
      </c>
      <c r="R854" s="113">
        <f t="shared" si="1318"/>
        <v>43178.52375121817</v>
      </c>
      <c r="S854" s="113">
        <f t="shared" si="1318"/>
        <v>44880.776878960154</v>
      </c>
      <c r="T854" s="113">
        <f t="shared" si="1318"/>
        <v>44993.290164686689</v>
      </c>
      <c r="U854" s="113">
        <f t="shared" si="1318"/>
        <v>45349.363825845299</v>
      </c>
      <c r="V854" s="113">
        <f t="shared" si="1318"/>
        <v>45786.455622068461</v>
      </c>
      <c r="W854" s="113">
        <f t="shared" si="1318"/>
        <v>46361.783211621107</v>
      </c>
      <c r="X854" s="113">
        <f t="shared" si="1318"/>
        <v>46426.474068624877</v>
      </c>
      <c r="Y854" s="113">
        <f t="shared" si="1318"/>
        <v>46755.072161725628</v>
      </c>
      <c r="Z854" s="113">
        <f t="shared" si="1318"/>
        <v>46900.837396650415</v>
      </c>
      <c r="AA854" s="113">
        <f t="shared" si="1318"/>
        <v>47016.606095608113</v>
      </c>
      <c r="AB854" s="113">
        <f t="shared" si="1318"/>
        <v>47293.861298184012</v>
      </c>
      <c r="AC854" s="113">
        <f t="shared" si="1318"/>
        <v>49670.178569576266</v>
      </c>
      <c r="AD854" s="113">
        <f t="shared" si="1318"/>
        <v>47623.631162386802</v>
      </c>
      <c r="AE854" s="113">
        <f t="shared" si="1318"/>
        <v>47518.802334953471</v>
      </c>
      <c r="AF854" s="113">
        <f t="shared" si="1318"/>
        <v>47456.808451447345</v>
      </c>
      <c r="AG854" s="113">
        <f t="shared" si="1318"/>
        <v>47245.457233859532</v>
      </c>
      <c r="AH854" s="113">
        <f t="shared" si="1318"/>
        <v>47032.056342936805</v>
      </c>
      <c r="AI854" s="113">
        <f t="shared" si="1318"/>
        <v>47116.563719234277</v>
      </c>
      <c r="AJ854" s="113">
        <f t="shared" si="1318"/>
        <v>47677.359894352805</v>
      </c>
      <c r="AK854" s="113">
        <f t="shared" si="1318"/>
        <v>47907.859962645387</v>
      </c>
      <c r="AL854" s="113">
        <f t="shared" si="1318"/>
        <v>48611.587217824686</v>
      </c>
      <c r="AM854" s="113">
        <f t="shared" si="1318"/>
        <v>48627.800722332802</v>
      </c>
      <c r="AN854" s="113">
        <f t="shared" si="1318"/>
        <v>48784.325052597509</v>
      </c>
      <c r="AO854" s="113">
        <f t="shared" si="1318"/>
        <v>49733.801047120418</v>
      </c>
      <c r="AP854" s="113">
        <f t="shared" si="1318"/>
        <v>50386.730762388564</v>
      </c>
      <c r="AQ854" s="113">
        <f t="shared" si="1318"/>
        <v>52157.235313372483</v>
      </c>
      <c r="AR854" s="113">
        <f t="shared" si="1318"/>
        <v>54055.534024935754</v>
      </c>
      <c r="AS854" s="113">
        <f t="shared" si="1318"/>
        <v>55013.499915516761</v>
      </c>
      <c r="AT854" s="113">
        <f t="shared" si="1318"/>
        <v>56355.330385957066</v>
      </c>
      <c r="AU854" s="113">
        <f t="shared" si="1318"/>
        <v>57618.793752481324</v>
      </c>
      <c r="AV854" s="113">
        <f t="shared" si="1318"/>
        <v>58723.474136227247</v>
      </c>
      <c r="AW854" s="113">
        <f t="shared" si="1318"/>
        <v>60517.679130757933</v>
      </c>
      <c r="AX854" s="113">
        <f t="shared" si="1318"/>
        <v>61351.901415228858</v>
      </c>
      <c r="AY854" s="113">
        <f t="shared" si="1318"/>
        <v>62430.965367887562</v>
      </c>
      <c r="AZ854" s="113">
        <f t="shared" si="1318"/>
        <v>63876.281790382862</v>
      </c>
      <c r="BA854" s="113">
        <f t="shared" si="1318"/>
        <v>64457.779977526887</v>
      </c>
      <c r="BB854" s="113">
        <f t="shared" si="1318"/>
        <v>65084.364217252391</v>
      </c>
      <c r="BC854" s="113">
        <f t="shared" si="1318"/>
        <v>66420.423535410373</v>
      </c>
      <c r="BD854" s="113">
        <f t="shared" si="1318"/>
        <v>68199.833129904102</v>
      </c>
      <c r="BE854" s="113">
        <f t="shared" si="1318"/>
        <v>68631.644990973189</v>
      </c>
      <c r="BF854" s="113">
        <f t="shared" si="1318"/>
        <v>69192.468813637257</v>
      </c>
      <c r="BG854" s="113">
        <f t="shared" si="1318"/>
        <v>69583.168227200673</v>
      </c>
      <c r="BH854" s="113">
        <f t="shared" si="1318"/>
        <v>69888.271330841832</v>
      </c>
      <c r="BI854" s="113">
        <f t="shared" si="1318"/>
        <v>68781.16516432364</v>
      </c>
      <c r="BJ854" s="113">
        <f t="shared" si="1318"/>
        <v>68905.563807612125</v>
      </c>
      <c r="BK854" s="113">
        <f t="shared" si="1318"/>
        <v>68171.993978468454</v>
      </c>
      <c r="BL854" s="113">
        <f t="shared" si="1318"/>
        <v>67582.157303370797</v>
      </c>
      <c r="BM854" s="113">
        <f t="shared" si="1318"/>
        <v>66928.22851521433</v>
      </c>
      <c r="BN854" s="113">
        <f t="shared" si="1318"/>
        <v>67073.675649515266</v>
      </c>
      <c r="BO854" s="113">
        <f t="shared" si="1318"/>
        <v>66036.10263283868</v>
      </c>
      <c r="BP854" s="113">
        <f t="shared" si="1318"/>
        <v>65564.986861744881</v>
      </c>
      <c r="BQ854" s="113">
        <f t="shared" si="1318"/>
        <v>64057.505407681936</v>
      </c>
      <c r="BR854" s="113">
        <f t="shared" si="1318"/>
        <v>62539.7007769107</v>
      </c>
      <c r="BS854" s="113">
        <f t="shared" si="1318"/>
        <v>61714.267686078885</v>
      </c>
      <c r="BT854" s="113">
        <f t="shared" si="1318"/>
        <v>60699.193851817763</v>
      </c>
      <c r="BU854" s="113">
        <f t="shared" si="1318"/>
        <v>59819.246060096659</v>
      </c>
      <c r="BV854" s="113">
        <f t="shared" si="1318"/>
        <v>59692.685551960865</v>
      </c>
      <c r="BW854" s="113">
        <f t="shared" si="1318"/>
        <v>59161.482235954827</v>
      </c>
      <c r="BX854" s="113">
        <f t="shared" si="1318"/>
        <v>59818.623932156886</v>
      </c>
      <c r="BY854" s="113">
        <f t="shared" si="1318"/>
        <v>60728.774253381402</v>
      </c>
      <c r="BZ854" s="113">
        <f t="shared" si="1318"/>
        <v>60373.456695834335</v>
      </c>
      <c r="CA854" s="113">
        <f t="shared" si="1318"/>
        <v>61618.684576837419</v>
      </c>
      <c r="CB854" s="113">
        <f t="shared" si="1318"/>
        <v>61661.35456608668</v>
      </c>
      <c r="CC854" s="113">
        <f t="shared" ref="CC854:DM854" si="1319">CC804*CC$785</f>
        <v>61477.024445537565</v>
      </c>
      <c r="CD854" s="113">
        <f t="shared" si="1319"/>
        <v>61792.400433611459</v>
      </c>
      <c r="CE854" s="113">
        <f t="shared" si="1319"/>
        <v>61309.866325608062</v>
      </c>
      <c r="CF854" s="113">
        <f t="shared" si="1319"/>
        <v>61375.164858649448</v>
      </c>
      <c r="CG854" s="113">
        <f t="shared" si="1319"/>
        <v>59787.22223265862</v>
      </c>
      <c r="CH854" s="113">
        <f t="shared" si="1319"/>
        <v>57111.078701342849</v>
      </c>
      <c r="CI854" s="113">
        <f t="shared" si="1319"/>
        <v>55262.571669952129</v>
      </c>
      <c r="CJ854" s="113">
        <f t="shared" si="1319"/>
        <v>53540.254626484413</v>
      </c>
      <c r="CK854" s="113">
        <f t="shared" si="1319"/>
        <v>51722.089017036473</v>
      </c>
      <c r="CL854" s="113">
        <f t="shared" si="1319"/>
        <v>49165.118986500769</v>
      </c>
      <c r="CM854" s="113">
        <f t="shared" si="1319"/>
        <v>47841.56018895076</v>
      </c>
      <c r="CN854" s="113">
        <f t="shared" si="1319"/>
        <v>45695.507413129955</v>
      </c>
      <c r="CO854" s="113">
        <f t="shared" si="1319"/>
        <v>43668.461966665571</v>
      </c>
      <c r="CP854" s="113">
        <f t="shared" si="1319"/>
        <v>42227.003885186052</v>
      </c>
      <c r="CQ854" s="113">
        <f t="shared" si="1319"/>
        <v>40408.111450169912</v>
      </c>
      <c r="CR854" s="113">
        <f t="shared" si="1319"/>
        <v>39602.891534964278</v>
      </c>
      <c r="CS854" s="113">
        <f t="shared" si="1319"/>
        <v>37294.990219412422</v>
      </c>
      <c r="CT854" s="113">
        <f t="shared" si="1319"/>
        <v>36969.256989121539</v>
      </c>
      <c r="CU854" s="113">
        <f t="shared" si="1319"/>
        <v>35832.121822962312</v>
      </c>
      <c r="CV854" s="113">
        <f t="shared" si="1319"/>
        <v>34886.62417994377</v>
      </c>
      <c r="CW854" s="113">
        <f t="shared" si="1319"/>
        <v>32845.80547920103</v>
      </c>
      <c r="CX854" s="113">
        <f t="shared" si="1319"/>
        <v>31338.146841263493</v>
      </c>
      <c r="CY854" s="113">
        <f t="shared" si="1319"/>
        <v>28233.375279225616</v>
      </c>
      <c r="CZ854" s="113">
        <f t="shared" si="1319"/>
        <v>26296.124684324895</v>
      </c>
      <c r="DA854" s="113">
        <f t="shared" si="1319"/>
        <v>23780.108113443443</v>
      </c>
      <c r="DB854" s="113">
        <f t="shared" si="1319"/>
        <v>20818.315350178313</v>
      </c>
      <c r="DC854" s="113">
        <f t="shared" si="1319"/>
        <v>17813.807486631016</v>
      </c>
      <c r="DD854" s="113">
        <f t="shared" si="1319"/>
        <v>14780.916393442623</v>
      </c>
      <c r="DE854" s="113">
        <f t="shared" si="1319"/>
        <v>12448.223457263319</v>
      </c>
      <c r="DF854" s="113">
        <f t="shared" si="1319"/>
        <v>10349.669406392693</v>
      </c>
      <c r="DG854" s="113">
        <f t="shared" si="1319"/>
        <v>8351.4113407015866</v>
      </c>
      <c r="DH854" s="113">
        <f t="shared" si="1319"/>
        <v>6902.1627280885432</v>
      </c>
      <c r="DI854" s="113">
        <f t="shared" si="1319"/>
        <v>5462.6124121779858</v>
      </c>
      <c r="DJ854" s="113">
        <f t="shared" si="1319"/>
        <v>4055.5635808748725</v>
      </c>
      <c r="DK854" s="113">
        <f t="shared" si="1319"/>
        <v>2911.3189812007276</v>
      </c>
      <c r="DL854" s="113">
        <f t="shared" si="1319"/>
        <v>2051.5107851596204</v>
      </c>
      <c r="DM854" s="113">
        <f t="shared" si="1319"/>
        <v>4050.9823899371067</v>
      </c>
    </row>
    <row r="855" spans="1:117" s="44" customFormat="1" ht="1" hidden="1" customHeight="1">
      <c r="A855" s="94">
        <v>2032</v>
      </c>
      <c r="B855" s="96">
        <f t="shared" si="1276"/>
        <v>4875139.5579066817</v>
      </c>
      <c r="C855" s="94"/>
      <c r="D855" s="101">
        <f t="shared" si="1277"/>
        <v>2696448.3813307602</v>
      </c>
      <c r="E855" s="101">
        <f t="shared" si="1278"/>
        <v>2757646.407038141</v>
      </c>
      <c r="F855" s="101">
        <f t="shared" si="1279"/>
        <v>2818724.7831413317</v>
      </c>
      <c r="G855" s="101">
        <f t="shared" si="1280"/>
        <v>2880271.6208224273</v>
      </c>
      <c r="H855" s="101">
        <f t="shared" si="1281"/>
        <v>2940990.4995420258</v>
      </c>
      <c r="I855" s="101">
        <f>SUM(CC855:$DL855)</f>
        <v>1248037.7101638485</v>
      </c>
      <c r="J855" s="101">
        <f>SUM(CD855:$DL855)</f>
        <v>1186839.6844564676</v>
      </c>
      <c r="K855" s="101">
        <f>SUM(CE855:$DL855)</f>
        <v>1125761.3083532765</v>
      </c>
      <c r="L855" s="101">
        <f>SUM(CF855:$DL855)</f>
        <v>1064214.4706721811</v>
      </c>
      <c r="M855" s="101">
        <f>SUM(CG855:$DL855)</f>
        <v>1003495.5919525824</v>
      </c>
      <c r="N855" s="101"/>
      <c r="O855" s="101"/>
      <c r="P855" s="101"/>
      <c r="Q855" s="113">
        <f t="shared" ref="Q855:CB855" si="1320">Q805*Q$785</f>
        <v>41605.650548242877</v>
      </c>
      <c r="R855" s="113">
        <f t="shared" si="1320"/>
        <v>43097.794147779801</v>
      </c>
      <c r="S855" s="113">
        <f t="shared" si="1320"/>
        <v>44772.608505096548</v>
      </c>
      <c r="T855" s="113">
        <f t="shared" si="1320"/>
        <v>44879.104165604447</v>
      </c>
      <c r="U855" s="113">
        <f t="shared" si="1320"/>
        <v>45233.551875868463</v>
      </c>
      <c r="V855" s="113">
        <f t="shared" si="1320"/>
        <v>45698.631216149675</v>
      </c>
      <c r="W855" s="113">
        <f t="shared" si="1320"/>
        <v>46295.68229152936</v>
      </c>
      <c r="X855" s="113">
        <f t="shared" si="1320"/>
        <v>46399.604592506963</v>
      </c>
      <c r="Y855" s="113">
        <f t="shared" si="1320"/>
        <v>46783.950528838643</v>
      </c>
      <c r="Z855" s="113">
        <f t="shared" si="1320"/>
        <v>46972.387110451557</v>
      </c>
      <c r="AA855" s="113">
        <f t="shared" si="1320"/>
        <v>47153.602604152991</v>
      </c>
      <c r="AB855" s="113">
        <f t="shared" si="1320"/>
        <v>47475.174523728412</v>
      </c>
      <c r="AC855" s="113">
        <f t="shared" si="1320"/>
        <v>49926.258907732998</v>
      </c>
      <c r="AD855" s="113">
        <f t="shared" si="1320"/>
        <v>47913.176107182735</v>
      </c>
      <c r="AE855" s="113">
        <f t="shared" si="1320"/>
        <v>47860.844100334609</v>
      </c>
      <c r="AF855" s="113">
        <f t="shared" si="1320"/>
        <v>47828.603256829032</v>
      </c>
      <c r="AG855" s="113">
        <f t="shared" si="1320"/>
        <v>47637.808430009529</v>
      </c>
      <c r="AH855" s="113">
        <f t="shared" si="1320"/>
        <v>47438.865125464683</v>
      </c>
      <c r="AI855" s="113">
        <f t="shared" si="1320"/>
        <v>47548.269097538745</v>
      </c>
      <c r="AJ855" s="113">
        <f t="shared" si="1320"/>
        <v>48131.899277032928</v>
      </c>
      <c r="AK855" s="113">
        <f t="shared" si="1320"/>
        <v>48337.125647338486</v>
      </c>
      <c r="AL855" s="113">
        <f t="shared" si="1320"/>
        <v>49094.91234242158</v>
      </c>
      <c r="AM855" s="113">
        <f t="shared" si="1320"/>
        <v>49564.442079990149</v>
      </c>
      <c r="AN855" s="113">
        <f t="shared" si="1320"/>
        <v>49506.494254733778</v>
      </c>
      <c r="AO855" s="113">
        <f t="shared" si="1320"/>
        <v>50229.06631762653</v>
      </c>
      <c r="AP855" s="113">
        <f t="shared" si="1320"/>
        <v>51227.438200470438</v>
      </c>
      <c r="AQ855" s="113">
        <f t="shared" si="1320"/>
        <v>52382.759526330985</v>
      </c>
      <c r="AR855" s="113">
        <f t="shared" si="1320"/>
        <v>54046.464642619205</v>
      </c>
      <c r="AS855" s="113">
        <f t="shared" si="1320"/>
        <v>55778.629156106261</v>
      </c>
      <c r="AT855" s="113">
        <f t="shared" si="1320"/>
        <v>56267.772100658498</v>
      </c>
      <c r="AU855" s="113">
        <f t="shared" si="1320"/>
        <v>57717.357905944351</v>
      </c>
      <c r="AV855" s="113">
        <f t="shared" si="1320"/>
        <v>58696.424169466554</v>
      </c>
      <c r="AW855" s="113">
        <f t="shared" si="1320"/>
        <v>59331.330265975332</v>
      </c>
      <c r="AX855" s="113">
        <f t="shared" si="1320"/>
        <v>61053.021905746471</v>
      </c>
      <c r="AY855" s="113">
        <f t="shared" si="1320"/>
        <v>62087.200855468887</v>
      </c>
      <c r="AZ855" s="113">
        <f t="shared" si="1320"/>
        <v>63153.312601705984</v>
      </c>
      <c r="BA855" s="113">
        <f t="shared" si="1320"/>
        <v>64714.953983626729</v>
      </c>
      <c r="BB855" s="113">
        <f t="shared" si="1320"/>
        <v>64783.956895782387</v>
      </c>
      <c r="BC855" s="113">
        <f t="shared" si="1320"/>
        <v>66258.664005907587</v>
      </c>
      <c r="BD855" s="113">
        <f t="shared" si="1320"/>
        <v>66957.038360941588</v>
      </c>
      <c r="BE855" s="113">
        <f t="shared" si="1320"/>
        <v>68934.645774431992</v>
      </c>
      <c r="BF855" s="113">
        <f t="shared" si="1320"/>
        <v>69390.192652565194</v>
      </c>
      <c r="BG855" s="113">
        <f t="shared" si="1320"/>
        <v>70168.604735526242</v>
      </c>
      <c r="BH855" s="113">
        <f t="shared" si="1320"/>
        <v>69953.150899474247</v>
      </c>
      <c r="BI855" s="113">
        <f t="shared" si="1320"/>
        <v>70456.431569442502</v>
      </c>
      <c r="BJ855" s="113">
        <f t="shared" si="1320"/>
        <v>69120.485694433723</v>
      </c>
      <c r="BK855" s="113">
        <f t="shared" si="1320"/>
        <v>69072.799449546859</v>
      </c>
      <c r="BL855" s="113">
        <f t="shared" si="1320"/>
        <v>68318.438293596424</v>
      </c>
      <c r="BM855" s="113">
        <f t="shared" si="1320"/>
        <v>67933.598990718223</v>
      </c>
      <c r="BN855" s="113">
        <f t="shared" si="1320"/>
        <v>66768.059597154584</v>
      </c>
      <c r="BO855" s="113">
        <f t="shared" si="1320"/>
        <v>67001.181554172654</v>
      </c>
      <c r="BP855" s="113">
        <f t="shared" si="1320"/>
        <v>65875.754654157179</v>
      </c>
      <c r="BQ855" s="113">
        <f t="shared" si="1320"/>
        <v>65425.7375842318</v>
      </c>
      <c r="BR855" s="113">
        <f t="shared" si="1320"/>
        <v>63897.06163376187</v>
      </c>
      <c r="BS855" s="113">
        <f t="shared" si="1320"/>
        <v>62334.390955427836</v>
      </c>
      <c r="BT855" s="113">
        <f t="shared" si="1320"/>
        <v>61339.350280717903</v>
      </c>
      <c r="BU855" s="113">
        <f t="shared" si="1320"/>
        <v>60547.921297445988</v>
      </c>
      <c r="BV855" s="113">
        <f t="shared" si="1320"/>
        <v>59522.157815828927</v>
      </c>
      <c r="BW855" s="113">
        <f t="shared" si="1320"/>
        <v>59259.932224883749</v>
      </c>
      <c r="BX855" s="113">
        <f t="shared" si="1320"/>
        <v>59102.860884205278</v>
      </c>
      <c r="BY855" s="113">
        <f t="shared" si="1320"/>
        <v>59175.189754704785</v>
      </c>
      <c r="BZ855" s="113">
        <f t="shared" si="1320"/>
        <v>60476.941541012937</v>
      </c>
      <c r="CA855" s="113">
        <f t="shared" si="1320"/>
        <v>60205.44404231626</v>
      </c>
      <c r="CB855" s="113">
        <f t="shared" si="1320"/>
        <v>60979.684232140928</v>
      </c>
      <c r="CC855" s="113">
        <f t="shared" ref="CC855:DM855" si="1321">CC805*CC$785</f>
        <v>61198.025707380715</v>
      </c>
      <c r="CD855" s="113">
        <f t="shared" si="1321"/>
        <v>61078.376103190771</v>
      </c>
      <c r="CE855" s="113">
        <f t="shared" si="1321"/>
        <v>61546.837681095501</v>
      </c>
      <c r="CF855" s="113">
        <f t="shared" si="1321"/>
        <v>60718.878719598601</v>
      </c>
      <c r="CG855" s="113">
        <f t="shared" si="1321"/>
        <v>61108.613347109378</v>
      </c>
      <c r="CH855" s="113">
        <f t="shared" si="1321"/>
        <v>59285.307836138025</v>
      </c>
      <c r="CI855" s="113">
        <f t="shared" si="1321"/>
        <v>56680.556462968183</v>
      </c>
      <c r="CJ855" s="113">
        <f t="shared" si="1321"/>
        <v>54983.587543139758</v>
      </c>
      <c r="CK855" s="113">
        <f t="shared" si="1321"/>
        <v>53014.067092090627</v>
      </c>
      <c r="CL855" s="113">
        <f t="shared" si="1321"/>
        <v>51218.622746353394</v>
      </c>
      <c r="CM855" s="113">
        <f t="shared" si="1321"/>
        <v>48570.715228680478</v>
      </c>
      <c r="CN855" s="113">
        <f t="shared" si="1321"/>
        <v>47376.770439527929</v>
      </c>
      <c r="CO855" s="113">
        <f t="shared" si="1321"/>
        <v>44962.934215265726</v>
      </c>
      <c r="CP855" s="113">
        <f t="shared" si="1321"/>
        <v>42993.769199852628</v>
      </c>
      <c r="CQ855" s="113">
        <f t="shared" si="1321"/>
        <v>41537.856439420211</v>
      </c>
      <c r="CR855" s="113">
        <f t="shared" si="1321"/>
        <v>39626.855163455293</v>
      </c>
      <c r="CS855" s="113">
        <f t="shared" si="1321"/>
        <v>38727.83945704723</v>
      </c>
      <c r="CT855" s="113">
        <f t="shared" si="1321"/>
        <v>36262.249034974855</v>
      </c>
      <c r="CU855" s="113">
        <f t="shared" si="1321"/>
        <v>35994.478965819457</v>
      </c>
      <c r="CV855" s="113">
        <f t="shared" si="1321"/>
        <v>34419.992843145606</v>
      </c>
      <c r="CW855" s="113">
        <f t="shared" si="1321"/>
        <v>33487.56001466007</v>
      </c>
      <c r="CX855" s="113">
        <f t="shared" si="1321"/>
        <v>31452.598860455819</v>
      </c>
      <c r="CY855" s="113">
        <f t="shared" si="1321"/>
        <v>29615.689501116904</v>
      </c>
      <c r="CZ855" s="113">
        <f t="shared" si="1321"/>
        <v>26569.848475949962</v>
      </c>
      <c r="DA855" s="113">
        <f t="shared" si="1321"/>
        <v>24552.246956636176</v>
      </c>
      <c r="DB855" s="113">
        <f t="shared" si="1321"/>
        <v>21929.319675240913</v>
      </c>
      <c r="DC855" s="113">
        <f t="shared" si="1321"/>
        <v>18918.10677361854</v>
      </c>
      <c r="DD855" s="113">
        <f t="shared" si="1321"/>
        <v>15944.337704918033</v>
      </c>
      <c r="DE855" s="113">
        <f t="shared" si="1321"/>
        <v>12845.090072824838</v>
      </c>
      <c r="DF855" s="113">
        <f t="shared" si="1321"/>
        <v>10744.256438356164</v>
      </c>
      <c r="DG855" s="113">
        <f t="shared" si="1321"/>
        <v>8792.6597789524258</v>
      </c>
      <c r="DH855" s="113">
        <f t="shared" si="1321"/>
        <v>6890.6132216571941</v>
      </c>
      <c r="DI855" s="113">
        <f t="shared" si="1321"/>
        <v>5608.3161592505849</v>
      </c>
      <c r="DJ855" s="113">
        <f t="shared" si="1321"/>
        <v>4216.8733468972532</v>
      </c>
      <c r="DK855" s="113">
        <f t="shared" si="1321"/>
        <v>3039.5172832019407</v>
      </c>
      <c r="DL855" s="113">
        <f t="shared" si="1321"/>
        <v>2124.341673856773</v>
      </c>
      <c r="DM855" s="113">
        <f t="shared" si="1321"/>
        <v>4276.5534591194964</v>
      </c>
    </row>
    <row r="856" spans="1:117" s="44" customFormat="1" ht="1" hidden="1" customHeight="1">
      <c r="A856" s="94">
        <v>2033</v>
      </c>
      <c r="B856" s="96">
        <f t="shared" si="1276"/>
        <v>4907758.5103963427</v>
      </c>
      <c r="C856" s="94"/>
      <c r="D856" s="101">
        <f t="shared" si="1277"/>
        <v>2705570.1788923009</v>
      </c>
      <c r="E856" s="101">
        <f t="shared" si="1278"/>
        <v>2766094.0403889753</v>
      </c>
      <c r="F856" s="101">
        <f t="shared" si="1279"/>
        <v>2826894.3541659941</v>
      </c>
      <c r="G856" s="101">
        <f t="shared" si="1280"/>
        <v>2887733.2648145198</v>
      </c>
      <c r="H856" s="101">
        <f t="shared" si="1281"/>
        <v>2948691.4248646954</v>
      </c>
      <c r="I856" s="101">
        <f>SUM(CC856:$DL856)</f>
        <v>1269257.2783731085</v>
      </c>
      <c r="J856" s="101">
        <f>SUM(CD856:$DL856)</f>
        <v>1208733.4168764341</v>
      </c>
      <c r="K856" s="101">
        <f>SUM(CE856:$DL856)</f>
        <v>1147933.1030994155</v>
      </c>
      <c r="L856" s="101">
        <f>SUM(CF856:$DL856)</f>
        <v>1087094.1924508896</v>
      </c>
      <c r="M856" s="101">
        <f>SUM(CG856:$DL856)</f>
        <v>1026136.0324007143</v>
      </c>
      <c r="N856" s="101"/>
      <c r="O856" s="101"/>
      <c r="P856" s="101"/>
      <c r="Q856" s="113">
        <f t="shared" ref="Q856:CB856" si="1322">Q806*Q$785</f>
        <v>41601.805205185206</v>
      </c>
      <c r="R856" s="113">
        <f t="shared" si="1322"/>
        <v>43050.537794547585</v>
      </c>
      <c r="S856" s="113">
        <f t="shared" si="1322"/>
        <v>44692.745873926222</v>
      </c>
      <c r="T856" s="113">
        <f t="shared" si="1322"/>
        <v>44774.934482231176</v>
      </c>
      <c r="U856" s="113">
        <f t="shared" si="1322"/>
        <v>45121.733441408061</v>
      </c>
      <c r="V856" s="113">
        <f t="shared" si="1322"/>
        <v>45584.858690300345</v>
      </c>
      <c r="W856" s="113">
        <f t="shared" si="1322"/>
        <v>46210.552318683927</v>
      </c>
      <c r="X856" s="113">
        <f t="shared" si="1322"/>
        <v>46335.913982449689</v>
      </c>
      <c r="Y856" s="113">
        <f t="shared" si="1322"/>
        <v>46758.059579013185</v>
      </c>
      <c r="Z856" s="113">
        <f t="shared" si="1322"/>
        <v>47003.193237227053</v>
      </c>
      <c r="AA856" s="113">
        <f t="shared" si="1322"/>
        <v>47226.07177171659</v>
      </c>
      <c r="AB856" s="113">
        <f t="shared" si="1322"/>
        <v>47613.650009171666</v>
      </c>
      <c r="AC856" s="113">
        <f t="shared" si="1322"/>
        <v>50118.580467818058</v>
      </c>
      <c r="AD856" s="113">
        <f t="shared" si="1322"/>
        <v>48158.638084604892</v>
      </c>
      <c r="AE856" s="113">
        <f t="shared" si="1322"/>
        <v>48149.879393302879</v>
      </c>
      <c r="AF856" s="113">
        <f t="shared" si="1322"/>
        <v>48170.414610163803</v>
      </c>
      <c r="AG856" s="113">
        <f t="shared" si="1322"/>
        <v>48009.247506567779</v>
      </c>
      <c r="AH856" s="113">
        <f t="shared" si="1322"/>
        <v>47829.798443308551</v>
      </c>
      <c r="AI856" s="113">
        <f t="shared" si="1322"/>
        <v>47954.111941659074</v>
      </c>
      <c r="AJ856" s="113">
        <f t="shared" si="1322"/>
        <v>48566.32629764756</v>
      </c>
      <c r="AK856" s="113">
        <f t="shared" si="1322"/>
        <v>48787.502759147639</v>
      </c>
      <c r="AL856" s="113">
        <f t="shared" si="1322"/>
        <v>49523.635883905015</v>
      </c>
      <c r="AM856" s="113">
        <f t="shared" si="1322"/>
        <v>50040.819888777165</v>
      </c>
      <c r="AN856" s="113">
        <f t="shared" si="1322"/>
        <v>50418.182998867131</v>
      </c>
      <c r="AO856" s="113">
        <f t="shared" si="1322"/>
        <v>50943.563699825485</v>
      </c>
      <c r="AP856" s="113">
        <f t="shared" si="1322"/>
        <v>51716.938862643554</v>
      </c>
      <c r="AQ856" s="113">
        <f t="shared" si="1322"/>
        <v>53220.707268701262</v>
      </c>
      <c r="AR856" s="113">
        <f t="shared" si="1322"/>
        <v>54278.237746264393</v>
      </c>
      <c r="AS856" s="113">
        <f t="shared" si="1322"/>
        <v>55775.596939829156</v>
      </c>
      <c r="AT856" s="113">
        <f t="shared" si="1322"/>
        <v>57026.610573246035</v>
      </c>
      <c r="AU856" s="113">
        <f t="shared" si="1322"/>
        <v>57637.903129173137</v>
      </c>
      <c r="AV856" s="113">
        <f t="shared" si="1322"/>
        <v>58798.61293278473</v>
      </c>
      <c r="AW856" s="113">
        <f t="shared" si="1322"/>
        <v>59313.475517174258</v>
      </c>
      <c r="AX856" s="113">
        <f t="shared" si="1322"/>
        <v>59894.86380650221</v>
      </c>
      <c r="AY856" s="113">
        <f t="shared" si="1322"/>
        <v>61798.281963265159</v>
      </c>
      <c r="AZ856" s="113">
        <f t="shared" si="1322"/>
        <v>62817.229627510242</v>
      </c>
      <c r="BA856" s="113">
        <f t="shared" si="1322"/>
        <v>64004.058537107383</v>
      </c>
      <c r="BB856" s="113">
        <f t="shared" si="1322"/>
        <v>65043.532154139968</v>
      </c>
      <c r="BC856" s="113">
        <f t="shared" si="1322"/>
        <v>65962.595048878269</v>
      </c>
      <c r="BD856" s="113">
        <f t="shared" si="1322"/>
        <v>66801.198953792496</v>
      </c>
      <c r="BE856" s="113">
        <f t="shared" si="1322"/>
        <v>67699.032189937672</v>
      </c>
      <c r="BF856" s="113">
        <f t="shared" si="1322"/>
        <v>69698.641841292774</v>
      </c>
      <c r="BG856" s="113">
        <f t="shared" si="1322"/>
        <v>70372.06137555762</v>
      </c>
      <c r="BH856" s="113">
        <f t="shared" si="1322"/>
        <v>70541.059606004943</v>
      </c>
      <c r="BI856" s="113">
        <f t="shared" si="1322"/>
        <v>70526.610293774225</v>
      </c>
      <c r="BJ856" s="113">
        <f t="shared" si="1322"/>
        <v>70794.666934300927</v>
      </c>
      <c r="BK856" s="113">
        <f t="shared" si="1322"/>
        <v>69288.711574721732</v>
      </c>
      <c r="BL856" s="113">
        <f t="shared" si="1322"/>
        <v>69218.448890106883</v>
      </c>
      <c r="BM856" s="113">
        <f t="shared" si="1322"/>
        <v>68673.761406986887</v>
      </c>
      <c r="BN856" s="113">
        <f t="shared" si="1322"/>
        <v>67770.359610982225</v>
      </c>
      <c r="BO856" s="113">
        <f t="shared" si="1322"/>
        <v>66698.903973192922</v>
      </c>
      <c r="BP856" s="113">
        <f t="shared" si="1322"/>
        <v>66839.134810635267</v>
      </c>
      <c r="BQ856" s="113">
        <f t="shared" si="1322"/>
        <v>65734.240886118598</v>
      </c>
      <c r="BR856" s="113">
        <f t="shared" si="1322"/>
        <v>65259.427508521796</v>
      </c>
      <c r="BS856" s="113">
        <f t="shared" si="1322"/>
        <v>63686.659762137155</v>
      </c>
      <c r="BT856" s="113">
        <f t="shared" si="1322"/>
        <v>61955.575628163831</v>
      </c>
      <c r="BU856" s="113">
        <f t="shared" si="1322"/>
        <v>61186.75986169745</v>
      </c>
      <c r="BV856" s="113">
        <f t="shared" si="1322"/>
        <v>60247.150003945397</v>
      </c>
      <c r="BW856" s="113">
        <f t="shared" si="1322"/>
        <v>59090.876688339136</v>
      </c>
      <c r="BX856" s="113">
        <f t="shared" si="1322"/>
        <v>59200.691816840226</v>
      </c>
      <c r="BY856" s="113">
        <f t="shared" si="1322"/>
        <v>58467.390554988218</v>
      </c>
      <c r="BZ856" s="113">
        <f t="shared" si="1322"/>
        <v>58925.663909922099</v>
      </c>
      <c r="CA856" s="113">
        <f t="shared" si="1322"/>
        <v>60308.243318485525</v>
      </c>
      <c r="CB856" s="113">
        <f t="shared" si="1322"/>
        <v>59582.558154112179</v>
      </c>
      <c r="CC856" s="113">
        <f t="shared" ref="CC856:DM856" si="1323">CC806*CC$785</f>
        <v>60523.861496674297</v>
      </c>
      <c r="CD856" s="113">
        <f t="shared" si="1323"/>
        <v>60800.313777018593</v>
      </c>
      <c r="CE856" s="113">
        <f t="shared" si="1323"/>
        <v>60838.910648525874</v>
      </c>
      <c r="CF856" s="113">
        <f t="shared" si="1323"/>
        <v>60958.160050175386</v>
      </c>
      <c r="CG856" s="113">
        <f t="shared" si="1323"/>
        <v>60460.364955619218</v>
      </c>
      <c r="CH856" s="113">
        <f t="shared" si="1323"/>
        <v>60595.815740268568</v>
      </c>
      <c r="CI856" s="113">
        <f t="shared" si="1323"/>
        <v>58844.377358490572</v>
      </c>
      <c r="CJ856" s="113">
        <f t="shared" si="1323"/>
        <v>56396.934318867359</v>
      </c>
      <c r="CK856" s="113">
        <f t="shared" si="1323"/>
        <v>54448.932146829815</v>
      </c>
      <c r="CL856" s="113">
        <f t="shared" si="1323"/>
        <v>52501.312777459003</v>
      </c>
      <c r="CM856" s="113">
        <f t="shared" si="1323"/>
        <v>50604.35859976225</v>
      </c>
      <c r="CN856" s="113">
        <f t="shared" si="1323"/>
        <v>48101.746276997932</v>
      </c>
      <c r="CO856" s="113">
        <f t="shared" si="1323"/>
        <v>46626.97030027178</v>
      </c>
      <c r="CP856" s="113">
        <f t="shared" si="1323"/>
        <v>44274.706567974012</v>
      </c>
      <c r="CQ856" s="113">
        <f t="shared" si="1323"/>
        <v>42301.008669117138</v>
      </c>
      <c r="CR856" s="113">
        <f t="shared" si="1323"/>
        <v>40742.162372807972</v>
      </c>
      <c r="CS856" s="113">
        <f t="shared" si="1323"/>
        <v>38761.764856824098</v>
      </c>
      <c r="CT856" s="113">
        <f t="shared" si="1323"/>
        <v>37660.354778336652</v>
      </c>
      <c r="CU856" s="113">
        <f t="shared" si="1323"/>
        <v>35320.148992112183</v>
      </c>
      <c r="CV856" s="113">
        <f t="shared" si="1323"/>
        <v>34586.081963022923</v>
      </c>
      <c r="CW856" s="113">
        <f t="shared" si="1323"/>
        <v>33055.78046545721</v>
      </c>
      <c r="CX856" s="113">
        <f t="shared" si="1323"/>
        <v>32082.084966013594</v>
      </c>
      <c r="CY856" s="113">
        <f t="shared" si="1323"/>
        <v>29742.336187639612</v>
      </c>
      <c r="CZ856" s="113">
        <f t="shared" si="1323"/>
        <v>27890.394079990605</v>
      </c>
      <c r="DA856" s="113">
        <f t="shared" si="1323"/>
        <v>24831.238599723631</v>
      </c>
      <c r="DB856" s="113">
        <f t="shared" si="1323"/>
        <v>22664.095303133774</v>
      </c>
      <c r="DC856" s="113">
        <f t="shared" si="1323"/>
        <v>19950.876470588235</v>
      </c>
      <c r="DD856" s="113">
        <f t="shared" si="1323"/>
        <v>16955.499180327868</v>
      </c>
      <c r="DE856" s="113">
        <f t="shared" si="1323"/>
        <v>13875.986968187046</v>
      </c>
      <c r="DF856" s="113">
        <f t="shared" si="1323"/>
        <v>11105.882739726027</v>
      </c>
      <c r="DG856" s="113">
        <f t="shared" si="1323"/>
        <v>9145.2892839980777</v>
      </c>
      <c r="DH856" s="113">
        <f t="shared" si="1323"/>
        <v>7269.0816631767875</v>
      </c>
      <c r="DI856" s="113">
        <f t="shared" si="1323"/>
        <v>5611.7244340359093</v>
      </c>
      <c r="DJ856" s="113">
        <f t="shared" si="1323"/>
        <v>4338.0523906408953</v>
      </c>
      <c r="DK856" s="113">
        <f t="shared" si="1323"/>
        <v>3167.7155852031533</v>
      </c>
      <c r="DL856" s="113">
        <f t="shared" si="1323"/>
        <v>2222.9534081104398</v>
      </c>
      <c r="DM856" s="113">
        <f t="shared" si="1323"/>
        <v>4503.1031446540883</v>
      </c>
    </row>
    <row r="857" spans="1:117" s="44" customFormat="1" ht="1" hidden="1" customHeight="1">
      <c r="A857" s="94">
        <v>2034</v>
      </c>
      <c r="B857" s="96">
        <f t="shared" si="1276"/>
        <v>4939793.8196410462</v>
      </c>
      <c r="C857" s="94"/>
      <c r="D857" s="101">
        <f t="shared" si="1277"/>
        <v>2716575.5330476584</v>
      </c>
      <c r="E857" s="101">
        <f t="shared" si="1278"/>
        <v>2775713.336756194</v>
      </c>
      <c r="F857" s="101">
        <f t="shared" si="1279"/>
        <v>2835847.2940301355</v>
      </c>
      <c r="G857" s="101">
        <f t="shared" si="1280"/>
        <v>2896410.4018825688</v>
      </c>
      <c r="H857" s="101">
        <f t="shared" si="1281"/>
        <v>2956670.5753128459</v>
      </c>
      <c r="I857" s="101">
        <f>SUM(CC857:$DL857)</f>
        <v>1288374.6675986387</v>
      </c>
      <c r="J857" s="101">
        <f>SUM(CD857:$DL857)</f>
        <v>1229236.8638901031</v>
      </c>
      <c r="K857" s="101">
        <f>SUM(CE857:$DL857)</f>
        <v>1169102.9066161616</v>
      </c>
      <c r="L857" s="101">
        <f>SUM(CF857:$DL857)</f>
        <v>1108539.7987637282</v>
      </c>
      <c r="M857" s="101">
        <f>SUM(CG857:$DL857)</f>
        <v>1048279.6253334513</v>
      </c>
      <c r="N857" s="101"/>
      <c r="O857" s="101"/>
      <c r="P857" s="101"/>
      <c r="Q857" s="113">
        <f t="shared" ref="Q857:CB857" si="1324">Q807*Q$785</f>
        <v>41644.103978819592</v>
      </c>
      <c r="R857" s="113">
        <f t="shared" si="1324"/>
        <v>43049.553287188581</v>
      </c>
      <c r="S857" s="113">
        <f t="shared" si="1324"/>
        <v>44646.243582358686</v>
      </c>
      <c r="T857" s="113">
        <f t="shared" si="1324"/>
        <v>44697.808851272115</v>
      </c>
      <c r="U857" s="113">
        <f t="shared" si="1324"/>
        <v>45021.895553496994</v>
      </c>
      <c r="V857" s="113">
        <f t="shared" si="1324"/>
        <v>45477.074192127286</v>
      </c>
      <c r="W857" s="113">
        <f t="shared" si="1324"/>
        <v>46098.381060346423</v>
      </c>
      <c r="X857" s="113">
        <f t="shared" si="1324"/>
        <v>46254.310388313803</v>
      </c>
      <c r="Y857" s="113">
        <f t="shared" si="1324"/>
        <v>46696.319621737093</v>
      </c>
      <c r="Z857" s="113">
        <f t="shared" si="1324"/>
        <v>46978.349586601653</v>
      </c>
      <c r="AA857" s="113">
        <f t="shared" si="1324"/>
        <v>47259.824534691412</v>
      </c>
      <c r="AB857" s="113">
        <f t="shared" si="1324"/>
        <v>47687.37077120621</v>
      </c>
      <c r="AC857" s="113">
        <f t="shared" si="1324"/>
        <v>50263.866863751879</v>
      </c>
      <c r="AD857" s="113">
        <f t="shared" si="1324"/>
        <v>48343.986924699173</v>
      </c>
      <c r="AE857" s="113">
        <f t="shared" si="1324"/>
        <v>48395.909435068264</v>
      </c>
      <c r="AF857" s="113">
        <f t="shared" si="1324"/>
        <v>48459.255198215702</v>
      </c>
      <c r="AG857" s="113">
        <f t="shared" si="1324"/>
        <v>48348.820496129076</v>
      </c>
      <c r="AH857" s="113">
        <f t="shared" si="1324"/>
        <v>48198.902997211895</v>
      </c>
      <c r="AI857" s="113">
        <f t="shared" si="1324"/>
        <v>48346.028805834096</v>
      </c>
      <c r="AJ857" s="113">
        <f t="shared" si="1324"/>
        <v>48975.612865680334</v>
      </c>
      <c r="AK857" s="113">
        <f t="shared" si="1324"/>
        <v>49218.779055947023</v>
      </c>
      <c r="AL857" s="113">
        <f t="shared" si="1324"/>
        <v>49972.58223394899</v>
      </c>
      <c r="AM857" s="113">
        <f t="shared" si="1324"/>
        <v>50463.819211590155</v>
      </c>
      <c r="AN857" s="113">
        <f t="shared" si="1324"/>
        <v>50885.997026217832</v>
      </c>
      <c r="AO857" s="113">
        <f t="shared" si="1324"/>
        <v>51840.42233856894</v>
      </c>
      <c r="AP857" s="113">
        <f t="shared" si="1324"/>
        <v>52425.321934731473</v>
      </c>
      <c r="AQ857" s="113">
        <f t="shared" si="1324"/>
        <v>53708.841898527004</v>
      </c>
      <c r="AR857" s="113">
        <f t="shared" si="1324"/>
        <v>55113.628628533355</v>
      </c>
      <c r="AS857" s="113">
        <f t="shared" si="1324"/>
        <v>56012.109809443355</v>
      </c>
      <c r="AT857" s="113">
        <f t="shared" si="1324"/>
        <v>57029.629824463227</v>
      </c>
      <c r="AU857" s="113">
        <f t="shared" si="1324"/>
        <v>58392.22063016567</v>
      </c>
      <c r="AV857" s="113">
        <f t="shared" si="1324"/>
        <v>58728.483389331079</v>
      </c>
      <c r="AW857" s="113">
        <f t="shared" si="1324"/>
        <v>59418.620149002818</v>
      </c>
      <c r="AX857" s="113">
        <f t="shared" si="1324"/>
        <v>59884.049087409097</v>
      </c>
      <c r="AY857" s="113">
        <f t="shared" si="1324"/>
        <v>60660.235343805041</v>
      </c>
      <c r="AZ857" s="113">
        <f t="shared" si="1324"/>
        <v>62536.834820550423</v>
      </c>
      <c r="BA857" s="113">
        <f t="shared" si="1324"/>
        <v>63674.52378404409</v>
      </c>
      <c r="BB857" s="113">
        <f t="shared" si="1324"/>
        <v>64347.442697270955</v>
      </c>
      <c r="BC857" s="113">
        <f t="shared" si="1324"/>
        <v>66228.272821576771</v>
      </c>
      <c r="BD857" s="113">
        <f t="shared" si="1324"/>
        <v>66512.062946817779</v>
      </c>
      <c r="BE857" s="113">
        <f t="shared" si="1324"/>
        <v>67548.515566985734</v>
      </c>
      <c r="BF857" s="113">
        <f t="shared" si="1324"/>
        <v>68467.810943966368</v>
      </c>
      <c r="BG857" s="113">
        <f t="shared" si="1324"/>
        <v>70686.222363841356</v>
      </c>
      <c r="BH857" s="113">
        <f t="shared" si="1324"/>
        <v>70747.676078418954</v>
      </c>
      <c r="BI857" s="113">
        <f t="shared" si="1324"/>
        <v>71120.121790979712</v>
      </c>
      <c r="BJ857" s="113">
        <f t="shared" si="1324"/>
        <v>70868.985717594376</v>
      </c>
      <c r="BK857" s="113">
        <f t="shared" si="1324"/>
        <v>70959.77099933094</v>
      </c>
      <c r="BL857" s="113">
        <f t="shared" si="1324"/>
        <v>69435.415730337088</v>
      </c>
      <c r="BM857" s="113">
        <f t="shared" si="1324"/>
        <v>69576.275524916651</v>
      </c>
      <c r="BN857" s="113">
        <f t="shared" si="1324"/>
        <v>68507.256210917694</v>
      </c>
      <c r="BO857" s="113">
        <f t="shared" si="1324"/>
        <v>67699.131450454763</v>
      </c>
      <c r="BP857" s="113">
        <f t="shared" si="1324"/>
        <v>66540.396739219577</v>
      </c>
      <c r="BQ857" s="113">
        <f t="shared" si="1324"/>
        <v>66695.80961927223</v>
      </c>
      <c r="BR857" s="113">
        <f t="shared" si="1324"/>
        <v>65567.736611700384</v>
      </c>
      <c r="BS857" s="113">
        <f t="shared" si="1324"/>
        <v>65042.9293641326</v>
      </c>
      <c r="BT857" s="113">
        <f t="shared" si="1324"/>
        <v>63297.710446387486</v>
      </c>
      <c r="BU857" s="113">
        <f t="shared" si="1324"/>
        <v>61802.640165046134</v>
      </c>
      <c r="BV857" s="113">
        <f t="shared" si="1324"/>
        <v>60882.390751992425</v>
      </c>
      <c r="BW857" s="113">
        <f t="shared" si="1324"/>
        <v>59808.865496487451</v>
      </c>
      <c r="BX857" s="113">
        <f t="shared" si="1324"/>
        <v>59030.985096963275</v>
      </c>
      <c r="BY857" s="113">
        <f t="shared" si="1324"/>
        <v>58562.690306983721</v>
      </c>
      <c r="BZ857" s="113">
        <f t="shared" si="1324"/>
        <v>58223.161018613479</v>
      </c>
      <c r="CA857" s="113">
        <f t="shared" si="1324"/>
        <v>58762.26197104677</v>
      </c>
      <c r="CB857" s="113">
        <f t="shared" si="1324"/>
        <v>59686.895450124284</v>
      </c>
      <c r="CC857" s="113">
        <f t="shared" ref="CC857:DM857" si="1325">CC807*CC$785</f>
        <v>59137.803708535619</v>
      </c>
      <c r="CD857" s="113">
        <f t="shared" si="1325"/>
        <v>60133.957273941705</v>
      </c>
      <c r="CE857" s="113">
        <f t="shared" si="1325"/>
        <v>60563.10785243335</v>
      </c>
      <c r="CF857" s="113">
        <f t="shared" si="1325"/>
        <v>60260.173430277129</v>
      </c>
      <c r="CG857" s="113">
        <f t="shared" si="1325"/>
        <v>60701.34208425304</v>
      </c>
      <c r="CH857" s="113">
        <f t="shared" si="1325"/>
        <v>59956.980452150259</v>
      </c>
      <c r="CI857" s="113">
        <f t="shared" si="1325"/>
        <v>60146.852154322733</v>
      </c>
      <c r="CJ857" s="113">
        <f t="shared" si="1325"/>
        <v>58554.936927633898</v>
      </c>
      <c r="CK857" s="113">
        <f t="shared" si="1325"/>
        <v>55849.824073532</v>
      </c>
      <c r="CL857" s="113">
        <f t="shared" si="1325"/>
        <v>53928.967777006008</v>
      </c>
      <c r="CM857" s="113">
        <f t="shared" si="1325"/>
        <v>51875.885127948444</v>
      </c>
      <c r="CN857" s="113">
        <f t="shared" si="1325"/>
        <v>50121.464873927485</v>
      </c>
      <c r="CO857" s="113">
        <f t="shared" si="1325"/>
        <v>47346.121549494084</v>
      </c>
      <c r="CP857" s="113">
        <f t="shared" si="1325"/>
        <v>45924.050708376599</v>
      </c>
      <c r="CQ857" s="113">
        <f t="shared" si="1325"/>
        <v>43567.601636729312</v>
      </c>
      <c r="CR857" s="113">
        <f t="shared" si="1325"/>
        <v>41501.010608356788</v>
      </c>
      <c r="CS857" s="113">
        <f t="shared" si="1325"/>
        <v>39861.346931944958</v>
      </c>
      <c r="CT857" s="113">
        <f t="shared" si="1325"/>
        <v>37705.10211720669</v>
      </c>
      <c r="CU857" s="113">
        <f t="shared" si="1325"/>
        <v>36689.726117440841</v>
      </c>
      <c r="CV857" s="113">
        <f t="shared" si="1325"/>
        <v>33952.372880633891</v>
      </c>
      <c r="CW857" s="113">
        <f t="shared" si="1325"/>
        <v>33229.280923584389</v>
      </c>
      <c r="CX857" s="113">
        <f t="shared" si="1325"/>
        <v>31687.422830867654</v>
      </c>
      <c r="CY857" s="113">
        <f t="shared" si="1325"/>
        <v>30353.970960536113</v>
      </c>
      <c r="CZ857" s="113">
        <f t="shared" si="1325"/>
        <v>28029.708697950315</v>
      </c>
      <c r="DA857" s="113">
        <f t="shared" si="1325"/>
        <v>26085.718628676714</v>
      </c>
      <c r="DB857" s="113">
        <f t="shared" si="1325"/>
        <v>22947.003566279687</v>
      </c>
      <c r="DC857" s="113">
        <f t="shared" si="1325"/>
        <v>20643.635650623884</v>
      </c>
      <c r="DD857" s="113">
        <f t="shared" si="1325"/>
        <v>17905.171106557376</v>
      </c>
      <c r="DE857" s="113">
        <f t="shared" si="1325"/>
        <v>14779.695285550019</v>
      </c>
      <c r="DF857" s="113">
        <f t="shared" si="1325"/>
        <v>12016.540639269406</v>
      </c>
      <c r="DG857" s="113">
        <f t="shared" si="1325"/>
        <v>9469.302258529553</v>
      </c>
      <c r="DH857" s="113">
        <f t="shared" si="1325"/>
        <v>7575.5877953933596</v>
      </c>
      <c r="DI857" s="113">
        <f t="shared" si="1325"/>
        <v>5932.9543325526929</v>
      </c>
      <c r="DJ857" s="113">
        <f t="shared" si="1325"/>
        <v>4350.642421159715</v>
      </c>
      <c r="DK857" s="113">
        <f t="shared" si="1325"/>
        <v>3266.5500303214071</v>
      </c>
      <c r="DL857" s="113">
        <f t="shared" si="1325"/>
        <v>2322.8541846419325</v>
      </c>
      <c r="DM857" s="113">
        <f t="shared" si="1325"/>
        <v>4743.8427672955977</v>
      </c>
    </row>
    <row r="858" spans="1:117" s="44" customFormat="1" ht="1" hidden="1" customHeight="1">
      <c r="A858" s="94">
        <v>2035</v>
      </c>
      <c r="B858" s="96">
        <f t="shared" si="1276"/>
        <v>4971262.3736644741</v>
      </c>
      <c r="C858" s="94"/>
      <c r="D858" s="101">
        <f t="shared" si="1277"/>
        <v>2727930.0611050786</v>
      </c>
      <c r="E858" s="101">
        <f t="shared" si="1278"/>
        <v>2787173.1098892177</v>
      </c>
      <c r="F858" s="101">
        <f t="shared" si="1279"/>
        <v>2845931.6517283432</v>
      </c>
      <c r="G858" s="101">
        <f t="shared" si="1280"/>
        <v>2905834.6250904901</v>
      </c>
      <c r="H858" s="101">
        <f t="shared" si="1281"/>
        <v>2965824.7382638506</v>
      </c>
      <c r="I858" s="101">
        <f>SUM(CC858:$DL858)</f>
        <v>1306859.9212680261</v>
      </c>
      <c r="J858" s="101">
        <f>SUM(CD858:$DL858)</f>
        <v>1247616.8724838868</v>
      </c>
      <c r="K858" s="101">
        <f>SUM(CE858:$DL858)</f>
        <v>1188858.3306447612</v>
      </c>
      <c r="L858" s="101">
        <f>SUM(CF858:$DL858)</f>
        <v>1128955.3572826143</v>
      </c>
      <c r="M858" s="101">
        <f>SUM(CG858:$DL858)</f>
        <v>1068965.2441092534</v>
      </c>
      <c r="N858" s="101"/>
      <c r="O858" s="101"/>
      <c r="P858" s="101"/>
      <c r="Q858" s="113">
        <f t="shared" ref="Q858:CB858" si="1326">Q808*Q$785</f>
        <v>41741.198891025801</v>
      </c>
      <c r="R858" s="113">
        <f t="shared" si="1326"/>
        <v>43093.856118343785</v>
      </c>
      <c r="S858" s="113">
        <f t="shared" si="1326"/>
        <v>44647.254501740594</v>
      </c>
      <c r="T858" s="113">
        <f t="shared" si="1326"/>
        <v>44654.73869372355</v>
      </c>
      <c r="U858" s="113">
        <f t="shared" si="1326"/>
        <v>44947.017137563686</v>
      </c>
      <c r="V858" s="113">
        <f t="shared" si="1326"/>
        <v>45381.265749306796</v>
      </c>
      <c r="W858" s="113">
        <f t="shared" si="1326"/>
        <v>45992.218976562704</v>
      </c>
      <c r="X858" s="113">
        <f t="shared" si="1326"/>
        <v>46144.842152277866</v>
      </c>
      <c r="Y858" s="113">
        <f t="shared" si="1326"/>
        <v>46616.655160735689</v>
      </c>
      <c r="Z858" s="113">
        <f t="shared" si="1326"/>
        <v>46919.718571125712</v>
      </c>
      <c r="AA858" s="113">
        <f t="shared" si="1326"/>
        <v>47235.006326621689</v>
      </c>
      <c r="AB858" s="113">
        <f t="shared" si="1326"/>
        <v>47722.238699195514</v>
      </c>
      <c r="AC858" s="113">
        <f t="shared" si="1326"/>
        <v>50344.349255743989</v>
      </c>
      <c r="AD858" s="113">
        <f t="shared" si="1326"/>
        <v>48485.252797419678</v>
      </c>
      <c r="AE858" s="113">
        <f t="shared" si="1326"/>
        <v>48580.932027452793</v>
      </c>
      <c r="AF858" s="113">
        <f t="shared" si="1326"/>
        <v>48706.118953401921</v>
      </c>
      <c r="AG858" s="113">
        <f t="shared" si="1326"/>
        <v>48637.606909538976</v>
      </c>
      <c r="AH858" s="113">
        <f t="shared" si="1326"/>
        <v>48537.248838289968</v>
      </c>
      <c r="AI858" s="113">
        <f t="shared" si="1326"/>
        <v>48716.061987237925</v>
      </c>
      <c r="AJ858" s="113">
        <f t="shared" si="1326"/>
        <v>49368.809544060707</v>
      </c>
      <c r="AK858" s="113">
        <f t="shared" si="1326"/>
        <v>49625.928007470924</v>
      </c>
      <c r="AL858" s="113">
        <f t="shared" si="1326"/>
        <v>50402.316915860451</v>
      </c>
      <c r="AM858" s="113">
        <f t="shared" si="1326"/>
        <v>50906.961359299006</v>
      </c>
      <c r="AN858" s="113">
        <f t="shared" si="1326"/>
        <v>51301.942547337756</v>
      </c>
      <c r="AO858" s="113">
        <f t="shared" si="1326"/>
        <v>52303.799301919724</v>
      </c>
      <c r="AP858" s="113">
        <f t="shared" si="1326"/>
        <v>53307.816014706172</v>
      </c>
      <c r="AQ858" s="113">
        <f t="shared" si="1326"/>
        <v>54418.491421969768</v>
      </c>
      <c r="AR858" s="113">
        <f t="shared" si="1326"/>
        <v>55600.352146188248</v>
      </c>
      <c r="AS858" s="113">
        <f t="shared" si="1326"/>
        <v>56844.9585468882</v>
      </c>
      <c r="AT858" s="113">
        <f t="shared" si="1326"/>
        <v>57270.163504766177</v>
      </c>
      <c r="AU858" s="113">
        <f t="shared" si="1326"/>
        <v>58402.278196845567</v>
      </c>
      <c r="AV858" s="113">
        <f t="shared" si="1326"/>
        <v>59475.863952422871</v>
      </c>
      <c r="AW858" s="113">
        <f t="shared" si="1326"/>
        <v>59356.128528199049</v>
      </c>
      <c r="AX858" s="113">
        <f t="shared" si="1326"/>
        <v>59992.196278340227</v>
      </c>
      <c r="AY858" s="113">
        <f t="shared" si="1326"/>
        <v>60658.276571654504</v>
      </c>
      <c r="AZ858" s="113">
        <f t="shared" si="1326"/>
        <v>61418.186548881458</v>
      </c>
      <c r="BA858" s="113">
        <f t="shared" si="1326"/>
        <v>63401.704211033226</v>
      </c>
      <c r="BB858" s="113">
        <f t="shared" si="1326"/>
        <v>64027.591536223605</v>
      </c>
      <c r="BC858" s="113">
        <f t="shared" si="1326"/>
        <v>65536.138107461855</v>
      </c>
      <c r="BD858" s="113">
        <f t="shared" si="1326"/>
        <v>66780.616390584124</v>
      </c>
      <c r="BE858" s="113">
        <f t="shared" si="1326"/>
        <v>67264.206390298743</v>
      </c>
      <c r="BF858" s="113">
        <f t="shared" si="1326"/>
        <v>68322.483922354339</v>
      </c>
      <c r="BG858" s="113">
        <f t="shared" si="1326"/>
        <v>69454.51182247496</v>
      </c>
      <c r="BH858" s="113">
        <f t="shared" si="1326"/>
        <v>71064.088743903209</v>
      </c>
      <c r="BI858" s="113">
        <f t="shared" si="1326"/>
        <v>71329.655410770167</v>
      </c>
      <c r="BJ858" s="113">
        <f t="shared" si="1326"/>
        <v>71465.544599706627</v>
      </c>
      <c r="BK858" s="113">
        <f t="shared" si="1326"/>
        <v>71038.101909859499</v>
      </c>
      <c r="BL858" s="113">
        <f t="shared" si="1326"/>
        <v>71103.850552662829</v>
      </c>
      <c r="BM858" s="113">
        <f t="shared" si="1326"/>
        <v>69796.105779339763</v>
      </c>
      <c r="BN858" s="113">
        <f t="shared" si="1326"/>
        <v>69408.019312612349</v>
      </c>
      <c r="BO858" s="113">
        <f t="shared" si="1326"/>
        <v>68434.238391574923</v>
      </c>
      <c r="BP858" s="113">
        <f t="shared" si="1326"/>
        <v>67536.858628438335</v>
      </c>
      <c r="BQ858" s="113">
        <f t="shared" si="1326"/>
        <v>66401.329194743928</v>
      </c>
      <c r="BR858" s="113">
        <f t="shared" si="1326"/>
        <v>66526.698043015596</v>
      </c>
      <c r="BS858" s="113">
        <f t="shared" si="1326"/>
        <v>65350.990601164012</v>
      </c>
      <c r="BT858" s="113">
        <f t="shared" si="1326"/>
        <v>64644.830906580763</v>
      </c>
      <c r="BU858" s="113">
        <f t="shared" si="1326"/>
        <v>63139.210223690992</v>
      </c>
      <c r="BV858" s="113">
        <f t="shared" si="1326"/>
        <v>61495.69225913359</v>
      </c>
      <c r="BW858" s="113">
        <f t="shared" si="1326"/>
        <v>60441.33209203084</v>
      </c>
      <c r="BX858" s="113">
        <f t="shared" si="1326"/>
        <v>59749.742969383304</v>
      </c>
      <c r="BY858" s="113">
        <f t="shared" si="1326"/>
        <v>58395.915740991601</v>
      </c>
      <c r="BZ858" s="113">
        <f t="shared" si="1326"/>
        <v>58315.700351321269</v>
      </c>
      <c r="CA858" s="113">
        <f t="shared" si="1326"/>
        <v>58062.628062360804</v>
      </c>
      <c r="CB858" s="113">
        <f t="shared" si="1326"/>
        <v>58156.615108613427</v>
      </c>
      <c r="CC858" s="113">
        <f t="shared" ref="CC858:DM858" si="1327">CC808*CC$785</f>
        <v>59243.048784139275</v>
      </c>
      <c r="CD858" s="113">
        <f t="shared" si="1327"/>
        <v>58758.54183912577</v>
      </c>
      <c r="CE858" s="113">
        <f t="shared" si="1327"/>
        <v>59902.973362146899</v>
      </c>
      <c r="CF858" s="113">
        <f t="shared" si="1327"/>
        <v>59990.113173360594</v>
      </c>
      <c r="CG858" s="113">
        <f t="shared" si="1327"/>
        <v>60010.275442633727</v>
      </c>
      <c r="CH858" s="113">
        <f t="shared" si="1327"/>
        <v>60202.762876083631</v>
      </c>
      <c r="CI858" s="113">
        <f t="shared" si="1327"/>
        <v>59516.526049000284</v>
      </c>
      <c r="CJ858" s="113">
        <f t="shared" si="1327"/>
        <v>59852.337291774231</v>
      </c>
      <c r="CK858" s="113">
        <f t="shared" si="1327"/>
        <v>57993.128768807452</v>
      </c>
      <c r="CL858" s="113">
        <f t="shared" si="1327"/>
        <v>55318.63195723734</v>
      </c>
      <c r="CM858" s="113">
        <f t="shared" si="1327"/>
        <v>53295.240349120941</v>
      </c>
      <c r="CN858" s="113">
        <f t="shared" si="1327"/>
        <v>51387.168545974557</v>
      </c>
      <c r="CO858" s="113">
        <f t="shared" si="1327"/>
        <v>49339.768623727032</v>
      </c>
      <c r="CP858" s="113">
        <f t="shared" si="1327"/>
        <v>46636.902836855676</v>
      </c>
      <c r="CQ858" s="113">
        <f t="shared" si="1327"/>
        <v>45201.786254247869</v>
      </c>
      <c r="CR858" s="113">
        <f t="shared" si="1327"/>
        <v>42752.111712491882</v>
      </c>
      <c r="CS858" s="113">
        <f t="shared" si="1327"/>
        <v>40612.694756415025</v>
      </c>
      <c r="CT858" s="113">
        <f t="shared" si="1327"/>
        <v>38784.01017662885</v>
      </c>
      <c r="CU858" s="113">
        <f t="shared" si="1327"/>
        <v>36744.509202453984</v>
      </c>
      <c r="CV858" s="113">
        <f t="shared" si="1327"/>
        <v>35279.108588225274</v>
      </c>
      <c r="CW858" s="113">
        <f t="shared" si="1327"/>
        <v>32636.816291002382</v>
      </c>
      <c r="CX858" s="113">
        <f t="shared" si="1327"/>
        <v>31866.994102359055</v>
      </c>
      <c r="CY858" s="113">
        <f t="shared" si="1327"/>
        <v>29999.5565897245</v>
      </c>
      <c r="CZ858" s="113">
        <f t="shared" si="1327"/>
        <v>28626.210724144006</v>
      </c>
      <c r="DA858" s="113">
        <f t="shared" si="1327"/>
        <v>26239.949924327168</v>
      </c>
      <c r="DB858" s="113">
        <f t="shared" si="1327"/>
        <v>24128.734957128763</v>
      </c>
      <c r="DC858" s="113">
        <f t="shared" si="1327"/>
        <v>20926.814438502675</v>
      </c>
      <c r="DD858" s="113">
        <f t="shared" si="1327"/>
        <v>18550.323360655737</v>
      </c>
      <c r="DE858" s="113">
        <f t="shared" si="1327"/>
        <v>15630.80682253737</v>
      </c>
      <c r="DF858" s="113">
        <f t="shared" si="1327"/>
        <v>12818.89899543379</v>
      </c>
      <c r="DG858" s="113">
        <f t="shared" si="1327"/>
        <v>10263.180201826046</v>
      </c>
      <c r="DH858" s="113">
        <f t="shared" si="1327"/>
        <v>7858.9949147472335</v>
      </c>
      <c r="DI858" s="113">
        <f t="shared" si="1327"/>
        <v>6195.3914910226385</v>
      </c>
      <c r="DJ858" s="113">
        <f t="shared" si="1327"/>
        <v>4610.3118006103759</v>
      </c>
      <c r="DK858" s="113">
        <f t="shared" si="1327"/>
        <v>3284.454821103699</v>
      </c>
      <c r="DL858" s="113">
        <f t="shared" si="1327"/>
        <v>2400.8412424503881</v>
      </c>
      <c r="DM858" s="113">
        <f t="shared" si="1327"/>
        <v>5001.2188679245282</v>
      </c>
    </row>
    <row r="859" spans="1:117" s="44" customFormat="1" ht="1" hidden="1" customHeight="1">
      <c r="A859" s="94">
        <v>2036</v>
      </c>
      <c r="B859" s="96">
        <f t="shared" si="1276"/>
        <v>5002174.9683545297</v>
      </c>
      <c r="C859" s="94"/>
      <c r="D859" s="101">
        <f t="shared" si="1277"/>
        <v>2741234.9342604391</v>
      </c>
      <c r="E859" s="101">
        <f t="shared" si="1278"/>
        <v>2798958.8795948275</v>
      </c>
      <c r="F859" s="101">
        <f t="shared" si="1279"/>
        <v>2857823.6809657407</v>
      </c>
      <c r="G859" s="101">
        <f t="shared" si="1280"/>
        <v>2916358.5928050317</v>
      </c>
      <c r="H859" s="101">
        <f t="shared" si="1281"/>
        <v>2975696.3913137079</v>
      </c>
      <c r="I859" s="101">
        <f>SUM(CC859:$DL859)</f>
        <v>1323054.8032651825</v>
      </c>
      <c r="J859" s="101">
        <f>SUM(CD859:$DL859)</f>
        <v>1265330.8579307941</v>
      </c>
      <c r="K859" s="101">
        <f>SUM(CE859:$DL859)</f>
        <v>1206466.056559881</v>
      </c>
      <c r="L859" s="101">
        <f>SUM(CF859:$DL859)</f>
        <v>1147931.1447205902</v>
      </c>
      <c r="M859" s="101">
        <f>SUM(CG859:$DL859)</f>
        <v>1088593.3462119142</v>
      </c>
      <c r="N859" s="101"/>
      <c r="O859" s="101"/>
      <c r="P859" s="101"/>
      <c r="Q859" s="113">
        <f t="shared" ref="Q859:CB859" si="1328">Q809*Q$785</f>
        <v>41883.476584159653</v>
      </c>
      <c r="R859" s="113">
        <f t="shared" si="1328"/>
        <v>43195.260376321246</v>
      </c>
      <c r="S859" s="113">
        <f t="shared" si="1328"/>
        <v>44694.767712690031</v>
      </c>
      <c r="T859" s="113">
        <f t="shared" si="1328"/>
        <v>44657.743588436242</v>
      </c>
      <c r="U859" s="113">
        <f t="shared" si="1328"/>
        <v>44907.081982399264</v>
      </c>
      <c r="V859" s="113">
        <f t="shared" si="1328"/>
        <v>45307.413407966</v>
      </c>
      <c r="W859" s="113">
        <f t="shared" si="1328"/>
        <v>45900.078300071182</v>
      </c>
      <c r="X859" s="113">
        <f t="shared" si="1328"/>
        <v>46042.340076716937</v>
      </c>
      <c r="Y859" s="113">
        <f t="shared" si="1328"/>
        <v>46509.108138383788</v>
      </c>
      <c r="Z859" s="113">
        <f t="shared" si="1328"/>
        <v>46841.212635149459</v>
      </c>
      <c r="AA859" s="113">
        <f t="shared" si="1328"/>
        <v>47179.413540545509</v>
      </c>
      <c r="AB859" s="113">
        <f t="shared" si="1328"/>
        <v>47700.321715887949</v>
      </c>
      <c r="AC859" s="113">
        <f t="shared" si="1328"/>
        <v>50380.932161194956</v>
      </c>
      <c r="AD859" s="113">
        <f t="shared" si="1328"/>
        <v>48562.397990323785</v>
      </c>
      <c r="AE859" s="113">
        <f t="shared" si="1328"/>
        <v>48723.949490755433</v>
      </c>
      <c r="AF859" s="113">
        <f t="shared" si="1328"/>
        <v>48892.016356092761</v>
      </c>
      <c r="AG859" s="113">
        <f t="shared" si="1328"/>
        <v>48884.569083765375</v>
      </c>
      <c r="AH859" s="113">
        <f t="shared" si="1328"/>
        <v>48825.983852230485</v>
      </c>
      <c r="AI859" s="113">
        <f t="shared" si="1328"/>
        <v>49054.264357338194</v>
      </c>
      <c r="AJ859" s="113">
        <f t="shared" si="1328"/>
        <v>49742.899478478867</v>
      </c>
      <c r="AK859" s="113">
        <f t="shared" si="1328"/>
        <v>50016.992062144498</v>
      </c>
      <c r="AL859" s="113">
        <f t="shared" si="1328"/>
        <v>50809.806508355323</v>
      </c>
      <c r="AM859" s="113">
        <f t="shared" si="1328"/>
        <v>51331.974964601584</v>
      </c>
      <c r="AN859" s="113">
        <f t="shared" si="1328"/>
        <v>51737.837493931052</v>
      </c>
      <c r="AO859" s="113">
        <f t="shared" si="1328"/>
        <v>52717.350785340313</v>
      </c>
      <c r="AP859" s="113">
        <f t="shared" si="1328"/>
        <v>53766.474155482203</v>
      </c>
      <c r="AQ859" s="113">
        <f t="shared" si="1328"/>
        <v>55295.530027919514</v>
      </c>
      <c r="AR859" s="113">
        <f t="shared" si="1328"/>
        <v>56309.779385171787</v>
      </c>
      <c r="AS859" s="113">
        <f t="shared" si="1328"/>
        <v>57329.102412465974</v>
      </c>
      <c r="AT859" s="113">
        <f t="shared" si="1328"/>
        <v>58093.412669987134</v>
      </c>
      <c r="AU859" s="113">
        <f t="shared" si="1328"/>
        <v>58646.677067167147</v>
      </c>
      <c r="AV859" s="113">
        <f t="shared" si="1328"/>
        <v>59491.893562355137</v>
      </c>
      <c r="AW859" s="113">
        <f t="shared" si="1328"/>
        <v>60093.132881487909</v>
      </c>
      <c r="AX859" s="113">
        <f t="shared" si="1328"/>
        <v>59936.156370312281</v>
      </c>
      <c r="AY859" s="113">
        <f t="shared" si="1328"/>
        <v>60767.967812084396</v>
      </c>
      <c r="AZ859" s="113">
        <f t="shared" si="1328"/>
        <v>61422.094490441879</v>
      </c>
      <c r="BA859" s="113">
        <f t="shared" si="1328"/>
        <v>62294.780352078757</v>
      </c>
      <c r="BB859" s="113">
        <f t="shared" si="1328"/>
        <v>63763.155317971687</v>
      </c>
      <c r="BC859" s="113">
        <f t="shared" si="1328"/>
        <v>65219.481573950347</v>
      </c>
      <c r="BD859" s="113">
        <f t="shared" si="1328"/>
        <v>66098.45143853531</v>
      </c>
      <c r="BE859" s="113">
        <f t="shared" si="1328"/>
        <v>67536.710341656173</v>
      </c>
      <c r="BF859" s="113">
        <f t="shared" si="1328"/>
        <v>68041.716071076662</v>
      </c>
      <c r="BG859" s="113">
        <f t="shared" si="1328"/>
        <v>69311.89270715884</v>
      </c>
      <c r="BH859" s="113">
        <f t="shared" si="1328"/>
        <v>69841.358411984547</v>
      </c>
      <c r="BI859" s="113">
        <f t="shared" si="1328"/>
        <v>71650.47243628664</v>
      </c>
      <c r="BJ859" s="113">
        <f t="shared" si="1328"/>
        <v>71677.453562881186</v>
      </c>
      <c r="BK859" s="113">
        <f t="shared" si="1328"/>
        <v>71636.630405693082</v>
      </c>
      <c r="BL859" s="113">
        <f t="shared" si="1328"/>
        <v>71186.217593861336</v>
      </c>
      <c r="BM859" s="113">
        <f t="shared" si="1328"/>
        <v>71468.025787750448</v>
      </c>
      <c r="BN859" s="113">
        <f t="shared" si="1328"/>
        <v>69627.178192265739</v>
      </c>
      <c r="BO859" s="113">
        <f t="shared" si="1328"/>
        <v>69334.041423328556</v>
      </c>
      <c r="BP859" s="113">
        <f t="shared" si="1328"/>
        <v>68271.674085980951</v>
      </c>
      <c r="BQ859" s="113">
        <f t="shared" si="1328"/>
        <v>67394.950219002698</v>
      </c>
      <c r="BR859" s="113">
        <f t="shared" si="1328"/>
        <v>66236.407004308479</v>
      </c>
      <c r="BS859" s="113">
        <f t="shared" si="1328"/>
        <v>66308.180873368765</v>
      </c>
      <c r="BT859" s="113">
        <f t="shared" si="1328"/>
        <v>64952.943580303727</v>
      </c>
      <c r="BU859" s="113">
        <f t="shared" si="1328"/>
        <v>64483.765764389005</v>
      </c>
      <c r="BV859" s="113">
        <f t="shared" si="1328"/>
        <v>62826.008048607277</v>
      </c>
      <c r="BW859" s="113">
        <f t="shared" si="1328"/>
        <v>61050.926467924073</v>
      </c>
      <c r="BX859" s="113">
        <f t="shared" si="1328"/>
        <v>60380.652657396437</v>
      </c>
      <c r="BY859" s="113">
        <f t="shared" si="1328"/>
        <v>59106.693057958022</v>
      </c>
      <c r="BZ859" s="113">
        <f t="shared" si="1328"/>
        <v>58149.527571082552</v>
      </c>
      <c r="CA859" s="113">
        <f t="shared" si="1328"/>
        <v>58154.44877505568</v>
      </c>
      <c r="CB859" s="113">
        <f t="shared" si="1328"/>
        <v>57465.007889333188</v>
      </c>
      <c r="CC859" s="113">
        <f t="shared" ref="CC859:DM859" si="1329">CC809*CC$785</f>
        <v>57723.945334388431</v>
      </c>
      <c r="CD859" s="113">
        <f t="shared" si="1329"/>
        <v>58864.801370912995</v>
      </c>
      <c r="CE859" s="113">
        <f t="shared" si="1329"/>
        <v>58534.911839290828</v>
      </c>
      <c r="CF859" s="113">
        <f t="shared" si="1329"/>
        <v>59337.798508676162</v>
      </c>
      <c r="CG859" s="113">
        <f t="shared" si="1329"/>
        <v>59744.403982529468</v>
      </c>
      <c r="CH859" s="113">
        <f t="shared" si="1329"/>
        <v>59520.144484106742</v>
      </c>
      <c r="CI859" s="113">
        <f t="shared" si="1329"/>
        <v>59765.470008448327</v>
      </c>
      <c r="CJ859" s="113">
        <f t="shared" si="1329"/>
        <v>59229.625098508106</v>
      </c>
      <c r="CK859" s="113">
        <f t="shared" si="1329"/>
        <v>59279.111585972722</v>
      </c>
      <c r="CL859" s="113">
        <f t="shared" si="1329"/>
        <v>57448.117355721319</v>
      </c>
      <c r="CM859" s="113">
        <f t="shared" si="1329"/>
        <v>54668.648814365268</v>
      </c>
      <c r="CN859" s="113">
        <f t="shared" si="1329"/>
        <v>52799.069002925804</v>
      </c>
      <c r="CO859" s="113">
        <f t="shared" si="1329"/>
        <v>50590.292740430268</v>
      </c>
      <c r="CP859" s="113">
        <f t="shared" si="1329"/>
        <v>48607.729309709619</v>
      </c>
      <c r="CQ859" s="113">
        <f t="shared" si="1329"/>
        <v>45907.002843470422</v>
      </c>
      <c r="CR859" s="113">
        <f t="shared" si="1329"/>
        <v>44367.659666594504</v>
      </c>
      <c r="CS859" s="113">
        <f t="shared" si="1329"/>
        <v>41845.982818891782</v>
      </c>
      <c r="CT859" s="113">
        <f t="shared" si="1329"/>
        <v>39524.82723125512</v>
      </c>
      <c r="CU859" s="113">
        <f t="shared" si="1329"/>
        <v>37805.308939526731</v>
      </c>
      <c r="CV859" s="113">
        <f t="shared" si="1329"/>
        <v>35343.369259606377</v>
      </c>
      <c r="CW859" s="113">
        <f t="shared" si="1329"/>
        <v>33921.31115997801</v>
      </c>
      <c r="CX859" s="113">
        <f t="shared" si="1329"/>
        <v>31313.480457816873</v>
      </c>
      <c r="CY859" s="113">
        <f t="shared" si="1329"/>
        <v>30185.108711839166</v>
      </c>
      <c r="CZ859" s="113">
        <f t="shared" si="1329"/>
        <v>28309.319022728607</v>
      </c>
      <c r="DA859" s="113">
        <f t="shared" si="1329"/>
        <v>26816.5981443706</v>
      </c>
      <c r="DB859" s="113">
        <f t="shared" si="1329"/>
        <v>24291.800136580925</v>
      </c>
      <c r="DC859" s="113">
        <f t="shared" si="1329"/>
        <v>22026.214438502673</v>
      </c>
      <c r="DD859" s="113">
        <f t="shared" si="1329"/>
        <v>18825.562295081967</v>
      </c>
      <c r="DE859" s="113">
        <f t="shared" si="1329"/>
        <v>16214.152932157915</v>
      </c>
      <c r="DF859" s="113">
        <f t="shared" si="1329"/>
        <v>13576.05406392694</v>
      </c>
      <c r="DG859" s="113">
        <f t="shared" si="1329"/>
        <v>10965.669870254686</v>
      </c>
      <c r="DH859" s="113">
        <f t="shared" si="1329"/>
        <v>8530.6431349087652</v>
      </c>
      <c r="DI859" s="113">
        <f t="shared" si="1329"/>
        <v>6439.0831381733014</v>
      </c>
      <c r="DJ859" s="113">
        <f t="shared" si="1329"/>
        <v>4823.5554425228893</v>
      </c>
      <c r="DK859" s="113">
        <f t="shared" si="1329"/>
        <v>3487.8532443905397</v>
      </c>
      <c r="DL859" s="113">
        <f t="shared" si="1329"/>
        <v>2420.1768766177738</v>
      </c>
      <c r="DM859" s="113">
        <f t="shared" si="1329"/>
        <v>5256.6377358490563</v>
      </c>
    </row>
    <row r="860" spans="1:117" s="44" customFormat="1" ht="1" hidden="1" customHeight="1">
      <c r="A860" s="94">
        <v>2037</v>
      </c>
      <c r="B860" s="96">
        <f t="shared" si="1276"/>
        <v>5032616.650991126</v>
      </c>
      <c r="C860" s="94"/>
      <c r="D860" s="101">
        <f t="shared" si="1277"/>
        <v>2755615.8168613999</v>
      </c>
      <c r="E860" s="101">
        <f t="shared" si="1278"/>
        <v>2812654.676326293</v>
      </c>
      <c r="F860" s="101">
        <f t="shared" si="1279"/>
        <v>2870009.0034182495</v>
      </c>
      <c r="G860" s="101">
        <f t="shared" si="1280"/>
        <v>2928653.4398336061</v>
      </c>
      <c r="H860" s="101">
        <f t="shared" si="1281"/>
        <v>2986639.944189108</v>
      </c>
      <c r="I860" s="101">
        <f>SUM(CC860:$DL860)</f>
        <v>1337854.3855140824</v>
      </c>
      <c r="J860" s="101">
        <f>SUM(CD860:$DL860)</f>
        <v>1280815.5260491897</v>
      </c>
      <c r="K860" s="101">
        <f>SUM(CE860:$DL860)</f>
        <v>1223461.1989572332</v>
      </c>
      <c r="L860" s="101">
        <f>SUM(CF860:$DL860)</f>
        <v>1164816.7625418771</v>
      </c>
      <c r="M860" s="101">
        <f>SUM(CG860:$DL860)</f>
        <v>1106830.2581863753</v>
      </c>
      <c r="N860" s="101"/>
      <c r="O860" s="101"/>
      <c r="P860" s="101"/>
      <c r="Q860" s="113">
        <f t="shared" ref="Q860:CB860" si="1330">Q810*Q$785</f>
        <v>42072.85972974998</v>
      </c>
      <c r="R860" s="113">
        <f t="shared" si="1330"/>
        <v>43342.93648017192</v>
      </c>
      <c r="S860" s="113">
        <f t="shared" si="1330"/>
        <v>44799.903328407927</v>
      </c>
      <c r="T860" s="113">
        <f t="shared" si="1330"/>
        <v>44706.823535410193</v>
      </c>
      <c r="U860" s="113">
        <f t="shared" si="1330"/>
        <v>44911.075497915706</v>
      </c>
      <c r="V860" s="113">
        <f t="shared" si="1330"/>
        <v>45269.489232682885</v>
      </c>
      <c r="W860" s="113">
        <f t="shared" si="1330"/>
        <v>45827.968205425641</v>
      </c>
      <c r="X860" s="113">
        <f t="shared" si="1330"/>
        <v>45952.775156323893</v>
      </c>
      <c r="Y860" s="113">
        <f t="shared" si="1330"/>
        <v>46408.531756369513</v>
      </c>
      <c r="Z860" s="113">
        <f t="shared" si="1330"/>
        <v>46735.875556497776</v>
      </c>
      <c r="AA860" s="113">
        <f t="shared" si="1330"/>
        <v>47102.973459690758</v>
      </c>
      <c r="AB860" s="113">
        <f t="shared" si="1330"/>
        <v>47644.533031105057</v>
      </c>
      <c r="AC860" s="113">
        <f t="shared" si="1330"/>
        <v>50358.982417924381</v>
      </c>
      <c r="AD860" s="113">
        <f t="shared" si="1330"/>
        <v>48600.469643964774</v>
      </c>
      <c r="AE860" s="113">
        <f t="shared" si="1330"/>
        <v>48800.958894072239</v>
      </c>
      <c r="AF860" s="113">
        <f t="shared" si="1330"/>
        <v>49035.936925917929</v>
      </c>
      <c r="AG860" s="113">
        <f t="shared" si="1330"/>
        <v>49071.782344872481</v>
      </c>
      <c r="AH860" s="113">
        <f t="shared" si="1330"/>
        <v>49074.037987918215</v>
      </c>
      <c r="AI860" s="113">
        <f t="shared" si="1330"/>
        <v>49343.725797629901</v>
      </c>
      <c r="AJ860" s="113">
        <f t="shared" si="1330"/>
        <v>50084.809633592231</v>
      </c>
      <c r="AK860" s="113">
        <f t="shared" si="1330"/>
        <v>50389.960607861445</v>
      </c>
      <c r="AL860" s="113">
        <f t="shared" si="1330"/>
        <v>51201.117854001757</v>
      </c>
      <c r="AM860" s="113">
        <f t="shared" si="1330"/>
        <v>51735.838603763514</v>
      </c>
      <c r="AN860" s="113">
        <f t="shared" si="1330"/>
        <v>52155.777957598315</v>
      </c>
      <c r="AO860" s="113">
        <f t="shared" si="1330"/>
        <v>53150.832460732985</v>
      </c>
      <c r="AP860" s="113">
        <f t="shared" si="1330"/>
        <v>54178.371054140065</v>
      </c>
      <c r="AQ860" s="113">
        <f t="shared" si="1330"/>
        <v>55755.599422354862</v>
      </c>
      <c r="AR860" s="113">
        <f t="shared" si="1330"/>
        <v>57181.447796706954</v>
      </c>
      <c r="AS860" s="113">
        <f t="shared" si="1330"/>
        <v>58037.630282549515</v>
      </c>
      <c r="AT860" s="113">
        <f t="shared" si="1330"/>
        <v>58573.473613520626</v>
      </c>
      <c r="AU860" s="113">
        <f t="shared" si="1330"/>
        <v>59464.35723824305</v>
      </c>
      <c r="AV860" s="113">
        <f t="shared" si="1330"/>
        <v>59738.348815063691</v>
      </c>
      <c r="AW860" s="113">
        <f t="shared" si="1330"/>
        <v>60114.955352244775</v>
      </c>
      <c r="AX860" s="113">
        <f t="shared" si="1330"/>
        <v>60665.658330956794</v>
      </c>
      <c r="AY860" s="113">
        <f t="shared" si="1330"/>
        <v>60718.019122245787</v>
      </c>
      <c r="AZ860" s="113">
        <f t="shared" si="1330"/>
        <v>61535.424795693929</v>
      </c>
      <c r="BA860" s="113">
        <f t="shared" si="1330"/>
        <v>62305.536679330085</v>
      </c>
      <c r="BB860" s="113">
        <f t="shared" si="1330"/>
        <v>62674.30030164028</v>
      </c>
      <c r="BC860" s="113">
        <f t="shared" si="1330"/>
        <v>64958.705605176176</v>
      </c>
      <c r="BD860" s="113">
        <f t="shared" si="1330"/>
        <v>65787.752746294675</v>
      </c>
      <c r="BE860" s="113">
        <f t="shared" si="1330"/>
        <v>66858.893653983716</v>
      </c>
      <c r="BF860" s="113">
        <f t="shared" si="1330"/>
        <v>68318.529445575768</v>
      </c>
      <c r="BG860" s="113">
        <f t="shared" si="1330"/>
        <v>69034.633168292567</v>
      </c>
      <c r="BH860" s="113">
        <f t="shared" si="1330"/>
        <v>69703.614097041878</v>
      </c>
      <c r="BI860" s="113">
        <f t="shared" si="1330"/>
        <v>70431.367739324021</v>
      </c>
      <c r="BJ860" s="113">
        <f t="shared" si="1330"/>
        <v>72001.845008878241</v>
      </c>
      <c r="BK860" s="113">
        <f t="shared" si="1330"/>
        <v>71851.538288425276</v>
      </c>
      <c r="BL860" s="113">
        <f t="shared" si="1330"/>
        <v>71785.889832830915</v>
      </c>
      <c r="BM860" s="113">
        <f t="shared" si="1330"/>
        <v>71553.739419062214</v>
      </c>
      <c r="BN860" s="113">
        <f t="shared" si="1330"/>
        <v>71289.970792938679</v>
      </c>
      <c r="BO860" s="113">
        <f t="shared" si="1330"/>
        <v>69553.970958991544</v>
      </c>
      <c r="BP860" s="113">
        <f t="shared" si="1330"/>
        <v>69168.890776977714</v>
      </c>
      <c r="BQ860" s="113">
        <f t="shared" si="1330"/>
        <v>68129.148012129372</v>
      </c>
      <c r="BR860" s="113">
        <f t="shared" si="1330"/>
        <v>67227.400550239647</v>
      </c>
      <c r="BS860" s="113">
        <f t="shared" si="1330"/>
        <v>66022.124010411018</v>
      </c>
      <c r="BT860" s="113">
        <f t="shared" si="1330"/>
        <v>65904.204068108607</v>
      </c>
      <c r="BU860" s="113">
        <f t="shared" si="1330"/>
        <v>64791.206823435023</v>
      </c>
      <c r="BV860" s="113">
        <f t="shared" si="1330"/>
        <v>64166.296220310898</v>
      </c>
      <c r="BW860" s="113">
        <f t="shared" si="1330"/>
        <v>62372.542985969922</v>
      </c>
      <c r="BX860" s="113">
        <f t="shared" si="1330"/>
        <v>60992.595123776271</v>
      </c>
      <c r="BY860" s="113">
        <f t="shared" si="1330"/>
        <v>59732.09768042848</v>
      </c>
      <c r="BZ860" s="113">
        <f t="shared" si="1330"/>
        <v>58857.005695332446</v>
      </c>
      <c r="CA860" s="113">
        <f t="shared" si="1330"/>
        <v>57989.770322939868</v>
      </c>
      <c r="CB860" s="113">
        <f t="shared" si="1330"/>
        <v>57555.433545877015</v>
      </c>
      <c r="CC860" s="113">
        <f t="shared" ref="CC860:DM860" si="1331">CC810*CC$785</f>
        <v>57038.859464892957</v>
      </c>
      <c r="CD860" s="113">
        <f t="shared" si="1331"/>
        <v>57354.327091956293</v>
      </c>
      <c r="CE860" s="113">
        <f t="shared" si="1331"/>
        <v>58644.436415356453</v>
      </c>
      <c r="CF860" s="113">
        <f t="shared" si="1331"/>
        <v>57986.504355501871</v>
      </c>
      <c r="CG860" s="113">
        <f t="shared" si="1331"/>
        <v>59097.151364298123</v>
      </c>
      <c r="CH860" s="113">
        <f t="shared" si="1331"/>
        <v>59258.440931497535</v>
      </c>
      <c r="CI860" s="113">
        <f t="shared" si="1331"/>
        <v>59092.325542100822</v>
      </c>
      <c r="CJ860" s="113">
        <f t="shared" si="1331"/>
        <v>59483.507758362997</v>
      </c>
      <c r="CK860" s="113">
        <f t="shared" si="1331"/>
        <v>58669.593700603014</v>
      </c>
      <c r="CL860" s="113">
        <f t="shared" si="1331"/>
        <v>58724.808836408665</v>
      </c>
      <c r="CM860" s="113">
        <f t="shared" si="1331"/>
        <v>56779.203059500724</v>
      </c>
      <c r="CN860" s="113">
        <f t="shared" si="1331"/>
        <v>54159.900719944773</v>
      </c>
      <c r="CO860" s="113">
        <f t="shared" si="1331"/>
        <v>51986.644749336912</v>
      </c>
      <c r="CP860" s="113">
        <f t="shared" si="1331"/>
        <v>49845.735807348363</v>
      </c>
      <c r="CQ860" s="113">
        <f t="shared" si="1331"/>
        <v>47853.840141479988</v>
      </c>
      <c r="CR860" s="113">
        <f t="shared" si="1331"/>
        <v>45063.603377354404</v>
      </c>
      <c r="CS860" s="113">
        <f t="shared" si="1331"/>
        <v>43437.483190777239</v>
      </c>
      <c r="CT860" s="113">
        <f t="shared" si="1331"/>
        <v>40733.999766054512</v>
      </c>
      <c r="CU860" s="113">
        <f t="shared" si="1331"/>
        <v>38539.402278702888</v>
      </c>
      <c r="CV860" s="113">
        <f t="shared" si="1331"/>
        <v>36373.517253131125</v>
      </c>
      <c r="CW860" s="113">
        <f t="shared" si="1331"/>
        <v>33995.246014293567</v>
      </c>
      <c r="CX860" s="113">
        <f t="shared" si="1331"/>
        <v>32557.652838864455</v>
      </c>
      <c r="CY860" s="113">
        <f t="shared" si="1331"/>
        <v>29676.558451228593</v>
      </c>
      <c r="CZ860" s="113">
        <f t="shared" si="1331"/>
        <v>28499.65026134962</v>
      </c>
      <c r="DA860" s="113">
        <f t="shared" si="1331"/>
        <v>26537.606501283146</v>
      </c>
      <c r="DB860" s="113">
        <f t="shared" si="1331"/>
        <v>24845.828818575006</v>
      </c>
      <c r="DC860" s="113">
        <f t="shared" si="1331"/>
        <v>22194.749910873441</v>
      </c>
      <c r="DD860" s="113">
        <f t="shared" si="1331"/>
        <v>19836.723770491804</v>
      </c>
      <c r="DE860" s="113">
        <f t="shared" si="1331"/>
        <v>16473.311613645074</v>
      </c>
      <c r="DF860" s="113">
        <f t="shared" si="1331"/>
        <v>14101.542283105022</v>
      </c>
      <c r="DG860" s="113">
        <f t="shared" si="1331"/>
        <v>11629.388755406055</v>
      </c>
      <c r="DH860" s="113">
        <f t="shared" si="1331"/>
        <v>9129.4406221956324</v>
      </c>
      <c r="DI860" s="113">
        <f t="shared" si="1331"/>
        <v>6999.7443403590942</v>
      </c>
      <c r="DJ860" s="113">
        <f t="shared" si="1331"/>
        <v>5022.6353001017296</v>
      </c>
      <c r="DK860" s="113">
        <f t="shared" si="1331"/>
        <v>3656.1582777440872</v>
      </c>
      <c r="DL860" s="113">
        <f t="shared" si="1331"/>
        <v>2574.8619499568595</v>
      </c>
      <c r="DM860" s="113">
        <f t="shared" si="1331"/>
        <v>5472.9119496855346</v>
      </c>
    </row>
    <row r="861" spans="1:117" s="44" customFormat="1" ht="1" hidden="1" customHeight="1">
      <c r="A861" s="94">
        <v>2038</v>
      </c>
      <c r="B861" s="96">
        <f t="shared" si="1276"/>
        <v>5062541.5633679712</v>
      </c>
      <c r="C861" s="94"/>
      <c r="D861" s="101">
        <f t="shared" si="1277"/>
        <v>2770266.8492422383</v>
      </c>
      <c r="E861" s="101">
        <f t="shared" si="1278"/>
        <v>2827394.0748555153</v>
      </c>
      <c r="F861" s="101">
        <f t="shared" si="1279"/>
        <v>2884069.1354078222</v>
      </c>
      <c r="G861" s="101">
        <f t="shared" si="1280"/>
        <v>2941210.098097187</v>
      </c>
      <c r="H861" s="101">
        <f t="shared" si="1281"/>
        <v>2999307.8037349489</v>
      </c>
      <c r="I861" s="101">
        <f>SUM(CC861:$DL861)</f>
        <v>1351942.0210082547</v>
      </c>
      <c r="J861" s="101">
        <f>SUM(CD861:$DL861)</f>
        <v>1294814.7953949776</v>
      </c>
      <c r="K861" s="101">
        <f>SUM(CE861:$DL861)</f>
        <v>1238139.7348426702</v>
      </c>
      <c r="L861" s="101">
        <f>SUM(CF861:$DL861)</f>
        <v>1180998.7721533054</v>
      </c>
      <c r="M861" s="101">
        <f>SUM(CG861:$DL861)</f>
        <v>1122901.0665155437</v>
      </c>
      <c r="N861" s="101"/>
      <c r="O861" s="101"/>
      <c r="P861" s="101"/>
      <c r="Q861" s="113">
        <f t="shared" ref="Q861:CB861" si="1332">Q811*Q$785</f>
        <v>42307.425656267951</v>
      </c>
      <c r="R861" s="113">
        <f t="shared" si="1332"/>
        <v>43536.884429895799</v>
      </c>
      <c r="S861" s="113">
        <f t="shared" si="1332"/>
        <v>44951.541235693359</v>
      </c>
      <c r="T861" s="113">
        <f t="shared" si="1332"/>
        <v>44810.993218783464</v>
      </c>
      <c r="U861" s="113">
        <f t="shared" si="1332"/>
        <v>44962.991199629461</v>
      </c>
      <c r="V861" s="113">
        <f t="shared" si="1332"/>
        <v>45276.475264971879</v>
      </c>
      <c r="W861" s="113">
        <f t="shared" si="1332"/>
        <v>45790.911629010574</v>
      </c>
      <c r="X861" s="113">
        <f t="shared" si="1332"/>
        <v>45884.108717355892</v>
      </c>
      <c r="Y861" s="113">
        <f t="shared" si="1332"/>
        <v>46320.900849267964</v>
      </c>
      <c r="Z861" s="113">
        <f t="shared" si="1332"/>
        <v>46637.494700021198</v>
      </c>
      <c r="AA861" s="113">
        <f t="shared" si="1332"/>
        <v>46999.729714120702</v>
      </c>
      <c r="AB861" s="113">
        <f t="shared" si="1332"/>
        <v>47568.81981604256</v>
      </c>
      <c r="AC861" s="113">
        <f t="shared" si="1332"/>
        <v>50302.540220942894</v>
      </c>
      <c r="AD861" s="113">
        <f t="shared" si="1332"/>
        <v>48579.430045900015</v>
      </c>
      <c r="AE861" s="113">
        <f t="shared" si="1332"/>
        <v>48840.963778912141</v>
      </c>
      <c r="AF861" s="113">
        <f t="shared" si="1332"/>
        <v>49112.894452838336</v>
      </c>
      <c r="AG861" s="113">
        <f t="shared" si="1332"/>
        <v>49216.175551577428</v>
      </c>
      <c r="AH861" s="113">
        <f t="shared" si="1332"/>
        <v>49260.574697955395</v>
      </c>
      <c r="AI861" s="113">
        <f t="shared" si="1332"/>
        <v>49594.393436645398</v>
      </c>
      <c r="AJ861" s="113">
        <f t="shared" si="1332"/>
        <v>50377.444501645143</v>
      </c>
      <c r="AK861" s="113">
        <f t="shared" si="1332"/>
        <v>50732.769971984038</v>
      </c>
      <c r="AL861" s="113">
        <f t="shared" si="1332"/>
        <v>51575.239812371736</v>
      </c>
      <c r="AM861" s="113">
        <f t="shared" si="1332"/>
        <v>52123.587983008758</v>
      </c>
      <c r="AN861" s="113">
        <f t="shared" si="1332"/>
        <v>52553.768995792198</v>
      </c>
      <c r="AO861" s="113">
        <f t="shared" si="1332"/>
        <v>53566.376963350784</v>
      </c>
      <c r="AP861" s="113">
        <f t="shared" si="1332"/>
        <v>54608.176513609142</v>
      </c>
      <c r="AQ861" s="113">
        <f t="shared" si="1332"/>
        <v>56169.561644363144</v>
      </c>
      <c r="AR861" s="113">
        <f t="shared" si="1332"/>
        <v>57643.986294851049</v>
      </c>
      <c r="AS861" s="113">
        <f t="shared" si="1332"/>
        <v>58903.833399042524</v>
      </c>
      <c r="AT861" s="113">
        <f t="shared" si="1332"/>
        <v>59275.952730053919</v>
      </c>
      <c r="AU861" s="113">
        <f t="shared" si="1332"/>
        <v>59942.091655538316</v>
      </c>
      <c r="AV861" s="113">
        <f t="shared" si="1332"/>
        <v>60549.84781788454</v>
      </c>
      <c r="AW861" s="113">
        <f t="shared" si="1332"/>
        <v>60362.937974481945</v>
      </c>
      <c r="AX861" s="113">
        <f t="shared" si="1332"/>
        <v>60692.203550548984</v>
      </c>
      <c r="AY861" s="113">
        <f t="shared" si="1332"/>
        <v>61442.76481794328</v>
      </c>
      <c r="AZ861" s="113">
        <f t="shared" si="1332"/>
        <v>61490.483467749153</v>
      </c>
      <c r="BA861" s="113">
        <f t="shared" si="1332"/>
        <v>62421.900583230774</v>
      </c>
      <c r="BB861" s="113">
        <f t="shared" si="1332"/>
        <v>62689.855373302154</v>
      </c>
      <c r="BC861" s="113">
        <f t="shared" si="1332"/>
        <v>63873.446216330267</v>
      </c>
      <c r="BD861" s="113">
        <f t="shared" si="1332"/>
        <v>65531.940889276368</v>
      </c>
      <c r="BE861" s="113">
        <f t="shared" si="1332"/>
        <v>66553.925332969986</v>
      </c>
      <c r="BF861" s="113">
        <f t="shared" si="1332"/>
        <v>67644.291154831502</v>
      </c>
      <c r="BG861" s="113">
        <f t="shared" si="1332"/>
        <v>69316.879389512556</v>
      </c>
      <c r="BH861" s="113">
        <f t="shared" si="1332"/>
        <v>69431.119908785709</v>
      </c>
      <c r="BI861" s="113">
        <f t="shared" si="1332"/>
        <v>70297.025609888995</v>
      </c>
      <c r="BJ861" s="113">
        <f t="shared" si="1332"/>
        <v>70789.645394889216</v>
      </c>
      <c r="BK861" s="113">
        <f t="shared" si="1332"/>
        <v>72178.921324736933</v>
      </c>
      <c r="BL861" s="113">
        <f t="shared" si="1332"/>
        <v>72004.865625285471</v>
      </c>
      <c r="BM861" s="113">
        <f t="shared" si="1332"/>
        <v>72158.776816557031</v>
      </c>
      <c r="BN861" s="113">
        <f t="shared" si="1332"/>
        <v>71379.443913531126</v>
      </c>
      <c r="BO861" s="113">
        <f t="shared" si="1332"/>
        <v>71211.978554332221</v>
      </c>
      <c r="BP861" s="113">
        <f t="shared" si="1332"/>
        <v>69389.435661915471</v>
      </c>
      <c r="BQ861" s="113">
        <f t="shared" si="1332"/>
        <v>69025.61052897574</v>
      </c>
      <c r="BR861" s="113">
        <f t="shared" si="1332"/>
        <v>67960.135172079667</v>
      </c>
      <c r="BS861" s="113">
        <f t="shared" si="1332"/>
        <v>67010.32044608322</v>
      </c>
      <c r="BT861" s="113">
        <f t="shared" si="1332"/>
        <v>65624.010989415561</v>
      </c>
      <c r="BU861" s="113">
        <f t="shared" si="1332"/>
        <v>65742.477373015718</v>
      </c>
      <c r="BV861" s="113">
        <f t="shared" si="1332"/>
        <v>64472.448354769986</v>
      </c>
      <c r="BW861" s="113">
        <f t="shared" si="1332"/>
        <v>63704.103947341937</v>
      </c>
      <c r="BX861" s="113">
        <f t="shared" si="1332"/>
        <v>62312.314439525268</v>
      </c>
      <c r="BY861" s="113">
        <f t="shared" si="1332"/>
        <v>60338.640893649834</v>
      </c>
      <c r="BZ861" s="113">
        <f t="shared" si="1332"/>
        <v>59481.894952757109</v>
      </c>
      <c r="CA861" s="113">
        <f t="shared" si="1332"/>
        <v>58694.394487750556</v>
      </c>
      <c r="CB861" s="113">
        <f t="shared" si="1332"/>
        <v>57393.462314924895</v>
      </c>
      <c r="CC861" s="113">
        <f t="shared" ref="CC861:DM861" si="1333">CC811*CC$785</f>
        <v>57127.225613277158</v>
      </c>
      <c r="CD861" s="113">
        <f t="shared" si="1333"/>
        <v>56675.060552307121</v>
      </c>
      <c r="CE861" s="113">
        <f t="shared" si="1333"/>
        <v>57140.9626893647</v>
      </c>
      <c r="CF861" s="113">
        <f t="shared" si="1333"/>
        <v>58097.705637761625</v>
      </c>
      <c r="CG861" s="113">
        <f t="shared" si="1333"/>
        <v>57753.853238153381</v>
      </c>
      <c r="CH861" s="113">
        <f t="shared" si="1333"/>
        <v>58620.600713921463</v>
      </c>
      <c r="CI861" s="113">
        <f t="shared" si="1333"/>
        <v>58835.415375950441</v>
      </c>
      <c r="CJ861" s="113">
        <f t="shared" si="1333"/>
        <v>58817.815429767114</v>
      </c>
      <c r="CK861" s="113">
        <f t="shared" si="1333"/>
        <v>58924.39216088051</v>
      </c>
      <c r="CL861" s="113">
        <f t="shared" si="1333"/>
        <v>58125.953552985236</v>
      </c>
      <c r="CM861" s="113">
        <f t="shared" si="1333"/>
        <v>58044.736532565854</v>
      </c>
      <c r="CN861" s="113">
        <f t="shared" si="1333"/>
        <v>56260.728492060887</v>
      </c>
      <c r="CO861" s="113">
        <f t="shared" si="1333"/>
        <v>53330.059235731358</v>
      </c>
      <c r="CP861" s="113">
        <f t="shared" si="1333"/>
        <v>51227.510801487086</v>
      </c>
      <c r="CQ861" s="113">
        <f t="shared" si="1333"/>
        <v>49078.479714265901</v>
      </c>
      <c r="CR861" s="113">
        <f t="shared" si="1333"/>
        <v>46982.690625676558</v>
      </c>
      <c r="CS861" s="113">
        <f t="shared" si="1333"/>
        <v>44127.964856824095</v>
      </c>
      <c r="CT861" s="113">
        <f t="shared" si="1333"/>
        <v>42296.179085273136</v>
      </c>
      <c r="CU861" s="113">
        <f t="shared" si="1333"/>
        <v>39729.689307624889</v>
      </c>
      <c r="CV861" s="113">
        <f t="shared" si="1333"/>
        <v>37092.248146885919</v>
      </c>
      <c r="CW861" s="113">
        <f t="shared" si="1333"/>
        <v>34998.788436870076</v>
      </c>
      <c r="CX861" s="113">
        <f t="shared" si="1333"/>
        <v>32644.47850859656</v>
      </c>
      <c r="CY861" s="113">
        <f t="shared" si="1333"/>
        <v>30869.393521965751</v>
      </c>
      <c r="CZ861" s="113">
        <f t="shared" si="1333"/>
        <v>28039.519586539027</v>
      </c>
      <c r="DA861" s="113">
        <f t="shared" si="1333"/>
        <v>26736.044219253799</v>
      </c>
      <c r="DB861" s="113">
        <f t="shared" si="1333"/>
        <v>24608.107291903787</v>
      </c>
      <c r="DC861" s="113">
        <f t="shared" si="1333"/>
        <v>22723.872905525848</v>
      </c>
      <c r="DD861" s="113">
        <f t="shared" si="1333"/>
        <v>20012.40819672131</v>
      </c>
      <c r="DE861" s="113">
        <f t="shared" si="1333"/>
        <v>17381.801456496742</v>
      </c>
      <c r="DF861" s="113">
        <f t="shared" si="1333"/>
        <v>14347.33515981735</v>
      </c>
      <c r="DG861" s="113">
        <f t="shared" si="1333"/>
        <v>12099.253724171071</v>
      </c>
      <c r="DH861" s="113">
        <f t="shared" si="1333"/>
        <v>9697.1432844750216</v>
      </c>
      <c r="DI861" s="113">
        <f t="shared" si="1333"/>
        <v>7504.1690085870405</v>
      </c>
      <c r="DJ861" s="113">
        <f t="shared" si="1333"/>
        <v>5469.5813835198369</v>
      </c>
      <c r="DK861" s="113">
        <f t="shared" si="1333"/>
        <v>3815.1528198908431</v>
      </c>
      <c r="DL861" s="113">
        <f t="shared" si="1333"/>
        <v>2705.6997411561692</v>
      </c>
      <c r="DM861" s="113">
        <f t="shared" si="1333"/>
        <v>5744.9672955974847</v>
      </c>
    </row>
    <row r="862" spans="1:117" s="44" customFormat="1" ht="1" hidden="1" customHeight="1">
      <c r="A862" s="94">
        <v>2039</v>
      </c>
      <c r="B862" s="96">
        <f t="shared" si="1276"/>
        <v>5091940.8080308596</v>
      </c>
      <c r="C862" s="94"/>
      <c r="D862" s="101">
        <f t="shared" si="1277"/>
        <v>2785357.0287234173</v>
      </c>
      <c r="E862" s="101">
        <f t="shared" si="1278"/>
        <v>2842325.3938452173</v>
      </c>
      <c r="F862" s="101">
        <f t="shared" si="1279"/>
        <v>2899087.8454143214</v>
      </c>
      <c r="G862" s="101">
        <f t="shared" si="1280"/>
        <v>2955553.7384439362</v>
      </c>
      <c r="H862" s="101">
        <f t="shared" si="1281"/>
        <v>3012163.134062882</v>
      </c>
      <c r="I862" s="101">
        <f>SUM(CC862:$DL862)</f>
        <v>1365057.8095417025</v>
      </c>
      <c r="J862" s="101">
        <f>SUM(CD862:$DL862)</f>
        <v>1308089.4444199023</v>
      </c>
      <c r="K862" s="101">
        <f>SUM(CE862:$DL862)</f>
        <v>1251326.9928507982</v>
      </c>
      <c r="L862" s="101">
        <f>SUM(CF862:$DL862)</f>
        <v>1194861.0998211834</v>
      </c>
      <c r="M862" s="101">
        <f>SUM(CG862:$DL862)</f>
        <v>1138251.7042022375</v>
      </c>
      <c r="N862" s="101"/>
      <c r="O862" s="101"/>
      <c r="P862" s="101"/>
      <c r="Q862" s="113">
        <f t="shared" ref="Q862:CB862" si="1334">Q812*Q$785</f>
        <v>42571.792991482878</v>
      </c>
      <c r="R862" s="113">
        <f t="shared" si="1334"/>
        <v>43777.104225492891</v>
      </c>
      <c r="S862" s="113">
        <f t="shared" si="1334"/>
        <v>45152.71419269203</v>
      </c>
      <c r="T862" s="113">
        <f t="shared" si="1334"/>
        <v>44963.241217559786</v>
      </c>
      <c r="U862" s="113">
        <f t="shared" si="1334"/>
        <v>45067.820981936085</v>
      </c>
      <c r="V862" s="113">
        <f t="shared" si="1334"/>
        <v>45329.369509445693</v>
      </c>
      <c r="W862" s="113">
        <f t="shared" si="1334"/>
        <v>45799.925390841265</v>
      </c>
      <c r="X862" s="113">
        <f t="shared" si="1334"/>
        <v>45848.282749198675</v>
      </c>
      <c r="Y862" s="113">
        <f t="shared" si="1334"/>
        <v>46254.181863179285</v>
      </c>
      <c r="Z862" s="113">
        <f t="shared" si="1334"/>
        <v>46552.032541869834</v>
      </c>
      <c r="AA862" s="113">
        <f t="shared" si="1334"/>
        <v>46902.442338487388</v>
      </c>
      <c r="AB862" s="113">
        <f t="shared" si="1334"/>
        <v>47468.200938130554</v>
      </c>
      <c r="AC862" s="113">
        <f t="shared" si="1334"/>
        <v>50224.148280690832</v>
      </c>
      <c r="AD862" s="113">
        <f t="shared" si="1334"/>
        <v>48527.331993549189</v>
      </c>
      <c r="AE862" s="113">
        <f t="shared" si="1334"/>
        <v>48819.961214371193</v>
      </c>
      <c r="AF862" s="113">
        <f t="shared" si="1334"/>
        <v>49153.871837302446</v>
      </c>
      <c r="AG862" s="113">
        <f t="shared" si="1334"/>
        <v>49293.849138632504</v>
      </c>
      <c r="AH862" s="113">
        <f t="shared" si="1334"/>
        <v>49405.438313197032</v>
      </c>
      <c r="AI862" s="113">
        <f t="shared" si="1334"/>
        <v>49782.394165907019</v>
      </c>
      <c r="AJ862" s="113">
        <f t="shared" si="1334"/>
        <v>50631.865881773621</v>
      </c>
      <c r="AK862" s="113">
        <f t="shared" si="1334"/>
        <v>51025.314033449358</v>
      </c>
      <c r="AL862" s="113">
        <f t="shared" si="1334"/>
        <v>51920.038698328935</v>
      </c>
      <c r="AM862" s="113">
        <f t="shared" si="1334"/>
        <v>52494.215961092523</v>
      </c>
      <c r="AN862" s="113">
        <f t="shared" si="1334"/>
        <v>52935.800493607378</v>
      </c>
      <c r="AO862" s="113">
        <f t="shared" si="1334"/>
        <v>53960.99476439791</v>
      </c>
      <c r="AP862" s="113">
        <f t="shared" si="1334"/>
        <v>55022.06325235714</v>
      </c>
      <c r="AQ862" s="113">
        <f t="shared" si="1334"/>
        <v>56601.565803408106</v>
      </c>
      <c r="AR862" s="113">
        <f t="shared" si="1334"/>
        <v>58059.162463119821</v>
      </c>
      <c r="AS862" s="113">
        <f t="shared" si="1334"/>
        <v>59365.741011921527</v>
      </c>
      <c r="AT862" s="113">
        <f t="shared" si="1334"/>
        <v>60131.407241591587</v>
      </c>
      <c r="AU862" s="113">
        <f t="shared" si="1334"/>
        <v>60641.092539791396</v>
      </c>
      <c r="AV862" s="113">
        <f t="shared" si="1334"/>
        <v>61024.725012127848</v>
      </c>
      <c r="AW862" s="113">
        <f t="shared" si="1334"/>
        <v>61162.433948574566</v>
      </c>
      <c r="AX862" s="113">
        <f t="shared" si="1334"/>
        <v>60940.942089690572</v>
      </c>
      <c r="AY862" s="113">
        <f t="shared" si="1334"/>
        <v>61474.105172351818</v>
      </c>
      <c r="AZ862" s="113">
        <f t="shared" si="1334"/>
        <v>62211.498685645827</v>
      </c>
      <c r="BA862" s="113">
        <f t="shared" si="1334"/>
        <v>62380.830970089351</v>
      </c>
      <c r="BB862" s="113">
        <f t="shared" si="1334"/>
        <v>62808.462794723971</v>
      </c>
      <c r="BC862" s="113">
        <f t="shared" si="1334"/>
        <v>63892.073071242703</v>
      </c>
      <c r="BD862" s="113">
        <f t="shared" si="1334"/>
        <v>64456.746992153443</v>
      </c>
      <c r="BE862" s="113">
        <f t="shared" si="1334"/>
        <v>66302.080525939295</v>
      </c>
      <c r="BF862" s="113">
        <f t="shared" si="1334"/>
        <v>67344.739538855676</v>
      </c>
      <c r="BG862" s="113">
        <f t="shared" si="1334"/>
        <v>68643.677271761684</v>
      </c>
      <c r="BH862" s="113">
        <f t="shared" si="1334"/>
        <v>69715.591863558628</v>
      </c>
      <c r="BI862" s="113">
        <f t="shared" si="1334"/>
        <v>70028.341351018942</v>
      </c>
      <c r="BJ862" s="113">
        <f t="shared" si="1334"/>
        <v>70660.089678066855</v>
      </c>
      <c r="BK862" s="113">
        <f t="shared" si="1334"/>
        <v>70973.830393528377</v>
      </c>
      <c r="BL862" s="113">
        <f t="shared" si="1334"/>
        <v>72333.329313967304</v>
      </c>
      <c r="BM862" s="113">
        <f t="shared" si="1334"/>
        <v>72379.615466642645</v>
      </c>
      <c r="BN862" s="113">
        <f t="shared" si="1334"/>
        <v>71983.63880652051</v>
      </c>
      <c r="BO862" s="113">
        <f t="shared" si="1334"/>
        <v>71304.369044199775</v>
      </c>
      <c r="BP862" s="113">
        <f t="shared" si="1334"/>
        <v>71042.519822198898</v>
      </c>
      <c r="BQ862" s="113">
        <f t="shared" si="1334"/>
        <v>69246.971664420475</v>
      </c>
      <c r="BR862" s="113">
        <f t="shared" si="1334"/>
        <v>68856.033377744709</v>
      </c>
      <c r="BS862" s="113">
        <f t="shared" si="1334"/>
        <v>67740.465585800528</v>
      </c>
      <c r="BT862" s="113">
        <f t="shared" si="1334"/>
        <v>66606.182457432122</v>
      </c>
      <c r="BU862" s="113">
        <f t="shared" si="1334"/>
        <v>65465.980056925633</v>
      </c>
      <c r="BV862" s="113">
        <f t="shared" si="1334"/>
        <v>65420.821904837059</v>
      </c>
      <c r="BW862" s="113">
        <f t="shared" si="1334"/>
        <v>64008.403913122245</v>
      </c>
      <c r="BX862" s="113">
        <f t="shared" si="1334"/>
        <v>63645.011327970737</v>
      </c>
      <c r="BY862" s="113">
        <f t="shared" si="1334"/>
        <v>61645.041660588118</v>
      </c>
      <c r="BZ862" s="113">
        <f t="shared" si="1334"/>
        <v>60087.878325004909</v>
      </c>
      <c r="CA862" s="113">
        <f t="shared" si="1334"/>
        <v>59322.168708240533</v>
      </c>
      <c r="CB862" s="113">
        <f t="shared" si="1334"/>
        <v>58091.031665405819</v>
      </c>
      <c r="CC862" s="113">
        <f t="shared" ref="CC862:DM862" si="1335">CC812*CC$785</f>
        <v>56968.365121799943</v>
      </c>
      <c r="CD862" s="113">
        <f t="shared" si="1335"/>
        <v>56762.451569104087</v>
      </c>
      <c r="CE862" s="113">
        <f t="shared" si="1335"/>
        <v>56465.893029614759</v>
      </c>
      <c r="CF862" s="113">
        <f t="shared" si="1335"/>
        <v>56609.395618945855</v>
      </c>
      <c r="CG862" s="113">
        <f t="shared" si="1335"/>
        <v>57868.367162917391</v>
      </c>
      <c r="CH862" s="113">
        <f t="shared" si="1335"/>
        <v>57290.19139894611</v>
      </c>
      <c r="CI862" s="113">
        <f t="shared" si="1335"/>
        <v>58203.097718952413</v>
      </c>
      <c r="CJ862" s="113">
        <f t="shared" si="1335"/>
        <v>58563.932769912222</v>
      </c>
      <c r="CK862" s="113">
        <f t="shared" si="1335"/>
        <v>58268.910631696039</v>
      </c>
      <c r="CL862" s="113">
        <f t="shared" si="1335"/>
        <v>58382.891462567575</v>
      </c>
      <c r="CM862" s="113">
        <f t="shared" si="1335"/>
        <v>57457.417130701375</v>
      </c>
      <c r="CN862" s="113">
        <f t="shared" si="1335"/>
        <v>57515.417337848063</v>
      </c>
      <c r="CO862" s="113">
        <f t="shared" si="1335"/>
        <v>55405.609646681289</v>
      </c>
      <c r="CP862" s="113">
        <f t="shared" si="1335"/>
        <v>52555.372609438324</v>
      </c>
      <c r="CQ862" s="113">
        <f t="shared" si="1335"/>
        <v>50446.959497884731</v>
      </c>
      <c r="CR862" s="113">
        <f t="shared" si="1335"/>
        <v>48189.858410911453</v>
      </c>
      <c r="CS862" s="113">
        <f t="shared" si="1335"/>
        <v>46010.824544440315</v>
      </c>
      <c r="CT862" s="113">
        <f t="shared" si="1335"/>
        <v>42975.344250789567</v>
      </c>
      <c r="CU862" s="113">
        <f t="shared" si="1335"/>
        <v>41263.615687992984</v>
      </c>
      <c r="CV862" s="113">
        <f t="shared" si="1335"/>
        <v>38248.940231745764</v>
      </c>
      <c r="CW862" s="113">
        <f t="shared" si="1335"/>
        <v>35700.676653839109</v>
      </c>
      <c r="CX862" s="113">
        <f t="shared" si="1335"/>
        <v>33617.320671731308</v>
      </c>
      <c r="CY862" s="113">
        <f t="shared" si="1335"/>
        <v>30966.58749069248</v>
      </c>
      <c r="CZ862" s="113">
        <f t="shared" si="1335"/>
        <v>29178.563751688496</v>
      </c>
      <c r="DA862" s="113">
        <f t="shared" si="1335"/>
        <v>26320.503849443969</v>
      </c>
      <c r="DB862" s="113">
        <f t="shared" si="1335"/>
        <v>24807.518324607328</v>
      </c>
      <c r="DC862" s="113">
        <f t="shared" si="1335"/>
        <v>22523.981996434937</v>
      </c>
      <c r="DD862" s="113">
        <f t="shared" si="1335"/>
        <v>20507.252663934425</v>
      </c>
      <c r="DE862" s="113">
        <f t="shared" si="1335"/>
        <v>17553.936374089692</v>
      </c>
      <c r="DF862" s="113">
        <f t="shared" si="1335"/>
        <v>15157.227397260274</v>
      </c>
      <c r="DG862" s="113">
        <f t="shared" si="1335"/>
        <v>12324.493512734261</v>
      </c>
      <c r="DH862" s="113">
        <f t="shared" si="1335"/>
        <v>10103.152856715526</v>
      </c>
      <c r="DI862" s="113">
        <f t="shared" si="1335"/>
        <v>7981.3274785323956</v>
      </c>
      <c r="DJ862" s="113">
        <f t="shared" si="1335"/>
        <v>5872.4623601220756</v>
      </c>
      <c r="DK862" s="113">
        <f t="shared" si="1335"/>
        <v>4161.7895694360222</v>
      </c>
      <c r="DL862" s="113">
        <f t="shared" si="1335"/>
        <v>2828.1587575496119</v>
      </c>
      <c r="DM862" s="113">
        <f t="shared" si="1335"/>
        <v>6045.4025157232709</v>
      </c>
    </row>
    <row r="863" spans="1:117" s="44" customFormat="1" ht="1" hidden="1" customHeight="1">
      <c r="A863" s="94">
        <v>2040</v>
      </c>
      <c r="B863" s="96">
        <f t="shared" si="1276"/>
        <v>5120947.8630664321</v>
      </c>
      <c r="C863" s="94"/>
      <c r="D863" s="101">
        <f t="shared" si="1277"/>
        <v>2800003.7654038076</v>
      </c>
      <c r="E863" s="101">
        <f t="shared" si="1278"/>
        <v>2857664.1665416053</v>
      </c>
      <c r="F863" s="101">
        <f t="shared" si="1279"/>
        <v>2914269.7115123691</v>
      </c>
      <c r="G863" s="101">
        <f t="shared" si="1280"/>
        <v>2970824.2198808007</v>
      </c>
      <c r="H863" s="101">
        <f t="shared" si="1281"/>
        <v>3026766.4078061879</v>
      </c>
      <c r="I863" s="101">
        <f>SUM(CC863:$DL863)</f>
        <v>1378151.1748022225</v>
      </c>
      <c r="J863" s="101">
        <f>SUM(CD863:$DL863)</f>
        <v>1320490.7736644251</v>
      </c>
      <c r="K863" s="101">
        <f>SUM(CE863:$DL863)</f>
        <v>1263885.2286936608</v>
      </c>
      <c r="L863" s="101">
        <f>SUM(CF863:$DL863)</f>
        <v>1207330.7203252292</v>
      </c>
      <c r="M863" s="101">
        <f>SUM(CG863:$DL863)</f>
        <v>1151388.5323998418</v>
      </c>
      <c r="N863" s="101"/>
      <c r="O863" s="101"/>
      <c r="P863" s="101"/>
      <c r="Q863" s="113">
        <f t="shared" ref="Q863:CB863" si="1336">Q813*Q$785</f>
        <v>42865.961735394761</v>
      </c>
      <c r="R863" s="113">
        <f t="shared" si="1336"/>
        <v>44046.859241860118</v>
      </c>
      <c r="S863" s="113">
        <f t="shared" si="1336"/>
        <v>45399.37852187633</v>
      </c>
      <c r="T863" s="113">
        <f t="shared" si="1336"/>
        <v>45161.564268597358</v>
      </c>
      <c r="U863" s="113">
        <f t="shared" si="1336"/>
        <v>45219.574571560908</v>
      </c>
      <c r="V863" s="113">
        <f t="shared" si="1336"/>
        <v>45435.157998393319</v>
      </c>
      <c r="W863" s="113">
        <f t="shared" si="1336"/>
        <v>45854.007961825424</v>
      </c>
      <c r="X863" s="113">
        <f t="shared" si="1336"/>
        <v>45858.234407020129</v>
      </c>
      <c r="Y863" s="113">
        <f t="shared" si="1336"/>
        <v>46220.324467253689</v>
      </c>
      <c r="Z863" s="113">
        <f t="shared" si="1336"/>
        <v>46486.445304218782</v>
      </c>
      <c r="AA863" s="113">
        <f t="shared" si="1336"/>
        <v>46818.060431050326</v>
      </c>
      <c r="AB863" s="113">
        <f t="shared" si="1336"/>
        <v>47371.566966274469</v>
      </c>
      <c r="AC863" s="113">
        <f t="shared" si="1336"/>
        <v>50121.716145428138</v>
      </c>
      <c r="AD863" s="113">
        <f t="shared" si="1336"/>
        <v>48454.194343133611</v>
      </c>
      <c r="AE863" s="113">
        <f t="shared" si="1336"/>
        <v>48769.955108321323</v>
      </c>
      <c r="AF863" s="113">
        <f t="shared" si="1336"/>
        <v>49135.881766074301</v>
      </c>
      <c r="AG863" s="113">
        <f t="shared" si="1336"/>
        <v>49335.673377816005</v>
      </c>
      <c r="AH863" s="113">
        <f t="shared" si="1336"/>
        <v>49484.815636617102</v>
      </c>
      <c r="AI863" s="113">
        <f t="shared" si="1336"/>
        <v>49929.611668185964</v>
      </c>
      <c r="AJ863" s="113">
        <f t="shared" si="1336"/>
        <v>50823.938939499072</v>
      </c>
      <c r="AK863" s="113">
        <f t="shared" si="1336"/>
        <v>51280.661770948296</v>
      </c>
      <c r="AL863" s="113">
        <f t="shared" si="1336"/>
        <v>52214.280562884785</v>
      </c>
      <c r="AM863" s="113">
        <f t="shared" si="1336"/>
        <v>52837.651125566881</v>
      </c>
      <c r="AN863" s="113">
        <f t="shared" si="1336"/>
        <v>53301.872451043855</v>
      </c>
      <c r="AO863" s="113">
        <f t="shared" si="1336"/>
        <v>54341.661431064575</v>
      </c>
      <c r="AP863" s="113">
        <f t="shared" si="1336"/>
        <v>55415.056670158723</v>
      </c>
      <c r="AQ863" s="113">
        <f t="shared" si="1336"/>
        <v>57017.532685087128</v>
      </c>
      <c r="AR863" s="113">
        <f t="shared" si="1336"/>
        <v>58491.469686875411</v>
      </c>
      <c r="AS863" s="113">
        <f t="shared" si="1336"/>
        <v>59782.16538064395</v>
      </c>
      <c r="AT863" s="113">
        <f t="shared" si="1336"/>
        <v>60590.333426604739</v>
      </c>
      <c r="AU863" s="113">
        <f t="shared" si="1336"/>
        <v>61490.956924242979</v>
      </c>
      <c r="AV863" s="113">
        <f t="shared" si="1336"/>
        <v>61719.007492319019</v>
      </c>
      <c r="AW863" s="113">
        <f t="shared" si="1336"/>
        <v>61630.625139358337</v>
      </c>
      <c r="AX863" s="113">
        <f t="shared" si="1336"/>
        <v>61730.416583487808</v>
      </c>
      <c r="AY863" s="113">
        <f t="shared" si="1336"/>
        <v>61724.828007620141</v>
      </c>
      <c r="AZ863" s="113">
        <f t="shared" si="1336"/>
        <v>62246.670159689565</v>
      </c>
      <c r="BA863" s="113">
        <f t="shared" si="1336"/>
        <v>63100.527047996147</v>
      </c>
      <c r="BB863" s="113">
        <f t="shared" si="1336"/>
        <v>62773.463883484743</v>
      </c>
      <c r="BC863" s="113">
        <f t="shared" si="1336"/>
        <v>64014.61816935087</v>
      </c>
      <c r="BD863" s="113">
        <f t="shared" si="1336"/>
        <v>64480.269921534433</v>
      </c>
      <c r="BE863" s="113">
        <f t="shared" si="1336"/>
        <v>65231.740096058864</v>
      </c>
      <c r="BF863" s="113">
        <f t="shared" si="1336"/>
        <v>67095.607501806473</v>
      </c>
      <c r="BG863" s="113">
        <f t="shared" si="1336"/>
        <v>68345.473667009821</v>
      </c>
      <c r="BH863" s="113">
        <f t="shared" si="1336"/>
        <v>69047.831380249569</v>
      </c>
      <c r="BI863" s="113">
        <f t="shared" si="1336"/>
        <v>70316.074120779042</v>
      </c>
      <c r="BJ863" s="113">
        <f t="shared" si="1336"/>
        <v>70393.948089245736</v>
      </c>
      <c r="BK863" s="113">
        <f t="shared" si="1336"/>
        <v>70848.300088194141</v>
      </c>
      <c r="BL863" s="113">
        <f t="shared" si="1336"/>
        <v>71135.993788252497</v>
      </c>
      <c r="BM863" s="113">
        <f t="shared" si="1336"/>
        <v>72711.377639602302</v>
      </c>
      <c r="BN863" s="113">
        <f t="shared" si="1336"/>
        <v>72207.824265982461</v>
      </c>
      <c r="BO863" s="113">
        <f t="shared" si="1336"/>
        <v>71909.92845061433</v>
      </c>
      <c r="BP863" s="113">
        <f t="shared" si="1336"/>
        <v>71138.757590171736</v>
      </c>
      <c r="BQ863" s="113">
        <f t="shared" si="1336"/>
        <v>70895.661388140157</v>
      </c>
      <c r="BR863" s="113">
        <f t="shared" si="1336"/>
        <v>69079.257176474654</v>
      </c>
      <c r="BS863" s="113">
        <f t="shared" si="1336"/>
        <v>68634.643332248859</v>
      </c>
      <c r="BT863" s="113">
        <f t="shared" si="1336"/>
        <v>67335.083313391631</v>
      </c>
      <c r="BU863" s="113">
        <f t="shared" si="1336"/>
        <v>66446.197978948971</v>
      </c>
      <c r="BV863" s="113">
        <f t="shared" si="1336"/>
        <v>65148.575869959757</v>
      </c>
      <c r="BW863" s="113">
        <f t="shared" si="1336"/>
        <v>64952.131584774252</v>
      </c>
      <c r="BX863" s="113">
        <f t="shared" si="1336"/>
        <v>63949.48514892644</v>
      </c>
      <c r="BY863" s="113">
        <f t="shared" si="1336"/>
        <v>62965.340308025756</v>
      </c>
      <c r="BZ863" s="113">
        <f t="shared" si="1336"/>
        <v>61391.389355620049</v>
      </c>
      <c r="CA863" s="113">
        <f t="shared" si="1336"/>
        <v>59926.987750556793</v>
      </c>
      <c r="CB863" s="113">
        <f t="shared" si="1336"/>
        <v>58712.086998811195</v>
      </c>
      <c r="CC863" s="113">
        <f t="shared" ref="CC863:DM863" si="1337">CC813*CC$785</f>
        <v>57660.401137797548</v>
      </c>
      <c r="CD863" s="113">
        <f t="shared" si="1337"/>
        <v>56605.54497076408</v>
      </c>
      <c r="CE863" s="113">
        <f t="shared" si="1337"/>
        <v>56554.508368431496</v>
      </c>
      <c r="CF863" s="113">
        <f t="shared" si="1337"/>
        <v>55942.187925387349</v>
      </c>
      <c r="CG863" s="113">
        <f t="shared" si="1337"/>
        <v>56387.652327055839</v>
      </c>
      <c r="CH863" s="113">
        <f t="shared" si="1337"/>
        <v>57406.614652388234</v>
      </c>
      <c r="CI863" s="113">
        <f t="shared" si="1337"/>
        <v>56886.682061391162</v>
      </c>
      <c r="CJ863" s="113">
        <f t="shared" si="1337"/>
        <v>57938.221962553325</v>
      </c>
      <c r="CK863" s="113">
        <f t="shared" si="1337"/>
        <v>58020.10742930742</v>
      </c>
      <c r="CL863" s="113">
        <f t="shared" si="1337"/>
        <v>57738.047292604111</v>
      </c>
      <c r="CM863" s="113">
        <f t="shared" si="1337"/>
        <v>57718.11502846775</v>
      </c>
      <c r="CN863" s="113">
        <f t="shared" si="1337"/>
        <v>56941.645024491278</v>
      </c>
      <c r="CO863" s="113">
        <f t="shared" si="1337"/>
        <v>56646.145551589769</v>
      </c>
      <c r="CP863" s="113">
        <f t="shared" si="1337"/>
        <v>54609.065646247109</v>
      </c>
      <c r="CQ863" s="113">
        <f t="shared" si="1337"/>
        <v>51760.500312088217</v>
      </c>
      <c r="CR863" s="113">
        <f t="shared" si="1337"/>
        <v>49544.801905174281</v>
      </c>
      <c r="CS863" s="113">
        <f t="shared" si="1337"/>
        <v>47204.200371885461</v>
      </c>
      <c r="CT863" s="113">
        <f t="shared" si="1337"/>
        <v>44817.94022692713</v>
      </c>
      <c r="CU863" s="113">
        <f t="shared" si="1337"/>
        <v>41934.957493426817</v>
      </c>
      <c r="CV863" s="113">
        <f t="shared" si="1337"/>
        <v>39739.787807787339</v>
      </c>
      <c r="CW863" s="113">
        <f t="shared" si="1337"/>
        <v>36827.443833608209</v>
      </c>
      <c r="CX863" s="113">
        <f t="shared" si="1337"/>
        <v>34307.979408236708</v>
      </c>
      <c r="CY863" s="113">
        <f t="shared" si="1337"/>
        <v>31904.165673864485</v>
      </c>
      <c r="CZ863" s="113">
        <f t="shared" si="1337"/>
        <v>29289.426792740942</v>
      </c>
      <c r="DA863" s="113">
        <f t="shared" si="1337"/>
        <v>27406.999473580312</v>
      </c>
      <c r="DB863" s="113">
        <f t="shared" si="1337"/>
        <v>24444.059792093482</v>
      </c>
      <c r="DC863" s="113">
        <f t="shared" si="1337"/>
        <v>22725.832620320856</v>
      </c>
      <c r="DD863" s="113">
        <f t="shared" si="1337"/>
        <v>20350.112704918032</v>
      </c>
      <c r="DE863" s="113">
        <f t="shared" si="1337"/>
        <v>18010.093905711001</v>
      </c>
      <c r="DF863" s="113">
        <f t="shared" si="1337"/>
        <v>15327.681461187214</v>
      </c>
      <c r="DG863" s="113">
        <f t="shared" si="1337"/>
        <v>13041.753003363767</v>
      </c>
      <c r="DH863" s="113">
        <f t="shared" si="1337"/>
        <v>10304.825007478314</v>
      </c>
      <c r="DI863" s="113">
        <f t="shared" si="1337"/>
        <v>8329.8235753317713</v>
      </c>
      <c r="DJ863" s="113">
        <f t="shared" si="1337"/>
        <v>6257.2451678535099</v>
      </c>
      <c r="DK863" s="113">
        <f t="shared" si="1337"/>
        <v>4475.4815039417826</v>
      </c>
      <c r="DL863" s="113">
        <f t="shared" si="1337"/>
        <v>3091.1233822260569</v>
      </c>
      <c r="DM863" s="113">
        <f t="shared" si="1337"/>
        <v>6366.8779874213833</v>
      </c>
    </row>
    <row r="864" spans="1:117" s="44" customFormat="1" ht="1" hidden="1" customHeight="1">
      <c r="A864" s="94">
        <v>2041</v>
      </c>
      <c r="B864" s="96">
        <f t="shared" si="1276"/>
        <v>5149489.5529051265</v>
      </c>
      <c r="C864" s="94"/>
      <c r="D864" s="101">
        <f t="shared" si="1277"/>
        <v>2814226.0227228631</v>
      </c>
      <c r="E864" s="101">
        <f t="shared" si="1278"/>
        <v>2872503.9940212783</v>
      </c>
      <c r="F864" s="101">
        <f t="shared" si="1279"/>
        <v>2929798.7363290549</v>
      </c>
      <c r="G864" s="101">
        <f t="shared" si="1280"/>
        <v>2986197.9189350661</v>
      </c>
      <c r="H864" s="101">
        <f t="shared" si="1281"/>
        <v>3042229.4650336979</v>
      </c>
      <c r="I864" s="101">
        <f>SUM(CC864:$DL864)</f>
        <v>1391052.5902984021</v>
      </c>
      <c r="J864" s="101">
        <f>SUM(CD864:$DL864)</f>
        <v>1332774.6189999871</v>
      </c>
      <c r="K864" s="101">
        <f>SUM(CE864:$DL864)</f>
        <v>1275479.8766922108</v>
      </c>
      <c r="L864" s="101">
        <f>SUM(CF864:$DL864)</f>
        <v>1219080.6940861996</v>
      </c>
      <c r="M864" s="101">
        <f>SUM(CG864:$DL864)</f>
        <v>1163049.1479875678</v>
      </c>
      <c r="N864" s="101"/>
      <c r="O864" s="101"/>
      <c r="P864" s="101"/>
      <c r="Q864" s="113">
        <f t="shared" ref="Q864:CB864" si="1338">Q814*Q$785</f>
        <v>43174.550515772913</v>
      </c>
      <c r="R864" s="113">
        <f t="shared" si="1338"/>
        <v>44349.103001074487</v>
      </c>
      <c r="S864" s="113">
        <f t="shared" si="1338"/>
        <v>45676.370432517724</v>
      </c>
      <c r="T864" s="113">
        <f t="shared" si="1338"/>
        <v>45406.964003467088</v>
      </c>
      <c r="U864" s="113">
        <f t="shared" si="1338"/>
        <v>45419.250347383051</v>
      </c>
      <c r="V864" s="113">
        <f t="shared" si="1338"/>
        <v>45586.854699525771</v>
      </c>
      <c r="W864" s="113">
        <f t="shared" si="1338"/>
        <v>45962.173103793735</v>
      </c>
      <c r="X864" s="113">
        <f t="shared" si="1338"/>
        <v>45912.968525038094</v>
      </c>
      <c r="Y864" s="113">
        <f t="shared" si="1338"/>
        <v>46231.278330641384</v>
      </c>
      <c r="Z864" s="113">
        <f t="shared" si="1338"/>
        <v>46454.645431418277</v>
      </c>
      <c r="AA864" s="113">
        <f t="shared" si="1338"/>
        <v>46754.525818391827</v>
      </c>
      <c r="AB864" s="113">
        <f t="shared" si="1338"/>
        <v>47288.880165614108</v>
      </c>
      <c r="AC864" s="113">
        <f t="shared" si="1338"/>
        <v>50020.329236035468</v>
      </c>
      <c r="AD864" s="113">
        <f t="shared" si="1338"/>
        <v>48356.009552164745</v>
      </c>
      <c r="AE864" s="113">
        <f t="shared" si="1338"/>
        <v>48697.946315609501</v>
      </c>
      <c r="AF864" s="113">
        <f t="shared" si="1338"/>
        <v>49085.909345996115</v>
      </c>
      <c r="AG864" s="113">
        <f t="shared" si="1338"/>
        <v>49319.740334317532</v>
      </c>
      <c r="AH864" s="113">
        <f t="shared" si="1338"/>
        <v>49527.480947955395</v>
      </c>
      <c r="AI864" s="113">
        <f t="shared" si="1338"/>
        <v>50011.178122151323</v>
      </c>
      <c r="AJ864" s="113">
        <f t="shared" si="1338"/>
        <v>50974.781654990264</v>
      </c>
      <c r="AK864" s="113">
        <f t="shared" si="1338"/>
        <v>51474.685839205369</v>
      </c>
      <c r="AL864" s="113">
        <f t="shared" si="1338"/>
        <v>52471.110231603634</v>
      </c>
      <c r="AM864" s="113">
        <f t="shared" si="1338"/>
        <v>53129.722086556809</v>
      </c>
      <c r="AN864" s="113">
        <f t="shared" si="1338"/>
        <v>53641.012684091278</v>
      </c>
      <c r="AO864" s="113">
        <f t="shared" si="1338"/>
        <v>54706.383944153582</v>
      </c>
      <c r="AP864" s="113">
        <f t="shared" si="1338"/>
        <v>55794.121207329365</v>
      </c>
      <c r="AQ864" s="113">
        <f t="shared" si="1338"/>
        <v>57412.450640223353</v>
      </c>
      <c r="AR864" s="113">
        <f t="shared" si="1338"/>
        <v>58908.661273436752</v>
      </c>
      <c r="AS864" s="113">
        <f t="shared" si="1338"/>
        <v>60215.772308269974</v>
      </c>
      <c r="AT864" s="113">
        <f t="shared" si="1338"/>
        <v>61005.98367750481</v>
      </c>
      <c r="AU864" s="113">
        <f t="shared" si="1338"/>
        <v>61948.576208178441</v>
      </c>
      <c r="AV864" s="113">
        <f t="shared" si="1338"/>
        <v>62558.558312521331</v>
      </c>
      <c r="AW864" s="113">
        <f t="shared" si="1338"/>
        <v>62316.049107221865</v>
      </c>
      <c r="AX864" s="113">
        <f t="shared" si="1338"/>
        <v>62194.466348210466</v>
      </c>
      <c r="AY864" s="113">
        <f t="shared" si="1338"/>
        <v>62508.336867833648</v>
      </c>
      <c r="AZ864" s="113">
        <f t="shared" si="1338"/>
        <v>62499.709375726474</v>
      </c>
      <c r="BA864" s="113">
        <f t="shared" si="1338"/>
        <v>63141.596661137562</v>
      </c>
      <c r="BB864" s="113">
        <f t="shared" si="1338"/>
        <v>63487.052795973366</v>
      </c>
      <c r="BC864" s="113">
        <f t="shared" si="1338"/>
        <v>63984.226985020046</v>
      </c>
      <c r="BD864" s="113">
        <f t="shared" si="1338"/>
        <v>64606.705666957278</v>
      </c>
      <c r="BE864" s="113">
        <f t="shared" si="1338"/>
        <v>65259.285621827847</v>
      </c>
      <c r="BF864" s="113">
        <f t="shared" si="1338"/>
        <v>66028.887390790245</v>
      </c>
      <c r="BG864" s="113">
        <f t="shared" si="1338"/>
        <v>68099.131558736539</v>
      </c>
      <c r="BH864" s="113">
        <f t="shared" si="1338"/>
        <v>68755.374247798827</v>
      </c>
      <c r="BI864" s="113">
        <f t="shared" si="1338"/>
        <v>69651.381346037087</v>
      </c>
      <c r="BJ864" s="113">
        <f t="shared" si="1338"/>
        <v>70685.197375125441</v>
      </c>
      <c r="BK864" s="113">
        <f t="shared" si="1338"/>
        <v>70585.188568213605</v>
      </c>
      <c r="BL864" s="113">
        <f t="shared" si="1338"/>
        <v>71013.447702566918</v>
      </c>
      <c r="BM864" s="113">
        <f t="shared" si="1338"/>
        <v>71517.43717521253</v>
      </c>
      <c r="BN864" s="113">
        <f t="shared" si="1338"/>
        <v>72540.583849309391</v>
      </c>
      <c r="BO864" s="113">
        <f t="shared" si="1338"/>
        <v>72134.879208552738</v>
      </c>
      <c r="BP864" s="113">
        <f t="shared" si="1338"/>
        <v>71743.251070251121</v>
      </c>
      <c r="BQ864" s="113">
        <f t="shared" si="1338"/>
        <v>70994.823163746623</v>
      </c>
      <c r="BR864" s="113">
        <f t="shared" si="1338"/>
        <v>70722.905057705953</v>
      </c>
      <c r="BS864" s="113">
        <f t="shared" si="1338"/>
        <v>68860.688265914767</v>
      </c>
      <c r="BT864" s="113">
        <f t="shared" si="1338"/>
        <v>68225.518969167053</v>
      </c>
      <c r="BU864" s="113">
        <f t="shared" si="1338"/>
        <v>67175.871401554949</v>
      </c>
      <c r="BV864" s="113">
        <f t="shared" si="1338"/>
        <v>66126.86656671665</v>
      </c>
      <c r="BW864" s="113">
        <f t="shared" si="1338"/>
        <v>64685.620503633327</v>
      </c>
      <c r="BX864" s="113">
        <f t="shared" si="1338"/>
        <v>64894.851406123344</v>
      </c>
      <c r="BY864" s="113">
        <f t="shared" si="1338"/>
        <v>63269.108267511408</v>
      </c>
      <c r="BZ864" s="113">
        <f t="shared" si="1338"/>
        <v>62708.831038470773</v>
      </c>
      <c r="CA864" s="113">
        <f t="shared" si="1338"/>
        <v>61227.448496659243</v>
      </c>
      <c r="CB864" s="113">
        <f t="shared" si="1338"/>
        <v>59314.262250081054</v>
      </c>
      <c r="CC864" s="113">
        <f t="shared" ref="CC864:DM864" si="1339">CC814*CC$785</f>
        <v>58277.971298415214</v>
      </c>
      <c r="CD864" s="113">
        <f t="shared" si="1339"/>
        <v>57294.742307776534</v>
      </c>
      <c r="CE864" s="113">
        <f t="shared" si="1339"/>
        <v>56399.182606011156</v>
      </c>
      <c r="CF864" s="113">
        <f t="shared" si="1339"/>
        <v>56031.546098631792</v>
      </c>
      <c r="CG864" s="113">
        <f t="shared" si="1339"/>
        <v>55725.463109942233</v>
      </c>
      <c r="CH864" s="113">
        <f t="shared" si="1339"/>
        <v>55939.880673125954</v>
      </c>
      <c r="CI864" s="113">
        <f t="shared" si="1339"/>
        <v>57005.179386088428</v>
      </c>
      <c r="CJ864" s="113">
        <f t="shared" si="1339"/>
        <v>56630.82621810375</v>
      </c>
      <c r="CK864" s="113">
        <f t="shared" si="1339"/>
        <v>57402.595866752534</v>
      </c>
      <c r="CL864" s="113">
        <f t="shared" si="1339"/>
        <v>57494.106242261347</v>
      </c>
      <c r="CM864" s="113">
        <f t="shared" si="1339"/>
        <v>57085.847713195275</v>
      </c>
      <c r="CN864" s="113">
        <f t="shared" si="1339"/>
        <v>57204.99950688715</v>
      </c>
      <c r="CO864" s="113">
        <f t="shared" si="1339"/>
        <v>56087.804512263006</v>
      </c>
      <c r="CP864" s="113">
        <f t="shared" si="1339"/>
        <v>55836.089828180993</v>
      </c>
      <c r="CQ864" s="113">
        <f t="shared" si="1339"/>
        <v>53791.244399750329</v>
      </c>
      <c r="CR864" s="113">
        <f t="shared" si="1339"/>
        <v>50838.837843689114</v>
      </c>
      <c r="CS864" s="113">
        <f t="shared" si="1339"/>
        <v>48539.264633692823</v>
      </c>
      <c r="CT864" s="113">
        <f t="shared" si="1339"/>
        <v>45989.32612001404</v>
      </c>
      <c r="CU864" s="113">
        <f t="shared" si="1339"/>
        <v>43744.791411042941</v>
      </c>
      <c r="CV864" s="113">
        <f t="shared" si="1339"/>
        <v>40395.246655874587</v>
      </c>
      <c r="CW864" s="113">
        <f t="shared" si="1339"/>
        <v>38278.53857430823</v>
      </c>
      <c r="CX864" s="113">
        <f t="shared" si="1339"/>
        <v>35405.140143942423</v>
      </c>
      <c r="CY864" s="113">
        <f t="shared" si="1339"/>
        <v>32575.687639612806</v>
      </c>
      <c r="CZ864" s="113">
        <f t="shared" si="1339"/>
        <v>30191.047454043579</v>
      </c>
      <c r="DA864" s="113">
        <f t="shared" si="1339"/>
        <v>27527.83036125551</v>
      </c>
      <c r="DB864" s="113">
        <f t="shared" si="1339"/>
        <v>25469.602245997419</v>
      </c>
      <c r="DC864" s="113">
        <f t="shared" si="1339"/>
        <v>22414.23796791444</v>
      </c>
      <c r="DD864" s="113">
        <f t="shared" si="1339"/>
        <v>20552.149795081965</v>
      </c>
      <c r="DE864" s="113">
        <f t="shared" si="1339"/>
        <v>17892.468378689155</v>
      </c>
      <c r="DF864" s="113">
        <f t="shared" si="1339"/>
        <v>15745.811872146118</v>
      </c>
      <c r="DG864" s="113">
        <f t="shared" si="1339"/>
        <v>13204.221047573283</v>
      </c>
      <c r="DH864" s="113">
        <f t="shared" si="1339"/>
        <v>10921.390966198025</v>
      </c>
      <c r="DI864" s="113">
        <f t="shared" si="1339"/>
        <v>8509.6100702576114</v>
      </c>
      <c r="DJ864" s="113">
        <f t="shared" si="1339"/>
        <v>6541.3077314343846</v>
      </c>
      <c r="DK864" s="113">
        <f t="shared" si="1339"/>
        <v>4777.7143723468771</v>
      </c>
      <c r="DL864" s="113">
        <f t="shared" si="1339"/>
        <v>3330.8852459016393</v>
      </c>
      <c r="DM864" s="113">
        <f t="shared" si="1339"/>
        <v>6792.0867924528302</v>
      </c>
    </row>
    <row r="865" spans="1:117" s="44" customFormat="1" ht="1" hidden="1" customHeight="1">
      <c r="A865" s="94">
        <v>2042</v>
      </c>
      <c r="B865" s="96">
        <f t="shared" si="1276"/>
        <v>5177642.4724066425</v>
      </c>
      <c r="C865" s="94"/>
      <c r="D865" s="101">
        <f t="shared" si="1277"/>
        <v>2828001.152681096</v>
      </c>
      <c r="E865" s="101">
        <f t="shared" si="1278"/>
        <v>2886878.8223348376</v>
      </c>
      <c r="F865" s="101">
        <f t="shared" si="1279"/>
        <v>2944788.280999402</v>
      </c>
      <c r="G865" s="101">
        <f t="shared" si="1280"/>
        <v>3001875.4770786981</v>
      </c>
      <c r="H865" s="101">
        <f t="shared" si="1281"/>
        <v>3057756.1071514059</v>
      </c>
      <c r="I865" s="101">
        <f>SUM(CC865:$DL865)</f>
        <v>1403815.4076188263</v>
      </c>
      <c r="J865" s="101">
        <f>SUM(CD865:$DL865)</f>
        <v>1344937.7379650844</v>
      </c>
      <c r="K865" s="101">
        <f>SUM(CE865:$DL865)</f>
        <v>1287028.2793005202</v>
      </c>
      <c r="L865" s="101">
        <f>SUM(CF865:$DL865)</f>
        <v>1229941.0832212239</v>
      </c>
      <c r="M865" s="101">
        <f>SUM(CG865:$DL865)</f>
        <v>1174060.4531485161</v>
      </c>
      <c r="N865" s="101"/>
      <c r="O865" s="101"/>
      <c r="P865" s="101"/>
      <c r="Q865" s="113">
        <f t="shared" ref="Q865:CB865" si="1340">Q815*Q$785</f>
        <v>43487.945974973154</v>
      </c>
      <c r="R865" s="113">
        <f t="shared" si="1340"/>
        <v>44664.145355955916</v>
      </c>
      <c r="S865" s="113">
        <f t="shared" si="1340"/>
        <v>45986.722682761902</v>
      </c>
      <c r="T865" s="113">
        <f t="shared" si="1340"/>
        <v>45681.411053892829</v>
      </c>
      <c r="U865" s="113">
        <f t="shared" si="1340"/>
        <v>45663.853172765172</v>
      </c>
      <c r="V865" s="113">
        <f t="shared" si="1340"/>
        <v>45787.453626681177</v>
      </c>
      <c r="W865" s="113">
        <f t="shared" si="1340"/>
        <v>46114.405525823204</v>
      </c>
      <c r="X865" s="113">
        <f t="shared" si="1340"/>
        <v>46021.441595291893</v>
      </c>
      <c r="Y865" s="113">
        <f t="shared" si="1340"/>
        <v>46287.043453342369</v>
      </c>
      <c r="Z865" s="113">
        <f t="shared" si="1340"/>
        <v>46466.570383718463</v>
      </c>
      <c r="AA865" s="113">
        <f t="shared" si="1340"/>
        <v>46724.743968708164</v>
      </c>
      <c r="AB865" s="113">
        <f t="shared" si="1340"/>
        <v>47226.117895233358</v>
      </c>
      <c r="AC865" s="113">
        <f t="shared" si="1340"/>
        <v>49934.620714693221</v>
      </c>
      <c r="AD865" s="113">
        <f t="shared" si="1340"/>
        <v>48261.832303684409</v>
      </c>
      <c r="AE865" s="113">
        <f t="shared" si="1340"/>
        <v>48601.93459199374</v>
      </c>
      <c r="AF865" s="113">
        <f t="shared" si="1340"/>
        <v>49014.948509485097</v>
      </c>
      <c r="AG865" s="113">
        <f t="shared" si="1340"/>
        <v>49270.945388603446</v>
      </c>
      <c r="AH865" s="113">
        <f t="shared" si="1340"/>
        <v>49514.582132899632</v>
      </c>
      <c r="AI865" s="113">
        <f t="shared" si="1340"/>
        <v>50055.940200546946</v>
      </c>
      <c r="AJ865" s="113">
        <f t="shared" si="1340"/>
        <v>51059.253575665338</v>
      </c>
      <c r="AK865" s="113">
        <f t="shared" si="1340"/>
        <v>51627.492359283468</v>
      </c>
      <c r="AL865" s="113">
        <f t="shared" si="1340"/>
        <v>52667.271474640867</v>
      </c>
      <c r="AM865" s="113">
        <f t="shared" si="1340"/>
        <v>53387.550245223778</v>
      </c>
      <c r="AN865" s="113">
        <f t="shared" si="1340"/>
        <v>53931.27682472892</v>
      </c>
      <c r="AO865" s="113">
        <f t="shared" si="1340"/>
        <v>55044.200698080283</v>
      </c>
      <c r="AP865" s="113">
        <f t="shared" si="1340"/>
        <v>56157.267023778935</v>
      </c>
      <c r="AQ865" s="113">
        <f t="shared" si="1340"/>
        <v>57794.338307499755</v>
      </c>
      <c r="AR865" s="113">
        <f t="shared" si="1340"/>
        <v>59305.698677072425</v>
      </c>
      <c r="AS865" s="113">
        <f t="shared" si="1340"/>
        <v>60633.207415751436</v>
      </c>
      <c r="AT865" s="113">
        <f t="shared" si="1340"/>
        <v>61435.723767418436</v>
      </c>
      <c r="AU865" s="113">
        <f t="shared" si="1340"/>
        <v>62363.953712058334</v>
      </c>
      <c r="AV865" s="113">
        <f t="shared" si="1340"/>
        <v>63015.402195590847</v>
      </c>
      <c r="AW865" s="113">
        <f t="shared" si="1340"/>
        <v>63142.327204516099</v>
      </c>
      <c r="AX865" s="113">
        <f t="shared" si="1340"/>
        <v>62870.877869670614</v>
      </c>
      <c r="AY865" s="113">
        <f t="shared" si="1340"/>
        <v>62969.627709284352</v>
      </c>
      <c r="AZ865" s="113">
        <f t="shared" si="1340"/>
        <v>63278.366731639282</v>
      </c>
      <c r="BA865" s="113">
        <f t="shared" si="1340"/>
        <v>63395.83712344159</v>
      </c>
      <c r="BB865" s="113">
        <f t="shared" si="1340"/>
        <v>63531.773627001261</v>
      </c>
      <c r="BC865" s="113">
        <f t="shared" si="1340"/>
        <v>64703.811801111195</v>
      </c>
      <c r="BD865" s="113">
        <f t="shared" si="1340"/>
        <v>64579.262249346117</v>
      </c>
      <c r="BE865" s="113">
        <f t="shared" si="1340"/>
        <v>65388.159331675583</v>
      </c>
      <c r="BF865" s="113">
        <f t="shared" si="1340"/>
        <v>66060.523205018719</v>
      </c>
      <c r="BG865" s="113">
        <f t="shared" si="1340"/>
        <v>67029.986862101083</v>
      </c>
      <c r="BH865" s="113">
        <f t="shared" si="1340"/>
        <v>68512.824475834554</v>
      </c>
      <c r="BI865" s="113">
        <f t="shared" si="1340"/>
        <v>69362.646023072259</v>
      </c>
      <c r="BJ865" s="113">
        <f t="shared" si="1340"/>
        <v>70024.362788543192</v>
      </c>
      <c r="BK865" s="113">
        <f t="shared" si="1340"/>
        <v>70879.431603917037</v>
      </c>
      <c r="BL865" s="113">
        <f t="shared" si="1340"/>
        <v>70755.297341737474</v>
      </c>
      <c r="BM865" s="113">
        <f t="shared" si="1340"/>
        <v>71397.438091376054</v>
      </c>
      <c r="BN865" s="113">
        <f t="shared" si="1340"/>
        <v>71357.326962373438</v>
      </c>
      <c r="BO865" s="113">
        <f t="shared" si="1340"/>
        <v>72470.29685655018</v>
      </c>
      <c r="BP865" s="113">
        <f t="shared" si="1340"/>
        <v>71969.810815687175</v>
      </c>
      <c r="BQ865" s="113">
        <f t="shared" si="1340"/>
        <v>71599.810158355787</v>
      </c>
      <c r="BR865" s="113">
        <f t="shared" si="1340"/>
        <v>70826.008426626067</v>
      </c>
      <c r="BS865" s="113">
        <f t="shared" si="1340"/>
        <v>70500.014134403362</v>
      </c>
      <c r="BT865" s="113">
        <f t="shared" si="1340"/>
        <v>68453.861371375984</v>
      </c>
      <c r="BU865" s="113">
        <f t="shared" si="1340"/>
        <v>68066.252650480426</v>
      </c>
      <c r="BV865" s="113">
        <f t="shared" si="1340"/>
        <v>66854.850469502097</v>
      </c>
      <c r="BW865" s="113">
        <f t="shared" si="1340"/>
        <v>65658.187060931174</v>
      </c>
      <c r="BX865" s="113">
        <f t="shared" si="1340"/>
        <v>64631.306852902664</v>
      </c>
      <c r="BY865" s="113">
        <f t="shared" si="1340"/>
        <v>64206.22249546714</v>
      </c>
      <c r="BZ865" s="113">
        <f t="shared" si="1340"/>
        <v>63013.315294477055</v>
      </c>
      <c r="CA865" s="113">
        <f t="shared" si="1340"/>
        <v>62544.876113585749</v>
      </c>
      <c r="CB865" s="113">
        <f t="shared" si="1340"/>
        <v>60603.076277963904</v>
      </c>
      <c r="CC865" s="113">
        <f t="shared" ref="CC865:DM865" si="1341">CC815*CC$785</f>
        <v>58877.669653741686</v>
      </c>
      <c r="CD865" s="113">
        <f t="shared" si="1341"/>
        <v>57909.458664564307</v>
      </c>
      <c r="CE865" s="113">
        <f t="shared" si="1341"/>
        <v>57087.196079296125</v>
      </c>
      <c r="CF865" s="113">
        <f t="shared" si="1341"/>
        <v>55880.630072707849</v>
      </c>
      <c r="CG865" s="113">
        <f t="shared" si="1341"/>
        <v>55816.078476494622</v>
      </c>
      <c r="CH865" s="113">
        <f t="shared" si="1341"/>
        <v>55285.124256331801</v>
      </c>
      <c r="CI865" s="113">
        <f t="shared" si="1341"/>
        <v>55549.355111236277</v>
      </c>
      <c r="CJ865" s="113">
        <f t="shared" si="1341"/>
        <v>56750.770781814725</v>
      </c>
      <c r="CK865" s="113">
        <f t="shared" si="1341"/>
        <v>56112.616210994674</v>
      </c>
      <c r="CL865" s="113">
        <f t="shared" si="1341"/>
        <v>56884.253616404436</v>
      </c>
      <c r="CM865" s="113">
        <f t="shared" si="1341"/>
        <v>56847.1243508728</v>
      </c>
      <c r="CN865" s="113">
        <f t="shared" si="1341"/>
        <v>56582.161149281703</v>
      </c>
      <c r="CO865" s="113">
        <f t="shared" si="1341"/>
        <v>56352.492124823992</v>
      </c>
      <c r="CP865" s="113">
        <f t="shared" si="1341"/>
        <v>55292.964396958836</v>
      </c>
      <c r="CQ865" s="113">
        <f t="shared" si="1341"/>
        <v>55005.895069006168</v>
      </c>
      <c r="CR865" s="113">
        <f t="shared" si="1341"/>
        <v>52843.794760770732</v>
      </c>
      <c r="CS865" s="113">
        <f t="shared" si="1341"/>
        <v>49814.460542952773</v>
      </c>
      <c r="CT865" s="113">
        <f t="shared" si="1341"/>
        <v>47301.914726868643</v>
      </c>
      <c r="CU865" s="113">
        <f t="shared" si="1341"/>
        <v>44898.224364592461</v>
      </c>
      <c r="CV865" s="113">
        <f t="shared" si="1341"/>
        <v>42151.045923149017</v>
      </c>
      <c r="CW865" s="113">
        <f t="shared" si="1341"/>
        <v>38920.29310976727</v>
      </c>
      <c r="CX865" s="113">
        <f t="shared" si="1341"/>
        <v>36816.057277089167</v>
      </c>
      <c r="CY865" s="113">
        <f t="shared" si="1341"/>
        <v>33632.058451228593</v>
      </c>
      <c r="CZ865" s="113">
        <f t="shared" si="1341"/>
        <v>30842.490456334057</v>
      </c>
      <c r="DA865" s="113">
        <f t="shared" si="1341"/>
        <v>28394.276238731327</v>
      </c>
      <c r="DB865" s="113">
        <f t="shared" si="1341"/>
        <v>25602.215494347067</v>
      </c>
      <c r="DC865" s="113">
        <f t="shared" si="1341"/>
        <v>23373.518360071303</v>
      </c>
      <c r="DD865" s="113">
        <f t="shared" si="1341"/>
        <v>20290.575204918034</v>
      </c>
      <c r="DE865" s="113">
        <f t="shared" si="1341"/>
        <v>18091.37983901878</v>
      </c>
      <c r="DF865" s="113">
        <f t="shared" si="1341"/>
        <v>15661.055707762556</v>
      </c>
      <c r="DG865" s="113">
        <f t="shared" si="1341"/>
        <v>13582.697741470447</v>
      </c>
      <c r="DH865" s="113">
        <f t="shared" si="1341"/>
        <v>11073.311396948848</v>
      </c>
      <c r="DI865" s="113">
        <f t="shared" si="1341"/>
        <v>9033.6323185011697</v>
      </c>
      <c r="DJ865" s="113">
        <f t="shared" si="1341"/>
        <v>6692.388097660224</v>
      </c>
      <c r="DK865" s="113">
        <f t="shared" si="1341"/>
        <v>5003.3147362037598</v>
      </c>
      <c r="DL865" s="113">
        <f t="shared" si="1341"/>
        <v>3562.9128559102674</v>
      </c>
      <c r="DM865" s="113">
        <f t="shared" si="1341"/>
        <v>7282.3735849056602</v>
      </c>
    </row>
    <row r="866" spans="1:117" s="44" customFormat="1" ht="1" hidden="1" customHeight="1">
      <c r="A866" s="94">
        <v>2043</v>
      </c>
      <c r="B866" s="96">
        <f t="shared" si="1276"/>
        <v>5205384.1505032778</v>
      </c>
      <c r="C866" s="94"/>
      <c r="D866" s="101">
        <f t="shared" si="1277"/>
        <v>2840584.8544097906</v>
      </c>
      <c r="E866" s="101">
        <f t="shared" si="1278"/>
        <v>2900743.3367760675</v>
      </c>
      <c r="F866" s="101">
        <f t="shared" si="1279"/>
        <v>2959250.629441902</v>
      </c>
      <c r="G866" s="101">
        <f t="shared" si="1280"/>
        <v>3016952.1588251297</v>
      </c>
      <c r="H866" s="101">
        <f t="shared" si="1281"/>
        <v>3073514.8896202701</v>
      </c>
      <c r="I866" s="101">
        <f>SUM(CC866:$DL866)</f>
        <v>1417089.4498639281</v>
      </c>
      <c r="J866" s="101">
        <f>SUM(CD866:$DL866)</f>
        <v>1356930.9674976515</v>
      </c>
      <c r="K866" s="101">
        <f>SUM(CE866:$DL866)</f>
        <v>1298423.6748318169</v>
      </c>
      <c r="L866" s="101">
        <f>SUM(CF866:$DL866)</f>
        <v>1240722.1454485892</v>
      </c>
      <c r="M866" s="101">
        <f>SUM(CG866:$DL866)</f>
        <v>1184159.4146534486</v>
      </c>
      <c r="N866" s="101"/>
      <c r="O866" s="101"/>
      <c r="P866" s="101"/>
      <c r="Q866" s="113">
        <f t="shared" ref="Q866:CB866" si="1342">Q816*Q$785</f>
        <v>43811.916127581986</v>
      </c>
      <c r="R866" s="113">
        <f t="shared" si="1342"/>
        <v>44983.125740273368</v>
      </c>
      <c r="S866" s="113">
        <f t="shared" si="1342"/>
        <v>46309.205965588924</v>
      </c>
      <c r="T866" s="113">
        <f t="shared" si="1342"/>
        <v>45988.911946158165</v>
      </c>
      <c r="U866" s="113">
        <f t="shared" si="1342"/>
        <v>45935.41222788328</v>
      </c>
      <c r="V866" s="113">
        <f t="shared" si="1342"/>
        <v>46031.964756795976</v>
      </c>
      <c r="W866" s="113">
        <f t="shared" si="1342"/>
        <v>46316.714402467638</v>
      </c>
      <c r="X866" s="113">
        <f t="shared" si="1342"/>
        <v>46172.706794177924</v>
      </c>
      <c r="Y866" s="113">
        <f t="shared" si="1342"/>
        <v>46396.5820872193</v>
      </c>
      <c r="Z866" s="113">
        <f t="shared" si="1342"/>
        <v>46524.207653169389</v>
      </c>
      <c r="AA866" s="113">
        <f t="shared" si="1342"/>
        <v>46736.656708581628</v>
      </c>
      <c r="AB866" s="113">
        <f t="shared" si="1342"/>
        <v>47198.223552841911</v>
      </c>
      <c r="AC866" s="113">
        <f t="shared" si="1342"/>
        <v>49871.907162491567</v>
      </c>
      <c r="AD866" s="113">
        <f t="shared" si="1342"/>
        <v>48179.677682669651</v>
      </c>
      <c r="AE866" s="113">
        <f t="shared" si="1342"/>
        <v>48508.923234740978</v>
      </c>
      <c r="AF866" s="113">
        <f t="shared" si="1342"/>
        <v>48921.999808139677</v>
      </c>
      <c r="AG866" s="113">
        <f t="shared" si="1342"/>
        <v>49201.238323297606</v>
      </c>
      <c r="AH866" s="113">
        <f t="shared" si="1342"/>
        <v>49466.955738847588</v>
      </c>
      <c r="AI866" s="113">
        <f t="shared" si="1342"/>
        <v>50045.993072014586</v>
      </c>
      <c r="AJ866" s="113">
        <f t="shared" si="1342"/>
        <v>51107.52324462252</v>
      </c>
      <c r="AK866" s="113">
        <f t="shared" si="1342"/>
        <v>51714.953985907123</v>
      </c>
      <c r="AL866" s="113">
        <f t="shared" si="1342"/>
        <v>52823.998240985049</v>
      </c>
      <c r="AM866" s="113">
        <f t="shared" si="1342"/>
        <v>53583.942787958382</v>
      </c>
      <c r="AN866" s="113">
        <f t="shared" si="1342"/>
        <v>54187.626942061819</v>
      </c>
      <c r="AO866" s="113">
        <f t="shared" si="1342"/>
        <v>55335.181500872604</v>
      </c>
      <c r="AP866" s="113">
        <f t="shared" si="1342"/>
        <v>56493.54999901168</v>
      </c>
      <c r="AQ866" s="113">
        <f t="shared" si="1342"/>
        <v>58159.186367574854</v>
      </c>
      <c r="AR866" s="113">
        <f t="shared" si="1342"/>
        <v>59688.628152660123</v>
      </c>
      <c r="AS866" s="113">
        <f t="shared" si="1342"/>
        <v>61030.427748052192</v>
      </c>
      <c r="AT866" s="113">
        <f t="shared" si="1342"/>
        <v>61850.367601246115</v>
      </c>
      <c r="AU866" s="113">
        <f t="shared" si="1342"/>
        <v>62792.406052622086</v>
      </c>
      <c r="AV866" s="113">
        <f t="shared" si="1342"/>
        <v>63428.16465134664</v>
      </c>
      <c r="AW866" s="113">
        <f t="shared" si="1342"/>
        <v>63595.639437965634</v>
      </c>
      <c r="AX866" s="113">
        <f t="shared" si="1342"/>
        <v>63685.914426778843</v>
      </c>
      <c r="AY866" s="113">
        <f t="shared" si="1342"/>
        <v>63641.486556917436</v>
      </c>
      <c r="AZ866" s="113">
        <f t="shared" si="1342"/>
        <v>63737.549864988112</v>
      </c>
      <c r="BA866" s="113">
        <f t="shared" si="1342"/>
        <v>64173.226229332759</v>
      </c>
      <c r="BB866" s="113">
        <f t="shared" si="1342"/>
        <v>63785.515733485641</v>
      </c>
      <c r="BC866" s="113">
        <f t="shared" si="1342"/>
        <v>64749.888757999863</v>
      </c>
      <c r="BD866" s="113">
        <f t="shared" si="1342"/>
        <v>65297.691717523972</v>
      </c>
      <c r="BE866" s="113">
        <f t="shared" si="1342"/>
        <v>65364.548881016453</v>
      </c>
      <c r="BF866" s="113">
        <f t="shared" si="1342"/>
        <v>66192.998177100439</v>
      </c>
      <c r="BG866" s="113">
        <f t="shared" si="1342"/>
        <v>67065.890975047791</v>
      </c>
      <c r="BH866" s="113">
        <f t="shared" si="1342"/>
        <v>67449.797697472604</v>
      </c>
      <c r="BI866" s="113">
        <f t="shared" si="1342"/>
        <v>69122.033253934889</v>
      </c>
      <c r="BJ866" s="113">
        <f t="shared" si="1342"/>
        <v>69740.143657839872</v>
      </c>
      <c r="BK866" s="113">
        <f t="shared" si="1342"/>
        <v>70223.661288851043</v>
      </c>
      <c r="BL866" s="113">
        <f t="shared" si="1342"/>
        <v>71051.617794829639</v>
      </c>
      <c r="BM866" s="113">
        <f t="shared" si="1342"/>
        <v>71141.305593103243</v>
      </c>
      <c r="BN866" s="113">
        <f t="shared" si="1342"/>
        <v>71239.704994853048</v>
      </c>
      <c r="BO866" s="113">
        <f t="shared" si="1342"/>
        <v>71296.335088559121</v>
      </c>
      <c r="BP866" s="113">
        <f t="shared" si="1342"/>
        <v>72307.645480341831</v>
      </c>
      <c r="BQ866" s="113">
        <f t="shared" si="1342"/>
        <v>71829.18436657681</v>
      </c>
      <c r="BR866" s="113">
        <f t="shared" si="1342"/>
        <v>71431.615593583992</v>
      </c>
      <c r="BS866" s="113">
        <f t="shared" si="1342"/>
        <v>70606.035209485606</v>
      </c>
      <c r="BT866" s="113">
        <f t="shared" si="1342"/>
        <v>70082.172038656237</v>
      </c>
      <c r="BU866" s="113">
        <f t="shared" si="1342"/>
        <v>68296.833444764939</v>
      </c>
      <c r="BV866" s="113">
        <f t="shared" si="1342"/>
        <v>67742.392487966543</v>
      </c>
      <c r="BW866" s="113">
        <f t="shared" si="1342"/>
        <v>66383.136979407791</v>
      </c>
      <c r="BX866" s="113">
        <f t="shared" si="1342"/>
        <v>65605.623079960933</v>
      </c>
      <c r="BY866" s="113">
        <f t="shared" si="1342"/>
        <v>63948.119000479332</v>
      </c>
      <c r="BZ866" s="113">
        <f t="shared" si="1342"/>
        <v>63949.65413402579</v>
      </c>
      <c r="CA866" s="113">
        <f t="shared" si="1342"/>
        <v>62849.281737193764</v>
      </c>
      <c r="CB866" s="113">
        <f t="shared" si="1342"/>
        <v>61909.776699448827</v>
      </c>
      <c r="CC866" s="113">
        <f t="shared" ref="CC866:DM866" si="1343">CC816*CC$785</f>
        <v>60158.482366276708</v>
      </c>
      <c r="CD866" s="113">
        <f t="shared" si="1343"/>
        <v>58507.29266583448</v>
      </c>
      <c r="CE866" s="113">
        <f t="shared" si="1343"/>
        <v>57701.529383227855</v>
      </c>
      <c r="CF866" s="113">
        <f t="shared" si="1343"/>
        <v>56562.730795140422</v>
      </c>
      <c r="CG866" s="113">
        <f t="shared" si="1343"/>
        <v>55667.70826093082</v>
      </c>
      <c r="CH866" s="113">
        <f t="shared" si="1343"/>
        <v>55375.675675675673</v>
      </c>
      <c r="CI866" s="113">
        <f t="shared" si="1343"/>
        <v>54902.100816671365</v>
      </c>
      <c r="CJ866" s="113">
        <f t="shared" si="1343"/>
        <v>55302.440175004755</v>
      </c>
      <c r="CK866" s="113">
        <f t="shared" si="1343"/>
        <v>56233.520578420466</v>
      </c>
      <c r="CL866" s="113">
        <f t="shared" si="1343"/>
        <v>55612.560927732309</v>
      </c>
      <c r="CM866" s="113">
        <f t="shared" si="1343"/>
        <v>56246.819996246013</v>
      </c>
      <c r="CN866" s="113">
        <f t="shared" si="1343"/>
        <v>56347.845754298301</v>
      </c>
      <c r="CO866" s="113">
        <f t="shared" si="1343"/>
        <v>55743.211205343985</v>
      </c>
      <c r="CP866" s="113">
        <f t="shared" si="1343"/>
        <v>55559.535150885888</v>
      </c>
      <c r="CQ866" s="113">
        <f t="shared" si="1343"/>
        <v>54477.482072265761</v>
      </c>
      <c r="CR866" s="113">
        <f t="shared" si="1343"/>
        <v>54041.976185321502</v>
      </c>
      <c r="CS866" s="113">
        <f t="shared" si="1343"/>
        <v>51787.122759390106</v>
      </c>
      <c r="CT866" s="113">
        <f t="shared" si="1343"/>
        <v>48549.86828868874</v>
      </c>
      <c r="CU866" s="113">
        <f t="shared" si="1343"/>
        <v>46188.117002629275</v>
      </c>
      <c r="CV866" s="113">
        <f t="shared" si="1343"/>
        <v>43271.158856607311</v>
      </c>
      <c r="CW866" s="113">
        <f t="shared" si="1343"/>
        <v>40622.766355140186</v>
      </c>
      <c r="CX866" s="113">
        <f t="shared" si="1343"/>
        <v>37444.556727309078</v>
      </c>
      <c r="CY866" s="113">
        <f t="shared" si="1343"/>
        <v>34984.919955323901</v>
      </c>
      <c r="CZ866" s="113">
        <f t="shared" si="1343"/>
        <v>31857.917425265754</v>
      </c>
      <c r="DA866" s="113">
        <f t="shared" si="1343"/>
        <v>29022.989800618543</v>
      </c>
      <c r="DB866" s="113">
        <f t="shared" si="1343"/>
        <v>26423.435313756734</v>
      </c>
      <c r="DC866" s="113">
        <f t="shared" si="1343"/>
        <v>23511.678253119429</v>
      </c>
      <c r="DD866" s="113">
        <f t="shared" si="1343"/>
        <v>21175.829508196719</v>
      </c>
      <c r="DE866" s="113">
        <f t="shared" si="1343"/>
        <v>17876.211192027597</v>
      </c>
      <c r="DF866" s="113">
        <f t="shared" si="1343"/>
        <v>15851.286210045662</v>
      </c>
      <c r="DG866" s="113">
        <f t="shared" si="1343"/>
        <v>13524.541566554541</v>
      </c>
      <c r="DH866" s="113">
        <f t="shared" si="1343"/>
        <v>11405.581812743045</v>
      </c>
      <c r="DI866" s="113">
        <f t="shared" si="1343"/>
        <v>9169.9633099141283</v>
      </c>
      <c r="DJ866" s="113">
        <f t="shared" si="1343"/>
        <v>7115.7278738555442</v>
      </c>
      <c r="DK866" s="113">
        <f t="shared" si="1343"/>
        <v>5127.9320800485148</v>
      </c>
      <c r="DL866" s="113">
        <f t="shared" si="1343"/>
        <v>3736.9335634167387</v>
      </c>
      <c r="DM866" s="113">
        <f t="shared" si="1343"/>
        <v>7823.5484276729558</v>
      </c>
    </row>
    <row r="867" spans="1:117" s="44" customFormat="1" ht="1" hidden="1" customHeight="1">
      <c r="A867" s="94">
        <v>2044</v>
      </c>
      <c r="B867" s="96">
        <f t="shared" si="1276"/>
        <v>5232810.7611413272</v>
      </c>
      <c r="C867" s="94"/>
      <c r="D867" s="101">
        <f t="shared" si="1277"/>
        <v>2851938.4364475366</v>
      </c>
      <c r="E867" s="101">
        <f t="shared" si="1278"/>
        <v>2913397.5890877829</v>
      </c>
      <c r="F867" s="101">
        <f t="shared" si="1279"/>
        <v>2973179.9961350639</v>
      </c>
      <c r="G867" s="101">
        <f t="shared" si="1280"/>
        <v>3031479.9279747959</v>
      </c>
      <c r="H867" s="101">
        <f t="shared" si="1281"/>
        <v>3088654.2658223649</v>
      </c>
      <c r="I867" s="101">
        <f>SUM(CC867:$DL867)</f>
        <v>1430987.8630540317</v>
      </c>
      <c r="J867" s="101">
        <f>SUM(CD867:$DL867)</f>
        <v>1369528.7104137854</v>
      </c>
      <c r="K867" s="101">
        <f>SUM(CE867:$DL867)</f>
        <v>1309746.3033665044</v>
      </c>
      <c r="L867" s="101">
        <f>SUM(CF867:$DL867)</f>
        <v>1251446.3715267724</v>
      </c>
      <c r="M867" s="101">
        <f>SUM(CG867:$DL867)</f>
        <v>1194272.0336792036</v>
      </c>
      <c r="N867" s="101"/>
      <c r="O867" s="101"/>
      <c r="P867" s="101"/>
      <c r="Q867" s="113">
        <f t="shared" ref="Q867:CB867" si="1344">Q817*Q$785</f>
        <v>44123.388915253396</v>
      </c>
      <c r="R867" s="113">
        <f t="shared" si="1344"/>
        <v>45314.904720257873</v>
      </c>
      <c r="S867" s="113">
        <f t="shared" si="1344"/>
        <v>46635.73292594355</v>
      </c>
      <c r="T867" s="113">
        <f t="shared" si="1344"/>
        <v>46307.430785703364</v>
      </c>
      <c r="U867" s="113">
        <f t="shared" si="1344"/>
        <v>46242.912922649375</v>
      </c>
      <c r="V867" s="113">
        <f t="shared" si="1344"/>
        <v>46303.422011454037</v>
      </c>
      <c r="W867" s="113">
        <f t="shared" si="1344"/>
        <v>46561.087500988637</v>
      </c>
      <c r="X867" s="113">
        <f t="shared" si="1344"/>
        <v>46373.730282171193</v>
      </c>
      <c r="Y867" s="113">
        <f t="shared" si="1344"/>
        <v>46547.944563121971</v>
      </c>
      <c r="Z867" s="113">
        <f t="shared" si="1344"/>
        <v>46633.519715921138</v>
      </c>
      <c r="AA867" s="113">
        <f t="shared" si="1344"/>
        <v>46796.220407948967</v>
      </c>
      <c r="AB867" s="113">
        <f t="shared" si="1344"/>
        <v>47210.178271009674</v>
      </c>
      <c r="AC867" s="113">
        <f t="shared" si="1344"/>
        <v>49842.640838130799</v>
      </c>
      <c r="AD867" s="113">
        <f t="shared" si="1344"/>
        <v>48120.566430963903</v>
      </c>
      <c r="AE867" s="113">
        <f t="shared" si="1344"/>
        <v>48427.913342940177</v>
      </c>
      <c r="AF867" s="113">
        <f t="shared" si="1344"/>
        <v>48829.051106794257</v>
      </c>
      <c r="AG867" s="113">
        <f t="shared" si="1344"/>
        <v>49110.619138400019</v>
      </c>
      <c r="AH867" s="113">
        <f t="shared" si="1344"/>
        <v>49400.477230483273</v>
      </c>
      <c r="AI867" s="113">
        <f t="shared" si="1344"/>
        <v>50001.230993618963</v>
      </c>
      <c r="AJ867" s="113">
        <f t="shared" si="1344"/>
        <v>51101.489536002868</v>
      </c>
      <c r="AK867" s="113">
        <f t="shared" si="1344"/>
        <v>51766.224594617539</v>
      </c>
      <c r="AL867" s="113">
        <f t="shared" si="1344"/>
        <v>52915.000879507475</v>
      </c>
      <c r="AM867" s="113">
        <f t="shared" si="1344"/>
        <v>53743.071104635652</v>
      </c>
      <c r="AN867" s="113">
        <f t="shared" si="1344"/>
        <v>54383.131311700919</v>
      </c>
      <c r="AO867" s="113">
        <f t="shared" si="1344"/>
        <v>55592.280977312395</v>
      </c>
      <c r="AP867" s="113">
        <f t="shared" si="1344"/>
        <v>56785.0615722164</v>
      </c>
      <c r="AQ867" s="113">
        <f t="shared" si="1344"/>
        <v>58497.973851930292</v>
      </c>
      <c r="AR867" s="113">
        <f t="shared" si="1344"/>
        <v>60055.434281907292</v>
      </c>
      <c r="AS867" s="113">
        <f t="shared" si="1344"/>
        <v>61413.497737726466</v>
      </c>
      <c r="AT867" s="113">
        <f t="shared" si="1344"/>
        <v>62245.889510698238</v>
      </c>
      <c r="AU867" s="113">
        <f t="shared" si="1344"/>
        <v>63205.772043165991</v>
      </c>
      <c r="AV867" s="113">
        <f t="shared" si="1344"/>
        <v>63853.951165172395</v>
      </c>
      <c r="AW867" s="113">
        <f t="shared" si="1344"/>
        <v>64002.330938434592</v>
      </c>
      <c r="AX867" s="113">
        <f t="shared" si="1344"/>
        <v>64134.233691002424</v>
      </c>
      <c r="AY867" s="113">
        <f t="shared" si="1344"/>
        <v>64450.459455087883</v>
      </c>
      <c r="AZ867" s="113">
        <f t="shared" si="1344"/>
        <v>64406.784857209284</v>
      </c>
      <c r="BA867" s="113">
        <f t="shared" si="1344"/>
        <v>64632.814757343891</v>
      </c>
      <c r="BB867" s="113">
        <f t="shared" si="1344"/>
        <v>64556.463972727433</v>
      </c>
      <c r="BC867" s="113">
        <f t="shared" si="1344"/>
        <v>65008.704005204308</v>
      </c>
      <c r="BD867" s="113">
        <f t="shared" si="1344"/>
        <v>65346.697820401045</v>
      </c>
      <c r="BE867" s="113">
        <f t="shared" si="1344"/>
        <v>66083.683857342374</v>
      </c>
      <c r="BF867" s="113">
        <f t="shared" si="1344"/>
        <v>66170.259935623733</v>
      </c>
      <c r="BG867" s="113">
        <f t="shared" si="1344"/>
        <v>67201.528735068714</v>
      </c>
      <c r="BH867" s="113">
        <f t="shared" si="1344"/>
        <v>67488.725438652051</v>
      </c>
      <c r="BI867" s="113">
        <f t="shared" si="1344"/>
        <v>68061.331963321034</v>
      </c>
      <c r="BJ867" s="113">
        <f t="shared" si="1344"/>
        <v>69502.122689724376</v>
      </c>
      <c r="BK867" s="113">
        <f t="shared" si="1344"/>
        <v>69944.481889787727</v>
      </c>
      <c r="BL867" s="113">
        <f t="shared" si="1344"/>
        <v>70399.712798026856</v>
      </c>
      <c r="BM867" s="113">
        <f t="shared" si="1344"/>
        <v>71440.799104863181</v>
      </c>
      <c r="BN867" s="113">
        <f t="shared" si="1344"/>
        <v>70989.381320386557</v>
      </c>
      <c r="BO867" s="113">
        <f t="shared" si="1344"/>
        <v>71181.85122067976</v>
      </c>
      <c r="BP867" s="113">
        <f t="shared" si="1344"/>
        <v>71141.765020420891</v>
      </c>
      <c r="BQ867" s="113">
        <f t="shared" si="1344"/>
        <v>72166.735057277619</v>
      </c>
      <c r="BR867" s="113">
        <f t="shared" si="1344"/>
        <v>71661.846417386187</v>
      </c>
      <c r="BS867" s="113">
        <f t="shared" si="1344"/>
        <v>71211.155496511594</v>
      </c>
      <c r="BT867" s="113">
        <f t="shared" si="1344"/>
        <v>70192.853290381958</v>
      </c>
      <c r="BU867" s="113">
        <f t="shared" si="1344"/>
        <v>69921.879042579603</v>
      </c>
      <c r="BV867" s="113">
        <f t="shared" si="1344"/>
        <v>67973.751755701102</v>
      </c>
      <c r="BW867" s="113">
        <f t="shared" si="1344"/>
        <v>67268.1924354355</v>
      </c>
      <c r="BX867" s="113">
        <f t="shared" si="1344"/>
        <v>66330.370601317787</v>
      </c>
      <c r="BY867" s="113">
        <f t="shared" si="1344"/>
        <v>64916.007106683617</v>
      </c>
      <c r="BZ867" s="113">
        <f t="shared" si="1344"/>
        <v>63695.917254020555</v>
      </c>
      <c r="CA867" s="113">
        <f t="shared" si="1344"/>
        <v>63785.453786191538</v>
      </c>
      <c r="CB867" s="113">
        <f t="shared" si="1344"/>
        <v>62212.851702150656</v>
      </c>
      <c r="CC867" s="113">
        <f t="shared" ref="CC867:DM867" si="1345">CC817*CC$785</f>
        <v>61459.152640246379</v>
      </c>
      <c r="CD867" s="113">
        <f t="shared" si="1345"/>
        <v>59782.407047281173</v>
      </c>
      <c r="CE867" s="113">
        <f t="shared" si="1345"/>
        <v>58299.931839731857</v>
      </c>
      <c r="CF867" s="113">
        <f t="shared" si="1345"/>
        <v>57174.337847569048</v>
      </c>
      <c r="CG867" s="113">
        <f t="shared" si="1345"/>
        <v>56348.817169961956</v>
      </c>
      <c r="CH867" s="113">
        <f t="shared" si="1345"/>
        <v>55229.400305966345</v>
      </c>
      <c r="CI867" s="113">
        <f t="shared" si="1345"/>
        <v>54994.707969586038</v>
      </c>
      <c r="CJ867" s="113">
        <f t="shared" si="1345"/>
        <v>54660.736759151063</v>
      </c>
      <c r="CK867" s="113">
        <f t="shared" si="1345"/>
        <v>54798.655523681286</v>
      </c>
      <c r="CL867" s="113">
        <f t="shared" si="1345"/>
        <v>55733.531694500649</v>
      </c>
      <c r="CM867" s="113">
        <f t="shared" si="1345"/>
        <v>54992.273790902836</v>
      </c>
      <c r="CN867" s="113">
        <f t="shared" si="1345"/>
        <v>55756.049179788948</v>
      </c>
      <c r="CO867" s="113">
        <f t="shared" si="1345"/>
        <v>55515.479976423587</v>
      </c>
      <c r="CP867" s="113">
        <f t="shared" si="1345"/>
        <v>54963.494925813044</v>
      </c>
      <c r="CQ867" s="113">
        <f t="shared" si="1345"/>
        <v>54745.184686871486</v>
      </c>
      <c r="CR867" s="113">
        <f t="shared" si="1345"/>
        <v>53530.752110846508</v>
      </c>
      <c r="CS867" s="113">
        <f t="shared" si="1345"/>
        <v>52967.527110449984</v>
      </c>
      <c r="CT867" s="113">
        <f t="shared" si="1345"/>
        <v>50481.958942566387</v>
      </c>
      <c r="CU867" s="113">
        <f t="shared" si="1345"/>
        <v>47415.258106923749</v>
      </c>
      <c r="CV867" s="113">
        <f t="shared" si="1345"/>
        <v>44527.702138536253</v>
      </c>
      <c r="CW867" s="113">
        <f t="shared" si="1345"/>
        <v>41715.030602895364</v>
      </c>
      <c r="CX867" s="113">
        <f t="shared" si="1345"/>
        <v>39095.231107556974</v>
      </c>
      <c r="CY867" s="113">
        <f t="shared" si="1345"/>
        <v>35597.536485480268</v>
      </c>
      <c r="CZ867" s="113">
        <f t="shared" si="1345"/>
        <v>33156.879074411227</v>
      </c>
      <c r="DA867" s="113">
        <f t="shared" si="1345"/>
        <v>29994.54872672238</v>
      </c>
      <c r="DB867" s="113">
        <f t="shared" si="1345"/>
        <v>27025.597693299947</v>
      </c>
      <c r="DC867" s="113">
        <f t="shared" si="1345"/>
        <v>24285.765597147951</v>
      </c>
      <c r="DD867" s="113">
        <f t="shared" si="1345"/>
        <v>21320.281147540984</v>
      </c>
      <c r="DE867" s="113">
        <f t="shared" si="1345"/>
        <v>18674.725948639327</v>
      </c>
      <c r="DF867" s="113">
        <f t="shared" si="1345"/>
        <v>15680.832146118721</v>
      </c>
      <c r="DG867" s="113">
        <f t="shared" si="1345"/>
        <v>13704.548774627583</v>
      </c>
      <c r="DH867" s="113">
        <f t="shared" si="1345"/>
        <v>11369.156446305713</v>
      </c>
      <c r="DI867" s="113">
        <f t="shared" si="1345"/>
        <v>9458.8145979703349</v>
      </c>
      <c r="DJ867" s="113">
        <f t="shared" si="1345"/>
        <v>7233.7594099694807</v>
      </c>
      <c r="DK867" s="113">
        <f t="shared" si="1345"/>
        <v>5460.9611885991508</v>
      </c>
      <c r="DL867" s="113">
        <f t="shared" si="1345"/>
        <v>3836.834339948231</v>
      </c>
      <c r="DM867" s="113">
        <f t="shared" si="1345"/>
        <v>8369.6163522012575</v>
      </c>
    </row>
    <row r="868" spans="1:117" s="44" customFormat="1" ht="1" hidden="1" customHeight="1">
      <c r="A868" s="94">
        <v>2045</v>
      </c>
      <c r="B868" s="96">
        <f t="shared" si="1276"/>
        <v>5259986.2896271767</v>
      </c>
      <c r="C868" s="94"/>
      <c r="D868" s="101">
        <f t="shared" si="1277"/>
        <v>2863013.8431739528</v>
      </c>
      <c r="E868" s="101">
        <f t="shared" si="1278"/>
        <v>2924773.8378699343</v>
      </c>
      <c r="F868" s="101">
        <f t="shared" si="1279"/>
        <v>2985852.213973125</v>
      </c>
      <c r="G868" s="101">
        <f t="shared" si="1280"/>
        <v>3045424.6222511465</v>
      </c>
      <c r="H868" s="101">
        <f t="shared" si="1281"/>
        <v>3103194.6812536786</v>
      </c>
      <c r="I868" s="101">
        <f>SUM(CC868:$DL868)</f>
        <v>1444578.9328077789</v>
      </c>
      <c r="J868" s="101">
        <f>SUM(CD868:$DL868)</f>
        <v>1382818.9381117974</v>
      </c>
      <c r="K868" s="101">
        <f>SUM(CE868:$DL868)</f>
        <v>1321740.562008607</v>
      </c>
      <c r="L868" s="101">
        <f>SUM(CF868:$DL868)</f>
        <v>1262168.1537305855</v>
      </c>
      <c r="M868" s="101">
        <f>SUM(CG868:$DL868)</f>
        <v>1204398.0947280535</v>
      </c>
      <c r="N868" s="101"/>
      <c r="O868" s="101"/>
      <c r="P868" s="101"/>
      <c r="Q868" s="113">
        <f t="shared" ref="Q868:CB868" si="1346">Q818*Q$785</f>
        <v>44426.209681045038</v>
      </c>
      <c r="R868" s="113">
        <f t="shared" si="1346"/>
        <v>45632.900597216321</v>
      </c>
      <c r="S868" s="113">
        <f t="shared" si="1346"/>
        <v>46975.401838262922</v>
      </c>
      <c r="T868" s="113">
        <f t="shared" si="1346"/>
        <v>46630.957783103047</v>
      </c>
      <c r="U868" s="113">
        <f t="shared" si="1346"/>
        <v>46559.399027327469</v>
      </c>
      <c r="V868" s="113">
        <f t="shared" si="1346"/>
        <v>46610.807432169786</v>
      </c>
      <c r="W868" s="113">
        <f t="shared" si="1346"/>
        <v>46833.503414094012</v>
      </c>
      <c r="X868" s="113">
        <f t="shared" si="1346"/>
        <v>46617.545898796699</v>
      </c>
      <c r="Y868" s="113">
        <f t="shared" si="1346"/>
        <v>46751.088938675559</v>
      </c>
      <c r="Z868" s="113">
        <f t="shared" si="1346"/>
        <v>46784.569111723555</v>
      </c>
      <c r="AA868" s="113">
        <f t="shared" si="1346"/>
        <v>46905.420523455752</v>
      </c>
      <c r="AB868" s="113">
        <f t="shared" si="1346"/>
        <v>47270.948088362464</v>
      </c>
      <c r="AC868" s="113">
        <f t="shared" si="1346"/>
        <v>49856.228774441159</v>
      </c>
      <c r="AD868" s="113">
        <f t="shared" si="1346"/>
        <v>48093.515519166358</v>
      </c>
      <c r="AE868" s="113">
        <f t="shared" si="1346"/>
        <v>48370.906382043322</v>
      </c>
      <c r="AF868" s="113">
        <f t="shared" si="1346"/>
        <v>48749.095234669163</v>
      </c>
      <c r="AG868" s="113">
        <f t="shared" si="1346"/>
        <v>49019.004138283774</v>
      </c>
      <c r="AH868" s="113">
        <f t="shared" si="1346"/>
        <v>49311.177741635693</v>
      </c>
      <c r="AI868" s="113">
        <f t="shared" si="1346"/>
        <v>49935.579945305377</v>
      </c>
      <c r="AJ868" s="113">
        <f t="shared" si="1346"/>
        <v>51059.253575665338</v>
      </c>
      <c r="AK868" s="113">
        <f t="shared" si="1346"/>
        <v>51764.213982511246</v>
      </c>
      <c r="AL868" s="113">
        <f t="shared" si="1346"/>
        <v>52970.613603048958</v>
      </c>
      <c r="AM868" s="113">
        <f t="shared" si="1346"/>
        <v>53835.728099156593</v>
      </c>
      <c r="AN868" s="113">
        <f t="shared" si="1346"/>
        <v>54542.726715487945</v>
      </c>
      <c r="AO868" s="113">
        <f t="shared" si="1346"/>
        <v>55788.593368237351</v>
      </c>
      <c r="AP868" s="113">
        <f t="shared" si="1346"/>
        <v>57042.745863888835</v>
      </c>
      <c r="AQ868" s="113">
        <f t="shared" si="1346"/>
        <v>58790.654163858664</v>
      </c>
      <c r="AR868" s="113">
        <f t="shared" si="1346"/>
        <v>60396.039973351093</v>
      </c>
      <c r="AS868" s="113">
        <f t="shared" si="1346"/>
        <v>61781.40664601521</v>
      </c>
      <c r="AT868" s="113">
        <f t="shared" si="1346"/>
        <v>62626.315164064399</v>
      </c>
      <c r="AU868" s="113">
        <f t="shared" si="1346"/>
        <v>63601.03441368608</v>
      </c>
      <c r="AV868" s="113">
        <f t="shared" si="1346"/>
        <v>64265.711770307418</v>
      </c>
      <c r="AW868" s="113">
        <f t="shared" si="1346"/>
        <v>64423.901396237772</v>
      </c>
      <c r="AX868" s="113">
        <f t="shared" si="1346"/>
        <v>64537.327766291171</v>
      </c>
      <c r="AY868" s="113">
        <f t="shared" si="1346"/>
        <v>64895.100733259045</v>
      </c>
      <c r="AZ868" s="113">
        <f t="shared" si="1346"/>
        <v>65209.866847874684</v>
      </c>
      <c r="BA868" s="113">
        <f t="shared" si="1346"/>
        <v>65300.684894857935</v>
      </c>
      <c r="BB868" s="113">
        <f t="shared" si="1346"/>
        <v>65013.394202795076</v>
      </c>
      <c r="BC868" s="113">
        <f t="shared" si="1346"/>
        <v>65785.149746817639</v>
      </c>
      <c r="BD868" s="113">
        <f t="shared" si="1346"/>
        <v>65606.430165649523</v>
      </c>
      <c r="BE868" s="113">
        <f t="shared" si="1346"/>
        <v>66137.791140102869</v>
      </c>
      <c r="BF868" s="113">
        <f t="shared" si="1346"/>
        <v>66891.951947710695</v>
      </c>
      <c r="BG868" s="113">
        <f t="shared" si="1346"/>
        <v>67181.582005653865</v>
      </c>
      <c r="BH868" s="113">
        <f t="shared" si="1346"/>
        <v>67626.469753594734</v>
      </c>
      <c r="BI868" s="113">
        <f t="shared" si="1346"/>
        <v>68103.439197920074</v>
      </c>
      <c r="BJ868" s="113">
        <f t="shared" si="1346"/>
        <v>68444.586489616297</v>
      </c>
      <c r="BK868" s="113">
        <f t="shared" si="1346"/>
        <v>69709.48915820205</v>
      </c>
      <c r="BL868" s="113">
        <f t="shared" si="1346"/>
        <v>70122.477391066044</v>
      </c>
      <c r="BM868" s="113">
        <f t="shared" si="1346"/>
        <v>70792.400693881238</v>
      </c>
      <c r="BN868" s="113">
        <f t="shared" si="1346"/>
        <v>71288.96547697697</v>
      </c>
      <c r="BO868" s="113">
        <f t="shared" si="1346"/>
        <v>70934.807084729546</v>
      </c>
      <c r="BP868" s="113">
        <f t="shared" si="1346"/>
        <v>71030.490101202289</v>
      </c>
      <c r="BQ868" s="113">
        <f t="shared" si="1346"/>
        <v>71009.847675202152</v>
      </c>
      <c r="BR868" s="113">
        <f t="shared" si="1346"/>
        <v>72001.186631598976</v>
      </c>
      <c r="BS868" s="113">
        <f t="shared" si="1346"/>
        <v>71442.201424285158</v>
      </c>
      <c r="BT868" s="113">
        <f t="shared" si="1346"/>
        <v>70794.121711919011</v>
      </c>
      <c r="BU868" s="113">
        <f t="shared" si="1346"/>
        <v>70036.670347093546</v>
      </c>
      <c r="BV868" s="113">
        <f t="shared" si="1346"/>
        <v>69593.266629842969</v>
      </c>
      <c r="BW868" s="113">
        <f t="shared" si="1346"/>
        <v>67499.897964934877</v>
      </c>
      <c r="BX868" s="113">
        <f t="shared" si="1346"/>
        <v>67219.833468437573</v>
      </c>
      <c r="BY868" s="113">
        <f t="shared" si="1346"/>
        <v>65633.733363899708</v>
      </c>
      <c r="BZ868" s="113">
        <f t="shared" si="1346"/>
        <v>64663.102537805222</v>
      </c>
      <c r="CA868" s="113">
        <f t="shared" si="1346"/>
        <v>63535.940979955456</v>
      </c>
      <c r="CB868" s="113">
        <f t="shared" si="1346"/>
        <v>63141.950480925108</v>
      </c>
      <c r="CC868" s="113">
        <f t="shared" ref="CC868:DM868" si="1347">CC818*CC$785</f>
        <v>61759.994695981353</v>
      </c>
      <c r="CD868" s="113">
        <f t="shared" si="1347"/>
        <v>61078.376103190771</v>
      </c>
      <c r="CE868" s="113">
        <f t="shared" si="1347"/>
        <v>59572.408278021561</v>
      </c>
      <c r="CF868" s="113">
        <f t="shared" si="1347"/>
        <v>57770.059002531998</v>
      </c>
      <c r="CG868" s="113">
        <f t="shared" si="1347"/>
        <v>56960.221950875872</v>
      </c>
      <c r="CH868" s="113">
        <f t="shared" si="1347"/>
        <v>55909.033486316504</v>
      </c>
      <c r="CI868" s="113">
        <f t="shared" si="1347"/>
        <v>54848.328921430584</v>
      </c>
      <c r="CJ868" s="113">
        <f t="shared" si="1347"/>
        <v>54755.692872088912</v>
      </c>
      <c r="CK868" s="113">
        <f t="shared" si="1347"/>
        <v>54166.155816404193</v>
      </c>
      <c r="CL868" s="113">
        <f t="shared" si="1347"/>
        <v>54313.874762177998</v>
      </c>
      <c r="CM868" s="113">
        <f t="shared" si="1347"/>
        <v>55117.129105925043</v>
      </c>
      <c r="CN868" s="113">
        <f t="shared" si="1347"/>
        <v>54517.381899470733</v>
      </c>
      <c r="CO868" s="113">
        <f t="shared" si="1347"/>
        <v>54938.161334686789</v>
      </c>
      <c r="CP868" s="113">
        <f t="shared" si="1347"/>
        <v>54743.848611715846</v>
      </c>
      <c r="CQ868" s="113">
        <f t="shared" si="1347"/>
        <v>54164.829391774743</v>
      </c>
      <c r="CR868" s="113">
        <f t="shared" si="1347"/>
        <v>53799.344446849973</v>
      </c>
      <c r="CS868" s="113">
        <f t="shared" si="1347"/>
        <v>52476.606619561171</v>
      </c>
      <c r="CT868" s="113">
        <f t="shared" si="1347"/>
        <v>51641.412211954615</v>
      </c>
      <c r="CU868" s="113">
        <f t="shared" si="1347"/>
        <v>49313.741016652057</v>
      </c>
      <c r="CV868" s="113">
        <f t="shared" si="1347"/>
        <v>45719.984749084091</v>
      </c>
      <c r="CW868" s="113">
        <f t="shared" si="1347"/>
        <v>42939.391790361005</v>
      </c>
      <c r="CX868" s="113">
        <f t="shared" si="1347"/>
        <v>40159.832217113151</v>
      </c>
      <c r="CY868" s="113">
        <f t="shared" si="1347"/>
        <v>37183.074460163814</v>
      </c>
      <c r="CZ868" s="113">
        <f t="shared" si="1347"/>
        <v>33752.400011746053</v>
      </c>
      <c r="DA868" s="113">
        <f t="shared" si="1347"/>
        <v>31235.275646509177</v>
      </c>
      <c r="DB868" s="113">
        <f t="shared" si="1347"/>
        <v>27947.996509598604</v>
      </c>
      <c r="DC868" s="113">
        <f t="shared" si="1347"/>
        <v>24857.022459893047</v>
      </c>
      <c r="DD868" s="113">
        <f t="shared" si="1347"/>
        <v>22041.563319672132</v>
      </c>
      <c r="DE868" s="113">
        <f t="shared" si="1347"/>
        <v>18821.996933691069</v>
      </c>
      <c r="DF868" s="113">
        <f t="shared" si="1347"/>
        <v>16397.492602739727</v>
      </c>
      <c r="DG868" s="113">
        <f t="shared" si="1347"/>
        <v>13572.543488707352</v>
      </c>
      <c r="DH868" s="113">
        <f t="shared" si="1347"/>
        <v>11535.291654202812</v>
      </c>
      <c r="DI868" s="113">
        <f t="shared" si="1347"/>
        <v>9441.7732240437144</v>
      </c>
      <c r="DJ868" s="113">
        <f t="shared" si="1347"/>
        <v>7472.1831129196335</v>
      </c>
      <c r="DK868" s="113">
        <f t="shared" si="1347"/>
        <v>5560.5118253486962</v>
      </c>
      <c r="DL868" s="113">
        <f t="shared" si="1347"/>
        <v>4093.9982743744608</v>
      </c>
      <c r="DM868" s="113">
        <f t="shared" si="1347"/>
        <v>8872.6251572327037</v>
      </c>
    </row>
    <row r="869" spans="1:117" s="44" customFormat="1" ht="1" hidden="1" customHeight="1">
      <c r="A869" s="94">
        <v>2046</v>
      </c>
      <c r="B869" s="96">
        <f t="shared" si="1276"/>
        <v>5286745.976069239</v>
      </c>
      <c r="C869" s="94"/>
      <c r="D869" s="101">
        <f t="shared" si="1277"/>
        <v>2873172.6737336633</v>
      </c>
      <c r="E869" s="101">
        <f t="shared" si="1278"/>
        <v>2935857.0379144275</v>
      </c>
      <c r="F869" s="101">
        <f t="shared" si="1279"/>
        <v>2997236.317177726</v>
      </c>
      <c r="G869" s="101">
        <f t="shared" si="1280"/>
        <v>3058103.1068092505</v>
      </c>
      <c r="H869" s="101">
        <f t="shared" si="1281"/>
        <v>3117135.1017917125</v>
      </c>
      <c r="I869" s="101">
        <f>SUM(CC869:$DL869)</f>
        <v>1458317.0965152248</v>
      </c>
      <c r="J869" s="101">
        <f>SUM(CD869:$DL869)</f>
        <v>1395632.7323344601</v>
      </c>
      <c r="K869" s="101">
        <f>SUM(CE869:$DL869)</f>
        <v>1334253.4530711616</v>
      </c>
      <c r="L869" s="101">
        <f>SUM(CF869:$DL869)</f>
        <v>1273386.6634396373</v>
      </c>
      <c r="M869" s="101">
        <f>SUM(CG869:$DL869)</f>
        <v>1214354.6684571754</v>
      </c>
      <c r="N869" s="101"/>
      <c r="O869" s="101"/>
      <c r="P869" s="101"/>
      <c r="Q869" s="113">
        <f t="shared" ref="Q869:CB869" si="1348">Q819*Q$785</f>
        <v>44716.533081899244</v>
      </c>
      <c r="R869" s="113">
        <f t="shared" si="1348"/>
        <v>45941.051400584722</v>
      </c>
      <c r="S869" s="113">
        <f t="shared" si="1348"/>
        <v>47300.917879235647</v>
      </c>
      <c r="T869" s="113">
        <f t="shared" si="1348"/>
        <v>46966.504359353494</v>
      </c>
      <c r="U869" s="113">
        <f t="shared" si="1348"/>
        <v>46880.877026401111</v>
      </c>
      <c r="V869" s="113">
        <f t="shared" si="1348"/>
        <v>46926.176889787246</v>
      </c>
      <c r="W869" s="113">
        <f t="shared" si="1348"/>
        <v>47141.974374522164</v>
      </c>
      <c r="X869" s="113">
        <f t="shared" si="1348"/>
        <v>46888.23099154012</v>
      </c>
      <c r="Y869" s="113">
        <f t="shared" si="1348"/>
        <v>46994.065544729849</v>
      </c>
      <c r="Z869" s="113">
        <f t="shared" si="1348"/>
        <v>46988.287046851809</v>
      </c>
      <c r="AA869" s="113">
        <f t="shared" si="1348"/>
        <v>47056.315228519677</v>
      </c>
      <c r="AB869" s="113">
        <f t="shared" si="1348"/>
        <v>47380.533004900295</v>
      </c>
      <c r="AC869" s="113">
        <f t="shared" si="1348"/>
        <v>49921.032778382862</v>
      </c>
      <c r="AD869" s="113">
        <f t="shared" si="1348"/>
        <v>48107.541917876202</v>
      </c>
      <c r="AE869" s="113">
        <f t="shared" si="1348"/>
        <v>48344.90320689739</v>
      </c>
      <c r="AF869" s="113">
        <f t="shared" si="1348"/>
        <v>48693.126124181596</v>
      </c>
      <c r="AG869" s="113">
        <f t="shared" si="1348"/>
        <v>48941.330551228697</v>
      </c>
      <c r="AH869" s="113">
        <f t="shared" si="1348"/>
        <v>49222.870469330854</v>
      </c>
      <c r="AI869" s="113">
        <f t="shared" si="1348"/>
        <v>49849.039927073842</v>
      </c>
      <c r="AJ869" s="113">
        <f t="shared" si="1348"/>
        <v>50994.894017055762</v>
      </c>
      <c r="AK869" s="113">
        <f t="shared" si="1348"/>
        <v>51725.007046438579</v>
      </c>
      <c r="AL869" s="113">
        <f t="shared" si="1348"/>
        <v>52971.62474347699</v>
      </c>
      <c r="AM869" s="113">
        <f t="shared" si="1348"/>
        <v>53895.14943259937</v>
      </c>
      <c r="AN869" s="113">
        <f t="shared" si="1348"/>
        <v>54637.486486486487</v>
      </c>
      <c r="AO869" s="113">
        <f t="shared" si="1348"/>
        <v>55951.024432809776</v>
      </c>
      <c r="AP869" s="113">
        <f t="shared" si="1348"/>
        <v>57239.740032812158</v>
      </c>
      <c r="AQ869" s="113">
        <f t="shared" si="1348"/>
        <v>59052.262250890533</v>
      </c>
      <c r="AR869" s="113">
        <f t="shared" si="1348"/>
        <v>60689.283334919572</v>
      </c>
      <c r="AS869" s="113">
        <f t="shared" si="1348"/>
        <v>62123.036346569046</v>
      </c>
      <c r="AT869" s="113">
        <f t="shared" si="1348"/>
        <v>62992.650978417005</v>
      </c>
      <c r="AU869" s="113">
        <f t="shared" si="1348"/>
        <v>63980.204677518319</v>
      </c>
      <c r="AV869" s="113">
        <f t="shared" si="1348"/>
        <v>64659.439064268641</v>
      </c>
      <c r="AW869" s="113">
        <f t="shared" si="1348"/>
        <v>64831.584827195671</v>
      </c>
      <c r="AX869" s="113">
        <f t="shared" si="1348"/>
        <v>64955.169185797808</v>
      </c>
      <c r="AY869" s="113">
        <f t="shared" si="1348"/>
        <v>65296.649024118473</v>
      </c>
      <c r="AZ869" s="113">
        <f t="shared" si="1348"/>
        <v>65653.418214981852</v>
      </c>
      <c r="BA869" s="113">
        <f t="shared" si="1348"/>
        <v>66101.542351115626</v>
      </c>
      <c r="BB869" s="113">
        <f t="shared" si="1348"/>
        <v>65675.456940403732</v>
      </c>
      <c r="BC869" s="113">
        <f t="shared" si="1348"/>
        <v>66243.958594134616</v>
      </c>
      <c r="BD869" s="113">
        <f t="shared" si="1348"/>
        <v>66380.726591107232</v>
      </c>
      <c r="BE869" s="113">
        <f t="shared" si="1348"/>
        <v>66399.473634908209</v>
      </c>
      <c r="BF869" s="113">
        <f t="shared" si="1348"/>
        <v>66949.291860999801</v>
      </c>
      <c r="BG869" s="113">
        <f t="shared" si="1348"/>
        <v>67908.640292824814</v>
      </c>
      <c r="BH869" s="113">
        <f t="shared" si="1348"/>
        <v>67608.503103819603</v>
      </c>
      <c r="BI869" s="113">
        <f t="shared" si="1348"/>
        <v>68244.799199788278</v>
      </c>
      <c r="BJ869" s="113">
        <f t="shared" si="1348"/>
        <v>68491.788960086458</v>
      </c>
      <c r="BK869" s="113">
        <f t="shared" si="1348"/>
        <v>68657.043078279909</v>
      </c>
      <c r="BL869" s="113">
        <f t="shared" si="1348"/>
        <v>69893.456837489735</v>
      </c>
      <c r="BM869" s="113">
        <f t="shared" si="1348"/>
        <v>70517.10867802109</v>
      </c>
      <c r="BN869" s="113">
        <f t="shared" si="1348"/>
        <v>70646.568577442507</v>
      </c>
      <c r="BO869" s="113">
        <f t="shared" si="1348"/>
        <v>71236.080421254199</v>
      </c>
      <c r="BP869" s="113">
        <f t="shared" si="1348"/>
        <v>70788.893204520486</v>
      </c>
      <c r="BQ869" s="113">
        <f t="shared" si="1348"/>
        <v>70902.672826819398</v>
      </c>
      <c r="BR869" s="113">
        <f t="shared" si="1348"/>
        <v>70852.034519751527</v>
      </c>
      <c r="BS869" s="113">
        <f t="shared" si="1348"/>
        <v>71783.269222427072</v>
      </c>
      <c r="BT869" s="113">
        <f t="shared" si="1348"/>
        <v>71026.452627703635</v>
      </c>
      <c r="BU869" s="113">
        <f t="shared" si="1348"/>
        <v>70639.574242105868</v>
      </c>
      <c r="BV869" s="113">
        <f t="shared" si="1348"/>
        <v>69709.943501933245</v>
      </c>
      <c r="BW869" s="113">
        <f t="shared" si="1348"/>
        <v>69108.908895106579</v>
      </c>
      <c r="BX869" s="113">
        <f t="shared" si="1348"/>
        <v>67453.429776974081</v>
      </c>
      <c r="BY869" s="113">
        <f t="shared" si="1348"/>
        <v>66516.248775608023</v>
      </c>
      <c r="BZ869" s="113">
        <f t="shared" si="1348"/>
        <v>65382.521221114192</v>
      </c>
      <c r="CA869" s="113">
        <f t="shared" si="1348"/>
        <v>64503.052616926507</v>
      </c>
      <c r="CB869" s="113">
        <f t="shared" si="1348"/>
        <v>62897.503101696748</v>
      </c>
      <c r="CC869" s="113">
        <f t="shared" ref="CC869:DM869" si="1349">CC819*CC$785</f>
        <v>62684.36418076438</v>
      </c>
      <c r="CD869" s="113">
        <f t="shared" si="1349"/>
        <v>61379.279263298515</v>
      </c>
      <c r="CE869" s="113">
        <f t="shared" si="1349"/>
        <v>60866.7896315244</v>
      </c>
      <c r="CF869" s="113">
        <f t="shared" si="1349"/>
        <v>59031.994982461845</v>
      </c>
      <c r="CG869" s="113">
        <f t="shared" si="1349"/>
        <v>57556.690132907526</v>
      </c>
      <c r="CH869" s="113">
        <f t="shared" si="1349"/>
        <v>56518.016658167602</v>
      </c>
      <c r="CI869" s="113">
        <f t="shared" si="1349"/>
        <v>55528.443818642641</v>
      </c>
      <c r="CJ869" s="113">
        <f t="shared" si="1349"/>
        <v>54610.759857604826</v>
      </c>
      <c r="CK869" s="113">
        <f t="shared" si="1349"/>
        <v>54263.079152274462</v>
      </c>
      <c r="CL869" s="113">
        <f t="shared" si="1349"/>
        <v>53689.025760275421</v>
      </c>
      <c r="CM869" s="113">
        <f t="shared" si="1349"/>
        <v>53713.755365075391</v>
      </c>
      <c r="CN869" s="113">
        <f t="shared" si="1349"/>
        <v>54644.553075380521</v>
      </c>
      <c r="CO869" s="113">
        <f t="shared" si="1349"/>
        <v>53719.599495726776</v>
      </c>
      <c r="CP869" s="113">
        <f t="shared" si="1349"/>
        <v>54177.760156747165</v>
      </c>
      <c r="CQ869" s="113">
        <f t="shared" si="1349"/>
        <v>53951.066856231359</v>
      </c>
      <c r="CR869" s="113">
        <f t="shared" si="1349"/>
        <v>53236.199177311108</v>
      </c>
      <c r="CS869" s="113">
        <f t="shared" si="1349"/>
        <v>52747.012011900333</v>
      </c>
      <c r="CT869" s="113">
        <f t="shared" si="1349"/>
        <v>51171.067961165048</v>
      </c>
      <c r="CU869" s="113">
        <f t="shared" si="1349"/>
        <v>50454.225241016647</v>
      </c>
      <c r="CV869" s="113">
        <f t="shared" si="1349"/>
        <v>47561.794453437848</v>
      </c>
      <c r="CW869" s="113">
        <f t="shared" si="1349"/>
        <v>44099.676104086495</v>
      </c>
      <c r="CX869" s="113">
        <f t="shared" si="1349"/>
        <v>41352.698520591759</v>
      </c>
      <c r="CY869" s="113">
        <f t="shared" si="1349"/>
        <v>38207.047282204025</v>
      </c>
      <c r="CZ869" s="113">
        <f t="shared" si="1349"/>
        <v>35269.163387560933</v>
      </c>
      <c r="DA869" s="113">
        <f t="shared" si="1349"/>
        <v>31811.92386655261</v>
      </c>
      <c r="DB869" s="113">
        <f t="shared" si="1349"/>
        <v>29122.851657940661</v>
      </c>
      <c r="DC869" s="113">
        <f t="shared" si="1349"/>
        <v>25723.216399286986</v>
      </c>
      <c r="DD869" s="113">
        <f t="shared" si="1349"/>
        <v>22576.424795081966</v>
      </c>
      <c r="DE869" s="113">
        <f t="shared" si="1349"/>
        <v>19473.240705251053</v>
      </c>
      <c r="DF869" s="113">
        <f t="shared" si="1349"/>
        <v>16542.519817351596</v>
      </c>
      <c r="DG869" s="113">
        <f t="shared" si="1349"/>
        <v>14206.722729456991</v>
      </c>
      <c r="DH869" s="113">
        <f t="shared" si="1349"/>
        <v>11439.341908465451</v>
      </c>
      <c r="DI869" s="113">
        <f t="shared" si="1349"/>
        <v>9590.885245901638</v>
      </c>
      <c r="DJ869" s="113">
        <f t="shared" si="1349"/>
        <v>7469.0356052899288</v>
      </c>
      <c r="DK869" s="113">
        <f t="shared" si="1349"/>
        <v>5751.0187992722867</v>
      </c>
      <c r="DL869" s="113">
        <f t="shared" si="1349"/>
        <v>4175.8524590163934</v>
      </c>
      <c r="DM869" s="113">
        <f t="shared" si="1349"/>
        <v>9438.7547169811314</v>
      </c>
    </row>
    <row r="870" spans="1:117" s="44" customFormat="1" ht="1" hidden="1" customHeight="1">
      <c r="A870" s="94">
        <v>2047</v>
      </c>
      <c r="B870" s="96">
        <f t="shared" si="1276"/>
        <v>5313178.5497936076</v>
      </c>
      <c r="C870" s="94"/>
      <c r="D870" s="101">
        <f t="shared" si="1277"/>
        <v>2883558.2505200254</v>
      </c>
      <c r="E870" s="101">
        <f t="shared" si="1278"/>
        <v>2946002.3382074307</v>
      </c>
      <c r="F870" s="101">
        <f t="shared" si="1279"/>
        <v>3008301.2093065702</v>
      </c>
      <c r="G870" s="101">
        <f t="shared" si="1280"/>
        <v>3069469.689361257</v>
      </c>
      <c r="H870" s="101">
        <f t="shared" si="1281"/>
        <v>3129788.4420384387</v>
      </c>
      <c r="I870" s="101">
        <f>SUM(CC870:$DL870)</f>
        <v>1471145.757213756</v>
      </c>
      <c r="J870" s="101">
        <f>SUM(CD870:$DL870)</f>
        <v>1408701.6695263507</v>
      </c>
      <c r="K870" s="101">
        <f>SUM(CE870:$DL870)</f>
        <v>1346402.7984272116</v>
      </c>
      <c r="L870" s="101">
        <f>SUM(CF870:$DL870)</f>
        <v>1285234.3183725243</v>
      </c>
      <c r="M870" s="101">
        <f>SUM(CG870:$DL870)</f>
        <v>1224915.5656953426</v>
      </c>
      <c r="N870" s="101"/>
      <c r="O870" s="101"/>
      <c r="P870" s="101"/>
      <c r="Q870" s="113">
        <f t="shared" ref="Q870:CB870" si="1350">Q820*Q$785</f>
        <v>44988.591103229512</v>
      </c>
      <c r="R870" s="113">
        <f t="shared" si="1350"/>
        <v>46238.37262300407</v>
      </c>
      <c r="S870" s="113">
        <f t="shared" si="1350"/>
        <v>47617.335645771243</v>
      </c>
      <c r="T870" s="113">
        <f t="shared" si="1350"/>
        <v>47289.029725182278</v>
      </c>
      <c r="U870" s="113">
        <f t="shared" si="1350"/>
        <v>47215.333950903201</v>
      </c>
      <c r="V870" s="113">
        <f t="shared" si="1350"/>
        <v>47246.536370468268</v>
      </c>
      <c r="W870" s="113">
        <f t="shared" si="1350"/>
        <v>47457.4560385964</v>
      </c>
      <c r="X870" s="113">
        <f t="shared" si="1350"/>
        <v>47193.746886658613</v>
      </c>
      <c r="Y870" s="113">
        <f t="shared" si="1350"/>
        <v>47263.928906372115</v>
      </c>
      <c r="Z870" s="113">
        <f t="shared" si="1350"/>
        <v>47230.761076955692</v>
      </c>
      <c r="AA870" s="113">
        <f t="shared" si="1350"/>
        <v>47259.824534691412</v>
      </c>
      <c r="AB870" s="113">
        <f t="shared" si="1350"/>
        <v>47532.955661539272</v>
      </c>
      <c r="AC870" s="113">
        <f t="shared" si="1350"/>
        <v>50036.007624085883</v>
      </c>
      <c r="AD870" s="113">
        <f t="shared" si="1350"/>
        <v>48169.658826448336</v>
      </c>
      <c r="AE870" s="113">
        <f t="shared" si="1350"/>
        <v>48359.90503871235</v>
      </c>
      <c r="AF870" s="113">
        <f t="shared" si="1350"/>
        <v>48668.139914142506</v>
      </c>
      <c r="AG870" s="113">
        <f t="shared" si="1350"/>
        <v>48886.560714202678</v>
      </c>
      <c r="AH870" s="113">
        <f t="shared" si="1350"/>
        <v>49146.469795539037</v>
      </c>
      <c r="AI870" s="113">
        <f t="shared" si="1350"/>
        <v>49762.499908842299</v>
      </c>
      <c r="AJ870" s="113">
        <f t="shared" si="1350"/>
        <v>50911.427714483965</v>
      </c>
      <c r="AK870" s="113">
        <f t="shared" si="1350"/>
        <v>51664.688683249849</v>
      </c>
      <c r="AL870" s="113">
        <f t="shared" si="1350"/>
        <v>52938.257109352096</v>
      </c>
      <c r="AM870" s="113">
        <f t="shared" si="1350"/>
        <v>53899.177997578539</v>
      </c>
      <c r="AN870" s="113">
        <f t="shared" si="1350"/>
        <v>54699.329705453958</v>
      </c>
      <c r="AO870" s="113">
        <f t="shared" si="1350"/>
        <v>56047.685863874351</v>
      </c>
      <c r="AP870" s="113">
        <f t="shared" si="1350"/>
        <v>57403.901840248269</v>
      </c>
      <c r="AQ870" s="113">
        <f t="shared" si="1350"/>
        <v>59251.725888129389</v>
      </c>
      <c r="AR870" s="113">
        <f t="shared" si="1350"/>
        <v>60953.303131245833</v>
      </c>
      <c r="AS870" s="113">
        <f t="shared" si="1350"/>
        <v>62417.161325448229</v>
      </c>
      <c r="AT870" s="113">
        <f t="shared" si="1350"/>
        <v>63332.819948887278</v>
      </c>
      <c r="AU870" s="113">
        <f t="shared" si="1350"/>
        <v>64347.305861334688</v>
      </c>
      <c r="AV870" s="113">
        <f t="shared" si="1350"/>
        <v>65035.133047056072</v>
      </c>
      <c r="AW870" s="113">
        <f t="shared" si="1350"/>
        <v>65219.4296483746</v>
      </c>
      <c r="AX870" s="113">
        <f t="shared" si="1350"/>
        <v>65357.280104805359</v>
      </c>
      <c r="AY870" s="113">
        <f t="shared" si="1350"/>
        <v>65712.888106106897</v>
      </c>
      <c r="AZ870" s="113">
        <f t="shared" si="1350"/>
        <v>66053.005239534352</v>
      </c>
      <c r="BA870" s="113">
        <f t="shared" si="1350"/>
        <v>66544.507464283801</v>
      </c>
      <c r="BB870" s="113">
        <f t="shared" si="1350"/>
        <v>66468.765595159479</v>
      </c>
      <c r="BC870" s="113">
        <f t="shared" si="1350"/>
        <v>66911.584288627899</v>
      </c>
      <c r="BD870" s="113">
        <f t="shared" si="1350"/>
        <v>66839.423714036617</v>
      </c>
      <c r="BE870" s="113">
        <f t="shared" si="1350"/>
        <v>67174.683431549551</v>
      </c>
      <c r="BF870" s="113">
        <f t="shared" si="1350"/>
        <v>67214.241805163241</v>
      </c>
      <c r="BG870" s="113">
        <f t="shared" si="1350"/>
        <v>67967.483144598591</v>
      </c>
      <c r="BH870" s="113">
        <f t="shared" si="1350"/>
        <v>68334.156125292968</v>
      </c>
      <c r="BI870" s="113">
        <f t="shared" si="1350"/>
        <v>68227.755795307705</v>
      </c>
      <c r="BJ870" s="113">
        <f t="shared" si="1350"/>
        <v>68633.396371496943</v>
      </c>
      <c r="BK870" s="113">
        <f t="shared" si="1350"/>
        <v>68708.259442856273</v>
      </c>
      <c r="BL870" s="113">
        <f t="shared" si="1350"/>
        <v>68845.788252489278</v>
      </c>
      <c r="BM870" s="113">
        <f t="shared" si="1350"/>
        <v>70289.211258298048</v>
      </c>
      <c r="BN870" s="113">
        <f t="shared" si="1350"/>
        <v>70376.138583741762</v>
      </c>
      <c r="BO870" s="113">
        <f t="shared" si="1350"/>
        <v>70598.385192277012</v>
      </c>
      <c r="BP870" s="113">
        <f t="shared" si="1350"/>
        <v>71091.64118293504</v>
      </c>
      <c r="BQ870" s="113">
        <f t="shared" si="1350"/>
        <v>70664.28391172507</v>
      </c>
      <c r="BR870" s="113">
        <f t="shared" si="1350"/>
        <v>70747.930147249659</v>
      </c>
      <c r="BS870" s="113">
        <f t="shared" si="1350"/>
        <v>70643.042565882235</v>
      </c>
      <c r="BT870" s="113">
        <f t="shared" si="1350"/>
        <v>71368.46766682007</v>
      </c>
      <c r="BU870" s="113">
        <f t="shared" si="1350"/>
        <v>70873.149592160305</v>
      </c>
      <c r="BV870" s="113">
        <f t="shared" si="1350"/>
        <v>70314.269865067472</v>
      </c>
      <c r="BW870" s="113">
        <f t="shared" si="1350"/>
        <v>69228.242215020422</v>
      </c>
      <c r="BX870" s="113">
        <f t="shared" si="1350"/>
        <v>69063.647066159509</v>
      </c>
      <c r="BY870" s="113">
        <f t="shared" si="1350"/>
        <v>66750.527332596961</v>
      </c>
      <c r="BZ870" s="113">
        <f t="shared" si="1350"/>
        <v>66265.127544897114</v>
      </c>
      <c r="CA870" s="113">
        <f t="shared" si="1350"/>
        <v>65222.64755011136</v>
      </c>
      <c r="CB870" s="113">
        <f t="shared" si="1350"/>
        <v>63858.399913541558</v>
      </c>
      <c r="CC870" s="113">
        <f t="shared" ref="CC870:DM870" si="1351">CC820*CC$785</f>
        <v>62444.087687405095</v>
      </c>
      <c r="CD870" s="113">
        <f t="shared" si="1351"/>
        <v>62298.871099139345</v>
      </c>
      <c r="CE870" s="113">
        <f t="shared" si="1351"/>
        <v>61168.480054686981</v>
      </c>
      <c r="CF870" s="113">
        <f t="shared" si="1351"/>
        <v>60318.752677181816</v>
      </c>
      <c r="CG870" s="113">
        <f t="shared" si="1351"/>
        <v>58815.347532052787</v>
      </c>
      <c r="CH870" s="113">
        <f t="shared" si="1351"/>
        <v>57112.073771885087</v>
      </c>
      <c r="CI870" s="113">
        <f t="shared" si="1351"/>
        <v>56135.867079695861</v>
      </c>
      <c r="CJ870" s="113">
        <f t="shared" si="1351"/>
        <v>55291.445256664578</v>
      </c>
      <c r="CK870" s="113">
        <f t="shared" si="1351"/>
        <v>54120.192172589428</v>
      </c>
      <c r="CL870" s="113">
        <f t="shared" si="1351"/>
        <v>53787.002083773747</v>
      </c>
      <c r="CM870" s="113">
        <f t="shared" si="1351"/>
        <v>53097.46953012576</v>
      </c>
      <c r="CN870" s="113">
        <f t="shared" si="1351"/>
        <v>53253.680923107269</v>
      </c>
      <c r="CO870" s="113">
        <f t="shared" si="1351"/>
        <v>53849.446249058579</v>
      </c>
      <c r="CP870" s="113">
        <f t="shared" si="1351"/>
        <v>52979.689352580637</v>
      </c>
      <c r="CQ870" s="113">
        <f t="shared" si="1351"/>
        <v>53397.68160066579</v>
      </c>
      <c r="CR870" s="113">
        <f t="shared" si="1351"/>
        <v>53029.512881576098</v>
      </c>
      <c r="CS870" s="113">
        <f t="shared" si="1351"/>
        <v>52199.216586091483</v>
      </c>
      <c r="CT870" s="113">
        <f t="shared" si="1351"/>
        <v>51441.540765001759</v>
      </c>
      <c r="CU870" s="113">
        <f t="shared" si="1351"/>
        <v>50004.007887817701</v>
      </c>
      <c r="CV870" s="113">
        <f t="shared" si="1351"/>
        <v>48669.055252619924</v>
      </c>
      <c r="CW870" s="113">
        <f t="shared" si="1351"/>
        <v>45886.927982407913</v>
      </c>
      <c r="CX870" s="113">
        <f t="shared" si="1351"/>
        <v>42481.432227109159</v>
      </c>
      <c r="CY870" s="113">
        <f t="shared" si="1351"/>
        <v>39355.703276247208</v>
      </c>
      <c r="CZ870" s="113">
        <f t="shared" si="1351"/>
        <v>36255.15769072649</v>
      </c>
      <c r="DA870" s="113">
        <f t="shared" si="1351"/>
        <v>33255.017964071856</v>
      </c>
      <c r="DB870" s="113">
        <f t="shared" si="1351"/>
        <v>29675.898019576598</v>
      </c>
      <c r="DC870" s="113">
        <f t="shared" si="1351"/>
        <v>26820.65668449198</v>
      </c>
      <c r="DD870" s="113">
        <f t="shared" si="1351"/>
        <v>23380.669057377047</v>
      </c>
      <c r="DE870" s="113">
        <f t="shared" si="1351"/>
        <v>19961.912610195479</v>
      </c>
      <c r="DF870" s="113">
        <f t="shared" si="1351"/>
        <v>17130.162557077623</v>
      </c>
      <c r="DG870" s="113">
        <f t="shared" si="1351"/>
        <v>14346.112926477655</v>
      </c>
      <c r="DH870" s="113">
        <f t="shared" si="1351"/>
        <v>11984.833981453785</v>
      </c>
      <c r="DI870" s="113">
        <f t="shared" si="1351"/>
        <v>9522.7197501951596</v>
      </c>
      <c r="DJ870" s="113">
        <f t="shared" si="1351"/>
        <v>7594.9359104781279</v>
      </c>
      <c r="DK870" s="113">
        <f t="shared" si="1351"/>
        <v>5756.7483323226197</v>
      </c>
      <c r="DL870" s="113">
        <f t="shared" si="1351"/>
        <v>4323.4477998274369</v>
      </c>
      <c r="DM870" s="113">
        <f t="shared" si="1351"/>
        <v>9943.7207547169819</v>
      </c>
    </row>
    <row r="871" spans="1:117" s="44" customFormat="1" ht="1" hidden="1" customHeight="1">
      <c r="A871" s="94">
        <v>2048</v>
      </c>
      <c r="B871" s="96">
        <f t="shared" si="1276"/>
        <v>5339216.1498515299</v>
      </c>
      <c r="C871" s="94"/>
      <c r="D871" s="101">
        <f t="shared" si="1277"/>
        <v>2892942.8068357646</v>
      </c>
      <c r="E871" s="101">
        <f t="shared" si="1278"/>
        <v>2956346.0147404633</v>
      </c>
      <c r="F871" s="101">
        <f t="shared" si="1279"/>
        <v>3018408.5328623564</v>
      </c>
      <c r="G871" s="101">
        <f t="shared" si="1280"/>
        <v>3080495.0280000661</v>
      </c>
      <c r="H871" s="101">
        <f t="shared" si="1281"/>
        <v>3141113.6269919127</v>
      </c>
      <c r="I871" s="101">
        <f>SUM(CC871:$DL871)</f>
        <v>1484232.7558562944</v>
      </c>
      <c r="J871" s="101">
        <f>SUM(CD871:$DL871)</f>
        <v>1420829.5479515956</v>
      </c>
      <c r="K871" s="101">
        <f>SUM(CE871:$DL871)</f>
        <v>1358767.0298297026</v>
      </c>
      <c r="L871" s="101">
        <f>SUM(CF871:$DL871)</f>
        <v>1296680.5346919929</v>
      </c>
      <c r="M871" s="101">
        <f>SUM(CG871:$DL871)</f>
        <v>1236061.9357001462</v>
      </c>
      <c r="N871" s="101"/>
      <c r="O871" s="101"/>
      <c r="P871" s="101"/>
      <c r="Q871" s="113">
        <f t="shared" ref="Q871:CB871" si="1352">Q821*Q$785</f>
        <v>45242.383745035841</v>
      </c>
      <c r="R871" s="113">
        <f t="shared" si="1352"/>
        <v>46515.019190884326</v>
      </c>
      <c r="S871" s="113">
        <f t="shared" si="1352"/>
        <v>47920.611460342108</v>
      </c>
      <c r="T871" s="113">
        <f t="shared" si="1352"/>
        <v>47600.537143731199</v>
      </c>
      <c r="U871" s="113">
        <f t="shared" si="1352"/>
        <v>47535.813571097729</v>
      </c>
      <c r="V871" s="113">
        <f t="shared" si="1352"/>
        <v>47580.867915727278</v>
      </c>
      <c r="W871" s="113">
        <f t="shared" si="1352"/>
        <v>47778.946877224436</v>
      </c>
      <c r="X871" s="113">
        <f t="shared" si="1352"/>
        <v>47506.228942252113</v>
      </c>
      <c r="Y871" s="113">
        <f t="shared" si="1352"/>
        <v>47568.645469702496</v>
      </c>
      <c r="Z871" s="113">
        <f t="shared" si="1352"/>
        <v>47499.072503709984</v>
      </c>
      <c r="AA871" s="113">
        <f t="shared" si="1352"/>
        <v>47502.050245451923</v>
      </c>
      <c r="AB871" s="113">
        <f t="shared" si="1352"/>
        <v>47737.182096905221</v>
      </c>
      <c r="AC871" s="113">
        <f t="shared" si="1352"/>
        <v>50195.927182200088</v>
      </c>
      <c r="AD871" s="113">
        <f t="shared" si="1352"/>
        <v>48280.868130504903</v>
      </c>
      <c r="AE871" s="113">
        <f t="shared" si="1352"/>
        <v>48421.912610214196</v>
      </c>
      <c r="AF871" s="113">
        <f t="shared" si="1352"/>
        <v>48684.131088567527</v>
      </c>
      <c r="AG871" s="113">
        <f t="shared" si="1352"/>
        <v>48861.66533373631</v>
      </c>
      <c r="AH871" s="113">
        <f t="shared" si="1352"/>
        <v>49093.882318773234</v>
      </c>
      <c r="AI871" s="113">
        <f t="shared" si="1352"/>
        <v>49688.891157702827</v>
      </c>
      <c r="AJ871" s="113">
        <f t="shared" si="1352"/>
        <v>50825.95017570562</v>
      </c>
      <c r="AK871" s="113">
        <f t="shared" si="1352"/>
        <v>51585.269505051365</v>
      </c>
      <c r="AL871" s="113">
        <f t="shared" si="1352"/>
        <v>52880.622104954557</v>
      </c>
      <c r="AM871" s="113">
        <f t="shared" si="1352"/>
        <v>53870.978042724339</v>
      </c>
      <c r="AN871" s="113">
        <f t="shared" si="1352"/>
        <v>54707.309475643306</v>
      </c>
      <c r="AO871" s="113">
        <f t="shared" si="1352"/>
        <v>56112.458987783597</v>
      </c>
      <c r="AP871" s="113">
        <f t="shared" si="1352"/>
        <v>57503.393844754995</v>
      </c>
      <c r="AQ871" s="113">
        <f t="shared" si="1352"/>
        <v>59418.112640801002</v>
      </c>
      <c r="AR871" s="113">
        <f t="shared" si="1352"/>
        <v>61154.844960502516</v>
      </c>
      <c r="AS871" s="113">
        <f t="shared" si="1352"/>
        <v>62681.974880315407</v>
      </c>
      <c r="AT871" s="113">
        <f t="shared" si="1352"/>
        <v>63624.680899882485</v>
      </c>
      <c r="AU871" s="113">
        <f t="shared" si="1352"/>
        <v>64685.240101779338</v>
      </c>
      <c r="AV871" s="113">
        <f t="shared" si="1352"/>
        <v>65400.808523635838</v>
      </c>
      <c r="AW871" s="113">
        <f t="shared" si="1352"/>
        <v>65591.403581730352</v>
      </c>
      <c r="AX871" s="113">
        <f t="shared" si="1352"/>
        <v>65742.677367032651</v>
      </c>
      <c r="AY871" s="113">
        <f t="shared" si="1352"/>
        <v>66112.477624815787</v>
      </c>
      <c r="AZ871" s="113">
        <f t="shared" si="1352"/>
        <v>66467.247044938398</v>
      </c>
      <c r="BA871" s="113">
        <f t="shared" si="1352"/>
        <v>66943.469420514739</v>
      </c>
      <c r="BB871" s="113">
        <f t="shared" si="1352"/>
        <v>66908.196369607511</v>
      </c>
      <c r="BC871" s="113">
        <f t="shared" si="1352"/>
        <v>67707.637245938531</v>
      </c>
      <c r="BD871" s="113">
        <f t="shared" si="1352"/>
        <v>67504.926591107229</v>
      </c>
      <c r="BE871" s="113">
        <f t="shared" si="1352"/>
        <v>67635.087219402529</v>
      </c>
      <c r="BF871" s="113">
        <f t="shared" si="1352"/>
        <v>67990.307872955396</v>
      </c>
      <c r="BG871" s="113">
        <f t="shared" si="1352"/>
        <v>68235.766655228188</v>
      </c>
      <c r="BH871" s="113">
        <f t="shared" si="1352"/>
        <v>68396.0412522962</v>
      </c>
      <c r="BI871" s="113">
        <f t="shared" si="1352"/>
        <v>68956.611975152962</v>
      </c>
      <c r="BJ871" s="113">
        <f t="shared" si="1352"/>
        <v>68619.336061144131</v>
      </c>
      <c r="BK871" s="113">
        <f t="shared" si="1352"/>
        <v>68850.861869715955</v>
      </c>
      <c r="BL871" s="113">
        <f t="shared" si="1352"/>
        <v>68899.02548643465</v>
      </c>
      <c r="BM871" s="113">
        <f t="shared" si="1352"/>
        <v>69244.513351956994</v>
      </c>
      <c r="BN871" s="113">
        <f t="shared" si="1352"/>
        <v>70151.953124279811</v>
      </c>
      <c r="BO871" s="113">
        <f t="shared" si="1352"/>
        <v>70333.264656135318</v>
      </c>
      <c r="BP871" s="113">
        <f t="shared" si="1352"/>
        <v>70459.078353863573</v>
      </c>
      <c r="BQ871" s="113">
        <f t="shared" si="1352"/>
        <v>70966.777409029644</v>
      </c>
      <c r="BR871" s="113">
        <f t="shared" si="1352"/>
        <v>70513.695309120478</v>
      </c>
      <c r="BS871" s="113">
        <f t="shared" si="1352"/>
        <v>70542.022484907648</v>
      </c>
      <c r="BT871" s="113">
        <f t="shared" si="1352"/>
        <v>70238.721196502534</v>
      </c>
      <c r="BU871" s="113">
        <f t="shared" si="1352"/>
        <v>71217.52350570212</v>
      </c>
      <c r="BV871" s="113">
        <f t="shared" si="1352"/>
        <v>70548.620847471</v>
      </c>
      <c r="BW871" s="113">
        <f t="shared" si="1352"/>
        <v>69831.869924917977</v>
      </c>
      <c r="BX871" s="113">
        <f t="shared" si="1352"/>
        <v>69185.436594541796</v>
      </c>
      <c r="BY871" s="113">
        <f t="shared" si="1352"/>
        <v>68344.812767021649</v>
      </c>
      <c r="BZ871" s="113">
        <f t="shared" si="1352"/>
        <v>66499.958539725485</v>
      </c>
      <c r="CA871" s="113">
        <f t="shared" si="1352"/>
        <v>66105.922884187079</v>
      </c>
      <c r="CB871" s="113">
        <f t="shared" si="1352"/>
        <v>64571.868280557661</v>
      </c>
      <c r="CC871" s="113">
        <f t="shared" ref="CC871:DM871" si="1353">CC821*CC$785</f>
        <v>63403.207904698764</v>
      </c>
      <c r="CD871" s="113">
        <f t="shared" si="1353"/>
        <v>62062.518121893001</v>
      </c>
      <c r="CE871" s="113">
        <f t="shared" si="1353"/>
        <v>62086.49513770976</v>
      </c>
      <c r="CF871" s="113">
        <f t="shared" si="1353"/>
        <v>60618.598991846506</v>
      </c>
      <c r="CG871" s="113">
        <f t="shared" si="1353"/>
        <v>60100.890809186116</v>
      </c>
      <c r="CH871" s="113">
        <f t="shared" si="1353"/>
        <v>58363.872514023453</v>
      </c>
      <c r="CI871" s="113">
        <f t="shared" si="1353"/>
        <v>56728.353703182205</v>
      </c>
      <c r="CJ871" s="113">
        <f t="shared" si="1353"/>
        <v>55898.164841435908</v>
      </c>
      <c r="CK871" s="113">
        <f t="shared" si="1353"/>
        <v>54796.657104384991</v>
      </c>
      <c r="CL871" s="113">
        <f t="shared" si="1353"/>
        <v>53646.036148944528</v>
      </c>
      <c r="CM871" s="113">
        <f t="shared" si="1353"/>
        <v>53197.353782143531</v>
      </c>
      <c r="CN871" s="113">
        <f t="shared" si="1353"/>
        <v>52646.864130970782</v>
      </c>
      <c r="CO871" s="113">
        <f t="shared" si="1353"/>
        <v>52480.062411997773</v>
      </c>
      <c r="CP871" s="113">
        <f t="shared" si="1353"/>
        <v>53111.477141038951</v>
      </c>
      <c r="CQ871" s="113">
        <f t="shared" si="1353"/>
        <v>52220.988764824186</v>
      </c>
      <c r="CR871" s="113">
        <f t="shared" si="1353"/>
        <v>52490.331240528256</v>
      </c>
      <c r="CS871" s="113">
        <f t="shared" si="1353"/>
        <v>52001.651022685015</v>
      </c>
      <c r="CT871" s="113">
        <f t="shared" si="1353"/>
        <v>50913.522166335249</v>
      </c>
      <c r="CU871" s="113">
        <f t="shared" si="1353"/>
        <v>50275.931200701139</v>
      </c>
      <c r="CV871" s="113">
        <f t="shared" si="1353"/>
        <v>48245.9234472182</v>
      </c>
      <c r="CW871" s="113">
        <f t="shared" si="1353"/>
        <v>46966.376855415067</v>
      </c>
      <c r="CX871" s="113">
        <f t="shared" si="1353"/>
        <v>44213.999000399839</v>
      </c>
      <c r="CY871" s="113">
        <f t="shared" si="1353"/>
        <v>40442.50856291884</v>
      </c>
      <c r="CZ871" s="113">
        <f t="shared" si="1353"/>
        <v>37359.86374581547</v>
      </c>
      <c r="DA871" s="113">
        <f t="shared" si="1353"/>
        <v>34201.035401724024</v>
      </c>
      <c r="DB871" s="113">
        <f t="shared" si="1353"/>
        <v>31036.411715608163</v>
      </c>
      <c r="DC871" s="113">
        <f t="shared" si="1353"/>
        <v>27346.840106951873</v>
      </c>
      <c r="DD871" s="113">
        <f t="shared" si="1353"/>
        <v>24394.758606557378</v>
      </c>
      <c r="DE871" s="113">
        <f t="shared" si="1353"/>
        <v>20688.70448447681</v>
      </c>
      <c r="DF871" s="113">
        <f t="shared" si="1353"/>
        <v>17573.719817351597</v>
      </c>
      <c r="DG871" s="113">
        <f t="shared" si="1353"/>
        <v>14870.44161460836</v>
      </c>
      <c r="DH871" s="113">
        <f t="shared" si="1353"/>
        <v>12115.432246485192</v>
      </c>
      <c r="DI871" s="113">
        <f t="shared" si="1353"/>
        <v>9986.2451209992196</v>
      </c>
      <c r="DJ871" s="113">
        <f t="shared" si="1353"/>
        <v>7551.6576805696841</v>
      </c>
      <c r="DK871" s="113">
        <f t="shared" si="1353"/>
        <v>5862.7446937537907</v>
      </c>
      <c r="DL871" s="113">
        <f t="shared" si="1353"/>
        <v>4333.11561691113</v>
      </c>
      <c r="DM871" s="113">
        <f t="shared" si="1353"/>
        <v>10443.304402515723</v>
      </c>
    </row>
    <row r="872" spans="1:117" s="44" customFormat="1" ht="1" hidden="1" customHeight="1">
      <c r="A872" s="94">
        <v>2049</v>
      </c>
      <c r="B872" s="96">
        <f t="shared" si="1276"/>
        <v>5364920.1689767689</v>
      </c>
      <c r="C872" s="94"/>
      <c r="D872" s="101">
        <f t="shared" si="1277"/>
        <v>2901591.8596369559</v>
      </c>
      <c r="E872" s="101">
        <f t="shared" si="1278"/>
        <v>2965704.9753629435</v>
      </c>
      <c r="F872" s="101">
        <f t="shared" si="1279"/>
        <v>3028724.822350658</v>
      </c>
      <c r="G872" s="101">
        <f t="shared" si="1280"/>
        <v>3090580.3202006659</v>
      </c>
      <c r="H872" s="101">
        <f t="shared" si="1281"/>
        <v>3152112.3582967888</v>
      </c>
      <c r="I872" s="101">
        <f>SUM(CC872:$DL872)</f>
        <v>1497395.3612007245</v>
      </c>
      <c r="J872" s="101">
        <f>SUM(CD872:$DL872)</f>
        <v>1433282.2454747371</v>
      </c>
      <c r="K872" s="101">
        <f>SUM(CE872:$DL872)</f>
        <v>1370262.3984870228</v>
      </c>
      <c r="L872" s="101">
        <f>SUM(CF872:$DL872)</f>
        <v>1308406.900637015</v>
      </c>
      <c r="M872" s="101">
        <f>SUM(CG872:$DL872)</f>
        <v>1246874.8625408919</v>
      </c>
      <c r="N872" s="101"/>
      <c r="O872" s="101"/>
      <c r="P872" s="101"/>
      <c r="Q872" s="113">
        <f t="shared" ref="Q872:CB872" si="1354">Q822*Q$785</f>
        <v>45475.02700002498</v>
      </c>
      <c r="R872" s="113">
        <f t="shared" si="1354"/>
        <v>46773.944626302502</v>
      </c>
      <c r="S872" s="113">
        <f t="shared" si="1354"/>
        <v>48203.668887274915</v>
      </c>
      <c r="T872" s="113">
        <f t="shared" si="1354"/>
        <v>47900.024983429357</v>
      </c>
      <c r="U872" s="113">
        <f t="shared" si="1354"/>
        <v>47845.311023622053</v>
      </c>
      <c r="V872" s="113">
        <f t="shared" si="1354"/>
        <v>47899.231387182874</v>
      </c>
      <c r="W872" s="113">
        <f t="shared" si="1354"/>
        <v>48113.457594052357</v>
      </c>
      <c r="X872" s="113">
        <f t="shared" si="1354"/>
        <v>47824.681992538492</v>
      </c>
      <c r="Y872" s="113">
        <f t="shared" si="1354"/>
        <v>47881.328479133022</v>
      </c>
      <c r="Z872" s="113">
        <f t="shared" si="1354"/>
        <v>47802.165041339831</v>
      </c>
      <c r="AA872" s="113">
        <f t="shared" si="1354"/>
        <v>47770.086892604937</v>
      </c>
      <c r="AB872" s="113">
        <f t="shared" si="1354"/>
        <v>47980.261366316401</v>
      </c>
      <c r="AC872" s="113">
        <f t="shared" si="1354"/>
        <v>50410.198485555724</v>
      </c>
      <c r="AD872" s="113">
        <f t="shared" si="1354"/>
        <v>48434.156630690988</v>
      </c>
      <c r="AE872" s="113">
        <f t="shared" si="1354"/>
        <v>48532.926165644916</v>
      </c>
      <c r="AF872" s="113">
        <f t="shared" si="1354"/>
        <v>48746.096889464468</v>
      </c>
      <c r="AG872" s="113">
        <f t="shared" si="1354"/>
        <v>48878.594192453442</v>
      </c>
      <c r="AH872" s="113">
        <f t="shared" si="1354"/>
        <v>49070.069121747212</v>
      </c>
      <c r="AI872" s="113">
        <f t="shared" si="1354"/>
        <v>49637.166089334547</v>
      </c>
      <c r="AJ872" s="113">
        <f t="shared" si="1354"/>
        <v>50754.551290373129</v>
      </c>
      <c r="AK872" s="113">
        <f t="shared" si="1354"/>
        <v>51502.834408693438</v>
      </c>
      <c r="AL872" s="113">
        <f t="shared" si="1354"/>
        <v>52805.797713280561</v>
      </c>
      <c r="AM872" s="113">
        <f t="shared" si="1354"/>
        <v>53817.59955675032</v>
      </c>
      <c r="AN872" s="113">
        <f t="shared" si="1354"/>
        <v>54682.372693801582</v>
      </c>
      <c r="AO872" s="113">
        <f t="shared" si="1354"/>
        <v>56123.420593368239</v>
      </c>
      <c r="AP872" s="113">
        <f t="shared" si="1354"/>
        <v>57570.053487774509</v>
      </c>
      <c r="AQ872" s="113">
        <f t="shared" si="1354"/>
        <v>59520.350284008855</v>
      </c>
      <c r="AR872" s="113">
        <f t="shared" si="1354"/>
        <v>61324.140097078132</v>
      </c>
      <c r="AS872" s="113">
        <f t="shared" si="1354"/>
        <v>62884.122632122409</v>
      </c>
      <c r="AT872" s="113">
        <f t="shared" si="1354"/>
        <v>63888.362172850568</v>
      </c>
      <c r="AU872" s="113">
        <f t="shared" si="1354"/>
        <v>64977.915292164442</v>
      </c>
      <c r="AV872" s="113">
        <f t="shared" si="1354"/>
        <v>65737.430332213378</v>
      </c>
      <c r="AW872" s="113">
        <f t="shared" si="1354"/>
        <v>65953.458210196608</v>
      </c>
      <c r="AX872" s="113">
        <f t="shared" si="1354"/>
        <v>66110.377816198496</v>
      </c>
      <c r="AY872" s="113">
        <f t="shared" si="1354"/>
        <v>66495.417580245135</v>
      </c>
      <c r="AZ872" s="113">
        <f t="shared" si="1354"/>
        <v>66864.880098710681</v>
      </c>
      <c r="BA872" s="113">
        <f t="shared" si="1354"/>
        <v>67358.076943656692</v>
      </c>
      <c r="BB872" s="113">
        <f t="shared" si="1354"/>
        <v>67304.850696985377</v>
      </c>
      <c r="BC872" s="113">
        <f t="shared" si="1354"/>
        <v>68149.77995991279</v>
      </c>
      <c r="BD872" s="113">
        <f t="shared" si="1354"/>
        <v>68298.825457715779</v>
      </c>
      <c r="BE872" s="113">
        <f t="shared" si="1354"/>
        <v>68301.09868174541</v>
      </c>
      <c r="BF872" s="113">
        <f t="shared" si="1354"/>
        <v>68451.993036852131</v>
      </c>
      <c r="BG872" s="113">
        <f t="shared" si="1354"/>
        <v>69017.678448289953</v>
      </c>
      <c r="BH872" s="113">
        <f t="shared" si="1354"/>
        <v>68665.54099892317</v>
      </c>
      <c r="BI872" s="113">
        <f t="shared" si="1354"/>
        <v>69019.772827051522</v>
      </c>
      <c r="BJ872" s="113">
        <f t="shared" si="1354"/>
        <v>69348.463583725767</v>
      </c>
      <c r="BK872" s="113">
        <f t="shared" si="1354"/>
        <v>68836.802475518518</v>
      </c>
      <c r="BL872" s="113">
        <f t="shared" si="1354"/>
        <v>69044.674522700283</v>
      </c>
      <c r="BM872" s="113">
        <f t="shared" si="1354"/>
        <v>69298.966717731528</v>
      </c>
      <c r="BN872" s="113">
        <f t="shared" si="1354"/>
        <v>69115.47236775393</v>
      </c>
      <c r="BO872" s="113">
        <f t="shared" si="1354"/>
        <v>70110.322387107066</v>
      </c>
      <c r="BP872" s="113">
        <f t="shared" si="1354"/>
        <v>70196.429445437709</v>
      </c>
      <c r="BQ872" s="113">
        <f t="shared" si="1354"/>
        <v>70339.75446428571</v>
      </c>
      <c r="BR872" s="113">
        <f t="shared" si="1354"/>
        <v>70818.000397972079</v>
      </c>
      <c r="BS872" s="113">
        <f t="shared" si="1354"/>
        <v>70310.976557134083</v>
      </c>
      <c r="BT872" s="113">
        <f t="shared" si="1354"/>
        <v>70141.999742291766</v>
      </c>
      <c r="BU872" s="113">
        <f t="shared" si="1354"/>
        <v>70092.568721465548</v>
      </c>
      <c r="BV872" s="113">
        <f t="shared" si="1354"/>
        <v>70894.662510849841</v>
      </c>
      <c r="BW872" s="113">
        <f t="shared" si="1354"/>
        <v>70066.558787415197</v>
      </c>
      <c r="BX872" s="113">
        <f t="shared" si="1354"/>
        <v>69792.387686807589</v>
      </c>
      <c r="BY872" s="113">
        <f t="shared" si="1354"/>
        <v>68469.893691515739</v>
      </c>
      <c r="BZ872" s="113">
        <f t="shared" si="1354"/>
        <v>68094.023174111324</v>
      </c>
      <c r="CA872" s="113">
        <f t="shared" si="1354"/>
        <v>66344.457126948779</v>
      </c>
      <c r="CB872" s="113">
        <f t="shared" si="1354"/>
        <v>65449.295255592784</v>
      </c>
      <c r="CC872" s="113">
        <f t="shared" ref="CC872:DM872" si="1355">CC822*CC$785</f>
        <v>64113.115725987554</v>
      </c>
      <c r="CD872" s="113">
        <f t="shared" si="1355"/>
        <v>63019.846987714343</v>
      </c>
      <c r="CE872" s="113">
        <f t="shared" si="1355"/>
        <v>61855.497850007712</v>
      </c>
      <c r="CF872" s="113">
        <f t="shared" si="1355"/>
        <v>61532.038096123026</v>
      </c>
      <c r="CG872" s="113">
        <f t="shared" si="1355"/>
        <v>60401.614333348989</v>
      </c>
      <c r="CH872" s="113">
        <f t="shared" si="1355"/>
        <v>59642.538160802309</v>
      </c>
      <c r="CI872" s="113">
        <f t="shared" si="1355"/>
        <v>57975.065052098005</v>
      </c>
      <c r="CJ872" s="113">
        <f t="shared" si="1355"/>
        <v>56491.890431805208</v>
      </c>
      <c r="CK872" s="113">
        <f t="shared" si="1355"/>
        <v>55403.177360810259</v>
      </c>
      <c r="CL872" s="113">
        <f t="shared" si="1355"/>
        <v>54320.873070999303</v>
      </c>
      <c r="CM872" s="113">
        <f t="shared" si="1355"/>
        <v>53058.514671838828</v>
      </c>
      <c r="CN872" s="113">
        <f t="shared" si="1355"/>
        <v>52748.000262993526</v>
      </c>
      <c r="CO872" s="113">
        <f t="shared" si="1355"/>
        <v>51884.764989030416</v>
      </c>
      <c r="CP872" s="113">
        <f t="shared" si="1355"/>
        <v>51762.649094014807</v>
      </c>
      <c r="CQ872" s="113">
        <f t="shared" si="1355"/>
        <v>52355.838962480062</v>
      </c>
      <c r="CR872" s="113">
        <f t="shared" si="1355"/>
        <v>51338.080103918597</v>
      </c>
      <c r="CS872" s="113">
        <f t="shared" si="1355"/>
        <v>51479.798549646708</v>
      </c>
      <c r="CT872" s="113">
        <f t="shared" si="1355"/>
        <v>50727.572113697512</v>
      </c>
      <c r="CU872" s="113">
        <f t="shared" si="1355"/>
        <v>49767.942594215601</v>
      </c>
      <c r="CV872" s="113">
        <f t="shared" si="1355"/>
        <v>48515.818267018833</v>
      </c>
      <c r="CW872" s="113">
        <f t="shared" si="1355"/>
        <v>46566.142844053509</v>
      </c>
      <c r="CX872" s="113">
        <f t="shared" si="1355"/>
        <v>45265.773590563775</v>
      </c>
      <c r="CY872" s="113">
        <f t="shared" si="1355"/>
        <v>42104.623603871929</v>
      </c>
      <c r="CZ872" s="113">
        <f t="shared" si="1355"/>
        <v>38403.742291654431</v>
      </c>
      <c r="DA872" s="113">
        <f t="shared" si="1355"/>
        <v>35259.04244258735</v>
      </c>
      <c r="DB872" s="113">
        <f t="shared" si="1355"/>
        <v>31936.217163669473</v>
      </c>
      <c r="DC872" s="113">
        <f t="shared" si="1355"/>
        <v>28615.755436720141</v>
      </c>
      <c r="DD872" s="113">
        <f t="shared" si="1355"/>
        <v>24890.579098360657</v>
      </c>
      <c r="DE872" s="113">
        <f t="shared" si="1355"/>
        <v>21602.932157914911</v>
      </c>
      <c r="DF872" s="113">
        <f t="shared" si="1355"/>
        <v>18228.225753424656</v>
      </c>
      <c r="DG872" s="113">
        <f t="shared" si="1355"/>
        <v>15269.226814031716</v>
      </c>
      <c r="DH872" s="113">
        <f t="shared" si="1355"/>
        <v>12569.416691594377</v>
      </c>
      <c r="DI872" s="113">
        <f t="shared" si="1355"/>
        <v>10105.534738485558</v>
      </c>
      <c r="DJ872" s="113">
        <f t="shared" si="1355"/>
        <v>7927.78484231943</v>
      </c>
      <c r="DK872" s="113">
        <f t="shared" si="1355"/>
        <v>5836.2456033959979</v>
      </c>
      <c r="DL872" s="113">
        <f t="shared" si="1355"/>
        <v>4419.4814495254532</v>
      </c>
      <c r="DM872" s="113">
        <f t="shared" si="1355"/>
        <v>10852.366037735848</v>
      </c>
    </row>
    <row r="873" spans="1:117" s="44" customFormat="1" ht="1" hidden="1" customHeight="1">
      <c r="A873" s="94">
        <v>2050</v>
      </c>
      <c r="B873" s="96">
        <f t="shared" si="1276"/>
        <v>5390234.2521181116</v>
      </c>
      <c r="C873" s="94"/>
      <c r="D873" s="101">
        <f t="shared" si="1277"/>
        <v>2909359.1410502093</v>
      </c>
      <c r="E873" s="101">
        <f t="shared" si="1278"/>
        <v>2974346.982357393</v>
      </c>
      <c r="F873" s="101">
        <f t="shared" si="1279"/>
        <v>3038074.8951971103</v>
      </c>
      <c r="G873" s="101">
        <f t="shared" si="1280"/>
        <v>3100886.2438927814</v>
      </c>
      <c r="H873" s="101">
        <f t="shared" si="1281"/>
        <v>3162191.9079500185</v>
      </c>
      <c r="I873" s="101">
        <f>SUM(CC873:$DL873)</f>
        <v>1510766.7470760033</v>
      </c>
      <c r="J873" s="101">
        <f>SUM(CD873:$DL873)</f>
        <v>1445778.9057688194</v>
      </c>
      <c r="K873" s="101">
        <f>SUM(CE873:$DL873)</f>
        <v>1382050.9929291022</v>
      </c>
      <c r="L873" s="101">
        <f>SUM(CF873:$DL873)</f>
        <v>1319239.644233431</v>
      </c>
      <c r="M873" s="101">
        <f>SUM(CG873:$DL873)</f>
        <v>1257933.9801761941</v>
      </c>
      <c r="N873" s="101"/>
      <c r="O873" s="101"/>
      <c r="P873" s="101"/>
      <c r="Q873" s="113">
        <f t="shared" ref="Q873:CB873" si="1356">Q823*Q$785</f>
        <v>45679.791517845995</v>
      </c>
      <c r="R873" s="113">
        <f t="shared" si="1356"/>
        <v>47011.210899822581</v>
      </c>
      <c r="S873" s="113">
        <f t="shared" si="1356"/>
        <v>48469.540684715372</v>
      </c>
      <c r="T873" s="113">
        <f t="shared" si="1356"/>
        <v>48180.481823280483</v>
      </c>
      <c r="U873" s="113">
        <f t="shared" si="1356"/>
        <v>48141.829550717928</v>
      </c>
      <c r="V873" s="113">
        <f t="shared" si="1356"/>
        <v>48207.614812511332</v>
      </c>
      <c r="W873" s="113">
        <f t="shared" si="1356"/>
        <v>48430.942316311201</v>
      </c>
      <c r="X873" s="113">
        <f t="shared" si="1356"/>
        <v>48158.062529557043</v>
      </c>
      <c r="Y873" s="113">
        <f t="shared" si="1356"/>
        <v>48199.986323138648</v>
      </c>
      <c r="Z873" s="113">
        <f t="shared" si="1356"/>
        <v>48114.201293194827</v>
      </c>
      <c r="AA873" s="113">
        <f t="shared" si="1356"/>
        <v>48072.869031055576</v>
      </c>
      <c r="AB873" s="113">
        <f t="shared" si="1356"/>
        <v>48248.246298577084</v>
      </c>
      <c r="AC873" s="113">
        <f t="shared" si="1356"/>
        <v>50665.233597842431</v>
      </c>
      <c r="AD873" s="113">
        <f t="shared" si="1356"/>
        <v>48639.543183227892</v>
      </c>
      <c r="AE873" s="113">
        <f t="shared" si="1356"/>
        <v>48685.944850157532</v>
      </c>
      <c r="AF873" s="113">
        <f t="shared" si="1356"/>
        <v>48857.035662038033</v>
      </c>
      <c r="AG873" s="113">
        <f t="shared" si="1356"/>
        <v>48940.334736010045</v>
      </c>
      <c r="AH873" s="113">
        <f t="shared" si="1356"/>
        <v>49086.936802973978</v>
      </c>
      <c r="AI873" s="113">
        <f t="shared" si="1356"/>
        <v>49614.287693710117</v>
      </c>
      <c r="AJ873" s="113">
        <f t="shared" si="1356"/>
        <v>50704.270385209398</v>
      </c>
      <c r="AK873" s="113">
        <f t="shared" si="1356"/>
        <v>51434.473597079552</v>
      </c>
      <c r="AL873" s="113">
        <f t="shared" si="1356"/>
        <v>52725.917619466432</v>
      </c>
      <c r="AM873" s="113">
        <f t="shared" si="1356"/>
        <v>53746.092528370027</v>
      </c>
      <c r="AN873" s="113">
        <f t="shared" si="1356"/>
        <v>54634.494072665482</v>
      </c>
      <c r="AO873" s="113">
        <f t="shared" si="1356"/>
        <v>56102.49389179756</v>
      </c>
      <c r="AP873" s="113">
        <f t="shared" si="1356"/>
        <v>57584.977288450515</v>
      </c>
      <c r="AQ873" s="113">
        <f t="shared" si="1356"/>
        <v>59589.511042649465</v>
      </c>
      <c r="AR873" s="113">
        <f t="shared" si="1356"/>
        <v>61427.934139145327</v>
      </c>
      <c r="AS873" s="113">
        <f t="shared" si="1356"/>
        <v>63055.94822115836</v>
      </c>
      <c r="AT873" s="113">
        <f t="shared" si="1356"/>
        <v>64090.652004402415</v>
      </c>
      <c r="AU873" s="113">
        <f t="shared" si="1356"/>
        <v>65242.429295845825</v>
      </c>
      <c r="AV873" s="113">
        <f t="shared" si="1356"/>
        <v>66027.967012235647</v>
      </c>
      <c r="AW873" s="113">
        <f t="shared" si="1356"/>
        <v>66284.762993505457</v>
      </c>
      <c r="AX873" s="113">
        <f t="shared" si="1356"/>
        <v>66469.229858833598</v>
      </c>
      <c r="AY873" s="113">
        <f t="shared" si="1356"/>
        <v>66861.707972394957</v>
      </c>
      <c r="AZ873" s="113">
        <f t="shared" si="1356"/>
        <v>67245.904400851199</v>
      </c>
      <c r="BA873" s="113">
        <f t="shared" si="1356"/>
        <v>67755.083204023758</v>
      </c>
      <c r="BB873" s="113">
        <f t="shared" si="1356"/>
        <v>67717.060096025132</v>
      </c>
      <c r="BC873" s="113">
        <f t="shared" si="1356"/>
        <v>68549.767160137839</v>
      </c>
      <c r="BD873" s="113">
        <f t="shared" si="1356"/>
        <v>68738.900261551869</v>
      </c>
      <c r="BE873" s="113">
        <f t="shared" si="1356"/>
        <v>69094.016316381108</v>
      </c>
      <c r="BF873" s="113">
        <f t="shared" si="1356"/>
        <v>69121.288231623199</v>
      </c>
      <c r="BG873" s="113">
        <f t="shared" si="1356"/>
        <v>69482.437243655731</v>
      </c>
      <c r="BH873" s="113">
        <f t="shared" si="1356"/>
        <v>69446.092116931657</v>
      </c>
      <c r="BI873" s="113">
        <f t="shared" si="1356"/>
        <v>69291.464745535792</v>
      </c>
      <c r="BJ873" s="113">
        <f t="shared" si="1356"/>
        <v>69411.734980313442</v>
      </c>
      <c r="BK873" s="113">
        <f t="shared" si="1356"/>
        <v>69566.886731342369</v>
      </c>
      <c r="BL873" s="113">
        <f t="shared" si="1356"/>
        <v>69030.611857129814</v>
      </c>
      <c r="BM873" s="113">
        <f t="shared" si="1356"/>
        <v>69446.19248445527</v>
      </c>
      <c r="BN873" s="113">
        <f t="shared" si="1356"/>
        <v>69173.780693533277</v>
      </c>
      <c r="BO873" s="113">
        <f t="shared" si="1356"/>
        <v>69081.976065102921</v>
      </c>
      <c r="BP873" s="113">
        <f t="shared" si="1356"/>
        <v>69977.889513999384</v>
      </c>
      <c r="BQ873" s="113">
        <f t="shared" si="1356"/>
        <v>70082.334501347708</v>
      </c>
      <c r="BR873" s="113">
        <f t="shared" si="1356"/>
        <v>70195.376170124408</v>
      </c>
      <c r="BS873" s="113">
        <f t="shared" si="1356"/>
        <v>70617.037396522443</v>
      </c>
      <c r="BT873" s="113">
        <f t="shared" si="1356"/>
        <v>69915.651596870681</v>
      </c>
      <c r="BU873" s="113">
        <f t="shared" si="1356"/>
        <v>69998.739307341108</v>
      </c>
      <c r="BV873" s="113">
        <f t="shared" si="1356"/>
        <v>69777.755701096816</v>
      </c>
      <c r="BW873" s="113">
        <f t="shared" si="1356"/>
        <v>70414.614303830589</v>
      </c>
      <c r="BX873" s="113">
        <f t="shared" si="1356"/>
        <v>70028.978819812517</v>
      </c>
      <c r="BY873" s="113">
        <f t="shared" si="1356"/>
        <v>69073.458787487238</v>
      </c>
      <c r="BZ873" s="113">
        <f t="shared" si="1356"/>
        <v>68223.379230584585</v>
      </c>
      <c r="CA873" s="113">
        <f t="shared" si="1356"/>
        <v>67935.35077951003</v>
      </c>
      <c r="CB873" s="113">
        <f t="shared" si="1356"/>
        <v>65686.786815087005</v>
      </c>
      <c r="CC873" s="113">
        <f t="shared" ref="CC873:DM873" si="1357">CC823*CC$785</f>
        <v>64987.841307183953</v>
      </c>
      <c r="CD873" s="113">
        <f t="shared" si="1357"/>
        <v>63727.912839717057</v>
      </c>
      <c r="CE873" s="113">
        <f t="shared" si="1357"/>
        <v>62811.348695671346</v>
      </c>
      <c r="CF873" s="113">
        <f t="shared" si="1357"/>
        <v>61305.664057237103</v>
      </c>
      <c r="CG873" s="113">
        <f t="shared" si="1357"/>
        <v>61314.738411684586</v>
      </c>
      <c r="CH873" s="113">
        <f t="shared" si="1357"/>
        <v>59943.049464558899</v>
      </c>
      <c r="CI873" s="113">
        <f t="shared" si="1357"/>
        <v>59246.670796958606</v>
      </c>
      <c r="CJ873" s="113">
        <f t="shared" si="1357"/>
        <v>57735.315742275605</v>
      </c>
      <c r="CK873" s="113">
        <f t="shared" si="1357"/>
        <v>55994.709472513321</v>
      </c>
      <c r="CL873" s="113">
        <f t="shared" si="1357"/>
        <v>54925.726904841002</v>
      </c>
      <c r="CM873" s="113">
        <f t="shared" si="1357"/>
        <v>53730.735687918415</v>
      </c>
      <c r="CN873" s="113">
        <f t="shared" si="1357"/>
        <v>52612.818304349261</v>
      </c>
      <c r="CO873" s="113">
        <f t="shared" si="1357"/>
        <v>51986.644749336912</v>
      </c>
      <c r="CP873" s="113">
        <f t="shared" si="1357"/>
        <v>51179.587969320426</v>
      </c>
      <c r="CQ873" s="113">
        <f t="shared" si="1357"/>
        <v>51029.312573687494</v>
      </c>
      <c r="CR873" s="113">
        <f t="shared" si="1357"/>
        <v>51476.869452262399</v>
      </c>
      <c r="CS873" s="113">
        <f t="shared" si="1357"/>
        <v>50354.273521755298</v>
      </c>
      <c r="CT873" s="113">
        <f t="shared" si="1357"/>
        <v>50225.407533044803</v>
      </c>
      <c r="CU873" s="113">
        <f t="shared" si="1357"/>
        <v>49592.636722173527</v>
      </c>
      <c r="CV873" s="113">
        <f t="shared" si="1357"/>
        <v>48035.346170230892</v>
      </c>
      <c r="CW873" s="113">
        <f t="shared" si="1357"/>
        <v>46839.208905992302</v>
      </c>
      <c r="CX873" s="113">
        <f t="shared" si="1357"/>
        <v>44891.831217512998</v>
      </c>
      <c r="CY873" s="113">
        <f t="shared" si="1357"/>
        <v>43121.724125093075</v>
      </c>
      <c r="CZ873" s="113">
        <f t="shared" si="1357"/>
        <v>39999.973865037879</v>
      </c>
      <c r="DA873" s="113">
        <f t="shared" si="1357"/>
        <v>36261.054681845097</v>
      </c>
      <c r="DB873" s="113">
        <f t="shared" si="1357"/>
        <v>32943.095530768645</v>
      </c>
      <c r="DC873" s="113">
        <f t="shared" si="1357"/>
        <v>29464.311942959001</v>
      </c>
      <c r="DD873" s="113">
        <f t="shared" si="1357"/>
        <v>26064.736680327867</v>
      </c>
      <c r="DE873" s="113">
        <f t="shared" si="1357"/>
        <v>22060.045994633958</v>
      </c>
      <c r="DF873" s="113">
        <f t="shared" si="1357"/>
        <v>19054.127488584476</v>
      </c>
      <c r="DG873" s="113">
        <f t="shared" si="1357"/>
        <v>15855.404132628544</v>
      </c>
      <c r="DH873" s="113">
        <f t="shared" si="1357"/>
        <v>12920.34400239306</v>
      </c>
      <c r="DI873" s="113">
        <f t="shared" si="1357"/>
        <v>10497.486338797813</v>
      </c>
      <c r="DJ873" s="113">
        <f t="shared" si="1357"/>
        <v>8033.2263479145467</v>
      </c>
      <c r="DK873" s="113">
        <f t="shared" si="1357"/>
        <v>6136.3298969072166</v>
      </c>
      <c r="DL873" s="113">
        <f t="shared" si="1357"/>
        <v>4407.2355478861082</v>
      </c>
      <c r="DM873" s="113">
        <f t="shared" si="1357"/>
        <v>11238.919496855346</v>
      </c>
    </row>
    <row r="874" spans="1:117" s="44" customFormat="1" ht="1" hidden="1" customHeight="1">
      <c r="A874" s="94">
        <v>2051</v>
      </c>
      <c r="B874" s="96">
        <f t="shared" si="1276"/>
        <v>5415129.3600267461</v>
      </c>
      <c r="C874" s="94"/>
      <c r="D874" s="101">
        <f t="shared" si="1277"/>
        <v>2916898.7353254855</v>
      </c>
      <c r="E874" s="101">
        <f t="shared" si="1278"/>
        <v>2982122.8816137416</v>
      </c>
      <c r="F874" s="101">
        <f t="shared" si="1279"/>
        <v>3046721.7253822195</v>
      </c>
      <c r="G874" s="101">
        <f t="shared" si="1280"/>
        <v>3110241.9967884249</v>
      </c>
      <c r="H874" s="101">
        <f t="shared" si="1281"/>
        <v>3172496.8432192365</v>
      </c>
      <c r="I874" s="101">
        <f>SUM(CC874:$DL874)</f>
        <v>1523697.7309744195</v>
      </c>
      <c r="J874" s="101">
        <f>SUM(CD874:$DL874)</f>
        <v>1458473.5846861631</v>
      </c>
      <c r="K874" s="101">
        <f>SUM(CE874:$DL874)</f>
        <v>1393874.7409176852</v>
      </c>
      <c r="L874" s="101">
        <f>SUM(CF874:$DL874)</f>
        <v>1330354.4695114801</v>
      </c>
      <c r="M874" s="101">
        <f>SUM(CG874:$DL874)</f>
        <v>1268099.6230806687</v>
      </c>
      <c r="N874" s="101"/>
      <c r="O874" s="101"/>
      <c r="P874" s="101"/>
      <c r="Q874" s="113">
        <f t="shared" ref="Q874:CB874" si="1358">Q824*Q$785</f>
        <v>45871.097334965161</v>
      </c>
      <c r="R874" s="113">
        <f t="shared" si="1358"/>
        <v>47219.926459931528</v>
      </c>
      <c r="S874" s="113">
        <f t="shared" si="1358"/>
        <v>48712.161336372061</v>
      </c>
      <c r="T874" s="113">
        <f t="shared" si="1358"/>
        <v>48442.909294855453</v>
      </c>
      <c r="U874" s="113">
        <f t="shared" si="1358"/>
        <v>48421.375636868921</v>
      </c>
      <c r="V874" s="113">
        <f t="shared" si="1358"/>
        <v>48503.024177874519</v>
      </c>
      <c r="W874" s="113">
        <f t="shared" si="1358"/>
        <v>48740.414805831642</v>
      </c>
      <c r="X874" s="113">
        <f t="shared" si="1358"/>
        <v>48472.534916714838</v>
      </c>
      <c r="Y874" s="113">
        <f t="shared" si="1358"/>
        <v>48532.585447819518</v>
      </c>
      <c r="Z874" s="113">
        <f t="shared" si="1358"/>
        <v>48432.200021199911</v>
      </c>
      <c r="AA874" s="113">
        <f t="shared" si="1358"/>
        <v>48383.592996088519</v>
      </c>
      <c r="AB874" s="113">
        <f t="shared" si="1358"/>
        <v>48552.095385341054</v>
      </c>
      <c r="AC874" s="113">
        <f t="shared" si="1358"/>
        <v>50946.399356879825</v>
      </c>
      <c r="AD874" s="113">
        <f t="shared" si="1358"/>
        <v>48884.003275027913</v>
      </c>
      <c r="AE874" s="113">
        <f t="shared" si="1358"/>
        <v>48890.969884962018</v>
      </c>
      <c r="AF874" s="113">
        <f t="shared" si="1358"/>
        <v>49009.951267477278</v>
      </c>
      <c r="AG874" s="113">
        <f t="shared" si="1358"/>
        <v>49051.866040499379</v>
      </c>
      <c r="AH874" s="113">
        <f t="shared" si="1358"/>
        <v>49149.44644516729</v>
      </c>
      <c r="AI874" s="113">
        <f t="shared" si="1358"/>
        <v>49633.187237921607</v>
      </c>
      <c r="AJ874" s="113">
        <f t="shared" si="1358"/>
        <v>50683.15240504063</v>
      </c>
      <c r="AK874" s="113">
        <f t="shared" si="1358"/>
        <v>51388.229518634857</v>
      </c>
      <c r="AL874" s="113">
        <f t="shared" si="1358"/>
        <v>52660.193491644677</v>
      </c>
      <c r="AM874" s="113">
        <f t="shared" si="1358"/>
        <v>53670.556935010565</v>
      </c>
      <c r="AN874" s="113">
        <f t="shared" si="1358"/>
        <v>54567.663497329668</v>
      </c>
      <c r="AO874" s="113">
        <f t="shared" si="1358"/>
        <v>56058.647469458992</v>
      </c>
      <c r="AP874" s="113">
        <f t="shared" si="1358"/>
        <v>57569.058567729437</v>
      </c>
      <c r="AQ874" s="113">
        <f t="shared" si="1358"/>
        <v>59607.552979686145</v>
      </c>
      <c r="AR874" s="113">
        <f t="shared" si="1358"/>
        <v>61500.489197677736</v>
      </c>
      <c r="AS874" s="113">
        <f t="shared" si="1358"/>
        <v>63162.075790857038</v>
      </c>
      <c r="AT874" s="113">
        <f t="shared" si="1358"/>
        <v>64262.749323782344</v>
      </c>
      <c r="AU874" s="113">
        <f t="shared" si="1358"/>
        <v>65443.58062944383</v>
      </c>
      <c r="AV874" s="113">
        <f t="shared" si="1358"/>
        <v>66291.453725497238</v>
      </c>
      <c r="AW874" s="113">
        <f t="shared" si="1358"/>
        <v>66572.422835300575</v>
      </c>
      <c r="AX874" s="113">
        <f t="shared" si="1358"/>
        <v>66796.62090047056</v>
      </c>
      <c r="AY874" s="113">
        <f t="shared" si="1358"/>
        <v>67218.204503792091</v>
      </c>
      <c r="AZ874" s="113">
        <f t="shared" si="1358"/>
        <v>67611.296936750063</v>
      </c>
      <c r="BA874" s="113">
        <f t="shared" si="1358"/>
        <v>68136.443897479796</v>
      </c>
      <c r="BB874" s="113">
        <f t="shared" si="1358"/>
        <v>68110.797847466398</v>
      </c>
      <c r="BC874" s="113">
        <f t="shared" si="1358"/>
        <v>68963.479411351014</v>
      </c>
      <c r="BD874" s="113">
        <f t="shared" si="1358"/>
        <v>69138.790061028762</v>
      </c>
      <c r="BE874" s="113">
        <f t="shared" si="1358"/>
        <v>69534.744728684818</v>
      </c>
      <c r="BF874" s="113">
        <f t="shared" si="1358"/>
        <v>69916.138064113518</v>
      </c>
      <c r="BG874" s="113">
        <f t="shared" si="1358"/>
        <v>70156.636697877344</v>
      </c>
      <c r="BH874" s="113">
        <f t="shared" si="1358"/>
        <v>69911.228716665617</v>
      </c>
      <c r="BI874" s="113">
        <f t="shared" si="1358"/>
        <v>70073.456245232199</v>
      </c>
      <c r="BJ874" s="113">
        <f t="shared" si="1358"/>
        <v>69684.90672431096</v>
      </c>
      <c r="BK874" s="113">
        <f t="shared" si="1358"/>
        <v>69631.158247673491</v>
      </c>
      <c r="BL874" s="113">
        <f t="shared" si="1358"/>
        <v>69760.865990682389</v>
      </c>
      <c r="BM874" s="113">
        <f t="shared" si="1358"/>
        <v>69434.091736505376</v>
      </c>
      <c r="BN874" s="113">
        <f t="shared" si="1358"/>
        <v>69320.556823943334</v>
      </c>
      <c r="BO874" s="113">
        <f t="shared" si="1358"/>
        <v>69141.226487952765</v>
      </c>
      <c r="BP874" s="113">
        <f t="shared" si="1358"/>
        <v>68955.363229287977</v>
      </c>
      <c r="BQ874" s="113">
        <f t="shared" si="1358"/>
        <v>69865.981536388135</v>
      </c>
      <c r="BR874" s="113">
        <f t="shared" si="1358"/>
        <v>69940.120256778508</v>
      </c>
      <c r="BS874" s="113">
        <f t="shared" si="1358"/>
        <v>69999.914723638081</v>
      </c>
      <c r="BT874" s="113">
        <f t="shared" si="1358"/>
        <v>70222.767142199722</v>
      </c>
      <c r="BU874" s="113">
        <f t="shared" si="1358"/>
        <v>69777.142180366383</v>
      </c>
      <c r="BV874" s="113">
        <f t="shared" si="1358"/>
        <v>69686.009784581402</v>
      </c>
      <c r="BW874" s="113">
        <f t="shared" si="1358"/>
        <v>69307.797761629656</v>
      </c>
      <c r="BX874" s="113">
        <f t="shared" si="1358"/>
        <v>70378.375007794471</v>
      </c>
      <c r="BY874" s="113">
        <f t="shared" si="1358"/>
        <v>69310.715461726024</v>
      </c>
      <c r="BZ874" s="113">
        <f t="shared" si="1358"/>
        <v>68827.372509655877</v>
      </c>
      <c r="CA874" s="113">
        <f t="shared" si="1358"/>
        <v>68067.093541202674</v>
      </c>
      <c r="CB874" s="113">
        <f t="shared" si="1358"/>
        <v>67264.764206203399</v>
      </c>
      <c r="CC874" s="113">
        <f t="shared" ref="CC874:DM874" si="1359">CC824*CC$785</f>
        <v>65224.146288256306</v>
      </c>
      <c r="CD874" s="113">
        <f t="shared" si="1359"/>
        <v>64598.84376847776</v>
      </c>
      <c r="CE874" s="113">
        <f t="shared" si="1359"/>
        <v>63520.271406205204</v>
      </c>
      <c r="CF874" s="113">
        <f t="shared" si="1359"/>
        <v>62254.846430811405</v>
      </c>
      <c r="CG874" s="113">
        <f t="shared" si="1359"/>
        <v>61091.685201709479</v>
      </c>
      <c r="CH874" s="113">
        <f t="shared" si="1359"/>
        <v>60853.539010708817</v>
      </c>
      <c r="CI874" s="113">
        <f t="shared" si="1359"/>
        <v>59548.390875809637</v>
      </c>
      <c r="CJ874" s="113">
        <f t="shared" si="1359"/>
        <v>59005.728579580966</v>
      </c>
      <c r="CK874" s="113">
        <f t="shared" si="1359"/>
        <v>57229.732597623093</v>
      </c>
      <c r="CL874" s="113">
        <f t="shared" si="1359"/>
        <v>55514.584604233991</v>
      </c>
      <c r="CM874" s="113">
        <f t="shared" si="1359"/>
        <v>54331.040042545203</v>
      </c>
      <c r="CN874" s="113">
        <f t="shared" si="1359"/>
        <v>53281.718662677937</v>
      </c>
      <c r="CO874" s="113">
        <f t="shared" si="1359"/>
        <v>51856.797996005109</v>
      </c>
      <c r="CP874" s="113">
        <f t="shared" si="1359"/>
        <v>51282.42238001139</v>
      </c>
      <c r="CQ874" s="113">
        <f t="shared" si="1359"/>
        <v>50456.948401414797</v>
      </c>
      <c r="CR874" s="113">
        <f t="shared" si="1359"/>
        <v>50173.847153063434</v>
      </c>
      <c r="CS874" s="113">
        <f t="shared" si="1359"/>
        <v>50494.964150241722</v>
      </c>
      <c r="CT874" s="113">
        <f t="shared" si="1359"/>
        <v>49132.578079307525</v>
      </c>
      <c r="CU874" s="113">
        <f t="shared" si="1359"/>
        <v>49108.553461875548</v>
      </c>
      <c r="CV874" s="113">
        <f t="shared" si="1359"/>
        <v>47873.21155320781</v>
      </c>
      <c r="CW874" s="113">
        <f t="shared" si="1359"/>
        <v>46383.770203408465</v>
      </c>
      <c r="CX874" s="113">
        <f t="shared" si="1359"/>
        <v>45165.134746101561</v>
      </c>
      <c r="CY874" s="113">
        <f t="shared" si="1359"/>
        <v>42776.145569620254</v>
      </c>
      <c r="CZ874" s="113">
        <f t="shared" si="1359"/>
        <v>40977.138368473599</v>
      </c>
      <c r="DA874" s="113">
        <f t="shared" si="1359"/>
        <v>37781.755609659798</v>
      </c>
      <c r="DB874" s="113">
        <f t="shared" si="1359"/>
        <v>33893.981637453522</v>
      </c>
      <c r="DC874" s="113">
        <f t="shared" si="1359"/>
        <v>30410.854188948306</v>
      </c>
      <c r="DD874" s="113">
        <f t="shared" si="1359"/>
        <v>26853.364549180325</v>
      </c>
      <c r="DE874" s="113">
        <f t="shared" si="1359"/>
        <v>23117.719432732847</v>
      </c>
      <c r="DF874" s="113">
        <f t="shared" si="1359"/>
        <v>19470.374429223742</v>
      </c>
      <c r="DG874" s="113">
        <f t="shared" si="1359"/>
        <v>16585.587217683806</v>
      </c>
      <c r="DH874" s="113">
        <f t="shared" si="1359"/>
        <v>13429.410708944062</v>
      </c>
      <c r="DI874" s="113">
        <f t="shared" si="1359"/>
        <v>10799.970725995316</v>
      </c>
      <c r="DJ874" s="113">
        <f t="shared" si="1359"/>
        <v>8354.2721261444549</v>
      </c>
      <c r="DK874" s="113">
        <f t="shared" si="1359"/>
        <v>6225.1376591873868</v>
      </c>
      <c r="DL874" s="113">
        <f t="shared" si="1359"/>
        <v>4639.2631578947367</v>
      </c>
      <c r="DM874" s="113">
        <f t="shared" si="1359"/>
        <v>11545.715723270439</v>
      </c>
    </row>
    <row r="875" spans="1:117" s="44" customFormat="1" ht="1" hidden="1" customHeight="1">
      <c r="A875" s="94">
        <v>2052</v>
      </c>
      <c r="B875" s="96">
        <f t="shared" si="1276"/>
        <v>5439394.8278373405</v>
      </c>
      <c r="C875" s="94"/>
      <c r="D875" s="101">
        <f t="shared" si="1277"/>
        <v>2922914.8973282608</v>
      </c>
      <c r="E875" s="101">
        <f t="shared" si="1278"/>
        <v>2989709.7767259981</v>
      </c>
      <c r="F875" s="101">
        <f t="shared" si="1279"/>
        <v>3054547.9527109312</v>
      </c>
      <c r="G875" s="101">
        <f t="shared" si="1280"/>
        <v>3118938.446657876</v>
      </c>
      <c r="H875" s="101">
        <f t="shared" si="1281"/>
        <v>3181898.2297887271</v>
      </c>
      <c r="I875" s="101">
        <f>SUM(CC875:$DL875)</f>
        <v>1537333.5172187304</v>
      </c>
      <c r="J875" s="101">
        <f>SUM(CD875:$DL875)</f>
        <v>1470538.6378209936</v>
      </c>
      <c r="K875" s="101">
        <f>SUM(CE875:$DL875)</f>
        <v>1405700.46183606</v>
      </c>
      <c r="L875" s="101">
        <f>SUM(CF875:$DL875)</f>
        <v>1341309.9678891157</v>
      </c>
      <c r="M875" s="101">
        <f>SUM(CG875:$DL875)</f>
        <v>1278350.1847582646</v>
      </c>
      <c r="N875" s="101"/>
      <c r="O875" s="101"/>
      <c r="P875" s="101"/>
      <c r="Q875" s="113">
        <f t="shared" ref="Q875:CB875" si="1360">Q825*Q$785</f>
        <v>46036.447086445041</v>
      </c>
      <c r="R875" s="113">
        <f t="shared" si="1360"/>
        <v>47415.843424373423</v>
      </c>
      <c r="S875" s="113">
        <f t="shared" si="1360"/>
        <v>48925.46532595357</v>
      </c>
      <c r="T875" s="113">
        <f t="shared" si="1360"/>
        <v>48682.299240299806</v>
      </c>
      <c r="U875" s="113">
        <f t="shared" si="1360"/>
        <v>48681.952524316817</v>
      </c>
      <c r="V875" s="113">
        <f t="shared" si="1360"/>
        <v>48781.467464821581</v>
      </c>
      <c r="W875" s="113">
        <f t="shared" si="1360"/>
        <v>49035.865888059903</v>
      </c>
      <c r="X875" s="113">
        <f t="shared" si="1360"/>
        <v>48779.045977615468</v>
      </c>
      <c r="Y875" s="113">
        <f t="shared" si="1360"/>
        <v>48846.264263012556</v>
      </c>
      <c r="Z875" s="113">
        <f t="shared" si="1360"/>
        <v>48763.11744753021</v>
      </c>
      <c r="AA875" s="113">
        <f t="shared" si="1360"/>
        <v>48700.273331058197</v>
      </c>
      <c r="AB875" s="113">
        <f t="shared" si="1360"/>
        <v>48863.914284216873</v>
      </c>
      <c r="AC875" s="113">
        <f t="shared" si="1360"/>
        <v>51265.19324723821</v>
      </c>
      <c r="AD875" s="113">
        <f t="shared" si="1360"/>
        <v>49153.510507381223</v>
      </c>
      <c r="AE875" s="113">
        <f t="shared" si="1360"/>
        <v>49133.999560364406</v>
      </c>
      <c r="AF875" s="113">
        <f t="shared" si="1360"/>
        <v>49214.838189797825</v>
      </c>
      <c r="AG875" s="113">
        <f t="shared" si="1360"/>
        <v>49205.221584172228</v>
      </c>
      <c r="AH875" s="113">
        <f t="shared" si="1360"/>
        <v>49260.574697955395</v>
      </c>
      <c r="AI875" s="113">
        <f t="shared" si="1360"/>
        <v>49696.848860528713</v>
      </c>
      <c r="AJ875" s="113">
        <f t="shared" si="1360"/>
        <v>50704.270385209398</v>
      </c>
      <c r="AK875" s="113">
        <f t="shared" si="1360"/>
        <v>51368.123397571952</v>
      </c>
      <c r="AL875" s="113">
        <f t="shared" si="1360"/>
        <v>52617.72559366755</v>
      </c>
      <c r="AM875" s="113">
        <f t="shared" si="1360"/>
        <v>53610.128460322994</v>
      </c>
      <c r="AN875" s="113">
        <f t="shared" si="1360"/>
        <v>54496.843036899176</v>
      </c>
      <c r="AO875" s="113">
        <f t="shared" si="1360"/>
        <v>55995.867364746948</v>
      </c>
      <c r="AP875" s="113">
        <f t="shared" si="1360"/>
        <v>57527.271925836612</v>
      </c>
      <c r="AQ875" s="113">
        <f t="shared" si="1360"/>
        <v>59595.525021661691</v>
      </c>
      <c r="AR875" s="113">
        <f t="shared" si="1360"/>
        <v>61520.643380603404</v>
      </c>
      <c r="AS875" s="113">
        <f t="shared" si="1360"/>
        <v>63237.881197784664</v>
      </c>
      <c r="AT875" s="113">
        <f t="shared" si="1360"/>
        <v>64369.429533456459</v>
      </c>
      <c r="AU875" s="113">
        <f t="shared" si="1360"/>
        <v>65616.570776338122</v>
      </c>
      <c r="AV875" s="113">
        <f t="shared" si="1360"/>
        <v>66492.825700271307</v>
      </c>
      <c r="AW875" s="113">
        <f t="shared" si="1360"/>
        <v>66834.292484383026</v>
      </c>
      <c r="AX875" s="113">
        <f t="shared" si="1360"/>
        <v>67080.753065735058</v>
      </c>
      <c r="AY875" s="113">
        <f t="shared" si="1360"/>
        <v>67543.360680780708</v>
      </c>
      <c r="AZ875" s="113">
        <f t="shared" si="1360"/>
        <v>67965.942633357772</v>
      </c>
      <c r="BA875" s="113">
        <f t="shared" si="1360"/>
        <v>68500.203328160947</v>
      </c>
      <c r="BB875" s="113">
        <f t="shared" si="1360"/>
        <v>68488.980527245789</v>
      </c>
      <c r="BC875" s="113">
        <f t="shared" si="1360"/>
        <v>69360.525529221472</v>
      </c>
      <c r="BD875" s="113">
        <f t="shared" si="1360"/>
        <v>69552.401569311245</v>
      </c>
      <c r="BE875" s="113">
        <f t="shared" si="1360"/>
        <v>69938.089927444904</v>
      </c>
      <c r="BF875" s="113">
        <f t="shared" si="1360"/>
        <v>70358.050844117461</v>
      </c>
      <c r="BG875" s="113">
        <f t="shared" si="1360"/>
        <v>70956.500547412448</v>
      </c>
      <c r="BH875" s="113">
        <f t="shared" si="1360"/>
        <v>70584.978083233043</v>
      </c>
      <c r="BI875" s="113">
        <f t="shared" si="1360"/>
        <v>70540.646038640582</v>
      </c>
      <c r="BJ875" s="113">
        <f t="shared" si="1360"/>
        <v>70466.258256774483</v>
      </c>
      <c r="BK875" s="113">
        <f t="shared" si="1360"/>
        <v>69905.31643452344</v>
      </c>
      <c r="BL875" s="113">
        <f t="shared" si="1360"/>
        <v>69826.156937973879</v>
      </c>
      <c r="BM875" s="113">
        <f t="shared" si="1360"/>
        <v>70167.195383136597</v>
      </c>
      <c r="BN875" s="113">
        <f t="shared" si="1360"/>
        <v>69309.498348364505</v>
      </c>
      <c r="BO875" s="113">
        <f t="shared" si="1360"/>
        <v>69287.846178394771</v>
      </c>
      <c r="BP875" s="113">
        <f t="shared" si="1360"/>
        <v>69017.516787770437</v>
      </c>
      <c r="BQ875" s="113">
        <f t="shared" si="1360"/>
        <v>68851.326196091642</v>
      </c>
      <c r="BR875" s="113">
        <f t="shared" si="1360"/>
        <v>69726.906493866045</v>
      </c>
      <c r="BS875" s="113">
        <f t="shared" si="1360"/>
        <v>69745.864222969321</v>
      </c>
      <c r="BT875" s="113">
        <f t="shared" si="1360"/>
        <v>69611.527436723423</v>
      </c>
      <c r="BU875" s="113">
        <f t="shared" si="1360"/>
        <v>70083.585054155759</v>
      </c>
      <c r="BV875" s="113">
        <f t="shared" si="1360"/>
        <v>69467.614613745754</v>
      </c>
      <c r="BW875" s="113">
        <f t="shared" si="1360"/>
        <v>69219.292216026894</v>
      </c>
      <c r="BX875" s="113">
        <f t="shared" si="1360"/>
        <v>69275.281328594298</v>
      </c>
      <c r="BY875" s="113">
        <f t="shared" si="1360"/>
        <v>69658.162474209617</v>
      </c>
      <c r="BZ875" s="113">
        <f t="shared" si="1360"/>
        <v>69068.173784013794</v>
      </c>
      <c r="CA875" s="113">
        <f t="shared" si="1360"/>
        <v>68673.908685968825</v>
      </c>
      <c r="CB875" s="113">
        <f t="shared" si="1360"/>
        <v>67399.905846752401</v>
      </c>
      <c r="CC875" s="113">
        <f t="shared" ref="CC875:DM875" si="1361">CC825*CC$785</f>
        <v>66794.879397737241</v>
      </c>
      <c r="CD875" s="113">
        <f t="shared" si="1361"/>
        <v>64838.175984933099</v>
      </c>
      <c r="CE875" s="113">
        <f t="shared" si="1361"/>
        <v>64390.4939469448</v>
      </c>
      <c r="CF875" s="113">
        <f t="shared" si="1361"/>
        <v>62959.78313085089</v>
      </c>
      <c r="CG875" s="113">
        <f t="shared" si="1361"/>
        <v>62040.657117362513</v>
      </c>
      <c r="CH875" s="113">
        <f t="shared" si="1361"/>
        <v>60633.628420873698</v>
      </c>
      <c r="CI875" s="113">
        <f t="shared" si="1361"/>
        <v>60455.542664038301</v>
      </c>
      <c r="CJ875" s="113">
        <f t="shared" si="1361"/>
        <v>59308.588602951168</v>
      </c>
      <c r="CK875" s="113">
        <f t="shared" si="1361"/>
        <v>58490.73517358469</v>
      </c>
      <c r="CL875" s="113">
        <f t="shared" si="1361"/>
        <v>56740.288406366082</v>
      </c>
      <c r="CM875" s="113">
        <f t="shared" si="1361"/>
        <v>54918.359444409689</v>
      </c>
      <c r="CN875" s="113">
        <f t="shared" si="1361"/>
        <v>53881.526019921766</v>
      </c>
      <c r="CO875" s="113">
        <f t="shared" si="1361"/>
        <v>52519.016437997314</v>
      </c>
      <c r="CP875" s="113">
        <f t="shared" si="1361"/>
        <v>51157.623337910707</v>
      </c>
      <c r="CQ875" s="113">
        <f t="shared" si="1361"/>
        <v>50560.832998127473</v>
      </c>
      <c r="CR875" s="113">
        <f t="shared" si="1361"/>
        <v>49615.694306126868</v>
      </c>
      <c r="CS875" s="113">
        <f t="shared" si="1361"/>
        <v>49219.768240981779</v>
      </c>
      <c r="CT875" s="113">
        <f t="shared" si="1361"/>
        <v>49273.780793075217</v>
      </c>
      <c r="CU875" s="113">
        <f t="shared" si="1361"/>
        <v>48044.765556529361</v>
      </c>
      <c r="CV875" s="113">
        <f t="shared" si="1361"/>
        <v>47412.511970690975</v>
      </c>
      <c r="CW875" s="113">
        <f t="shared" si="1361"/>
        <v>46234.91469671981</v>
      </c>
      <c r="CX875" s="113">
        <f t="shared" si="1361"/>
        <v>44735.93967413035</v>
      </c>
      <c r="CY875" s="113">
        <f t="shared" si="1361"/>
        <v>43047.110573343263</v>
      </c>
      <c r="CZ875" s="113">
        <f t="shared" si="1361"/>
        <v>40663.189933634814</v>
      </c>
      <c r="DA875" s="113">
        <f t="shared" si="1361"/>
        <v>38718.931762847933</v>
      </c>
      <c r="DB875" s="113">
        <f t="shared" si="1361"/>
        <v>35330.134001062295</v>
      </c>
      <c r="DC875" s="113">
        <f t="shared" si="1361"/>
        <v>31303.504278074866</v>
      </c>
      <c r="DD875" s="113">
        <f t="shared" si="1361"/>
        <v>27732.76270491803</v>
      </c>
      <c r="DE875" s="113">
        <f t="shared" si="1361"/>
        <v>23832.079340743581</v>
      </c>
      <c r="DF875" s="113">
        <f t="shared" si="1361"/>
        <v>20420.585205479452</v>
      </c>
      <c r="DG875" s="113">
        <f t="shared" si="1361"/>
        <v>16961.294569918307</v>
      </c>
      <c r="DH875" s="113">
        <f t="shared" si="1361"/>
        <v>14061.079868381694</v>
      </c>
      <c r="DI875" s="113">
        <f t="shared" si="1361"/>
        <v>11238.786104605777</v>
      </c>
      <c r="DJ875" s="113">
        <f t="shared" si="1361"/>
        <v>8603.7121057985751</v>
      </c>
      <c r="DK875" s="113">
        <f t="shared" si="1361"/>
        <v>6480.1018799272288</v>
      </c>
      <c r="DL875" s="113">
        <f t="shared" si="1361"/>
        <v>4712.7385677308021</v>
      </c>
      <c r="DM875" s="113">
        <f t="shared" si="1361"/>
        <v>11942.544654088051</v>
      </c>
    </row>
    <row r="876" spans="1:117" s="44" customFormat="1" ht="1" hidden="1" customHeight="1">
      <c r="A876" s="94">
        <v>2053</v>
      </c>
      <c r="B876" s="96">
        <f t="shared" si="1276"/>
        <v>5463201.2239200743</v>
      </c>
      <c r="C876" s="94"/>
      <c r="D876" s="101">
        <f t="shared" si="1277"/>
        <v>2928881.1941843498</v>
      </c>
      <c r="E876" s="101">
        <f t="shared" si="1278"/>
        <v>2995813.090755986</v>
      </c>
      <c r="F876" s="101">
        <f t="shared" si="1279"/>
        <v>3062214.3742459011</v>
      </c>
      <c r="G876" s="101">
        <f t="shared" si="1280"/>
        <v>3126845.8222601903</v>
      </c>
      <c r="H876" s="101">
        <f t="shared" si="1281"/>
        <v>3190673.3725401037</v>
      </c>
      <c r="I876" s="101">
        <f>SUM(CC876:$DL876)</f>
        <v>1550440.0336058773</v>
      </c>
      <c r="J876" s="101">
        <f>SUM(CD876:$DL876)</f>
        <v>1483508.1370342411</v>
      </c>
      <c r="K876" s="101">
        <f>SUM(CE876:$DL876)</f>
        <v>1417106.8535443258</v>
      </c>
      <c r="L876" s="101">
        <f>SUM(CF876:$DL876)</f>
        <v>1352475.4055300369</v>
      </c>
      <c r="M876" s="101">
        <f>SUM(CG876:$DL876)</f>
        <v>1288647.855250123</v>
      </c>
      <c r="N876" s="101"/>
      <c r="O876" s="101"/>
      <c r="P876" s="101"/>
      <c r="Q876" s="113">
        <f t="shared" ref="Q876:CB876" si="1362">Q826*Q$785</f>
        <v>46179.686115343306</v>
      </c>
      <c r="R876" s="113">
        <f t="shared" si="1362"/>
        <v>47585.178690122193</v>
      </c>
      <c r="S876" s="113">
        <f t="shared" si="1362"/>
        <v>49124.616444188439</v>
      </c>
      <c r="T876" s="113">
        <f t="shared" si="1362"/>
        <v>48891.640238617249</v>
      </c>
      <c r="U876" s="113">
        <f t="shared" si="1362"/>
        <v>48919.56669754516</v>
      </c>
      <c r="V876" s="113">
        <f t="shared" si="1362"/>
        <v>49041.946668739794</v>
      </c>
      <c r="W876" s="113">
        <f t="shared" si="1362"/>
        <v>49314.290975719072</v>
      </c>
      <c r="X876" s="113">
        <f t="shared" si="1362"/>
        <v>49071.624717566076</v>
      </c>
      <c r="Y876" s="113">
        <f t="shared" si="1362"/>
        <v>49151.976632105456</v>
      </c>
      <c r="Z876" s="113">
        <f t="shared" si="1362"/>
        <v>49076.147445410221</v>
      </c>
      <c r="AA876" s="113">
        <f t="shared" si="1362"/>
        <v>49030.851862546922</v>
      </c>
      <c r="AB876" s="113">
        <f t="shared" si="1362"/>
        <v>49181.710542176566</v>
      </c>
      <c r="AC876" s="113">
        <f t="shared" si="1362"/>
        <v>51591.303718686788</v>
      </c>
      <c r="AD876" s="113">
        <f t="shared" si="1362"/>
        <v>49459.085622131257</v>
      </c>
      <c r="AE876" s="113">
        <f t="shared" si="1362"/>
        <v>49404.032533033722</v>
      </c>
      <c r="AF876" s="113">
        <f t="shared" si="1362"/>
        <v>49457.704151377795</v>
      </c>
      <c r="AG876" s="113">
        <f t="shared" si="1362"/>
        <v>49408.367888777808</v>
      </c>
      <c r="AH876" s="113">
        <f t="shared" si="1362"/>
        <v>49412.383828996288</v>
      </c>
      <c r="AI876" s="113">
        <f t="shared" si="1362"/>
        <v>49809.251412944395</v>
      </c>
      <c r="AJ876" s="113">
        <f t="shared" si="1362"/>
        <v>50768.629943818974</v>
      </c>
      <c r="AK876" s="113">
        <f t="shared" si="1362"/>
        <v>51390.240130741149</v>
      </c>
      <c r="AL876" s="113">
        <f t="shared" si="1362"/>
        <v>52599.525065963062</v>
      </c>
      <c r="AM876" s="113">
        <f t="shared" si="1362"/>
        <v>53569.842810531278</v>
      </c>
      <c r="AN876" s="113">
        <f t="shared" si="1362"/>
        <v>54439.987174300048</v>
      </c>
      <c r="AO876" s="113">
        <f t="shared" si="1362"/>
        <v>55929.101221640492</v>
      </c>
      <c r="AP876" s="113">
        <f t="shared" si="1362"/>
        <v>57468.571643177638</v>
      </c>
      <c r="AQ876" s="113">
        <f t="shared" si="1362"/>
        <v>59557.436487917585</v>
      </c>
      <c r="AR876" s="113">
        <f t="shared" si="1362"/>
        <v>61511.573998286847</v>
      </c>
      <c r="AS876" s="113">
        <f t="shared" si="1362"/>
        <v>63260.117450483434</v>
      </c>
      <c r="AT876" s="113">
        <f t="shared" si="1362"/>
        <v>64447.930065103443</v>
      </c>
      <c r="AU876" s="113">
        <f t="shared" si="1362"/>
        <v>65724.186739813056</v>
      </c>
      <c r="AV876" s="113">
        <f t="shared" si="1362"/>
        <v>66665.144007043142</v>
      </c>
      <c r="AW876" s="113">
        <f t="shared" si="1362"/>
        <v>67034.66244315065</v>
      </c>
      <c r="AX876" s="113">
        <f t="shared" si="1362"/>
        <v>67340.306323969766</v>
      </c>
      <c r="AY876" s="113">
        <f t="shared" si="1362"/>
        <v>67826.403256532838</v>
      </c>
      <c r="AZ876" s="113">
        <f t="shared" si="1362"/>
        <v>68289.324797482172</v>
      </c>
      <c r="BA876" s="113">
        <f t="shared" si="1362"/>
        <v>68855.162127454649</v>
      </c>
      <c r="BB876" s="113">
        <f t="shared" si="1362"/>
        <v>68849.663751405562</v>
      </c>
      <c r="BC876" s="113">
        <f t="shared" si="1362"/>
        <v>69741.885874534069</v>
      </c>
      <c r="BD876" s="113">
        <f t="shared" si="1362"/>
        <v>69948.370880557981</v>
      </c>
      <c r="BE876" s="113">
        <f t="shared" si="1362"/>
        <v>70352.256582757094</v>
      </c>
      <c r="BF876" s="113">
        <f t="shared" si="1362"/>
        <v>70762.396094725089</v>
      </c>
      <c r="BG876" s="113">
        <f t="shared" si="1362"/>
        <v>71401.312613363392</v>
      </c>
      <c r="BH876" s="113">
        <f t="shared" si="1362"/>
        <v>71382.497703806934</v>
      </c>
      <c r="BI876" s="113">
        <f t="shared" si="1362"/>
        <v>71216.36689863466</v>
      </c>
      <c r="BJ876" s="113">
        <f t="shared" si="1362"/>
        <v>70935.270037829076</v>
      </c>
      <c r="BK876" s="113">
        <f t="shared" si="1362"/>
        <v>70684.608570038312</v>
      </c>
      <c r="BL876" s="113">
        <f t="shared" si="1362"/>
        <v>70100.378916598158</v>
      </c>
      <c r="BM876" s="113">
        <f t="shared" si="1362"/>
        <v>70233.749496861026</v>
      </c>
      <c r="BN876" s="113">
        <f t="shared" si="1362"/>
        <v>70038.352420606272</v>
      </c>
      <c r="BO876" s="113">
        <f t="shared" si="1362"/>
        <v>69279.812222754117</v>
      </c>
      <c r="BP876" s="113">
        <f t="shared" si="1362"/>
        <v>69163.878393229126</v>
      </c>
      <c r="BQ876" s="113">
        <f t="shared" si="1362"/>
        <v>68913.427510107809</v>
      </c>
      <c r="BR876" s="113">
        <f t="shared" si="1362"/>
        <v>68718.895887045146</v>
      </c>
      <c r="BS876" s="113">
        <f t="shared" si="1362"/>
        <v>69535.822470447893</v>
      </c>
      <c r="BT876" s="113">
        <f t="shared" si="1362"/>
        <v>69360.251081454218</v>
      </c>
      <c r="BU876" s="113">
        <f t="shared" si="1362"/>
        <v>69477.686603373513</v>
      </c>
      <c r="BV876" s="113">
        <f t="shared" si="1362"/>
        <v>69775.761224650836</v>
      </c>
      <c r="BW876" s="113">
        <f t="shared" si="1362"/>
        <v>69004.492240181964</v>
      </c>
      <c r="BX876" s="113">
        <f t="shared" si="1362"/>
        <v>69189.429693833008</v>
      </c>
      <c r="BY876" s="113">
        <f t="shared" si="1362"/>
        <v>68569.164266511056</v>
      </c>
      <c r="BZ876" s="113">
        <f t="shared" si="1362"/>
        <v>69417.435136491593</v>
      </c>
      <c r="CA876" s="113">
        <f t="shared" si="1362"/>
        <v>68915.437082405348</v>
      </c>
      <c r="CB876" s="113">
        <f t="shared" si="1362"/>
        <v>68003.07478655572</v>
      </c>
      <c r="CC876" s="113">
        <f t="shared" ref="CC876:DM876" si="1363">CC826*CC$785</f>
        <v>66931.896571636331</v>
      </c>
      <c r="CD876" s="113">
        <f t="shared" si="1363"/>
        <v>66401.283489915251</v>
      </c>
      <c r="CE876" s="113">
        <f t="shared" si="1363"/>
        <v>64631.448014289177</v>
      </c>
      <c r="CF876" s="113">
        <f t="shared" si="1363"/>
        <v>63827.550279913587</v>
      </c>
      <c r="CG876" s="113">
        <f t="shared" si="1363"/>
        <v>62744.668811346448</v>
      </c>
      <c r="CH876" s="113">
        <f t="shared" si="1363"/>
        <v>61578.945436002039</v>
      </c>
      <c r="CI876" s="113">
        <f t="shared" si="1363"/>
        <v>60241.450858912984</v>
      </c>
      <c r="CJ876" s="113">
        <f t="shared" si="1363"/>
        <v>60215.169596999913</v>
      </c>
      <c r="CK876" s="113">
        <f t="shared" si="1363"/>
        <v>58794.494906621396</v>
      </c>
      <c r="CL876" s="113">
        <f t="shared" si="1363"/>
        <v>57993.985443783407</v>
      </c>
      <c r="CM876" s="113">
        <f t="shared" si="1363"/>
        <v>56133.950791465933</v>
      </c>
      <c r="CN876" s="113">
        <f t="shared" si="1363"/>
        <v>54466.313159538448</v>
      </c>
      <c r="CO876" s="113">
        <f t="shared" si="1363"/>
        <v>53114.313860964663</v>
      </c>
      <c r="CP876" s="113">
        <f t="shared" si="1363"/>
        <v>51813.567103191883</v>
      </c>
      <c r="CQ876" s="113">
        <f t="shared" si="1363"/>
        <v>50442.963936472705</v>
      </c>
      <c r="CR876" s="113">
        <f t="shared" si="1363"/>
        <v>49721.533665295523</v>
      </c>
      <c r="CS876" s="113">
        <f t="shared" si="1363"/>
        <v>48676.961844551879</v>
      </c>
      <c r="CT876" s="113">
        <f t="shared" si="1363"/>
        <v>48033.782313720905</v>
      </c>
      <c r="CU876" s="113">
        <f t="shared" si="1363"/>
        <v>48190.189745836986</v>
      </c>
      <c r="CV876" s="113">
        <f t="shared" si="1363"/>
        <v>46393.238860015335</v>
      </c>
      <c r="CW876" s="113">
        <f t="shared" si="1363"/>
        <v>45798.206157229244</v>
      </c>
      <c r="CX876" s="113">
        <f t="shared" si="1363"/>
        <v>44603.727858856459</v>
      </c>
      <c r="CY876" s="113">
        <f t="shared" si="1363"/>
        <v>42650.480640357411</v>
      </c>
      <c r="CZ876" s="113">
        <f t="shared" si="1363"/>
        <v>40933.970458683267</v>
      </c>
      <c r="DA876" s="113">
        <f t="shared" si="1363"/>
        <v>38437.975389879583</v>
      </c>
      <c r="DB876" s="113">
        <f t="shared" si="1363"/>
        <v>36224.045526974733</v>
      </c>
      <c r="DC876" s="113">
        <f t="shared" si="1363"/>
        <v>32646.888770053476</v>
      </c>
      <c r="DD876" s="113">
        <f t="shared" si="1363"/>
        <v>28565.311680327868</v>
      </c>
      <c r="DE876" s="113">
        <f t="shared" si="1363"/>
        <v>24630.594097355308</v>
      </c>
      <c r="DF876" s="113">
        <f t="shared" si="1363"/>
        <v>21066.615525114154</v>
      </c>
      <c r="DG876" s="113">
        <f t="shared" si="1363"/>
        <v>17806.866890917827</v>
      </c>
      <c r="DH876" s="113">
        <f t="shared" si="1363"/>
        <v>14391.573437032606</v>
      </c>
      <c r="DI876" s="113">
        <f t="shared" si="1363"/>
        <v>11778.145589383294</v>
      </c>
      <c r="DJ876" s="113">
        <f t="shared" si="1363"/>
        <v>8963.3148524923708</v>
      </c>
      <c r="DK876" s="113">
        <f t="shared" si="1363"/>
        <v>6682.0679199514861</v>
      </c>
      <c r="DL876" s="113">
        <f t="shared" si="1363"/>
        <v>4912.5401207937875</v>
      </c>
      <c r="DM876" s="113">
        <f t="shared" si="1363"/>
        <v>12316.376100628931</v>
      </c>
    </row>
    <row r="877" spans="1:117" s="44" customFormat="1" ht="1" hidden="1" customHeight="1">
      <c r="A877" s="94">
        <v>2054</v>
      </c>
      <c r="B877" s="96">
        <f t="shared" si="1276"/>
        <v>5486421.2420094358</v>
      </c>
      <c r="C877" s="94"/>
      <c r="D877" s="101">
        <f t="shared" si="1277"/>
        <v>2934375.4532899717</v>
      </c>
      <c r="E877" s="101">
        <f t="shared" si="1278"/>
        <v>3001909.0339730778</v>
      </c>
      <c r="F877" s="101">
        <f t="shared" si="1279"/>
        <v>3068449.348626079</v>
      </c>
      <c r="G877" s="101">
        <f t="shared" si="1280"/>
        <v>3134642.0196882854</v>
      </c>
      <c r="H877" s="101">
        <f t="shared" si="1281"/>
        <v>3198708.851298776</v>
      </c>
      <c r="I877" s="101">
        <f>SUM(CC877:$DL877)</f>
        <v>1563381.0475056758</v>
      </c>
      <c r="J877" s="101">
        <f>SUM(CD877:$DL877)</f>
        <v>1495847.4668225695</v>
      </c>
      <c r="K877" s="101">
        <f>SUM(CE877:$DL877)</f>
        <v>1429307.1521695685</v>
      </c>
      <c r="L877" s="101">
        <f>SUM(CF877:$DL877)</f>
        <v>1363114.4811073618</v>
      </c>
      <c r="M877" s="101">
        <f>SUM(CG877:$DL877)</f>
        <v>1299047.6494968713</v>
      </c>
      <c r="N877" s="101"/>
      <c r="O877" s="101"/>
      <c r="P877" s="101"/>
      <c r="Q877" s="113">
        <f t="shared" ref="Q877:CB877" si="1364">Q827*Q$785</f>
        <v>46300.814421659969</v>
      </c>
      <c r="R877" s="113">
        <f t="shared" si="1364"/>
        <v>47729.901271895847</v>
      </c>
      <c r="S877" s="113">
        <f t="shared" si="1364"/>
        <v>49298.494577875732</v>
      </c>
      <c r="T877" s="113">
        <f t="shared" si="1364"/>
        <v>49088.961658083928</v>
      </c>
      <c r="U877" s="113">
        <f t="shared" si="1364"/>
        <v>49127.229504400188</v>
      </c>
      <c r="V877" s="113">
        <f t="shared" si="1364"/>
        <v>49279.471766565599</v>
      </c>
      <c r="W877" s="113">
        <f t="shared" si="1364"/>
        <v>49574.688539716859</v>
      </c>
      <c r="X877" s="113">
        <f t="shared" si="1364"/>
        <v>49347.285639220223</v>
      </c>
      <c r="Y877" s="113">
        <f t="shared" si="1364"/>
        <v>49444.743526285623</v>
      </c>
      <c r="Z877" s="113">
        <f t="shared" si="1364"/>
        <v>49379.239983040068</v>
      </c>
      <c r="AA877" s="113">
        <f t="shared" si="1364"/>
        <v>49342.568555902661</v>
      </c>
      <c r="AB877" s="113">
        <f t="shared" si="1364"/>
        <v>49513.45397133199</v>
      </c>
      <c r="AC877" s="113">
        <f t="shared" si="1364"/>
        <v>51924.730771225557</v>
      </c>
      <c r="AD877" s="113">
        <f t="shared" si="1364"/>
        <v>49770.67205061407</v>
      </c>
      <c r="AE877" s="113">
        <f t="shared" si="1364"/>
        <v>49708.069657816959</v>
      </c>
      <c r="AF877" s="113">
        <f t="shared" si="1364"/>
        <v>49726.555771398424</v>
      </c>
      <c r="AG877" s="113">
        <f t="shared" si="1364"/>
        <v>49650.350986910933</v>
      </c>
      <c r="AH877" s="113">
        <f t="shared" si="1364"/>
        <v>49614.796003717471</v>
      </c>
      <c r="AI877" s="113">
        <f t="shared" si="1364"/>
        <v>49960.44776663628</v>
      </c>
      <c r="AJ877" s="113">
        <f t="shared" si="1364"/>
        <v>50882.264789489003</v>
      </c>
      <c r="AK877" s="113">
        <f t="shared" si="1364"/>
        <v>51455.5850241956</v>
      </c>
      <c r="AL877" s="113">
        <f t="shared" si="1364"/>
        <v>52622.781295807683</v>
      </c>
      <c r="AM877" s="113">
        <f t="shared" si="1364"/>
        <v>53554.735691859387</v>
      </c>
      <c r="AN877" s="113">
        <f t="shared" si="1364"/>
        <v>54403.080737174299</v>
      </c>
      <c r="AO877" s="113">
        <f t="shared" si="1364"/>
        <v>55876.286212914485</v>
      </c>
      <c r="AP877" s="113">
        <f t="shared" si="1364"/>
        <v>57405.891680338398</v>
      </c>
      <c r="AQ877" s="113">
        <f t="shared" si="1364"/>
        <v>59500.303687301435</v>
      </c>
      <c r="AR877" s="113">
        <f t="shared" si="1364"/>
        <v>61476.304178166931</v>
      </c>
      <c r="AS877" s="113">
        <f t="shared" si="1364"/>
        <v>63254.053017929225</v>
      </c>
      <c r="AT877" s="113">
        <f t="shared" si="1364"/>
        <v>64471.077657768583</v>
      </c>
      <c r="AU877" s="113">
        <f t="shared" si="1364"/>
        <v>65804.647273252252</v>
      </c>
      <c r="AV877" s="113">
        <f t="shared" si="1364"/>
        <v>66773.343874085913</v>
      </c>
      <c r="AW877" s="113">
        <f t="shared" si="1364"/>
        <v>67205.274487249815</v>
      </c>
      <c r="AX877" s="113">
        <f t="shared" si="1364"/>
        <v>67539.887049051758</v>
      </c>
      <c r="AY877" s="113">
        <f t="shared" si="1364"/>
        <v>68083.981794328021</v>
      </c>
      <c r="AZ877" s="113">
        <f t="shared" si="1364"/>
        <v>68571.673575222187</v>
      </c>
      <c r="BA877" s="113">
        <f t="shared" si="1364"/>
        <v>69177.851944994385</v>
      </c>
      <c r="BB877" s="113">
        <f t="shared" si="1364"/>
        <v>69201.597247755548</v>
      </c>
      <c r="BC877" s="113">
        <f t="shared" si="1364"/>
        <v>70104.619364934246</v>
      </c>
      <c r="BD877" s="113">
        <f t="shared" si="1364"/>
        <v>70329.638360941579</v>
      </c>
      <c r="BE877" s="113">
        <f t="shared" si="1364"/>
        <v>70748.715400074943</v>
      </c>
      <c r="BF877" s="113">
        <f t="shared" si="1364"/>
        <v>71178.604775668398</v>
      </c>
      <c r="BG877" s="113">
        <f t="shared" si="1364"/>
        <v>71809.223229896888</v>
      </c>
      <c r="BH877" s="113">
        <f t="shared" si="1364"/>
        <v>71827.671359346292</v>
      </c>
      <c r="BI877" s="113">
        <f t="shared" si="1364"/>
        <v>72015.401802811641</v>
      </c>
      <c r="BJ877" s="113">
        <f t="shared" si="1364"/>
        <v>71610.164934764136</v>
      </c>
      <c r="BK877" s="113">
        <f t="shared" si="1364"/>
        <v>71152.585548324307</v>
      </c>
      <c r="BL877" s="113">
        <f t="shared" si="1364"/>
        <v>70878.847903535221</v>
      </c>
      <c r="BM877" s="113">
        <f t="shared" si="1364"/>
        <v>70510.049908383662</v>
      </c>
      <c r="BN877" s="113">
        <f t="shared" si="1364"/>
        <v>70105.708590041031</v>
      </c>
      <c r="BO877" s="113">
        <f t="shared" si="1364"/>
        <v>70006.885208233609</v>
      </c>
      <c r="BP877" s="113">
        <f t="shared" si="1364"/>
        <v>69157.863532730829</v>
      </c>
      <c r="BQ877" s="113">
        <f t="shared" si="1364"/>
        <v>69060.66772237196</v>
      </c>
      <c r="BR877" s="113">
        <f t="shared" si="1364"/>
        <v>68782.960116277056</v>
      </c>
      <c r="BS877" s="113">
        <f t="shared" si="1364"/>
        <v>68535.623648917332</v>
      </c>
      <c r="BT877" s="113">
        <f t="shared" si="1364"/>
        <v>69153.845503911638</v>
      </c>
      <c r="BU877" s="113">
        <f t="shared" si="1364"/>
        <v>69231.134844982706</v>
      </c>
      <c r="BV877" s="113">
        <f t="shared" si="1364"/>
        <v>69174.426576185593</v>
      </c>
      <c r="BW877" s="113">
        <f t="shared" si="1364"/>
        <v>69311.775538960123</v>
      </c>
      <c r="BX877" s="113">
        <f t="shared" si="1364"/>
        <v>68978.793706221026</v>
      </c>
      <c r="BY877" s="113">
        <f t="shared" si="1364"/>
        <v>68485.776983514996</v>
      </c>
      <c r="BZ877" s="113">
        <f t="shared" si="1364"/>
        <v>68334.82444846924</v>
      </c>
      <c r="CA877" s="113">
        <f t="shared" si="1364"/>
        <v>69265.753062360804</v>
      </c>
      <c r="CB877" s="113">
        <f t="shared" si="1364"/>
        <v>68245.534788717181</v>
      </c>
      <c r="CC877" s="113">
        <f t="shared" ref="CC877:DM877" si="1365">CC827*CC$785</f>
        <v>67533.58068310628</v>
      </c>
      <c r="CD877" s="113">
        <f t="shared" si="1365"/>
        <v>66540.314653001333</v>
      </c>
      <c r="CE877" s="113">
        <f t="shared" si="1365"/>
        <v>66192.671062206442</v>
      </c>
      <c r="CF877" s="113">
        <f t="shared" si="1365"/>
        <v>64066.831610490372</v>
      </c>
      <c r="CG877" s="113">
        <f t="shared" si="1365"/>
        <v>63613.978866294085</v>
      </c>
      <c r="CH877" s="113">
        <f t="shared" si="1365"/>
        <v>62280.470168281485</v>
      </c>
      <c r="CI877" s="113">
        <f t="shared" si="1365"/>
        <v>61182.459025626587</v>
      </c>
      <c r="CJ877" s="113">
        <f t="shared" si="1365"/>
        <v>60005.266610505721</v>
      </c>
      <c r="CK877" s="113">
        <f t="shared" si="1365"/>
        <v>59695.782009250048</v>
      </c>
      <c r="CL877" s="113">
        <f t="shared" si="1365"/>
        <v>58299.911515114909</v>
      </c>
      <c r="CM877" s="113">
        <f t="shared" si="1365"/>
        <v>57377.509729087156</v>
      </c>
      <c r="CN877" s="113">
        <f t="shared" si="1365"/>
        <v>55675.941352444199</v>
      </c>
      <c r="CO877" s="113">
        <f t="shared" si="1365"/>
        <v>53693.630145060415</v>
      </c>
      <c r="CP877" s="113">
        <f t="shared" si="1365"/>
        <v>52405.613758917505</v>
      </c>
      <c r="CQ877" s="113">
        <f t="shared" si="1365"/>
        <v>51091.243775573894</v>
      </c>
      <c r="CR877" s="113">
        <f t="shared" si="1365"/>
        <v>49607.706429963197</v>
      </c>
      <c r="CS877" s="113">
        <f t="shared" si="1365"/>
        <v>48784.724879137226</v>
      </c>
      <c r="CT877" s="113">
        <f t="shared" si="1365"/>
        <v>47507.752485670841</v>
      </c>
      <c r="CU877" s="113">
        <f t="shared" si="1365"/>
        <v>46979.981595092024</v>
      </c>
      <c r="CV877" s="113">
        <f t="shared" si="1365"/>
        <v>46540.544091335098</v>
      </c>
      <c r="CW877" s="113">
        <f t="shared" si="1365"/>
        <v>44822.266080263878</v>
      </c>
      <c r="CX877" s="113">
        <f t="shared" si="1365"/>
        <v>44190.319272291083</v>
      </c>
      <c r="CY877" s="113">
        <f t="shared" si="1365"/>
        <v>42536.596798212959</v>
      </c>
      <c r="CZ877" s="113">
        <f t="shared" si="1365"/>
        <v>40570.96758090092</v>
      </c>
      <c r="DA877" s="113">
        <f t="shared" si="1365"/>
        <v>38708.125748502993</v>
      </c>
      <c r="DB877" s="113">
        <f t="shared" si="1365"/>
        <v>35977.483117080199</v>
      </c>
      <c r="DC877" s="113">
        <f t="shared" si="1365"/>
        <v>33491.525846702316</v>
      </c>
      <c r="DD877" s="113">
        <f t="shared" si="1365"/>
        <v>29808.767008196719</v>
      </c>
      <c r="DE877" s="113">
        <f t="shared" si="1365"/>
        <v>25387.031429666538</v>
      </c>
      <c r="DF877" s="113">
        <f t="shared" si="1365"/>
        <v>21788.926392694062</v>
      </c>
      <c r="DG877" s="113">
        <f t="shared" si="1365"/>
        <v>18383.813070639117</v>
      </c>
      <c r="DH877" s="113">
        <f t="shared" si="1365"/>
        <v>15123.634460065809</v>
      </c>
      <c r="DI877" s="113">
        <f t="shared" si="1365"/>
        <v>12067.848946135831</v>
      </c>
      <c r="DJ877" s="113">
        <f t="shared" si="1365"/>
        <v>9404.7527975584944</v>
      </c>
      <c r="DK877" s="113">
        <f t="shared" si="1365"/>
        <v>6970.693147362038</v>
      </c>
      <c r="DL877" s="113">
        <f t="shared" si="1365"/>
        <v>5072.3813632441761</v>
      </c>
      <c r="DM877" s="113">
        <f t="shared" si="1365"/>
        <v>12752.349685534591</v>
      </c>
    </row>
    <row r="878" spans="1:117" s="44" customFormat="1" ht="1" hidden="1" customHeight="1">
      <c r="A878" s="94">
        <v>2055</v>
      </c>
      <c r="B878" s="96">
        <f t="shared" si="1276"/>
        <v>5509023.6857178435</v>
      </c>
      <c r="C878" s="94"/>
      <c r="D878" s="101">
        <f t="shared" si="1277"/>
        <v>2939796.1523745595</v>
      </c>
      <c r="E878" s="101">
        <f t="shared" si="1278"/>
        <v>3007574.9739413839</v>
      </c>
      <c r="F878" s="101">
        <f t="shared" si="1279"/>
        <v>3074716.1018348644</v>
      </c>
      <c r="G878" s="101">
        <f t="shared" si="1280"/>
        <v>3141049.1634900277</v>
      </c>
      <c r="H878" s="101">
        <f t="shared" si="1281"/>
        <v>3206666.8558406048</v>
      </c>
      <c r="I878" s="101">
        <f>SUM(CC878:$DL878)</f>
        <v>1575798.556616717</v>
      </c>
      <c r="J878" s="101">
        <f>SUM(CD878:$DL878)</f>
        <v>1508019.7350498931</v>
      </c>
      <c r="K878" s="101">
        <f>SUM(CE878:$DL878)</f>
        <v>1440878.6071564124</v>
      </c>
      <c r="L878" s="101">
        <f>SUM(CF878:$DL878)</f>
        <v>1374545.5455012491</v>
      </c>
      <c r="M878" s="101">
        <f>SUM(CG878:$DL878)</f>
        <v>1308927.8531506718</v>
      </c>
      <c r="N878" s="101"/>
      <c r="O878" s="101"/>
      <c r="P878" s="101"/>
      <c r="Q878" s="113">
        <f t="shared" ref="Q878:CB878" si="1366">Q828*Q$785</f>
        <v>46398.870669630596</v>
      </c>
      <c r="R878" s="113">
        <f t="shared" si="1366"/>
        <v>47853.949199130409</v>
      </c>
      <c r="S878" s="113">
        <f t="shared" si="1366"/>
        <v>49447.099727015455</v>
      </c>
      <c r="T878" s="113">
        <f t="shared" si="1366"/>
        <v>49260.24065670729</v>
      </c>
      <c r="U878" s="113">
        <f t="shared" si="1366"/>
        <v>49324.908522464109</v>
      </c>
      <c r="V878" s="113">
        <f t="shared" si="1366"/>
        <v>49485.060716784574</v>
      </c>
      <c r="W878" s="113">
        <f t="shared" si="1366"/>
        <v>49812.05093459176</v>
      </c>
      <c r="X878" s="113">
        <f t="shared" si="1366"/>
        <v>49604.038411013607</v>
      </c>
      <c r="Y878" s="113">
        <f t="shared" si="1366"/>
        <v>49719.585916740478</v>
      </c>
      <c r="Z878" s="113">
        <f t="shared" si="1366"/>
        <v>49670.407568369723</v>
      </c>
      <c r="AA878" s="113">
        <f t="shared" si="1366"/>
        <v>49645.350694353292</v>
      </c>
      <c r="AB878" s="113">
        <f t="shared" si="1366"/>
        <v>49824.276643693825</v>
      </c>
      <c r="AC878" s="113">
        <f t="shared" si="1366"/>
        <v>52271.745760074678</v>
      </c>
      <c r="AD878" s="113">
        <f t="shared" si="1366"/>
        <v>50090.273564073941</v>
      </c>
      <c r="AE878" s="113">
        <f t="shared" si="1366"/>
        <v>50019.107637447181</v>
      </c>
      <c r="AF878" s="113">
        <f t="shared" si="1366"/>
        <v>50030.388085473773</v>
      </c>
      <c r="AG878" s="113">
        <f t="shared" si="1366"/>
        <v>49917.229465510427</v>
      </c>
      <c r="AH878" s="113">
        <f t="shared" si="1366"/>
        <v>49855.904623605951</v>
      </c>
      <c r="AI878" s="113">
        <f t="shared" si="1366"/>
        <v>50163.369188696444</v>
      </c>
      <c r="AJ878" s="113">
        <f t="shared" si="1366"/>
        <v>51035.118741186743</v>
      </c>
      <c r="AK878" s="113">
        <f t="shared" si="1366"/>
        <v>51569.184608201038</v>
      </c>
      <c r="AL878" s="113">
        <f t="shared" si="1366"/>
        <v>52689.516564057463</v>
      </c>
      <c r="AM878" s="113">
        <f t="shared" si="1366"/>
        <v>53579.914222979212</v>
      </c>
      <c r="AN878" s="113">
        <f t="shared" si="1366"/>
        <v>54391.111081890274</v>
      </c>
      <c r="AO878" s="113">
        <f t="shared" si="1366"/>
        <v>55842.404886561955</v>
      </c>
      <c r="AP878" s="113">
        <f t="shared" si="1366"/>
        <v>57357.1405981301</v>
      </c>
      <c r="AQ878" s="113">
        <f t="shared" si="1366"/>
        <v>59441.166227014532</v>
      </c>
      <c r="AR878" s="113">
        <f t="shared" si="1366"/>
        <v>61422.895593413909</v>
      </c>
      <c r="AS878" s="113">
        <f t="shared" si="1366"/>
        <v>63221.709377640102</v>
      </c>
      <c r="AT878" s="113">
        <f t="shared" si="1366"/>
        <v>64467.05198947899</v>
      </c>
      <c r="AU878" s="113">
        <f t="shared" si="1366"/>
        <v>65829.791189951997</v>
      </c>
      <c r="AV878" s="113">
        <f t="shared" si="1366"/>
        <v>66853.491923747235</v>
      </c>
      <c r="AW878" s="113">
        <f t="shared" si="1366"/>
        <v>67312.402980056271</v>
      </c>
      <c r="AX878" s="113">
        <f t="shared" si="1366"/>
        <v>67708.00677313561</v>
      </c>
      <c r="AY878" s="113">
        <f t="shared" si="1366"/>
        <v>68282.797167607205</v>
      </c>
      <c r="AZ878" s="113">
        <f t="shared" si="1366"/>
        <v>68828.620732819516</v>
      </c>
      <c r="BA878" s="113">
        <f t="shared" si="1366"/>
        <v>69460.449997324627</v>
      </c>
      <c r="BB878" s="113">
        <f t="shared" si="1366"/>
        <v>69522.420600781756</v>
      </c>
      <c r="BC878" s="113">
        <f t="shared" si="1366"/>
        <v>70459.509969055493</v>
      </c>
      <c r="BD878" s="113">
        <f t="shared" si="1366"/>
        <v>70691.303400174365</v>
      </c>
      <c r="BE878" s="113">
        <f t="shared" si="1366"/>
        <v>71130.417685730834</v>
      </c>
      <c r="BF878" s="113">
        <f t="shared" si="1366"/>
        <v>71576.029691913558</v>
      </c>
      <c r="BG878" s="113">
        <f t="shared" si="1366"/>
        <v>72229.101884079282</v>
      </c>
      <c r="BH878" s="113">
        <f t="shared" si="1366"/>
        <v>72233.917273706218</v>
      </c>
      <c r="BI878" s="113">
        <f t="shared" si="1366"/>
        <v>72462.540532125233</v>
      </c>
      <c r="BJ878" s="113">
        <f t="shared" si="1366"/>
        <v>72409.594009109846</v>
      </c>
      <c r="BK878" s="113">
        <f t="shared" si="1366"/>
        <v>71826.432227358426</v>
      </c>
      <c r="BL878" s="113">
        <f t="shared" si="1366"/>
        <v>71345.929295697453</v>
      </c>
      <c r="BM878" s="113">
        <f t="shared" si="1366"/>
        <v>71288.531359826986</v>
      </c>
      <c r="BN878" s="113">
        <f t="shared" si="1366"/>
        <v>70382.170479512046</v>
      </c>
      <c r="BO878" s="113">
        <f t="shared" si="1366"/>
        <v>70074.169586724107</v>
      </c>
      <c r="BP878" s="113">
        <f t="shared" si="1366"/>
        <v>69882.654222776255</v>
      </c>
      <c r="BQ878" s="113">
        <f t="shared" si="1366"/>
        <v>69056.661185983816</v>
      </c>
      <c r="BR878" s="113">
        <f t="shared" si="1366"/>
        <v>68930.107642794115</v>
      </c>
      <c r="BS878" s="113">
        <f t="shared" si="1366"/>
        <v>68599.63637349529</v>
      </c>
      <c r="BT878" s="113">
        <f t="shared" si="1366"/>
        <v>68161.702751955818</v>
      </c>
      <c r="BU878" s="113">
        <f t="shared" si="1366"/>
        <v>69026.506867370917</v>
      </c>
      <c r="BV878" s="113">
        <f t="shared" si="1366"/>
        <v>68931.100449775113</v>
      </c>
      <c r="BW878" s="113">
        <f t="shared" si="1366"/>
        <v>68717.097828056125</v>
      </c>
      <c r="BX878" s="113">
        <f t="shared" si="1366"/>
        <v>69285.26407682235</v>
      </c>
      <c r="BY878" s="113">
        <f t="shared" si="1366"/>
        <v>68279.294187524749</v>
      </c>
      <c r="BZ878" s="113">
        <f t="shared" si="1366"/>
        <v>68254.225674820525</v>
      </c>
      <c r="CA878" s="113">
        <f t="shared" si="1366"/>
        <v>68187.857739420942</v>
      </c>
      <c r="CB878" s="113">
        <f t="shared" si="1366"/>
        <v>68594.31946395764</v>
      </c>
      <c r="CC878" s="113">
        <f t="shared" ref="CC878:DM878" si="1367">CC828*CC$785</f>
        <v>67778.821566824219</v>
      </c>
      <c r="CD878" s="113">
        <f t="shared" si="1367"/>
        <v>67141.127893480501</v>
      </c>
      <c r="CE878" s="113">
        <f t="shared" si="1367"/>
        <v>66333.061655163285</v>
      </c>
      <c r="CF878" s="113">
        <f t="shared" si="1367"/>
        <v>65617.692350577257</v>
      </c>
      <c r="CG878" s="113">
        <f t="shared" si="1367"/>
        <v>63852.964448410276</v>
      </c>
      <c r="CH878" s="113">
        <f t="shared" si="1367"/>
        <v>63146.181540030593</v>
      </c>
      <c r="CI878" s="113">
        <f t="shared" si="1367"/>
        <v>61881.493663756693</v>
      </c>
      <c r="CJ878" s="113">
        <f t="shared" si="1367"/>
        <v>60944.832359574983</v>
      </c>
      <c r="CK878" s="113">
        <f t="shared" si="1367"/>
        <v>59489.944821731755</v>
      </c>
      <c r="CL878" s="113">
        <f t="shared" si="1367"/>
        <v>59196.694802645485</v>
      </c>
      <c r="CM878" s="113">
        <f t="shared" si="1367"/>
        <v>57682.156697741353</v>
      </c>
      <c r="CN878" s="113">
        <f t="shared" si="1367"/>
        <v>56911.604589236995</v>
      </c>
      <c r="CO878" s="113">
        <f t="shared" si="1367"/>
        <v>54888.220275713022</v>
      </c>
      <c r="CP878" s="113">
        <f t="shared" si="1367"/>
        <v>52980.687744917443</v>
      </c>
      <c r="CQ878" s="113">
        <f t="shared" si="1367"/>
        <v>51678.591303141686</v>
      </c>
      <c r="CR878" s="113">
        <f t="shared" si="1367"/>
        <v>50247.735007577401</v>
      </c>
      <c r="CS878" s="113">
        <f t="shared" si="1367"/>
        <v>48674.966232800296</v>
      </c>
      <c r="CT878" s="113">
        <f t="shared" si="1367"/>
        <v>47618.129254883614</v>
      </c>
      <c r="CU878" s="113">
        <f t="shared" si="1367"/>
        <v>46470.000876424187</v>
      </c>
      <c r="CV878" s="113">
        <f t="shared" si="1367"/>
        <v>45373.965749339695</v>
      </c>
      <c r="CW878" s="113">
        <f t="shared" si="1367"/>
        <v>44968.164192779914</v>
      </c>
      <c r="CX878" s="113">
        <f t="shared" si="1367"/>
        <v>43253.983356657336</v>
      </c>
      <c r="CY878" s="113">
        <f t="shared" si="1367"/>
        <v>42147.820923306033</v>
      </c>
      <c r="CZ878" s="113">
        <f t="shared" si="1367"/>
        <v>40469.915428437191</v>
      </c>
      <c r="DA878" s="113">
        <f t="shared" si="1367"/>
        <v>38374.121668750413</v>
      </c>
      <c r="DB878" s="113">
        <f t="shared" si="1367"/>
        <v>36240.744973063207</v>
      </c>
      <c r="DC878" s="113">
        <f t="shared" si="1367"/>
        <v>33274.977361853831</v>
      </c>
      <c r="DD878" s="113">
        <f t="shared" si="1367"/>
        <v>30590.562704918033</v>
      </c>
      <c r="DE878" s="113">
        <f t="shared" si="1367"/>
        <v>26503.039478727482</v>
      </c>
      <c r="DF878" s="113">
        <f t="shared" si="1367"/>
        <v>22468.859178082192</v>
      </c>
      <c r="DG878" s="113">
        <f t="shared" si="1367"/>
        <v>19025.377222489187</v>
      </c>
      <c r="DH878" s="113">
        <f t="shared" si="1367"/>
        <v>15622.928507328746</v>
      </c>
      <c r="DI878" s="113">
        <f t="shared" si="1367"/>
        <v>12689.859094457453</v>
      </c>
      <c r="DJ878" s="113">
        <f t="shared" si="1367"/>
        <v>9643.1765005086472</v>
      </c>
      <c r="DK878" s="113">
        <f t="shared" si="1367"/>
        <v>7319.4784718010915</v>
      </c>
      <c r="DL878" s="113">
        <f t="shared" si="1367"/>
        <v>5296.6747195858497</v>
      </c>
      <c r="DM878" s="113">
        <f t="shared" si="1367"/>
        <v>13211.32075471698</v>
      </c>
    </row>
    <row r="879" spans="1:117" s="44" customFormat="1" ht="1" hidden="1" customHeight="1">
      <c r="A879" s="94">
        <v>2056</v>
      </c>
      <c r="B879" s="96">
        <f t="shared" si="1276"/>
        <v>5531126.441336331</v>
      </c>
      <c r="C879" s="94"/>
      <c r="D879" s="101">
        <f t="shared" si="1277"/>
        <v>2945088.1810632786</v>
      </c>
      <c r="E879" s="101">
        <f t="shared" si="1278"/>
        <v>3013213.5170771373</v>
      </c>
      <c r="F879" s="101">
        <f t="shared" si="1279"/>
        <v>3080601.9218249638</v>
      </c>
      <c r="G879" s="101">
        <f t="shared" si="1280"/>
        <v>3147538.3643264524</v>
      </c>
      <c r="H879" s="101">
        <f t="shared" si="1281"/>
        <v>3213297.0440170374</v>
      </c>
      <c r="I879" s="101">
        <f>SUM(CC879:$DL879)</f>
        <v>1587918.1891647896</v>
      </c>
      <c r="J879" s="101">
        <f>SUM(CD879:$DL879)</f>
        <v>1519792.853150931</v>
      </c>
      <c r="K879" s="101">
        <f>SUM(CE879:$DL879)</f>
        <v>1452404.4484031042</v>
      </c>
      <c r="L879" s="101">
        <f>SUM(CF879:$DL879)</f>
        <v>1385468.0059016158</v>
      </c>
      <c r="M879" s="101">
        <f>SUM(CG879:$DL879)</f>
        <v>1319709.3262110306</v>
      </c>
      <c r="N879" s="101"/>
      <c r="O879" s="101"/>
      <c r="P879" s="101"/>
      <c r="Q879" s="113">
        <f t="shared" ref="Q879:CB879" si="1368">Q829*Q$785</f>
        <v>46483.468216899368</v>
      </c>
      <c r="R879" s="113">
        <f t="shared" si="1368"/>
        <v>47955.353457107871</v>
      </c>
      <c r="S879" s="113">
        <f t="shared" si="1368"/>
        <v>49574.475569135218</v>
      </c>
      <c r="T879" s="113">
        <f t="shared" si="1368"/>
        <v>49407.480497629127</v>
      </c>
      <c r="U879" s="113">
        <f t="shared" si="1368"/>
        <v>49493.634553033815</v>
      </c>
      <c r="V879" s="113">
        <f t="shared" si="1368"/>
        <v>49681.667625489128</v>
      </c>
      <c r="W879" s="113">
        <f t="shared" si="1368"/>
        <v>50019.367456697692</v>
      </c>
      <c r="X879" s="113">
        <f t="shared" si="1368"/>
        <v>49840.8878671641</v>
      </c>
      <c r="Y879" s="113">
        <f t="shared" si="1368"/>
        <v>49976.503803470019</v>
      </c>
      <c r="Z879" s="113">
        <f t="shared" si="1368"/>
        <v>49943.687725249096</v>
      </c>
      <c r="AA879" s="113">
        <f t="shared" si="1368"/>
        <v>49935.227364607672</v>
      </c>
      <c r="AB879" s="113">
        <f t="shared" si="1368"/>
        <v>50127.129503943819</v>
      </c>
      <c r="AC879" s="113">
        <f t="shared" si="1368"/>
        <v>52596.811005653231</v>
      </c>
      <c r="AD879" s="113">
        <f t="shared" si="1368"/>
        <v>50420.895819377256</v>
      </c>
      <c r="AE879" s="113">
        <f t="shared" si="1368"/>
        <v>50337.146471924381</v>
      </c>
      <c r="AF879" s="113">
        <f t="shared" si="1368"/>
        <v>50340.217089958511</v>
      </c>
      <c r="AG879" s="113">
        <f t="shared" si="1368"/>
        <v>50219.957291981489</v>
      </c>
      <c r="AH879" s="113">
        <f t="shared" si="1368"/>
        <v>50122.810873605951</v>
      </c>
      <c r="AI879" s="113">
        <f t="shared" si="1368"/>
        <v>50404.089699179582</v>
      </c>
      <c r="AJ879" s="113">
        <f t="shared" si="1368"/>
        <v>51239.259216151491</v>
      </c>
      <c r="AK879" s="113">
        <f t="shared" si="1368"/>
        <v>51720.985822225994</v>
      </c>
      <c r="AL879" s="113">
        <f t="shared" si="1368"/>
        <v>52802.764291996486</v>
      </c>
      <c r="AM879" s="113">
        <f t="shared" si="1368"/>
        <v>53647.392686380328</v>
      </c>
      <c r="AN879" s="113">
        <f t="shared" si="1368"/>
        <v>54417.045335005663</v>
      </c>
      <c r="AO879" s="113">
        <f t="shared" si="1368"/>
        <v>55831.443280977313</v>
      </c>
      <c r="AP879" s="113">
        <f t="shared" si="1368"/>
        <v>57325.303156687951</v>
      </c>
      <c r="AQ879" s="113">
        <f t="shared" si="1368"/>
        <v>59397.063714258205</v>
      </c>
      <c r="AR879" s="113">
        <f t="shared" si="1368"/>
        <v>61366.463881222036</v>
      </c>
      <c r="AS879" s="113">
        <f t="shared" si="1368"/>
        <v>63170.161700929319</v>
      </c>
      <c r="AT879" s="113">
        <f t="shared" si="1368"/>
        <v>64437.865894379473</v>
      </c>
      <c r="AU879" s="113">
        <f t="shared" si="1368"/>
        <v>65826.773919948027</v>
      </c>
      <c r="AV879" s="113">
        <f t="shared" si="1368"/>
        <v>66881.543741128698</v>
      </c>
      <c r="AW879" s="113">
        <f t="shared" si="1368"/>
        <v>67393.741280150061</v>
      </c>
      <c r="AX879" s="113">
        <f t="shared" si="1368"/>
        <v>67815.170807785544</v>
      </c>
      <c r="AY879" s="113">
        <f t="shared" si="1368"/>
        <v>68451.251572553112</v>
      </c>
      <c r="AZ879" s="113">
        <f t="shared" si="1368"/>
        <v>69027.925752400712</v>
      </c>
      <c r="BA879" s="113">
        <f t="shared" si="1368"/>
        <v>69716.646155492534</v>
      </c>
      <c r="BB879" s="113">
        <f t="shared" si="1368"/>
        <v>69803.384082674427</v>
      </c>
      <c r="BC879" s="113">
        <f t="shared" si="1368"/>
        <v>70782.048667276176</v>
      </c>
      <c r="BD879" s="113">
        <f t="shared" si="1368"/>
        <v>71045.12746294681</v>
      </c>
      <c r="BE879" s="113">
        <f t="shared" si="1368"/>
        <v>71494.412133392383</v>
      </c>
      <c r="BF879" s="113">
        <f t="shared" si="1368"/>
        <v>71959.613939433752</v>
      </c>
      <c r="BG879" s="113">
        <f t="shared" si="1368"/>
        <v>72629.033808846842</v>
      </c>
      <c r="BH879" s="113">
        <f t="shared" si="1368"/>
        <v>72654.13724900235</v>
      </c>
      <c r="BI879" s="113">
        <f t="shared" si="1368"/>
        <v>72869.577133249273</v>
      </c>
      <c r="BJ879" s="113">
        <f t="shared" si="1368"/>
        <v>72856.511016752876</v>
      </c>
      <c r="BK879" s="113">
        <f t="shared" si="1368"/>
        <v>72624.804969284101</v>
      </c>
      <c r="BL879" s="113">
        <f t="shared" si="1368"/>
        <v>72018.928290855954</v>
      </c>
      <c r="BM879" s="113">
        <f t="shared" si="1368"/>
        <v>71757.435342885467</v>
      </c>
      <c r="BN879" s="113">
        <f t="shared" si="1368"/>
        <v>71157.269085992593</v>
      </c>
      <c r="BO879" s="113">
        <f t="shared" si="1368"/>
        <v>70351.341056326797</v>
      </c>
      <c r="BP879" s="113">
        <f t="shared" si="1368"/>
        <v>69951.825118506735</v>
      </c>
      <c r="BQ879" s="113">
        <f t="shared" si="1368"/>
        <v>69779.841004043119</v>
      </c>
      <c r="BR879" s="113">
        <f t="shared" si="1368"/>
        <v>68930.107642794115</v>
      </c>
      <c r="BS879" s="113">
        <f t="shared" si="1368"/>
        <v>68748.665997903343</v>
      </c>
      <c r="BT879" s="113">
        <f t="shared" si="1368"/>
        <v>68228.510354348822</v>
      </c>
      <c r="BU879" s="113">
        <f t="shared" si="1368"/>
        <v>68039.301648551074</v>
      </c>
      <c r="BV879" s="113">
        <f t="shared" si="1368"/>
        <v>68729.65832873038</v>
      </c>
      <c r="BW879" s="113">
        <f t="shared" si="1368"/>
        <v>68477.436743895814</v>
      </c>
      <c r="BX879" s="113">
        <f t="shared" si="1368"/>
        <v>68693.287106898628</v>
      </c>
      <c r="BY879" s="113">
        <f t="shared" si="1368"/>
        <v>68585.047558510298</v>
      </c>
      <c r="BZ879" s="113">
        <f t="shared" si="1368"/>
        <v>68050.24112422808</v>
      </c>
      <c r="CA879" s="113">
        <f t="shared" si="1368"/>
        <v>68112.005846325163</v>
      </c>
      <c r="CB879" s="113">
        <f t="shared" si="1368"/>
        <v>67529.085356100724</v>
      </c>
      <c r="CC879" s="113">
        <f t="shared" ref="CC879:DM879" si="1369">CC829*CC$785</f>
        <v>68125.336013858891</v>
      </c>
      <c r="CD879" s="113">
        <f t="shared" si="1369"/>
        <v>67388.404747826469</v>
      </c>
      <c r="CE879" s="113">
        <f t="shared" si="1369"/>
        <v>66936.442501488447</v>
      </c>
      <c r="CF879" s="113">
        <f t="shared" si="1369"/>
        <v>65758.679690585152</v>
      </c>
      <c r="CG879" s="113">
        <f t="shared" si="1369"/>
        <v>65402.387639130226</v>
      </c>
      <c r="CH879" s="113">
        <f t="shared" si="1369"/>
        <v>63386.98861125276</v>
      </c>
      <c r="CI879" s="113">
        <f t="shared" si="1369"/>
        <v>62742.839763446922</v>
      </c>
      <c r="CJ879" s="113">
        <f t="shared" si="1369"/>
        <v>61643.509443191389</v>
      </c>
      <c r="CK879" s="113">
        <f t="shared" si="1369"/>
        <v>60426.204262045547</v>
      </c>
      <c r="CL879" s="113">
        <f t="shared" si="1369"/>
        <v>58994.743605230578</v>
      </c>
      <c r="CM879" s="113">
        <f t="shared" si="1369"/>
        <v>58572.125383219674</v>
      </c>
      <c r="CN879" s="113">
        <f t="shared" si="1369"/>
        <v>57217.015680988858</v>
      </c>
      <c r="CO879" s="113">
        <f t="shared" si="1369"/>
        <v>56111.776220570413</v>
      </c>
      <c r="CP879" s="113">
        <f t="shared" si="1369"/>
        <v>54161.785879358271</v>
      </c>
      <c r="CQ879" s="113">
        <f t="shared" si="1369"/>
        <v>52249.956585061373</v>
      </c>
      <c r="CR879" s="113">
        <f t="shared" si="1369"/>
        <v>50830.849967525442</v>
      </c>
      <c r="CS879" s="113">
        <f t="shared" si="1369"/>
        <v>49308.572963927109</v>
      </c>
      <c r="CT879" s="113">
        <f t="shared" si="1369"/>
        <v>47513.718797520181</v>
      </c>
      <c r="CU879" s="113">
        <f t="shared" si="1369"/>
        <v>46583.551270815071</v>
      </c>
      <c r="CV879" s="113">
        <f t="shared" si="1369"/>
        <v>44887.561898270425</v>
      </c>
      <c r="CW879" s="113">
        <f t="shared" si="1369"/>
        <v>43848.2975994136</v>
      </c>
      <c r="CX879" s="113">
        <f t="shared" si="1369"/>
        <v>43404.941623350656</v>
      </c>
      <c r="CY879" s="113">
        <f t="shared" si="1369"/>
        <v>41265.221146686526</v>
      </c>
      <c r="CZ879" s="113">
        <f t="shared" si="1369"/>
        <v>40111.817994949197</v>
      </c>
      <c r="DA879" s="113">
        <f t="shared" si="1369"/>
        <v>38292.585378693162</v>
      </c>
      <c r="DB879" s="113">
        <f t="shared" si="1369"/>
        <v>35944.084224903258</v>
      </c>
      <c r="DC879" s="113">
        <f t="shared" si="1369"/>
        <v>33534.639572192515</v>
      </c>
      <c r="DD879" s="113">
        <f t="shared" si="1369"/>
        <v>30411.95020491803</v>
      </c>
      <c r="DE879" s="113">
        <f t="shared" si="1369"/>
        <v>27216.443081640475</v>
      </c>
      <c r="DF879" s="113">
        <f t="shared" si="1369"/>
        <v>23473.690593607305</v>
      </c>
      <c r="DG879" s="113">
        <f t="shared" si="1369"/>
        <v>19634.632388274869</v>
      </c>
      <c r="DH879" s="113">
        <f t="shared" si="1369"/>
        <v>16182.635357463356</v>
      </c>
      <c r="DI879" s="113">
        <f t="shared" si="1369"/>
        <v>13121.857923497268</v>
      </c>
      <c r="DJ879" s="113">
        <f t="shared" si="1369"/>
        <v>10150.712105798575</v>
      </c>
      <c r="DK879" s="113">
        <f t="shared" si="1369"/>
        <v>7513.5664038811401</v>
      </c>
      <c r="DL879" s="113">
        <f t="shared" si="1369"/>
        <v>5568.6626402070751</v>
      </c>
      <c r="DM879" s="113">
        <f t="shared" si="1369"/>
        <v>13735.859119496856</v>
      </c>
    </row>
    <row r="880" spans="1:117" s="44" customFormat="1" ht="1" hidden="1" customHeight="1">
      <c r="A880" s="94">
        <v>2057</v>
      </c>
      <c r="B880" s="96">
        <f t="shared" si="1276"/>
        <v>5552700.0359010343</v>
      </c>
      <c r="C880" s="94"/>
      <c r="D880" s="101">
        <f t="shared" si="1277"/>
        <v>2951700.8838670445</v>
      </c>
      <c r="E880" s="101">
        <f t="shared" si="1278"/>
        <v>3018770.7904906515</v>
      </c>
      <c r="F880" s="101">
        <f t="shared" si="1279"/>
        <v>3086504.7869867207</v>
      </c>
      <c r="G880" s="101">
        <f t="shared" si="1280"/>
        <v>3153689.1533013033</v>
      </c>
      <c r="H880" s="101">
        <f t="shared" si="1281"/>
        <v>3220050.5042269928</v>
      </c>
      <c r="I880" s="101">
        <f>SUM(CC880:$DL880)</f>
        <v>1598332.1719918782</v>
      </c>
      <c r="J880" s="101">
        <f>SUM(CD880:$DL880)</f>
        <v>1531262.2653682712</v>
      </c>
      <c r="K880" s="101">
        <f>SUM(CE880:$DL880)</f>
        <v>1463528.2688722019</v>
      </c>
      <c r="L880" s="101">
        <f>SUM(CF880:$DL880)</f>
        <v>1396343.9025576198</v>
      </c>
      <c r="M880" s="101">
        <f>SUM(CG880:$DL880)</f>
        <v>1329982.5516319303</v>
      </c>
      <c r="N880" s="101"/>
      <c r="O880" s="101"/>
      <c r="P880" s="101"/>
      <c r="Q880" s="113">
        <f t="shared" ref="Q880:CB880" si="1370">Q830*Q$785</f>
        <v>46546.91637735095</v>
      </c>
      <c r="R880" s="113">
        <f t="shared" si="1370"/>
        <v>48041.990104700264</v>
      </c>
      <c r="S880" s="113">
        <f t="shared" si="1370"/>
        <v>49677.589346089313</v>
      </c>
      <c r="T880" s="113">
        <f t="shared" si="1370"/>
        <v>49533.686075562131</v>
      </c>
      <c r="U880" s="113">
        <f t="shared" si="1370"/>
        <v>49640.396248263089</v>
      </c>
      <c r="V880" s="113">
        <f t="shared" si="1370"/>
        <v>49851.328409650414</v>
      </c>
      <c r="W880" s="113">
        <f t="shared" si="1370"/>
        <v>50214.665629696028</v>
      </c>
      <c r="X880" s="113">
        <f t="shared" si="1370"/>
        <v>50045.892018285958</v>
      </c>
      <c r="Y880" s="113">
        <f t="shared" si="1370"/>
        <v>50213.505574949202</v>
      </c>
      <c r="Z880" s="113">
        <f t="shared" si="1370"/>
        <v>50200.074199703202</v>
      </c>
      <c r="AA880" s="113">
        <f t="shared" si="1370"/>
        <v>50208.227653374634</v>
      </c>
      <c r="AB880" s="113">
        <f t="shared" si="1370"/>
        <v>50418.02764602605</v>
      </c>
      <c r="AC880" s="113">
        <f t="shared" si="1370"/>
        <v>52914.559670141585</v>
      </c>
      <c r="AD880" s="113">
        <f t="shared" si="1370"/>
        <v>50732.482247860069</v>
      </c>
      <c r="AE880" s="113">
        <f t="shared" si="1370"/>
        <v>50667.18677185355</v>
      </c>
      <c r="AF880" s="113">
        <f t="shared" si="1370"/>
        <v>50658.041681655755</v>
      </c>
      <c r="AG880" s="113">
        <f t="shared" si="1370"/>
        <v>50527.664194545832</v>
      </c>
      <c r="AH880" s="113">
        <f t="shared" si="1370"/>
        <v>50422.460269516734</v>
      </c>
      <c r="AI880" s="113">
        <f t="shared" si="1370"/>
        <v>50670.672743846859</v>
      </c>
      <c r="AJ880" s="113">
        <f t="shared" si="1370"/>
        <v>51481.613179040673</v>
      </c>
      <c r="AK880" s="113">
        <f t="shared" si="1370"/>
        <v>51924.057644961373</v>
      </c>
      <c r="AL880" s="113">
        <f t="shared" si="1370"/>
        <v>52955.446496628552</v>
      </c>
      <c r="AM880" s="113">
        <f t="shared" si="1370"/>
        <v>53760.192505797131</v>
      </c>
      <c r="AN880" s="113">
        <f t="shared" si="1370"/>
        <v>54484.873381615151</v>
      </c>
      <c r="AO880" s="113">
        <f t="shared" si="1370"/>
        <v>55859.345549738224</v>
      </c>
      <c r="AP880" s="113">
        <f t="shared" si="1370"/>
        <v>57317.343796327412</v>
      </c>
      <c r="AQ880" s="113">
        <f t="shared" si="1370"/>
        <v>59366.993819197072</v>
      </c>
      <c r="AR880" s="113">
        <f t="shared" si="1370"/>
        <v>61324.140097078132</v>
      </c>
      <c r="AS880" s="113">
        <f t="shared" si="1370"/>
        <v>63116.592546700464</v>
      </c>
      <c r="AT880" s="113">
        <f t="shared" si="1370"/>
        <v>64389.5578749044</v>
      </c>
      <c r="AU880" s="113">
        <f t="shared" si="1370"/>
        <v>65801.630003248283</v>
      </c>
      <c r="AV880" s="113">
        <f t="shared" si="1370"/>
        <v>66880.541890507928</v>
      </c>
      <c r="AW880" s="113">
        <f t="shared" si="1370"/>
        <v>67423.499194818534</v>
      </c>
      <c r="AX880" s="113">
        <f t="shared" si="1370"/>
        <v>67896.772779124483</v>
      </c>
      <c r="AY880" s="113">
        <f t="shared" si="1370"/>
        <v>68558.984040832467</v>
      </c>
      <c r="AZ880" s="113">
        <f t="shared" si="1370"/>
        <v>69194.990254108474</v>
      </c>
      <c r="BA880" s="113">
        <f t="shared" si="1370"/>
        <v>69917.104981539946</v>
      </c>
      <c r="BB880" s="113">
        <f t="shared" si="1370"/>
        <v>70057.126189158793</v>
      </c>
      <c r="BC880" s="113">
        <f t="shared" si="1370"/>
        <v>71064.392573317396</v>
      </c>
      <c r="BD880" s="113">
        <f t="shared" si="1370"/>
        <v>71366.607497820398</v>
      </c>
      <c r="BE880" s="113">
        <f t="shared" si="1370"/>
        <v>71847.585124501828</v>
      </c>
      <c r="BF880" s="113">
        <f t="shared" si="1370"/>
        <v>72325.403041450438</v>
      </c>
      <c r="BG880" s="113">
        <f t="shared" si="1370"/>
        <v>73016.000359494748</v>
      </c>
      <c r="BH880" s="113">
        <f t="shared" si="1370"/>
        <v>73054.394280103879</v>
      </c>
      <c r="BI880" s="113">
        <f t="shared" si="1370"/>
        <v>73289.646926034911</v>
      </c>
      <c r="BJ880" s="113">
        <f t="shared" si="1370"/>
        <v>73264.260016984481</v>
      </c>
      <c r="BK880" s="113">
        <f t="shared" si="1370"/>
        <v>73071.692856273949</v>
      </c>
      <c r="BL880" s="113">
        <f t="shared" si="1370"/>
        <v>72816.482323924371</v>
      </c>
      <c r="BM880" s="113">
        <f t="shared" si="1370"/>
        <v>72432.052041092189</v>
      </c>
      <c r="BN880" s="113">
        <f t="shared" si="1370"/>
        <v>71623.735692227332</v>
      </c>
      <c r="BO880" s="113">
        <f t="shared" si="1370"/>
        <v>71123.605042284995</v>
      </c>
      <c r="BP880" s="113">
        <f t="shared" si="1370"/>
        <v>70227.506224678931</v>
      </c>
      <c r="BQ880" s="113">
        <f t="shared" si="1370"/>
        <v>69849.955390835574</v>
      </c>
      <c r="BR880" s="113">
        <f t="shared" si="1370"/>
        <v>69651.831225234884</v>
      </c>
      <c r="BS880" s="113">
        <f t="shared" si="1370"/>
        <v>68750.666395546403</v>
      </c>
      <c r="BT880" s="113">
        <f t="shared" si="1370"/>
        <v>68377.08248504372</v>
      </c>
      <c r="BU880" s="113">
        <f t="shared" si="1370"/>
        <v>68108.176431259431</v>
      </c>
      <c r="BV880" s="113">
        <f t="shared" si="1370"/>
        <v>67750.370393750491</v>
      </c>
      <c r="BW880" s="113">
        <f t="shared" si="1370"/>
        <v>68278.547877372737</v>
      </c>
      <c r="BX880" s="113">
        <f t="shared" si="1370"/>
        <v>68456.6959738937</v>
      </c>
      <c r="BY880" s="113">
        <f t="shared" si="1370"/>
        <v>68001.336577537877</v>
      </c>
      <c r="BZ880" s="113">
        <f t="shared" si="1370"/>
        <v>68355.72042682262</v>
      </c>
      <c r="CA880" s="113">
        <f t="shared" si="1370"/>
        <v>67911.39755011136</v>
      </c>
      <c r="CB880" s="113">
        <f t="shared" si="1370"/>
        <v>67456.546093158977</v>
      </c>
      <c r="CC880" s="113">
        <f t="shared" ref="CC880:DM880" si="1371">CC830*CC$785</f>
        <v>67069.906623607167</v>
      </c>
      <c r="CD880" s="113">
        <f t="shared" si="1371"/>
        <v>67733.996496069027</v>
      </c>
      <c r="CE880" s="113">
        <f t="shared" si="1371"/>
        <v>67184.366314582454</v>
      </c>
      <c r="CF880" s="113">
        <f t="shared" si="1371"/>
        <v>66361.35092568933</v>
      </c>
      <c r="CG880" s="113">
        <f t="shared" si="1371"/>
        <v>65546.774761658759</v>
      </c>
      <c r="CH880" s="113">
        <f t="shared" si="1371"/>
        <v>64926.362740098586</v>
      </c>
      <c r="CI880" s="113">
        <f t="shared" si="1371"/>
        <v>62986.804843705999</v>
      </c>
      <c r="CJ880" s="113">
        <f t="shared" si="1371"/>
        <v>62506.110763879449</v>
      </c>
      <c r="CK880" s="113">
        <f t="shared" si="1371"/>
        <v>61120.654967507762</v>
      </c>
      <c r="CL880" s="113">
        <f t="shared" si="1371"/>
        <v>59925.51867846465</v>
      </c>
      <c r="CM880" s="113">
        <f t="shared" si="1371"/>
        <v>58376.352249264848</v>
      </c>
      <c r="CN880" s="113">
        <f t="shared" si="1371"/>
        <v>58104.209868831982</v>
      </c>
      <c r="CO880" s="113">
        <f t="shared" si="1371"/>
        <v>56415.417859130946</v>
      </c>
      <c r="CP880" s="113">
        <f t="shared" si="1371"/>
        <v>55374.832568576887</v>
      </c>
      <c r="CQ880" s="113">
        <f t="shared" si="1371"/>
        <v>53417.659407725914</v>
      </c>
      <c r="CR880" s="113">
        <f t="shared" si="1371"/>
        <v>51396.99069062568</v>
      </c>
      <c r="CS880" s="113">
        <f t="shared" si="1371"/>
        <v>49884.306954258085</v>
      </c>
      <c r="CT880" s="113">
        <f t="shared" si="1371"/>
        <v>48137.198385776115</v>
      </c>
      <c r="CU880" s="113">
        <f t="shared" si="1371"/>
        <v>46484.941717791407</v>
      </c>
      <c r="CV880" s="113">
        <f t="shared" si="1371"/>
        <v>45003.231106756415</v>
      </c>
      <c r="CW880" s="113">
        <f t="shared" si="1371"/>
        <v>43383.00091625435</v>
      </c>
      <c r="CX880" s="113">
        <f t="shared" si="1371"/>
        <v>42329.487305077972</v>
      </c>
      <c r="CY880" s="113">
        <f t="shared" si="1371"/>
        <v>41417.393521965751</v>
      </c>
      <c r="CZ880" s="113">
        <f t="shared" si="1371"/>
        <v>39279.854642626415</v>
      </c>
      <c r="DA880" s="113">
        <f t="shared" si="1371"/>
        <v>37963.493123642824</v>
      </c>
      <c r="DB880" s="113">
        <f t="shared" si="1371"/>
        <v>35880.233401623795</v>
      </c>
      <c r="DC880" s="113">
        <f t="shared" si="1371"/>
        <v>33275.957219251337</v>
      </c>
      <c r="DD880" s="113">
        <f t="shared" si="1371"/>
        <v>30662.788524590163</v>
      </c>
      <c r="DE880" s="113">
        <f t="shared" si="1371"/>
        <v>27072.997316979687</v>
      </c>
      <c r="DF880" s="113">
        <f t="shared" si="1371"/>
        <v>24122.546118721461</v>
      </c>
      <c r="DG880" s="113">
        <f t="shared" si="1371"/>
        <v>20525.437289764537</v>
      </c>
      <c r="DH880" s="113">
        <f t="shared" si="1371"/>
        <v>16712.135806162129</v>
      </c>
      <c r="DI880" s="113">
        <f t="shared" si="1371"/>
        <v>13603.276736924277</v>
      </c>
      <c r="DJ880" s="113">
        <f t="shared" si="1371"/>
        <v>10506.38046795524</v>
      </c>
      <c r="DK880" s="113">
        <f t="shared" si="1371"/>
        <v>7917.4984839296549</v>
      </c>
      <c r="DL880" s="113">
        <f t="shared" si="1371"/>
        <v>5722.7031924072471</v>
      </c>
      <c r="DM880" s="113">
        <f t="shared" si="1371"/>
        <v>14343.579874213836</v>
      </c>
    </row>
    <row r="881" spans="1:117" s="44" customFormat="1" ht="1" hidden="1" customHeight="1">
      <c r="A881" s="94">
        <v>2058</v>
      </c>
      <c r="B881" s="96">
        <f t="shared" si="1276"/>
        <v>5573882.9856721619</v>
      </c>
      <c r="C881" s="94"/>
      <c r="D881" s="101">
        <f t="shared" si="1277"/>
        <v>2958675.985844769</v>
      </c>
      <c r="E881" s="101">
        <f t="shared" si="1278"/>
        <v>3025676.3910033549</v>
      </c>
      <c r="F881" s="101">
        <f t="shared" si="1279"/>
        <v>3092362.6883775964</v>
      </c>
      <c r="G881" s="101">
        <f t="shared" si="1280"/>
        <v>3159894.546301696</v>
      </c>
      <c r="H881" s="101">
        <f t="shared" si="1281"/>
        <v>3226503.1215066947</v>
      </c>
      <c r="I881" s="101">
        <f>SUM(CC881:$DL881)</f>
        <v>1608189.725243093</v>
      </c>
      <c r="J881" s="101">
        <f>SUM(CD881:$DL881)</f>
        <v>1541189.3200845069</v>
      </c>
      <c r="K881" s="101">
        <f>SUM(CE881:$DL881)</f>
        <v>1474503.0227102654</v>
      </c>
      <c r="L881" s="101">
        <f>SUM(CF881:$DL881)</f>
        <v>1406971.1647861656</v>
      </c>
      <c r="M881" s="101">
        <f>SUM(CG881:$DL881)</f>
        <v>1340362.5895811666</v>
      </c>
      <c r="N881" s="101"/>
      <c r="O881" s="101"/>
      <c r="P881" s="101"/>
      <c r="Q881" s="113">
        <f t="shared" ref="Q881:CB881" si="1372">Q831*Q$785</f>
        <v>46600.751180158353</v>
      </c>
      <c r="R881" s="113">
        <f t="shared" si="1372"/>
        <v>48105.983083035557</v>
      </c>
      <c r="S881" s="113">
        <f t="shared" si="1372"/>
        <v>49766.550251696768</v>
      </c>
      <c r="T881" s="113">
        <f t="shared" si="1372"/>
        <v>49635.85249579361</v>
      </c>
      <c r="U881" s="113">
        <f t="shared" si="1372"/>
        <v>49766.191987031038</v>
      </c>
      <c r="V881" s="113">
        <f t="shared" si="1372"/>
        <v>49998.035087719298</v>
      </c>
      <c r="W881" s="113">
        <f t="shared" si="1372"/>
        <v>50384.925575386886</v>
      </c>
      <c r="X881" s="113">
        <f t="shared" si="1372"/>
        <v>50239.949345804212</v>
      </c>
      <c r="Y881" s="113">
        <f t="shared" si="1372"/>
        <v>50417.645756265309</v>
      </c>
      <c r="Z881" s="113">
        <f t="shared" si="1372"/>
        <v>50436.585753656982</v>
      </c>
      <c r="AA881" s="113">
        <f t="shared" si="1372"/>
        <v>50462.366104008608</v>
      </c>
      <c r="AB881" s="113">
        <f t="shared" si="1372"/>
        <v>50690.993710856637</v>
      </c>
      <c r="AC881" s="113">
        <f t="shared" si="1372"/>
        <v>53218.720398319587</v>
      </c>
      <c r="AD881" s="113">
        <f t="shared" si="1372"/>
        <v>51036.053591365839</v>
      </c>
      <c r="AE881" s="113">
        <f t="shared" si="1372"/>
        <v>50978.224751483765</v>
      </c>
      <c r="AF881" s="113">
        <f t="shared" si="1372"/>
        <v>50986.860205770201</v>
      </c>
      <c r="AG881" s="113">
        <f t="shared" si="1372"/>
        <v>50844.333434078071</v>
      </c>
      <c r="AH881" s="113">
        <f t="shared" si="1372"/>
        <v>50728.062964684017</v>
      </c>
      <c r="AI881" s="113">
        <f t="shared" si="1372"/>
        <v>50970.081312670925</v>
      </c>
      <c r="AJ881" s="113">
        <f t="shared" si="1372"/>
        <v>51749.107594511719</v>
      </c>
      <c r="AK881" s="113">
        <f t="shared" si="1372"/>
        <v>52164.325791663126</v>
      </c>
      <c r="AL881" s="113">
        <f t="shared" si="1372"/>
        <v>53158.685722661976</v>
      </c>
      <c r="AM881" s="113">
        <f t="shared" si="1372"/>
        <v>53911.263692516055</v>
      </c>
      <c r="AN881" s="113">
        <f t="shared" si="1372"/>
        <v>54596.590164266061</v>
      </c>
      <c r="AO881" s="113">
        <f t="shared" si="1372"/>
        <v>55929.101221640492</v>
      </c>
      <c r="AP881" s="113">
        <f t="shared" si="1372"/>
        <v>57346.196477634359</v>
      </c>
      <c r="AQ881" s="113">
        <f t="shared" si="1372"/>
        <v>59360.979840184846</v>
      </c>
      <c r="AR881" s="113">
        <f t="shared" si="1372"/>
        <v>61296.931950128477</v>
      </c>
      <c r="AS881" s="113">
        <f t="shared" si="1372"/>
        <v>63077.173735098098</v>
      </c>
      <c r="AT881" s="113">
        <f t="shared" si="1372"/>
        <v>64338.230604212142</v>
      </c>
      <c r="AU881" s="113">
        <f t="shared" si="1372"/>
        <v>65755.365196520739</v>
      </c>
      <c r="AV881" s="113">
        <f t="shared" si="1372"/>
        <v>66857.499326230303</v>
      </c>
      <c r="AW881" s="113">
        <f t="shared" si="1372"/>
        <v>67423.499194818534</v>
      </c>
      <c r="AX881" s="113">
        <f t="shared" si="1372"/>
        <v>67928.233780122624</v>
      </c>
      <c r="AY881" s="113">
        <f t="shared" si="1372"/>
        <v>68640.273085079622</v>
      </c>
      <c r="AZ881" s="113">
        <f t="shared" si="1372"/>
        <v>69304.412617800117</v>
      </c>
      <c r="BA881" s="113">
        <f t="shared" si="1372"/>
        <v>70084.316977901442</v>
      </c>
      <c r="BB881" s="113">
        <f t="shared" si="1372"/>
        <v>70256.425544826605</v>
      </c>
      <c r="BC881" s="113">
        <f t="shared" si="1372"/>
        <v>71321.24709895211</v>
      </c>
      <c r="BD881" s="113">
        <f t="shared" si="1372"/>
        <v>71649.862772449866</v>
      </c>
      <c r="BE881" s="113">
        <f t="shared" si="1372"/>
        <v>72170.261283509899</v>
      </c>
      <c r="BF881" s="113">
        <f t="shared" si="1372"/>
        <v>72680.317332326085</v>
      </c>
      <c r="BG881" s="113">
        <f t="shared" si="1372"/>
        <v>73385.014853669301</v>
      </c>
      <c r="BH881" s="113">
        <f t="shared" si="1372"/>
        <v>73440.677250269204</v>
      </c>
      <c r="BI881" s="113">
        <f t="shared" si="1372"/>
        <v>73691.670761135247</v>
      </c>
      <c r="BJ881" s="113">
        <f t="shared" si="1372"/>
        <v>73685.065019686546</v>
      </c>
      <c r="BK881" s="113">
        <f t="shared" si="1372"/>
        <v>73478.41104555683</v>
      </c>
      <c r="BL881" s="113">
        <f t="shared" si="1372"/>
        <v>73261.465241618716</v>
      </c>
      <c r="BM881" s="113">
        <f t="shared" si="1372"/>
        <v>73231.70980144784</v>
      </c>
      <c r="BN881" s="113">
        <f t="shared" si="1372"/>
        <v>72296.292070613184</v>
      </c>
      <c r="BO881" s="113">
        <f t="shared" si="1372"/>
        <v>71589.57446944312</v>
      </c>
      <c r="BP881" s="113">
        <f t="shared" si="1372"/>
        <v>70996.405891711911</v>
      </c>
      <c r="BQ881" s="113">
        <f t="shared" si="1372"/>
        <v>70125.404767520216</v>
      </c>
      <c r="BR881" s="113">
        <f t="shared" si="1372"/>
        <v>69721.901475957289</v>
      </c>
      <c r="BS881" s="113">
        <f t="shared" si="1372"/>
        <v>69469.809348226874</v>
      </c>
      <c r="BT881" s="113">
        <f t="shared" si="1372"/>
        <v>68381.070998619427</v>
      </c>
      <c r="BU881" s="113">
        <f t="shared" si="1372"/>
        <v>68256.906034499232</v>
      </c>
      <c r="BV881" s="113">
        <f t="shared" si="1372"/>
        <v>67820.177069360056</v>
      </c>
      <c r="BW881" s="113">
        <f t="shared" si="1372"/>
        <v>67308.964653072719</v>
      </c>
      <c r="BX881" s="113">
        <f t="shared" si="1372"/>
        <v>68260.035833800997</v>
      </c>
      <c r="BY881" s="113">
        <f t="shared" si="1372"/>
        <v>67770.036137798801</v>
      </c>
      <c r="BZ881" s="113">
        <f t="shared" si="1372"/>
        <v>67777.59835904598</v>
      </c>
      <c r="CA881" s="113">
        <f t="shared" si="1372"/>
        <v>68217.799276169273</v>
      </c>
      <c r="CB881" s="113">
        <f t="shared" si="1372"/>
        <v>67258.802075002706</v>
      </c>
      <c r="CC881" s="113">
        <f t="shared" ref="CC881:DM881" si="1373">CC831*CC$785</f>
        <v>67000.405158585883</v>
      </c>
      <c r="CD881" s="113">
        <f t="shared" si="1373"/>
        <v>66686.297374241723</v>
      </c>
      <c r="CE881" s="113">
        <f t="shared" si="1373"/>
        <v>67531.85792409975</v>
      </c>
      <c r="CF881" s="113">
        <f t="shared" si="1373"/>
        <v>66608.575204998953</v>
      </c>
      <c r="CG881" s="113">
        <f t="shared" si="1373"/>
        <v>66150.213356502136</v>
      </c>
      <c r="CH881" s="113">
        <f t="shared" si="1373"/>
        <v>65072.638109807922</v>
      </c>
      <c r="CI881" s="113">
        <f t="shared" si="1373"/>
        <v>64518.30808223036</v>
      </c>
      <c r="CJ881" s="113">
        <f t="shared" si="1373"/>
        <v>62750.997581456017</v>
      </c>
      <c r="CK881" s="113">
        <f t="shared" si="1373"/>
        <v>61979.975264914232</v>
      </c>
      <c r="CL881" s="113">
        <f t="shared" si="1373"/>
        <v>60617.351493371185</v>
      </c>
      <c r="CM881" s="113">
        <f t="shared" si="1373"/>
        <v>59300.281580429204</v>
      </c>
      <c r="CN881" s="113">
        <f t="shared" si="1373"/>
        <v>57912.952431046389</v>
      </c>
      <c r="CO881" s="113">
        <f t="shared" si="1373"/>
        <v>57292.382854710369</v>
      </c>
      <c r="CP881" s="113">
        <f t="shared" si="1373"/>
        <v>55676.347054292128</v>
      </c>
      <c r="CQ881" s="113">
        <f t="shared" si="1373"/>
        <v>54618.325612039669</v>
      </c>
      <c r="CR881" s="113">
        <f t="shared" si="1373"/>
        <v>52550.240311755791</v>
      </c>
      <c r="CS881" s="113">
        <f t="shared" si="1373"/>
        <v>50443.078244700635</v>
      </c>
      <c r="CT881" s="113">
        <f t="shared" si="1373"/>
        <v>48703.003626155107</v>
      </c>
      <c r="CU881" s="113">
        <f t="shared" si="1373"/>
        <v>47099.508326029798</v>
      </c>
      <c r="CV881" s="113">
        <f t="shared" si="1373"/>
        <v>44910.3002896822</v>
      </c>
      <c r="CW881" s="113">
        <f t="shared" si="1373"/>
        <v>43499.325087044163</v>
      </c>
      <c r="CX881" s="113">
        <f t="shared" si="1373"/>
        <v>41887.465713714511</v>
      </c>
      <c r="CY881" s="113">
        <f t="shared" si="1373"/>
        <v>40397.347728965004</v>
      </c>
      <c r="CZ881" s="113">
        <f t="shared" si="1373"/>
        <v>39432.904504610327</v>
      </c>
      <c r="DA881" s="113">
        <f t="shared" si="1373"/>
        <v>37186.442455747841</v>
      </c>
      <c r="DB881" s="113">
        <f t="shared" si="1373"/>
        <v>35583.572653463845</v>
      </c>
      <c r="DC881" s="113">
        <f t="shared" si="1373"/>
        <v>33229.903921568628</v>
      </c>
      <c r="DD881" s="113">
        <f t="shared" si="1373"/>
        <v>30442.206967213115</v>
      </c>
      <c r="DE881" s="113">
        <f t="shared" si="1373"/>
        <v>27309.20467612112</v>
      </c>
      <c r="DF881" s="113">
        <f t="shared" si="1373"/>
        <v>24009.537899543378</v>
      </c>
      <c r="DG881" s="113">
        <f t="shared" si="1373"/>
        <v>21106.999038923594</v>
      </c>
      <c r="DH881" s="113">
        <f t="shared" si="1373"/>
        <v>17482.399042775949</v>
      </c>
      <c r="DI881" s="113">
        <f t="shared" si="1373"/>
        <v>14058.281420765026</v>
      </c>
      <c r="DJ881" s="113">
        <f t="shared" si="1373"/>
        <v>10900.605798575789</v>
      </c>
      <c r="DK881" s="113">
        <f t="shared" si="1373"/>
        <v>8203.2589448150393</v>
      </c>
      <c r="DL881" s="113">
        <f t="shared" si="1373"/>
        <v>6037.2295081967213</v>
      </c>
      <c r="DM881" s="113">
        <f t="shared" si="1373"/>
        <v>14943.471698113208</v>
      </c>
    </row>
    <row r="882" spans="1:117" s="44" customFormat="1" ht="1" hidden="1" customHeight="1">
      <c r="A882" s="94">
        <v>2059</v>
      </c>
      <c r="B882" s="96">
        <f t="shared" si="1276"/>
        <v>5594561.4376455806</v>
      </c>
      <c r="C882" s="94"/>
      <c r="D882" s="101">
        <f t="shared" si="1277"/>
        <v>2966143.7733303648</v>
      </c>
      <c r="E882" s="101">
        <f t="shared" si="1278"/>
        <v>3032949.574386891</v>
      </c>
      <c r="F882" s="101">
        <f t="shared" si="1279"/>
        <v>3099570.3284985349</v>
      </c>
      <c r="G882" s="101">
        <f t="shared" si="1280"/>
        <v>3166058.7159161186</v>
      </c>
      <c r="H882" s="101">
        <f t="shared" si="1281"/>
        <v>3233012.8093909961</v>
      </c>
      <c r="I882" s="101">
        <f>SUM(CC882:$DL882)</f>
        <v>1617278.9170433793</v>
      </c>
      <c r="J882" s="101">
        <f>SUM(CD882:$DL882)</f>
        <v>1550473.1159868531</v>
      </c>
      <c r="K882" s="101">
        <f>SUM(CE882:$DL882)</f>
        <v>1483852.3618752095</v>
      </c>
      <c r="L882" s="101">
        <f>SUM(CF882:$DL882)</f>
        <v>1417363.9744576258</v>
      </c>
      <c r="M882" s="101">
        <f>SUM(CG882:$DL882)</f>
        <v>1350409.8809827482</v>
      </c>
      <c r="N882" s="101"/>
      <c r="O882" s="101"/>
      <c r="P882" s="101"/>
      <c r="Q882" s="113">
        <f t="shared" ref="Q882:CB882" si="1374">Q832*Q$785</f>
        <v>46644.011289557158</v>
      </c>
      <c r="R882" s="113">
        <f t="shared" si="1374"/>
        <v>48162.10000249881</v>
      </c>
      <c r="S882" s="113">
        <f t="shared" si="1374"/>
        <v>49833.270930902356</v>
      </c>
      <c r="T882" s="113">
        <f t="shared" si="1374"/>
        <v>49722.994442461633</v>
      </c>
      <c r="U882" s="113">
        <f t="shared" si="1374"/>
        <v>49868.026632700326</v>
      </c>
      <c r="V882" s="113">
        <f t="shared" si="1374"/>
        <v>50122.785664308482</v>
      </c>
      <c r="W882" s="113">
        <f t="shared" si="1374"/>
        <v>50532.150351954864</v>
      </c>
      <c r="X882" s="113">
        <f t="shared" si="1374"/>
        <v>50408.132362986704</v>
      </c>
      <c r="Y882" s="113">
        <f t="shared" si="1374"/>
        <v>50610.83207419372</v>
      </c>
      <c r="Z882" s="113">
        <f t="shared" si="1374"/>
        <v>50640.303688785243</v>
      </c>
      <c r="AA882" s="113">
        <f t="shared" si="1374"/>
        <v>50698.635444832384</v>
      </c>
      <c r="AB882" s="113">
        <f t="shared" si="1374"/>
        <v>50946.027698435581</v>
      </c>
      <c r="AC882" s="113">
        <f t="shared" si="1374"/>
        <v>53505.112286707117</v>
      </c>
      <c r="AD882" s="113">
        <f t="shared" si="1374"/>
        <v>51327.602307406036</v>
      </c>
      <c r="AE882" s="113">
        <f t="shared" si="1374"/>
        <v>51280.261632025002</v>
      </c>
      <c r="AF882" s="113">
        <f t="shared" si="1374"/>
        <v>51297.688658656502</v>
      </c>
      <c r="AG882" s="113">
        <f t="shared" si="1374"/>
        <v>51169.965010578198</v>
      </c>
      <c r="AH882" s="113">
        <f t="shared" si="1374"/>
        <v>51042.595608736061</v>
      </c>
      <c r="AI882" s="113">
        <f t="shared" si="1374"/>
        <v>51275.458158614405</v>
      </c>
      <c r="AJ882" s="113">
        <f t="shared" si="1374"/>
        <v>52050.793025494109</v>
      </c>
      <c r="AK882" s="113">
        <f t="shared" si="1374"/>
        <v>52430.73189574667</v>
      </c>
      <c r="AL882" s="113">
        <f t="shared" si="1374"/>
        <v>53398.326004104369</v>
      </c>
      <c r="AM882" s="113">
        <f t="shared" si="1374"/>
        <v>54113.699082719417</v>
      </c>
      <c r="AN882" s="113">
        <f t="shared" si="1374"/>
        <v>54745.213384042727</v>
      </c>
      <c r="AO882" s="113">
        <f t="shared" si="1374"/>
        <v>56039.713787085515</v>
      </c>
      <c r="AP882" s="113">
        <f t="shared" si="1374"/>
        <v>57416.835800834138</v>
      </c>
      <c r="AQ882" s="113">
        <f t="shared" si="1374"/>
        <v>59393.054394916719</v>
      </c>
      <c r="AR882" s="113">
        <f t="shared" si="1374"/>
        <v>61293.908822689627</v>
      </c>
      <c r="AS882" s="113">
        <f t="shared" si="1374"/>
        <v>63052.916004881256</v>
      </c>
      <c r="AT882" s="113">
        <f t="shared" si="1374"/>
        <v>64303.006006678239</v>
      </c>
      <c r="AU882" s="113">
        <f t="shared" si="1374"/>
        <v>65707.088876457216</v>
      </c>
      <c r="AV882" s="113">
        <f t="shared" si="1374"/>
        <v>66813.417898916581</v>
      </c>
      <c r="AW882" s="113">
        <f t="shared" si="1374"/>
        <v>67402.668654550609</v>
      </c>
      <c r="AX882" s="113">
        <f t="shared" si="1374"/>
        <v>67930.200092685016</v>
      </c>
      <c r="AY882" s="113">
        <f t="shared" si="1374"/>
        <v>68673.57221163869</v>
      </c>
      <c r="AZ882" s="113">
        <f t="shared" si="1374"/>
        <v>69386.479390568842</v>
      </c>
      <c r="BA882" s="113">
        <f t="shared" si="1374"/>
        <v>70194.813794210495</v>
      </c>
      <c r="BB882" s="113">
        <f t="shared" si="1374"/>
        <v>70423.642565191782</v>
      </c>
      <c r="BC882" s="113">
        <f t="shared" si="1374"/>
        <v>71522.2210598495</v>
      </c>
      <c r="BD882" s="113">
        <f t="shared" si="1374"/>
        <v>71906.654751525712</v>
      </c>
      <c r="BE882" s="113">
        <f t="shared" si="1374"/>
        <v>72454.57046019689</v>
      </c>
      <c r="BF882" s="113">
        <f t="shared" si="1374"/>
        <v>73002.607189778631</v>
      </c>
      <c r="BG882" s="113">
        <f t="shared" si="1374"/>
        <v>73743.058646665682</v>
      </c>
      <c r="BH882" s="113">
        <f t="shared" si="1374"/>
        <v>73809.991717869139</v>
      </c>
      <c r="BI882" s="113">
        <f t="shared" si="1374"/>
        <v>74079.65885136924</v>
      </c>
      <c r="BJ882" s="113">
        <f t="shared" si="1374"/>
        <v>74086.788172624103</v>
      </c>
      <c r="BK882" s="113">
        <f t="shared" si="1374"/>
        <v>73899.188629037162</v>
      </c>
      <c r="BL882" s="113">
        <f t="shared" si="1374"/>
        <v>73669.28254316251</v>
      </c>
      <c r="BM882" s="113">
        <f t="shared" si="1374"/>
        <v>73677.420684269033</v>
      </c>
      <c r="BN882" s="113">
        <f t="shared" si="1374"/>
        <v>73091.496996328002</v>
      </c>
      <c r="BO882" s="113">
        <f t="shared" si="1374"/>
        <v>72259.405520982924</v>
      </c>
      <c r="BP882" s="113">
        <f t="shared" si="1374"/>
        <v>71460.552626830919</v>
      </c>
      <c r="BQ882" s="113">
        <f t="shared" si="1374"/>
        <v>70892.656485849046</v>
      </c>
      <c r="BR882" s="113">
        <f t="shared" si="1374"/>
        <v>69997.177460938168</v>
      </c>
      <c r="BS882" s="113">
        <f t="shared" si="1374"/>
        <v>69539.823265734012</v>
      </c>
      <c r="BT882" s="113">
        <f t="shared" si="1374"/>
        <v>69097.009185457893</v>
      </c>
      <c r="BU882" s="113">
        <f t="shared" si="1374"/>
        <v>68261.89696078244</v>
      </c>
      <c r="BV882" s="113">
        <f t="shared" si="1374"/>
        <v>67970.760041032117</v>
      </c>
      <c r="BW882" s="113">
        <f t="shared" si="1374"/>
        <v>67380.564645021033</v>
      </c>
      <c r="BX882" s="113">
        <f t="shared" si="1374"/>
        <v>67292.707530502375</v>
      </c>
      <c r="BY882" s="113">
        <f t="shared" si="1374"/>
        <v>67576.458516557948</v>
      </c>
      <c r="BZ882" s="113">
        <f t="shared" si="1374"/>
        <v>67547.742597158882</v>
      </c>
      <c r="CA882" s="113">
        <f t="shared" si="1374"/>
        <v>67640.925668151453</v>
      </c>
      <c r="CB882" s="113">
        <f t="shared" si="1374"/>
        <v>67563.864454771421</v>
      </c>
      <c r="CC882" s="113">
        <f t="shared" ref="CC882:DM882" si="1375">CC832*CC$785</f>
        <v>66805.801056526296</v>
      </c>
      <c r="CD882" s="113">
        <f t="shared" si="1375"/>
        <v>66620.754111643997</v>
      </c>
      <c r="CE882" s="113">
        <f t="shared" si="1375"/>
        <v>66488.387417583624</v>
      </c>
      <c r="CF882" s="113">
        <f t="shared" si="1375"/>
        <v>66954.093474877474</v>
      </c>
      <c r="CG882" s="113">
        <f t="shared" si="1375"/>
        <v>66399.156671206496</v>
      </c>
      <c r="CH882" s="113">
        <f t="shared" si="1375"/>
        <v>65673.660717321094</v>
      </c>
      <c r="CI882" s="113">
        <f t="shared" si="1375"/>
        <v>64666.678682061392</v>
      </c>
      <c r="CJ882" s="113">
        <f t="shared" si="1375"/>
        <v>64278.291692709041</v>
      </c>
      <c r="CK882" s="113">
        <f t="shared" si="1375"/>
        <v>62224.781628710269</v>
      </c>
      <c r="CL882" s="113">
        <f t="shared" si="1375"/>
        <v>61472.14492797391</v>
      </c>
      <c r="CM882" s="113">
        <f t="shared" si="1375"/>
        <v>59987.485234311454</v>
      </c>
      <c r="CN882" s="113">
        <f t="shared" si="1375"/>
        <v>58832.189749827412</v>
      </c>
      <c r="CO882" s="113">
        <f t="shared" si="1375"/>
        <v>57106.602115327936</v>
      </c>
      <c r="CP882" s="113">
        <f t="shared" si="1375"/>
        <v>56543.94999497605</v>
      </c>
      <c r="CQ882" s="113">
        <f t="shared" si="1375"/>
        <v>54918.991608294607</v>
      </c>
      <c r="CR882" s="113">
        <f t="shared" si="1375"/>
        <v>53734.442953020138</v>
      </c>
      <c r="CS882" s="113">
        <f t="shared" si="1375"/>
        <v>51578.581331349946</v>
      </c>
      <c r="CT882" s="113">
        <f t="shared" si="1375"/>
        <v>49250.909930986083</v>
      </c>
      <c r="CU882" s="113">
        <f t="shared" si="1375"/>
        <v>47656.303680981597</v>
      </c>
      <c r="CV882" s="113">
        <f t="shared" si="1375"/>
        <v>45508.418846383232</v>
      </c>
      <c r="CW882" s="113">
        <f t="shared" si="1375"/>
        <v>43414.54645409566</v>
      </c>
      <c r="CX882" s="113">
        <f t="shared" si="1375"/>
        <v>42003.891043582567</v>
      </c>
      <c r="CY882" s="113">
        <f t="shared" si="1375"/>
        <v>39981.082650781835</v>
      </c>
      <c r="CZ882" s="113">
        <f t="shared" si="1375"/>
        <v>38468.494156339933</v>
      </c>
      <c r="DA882" s="113">
        <f t="shared" si="1375"/>
        <v>37339.691386457853</v>
      </c>
      <c r="DB882" s="113">
        <f t="shared" si="1375"/>
        <v>34862.54951058502</v>
      </c>
      <c r="DC882" s="113">
        <f t="shared" si="1375"/>
        <v>32963.382709447418</v>
      </c>
      <c r="DD882" s="113">
        <f t="shared" si="1375"/>
        <v>30409.998155737703</v>
      </c>
      <c r="DE882" s="113">
        <f t="shared" si="1375"/>
        <v>27126.550402453049</v>
      </c>
      <c r="DF882" s="113">
        <f t="shared" si="1375"/>
        <v>24228.020456621005</v>
      </c>
      <c r="DG882" s="113">
        <f t="shared" si="1375"/>
        <v>21019.303219605958</v>
      </c>
      <c r="DH882" s="113">
        <f t="shared" si="1375"/>
        <v>17990.577325755308</v>
      </c>
      <c r="DI882" s="113">
        <f t="shared" si="1375"/>
        <v>14716.930523028883</v>
      </c>
      <c r="DJ882" s="113">
        <f t="shared" si="1375"/>
        <v>11274.372329603255</v>
      </c>
      <c r="DK882" s="113">
        <f t="shared" si="1375"/>
        <v>8517.6670709520931</v>
      </c>
      <c r="DL882" s="113">
        <f t="shared" si="1375"/>
        <v>6260.2338222605695</v>
      </c>
      <c r="DM882" s="113">
        <f t="shared" si="1375"/>
        <v>15637.8</v>
      </c>
    </row>
    <row r="883" spans="1:117" s="44" customFormat="1" ht="1" hidden="1" customHeight="1">
      <c r="A883" s="94">
        <v>2060</v>
      </c>
      <c r="B883" s="96">
        <f t="shared" si="1276"/>
        <v>5614907.1460463218</v>
      </c>
      <c r="C883" s="94"/>
      <c r="D883" s="101">
        <f t="shared" si="1277"/>
        <v>2973643.6306348816</v>
      </c>
      <c r="E883" s="101">
        <f t="shared" si="1278"/>
        <v>3040755.2381375013</v>
      </c>
      <c r="F883" s="101">
        <f t="shared" si="1279"/>
        <v>3107184.3278600336</v>
      </c>
      <c r="G883" s="101">
        <f t="shared" si="1280"/>
        <v>3173609.9875658704</v>
      </c>
      <c r="H883" s="101">
        <f t="shared" si="1281"/>
        <v>3239533.4834426618</v>
      </c>
      <c r="I883" s="101">
        <f>SUM(CC883:$DL883)</f>
        <v>1626273.1348981883</v>
      </c>
      <c r="J883" s="101">
        <f>SUM(CD883:$DL883)</f>
        <v>1559161.5273955686</v>
      </c>
      <c r="K883" s="101">
        <f>SUM(CE883:$DL883)</f>
        <v>1492732.4376730362</v>
      </c>
      <c r="L883" s="101">
        <f>SUM(CF883:$DL883)</f>
        <v>1426306.777967199</v>
      </c>
      <c r="M883" s="101">
        <f>SUM(CG883:$DL883)</f>
        <v>1360383.2820904076</v>
      </c>
      <c r="N883" s="101"/>
      <c r="O883" s="101"/>
      <c r="P883" s="101"/>
      <c r="Q883" s="113">
        <f t="shared" ref="Q883:CB883" si="1376">Q833*Q$785</f>
        <v>46678.619377076204</v>
      </c>
      <c r="R883" s="113">
        <f t="shared" si="1376"/>
        <v>48206.402833654014</v>
      </c>
      <c r="S883" s="113">
        <f t="shared" si="1376"/>
        <v>49890.893335670822</v>
      </c>
      <c r="T883" s="113">
        <f t="shared" si="1376"/>
        <v>49791.105389282624</v>
      </c>
      <c r="U883" s="113">
        <f t="shared" si="1376"/>
        <v>49953.887216303847</v>
      </c>
      <c r="V883" s="113">
        <f t="shared" si="1376"/>
        <v>50223.584130192539</v>
      </c>
      <c r="W883" s="113">
        <f t="shared" si="1376"/>
        <v>50657.341488492268</v>
      </c>
      <c r="X883" s="113">
        <f t="shared" si="1376"/>
        <v>50555.416898744152</v>
      </c>
      <c r="Y883" s="113">
        <f t="shared" si="1376"/>
        <v>50779.123248059193</v>
      </c>
      <c r="Z883" s="113">
        <f t="shared" si="1376"/>
        <v>50833.090417638326</v>
      </c>
      <c r="AA883" s="113">
        <f t="shared" si="1376"/>
        <v>50902.144751004118</v>
      </c>
      <c r="AB883" s="113">
        <f t="shared" si="1376"/>
        <v>51183.129608762873</v>
      </c>
      <c r="AC883" s="113">
        <f t="shared" si="1376"/>
        <v>53772.690109434152</v>
      </c>
      <c r="AD883" s="113">
        <f t="shared" si="1376"/>
        <v>51601.117082247867</v>
      </c>
      <c r="AE883" s="113">
        <f t="shared" si="1376"/>
        <v>51571.297169235273</v>
      </c>
      <c r="AF883" s="113">
        <f t="shared" si="1376"/>
        <v>51599.522075928726</v>
      </c>
      <c r="AG883" s="113">
        <f t="shared" si="1376"/>
        <v>51479.663543579845</v>
      </c>
      <c r="AH883" s="113">
        <f t="shared" si="1376"/>
        <v>51366.058201672866</v>
      </c>
      <c r="AI883" s="113">
        <f t="shared" si="1376"/>
        <v>51588.792707383778</v>
      </c>
      <c r="AJ883" s="113">
        <f t="shared" si="1376"/>
        <v>52356.500928889589</v>
      </c>
      <c r="AK883" s="113">
        <f t="shared" si="1376"/>
        <v>52728.302487477718</v>
      </c>
      <c r="AL883" s="113">
        <f t="shared" si="1376"/>
        <v>53664.255936675465</v>
      </c>
      <c r="AM883" s="113">
        <f t="shared" si="1376"/>
        <v>54349.370134000943</v>
      </c>
      <c r="AN883" s="113">
        <f t="shared" si="1376"/>
        <v>54943.710167502832</v>
      </c>
      <c r="AO883" s="113">
        <f t="shared" si="1376"/>
        <v>56188.193717277492</v>
      </c>
      <c r="AP883" s="113">
        <f t="shared" si="1376"/>
        <v>57527.271925836612</v>
      </c>
      <c r="AQ883" s="113">
        <f t="shared" si="1376"/>
        <v>59463.217483392698</v>
      </c>
      <c r="AR883" s="113">
        <f t="shared" si="1376"/>
        <v>61328.170933663263</v>
      </c>
      <c r="AS883" s="113">
        <f t="shared" si="1376"/>
        <v>63051.905266122223</v>
      </c>
      <c r="AT883" s="113">
        <f t="shared" si="1376"/>
        <v>64280.864831085499</v>
      </c>
      <c r="AU883" s="113">
        <f t="shared" si="1376"/>
        <v>65673.898906413553</v>
      </c>
      <c r="AV883" s="113">
        <f t="shared" si="1376"/>
        <v>66769.336471602845</v>
      </c>
      <c r="AW883" s="113">
        <f t="shared" si="1376"/>
        <v>67361.007574014759</v>
      </c>
      <c r="AX883" s="113">
        <f t="shared" si="1376"/>
        <v>67910.536967061169</v>
      </c>
      <c r="AY883" s="113">
        <f t="shared" si="1376"/>
        <v>68676.510369864496</v>
      </c>
      <c r="AZ883" s="113">
        <f t="shared" si="1376"/>
        <v>69420.673879222479</v>
      </c>
      <c r="BA883" s="113">
        <f t="shared" si="1376"/>
        <v>70277.930868425276</v>
      </c>
      <c r="BB883" s="113">
        <f t="shared" si="1376"/>
        <v>70534.472450782661</v>
      </c>
      <c r="BC883" s="113">
        <f t="shared" si="1376"/>
        <v>71690.843114846328</v>
      </c>
      <c r="BD883" s="113">
        <f t="shared" si="1376"/>
        <v>72107.579773321704</v>
      </c>
      <c r="BE883" s="113">
        <f t="shared" si="1376"/>
        <v>72712.317879892362</v>
      </c>
      <c r="BF883" s="113">
        <f t="shared" si="1376"/>
        <v>73289.306756224134</v>
      </c>
      <c r="BG883" s="113">
        <f t="shared" si="1376"/>
        <v>74067.192999656836</v>
      </c>
      <c r="BH883" s="113">
        <f t="shared" si="1376"/>
        <v>74168.326566162039</v>
      </c>
      <c r="BI883" s="113">
        <f t="shared" si="1376"/>
        <v>74449.600983917931</v>
      </c>
      <c r="BJ883" s="113">
        <f t="shared" si="1376"/>
        <v>74475.45532309117</v>
      </c>
      <c r="BK883" s="113">
        <f t="shared" si="1376"/>
        <v>74299.881363664012</v>
      </c>
      <c r="BL883" s="113">
        <f t="shared" si="1376"/>
        <v>74089.153558052436</v>
      </c>
      <c r="BM883" s="113">
        <f t="shared" si="1376"/>
        <v>74085.820927578039</v>
      </c>
      <c r="BN883" s="113">
        <f t="shared" si="1376"/>
        <v>73536.851967366762</v>
      </c>
      <c r="BO883" s="113">
        <f t="shared" si="1376"/>
        <v>73052.75864049785</v>
      </c>
      <c r="BP883" s="113">
        <f t="shared" si="1376"/>
        <v>72128.202142142472</v>
      </c>
      <c r="BQ883" s="113">
        <f t="shared" si="1376"/>
        <v>71356.413072776282</v>
      </c>
      <c r="BR883" s="113">
        <f t="shared" si="1376"/>
        <v>70762.945200975897</v>
      </c>
      <c r="BS883" s="113">
        <f t="shared" si="1376"/>
        <v>69817.878538119519</v>
      </c>
      <c r="BT883" s="113">
        <f t="shared" si="1376"/>
        <v>69166.808173032681</v>
      </c>
      <c r="BU883" s="113">
        <f t="shared" si="1376"/>
        <v>68976.597604538765</v>
      </c>
      <c r="BV883" s="113">
        <f t="shared" si="1376"/>
        <v>67975.746232147081</v>
      </c>
      <c r="BW883" s="113">
        <f t="shared" si="1376"/>
        <v>67530.725739245958</v>
      </c>
      <c r="BX883" s="113">
        <f t="shared" si="1376"/>
        <v>67366.579867389999</v>
      </c>
      <c r="BY883" s="113">
        <f t="shared" si="1376"/>
        <v>66621.47558510305</v>
      </c>
      <c r="BZ883" s="113">
        <f t="shared" si="1376"/>
        <v>67356.693652213755</v>
      </c>
      <c r="CA883" s="113">
        <f t="shared" si="1376"/>
        <v>67413.369988864142</v>
      </c>
      <c r="CB883" s="113">
        <f t="shared" si="1376"/>
        <v>66995.474613638828</v>
      </c>
      <c r="CC883" s="113">
        <f t="shared" ref="CC883:DM883" si="1377">CC833*CC$785</f>
        <v>67111.607502619925</v>
      </c>
      <c r="CD883" s="113">
        <f t="shared" si="1377"/>
        <v>66429.089722532473</v>
      </c>
      <c r="CE883" s="113">
        <f t="shared" si="1377"/>
        <v>66425.659705836952</v>
      </c>
      <c r="CF883" s="113">
        <f t="shared" si="1377"/>
        <v>65923.495876791567</v>
      </c>
      <c r="CG883" s="113">
        <f t="shared" si="1377"/>
        <v>66744.689992016152</v>
      </c>
      <c r="CH883" s="113">
        <f t="shared" si="1377"/>
        <v>65922.428352881179</v>
      </c>
      <c r="CI883" s="113">
        <f t="shared" si="1377"/>
        <v>65267.131512250075</v>
      </c>
      <c r="CJ883" s="113">
        <f t="shared" si="1377"/>
        <v>64429.221935378679</v>
      </c>
      <c r="CK883" s="113">
        <f t="shared" si="1377"/>
        <v>63742.581084245656</v>
      </c>
      <c r="CL883" s="113">
        <f t="shared" si="1377"/>
        <v>61719.085253525809</v>
      </c>
      <c r="CM883" s="113">
        <f t="shared" si="1377"/>
        <v>60836.501376462496</v>
      </c>
      <c r="CN883" s="113">
        <f t="shared" si="1377"/>
        <v>59516.110325783229</v>
      </c>
      <c r="CO883" s="113">
        <f t="shared" si="1377"/>
        <v>58015.529388650575</v>
      </c>
      <c r="CP883" s="113">
        <f t="shared" si="1377"/>
        <v>56364.239374351077</v>
      </c>
      <c r="CQ883" s="113">
        <f t="shared" si="1377"/>
        <v>55779.036202233161</v>
      </c>
      <c r="CR883" s="113">
        <f t="shared" si="1377"/>
        <v>54031.991340116911</v>
      </c>
      <c r="CS883" s="113">
        <f t="shared" si="1377"/>
        <v>52745.01640014875</v>
      </c>
      <c r="CT883" s="113">
        <f t="shared" si="1377"/>
        <v>50364.621476196051</v>
      </c>
      <c r="CU883" s="113">
        <f t="shared" si="1377"/>
        <v>48198.158194566167</v>
      </c>
      <c r="CV883" s="113">
        <f t="shared" si="1377"/>
        <v>46051.174363125159</v>
      </c>
      <c r="CW883" s="113">
        <f t="shared" si="1377"/>
        <v>43997.153106102254</v>
      </c>
      <c r="CX883" s="113">
        <f t="shared" si="1377"/>
        <v>41925.945271891243</v>
      </c>
      <c r="CY883" s="113">
        <f t="shared" si="1377"/>
        <v>40097.911764705881</v>
      </c>
      <c r="CZ883" s="113">
        <f t="shared" si="1377"/>
        <v>38078.020790509188</v>
      </c>
      <c r="DA883" s="113">
        <f t="shared" si="1377"/>
        <v>36432.968546423632</v>
      </c>
      <c r="DB883" s="113">
        <f t="shared" si="1377"/>
        <v>35014.809166097577</v>
      </c>
      <c r="DC883" s="113">
        <f t="shared" si="1377"/>
        <v>32305.898395721924</v>
      </c>
      <c r="DD883" s="113">
        <f t="shared" si="1377"/>
        <v>30176.728278688523</v>
      </c>
      <c r="DE883" s="113">
        <f t="shared" si="1377"/>
        <v>27108.380605596016</v>
      </c>
      <c r="DF883" s="113">
        <f t="shared" si="1377"/>
        <v>24080.168036529678</v>
      </c>
      <c r="DG883" s="113">
        <f t="shared" si="1377"/>
        <v>21223.311388755406</v>
      </c>
      <c r="DH883" s="113">
        <f t="shared" si="1377"/>
        <v>17925.722405025426</v>
      </c>
      <c r="DI883" s="113">
        <f t="shared" si="1377"/>
        <v>15154.893832943013</v>
      </c>
      <c r="DJ883" s="113">
        <f t="shared" si="1377"/>
        <v>11811.022380467955</v>
      </c>
      <c r="DK883" s="113">
        <f t="shared" si="1377"/>
        <v>8817.0351728320202</v>
      </c>
      <c r="DL883" s="113">
        <f t="shared" si="1377"/>
        <v>6505.7963761863675</v>
      </c>
      <c r="DM883" s="113">
        <f t="shared" si="1377"/>
        <v>16352.67924528302</v>
      </c>
    </row>
    <row r="884" spans="1:117" s="44" customFormat="1" ht="1" hidden="1" customHeight="1">
      <c r="A884" s="94"/>
      <c r="B884" s="96"/>
      <c r="C884" s="94"/>
      <c r="D884" s="101"/>
      <c r="E884" s="101"/>
      <c r="F884" s="101"/>
      <c r="G884" s="101"/>
      <c r="H884" s="101"/>
      <c r="I884" s="101"/>
      <c r="J884" s="101"/>
      <c r="K884" s="101"/>
      <c r="L884" s="101"/>
      <c r="M884" s="101"/>
      <c r="N884" s="101"/>
      <c r="O884" s="101"/>
      <c r="P884" s="101"/>
      <c r="Q884" s="104"/>
      <c r="R884" s="104"/>
      <c r="S884" s="104"/>
      <c r="T884" s="104"/>
      <c r="U884" s="104"/>
      <c r="V884" s="104"/>
      <c r="W884" s="104"/>
      <c r="X884" s="104"/>
      <c r="Y884" s="104"/>
      <c r="Z884" s="104"/>
      <c r="AA884" s="104"/>
      <c r="AB884" s="104"/>
      <c r="AC884" s="104"/>
      <c r="AD884" s="104"/>
      <c r="AE884" s="104"/>
      <c r="AF884" s="104"/>
      <c r="AG884" s="104"/>
      <c r="AH884" s="104"/>
      <c r="AI884" s="104"/>
      <c r="AJ884" s="104"/>
      <c r="AK884" s="104"/>
      <c r="AL884" s="104"/>
      <c r="AM884" s="104"/>
      <c r="AN884" s="104"/>
      <c r="AO884" s="104"/>
      <c r="AP884" s="104"/>
      <c r="AQ884" s="104"/>
      <c r="AR884" s="104"/>
      <c r="AS884" s="104"/>
      <c r="AT884" s="104"/>
      <c r="AU884" s="104"/>
      <c r="AV884" s="104"/>
      <c r="AW884" s="104"/>
      <c r="AX884" s="104"/>
      <c r="AY884" s="104"/>
      <c r="AZ884" s="104"/>
      <c r="BA884" s="104"/>
      <c r="BB884" s="104"/>
      <c r="BC884" s="104"/>
      <c r="BD884" s="104"/>
      <c r="BE884" s="104"/>
      <c r="BF884" s="104"/>
      <c r="BG884" s="104"/>
      <c r="BH884" s="104"/>
      <c r="BI884" s="104"/>
      <c r="BJ884" s="104"/>
      <c r="BK884" s="104"/>
      <c r="BL884" s="104"/>
      <c r="BM884" s="104"/>
      <c r="BN884" s="104"/>
      <c r="BO884" s="104"/>
      <c r="BP884" s="104"/>
      <c r="BQ884" s="104"/>
      <c r="BR884" s="104"/>
      <c r="BS884" s="104"/>
      <c r="BT884" s="104"/>
      <c r="BU884" s="104"/>
      <c r="BV884" s="104"/>
      <c r="BW884" s="104"/>
      <c r="BX884" s="104"/>
      <c r="BY884" s="104"/>
      <c r="BZ884" s="104"/>
      <c r="CA884" s="104"/>
      <c r="CB884" s="104"/>
      <c r="CC884" s="104"/>
      <c r="CD884" s="104"/>
      <c r="CE884" s="104"/>
      <c r="CF884" s="104"/>
      <c r="CG884" s="104"/>
      <c r="CH884" s="104"/>
      <c r="CI884" s="104"/>
      <c r="CJ884" s="104"/>
      <c r="CK884" s="104"/>
      <c r="CL884" s="104"/>
      <c r="CM884" s="104"/>
      <c r="CN884" s="104"/>
      <c r="CO884" s="104"/>
      <c r="CP884" s="104"/>
      <c r="CQ884" s="104"/>
      <c r="CR884" s="104"/>
      <c r="CS884" s="104"/>
      <c r="CT884" s="104"/>
      <c r="CU884" s="104"/>
      <c r="CV884" s="104"/>
      <c r="CW884" s="104"/>
      <c r="CX884" s="104"/>
      <c r="CY884" s="104"/>
      <c r="CZ884" s="104"/>
      <c r="DA884" s="104"/>
      <c r="DB884" s="104"/>
      <c r="DC884" s="104"/>
      <c r="DD884" s="104"/>
      <c r="DE884" s="104"/>
      <c r="DF884" s="104"/>
      <c r="DG884" s="104"/>
      <c r="DH884" s="104"/>
      <c r="DI884" s="104"/>
      <c r="DJ884" s="104"/>
      <c r="DK884" s="104"/>
      <c r="DL884" s="104"/>
    </row>
    <row r="885" spans="1:117" s="44" customFormat="1" ht="1" hidden="1" customHeight="1">
      <c r="A885" s="95" t="s">
        <v>23</v>
      </c>
      <c r="B885" s="95"/>
      <c r="C885" s="95"/>
      <c r="Q885" s="109"/>
      <c r="R885" s="109"/>
      <c r="S885" s="109"/>
      <c r="T885" s="109"/>
      <c r="U885" s="109"/>
      <c r="V885" s="109"/>
      <c r="W885" s="109"/>
      <c r="X885" s="109"/>
      <c r="Y885" s="109"/>
      <c r="Z885" s="109"/>
      <c r="AA885" s="109"/>
      <c r="AB885" s="109"/>
      <c r="AC885" s="109"/>
      <c r="AD885" s="109"/>
      <c r="AE885" s="109"/>
      <c r="AF885" s="109"/>
      <c r="AG885" s="109"/>
      <c r="AH885" s="109"/>
      <c r="AI885" s="109"/>
      <c r="AJ885" s="109"/>
      <c r="AK885" s="109"/>
      <c r="AL885" s="109"/>
      <c r="AM885" s="109"/>
      <c r="AN885" s="109"/>
      <c r="AO885" s="109"/>
      <c r="AP885" s="109"/>
      <c r="AQ885" s="109"/>
      <c r="AR885" s="109"/>
      <c r="AS885" s="109"/>
      <c r="AT885" s="109"/>
      <c r="AU885" s="109"/>
      <c r="AV885" s="109"/>
      <c r="AW885" s="109"/>
      <c r="AX885" s="109"/>
      <c r="AY885" s="109"/>
      <c r="AZ885" s="109"/>
      <c r="BA885" s="109"/>
      <c r="BB885" s="109"/>
      <c r="BC885" s="109"/>
      <c r="BD885" s="109"/>
      <c r="BE885" s="109"/>
      <c r="BF885" s="109"/>
      <c r="BG885" s="109"/>
      <c r="BH885" s="109"/>
      <c r="BI885" s="109"/>
      <c r="BJ885" s="109"/>
      <c r="BK885" s="109"/>
      <c r="BL885" s="109"/>
      <c r="BM885" s="109"/>
      <c r="BN885" s="109"/>
      <c r="BO885" s="109"/>
      <c r="BP885" s="109"/>
      <c r="BQ885" s="109"/>
      <c r="BR885" s="109"/>
      <c r="BS885" s="109"/>
      <c r="BT885" s="109"/>
      <c r="BU885" s="109"/>
      <c r="BV885" s="109"/>
      <c r="BW885" s="109"/>
      <c r="BX885" s="109"/>
      <c r="BY885" s="109"/>
      <c r="BZ885" s="109"/>
      <c r="CA885" s="109"/>
      <c r="CB885" s="109"/>
      <c r="CC885" s="109"/>
      <c r="CD885" s="109"/>
      <c r="CE885" s="109"/>
      <c r="CF885" s="109"/>
      <c r="CG885" s="109"/>
      <c r="CH885" s="109"/>
      <c r="CI885" s="109"/>
      <c r="CJ885" s="109"/>
      <c r="CK885" s="109"/>
      <c r="CL885" s="109"/>
      <c r="CM885" s="109"/>
      <c r="CN885" s="109"/>
      <c r="CO885" s="109"/>
      <c r="CP885" s="109"/>
      <c r="CQ885" s="109"/>
      <c r="CR885" s="109"/>
      <c r="CS885" s="109"/>
      <c r="CT885" s="109"/>
      <c r="CU885" s="109"/>
      <c r="CV885" s="109"/>
      <c r="CW885" s="109"/>
      <c r="CX885" s="109"/>
      <c r="CY885" s="109"/>
      <c r="CZ885" s="109"/>
      <c r="DA885" s="109"/>
      <c r="DB885" s="109"/>
      <c r="DC885" s="109"/>
      <c r="DD885" s="109"/>
      <c r="DE885" s="109"/>
      <c r="DF885" s="109"/>
      <c r="DG885" s="109"/>
      <c r="DH885" s="109"/>
      <c r="DI885" s="109"/>
      <c r="DJ885" s="109"/>
      <c r="DK885" s="109"/>
      <c r="DL885" s="109"/>
    </row>
    <row r="886" spans="1:117" s="44" customFormat="1" ht="1" hidden="1" customHeight="1">
      <c r="A886" s="93" t="s">
        <v>21</v>
      </c>
      <c r="B886" s="93"/>
      <c r="C886" s="93"/>
      <c r="Q886" s="109"/>
      <c r="R886" s="109"/>
      <c r="S886" s="109"/>
      <c r="T886" s="109"/>
      <c r="U886" s="109"/>
      <c r="V886" s="109"/>
      <c r="W886" s="109"/>
      <c r="X886" s="109"/>
      <c r="Y886" s="109"/>
      <c r="Z886" s="109"/>
      <c r="AA886" s="109"/>
      <c r="AB886" s="109"/>
      <c r="AC886" s="109"/>
      <c r="AD886" s="109"/>
      <c r="AE886" s="109"/>
      <c r="AF886" s="109"/>
      <c r="AG886" s="109"/>
      <c r="AH886" s="109"/>
      <c r="AI886" s="109"/>
      <c r="AJ886" s="109"/>
      <c r="AK886" s="109"/>
      <c r="AL886" s="109"/>
      <c r="AM886" s="109"/>
      <c r="AN886" s="109"/>
      <c r="AO886" s="109"/>
      <c r="AP886" s="109"/>
      <c r="AQ886" s="109"/>
      <c r="AR886" s="109"/>
      <c r="AS886" s="109"/>
      <c r="AT886" s="109"/>
      <c r="AU886" s="109"/>
      <c r="AV886" s="109"/>
      <c r="AW886" s="109"/>
      <c r="AX886" s="109"/>
      <c r="AY886" s="109"/>
      <c r="AZ886" s="109"/>
      <c r="BA886" s="109"/>
      <c r="BB886" s="109"/>
      <c r="BC886" s="109"/>
      <c r="BD886" s="109"/>
      <c r="BE886" s="109"/>
      <c r="BF886" s="109"/>
      <c r="BG886" s="109"/>
      <c r="BH886" s="109"/>
      <c r="BI886" s="109"/>
      <c r="BJ886" s="109"/>
      <c r="BK886" s="109"/>
      <c r="BL886" s="109"/>
      <c r="BM886" s="109"/>
      <c r="BN886" s="109"/>
      <c r="BO886" s="109"/>
      <c r="BP886" s="109"/>
      <c r="BQ886" s="109"/>
      <c r="BR886" s="109"/>
      <c r="BS886" s="109"/>
      <c r="BT886" s="109"/>
      <c r="BU886" s="109"/>
      <c r="BV886" s="109"/>
      <c r="BW886" s="109"/>
      <c r="BX886" s="109"/>
      <c r="BY886" s="109"/>
      <c r="BZ886" s="109"/>
      <c r="CA886" s="109"/>
      <c r="CB886" s="109"/>
      <c r="CC886" s="109"/>
      <c r="CD886" s="109"/>
      <c r="CE886" s="109"/>
      <c r="CF886" s="109"/>
      <c r="CG886" s="109"/>
      <c r="CH886" s="109"/>
      <c r="CI886" s="109"/>
      <c r="CJ886" s="109"/>
      <c r="CK886" s="109"/>
      <c r="CL886" s="109"/>
      <c r="CM886" s="109"/>
      <c r="CN886" s="109"/>
      <c r="CO886" s="109"/>
      <c r="CP886" s="109"/>
      <c r="CQ886" s="109"/>
      <c r="CR886" s="109"/>
      <c r="CS886" s="109"/>
      <c r="CT886" s="109"/>
      <c r="CU886" s="109"/>
      <c r="CV886" s="109"/>
      <c r="CW886" s="109"/>
      <c r="CX886" s="109"/>
      <c r="CY886" s="109"/>
      <c r="CZ886" s="109"/>
      <c r="DA886" s="109"/>
      <c r="DB886" s="109"/>
      <c r="DC886" s="109"/>
      <c r="DD886" s="109"/>
      <c r="DE886" s="109"/>
      <c r="DF886" s="109"/>
      <c r="DG886" s="109"/>
      <c r="DH886" s="109"/>
      <c r="DI886" s="109"/>
      <c r="DJ886" s="109"/>
      <c r="DK886" s="109"/>
      <c r="DL886" s="109"/>
    </row>
    <row r="887" spans="1:117" s="44" customFormat="1" ht="1" hidden="1" customHeight="1">
      <c r="A887" s="93" t="s">
        <v>19</v>
      </c>
      <c r="B887" s="99" t="s">
        <v>208</v>
      </c>
      <c r="C887" s="99" t="s">
        <v>209</v>
      </c>
      <c r="D887" s="99" t="s">
        <v>30</v>
      </c>
      <c r="E887" s="99" t="s">
        <v>42</v>
      </c>
      <c r="F887" s="99" t="s">
        <v>43</v>
      </c>
      <c r="G887" s="99" t="s">
        <v>56</v>
      </c>
      <c r="H887" s="99" t="s">
        <v>53</v>
      </c>
      <c r="I887" s="99" t="s">
        <v>31</v>
      </c>
      <c r="J887" s="99" t="s">
        <v>32</v>
      </c>
      <c r="K887" s="99" t="s">
        <v>33</v>
      </c>
      <c r="L887" s="99" t="s">
        <v>54</v>
      </c>
      <c r="M887" s="99" t="s">
        <v>55</v>
      </c>
      <c r="N887" s="99"/>
      <c r="O887" s="99"/>
      <c r="P887" s="99"/>
      <c r="Q887" s="109" t="s">
        <v>63</v>
      </c>
      <c r="R887" s="109" t="s">
        <v>64</v>
      </c>
      <c r="S887" s="109" t="s">
        <v>65</v>
      </c>
      <c r="T887" s="109" t="s">
        <v>66</v>
      </c>
      <c r="U887" s="109" t="s">
        <v>67</v>
      </c>
      <c r="V887" s="109" t="s">
        <v>68</v>
      </c>
      <c r="W887" s="109" t="s">
        <v>69</v>
      </c>
      <c r="X887" s="109" t="s">
        <v>70</v>
      </c>
      <c r="Y887" s="109" t="s">
        <v>71</v>
      </c>
      <c r="Z887" s="109" t="s">
        <v>72</v>
      </c>
      <c r="AA887" s="109" t="s">
        <v>73</v>
      </c>
      <c r="AB887" s="109" t="s">
        <v>74</v>
      </c>
      <c r="AC887" s="109" t="s">
        <v>75</v>
      </c>
      <c r="AD887" s="109" t="s">
        <v>76</v>
      </c>
      <c r="AE887" s="109" t="s">
        <v>77</v>
      </c>
      <c r="AF887" s="109" t="s">
        <v>78</v>
      </c>
      <c r="AG887" s="109" t="s">
        <v>79</v>
      </c>
      <c r="AH887" s="109" t="s">
        <v>80</v>
      </c>
      <c r="AI887" s="109" t="s">
        <v>81</v>
      </c>
      <c r="AJ887" s="109" t="s">
        <v>82</v>
      </c>
      <c r="AK887" s="109" t="s">
        <v>83</v>
      </c>
      <c r="AL887" s="109" t="s">
        <v>84</v>
      </c>
      <c r="AM887" s="109" t="s">
        <v>85</v>
      </c>
      <c r="AN887" s="109" t="s">
        <v>86</v>
      </c>
      <c r="AO887" s="109" t="s">
        <v>87</v>
      </c>
      <c r="AP887" s="109" t="s">
        <v>88</v>
      </c>
      <c r="AQ887" s="109" t="s">
        <v>89</v>
      </c>
      <c r="AR887" s="109" t="s">
        <v>90</v>
      </c>
      <c r="AS887" s="109" t="s">
        <v>91</v>
      </c>
      <c r="AT887" s="109" t="s">
        <v>92</v>
      </c>
      <c r="AU887" s="109" t="s">
        <v>93</v>
      </c>
      <c r="AV887" s="109" t="s">
        <v>94</v>
      </c>
      <c r="AW887" s="109" t="s">
        <v>95</v>
      </c>
      <c r="AX887" s="109" t="s">
        <v>96</v>
      </c>
      <c r="AY887" s="109" t="s">
        <v>97</v>
      </c>
      <c r="AZ887" s="109" t="s">
        <v>98</v>
      </c>
      <c r="BA887" s="109" t="s">
        <v>99</v>
      </c>
      <c r="BB887" s="109" t="s">
        <v>100</v>
      </c>
      <c r="BC887" s="109" t="s">
        <v>101</v>
      </c>
      <c r="BD887" s="109" t="s">
        <v>102</v>
      </c>
      <c r="BE887" s="109" t="s">
        <v>103</v>
      </c>
      <c r="BF887" s="109" t="s">
        <v>104</v>
      </c>
      <c r="BG887" s="109" t="s">
        <v>105</v>
      </c>
      <c r="BH887" s="109" t="s">
        <v>106</v>
      </c>
      <c r="BI887" s="109" t="s">
        <v>107</v>
      </c>
      <c r="BJ887" s="109" t="s">
        <v>108</v>
      </c>
      <c r="BK887" s="109" t="s">
        <v>109</v>
      </c>
      <c r="BL887" s="109" t="s">
        <v>110</v>
      </c>
      <c r="BM887" s="109" t="s">
        <v>111</v>
      </c>
      <c r="BN887" s="109" t="s">
        <v>112</v>
      </c>
      <c r="BO887" s="109" t="s">
        <v>113</v>
      </c>
      <c r="BP887" s="109" t="s">
        <v>114</v>
      </c>
      <c r="BQ887" s="109" t="s">
        <v>115</v>
      </c>
      <c r="BR887" s="109" t="s">
        <v>116</v>
      </c>
      <c r="BS887" s="109" t="s">
        <v>117</v>
      </c>
      <c r="BT887" s="109" t="s">
        <v>118</v>
      </c>
      <c r="BU887" s="109" t="s">
        <v>119</v>
      </c>
      <c r="BV887" s="109" t="s">
        <v>120</v>
      </c>
      <c r="BW887" s="109" t="s">
        <v>121</v>
      </c>
      <c r="BX887" s="109" t="s">
        <v>122</v>
      </c>
      <c r="BY887" s="109" t="s">
        <v>123</v>
      </c>
      <c r="BZ887" s="109" t="s">
        <v>124</v>
      </c>
      <c r="CA887" s="109" t="s">
        <v>125</v>
      </c>
      <c r="CB887" s="109" t="s">
        <v>126</v>
      </c>
      <c r="CC887" s="109" t="s">
        <v>127</v>
      </c>
      <c r="CD887" s="109" t="s">
        <v>128</v>
      </c>
      <c r="CE887" s="109" t="s">
        <v>129</v>
      </c>
      <c r="CF887" s="109" t="s">
        <v>130</v>
      </c>
      <c r="CG887" s="109" t="s">
        <v>131</v>
      </c>
      <c r="CH887" s="109" t="s">
        <v>132</v>
      </c>
      <c r="CI887" s="109" t="s">
        <v>133</v>
      </c>
      <c r="CJ887" s="109" t="s">
        <v>134</v>
      </c>
      <c r="CK887" s="109" t="s">
        <v>135</v>
      </c>
      <c r="CL887" s="109" t="s">
        <v>136</v>
      </c>
      <c r="CM887" s="109" t="s">
        <v>137</v>
      </c>
      <c r="CN887" s="109" t="s">
        <v>138</v>
      </c>
      <c r="CO887" s="109" t="s">
        <v>139</v>
      </c>
      <c r="CP887" s="109" t="s">
        <v>140</v>
      </c>
      <c r="CQ887" s="109" t="s">
        <v>141</v>
      </c>
      <c r="CR887" s="109" t="s">
        <v>142</v>
      </c>
      <c r="CS887" s="109" t="s">
        <v>143</v>
      </c>
      <c r="CT887" s="109" t="s">
        <v>144</v>
      </c>
      <c r="CU887" s="109" t="s">
        <v>145</v>
      </c>
      <c r="CV887" s="109" t="s">
        <v>146</v>
      </c>
      <c r="CW887" s="109" t="s">
        <v>147</v>
      </c>
      <c r="CX887" s="109" t="s">
        <v>148</v>
      </c>
      <c r="CY887" s="109" t="s">
        <v>149</v>
      </c>
      <c r="CZ887" s="109" t="s">
        <v>150</v>
      </c>
      <c r="DA887" s="109" t="s">
        <v>151</v>
      </c>
      <c r="DB887" s="109" t="s">
        <v>152</v>
      </c>
      <c r="DC887" s="109" t="s">
        <v>153</v>
      </c>
      <c r="DD887" s="109" t="s">
        <v>154</v>
      </c>
      <c r="DE887" s="109" t="s">
        <v>155</v>
      </c>
      <c r="DF887" s="109" t="s">
        <v>156</v>
      </c>
      <c r="DG887" s="109" t="s">
        <v>157</v>
      </c>
      <c r="DH887" s="109" t="s">
        <v>158</v>
      </c>
      <c r="DI887" s="109" t="s">
        <v>159</v>
      </c>
      <c r="DJ887" s="109" t="s">
        <v>160</v>
      </c>
      <c r="DK887" s="109" t="s">
        <v>161</v>
      </c>
      <c r="DL887" s="109" t="s">
        <v>162</v>
      </c>
      <c r="DM887" s="109" t="s">
        <v>221</v>
      </c>
    </row>
    <row r="888" spans="1:117" s="44" customFormat="1" ht="1" hidden="1" customHeight="1">
      <c r="A888" s="94">
        <v>2012</v>
      </c>
      <c r="B888" s="96">
        <f>SUM(Q888:DL888)</f>
        <v>8073473</v>
      </c>
      <c r="C888" s="97"/>
      <c r="D888" s="103">
        <f t="shared" ref="D888:M888" si="1378">D678+D783</f>
        <v>4964132</v>
      </c>
      <c r="E888" s="103">
        <f t="shared" si="1378"/>
        <v>5055235</v>
      </c>
      <c r="F888" s="103">
        <f t="shared" si="1378"/>
        <v>5144400</v>
      </c>
      <c r="G888" s="103">
        <f t="shared" si="1378"/>
        <v>5231384</v>
      </c>
      <c r="H888" s="103">
        <f t="shared" si="1378"/>
        <v>5314631</v>
      </c>
      <c r="I888" s="103">
        <f t="shared" si="1378"/>
        <v>1462984</v>
      </c>
      <c r="J888" s="103">
        <f t="shared" si="1378"/>
        <v>1371881</v>
      </c>
      <c r="K888" s="103">
        <f t="shared" si="1378"/>
        <v>1282716</v>
      </c>
      <c r="L888" s="103">
        <f t="shared" si="1378"/>
        <v>1195732</v>
      </c>
      <c r="M888" s="103">
        <f t="shared" si="1378"/>
        <v>1112485</v>
      </c>
      <c r="N888" s="103"/>
      <c r="O888" s="103"/>
      <c r="P888" s="103"/>
      <c r="Q888" s="109">
        <f t="shared" ref="Q888:AV888" si="1379">SUM(Q678+Q783)</f>
        <v>82039</v>
      </c>
      <c r="R888" s="109">
        <f t="shared" si="1379"/>
        <v>81937</v>
      </c>
      <c r="S888" s="109">
        <f t="shared" si="1379"/>
        <v>81703</v>
      </c>
      <c r="T888" s="109">
        <f t="shared" si="1379"/>
        <v>80794</v>
      </c>
      <c r="U888" s="109">
        <f t="shared" si="1379"/>
        <v>80126</v>
      </c>
      <c r="V888" s="109">
        <f t="shared" si="1379"/>
        <v>79006</v>
      </c>
      <c r="W888" s="109">
        <f t="shared" si="1379"/>
        <v>78117</v>
      </c>
      <c r="X888" s="109">
        <f t="shared" si="1379"/>
        <v>78506</v>
      </c>
      <c r="Y888" s="109">
        <f t="shared" si="1379"/>
        <v>78810</v>
      </c>
      <c r="Z888" s="109">
        <f t="shared" si="1379"/>
        <v>77591</v>
      </c>
      <c r="AA888" s="109">
        <f t="shared" si="1379"/>
        <v>78734</v>
      </c>
      <c r="AB888" s="109">
        <f t="shared" si="1379"/>
        <v>78947</v>
      </c>
      <c r="AC888" s="109">
        <f t="shared" si="1379"/>
        <v>79688</v>
      </c>
      <c r="AD888" s="109">
        <f t="shared" si="1379"/>
        <v>82879</v>
      </c>
      <c r="AE888" s="109">
        <f t="shared" si="1379"/>
        <v>84120</v>
      </c>
      <c r="AF888" s="109">
        <f t="shared" si="1379"/>
        <v>85612</v>
      </c>
      <c r="AG888" s="109">
        <f t="shared" si="1379"/>
        <v>88270</v>
      </c>
      <c r="AH888" s="109">
        <f t="shared" si="1379"/>
        <v>88045</v>
      </c>
      <c r="AI888" s="109">
        <f t="shared" si="1379"/>
        <v>89944</v>
      </c>
      <c r="AJ888" s="109">
        <f t="shared" si="1379"/>
        <v>91489</v>
      </c>
      <c r="AK888" s="109">
        <f t="shared" si="1379"/>
        <v>95978</v>
      </c>
      <c r="AL888" s="109">
        <f t="shared" si="1379"/>
        <v>97594</v>
      </c>
      <c r="AM888" s="109">
        <f t="shared" si="1379"/>
        <v>99093</v>
      </c>
      <c r="AN888" s="109">
        <f t="shared" si="1379"/>
        <v>99867</v>
      </c>
      <c r="AO888" s="109">
        <f t="shared" si="1379"/>
        <v>102576</v>
      </c>
      <c r="AP888" s="109">
        <f t="shared" si="1379"/>
        <v>101562</v>
      </c>
      <c r="AQ888" s="109">
        <f t="shared" si="1379"/>
        <v>103933</v>
      </c>
      <c r="AR888" s="109">
        <f t="shared" si="1379"/>
        <v>105058</v>
      </c>
      <c r="AS888" s="109">
        <f t="shared" si="1379"/>
        <v>107614</v>
      </c>
      <c r="AT888" s="109">
        <f t="shared" si="1379"/>
        <v>107726</v>
      </c>
      <c r="AU888" s="109">
        <f t="shared" si="1379"/>
        <v>111015</v>
      </c>
      <c r="AV888" s="109">
        <f t="shared" si="1379"/>
        <v>111818</v>
      </c>
      <c r="AW888" s="109">
        <f t="shared" ref="AW888:CB888" si="1380">SUM(AW678+AW783)</f>
        <v>113299</v>
      </c>
      <c r="AX888" s="109">
        <f t="shared" si="1380"/>
        <v>112267</v>
      </c>
      <c r="AY888" s="109">
        <f t="shared" si="1380"/>
        <v>111827</v>
      </c>
      <c r="AZ888" s="109">
        <f t="shared" si="1380"/>
        <v>112225</v>
      </c>
      <c r="BA888" s="109">
        <f t="shared" si="1380"/>
        <v>112058</v>
      </c>
      <c r="BB888" s="109">
        <f t="shared" si="1380"/>
        <v>112416</v>
      </c>
      <c r="BC888" s="109">
        <f t="shared" si="1380"/>
        <v>114654</v>
      </c>
      <c r="BD888" s="109">
        <f t="shared" si="1380"/>
        <v>115336</v>
      </c>
      <c r="BE888" s="109">
        <f t="shared" si="1380"/>
        <v>118457</v>
      </c>
      <c r="BF888" s="109">
        <f t="shared" si="1380"/>
        <v>122150</v>
      </c>
      <c r="BG888" s="109">
        <f t="shared" si="1380"/>
        <v>123349</v>
      </c>
      <c r="BH888" s="109">
        <f t="shared" si="1380"/>
        <v>126669</v>
      </c>
      <c r="BI888" s="109">
        <f t="shared" si="1380"/>
        <v>129267</v>
      </c>
      <c r="BJ888" s="109">
        <f t="shared" si="1380"/>
        <v>130287</v>
      </c>
      <c r="BK888" s="109">
        <f t="shared" si="1380"/>
        <v>133114</v>
      </c>
      <c r="BL888" s="109">
        <f t="shared" si="1380"/>
        <v>133562</v>
      </c>
      <c r="BM888" s="109">
        <f t="shared" si="1380"/>
        <v>135430</v>
      </c>
      <c r="BN888" s="109">
        <f t="shared" si="1380"/>
        <v>131910</v>
      </c>
      <c r="BO888" s="109">
        <f t="shared" si="1380"/>
        <v>127174</v>
      </c>
      <c r="BP888" s="109">
        <f t="shared" si="1380"/>
        <v>123061</v>
      </c>
      <c r="BQ888" s="109">
        <f t="shared" si="1380"/>
        <v>119979</v>
      </c>
      <c r="BR888" s="109">
        <f t="shared" si="1380"/>
        <v>116640</v>
      </c>
      <c r="BS888" s="109">
        <f t="shared" si="1380"/>
        <v>112367</v>
      </c>
      <c r="BT888" s="109">
        <f t="shared" si="1380"/>
        <v>110032</v>
      </c>
      <c r="BU888" s="109">
        <f t="shared" si="1380"/>
        <v>106836</v>
      </c>
      <c r="BV888" s="109">
        <f t="shared" si="1380"/>
        <v>102574</v>
      </c>
      <c r="BW888" s="109">
        <f t="shared" si="1380"/>
        <v>99621</v>
      </c>
      <c r="BX888" s="109">
        <f t="shared" si="1380"/>
        <v>96090</v>
      </c>
      <c r="BY888" s="109">
        <f t="shared" si="1380"/>
        <v>95536</v>
      </c>
      <c r="BZ888" s="109">
        <f t="shared" si="1380"/>
        <v>91534</v>
      </c>
      <c r="CA888" s="109">
        <f t="shared" si="1380"/>
        <v>93409</v>
      </c>
      <c r="CB888" s="109">
        <f t="shared" si="1380"/>
        <v>91749</v>
      </c>
      <c r="CC888" s="109">
        <f t="shared" ref="CC888:DL888" si="1381">SUM(CC678+CC783)</f>
        <v>92176</v>
      </c>
      <c r="CD888" s="109">
        <f t="shared" si="1381"/>
        <v>90009</v>
      </c>
      <c r="CE888" s="109">
        <f t="shared" si="1381"/>
        <v>88851</v>
      </c>
      <c r="CF888" s="109">
        <f t="shared" si="1381"/>
        <v>84684</v>
      </c>
      <c r="CG888" s="109">
        <f t="shared" si="1381"/>
        <v>82784</v>
      </c>
      <c r="CH888" s="109">
        <f t="shared" si="1381"/>
        <v>79424</v>
      </c>
      <c r="CI888" s="109">
        <f t="shared" si="1381"/>
        <v>75169</v>
      </c>
      <c r="CJ888" s="109">
        <f t="shared" si="1381"/>
        <v>69602</v>
      </c>
      <c r="CK888" s="109">
        <f t="shared" si="1381"/>
        <v>63578</v>
      </c>
      <c r="CL888" s="109">
        <f t="shared" si="1381"/>
        <v>61364</v>
      </c>
      <c r="CM888" s="109">
        <f t="shared" si="1381"/>
        <v>58873</v>
      </c>
      <c r="CN888" s="109">
        <f t="shared" si="1381"/>
        <v>55533</v>
      </c>
      <c r="CO888" s="109">
        <f t="shared" si="1381"/>
        <v>54921</v>
      </c>
      <c r="CP888" s="109">
        <f t="shared" si="1381"/>
        <v>53343</v>
      </c>
      <c r="CQ888" s="109">
        <f t="shared" si="1381"/>
        <v>51041</v>
      </c>
      <c r="CR888" s="109">
        <f t="shared" si="1381"/>
        <v>47910</v>
      </c>
      <c r="CS888" s="109">
        <f t="shared" si="1381"/>
        <v>46149</v>
      </c>
      <c r="CT888" s="109">
        <f t="shared" si="1381"/>
        <v>43231</v>
      </c>
      <c r="CU888" s="109">
        <f t="shared" si="1381"/>
        <v>41421</v>
      </c>
      <c r="CV888" s="109">
        <f t="shared" si="1381"/>
        <v>37901</v>
      </c>
      <c r="CW888" s="109">
        <f t="shared" si="1381"/>
        <v>34707</v>
      </c>
      <c r="CX888" s="109">
        <f t="shared" si="1381"/>
        <v>31234</v>
      </c>
      <c r="CY888" s="109">
        <f t="shared" si="1381"/>
        <v>28791</v>
      </c>
      <c r="CZ888" s="109">
        <f t="shared" si="1381"/>
        <v>25709</v>
      </c>
      <c r="DA888" s="109">
        <f t="shared" si="1381"/>
        <v>22305</v>
      </c>
      <c r="DB888" s="109">
        <f t="shared" si="1381"/>
        <v>19250</v>
      </c>
      <c r="DC888" s="109">
        <f t="shared" si="1381"/>
        <v>16135</v>
      </c>
      <c r="DD888" s="109">
        <f t="shared" si="1381"/>
        <v>13882</v>
      </c>
      <c r="DE888" s="109">
        <f t="shared" si="1381"/>
        <v>11017</v>
      </c>
      <c r="DF888" s="109">
        <f t="shared" si="1381"/>
        <v>7556</v>
      </c>
      <c r="DG888" s="109">
        <f t="shared" si="1381"/>
        <v>5702</v>
      </c>
      <c r="DH888" s="109">
        <f t="shared" si="1381"/>
        <v>4485</v>
      </c>
      <c r="DI888" s="109">
        <f t="shared" si="1381"/>
        <v>3431</v>
      </c>
      <c r="DJ888" s="109">
        <f t="shared" si="1381"/>
        <v>2587</v>
      </c>
      <c r="DK888" s="109">
        <f t="shared" si="1381"/>
        <v>2157</v>
      </c>
      <c r="DL888" s="109">
        <f t="shared" si="1381"/>
        <v>1491</v>
      </c>
      <c r="DM888" s="44">
        <v>2988</v>
      </c>
    </row>
    <row r="889" spans="1:117" s="44" customFormat="1" ht="1" hidden="1" customHeight="1">
      <c r="A889" s="94" t="s">
        <v>219</v>
      </c>
      <c r="B889" s="94"/>
      <c r="C889" s="101"/>
      <c r="D889" s="101"/>
      <c r="E889" s="101"/>
      <c r="F889" s="101"/>
      <c r="G889" s="101"/>
      <c r="H889" s="101"/>
      <c r="I889" s="101"/>
      <c r="J889" s="101"/>
      <c r="K889" s="101"/>
      <c r="L889" s="101"/>
      <c r="M889" s="101"/>
      <c r="N889" s="101"/>
      <c r="O889" s="101"/>
      <c r="P889" s="101"/>
      <c r="Q889" s="109">
        <f>SUM(Q679+Q784)</f>
        <v>79621</v>
      </c>
      <c r="R889" s="109">
        <f t="shared" ref="R889:CC889" si="1382">SUM(R679+R784)</f>
        <v>81185</v>
      </c>
      <c r="S889" s="109">
        <f t="shared" si="1382"/>
        <v>82560</v>
      </c>
      <c r="T889" s="109">
        <f t="shared" si="1382"/>
        <v>80900</v>
      </c>
      <c r="U889" s="109">
        <f t="shared" si="1382"/>
        <v>80183</v>
      </c>
      <c r="V889" s="109">
        <f t="shared" si="1382"/>
        <v>78980</v>
      </c>
      <c r="W889" s="109">
        <f t="shared" si="1382"/>
        <v>78127</v>
      </c>
      <c r="X889" s="109">
        <f t="shared" si="1382"/>
        <v>78023</v>
      </c>
      <c r="Y889" s="109">
        <f t="shared" si="1382"/>
        <v>78084</v>
      </c>
      <c r="Z889" s="109">
        <f t="shared" si="1382"/>
        <v>76848</v>
      </c>
      <c r="AA889" s="109">
        <f t="shared" si="1382"/>
        <v>77822</v>
      </c>
      <c r="AB889" s="109">
        <f t="shared" si="1382"/>
        <v>78325</v>
      </c>
      <c r="AC889" s="109">
        <f t="shared" si="1382"/>
        <v>83094</v>
      </c>
      <c r="AD889" s="109">
        <f t="shared" si="1382"/>
        <v>82755</v>
      </c>
      <c r="AE889" s="109">
        <f t="shared" si="1382"/>
        <v>84096</v>
      </c>
      <c r="AF889" s="109">
        <f t="shared" si="1382"/>
        <v>85495</v>
      </c>
      <c r="AG889" s="109">
        <f t="shared" si="1382"/>
        <v>87907</v>
      </c>
      <c r="AH889" s="109">
        <f t="shared" si="1382"/>
        <v>87563</v>
      </c>
      <c r="AI889" s="109">
        <f t="shared" si="1382"/>
        <v>89657</v>
      </c>
      <c r="AJ889" s="109">
        <f t="shared" si="1382"/>
        <v>92082</v>
      </c>
      <c r="AK889" s="109">
        <f t="shared" si="1382"/>
        <v>96534</v>
      </c>
      <c r="AL889" s="109">
        <f t="shared" si="1382"/>
        <v>98524</v>
      </c>
      <c r="AM889" s="109">
        <f t="shared" si="1382"/>
        <v>99704</v>
      </c>
      <c r="AN889" s="109">
        <f t="shared" si="1382"/>
        <v>100170</v>
      </c>
      <c r="AO889" s="109">
        <f t="shared" si="1382"/>
        <v>103156</v>
      </c>
      <c r="AP889" s="109">
        <f t="shared" si="1382"/>
        <v>101935</v>
      </c>
      <c r="AQ889" s="109">
        <f t="shared" si="1382"/>
        <v>105164</v>
      </c>
      <c r="AR889" s="109">
        <f t="shared" si="1382"/>
        <v>106727</v>
      </c>
      <c r="AS889" s="109">
        <f t="shared" si="1382"/>
        <v>109218</v>
      </c>
      <c r="AT889" s="109">
        <f t="shared" si="1382"/>
        <v>109214</v>
      </c>
      <c r="AU889" s="109">
        <f t="shared" si="1382"/>
        <v>112363</v>
      </c>
      <c r="AV889" s="109">
        <f t="shared" si="1382"/>
        <v>112525</v>
      </c>
      <c r="AW889" s="109">
        <f t="shared" si="1382"/>
        <v>113602</v>
      </c>
      <c r="AX889" s="109">
        <f t="shared" si="1382"/>
        <v>110891</v>
      </c>
      <c r="AY889" s="109">
        <f t="shared" si="1382"/>
        <v>109780</v>
      </c>
      <c r="AZ889" s="109">
        <f t="shared" si="1382"/>
        <v>110002</v>
      </c>
      <c r="BA889" s="109">
        <f t="shared" si="1382"/>
        <v>109624</v>
      </c>
      <c r="BB889" s="109">
        <f t="shared" si="1382"/>
        <v>109325</v>
      </c>
      <c r="BC889" s="109">
        <f t="shared" si="1382"/>
        <v>112234</v>
      </c>
      <c r="BD889" s="109">
        <f t="shared" si="1382"/>
        <v>112901</v>
      </c>
      <c r="BE889" s="109">
        <f t="shared" si="1382"/>
        <v>116465</v>
      </c>
      <c r="BF889" s="109">
        <f t="shared" si="1382"/>
        <v>120731</v>
      </c>
      <c r="BG889" s="109">
        <f t="shared" si="1382"/>
        <v>122677</v>
      </c>
      <c r="BH889" s="109">
        <f t="shared" si="1382"/>
        <v>126236</v>
      </c>
      <c r="BI889" s="109">
        <f t="shared" si="1382"/>
        <v>129382</v>
      </c>
      <c r="BJ889" s="109">
        <f t="shared" si="1382"/>
        <v>130637</v>
      </c>
      <c r="BK889" s="109">
        <f t="shared" si="1382"/>
        <v>133681</v>
      </c>
      <c r="BL889" s="109">
        <f t="shared" si="1382"/>
        <v>134307</v>
      </c>
      <c r="BM889" s="109">
        <f t="shared" si="1382"/>
        <v>136470</v>
      </c>
      <c r="BN889" s="109">
        <f t="shared" si="1382"/>
        <v>132614</v>
      </c>
      <c r="BO889" s="109">
        <f t="shared" si="1382"/>
        <v>127630</v>
      </c>
      <c r="BP889" s="109">
        <f t="shared" si="1382"/>
        <v>123354</v>
      </c>
      <c r="BQ889" s="109">
        <f t="shared" si="1382"/>
        <v>120128</v>
      </c>
      <c r="BR889" s="109">
        <f t="shared" si="1382"/>
        <v>116616</v>
      </c>
      <c r="BS889" s="109">
        <f t="shared" si="1382"/>
        <v>112270</v>
      </c>
      <c r="BT889" s="109">
        <f t="shared" si="1382"/>
        <v>109541</v>
      </c>
      <c r="BU889" s="109">
        <f t="shared" si="1382"/>
        <v>106284</v>
      </c>
      <c r="BV889" s="109">
        <f t="shared" si="1382"/>
        <v>102053</v>
      </c>
      <c r="BW889" s="109">
        <f t="shared" si="1382"/>
        <v>98813</v>
      </c>
      <c r="BX889" s="109">
        <f t="shared" si="1382"/>
        <v>95429</v>
      </c>
      <c r="BY889" s="109">
        <f t="shared" si="1382"/>
        <v>94346</v>
      </c>
      <c r="BZ889" s="109">
        <f t="shared" si="1382"/>
        <v>90368</v>
      </c>
      <c r="CA889" s="109">
        <f t="shared" si="1382"/>
        <v>92331</v>
      </c>
      <c r="CB889" s="109">
        <f t="shared" si="1382"/>
        <v>90285</v>
      </c>
      <c r="CC889" s="109">
        <f t="shared" si="1382"/>
        <v>90894</v>
      </c>
      <c r="CD889" s="109">
        <f t="shared" ref="CD889:DM889" si="1383">SUM(CD679+CD784)</f>
        <v>88611</v>
      </c>
      <c r="CE889" s="109">
        <f t="shared" si="1383"/>
        <v>87718</v>
      </c>
      <c r="CF889" s="109">
        <f t="shared" si="1383"/>
        <v>83488</v>
      </c>
      <c r="CG889" s="109">
        <f t="shared" si="1383"/>
        <v>81881</v>
      </c>
      <c r="CH889" s="109">
        <f t="shared" si="1383"/>
        <v>78467</v>
      </c>
      <c r="CI889" s="109">
        <f t="shared" si="1383"/>
        <v>74421</v>
      </c>
      <c r="CJ889" s="109">
        <f t="shared" si="1383"/>
        <v>69140</v>
      </c>
      <c r="CK889" s="109">
        <f t="shared" si="1383"/>
        <v>63236</v>
      </c>
      <c r="CL889" s="109">
        <f t="shared" si="1383"/>
        <v>61088</v>
      </c>
      <c r="CM889" s="109">
        <f t="shared" si="1383"/>
        <v>58471</v>
      </c>
      <c r="CN889" s="109">
        <f t="shared" si="1383"/>
        <v>55399</v>
      </c>
      <c r="CO889" s="109">
        <f t="shared" si="1383"/>
        <v>54606</v>
      </c>
      <c r="CP889" s="109">
        <f t="shared" si="1383"/>
        <v>53102</v>
      </c>
      <c r="CQ889" s="109">
        <f t="shared" si="1383"/>
        <v>50688</v>
      </c>
      <c r="CR889" s="109">
        <f t="shared" si="1383"/>
        <v>47639</v>
      </c>
      <c r="CS889" s="109">
        <f t="shared" si="1383"/>
        <v>45802</v>
      </c>
      <c r="CT889" s="109">
        <f t="shared" si="1383"/>
        <v>42904</v>
      </c>
      <c r="CU889" s="109">
        <f t="shared" si="1383"/>
        <v>41091</v>
      </c>
      <c r="CV889" s="109">
        <f t="shared" si="1383"/>
        <v>37419</v>
      </c>
      <c r="CW889" s="109">
        <f t="shared" si="1383"/>
        <v>34228</v>
      </c>
      <c r="CX889" s="109">
        <f t="shared" si="1383"/>
        <v>30813</v>
      </c>
      <c r="CY889" s="109">
        <f t="shared" si="1383"/>
        <v>28261</v>
      </c>
      <c r="CZ889" s="109">
        <f t="shared" si="1383"/>
        <v>25201</v>
      </c>
      <c r="DA889" s="109">
        <f t="shared" si="1383"/>
        <v>21912</v>
      </c>
      <c r="DB889" s="109">
        <f t="shared" si="1383"/>
        <v>18815</v>
      </c>
      <c r="DC889" s="109">
        <f t="shared" si="1383"/>
        <v>15717</v>
      </c>
      <c r="DD889" s="109">
        <f t="shared" si="1383"/>
        <v>13411</v>
      </c>
      <c r="DE889" s="109">
        <f t="shared" si="1383"/>
        <v>10399</v>
      </c>
      <c r="DF889" s="109">
        <f t="shared" si="1383"/>
        <v>7026</v>
      </c>
      <c r="DG889" s="109">
        <f t="shared" si="1383"/>
        <v>5125</v>
      </c>
      <c r="DH889" s="109">
        <f t="shared" si="1383"/>
        <v>3891</v>
      </c>
      <c r="DI889" s="109">
        <f t="shared" si="1383"/>
        <v>2825</v>
      </c>
      <c r="DJ889" s="109">
        <f t="shared" si="1383"/>
        <v>1962</v>
      </c>
      <c r="DK889" s="109">
        <f t="shared" si="1383"/>
        <v>1500</v>
      </c>
      <c r="DL889" s="109">
        <f t="shared" si="1383"/>
        <v>952</v>
      </c>
      <c r="DM889" s="109">
        <f t="shared" si="1383"/>
        <v>1409</v>
      </c>
    </row>
    <row r="890" spans="1:117" s="44" customFormat="1" ht="1" hidden="1" customHeight="1">
      <c r="A890" s="94" t="s">
        <v>220</v>
      </c>
      <c r="B890" s="94"/>
      <c r="C890" s="110"/>
      <c r="D890" s="101"/>
      <c r="E890" s="101"/>
      <c r="F890" s="101"/>
      <c r="G890" s="101"/>
      <c r="H890" s="101"/>
      <c r="I890" s="101"/>
      <c r="J890" s="101"/>
      <c r="K890" s="101"/>
      <c r="L890" s="101"/>
      <c r="M890" s="101"/>
      <c r="N890" s="101"/>
      <c r="O890" s="101"/>
      <c r="P890" s="101"/>
      <c r="Q890" s="109">
        <f t="shared" ref="Q890:CB890" si="1384">Q889/Q888</f>
        <v>0.97052621314252974</v>
      </c>
      <c r="R890" s="109">
        <f t="shared" si="1384"/>
        <v>0.9908222170692117</v>
      </c>
      <c r="S890" s="109">
        <f t="shared" si="1384"/>
        <v>1.0104892109224874</v>
      </c>
      <c r="T890" s="109">
        <f t="shared" si="1384"/>
        <v>1.0013119786122733</v>
      </c>
      <c r="U890" s="109">
        <f t="shared" si="1384"/>
        <v>1.000711379577166</v>
      </c>
      <c r="V890" s="109">
        <f t="shared" si="1384"/>
        <v>0.99967091107004535</v>
      </c>
      <c r="W890" s="109">
        <f t="shared" si="1384"/>
        <v>1.0001280131085424</v>
      </c>
      <c r="X890" s="109">
        <f t="shared" si="1384"/>
        <v>0.99384760400478944</v>
      </c>
      <c r="Y890" s="109">
        <f t="shared" si="1384"/>
        <v>0.99078797106966121</v>
      </c>
      <c r="Z890" s="109">
        <f t="shared" si="1384"/>
        <v>0.99042414713046611</v>
      </c>
      <c r="AA890" s="109">
        <f t="shared" si="1384"/>
        <v>0.98841669418548528</v>
      </c>
      <c r="AB890" s="109">
        <f t="shared" si="1384"/>
        <v>0.99212129656605064</v>
      </c>
      <c r="AC890" s="109">
        <f t="shared" si="1384"/>
        <v>1.0427416926011444</v>
      </c>
      <c r="AD890" s="109">
        <f t="shared" si="1384"/>
        <v>0.99850384295177308</v>
      </c>
      <c r="AE890" s="109">
        <f t="shared" si="1384"/>
        <v>0.99971469329529239</v>
      </c>
      <c r="AF890" s="109">
        <f t="shared" si="1384"/>
        <v>0.99863336915385692</v>
      </c>
      <c r="AG890" s="109">
        <f t="shared" si="1384"/>
        <v>0.99588761753710209</v>
      </c>
      <c r="AH890" s="109">
        <f t="shared" si="1384"/>
        <v>0.99452552671929129</v>
      </c>
      <c r="AI890" s="109">
        <f t="shared" si="1384"/>
        <v>0.99680912567819979</v>
      </c>
      <c r="AJ890" s="109">
        <f t="shared" si="1384"/>
        <v>1.0064816535321186</v>
      </c>
      <c r="AK890" s="109">
        <f t="shared" si="1384"/>
        <v>1.0057929942278439</v>
      </c>
      <c r="AL890" s="109">
        <f t="shared" si="1384"/>
        <v>1.0095292743406357</v>
      </c>
      <c r="AM890" s="109">
        <f t="shared" si="1384"/>
        <v>1.0061659249391985</v>
      </c>
      <c r="AN890" s="109">
        <f t="shared" si="1384"/>
        <v>1.0030340352669049</v>
      </c>
      <c r="AO890" s="109">
        <f t="shared" si="1384"/>
        <v>1.0056543440960848</v>
      </c>
      <c r="AP890" s="109">
        <f t="shared" si="1384"/>
        <v>1.0036726334652724</v>
      </c>
      <c r="AQ890" s="109">
        <f t="shared" si="1384"/>
        <v>1.0118441688395408</v>
      </c>
      <c r="AR890" s="109">
        <f t="shared" si="1384"/>
        <v>1.015886462715833</v>
      </c>
      <c r="AS890" s="109">
        <f t="shared" si="1384"/>
        <v>1.0149051238686417</v>
      </c>
      <c r="AT890" s="109">
        <f t="shared" si="1384"/>
        <v>1.0138128214172994</v>
      </c>
      <c r="AU890" s="109">
        <f t="shared" si="1384"/>
        <v>1.0121425032653244</v>
      </c>
      <c r="AV890" s="109">
        <f t="shared" si="1384"/>
        <v>1.0063227745085765</v>
      </c>
      <c r="AW890" s="109">
        <f t="shared" si="1384"/>
        <v>1.0026743395793432</v>
      </c>
      <c r="AX890" s="109">
        <f t="shared" si="1384"/>
        <v>0.98774350432451208</v>
      </c>
      <c r="AY890" s="109">
        <f t="shared" si="1384"/>
        <v>0.98169493950477071</v>
      </c>
      <c r="AZ890" s="109">
        <f t="shared" si="1384"/>
        <v>0.98019157941635104</v>
      </c>
      <c r="BA890" s="109">
        <f t="shared" si="1384"/>
        <v>0.97827910546324226</v>
      </c>
      <c r="BB890" s="109">
        <f t="shared" si="1384"/>
        <v>0.97250391403358949</v>
      </c>
      <c r="BC890" s="109">
        <f t="shared" si="1384"/>
        <v>0.97889301725190569</v>
      </c>
      <c r="BD890" s="109">
        <f t="shared" si="1384"/>
        <v>0.97888777138100858</v>
      </c>
      <c r="BE890" s="109">
        <f t="shared" si="1384"/>
        <v>0.98318377132630408</v>
      </c>
      <c r="BF890" s="109">
        <f t="shared" si="1384"/>
        <v>0.98838313548915269</v>
      </c>
      <c r="BG890" s="109">
        <f t="shared" si="1384"/>
        <v>0.99455204338908298</v>
      </c>
      <c r="BH890" s="109">
        <f t="shared" si="1384"/>
        <v>0.99658164191712262</v>
      </c>
      <c r="BI890" s="109">
        <f t="shared" si="1384"/>
        <v>1.0008896315378248</v>
      </c>
      <c r="BJ890" s="109">
        <f t="shared" si="1384"/>
        <v>1.0026863769984726</v>
      </c>
      <c r="BK890" s="109">
        <f t="shared" si="1384"/>
        <v>1.004259506888832</v>
      </c>
      <c r="BL890" s="109">
        <f t="shared" si="1384"/>
        <v>1.0055779338434585</v>
      </c>
      <c r="BM890" s="109">
        <f t="shared" si="1384"/>
        <v>1.0076792438898323</v>
      </c>
      <c r="BN890" s="109">
        <f t="shared" si="1384"/>
        <v>1.0053369721780001</v>
      </c>
      <c r="BO890" s="109">
        <f t="shared" si="1384"/>
        <v>1.0035856385739224</v>
      </c>
      <c r="BP890" s="109">
        <f t="shared" si="1384"/>
        <v>1.0023809330332112</v>
      </c>
      <c r="BQ890" s="109">
        <f t="shared" si="1384"/>
        <v>1.0012418839963659</v>
      </c>
      <c r="BR890" s="109">
        <f t="shared" si="1384"/>
        <v>0.99979423868312756</v>
      </c>
      <c r="BS890" s="109">
        <f t="shared" si="1384"/>
        <v>0.99913675723299544</v>
      </c>
      <c r="BT890" s="109">
        <f t="shared" si="1384"/>
        <v>0.99553766177112113</v>
      </c>
      <c r="BU890" s="109">
        <f t="shared" si="1384"/>
        <v>0.99483320229136252</v>
      </c>
      <c r="BV890" s="109">
        <f t="shared" si="1384"/>
        <v>0.99492074014857568</v>
      </c>
      <c r="BW890" s="109">
        <f t="shared" si="1384"/>
        <v>0.9918892602965238</v>
      </c>
      <c r="BX890" s="109">
        <f t="shared" si="1384"/>
        <v>0.99312103236549065</v>
      </c>
      <c r="BY890" s="109">
        <f t="shared" si="1384"/>
        <v>0.98754396248534582</v>
      </c>
      <c r="BZ890" s="109">
        <f t="shared" si="1384"/>
        <v>0.98726156400900211</v>
      </c>
      <c r="CA890" s="109">
        <f t="shared" si="1384"/>
        <v>0.9884593561648235</v>
      </c>
      <c r="CB890" s="109">
        <f t="shared" si="1384"/>
        <v>0.9840434228165974</v>
      </c>
      <c r="CC890" s="109">
        <f t="shared" ref="CC890:DM890" si="1385">CC889/CC888</f>
        <v>0.9860918243360528</v>
      </c>
      <c r="CD890" s="109">
        <f t="shared" si="1385"/>
        <v>0.98446821984468225</v>
      </c>
      <c r="CE890" s="109">
        <f t="shared" si="1385"/>
        <v>0.98724831459409579</v>
      </c>
      <c r="CF890" s="109">
        <f t="shared" si="1385"/>
        <v>0.98587690708988707</v>
      </c>
      <c r="CG890" s="109">
        <f t="shared" si="1385"/>
        <v>0.98909209509083884</v>
      </c>
      <c r="CH890" s="109">
        <f t="shared" si="1385"/>
        <v>0.98795074536663985</v>
      </c>
      <c r="CI890" s="109">
        <f t="shared" si="1385"/>
        <v>0.99004908938525193</v>
      </c>
      <c r="CJ890" s="109">
        <f t="shared" si="1385"/>
        <v>0.99336225970518088</v>
      </c>
      <c r="CK890" s="109">
        <f t="shared" si="1385"/>
        <v>0.99462078077322347</v>
      </c>
      <c r="CL890" s="109">
        <f t="shared" si="1385"/>
        <v>0.99550224887556227</v>
      </c>
      <c r="CM890" s="109">
        <f t="shared" si="1385"/>
        <v>0.99317174256450325</v>
      </c>
      <c r="CN890" s="109">
        <f t="shared" si="1385"/>
        <v>0.99758702033025404</v>
      </c>
      <c r="CO890" s="109">
        <f t="shared" si="1385"/>
        <v>0.99426448899328124</v>
      </c>
      <c r="CP890" s="109">
        <f t="shared" si="1385"/>
        <v>0.99548206887501645</v>
      </c>
      <c r="CQ890" s="109">
        <f t="shared" si="1385"/>
        <v>0.99308399130111091</v>
      </c>
      <c r="CR890" s="109">
        <f t="shared" si="1385"/>
        <v>0.99434356084324771</v>
      </c>
      <c r="CS890" s="109">
        <f t="shared" si="1385"/>
        <v>0.99248087715876832</v>
      </c>
      <c r="CT890" s="109">
        <f t="shared" si="1385"/>
        <v>0.99243598343781081</v>
      </c>
      <c r="CU890" s="109">
        <f t="shared" si="1385"/>
        <v>0.99203302672557403</v>
      </c>
      <c r="CV890" s="109">
        <f t="shared" si="1385"/>
        <v>0.98728265744967147</v>
      </c>
      <c r="CW890" s="109">
        <f t="shared" si="1385"/>
        <v>0.98619874953179476</v>
      </c>
      <c r="CX890" s="109">
        <f t="shared" si="1385"/>
        <v>0.98652109880258687</v>
      </c>
      <c r="CY890" s="109">
        <f t="shared" si="1385"/>
        <v>0.9815914695564586</v>
      </c>
      <c r="CZ890" s="109">
        <f t="shared" si="1385"/>
        <v>0.98024038274534209</v>
      </c>
      <c r="DA890" s="109">
        <f t="shared" si="1385"/>
        <v>0.98238063214525895</v>
      </c>
      <c r="DB890" s="109">
        <f t="shared" si="1385"/>
        <v>0.97740259740259738</v>
      </c>
      <c r="DC890" s="109">
        <f t="shared" si="1385"/>
        <v>0.97409358537341184</v>
      </c>
      <c r="DD890" s="109">
        <f t="shared" si="1385"/>
        <v>0.96607117130096531</v>
      </c>
      <c r="DE890" s="109">
        <f t="shared" si="1385"/>
        <v>0.94390487428519565</v>
      </c>
      <c r="DF890" s="109">
        <f t="shared" si="1385"/>
        <v>0.92985706723133932</v>
      </c>
      <c r="DG890" s="109">
        <f t="shared" si="1385"/>
        <v>0.89880743598737289</v>
      </c>
      <c r="DH890" s="109">
        <f t="shared" si="1385"/>
        <v>0.86755852842809367</v>
      </c>
      <c r="DI890" s="109">
        <f t="shared" si="1385"/>
        <v>0.82337510929758084</v>
      </c>
      <c r="DJ890" s="109">
        <f t="shared" si="1385"/>
        <v>0.75840742172400466</v>
      </c>
      <c r="DK890" s="109">
        <f t="shared" si="1385"/>
        <v>0.69541029207232263</v>
      </c>
      <c r="DL890" s="109">
        <f t="shared" si="1385"/>
        <v>0.63849765258215962</v>
      </c>
      <c r="DM890" s="109">
        <f t="shared" si="1385"/>
        <v>0.47155287817938418</v>
      </c>
    </row>
    <row r="891" spans="1:117" s="44" customFormat="1" ht="1" hidden="1" customHeight="1">
      <c r="A891" s="94">
        <v>2013</v>
      </c>
      <c r="B891" s="96">
        <f t="shared" ref="B891:B938" si="1386">SUM(Q891:DL891)</f>
        <v>8168260</v>
      </c>
      <c r="C891" s="98">
        <f>(B891-B888)/B888</f>
        <v>1.174054833650896E-2</v>
      </c>
      <c r="D891" s="103">
        <f t="shared" ref="D891:M891" si="1387">D681+D786</f>
        <v>5013968</v>
      </c>
      <c r="E891" s="103">
        <f t="shared" si="1387"/>
        <v>5104779</v>
      </c>
      <c r="F891" s="103">
        <f t="shared" si="1387"/>
        <v>5195040</v>
      </c>
      <c r="G891" s="103">
        <f t="shared" si="1387"/>
        <v>5283371</v>
      </c>
      <c r="H891" s="103">
        <f t="shared" si="1387"/>
        <v>5369494</v>
      </c>
      <c r="I891" s="103">
        <f t="shared" si="1387"/>
        <v>1500136</v>
      </c>
      <c r="J891" s="103">
        <f t="shared" si="1387"/>
        <v>1409325</v>
      </c>
      <c r="K891" s="103">
        <f t="shared" si="1387"/>
        <v>1319064</v>
      </c>
      <c r="L891" s="103">
        <f t="shared" si="1387"/>
        <v>1230733</v>
      </c>
      <c r="M891" s="103">
        <f t="shared" si="1387"/>
        <v>1144610</v>
      </c>
      <c r="N891" s="103"/>
      <c r="O891" s="103"/>
      <c r="P891" s="103"/>
      <c r="Q891" s="109">
        <f t="shared" ref="Q891:AV891" si="1388">SUM(Q681+Q786)</f>
        <v>83157</v>
      </c>
      <c r="R891" s="109">
        <f t="shared" si="1388"/>
        <v>83000</v>
      </c>
      <c r="S891" s="109">
        <f t="shared" si="1388"/>
        <v>82872</v>
      </c>
      <c r="T891" s="109">
        <f t="shared" si="1388"/>
        <v>82609</v>
      </c>
      <c r="U891" s="109">
        <f t="shared" si="1388"/>
        <v>81686</v>
      </c>
      <c r="V891" s="109">
        <f t="shared" si="1388"/>
        <v>80995</v>
      </c>
      <c r="W891" s="109">
        <f t="shared" si="1388"/>
        <v>79858</v>
      </c>
      <c r="X891" s="109">
        <f t="shared" si="1388"/>
        <v>78956</v>
      </c>
      <c r="Y891" s="109">
        <f t="shared" si="1388"/>
        <v>79316</v>
      </c>
      <c r="Z891" s="109">
        <f t="shared" si="1388"/>
        <v>79593</v>
      </c>
      <c r="AA891" s="109">
        <f t="shared" si="1388"/>
        <v>78354</v>
      </c>
      <c r="AB891" s="109">
        <f t="shared" si="1388"/>
        <v>79471</v>
      </c>
      <c r="AC891" s="109">
        <f t="shared" si="1388"/>
        <v>79673</v>
      </c>
      <c r="AD891" s="109">
        <f t="shared" si="1388"/>
        <v>80406</v>
      </c>
      <c r="AE891" s="109">
        <f t="shared" si="1388"/>
        <v>83611</v>
      </c>
      <c r="AF891" s="109">
        <f t="shared" si="1388"/>
        <v>84883</v>
      </c>
      <c r="AG891" s="109">
        <f t="shared" si="1388"/>
        <v>86415</v>
      </c>
      <c r="AH891" s="109">
        <f t="shared" si="1388"/>
        <v>89135</v>
      </c>
      <c r="AI891" s="109">
        <f t="shared" si="1388"/>
        <v>89037</v>
      </c>
      <c r="AJ891" s="109">
        <f t="shared" si="1388"/>
        <v>91129</v>
      </c>
      <c r="AK891" s="109">
        <f t="shared" si="1388"/>
        <v>92971</v>
      </c>
      <c r="AL891" s="109">
        <f t="shared" si="1388"/>
        <v>97779</v>
      </c>
      <c r="AM891" s="109">
        <f t="shared" si="1388"/>
        <v>99775</v>
      </c>
      <c r="AN891" s="109">
        <f t="shared" si="1388"/>
        <v>101638</v>
      </c>
      <c r="AO891" s="109">
        <f t="shared" si="1388"/>
        <v>102717</v>
      </c>
      <c r="AP891" s="109">
        <f t="shared" si="1388"/>
        <v>105584</v>
      </c>
      <c r="AQ891" s="109">
        <f t="shared" si="1388"/>
        <v>104731</v>
      </c>
      <c r="AR891" s="109">
        <f t="shared" si="1388"/>
        <v>107126</v>
      </c>
      <c r="AS891" s="109">
        <f t="shared" si="1388"/>
        <v>108205</v>
      </c>
      <c r="AT891" s="109">
        <f t="shared" si="1388"/>
        <v>110636</v>
      </c>
      <c r="AU891" s="109">
        <f t="shared" si="1388"/>
        <v>110647</v>
      </c>
      <c r="AV891" s="109">
        <f t="shared" si="1388"/>
        <v>113733</v>
      </c>
      <c r="AW891" s="109">
        <f t="shared" ref="AW891:CB891" si="1389">SUM(AW681+AW786)</f>
        <v>114368</v>
      </c>
      <c r="AX891" s="109">
        <f t="shared" si="1389"/>
        <v>115651</v>
      </c>
      <c r="AY891" s="109">
        <f t="shared" si="1389"/>
        <v>114473</v>
      </c>
      <c r="AZ891" s="109">
        <f t="shared" si="1389"/>
        <v>113865</v>
      </c>
      <c r="BA891" s="109">
        <f t="shared" si="1389"/>
        <v>114090</v>
      </c>
      <c r="BB891" s="109">
        <f t="shared" si="1389"/>
        <v>113768</v>
      </c>
      <c r="BC891" s="109">
        <f t="shared" si="1389"/>
        <v>113972</v>
      </c>
      <c r="BD891" s="109">
        <f t="shared" si="1389"/>
        <v>116052</v>
      </c>
      <c r="BE891" s="109">
        <f t="shared" si="1389"/>
        <v>116607</v>
      </c>
      <c r="BF891" s="109">
        <f t="shared" si="1389"/>
        <v>119573</v>
      </c>
      <c r="BG891" s="109">
        <f t="shared" si="1389"/>
        <v>123130</v>
      </c>
      <c r="BH891" s="109">
        <f t="shared" si="1389"/>
        <v>124212</v>
      </c>
      <c r="BI891" s="109">
        <f t="shared" si="1389"/>
        <v>127400</v>
      </c>
      <c r="BJ891" s="109">
        <f t="shared" si="1389"/>
        <v>129873</v>
      </c>
      <c r="BK891" s="109">
        <f t="shared" si="1389"/>
        <v>130790</v>
      </c>
      <c r="BL891" s="109">
        <f t="shared" si="1389"/>
        <v>133495</v>
      </c>
      <c r="BM891" s="109">
        <f t="shared" si="1389"/>
        <v>133843</v>
      </c>
      <c r="BN891" s="109">
        <f t="shared" si="1389"/>
        <v>135595</v>
      </c>
      <c r="BO891" s="109">
        <f t="shared" si="1389"/>
        <v>132009</v>
      </c>
      <c r="BP891" s="109">
        <f t="shared" si="1389"/>
        <v>127207</v>
      </c>
      <c r="BQ891" s="109">
        <f t="shared" si="1389"/>
        <v>123033</v>
      </c>
      <c r="BR891" s="109">
        <f t="shared" si="1389"/>
        <v>119865</v>
      </c>
      <c r="BS891" s="109">
        <f t="shared" si="1389"/>
        <v>116468</v>
      </c>
      <c r="BT891" s="109">
        <f t="shared" si="1389"/>
        <v>112142</v>
      </c>
      <c r="BU891" s="109">
        <f t="shared" si="1389"/>
        <v>109748</v>
      </c>
      <c r="BV891" s="109">
        <f t="shared" si="1389"/>
        <v>106480</v>
      </c>
      <c r="BW891" s="109">
        <f t="shared" si="1389"/>
        <v>102180</v>
      </c>
      <c r="BX891" s="109">
        <f t="shared" si="1389"/>
        <v>99177</v>
      </c>
      <c r="BY891" s="109">
        <f t="shared" si="1389"/>
        <v>95625</v>
      </c>
      <c r="BZ891" s="109">
        <f t="shared" si="1389"/>
        <v>94962</v>
      </c>
      <c r="CA891" s="109">
        <f t="shared" si="1389"/>
        <v>90988</v>
      </c>
      <c r="CB891" s="109">
        <f t="shared" si="1389"/>
        <v>92742</v>
      </c>
      <c r="CC891" s="109">
        <f t="shared" ref="CC891:DL891" si="1390">SUM(CC681+CC786)</f>
        <v>91013</v>
      </c>
      <c r="CD891" s="109">
        <f t="shared" si="1390"/>
        <v>91281</v>
      </c>
      <c r="CE891" s="109">
        <f t="shared" si="1390"/>
        <v>89173</v>
      </c>
      <c r="CF891" s="109">
        <f t="shared" si="1390"/>
        <v>88000</v>
      </c>
      <c r="CG891" s="109">
        <f t="shared" si="1390"/>
        <v>83822</v>
      </c>
      <c r="CH891" s="109">
        <f t="shared" si="1390"/>
        <v>81854</v>
      </c>
      <c r="CI891" s="109">
        <f t="shared" si="1390"/>
        <v>78456</v>
      </c>
      <c r="CJ891" s="109">
        <f t="shared" si="1390"/>
        <v>74164</v>
      </c>
      <c r="CK891" s="109">
        <f t="shared" si="1390"/>
        <v>68583</v>
      </c>
      <c r="CL891" s="109">
        <f t="shared" si="1390"/>
        <v>62550</v>
      </c>
      <c r="CM891" s="109">
        <f t="shared" si="1390"/>
        <v>60269</v>
      </c>
      <c r="CN891" s="109">
        <f t="shared" si="1390"/>
        <v>57708</v>
      </c>
      <c r="CO891" s="109">
        <f t="shared" si="1390"/>
        <v>54310</v>
      </c>
      <c r="CP891" s="109">
        <f t="shared" si="1390"/>
        <v>53574</v>
      </c>
      <c r="CQ891" s="109">
        <f t="shared" si="1390"/>
        <v>51871</v>
      </c>
      <c r="CR891" s="109">
        <f t="shared" si="1390"/>
        <v>49453</v>
      </c>
      <c r="CS891" s="109">
        <f t="shared" si="1390"/>
        <v>46230</v>
      </c>
      <c r="CT891" s="109">
        <f t="shared" si="1390"/>
        <v>44308</v>
      </c>
      <c r="CU891" s="109">
        <f t="shared" si="1390"/>
        <v>41272</v>
      </c>
      <c r="CV891" s="109">
        <f t="shared" si="1390"/>
        <v>39278</v>
      </c>
      <c r="CW891" s="109">
        <f t="shared" si="1390"/>
        <v>35662</v>
      </c>
      <c r="CX891" s="109">
        <f t="shared" si="1390"/>
        <v>32362</v>
      </c>
      <c r="CY891" s="109">
        <f t="shared" si="1390"/>
        <v>28821</v>
      </c>
      <c r="CZ891" s="109">
        <f t="shared" si="1390"/>
        <v>26252</v>
      </c>
      <c r="DA891" s="109">
        <f t="shared" si="1390"/>
        <v>23125</v>
      </c>
      <c r="DB891" s="109">
        <f t="shared" si="1390"/>
        <v>19765</v>
      </c>
      <c r="DC891" s="109">
        <f t="shared" si="1390"/>
        <v>16780</v>
      </c>
      <c r="DD891" s="109">
        <f t="shared" si="1390"/>
        <v>13809</v>
      </c>
      <c r="DE891" s="109">
        <f t="shared" si="1390"/>
        <v>11681</v>
      </c>
      <c r="DF891" s="109">
        <f t="shared" si="1390"/>
        <v>9127</v>
      </c>
      <c r="DG891" s="109">
        <f t="shared" si="1390"/>
        <v>6175</v>
      </c>
      <c r="DH891" s="109">
        <f t="shared" si="1390"/>
        <v>4595</v>
      </c>
      <c r="DI891" s="109">
        <f t="shared" si="1390"/>
        <v>3565</v>
      </c>
      <c r="DJ891" s="109">
        <f t="shared" si="1390"/>
        <v>2681</v>
      </c>
      <c r="DK891" s="109">
        <f t="shared" si="1390"/>
        <v>1986</v>
      </c>
      <c r="DL891" s="109">
        <f t="shared" si="1390"/>
        <v>1624</v>
      </c>
      <c r="DM891" s="44">
        <v>3161</v>
      </c>
    </row>
    <row r="892" spans="1:117" s="44" customFormat="1" ht="1" hidden="1" customHeight="1">
      <c r="A892" s="94">
        <v>2014</v>
      </c>
      <c r="B892" s="96">
        <f t="shared" si="1386"/>
        <v>8259792</v>
      </c>
      <c r="C892" s="98">
        <f t="shared" ref="C892:C938" si="1391">(B892-B891)/B891</f>
        <v>1.120581372287366E-2</v>
      </c>
      <c r="D892" s="103">
        <f t="shared" ref="D892:M892" si="1392">D682+D787</f>
        <v>5060763</v>
      </c>
      <c r="E892" s="103">
        <f t="shared" si="1392"/>
        <v>5151361</v>
      </c>
      <c r="F892" s="103">
        <f t="shared" si="1392"/>
        <v>5241329</v>
      </c>
      <c r="G892" s="103">
        <f t="shared" si="1392"/>
        <v>5330744</v>
      </c>
      <c r="H892" s="103">
        <f t="shared" si="1392"/>
        <v>5418195</v>
      </c>
      <c r="I892" s="103">
        <f t="shared" si="1392"/>
        <v>1536254</v>
      </c>
      <c r="J892" s="103">
        <f t="shared" si="1392"/>
        <v>1445656</v>
      </c>
      <c r="K892" s="103">
        <f t="shared" si="1392"/>
        <v>1355688</v>
      </c>
      <c r="L892" s="103">
        <f t="shared" si="1392"/>
        <v>1266273</v>
      </c>
      <c r="M892" s="103">
        <f t="shared" si="1392"/>
        <v>1178822</v>
      </c>
      <c r="N892" s="103"/>
      <c r="O892" s="103"/>
      <c r="P892" s="103"/>
      <c r="Q892" s="109">
        <f t="shared" ref="Q892:AV892" si="1393">SUM(Q682+Q787)</f>
        <v>84180</v>
      </c>
      <c r="R892" s="109">
        <f t="shared" si="1393"/>
        <v>84069</v>
      </c>
      <c r="S892" s="109">
        <f t="shared" si="1393"/>
        <v>83893</v>
      </c>
      <c r="T892" s="109">
        <f t="shared" si="1393"/>
        <v>83736</v>
      </c>
      <c r="U892" s="109">
        <f t="shared" si="1393"/>
        <v>83453</v>
      </c>
      <c r="V892" s="109">
        <f t="shared" si="1393"/>
        <v>82520</v>
      </c>
      <c r="W892" s="109">
        <f t="shared" si="1393"/>
        <v>81805</v>
      </c>
      <c r="X892" s="109">
        <f t="shared" si="1393"/>
        <v>80658</v>
      </c>
      <c r="Y892" s="109">
        <f t="shared" si="1393"/>
        <v>79744</v>
      </c>
      <c r="Z892" s="109">
        <f t="shared" si="1393"/>
        <v>80074</v>
      </c>
      <c r="AA892" s="109">
        <f t="shared" si="1393"/>
        <v>80325</v>
      </c>
      <c r="AB892" s="109">
        <f t="shared" si="1393"/>
        <v>79073</v>
      </c>
      <c r="AC892" s="109">
        <f t="shared" si="1393"/>
        <v>80173</v>
      </c>
      <c r="AD892" s="109">
        <f t="shared" si="1393"/>
        <v>80382</v>
      </c>
      <c r="AE892" s="109">
        <f t="shared" si="1393"/>
        <v>81119</v>
      </c>
      <c r="AF892" s="109">
        <f t="shared" si="1393"/>
        <v>84354</v>
      </c>
      <c r="AG892" s="109">
        <f t="shared" si="1393"/>
        <v>85670</v>
      </c>
      <c r="AH892" s="109">
        <f t="shared" si="1393"/>
        <v>87266</v>
      </c>
      <c r="AI892" s="109">
        <f t="shared" si="1393"/>
        <v>90088</v>
      </c>
      <c r="AJ892" s="109">
        <f t="shared" si="1393"/>
        <v>90193</v>
      </c>
      <c r="AK892" s="109">
        <f t="shared" si="1393"/>
        <v>92562</v>
      </c>
      <c r="AL892" s="109">
        <f t="shared" si="1393"/>
        <v>94762</v>
      </c>
      <c r="AM892" s="109">
        <f t="shared" si="1393"/>
        <v>99880</v>
      </c>
      <c r="AN892" s="109">
        <f t="shared" si="1393"/>
        <v>102212</v>
      </c>
      <c r="AO892" s="109">
        <f t="shared" si="1393"/>
        <v>104346</v>
      </c>
      <c r="AP892" s="109">
        <f t="shared" si="1393"/>
        <v>105633</v>
      </c>
      <c r="AQ892" s="109">
        <f t="shared" si="1393"/>
        <v>108565</v>
      </c>
      <c r="AR892" s="109">
        <f t="shared" si="1393"/>
        <v>107788</v>
      </c>
      <c r="AS892" s="109">
        <f t="shared" si="1393"/>
        <v>110138</v>
      </c>
      <c r="AT892" s="109">
        <f t="shared" si="1393"/>
        <v>111120</v>
      </c>
      <c r="AU892" s="109">
        <f t="shared" si="1393"/>
        <v>113399</v>
      </c>
      <c r="AV892" s="109">
        <f t="shared" si="1393"/>
        <v>113283</v>
      </c>
      <c r="AW892" s="109">
        <f t="shared" ref="AW892:CB892" si="1394">SUM(AW682+AW787)</f>
        <v>116161</v>
      </c>
      <c r="AX892" s="109">
        <f t="shared" si="1394"/>
        <v>116622</v>
      </c>
      <c r="AY892" s="109">
        <f t="shared" si="1394"/>
        <v>117719</v>
      </c>
      <c r="AZ892" s="109">
        <f t="shared" si="1394"/>
        <v>116396</v>
      </c>
      <c r="BA892" s="109">
        <f t="shared" si="1394"/>
        <v>115636</v>
      </c>
      <c r="BB892" s="109">
        <f t="shared" si="1394"/>
        <v>115700</v>
      </c>
      <c r="BC892" s="109">
        <f t="shared" si="1394"/>
        <v>115239</v>
      </c>
      <c r="BD892" s="109">
        <f t="shared" si="1394"/>
        <v>115305</v>
      </c>
      <c r="BE892" s="109">
        <f t="shared" si="1394"/>
        <v>117241</v>
      </c>
      <c r="BF892" s="109">
        <f t="shared" si="1394"/>
        <v>117686</v>
      </c>
      <c r="BG892" s="109">
        <f t="shared" si="1394"/>
        <v>120513</v>
      </c>
      <c r="BH892" s="109">
        <f t="shared" si="1394"/>
        <v>123947</v>
      </c>
      <c r="BI892" s="109">
        <f t="shared" si="1394"/>
        <v>124923</v>
      </c>
      <c r="BJ892" s="109">
        <f t="shared" si="1394"/>
        <v>127986</v>
      </c>
      <c r="BK892" s="109">
        <f t="shared" si="1394"/>
        <v>130346</v>
      </c>
      <c r="BL892" s="109">
        <f t="shared" si="1394"/>
        <v>131164</v>
      </c>
      <c r="BM892" s="109">
        <f t="shared" si="1394"/>
        <v>133751</v>
      </c>
      <c r="BN892" s="109">
        <f t="shared" si="1394"/>
        <v>134005</v>
      </c>
      <c r="BO892" s="109">
        <f t="shared" si="1394"/>
        <v>135640</v>
      </c>
      <c r="BP892" s="109">
        <f t="shared" si="1394"/>
        <v>131991</v>
      </c>
      <c r="BQ892" s="109">
        <f t="shared" si="1394"/>
        <v>127120</v>
      </c>
      <c r="BR892" s="109">
        <f t="shared" si="1394"/>
        <v>122893</v>
      </c>
      <c r="BS892" s="109">
        <f t="shared" si="1394"/>
        <v>119647</v>
      </c>
      <c r="BT892" s="109">
        <f t="shared" si="1394"/>
        <v>116198</v>
      </c>
      <c r="BU892" s="109">
        <f t="shared" si="1394"/>
        <v>111822</v>
      </c>
      <c r="BV892" s="109">
        <f t="shared" si="1394"/>
        <v>109375</v>
      </c>
      <c r="BW892" s="109">
        <f t="shared" si="1394"/>
        <v>106045</v>
      </c>
      <c r="BX892" s="109">
        <f t="shared" si="1394"/>
        <v>101713</v>
      </c>
      <c r="BY892" s="109">
        <f t="shared" si="1394"/>
        <v>98661</v>
      </c>
      <c r="BZ892" s="109">
        <f t="shared" si="1394"/>
        <v>95053</v>
      </c>
      <c r="CA892" s="109">
        <f t="shared" si="1394"/>
        <v>94362</v>
      </c>
      <c r="CB892" s="109">
        <f t="shared" si="1394"/>
        <v>90368</v>
      </c>
      <c r="CC892" s="109">
        <f t="shared" ref="CC892:DL892" si="1395">SUM(CC682+CC787)</f>
        <v>91973</v>
      </c>
      <c r="CD892" s="109">
        <f t="shared" si="1395"/>
        <v>90138</v>
      </c>
      <c r="CE892" s="109">
        <f t="shared" si="1395"/>
        <v>90425</v>
      </c>
      <c r="CF892" s="109">
        <f t="shared" si="1395"/>
        <v>88318</v>
      </c>
      <c r="CG892" s="109">
        <f t="shared" si="1395"/>
        <v>87097</v>
      </c>
      <c r="CH892" s="109">
        <f t="shared" si="1395"/>
        <v>82900</v>
      </c>
      <c r="CI892" s="109">
        <f t="shared" si="1395"/>
        <v>80863</v>
      </c>
      <c r="CJ892" s="109">
        <f t="shared" si="1395"/>
        <v>77421</v>
      </c>
      <c r="CK892" s="109">
        <f t="shared" si="1395"/>
        <v>73089</v>
      </c>
      <c r="CL892" s="109">
        <f t="shared" si="1395"/>
        <v>67491</v>
      </c>
      <c r="CM892" s="109">
        <f t="shared" si="1395"/>
        <v>61448</v>
      </c>
      <c r="CN892" s="109">
        <f t="shared" si="1395"/>
        <v>59095</v>
      </c>
      <c r="CO892" s="109">
        <f t="shared" si="1395"/>
        <v>56455</v>
      </c>
      <c r="CP892" s="109">
        <f t="shared" si="1395"/>
        <v>52994</v>
      </c>
      <c r="CQ892" s="109">
        <f t="shared" si="1395"/>
        <v>52123</v>
      </c>
      <c r="CR892" s="109">
        <f t="shared" si="1395"/>
        <v>50286</v>
      </c>
      <c r="CS892" s="109">
        <f t="shared" si="1395"/>
        <v>47741</v>
      </c>
      <c r="CT892" s="109">
        <f t="shared" si="1395"/>
        <v>44421</v>
      </c>
      <c r="CU892" s="109">
        <f t="shared" si="1395"/>
        <v>42332</v>
      </c>
      <c r="CV892" s="109">
        <f t="shared" si="1395"/>
        <v>39175</v>
      </c>
      <c r="CW892" s="109">
        <f t="shared" si="1395"/>
        <v>36996</v>
      </c>
      <c r="CX892" s="109">
        <f t="shared" si="1395"/>
        <v>33297</v>
      </c>
      <c r="CY892" s="109">
        <f t="shared" si="1395"/>
        <v>29908</v>
      </c>
      <c r="CZ892" s="109">
        <f t="shared" si="1395"/>
        <v>26324</v>
      </c>
      <c r="DA892" s="109">
        <f t="shared" si="1395"/>
        <v>23664</v>
      </c>
      <c r="DB892" s="109">
        <f t="shared" si="1395"/>
        <v>20537</v>
      </c>
      <c r="DC892" s="109">
        <f t="shared" si="1395"/>
        <v>17280</v>
      </c>
      <c r="DD892" s="109">
        <f t="shared" si="1395"/>
        <v>14409</v>
      </c>
      <c r="DE892" s="109">
        <f t="shared" si="1395"/>
        <v>11663</v>
      </c>
      <c r="DF892" s="109">
        <f t="shared" si="1395"/>
        <v>9716</v>
      </c>
      <c r="DG892" s="109">
        <f t="shared" si="1395"/>
        <v>7488</v>
      </c>
      <c r="DH892" s="109">
        <f t="shared" si="1395"/>
        <v>4998</v>
      </c>
      <c r="DI892" s="109">
        <f t="shared" si="1395"/>
        <v>3666</v>
      </c>
      <c r="DJ892" s="109">
        <f t="shared" si="1395"/>
        <v>2800</v>
      </c>
      <c r="DK892" s="109">
        <f t="shared" si="1395"/>
        <v>2067</v>
      </c>
      <c r="DL892" s="109">
        <f t="shared" si="1395"/>
        <v>1503</v>
      </c>
      <c r="DM892" s="44">
        <v>3397</v>
      </c>
    </row>
    <row r="893" spans="1:117" s="44" customFormat="1" ht="1" hidden="1" customHeight="1">
      <c r="A893" s="94">
        <v>2015</v>
      </c>
      <c r="B893" s="96">
        <f t="shared" si="1386"/>
        <v>8350637</v>
      </c>
      <c r="C893" s="98">
        <f t="shared" si="1391"/>
        <v>1.0998460978194124E-2</v>
      </c>
      <c r="D893" s="103">
        <f t="shared" ref="D893:M893" si="1396">D683+D788</f>
        <v>5106131</v>
      </c>
      <c r="E893" s="103">
        <f t="shared" si="1396"/>
        <v>5196443</v>
      </c>
      <c r="F893" s="103">
        <f t="shared" si="1396"/>
        <v>5286202</v>
      </c>
      <c r="G893" s="103">
        <f t="shared" si="1396"/>
        <v>5375325</v>
      </c>
      <c r="H893" s="103">
        <f t="shared" si="1396"/>
        <v>5463853</v>
      </c>
      <c r="I893" s="103">
        <f t="shared" si="1396"/>
        <v>1571423</v>
      </c>
      <c r="J893" s="103">
        <f t="shared" si="1396"/>
        <v>1481111</v>
      </c>
      <c r="K893" s="103">
        <f t="shared" si="1396"/>
        <v>1391352</v>
      </c>
      <c r="L893" s="103">
        <f t="shared" si="1396"/>
        <v>1302229</v>
      </c>
      <c r="M893" s="103">
        <f t="shared" si="1396"/>
        <v>1213701</v>
      </c>
      <c r="N893" s="103"/>
      <c r="O893" s="103"/>
      <c r="P893" s="103"/>
      <c r="Q893" s="109">
        <f t="shared" ref="Q893:AV893" si="1397">SUM(Q683+Q788)</f>
        <v>85140</v>
      </c>
      <c r="R893" s="109">
        <f t="shared" si="1397"/>
        <v>85079</v>
      </c>
      <c r="S893" s="109">
        <f t="shared" si="1397"/>
        <v>84945</v>
      </c>
      <c r="T893" s="109">
        <f t="shared" si="1397"/>
        <v>84743</v>
      </c>
      <c r="U893" s="109">
        <f t="shared" si="1397"/>
        <v>84566</v>
      </c>
      <c r="V893" s="109">
        <f t="shared" si="1397"/>
        <v>84266</v>
      </c>
      <c r="W893" s="109">
        <f t="shared" si="1397"/>
        <v>83318</v>
      </c>
      <c r="X893" s="109">
        <f t="shared" si="1397"/>
        <v>82586</v>
      </c>
      <c r="Y893" s="109">
        <f t="shared" si="1397"/>
        <v>81430</v>
      </c>
      <c r="Z893" s="109">
        <f t="shared" si="1397"/>
        <v>80501</v>
      </c>
      <c r="AA893" s="109">
        <f t="shared" si="1397"/>
        <v>80797</v>
      </c>
      <c r="AB893" s="109">
        <f t="shared" si="1397"/>
        <v>81027</v>
      </c>
      <c r="AC893" s="109">
        <f t="shared" si="1397"/>
        <v>79769</v>
      </c>
      <c r="AD893" s="109">
        <f t="shared" si="1397"/>
        <v>80868</v>
      </c>
      <c r="AE893" s="109">
        <f t="shared" si="1397"/>
        <v>81102</v>
      </c>
      <c r="AF893" s="109">
        <f t="shared" si="1397"/>
        <v>81857</v>
      </c>
      <c r="AG893" s="109">
        <f t="shared" si="1397"/>
        <v>85133</v>
      </c>
      <c r="AH893" s="109">
        <f t="shared" si="1397"/>
        <v>86513</v>
      </c>
      <c r="AI893" s="109">
        <f t="shared" si="1397"/>
        <v>88224</v>
      </c>
      <c r="AJ893" s="109">
        <f t="shared" si="1397"/>
        <v>91219</v>
      </c>
      <c r="AK893" s="109">
        <f t="shared" si="1397"/>
        <v>91627</v>
      </c>
      <c r="AL893" s="109">
        <f t="shared" si="1397"/>
        <v>94342</v>
      </c>
      <c r="AM893" s="109">
        <f t="shared" si="1397"/>
        <v>96916</v>
      </c>
      <c r="AN893" s="109">
        <f t="shared" si="1397"/>
        <v>102306</v>
      </c>
      <c r="AO893" s="109">
        <f t="shared" si="1397"/>
        <v>104901</v>
      </c>
      <c r="AP893" s="109">
        <f t="shared" si="1397"/>
        <v>107216</v>
      </c>
      <c r="AQ893" s="109">
        <f t="shared" si="1397"/>
        <v>108618</v>
      </c>
      <c r="AR893" s="109">
        <f t="shared" si="1397"/>
        <v>111542</v>
      </c>
      <c r="AS893" s="109">
        <f t="shared" si="1397"/>
        <v>110768</v>
      </c>
      <c r="AT893" s="109">
        <f t="shared" si="1397"/>
        <v>113020</v>
      </c>
      <c r="AU893" s="109">
        <f t="shared" si="1397"/>
        <v>113868</v>
      </c>
      <c r="AV893" s="109">
        <f t="shared" si="1397"/>
        <v>115973</v>
      </c>
      <c r="AW893" s="109">
        <f t="shared" ref="AW893:CB893" si="1398">SUM(AW683+AW788)</f>
        <v>115712</v>
      </c>
      <c r="AX893" s="109">
        <f t="shared" si="1398"/>
        <v>118379</v>
      </c>
      <c r="AY893" s="109">
        <f t="shared" si="1398"/>
        <v>118670</v>
      </c>
      <c r="AZ893" s="109">
        <f t="shared" si="1398"/>
        <v>119585</v>
      </c>
      <c r="BA893" s="109">
        <f t="shared" si="1398"/>
        <v>118126</v>
      </c>
      <c r="BB893" s="109">
        <f t="shared" si="1398"/>
        <v>117220</v>
      </c>
      <c r="BC893" s="109">
        <f t="shared" si="1398"/>
        <v>117136</v>
      </c>
      <c r="BD893" s="109">
        <f t="shared" si="1398"/>
        <v>116543</v>
      </c>
      <c r="BE893" s="109">
        <f t="shared" si="1398"/>
        <v>116483</v>
      </c>
      <c r="BF893" s="109">
        <f t="shared" si="1398"/>
        <v>118290</v>
      </c>
      <c r="BG893" s="109">
        <f t="shared" si="1398"/>
        <v>118630</v>
      </c>
      <c r="BH893" s="109">
        <f t="shared" si="1398"/>
        <v>121330</v>
      </c>
      <c r="BI893" s="109">
        <f t="shared" si="1398"/>
        <v>124651</v>
      </c>
      <c r="BJ893" s="109">
        <f t="shared" si="1398"/>
        <v>125524</v>
      </c>
      <c r="BK893" s="109">
        <f t="shared" si="1398"/>
        <v>128469</v>
      </c>
      <c r="BL893" s="109">
        <f t="shared" si="1398"/>
        <v>130718</v>
      </c>
      <c r="BM893" s="109">
        <f t="shared" si="1398"/>
        <v>131440</v>
      </c>
      <c r="BN893" s="109">
        <f t="shared" si="1398"/>
        <v>133911</v>
      </c>
      <c r="BO893" s="109">
        <f t="shared" si="1398"/>
        <v>134069</v>
      </c>
      <c r="BP893" s="109">
        <f t="shared" si="1398"/>
        <v>135588</v>
      </c>
      <c r="BQ893" s="109">
        <f t="shared" si="1398"/>
        <v>131878</v>
      </c>
      <c r="BR893" s="109">
        <f t="shared" si="1398"/>
        <v>126944</v>
      </c>
      <c r="BS893" s="109">
        <f t="shared" si="1398"/>
        <v>122665</v>
      </c>
      <c r="BT893" s="109">
        <f t="shared" si="1398"/>
        <v>119343</v>
      </c>
      <c r="BU893" s="109">
        <f t="shared" si="1398"/>
        <v>115847</v>
      </c>
      <c r="BV893" s="109">
        <f t="shared" si="1398"/>
        <v>111428</v>
      </c>
      <c r="BW893" s="109">
        <f t="shared" si="1398"/>
        <v>108933</v>
      </c>
      <c r="BX893" s="109">
        <f t="shared" si="1398"/>
        <v>105542</v>
      </c>
      <c r="BY893" s="109">
        <f t="shared" si="1398"/>
        <v>101183</v>
      </c>
      <c r="BZ893" s="109">
        <f t="shared" si="1398"/>
        <v>98047</v>
      </c>
      <c r="CA893" s="109">
        <f t="shared" si="1398"/>
        <v>94462</v>
      </c>
      <c r="CB893" s="109">
        <f t="shared" si="1398"/>
        <v>93692</v>
      </c>
      <c r="CC893" s="109">
        <f t="shared" ref="CC893:DL893" si="1399">SUM(CC683+CC788)</f>
        <v>89656</v>
      </c>
      <c r="CD893" s="109">
        <f t="shared" si="1399"/>
        <v>91069</v>
      </c>
      <c r="CE893" s="109">
        <f t="shared" si="1399"/>
        <v>89300</v>
      </c>
      <c r="CF893" s="109">
        <f t="shared" si="1399"/>
        <v>89556</v>
      </c>
      <c r="CG893" s="109">
        <f t="shared" si="1399"/>
        <v>87415</v>
      </c>
      <c r="CH893" s="109">
        <f t="shared" si="1399"/>
        <v>86138</v>
      </c>
      <c r="CI893" s="109">
        <f t="shared" si="1399"/>
        <v>81916</v>
      </c>
      <c r="CJ893" s="109">
        <f t="shared" si="1399"/>
        <v>79807</v>
      </c>
      <c r="CK893" s="109">
        <f t="shared" si="1399"/>
        <v>76316</v>
      </c>
      <c r="CL893" s="109">
        <f t="shared" si="1399"/>
        <v>71940</v>
      </c>
      <c r="CM893" s="109">
        <f t="shared" si="1399"/>
        <v>66322</v>
      </c>
      <c r="CN893" s="109">
        <f t="shared" si="1399"/>
        <v>60266</v>
      </c>
      <c r="CO893" s="109">
        <f t="shared" si="1399"/>
        <v>57832</v>
      </c>
      <c r="CP893" s="109">
        <f t="shared" si="1399"/>
        <v>55108</v>
      </c>
      <c r="CQ893" s="109">
        <f t="shared" si="1399"/>
        <v>51579</v>
      </c>
      <c r="CR893" s="109">
        <f t="shared" si="1399"/>
        <v>50556</v>
      </c>
      <c r="CS893" s="109">
        <f t="shared" si="1399"/>
        <v>48576</v>
      </c>
      <c r="CT893" s="109">
        <f t="shared" si="1399"/>
        <v>45896</v>
      </c>
      <c r="CU893" s="109">
        <f t="shared" si="1399"/>
        <v>42477</v>
      </c>
      <c r="CV893" s="109">
        <f t="shared" si="1399"/>
        <v>40214</v>
      </c>
      <c r="CW893" s="109">
        <f t="shared" si="1399"/>
        <v>36935</v>
      </c>
      <c r="CX893" s="109">
        <f t="shared" si="1399"/>
        <v>34581</v>
      </c>
      <c r="CY893" s="109">
        <f t="shared" si="1399"/>
        <v>30817</v>
      </c>
      <c r="CZ893" s="109">
        <f t="shared" si="1399"/>
        <v>27362</v>
      </c>
      <c r="DA893" s="109">
        <f t="shared" si="1399"/>
        <v>23773</v>
      </c>
      <c r="DB893" s="109">
        <f t="shared" si="1399"/>
        <v>21064</v>
      </c>
      <c r="DC893" s="109">
        <f t="shared" si="1399"/>
        <v>17997</v>
      </c>
      <c r="DD893" s="109">
        <f t="shared" si="1399"/>
        <v>14885</v>
      </c>
      <c r="DE893" s="109">
        <f t="shared" si="1399"/>
        <v>12209</v>
      </c>
      <c r="DF893" s="109">
        <f t="shared" si="1399"/>
        <v>9737</v>
      </c>
      <c r="DG893" s="109">
        <f t="shared" si="1399"/>
        <v>8000</v>
      </c>
      <c r="DH893" s="109">
        <f t="shared" si="1399"/>
        <v>6086</v>
      </c>
      <c r="DI893" s="109">
        <f t="shared" si="1399"/>
        <v>4003</v>
      </c>
      <c r="DJ893" s="109">
        <f t="shared" si="1399"/>
        <v>2891</v>
      </c>
      <c r="DK893" s="109">
        <f t="shared" si="1399"/>
        <v>2169</v>
      </c>
      <c r="DL893" s="109">
        <f t="shared" si="1399"/>
        <v>1571</v>
      </c>
      <c r="DM893" s="44">
        <v>3496</v>
      </c>
    </row>
    <row r="894" spans="1:117" s="44" customFormat="1" ht="1" hidden="1" customHeight="1">
      <c r="A894" s="94">
        <v>2016</v>
      </c>
      <c r="B894" s="96">
        <f t="shared" si="1386"/>
        <v>8441953</v>
      </c>
      <c r="C894" s="98">
        <f t="shared" si="1391"/>
        <v>1.0935213684896134E-2</v>
      </c>
      <c r="D894" s="103">
        <f t="shared" ref="D894:M894" si="1400">D684+D789</f>
        <v>5152284</v>
      </c>
      <c r="E894" s="103">
        <f t="shared" si="1400"/>
        <v>5243200</v>
      </c>
      <c r="F894" s="103">
        <f t="shared" si="1400"/>
        <v>5332674</v>
      </c>
      <c r="G894" s="103">
        <f t="shared" si="1400"/>
        <v>5421600</v>
      </c>
      <c r="H894" s="103">
        <f t="shared" si="1400"/>
        <v>5509841</v>
      </c>
      <c r="I894" s="103">
        <f t="shared" si="1400"/>
        <v>1606366</v>
      </c>
      <c r="J894" s="103">
        <f t="shared" si="1400"/>
        <v>1515450</v>
      </c>
      <c r="K894" s="103">
        <f t="shared" si="1400"/>
        <v>1425976</v>
      </c>
      <c r="L894" s="103">
        <f t="shared" si="1400"/>
        <v>1337050</v>
      </c>
      <c r="M894" s="103">
        <f t="shared" si="1400"/>
        <v>1248809</v>
      </c>
      <c r="N894" s="103"/>
      <c r="O894" s="103"/>
      <c r="P894" s="103"/>
      <c r="Q894" s="109">
        <f t="shared" ref="Q894:AV894" si="1401">SUM(Q684+Q789)</f>
        <v>86066</v>
      </c>
      <c r="R894" s="109">
        <f t="shared" si="1401"/>
        <v>86040</v>
      </c>
      <c r="S894" s="109">
        <f t="shared" si="1401"/>
        <v>85955</v>
      </c>
      <c r="T894" s="109">
        <f t="shared" si="1401"/>
        <v>85796</v>
      </c>
      <c r="U894" s="109">
        <f t="shared" si="1401"/>
        <v>85572</v>
      </c>
      <c r="V894" s="109">
        <f t="shared" si="1401"/>
        <v>85374</v>
      </c>
      <c r="W894" s="109">
        <f t="shared" si="1401"/>
        <v>85054</v>
      </c>
      <c r="X894" s="109">
        <f t="shared" si="1401"/>
        <v>84098</v>
      </c>
      <c r="Y894" s="109">
        <f t="shared" si="1401"/>
        <v>83352</v>
      </c>
      <c r="Z894" s="109">
        <f t="shared" si="1401"/>
        <v>82181</v>
      </c>
      <c r="AA894" s="109">
        <f t="shared" si="1401"/>
        <v>81230</v>
      </c>
      <c r="AB894" s="109">
        <f t="shared" si="1401"/>
        <v>81500</v>
      </c>
      <c r="AC894" s="109">
        <f t="shared" si="1401"/>
        <v>81716</v>
      </c>
      <c r="AD894" s="109">
        <f t="shared" si="1401"/>
        <v>80468</v>
      </c>
      <c r="AE894" s="109">
        <f t="shared" si="1401"/>
        <v>81581</v>
      </c>
      <c r="AF894" s="109">
        <f t="shared" si="1401"/>
        <v>81850</v>
      </c>
      <c r="AG894" s="109">
        <f t="shared" si="1401"/>
        <v>82638</v>
      </c>
      <c r="AH894" s="109">
        <f t="shared" si="1401"/>
        <v>85978</v>
      </c>
      <c r="AI894" s="109">
        <f t="shared" si="1401"/>
        <v>87474</v>
      </c>
      <c r="AJ894" s="109">
        <f t="shared" si="1401"/>
        <v>89380</v>
      </c>
      <c r="AK894" s="109">
        <f t="shared" si="1401"/>
        <v>92646</v>
      </c>
      <c r="AL894" s="109">
        <f t="shared" si="1401"/>
        <v>93440</v>
      </c>
      <c r="AM894" s="109">
        <f t="shared" si="1401"/>
        <v>96526</v>
      </c>
      <c r="AN894" s="109">
        <f t="shared" si="1401"/>
        <v>99441</v>
      </c>
      <c r="AO894" s="109">
        <f t="shared" si="1401"/>
        <v>105034</v>
      </c>
      <c r="AP894" s="109">
        <f t="shared" si="1401"/>
        <v>107803</v>
      </c>
      <c r="AQ894" s="109">
        <f t="shared" si="1401"/>
        <v>110213</v>
      </c>
      <c r="AR894" s="109">
        <f t="shared" si="1401"/>
        <v>111649</v>
      </c>
      <c r="AS894" s="109">
        <f t="shared" si="1401"/>
        <v>114500</v>
      </c>
      <c r="AT894" s="109">
        <f t="shared" si="1401"/>
        <v>113672</v>
      </c>
      <c r="AU894" s="109">
        <f t="shared" si="1401"/>
        <v>115788</v>
      </c>
      <c r="AV894" s="109">
        <f t="shared" si="1401"/>
        <v>116476</v>
      </c>
      <c r="AW894" s="109">
        <f t="shared" ref="AW894:CB894" si="1402">SUM(AW684+AW789)</f>
        <v>118393</v>
      </c>
      <c r="AX894" s="109">
        <f t="shared" si="1402"/>
        <v>117972</v>
      </c>
      <c r="AY894" s="109">
        <f t="shared" si="1402"/>
        <v>120433</v>
      </c>
      <c r="AZ894" s="109">
        <f t="shared" si="1402"/>
        <v>120553</v>
      </c>
      <c r="BA894" s="109">
        <f t="shared" si="1402"/>
        <v>121294</v>
      </c>
      <c r="BB894" s="109">
        <f t="shared" si="1402"/>
        <v>119700</v>
      </c>
      <c r="BC894" s="109">
        <f t="shared" si="1402"/>
        <v>118657</v>
      </c>
      <c r="BD894" s="109">
        <f t="shared" si="1402"/>
        <v>118436</v>
      </c>
      <c r="BE894" s="109">
        <f t="shared" si="1402"/>
        <v>117720</v>
      </c>
      <c r="BF894" s="109">
        <f t="shared" si="1402"/>
        <v>117544</v>
      </c>
      <c r="BG894" s="109">
        <f t="shared" si="1402"/>
        <v>119231</v>
      </c>
      <c r="BH894" s="109">
        <f t="shared" si="1402"/>
        <v>119471</v>
      </c>
      <c r="BI894" s="109">
        <f t="shared" si="1402"/>
        <v>122051</v>
      </c>
      <c r="BJ894" s="109">
        <f t="shared" si="1402"/>
        <v>125263</v>
      </c>
      <c r="BK894" s="109">
        <f t="shared" si="1402"/>
        <v>126034</v>
      </c>
      <c r="BL894" s="109">
        <f t="shared" si="1402"/>
        <v>128863</v>
      </c>
      <c r="BM894" s="109">
        <f t="shared" si="1402"/>
        <v>131006</v>
      </c>
      <c r="BN894" s="109">
        <f t="shared" si="1402"/>
        <v>131629</v>
      </c>
      <c r="BO894" s="109">
        <f t="shared" si="1402"/>
        <v>133986</v>
      </c>
      <c r="BP894" s="109">
        <f t="shared" si="1402"/>
        <v>134047</v>
      </c>
      <c r="BQ894" s="109">
        <f t="shared" si="1402"/>
        <v>135452</v>
      </c>
      <c r="BR894" s="109">
        <f t="shared" si="1402"/>
        <v>131681</v>
      </c>
      <c r="BS894" s="109">
        <f t="shared" si="1402"/>
        <v>126687</v>
      </c>
      <c r="BT894" s="109">
        <f t="shared" si="1402"/>
        <v>122360</v>
      </c>
      <c r="BU894" s="109">
        <f t="shared" si="1402"/>
        <v>118969</v>
      </c>
      <c r="BV894" s="109">
        <f t="shared" si="1402"/>
        <v>115427</v>
      </c>
      <c r="BW894" s="109">
        <f t="shared" si="1402"/>
        <v>110969</v>
      </c>
      <c r="BX894" s="109">
        <f t="shared" si="1402"/>
        <v>108433</v>
      </c>
      <c r="BY894" s="109">
        <f t="shared" si="1402"/>
        <v>104983</v>
      </c>
      <c r="BZ894" s="109">
        <f t="shared" si="1402"/>
        <v>100557</v>
      </c>
      <c r="CA894" s="109">
        <f t="shared" si="1402"/>
        <v>97425</v>
      </c>
      <c r="CB894" s="109">
        <f t="shared" si="1402"/>
        <v>93806</v>
      </c>
      <c r="CC894" s="109">
        <f t="shared" ref="CC894:DL894" si="1403">SUM(CC684+CC789)</f>
        <v>92930</v>
      </c>
      <c r="CD894" s="109">
        <f t="shared" si="1403"/>
        <v>88820</v>
      </c>
      <c r="CE894" s="109">
        <f t="shared" si="1403"/>
        <v>90213</v>
      </c>
      <c r="CF894" s="109">
        <f t="shared" si="1403"/>
        <v>88452</v>
      </c>
      <c r="CG894" s="109">
        <f t="shared" si="1403"/>
        <v>88643</v>
      </c>
      <c r="CH894" s="109">
        <f t="shared" si="1403"/>
        <v>86461</v>
      </c>
      <c r="CI894" s="109">
        <f t="shared" si="1403"/>
        <v>85120</v>
      </c>
      <c r="CJ894" s="109">
        <f t="shared" si="1403"/>
        <v>80868</v>
      </c>
      <c r="CK894" s="109">
        <f t="shared" si="1403"/>
        <v>78679</v>
      </c>
      <c r="CL894" s="109">
        <f t="shared" si="1403"/>
        <v>75136</v>
      </c>
      <c r="CM894" s="109">
        <f t="shared" si="1403"/>
        <v>70710</v>
      </c>
      <c r="CN894" s="109">
        <f t="shared" si="1403"/>
        <v>65070</v>
      </c>
      <c r="CO894" s="109">
        <f t="shared" si="1403"/>
        <v>58997</v>
      </c>
      <c r="CP894" s="109">
        <f t="shared" si="1403"/>
        <v>56478</v>
      </c>
      <c r="CQ894" s="109">
        <f t="shared" si="1403"/>
        <v>53657</v>
      </c>
      <c r="CR894" s="109">
        <f t="shared" si="1403"/>
        <v>50050</v>
      </c>
      <c r="CS894" s="109">
        <f t="shared" si="1403"/>
        <v>48868</v>
      </c>
      <c r="CT894" s="109">
        <f t="shared" si="1403"/>
        <v>46730</v>
      </c>
      <c r="CU894" s="109">
        <f t="shared" si="1403"/>
        <v>43915</v>
      </c>
      <c r="CV894" s="109">
        <f t="shared" si="1403"/>
        <v>40391</v>
      </c>
      <c r="CW894" s="109">
        <f t="shared" si="1403"/>
        <v>37952</v>
      </c>
      <c r="CX894" s="109">
        <f t="shared" si="1403"/>
        <v>34565</v>
      </c>
      <c r="CY894" s="109">
        <f t="shared" si="1403"/>
        <v>32047</v>
      </c>
      <c r="CZ894" s="109">
        <f t="shared" si="1403"/>
        <v>28242</v>
      </c>
      <c r="DA894" s="109">
        <f t="shared" si="1403"/>
        <v>24758</v>
      </c>
      <c r="DB894" s="109">
        <f t="shared" si="1403"/>
        <v>21206</v>
      </c>
      <c r="DC894" s="109">
        <f t="shared" si="1403"/>
        <v>18506</v>
      </c>
      <c r="DD894" s="109">
        <f t="shared" si="1403"/>
        <v>15541</v>
      </c>
      <c r="DE894" s="109">
        <f t="shared" si="1403"/>
        <v>12654</v>
      </c>
      <c r="DF894" s="109">
        <f t="shared" si="1403"/>
        <v>10229</v>
      </c>
      <c r="DG894" s="109">
        <f t="shared" si="1403"/>
        <v>8049</v>
      </c>
      <c r="DH894" s="109">
        <f t="shared" si="1403"/>
        <v>6525</v>
      </c>
      <c r="DI894" s="109">
        <f t="shared" si="1403"/>
        <v>4896</v>
      </c>
      <c r="DJ894" s="109">
        <f t="shared" si="1403"/>
        <v>3167</v>
      </c>
      <c r="DK894" s="109">
        <f t="shared" si="1403"/>
        <v>2249</v>
      </c>
      <c r="DL894" s="109">
        <f t="shared" si="1403"/>
        <v>1656</v>
      </c>
      <c r="DM894" s="44">
        <v>3627</v>
      </c>
    </row>
    <row r="895" spans="1:117" s="44" customFormat="1" ht="1" hidden="1" customHeight="1">
      <c r="A895" s="94">
        <v>2017</v>
      </c>
      <c r="B895" s="96">
        <f t="shared" si="1386"/>
        <v>8534462</v>
      </c>
      <c r="C895" s="98">
        <f t="shared" si="1391"/>
        <v>1.0958246273107656E-2</v>
      </c>
      <c r="D895" s="103">
        <f t="shared" ref="D895:M895" si="1404">D685+D790</f>
        <v>5196338</v>
      </c>
      <c r="E895" s="103">
        <f t="shared" si="1404"/>
        <v>5288631</v>
      </c>
      <c r="F895" s="103">
        <f t="shared" si="1404"/>
        <v>5378728</v>
      </c>
      <c r="G895" s="103">
        <f t="shared" si="1404"/>
        <v>5467371</v>
      </c>
      <c r="H895" s="103">
        <f t="shared" si="1404"/>
        <v>5555424</v>
      </c>
      <c r="I895" s="103">
        <f t="shared" si="1404"/>
        <v>1641762</v>
      </c>
      <c r="J895" s="103">
        <f t="shared" si="1404"/>
        <v>1549469</v>
      </c>
      <c r="K895" s="103">
        <f t="shared" si="1404"/>
        <v>1459372</v>
      </c>
      <c r="L895" s="103">
        <f t="shared" si="1404"/>
        <v>1370729</v>
      </c>
      <c r="M895" s="103">
        <f t="shared" si="1404"/>
        <v>1282676</v>
      </c>
      <c r="N895" s="103"/>
      <c r="O895" s="103"/>
      <c r="P895" s="103"/>
      <c r="Q895" s="109">
        <f t="shared" ref="Q895:AV895" si="1405">SUM(Q685+Q790)</f>
        <v>86963</v>
      </c>
      <c r="R895" s="109">
        <f t="shared" si="1405"/>
        <v>86977</v>
      </c>
      <c r="S895" s="109">
        <f t="shared" si="1405"/>
        <v>86928</v>
      </c>
      <c r="T895" s="109">
        <f t="shared" si="1405"/>
        <v>86812</v>
      </c>
      <c r="U895" s="109">
        <f t="shared" si="1405"/>
        <v>86633</v>
      </c>
      <c r="V895" s="109">
        <f t="shared" si="1405"/>
        <v>86389</v>
      </c>
      <c r="W895" s="109">
        <f t="shared" si="1405"/>
        <v>86169</v>
      </c>
      <c r="X895" s="109">
        <f t="shared" si="1405"/>
        <v>85832</v>
      </c>
      <c r="Y895" s="109">
        <f t="shared" si="1405"/>
        <v>84869</v>
      </c>
      <c r="Z895" s="109">
        <f t="shared" si="1405"/>
        <v>84099</v>
      </c>
      <c r="AA895" s="109">
        <f t="shared" si="1405"/>
        <v>82913</v>
      </c>
      <c r="AB895" s="109">
        <f t="shared" si="1405"/>
        <v>81944</v>
      </c>
      <c r="AC895" s="109">
        <f t="shared" si="1405"/>
        <v>82194</v>
      </c>
      <c r="AD895" s="109">
        <f t="shared" si="1405"/>
        <v>82411</v>
      </c>
      <c r="AE895" s="109">
        <f t="shared" si="1405"/>
        <v>81184</v>
      </c>
      <c r="AF895" s="109">
        <f t="shared" si="1405"/>
        <v>82324</v>
      </c>
      <c r="AG895" s="109">
        <f t="shared" si="1405"/>
        <v>82641</v>
      </c>
      <c r="AH895" s="109">
        <f t="shared" si="1405"/>
        <v>83491</v>
      </c>
      <c r="AI895" s="109">
        <f t="shared" si="1405"/>
        <v>86945</v>
      </c>
      <c r="AJ895" s="109">
        <f t="shared" si="1405"/>
        <v>88644</v>
      </c>
      <c r="AK895" s="109">
        <f t="shared" si="1405"/>
        <v>90851</v>
      </c>
      <c r="AL895" s="109">
        <f t="shared" si="1405"/>
        <v>94475</v>
      </c>
      <c r="AM895" s="109">
        <f t="shared" si="1405"/>
        <v>95690</v>
      </c>
      <c r="AN895" s="109">
        <f t="shared" si="1405"/>
        <v>99118</v>
      </c>
      <c r="AO895" s="109">
        <f t="shared" si="1405"/>
        <v>102299</v>
      </c>
      <c r="AP895" s="109">
        <f t="shared" si="1405"/>
        <v>108010</v>
      </c>
      <c r="AQ895" s="109">
        <f t="shared" si="1405"/>
        <v>110867</v>
      </c>
      <c r="AR895" s="109">
        <f t="shared" si="1405"/>
        <v>113290</v>
      </c>
      <c r="AS895" s="109">
        <f t="shared" si="1405"/>
        <v>114691</v>
      </c>
      <c r="AT895" s="109">
        <f t="shared" si="1405"/>
        <v>117421</v>
      </c>
      <c r="AU895" s="109">
        <f t="shared" si="1405"/>
        <v>116494</v>
      </c>
      <c r="AV895" s="109">
        <f t="shared" si="1405"/>
        <v>118445</v>
      </c>
      <c r="AW895" s="109">
        <f t="shared" ref="AW895:CB895" si="1406">SUM(AW685+AW790)</f>
        <v>118954</v>
      </c>
      <c r="AX895" s="109">
        <f t="shared" si="1406"/>
        <v>120673</v>
      </c>
      <c r="AY895" s="109">
        <f t="shared" si="1406"/>
        <v>120089</v>
      </c>
      <c r="AZ895" s="109">
        <f t="shared" si="1406"/>
        <v>122348</v>
      </c>
      <c r="BA895" s="109">
        <f t="shared" si="1406"/>
        <v>122300</v>
      </c>
      <c r="BB895" s="109">
        <f t="shared" si="1406"/>
        <v>122876</v>
      </c>
      <c r="BC895" s="109">
        <f t="shared" si="1406"/>
        <v>121150</v>
      </c>
      <c r="BD895" s="109">
        <f t="shared" si="1406"/>
        <v>119977</v>
      </c>
      <c r="BE895" s="109">
        <f t="shared" si="1406"/>
        <v>119626</v>
      </c>
      <c r="BF895" s="109">
        <f t="shared" si="1406"/>
        <v>118798</v>
      </c>
      <c r="BG895" s="109">
        <f t="shared" si="1406"/>
        <v>118512</v>
      </c>
      <c r="BH895" s="109">
        <f t="shared" si="1406"/>
        <v>120084</v>
      </c>
      <c r="BI895" s="109">
        <f t="shared" si="1406"/>
        <v>120228</v>
      </c>
      <c r="BJ895" s="109">
        <f t="shared" si="1406"/>
        <v>122693</v>
      </c>
      <c r="BK895" s="109">
        <f t="shared" si="1406"/>
        <v>125797</v>
      </c>
      <c r="BL895" s="109">
        <f t="shared" si="1406"/>
        <v>126466</v>
      </c>
      <c r="BM895" s="109">
        <f t="shared" si="1406"/>
        <v>129184</v>
      </c>
      <c r="BN895" s="109">
        <f t="shared" si="1406"/>
        <v>131215</v>
      </c>
      <c r="BO895" s="109">
        <f t="shared" si="1406"/>
        <v>131740</v>
      </c>
      <c r="BP895" s="109">
        <f t="shared" si="1406"/>
        <v>133983</v>
      </c>
      <c r="BQ895" s="109">
        <f t="shared" si="1406"/>
        <v>133945</v>
      </c>
      <c r="BR895" s="109">
        <f t="shared" si="1406"/>
        <v>135239</v>
      </c>
      <c r="BS895" s="109">
        <f t="shared" si="1406"/>
        <v>131409</v>
      </c>
      <c r="BT895" s="109">
        <f t="shared" si="1406"/>
        <v>126359</v>
      </c>
      <c r="BU895" s="109">
        <f t="shared" si="1406"/>
        <v>121985</v>
      </c>
      <c r="BV895" s="109">
        <f t="shared" si="1406"/>
        <v>118531</v>
      </c>
      <c r="BW895" s="109">
        <f t="shared" si="1406"/>
        <v>114946</v>
      </c>
      <c r="BX895" s="109">
        <f t="shared" si="1406"/>
        <v>110453</v>
      </c>
      <c r="BY895" s="109">
        <f t="shared" si="1406"/>
        <v>107877</v>
      </c>
      <c r="BZ895" s="109">
        <f t="shared" si="1406"/>
        <v>104329</v>
      </c>
      <c r="CA895" s="109">
        <f t="shared" si="1406"/>
        <v>99923</v>
      </c>
      <c r="CB895" s="109">
        <f t="shared" si="1406"/>
        <v>96735</v>
      </c>
      <c r="CC895" s="109">
        <f t="shared" ref="CC895:DL895" si="1407">SUM(CC685+CC790)</f>
        <v>93063</v>
      </c>
      <c r="CD895" s="109">
        <f t="shared" si="1407"/>
        <v>92046</v>
      </c>
      <c r="CE895" s="109">
        <f t="shared" si="1407"/>
        <v>88024</v>
      </c>
      <c r="CF895" s="109">
        <f t="shared" si="1407"/>
        <v>89347</v>
      </c>
      <c r="CG895" s="109">
        <f t="shared" si="1407"/>
        <v>87564</v>
      </c>
      <c r="CH895" s="109">
        <f t="shared" si="1407"/>
        <v>87679</v>
      </c>
      <c r="CI895" s="109">
        <f t="shared" si="1407"/>
        <v>85448</v>
      </c>
      <c r="CJ895" s="109">
        <f t="shared" si="1407"/>
        <v>84037</v>
      </c>
      <c r="CK895" s="109">
        <f t="shared" si="1407"/>
        <v>79749</v>
      </c>
      <c r="CL895" s="109">
        <f t="shared" si="1407"/>
        <v>77476</v>
      </c>
      <c r="CM895" s="109">
        <f t="shared" si="1407"/>
        <v>73870</v>
      </c>
      <c r="CN895" s="109">
        <f t="shared" si="1407"/>
        <v>69391</v>
      </c>
      <c r="CO895" s="109">
        <f t="shared" si="1407"/>
        <v>63722</v>
      </c>
      <c r="CP895" s="109">
        <f t="shared" si="1407"/>
        <v>57631</v>
      </c>
      <c r="CQ895" s="109">
        <f t="shared" si="1407"/>
        <v>55013</v>
      </c>
      <c r="CR895" s="109">
        <f t="shared" si="1407"/>
        <v>52089</v>
      </c>
      <c r="CS895" s="109">
        <f t="shared" si="1407"/>
        <v>48396</v>
      </c>
      <c r="CT895" s="109">
        <f t="shared" si="1407"/>
        <v>47042</v>
      </c>
      <c r="CU895" s="109">
        <f t="shared" si="1407"/>
        <v>44744</v>
      </c>
      <c r="CV895" s="109">
        <f t="shared" si="1407"/>
        <v>41786</v>
      </c>
      <c r="CW895" s="109">
        <f t="shared" si="1407"/>
        <v>38160</v>
      </c>
      <c r="CX895" s="109">
        <f t="shared" si="1407"/>
        <v>35552</v>
      </c>
      <c r="CY895" s="109">
        <f t="shared" si="1407"/>
        <v>32069</v>
      </c>
      <c r="CZ895" s="109">
        <f t="shared" si="1407"/>
        <v>29405</v>
      </c>
      <c r="DA895" s="109">
        <f t="shared" si="1407"/>
        <v>25597</v>
      </c>
      <c r="DB895" s="109">
        <f t="shared" si="1407"/>
        <v>22127</v>
      </c>
      <c r="DC895" s="109">
        <f t="shared" si="1407"/>
        <v>18670</v>
      </c>
      <c r="DD895" s="109">
        <f t="shared" si="1407"/>
        <v>16024</v>
      </c>
      <c r="DE895" s="109">
        <f t="shared" si="1407"/>
        <v>13247</v>
      </c>
      <c r="DF895" s="109">
        <f t="shared" si="1407"/>
        <v>10635</v>
      </c>
      <c r="DG895" s="109">
        <f t="shared" si="1407"/>
        <v>8484</v>
      </c>
      <c r="DH895" s="109">
        <f t="shared" si="1407"/>
        <v>6589</v>
      </c>
      <c r="DI895" s="109">
        <f t="shared" si="1407"/>
        <v>5265</v>
      </c>
      <c r="DJ895" s="109">
        <f t="shared" si="1407"/>
        <v>3889</v>
      </c>
      <c r="DK895" s="109">
        <f t="shared" si="1407"/>
        <v>2471</v>
      </c>
      <c r="DL895" s="109">
        <f t="shared" si="1407"/>
        <v>1724</v>
      </c>
      <c r="DM895" s="44">
        <v>3797</v>
      </c>
    </row>
    <row r="896" spans="1:117" s="44" customFormat="1" ht="1" hidden="1" customHeight="1">
      <c r="A896" s="94">
        <v>2018</v>
      </c>
      <c r="B896" s="96">
        <f t="shared" si="1386"/>
        <v>8624731</v>
      </c>
      <c r="C896" s="98">
        <f t="shared" si="1391"/>
        <v>1.0576999464055261E-2</v>
      </c>
      <c r="D896" s="103">
        <f t="shared" ref="D896:M896" si="1408">D686+D791</f>
        <v>5236447</v>
      </c>
      <c r="E896" s="103">
        <f t="shared" si="1408"/>
        <v>5330241</v>
      </c>
      <c r="F896" s="103">
        <f t="shared" si="1408"/>
        <v>5421690</v>
      </c>
      <c r="G896" s="103">
        <f t="shared" si="1408"/>
        <v>5510967</v>
      </c>
      <c r="H896" s="103">
        <f t="shared" si="1408"/>
        <v>5598739</v>
      </c>
      <c r="I896" s="103">
        <f t="shared" si="1408"/>
        <v>1677712</v>
      </c>
      <c r="J896" s="103">
        <f t="shared" si="1408"/>
        <v>1583918</v>
      </c>
      <c r="K896" s="103">
        <f t="shared" si="1408"/>
        <v>1492469</v>
      </c>
      <c r="L896" s="103">
        <f t="shared" si="1408"/>
        <v>1403192</v>
      </c>
      <c r="M896" s="103">
        <f t="shared" si="1408"/>
        <v>1315420</v>
      </c>
      <c r="N896" s="103"/>
      <c r="O896" s="103"/>
      <c r="P896" s="103"/>
      <c r="Q896" s="109">
        <f t="shared" ref="Q896:AV896" si="1409">SUM(Q686+Q791)</f>
        <v>87771</v>
      </c>
      <c r="R896" s="109">
        <f t="shared" si="1409"/>
        <v>87846</v>
      </c>
      <c r="S896" s="109">
        <f t="shared" si="1409"/>
        <v>87837</v>
      </c>
      <c r="T896" s="109">
        <f t="shared" si="1409"/>
        <v>87761</v>
      </c>
      <c r="U896" s="109">
        <f t="shared" si="1409"/>
        <v>87623</v>
      </c>
      <c r="V896" s="109">
        <f t="shared" si="1409"/>
        <v>87425</v>
      </c>
      <c r="W896" s="109">
        <f t="shared" si="1409"/>
        <v>87161</v>
      </c>
      <c r="X896" s="109">
        <f t="shared" si="1409"/>
        <v>86925</v>
      </c>
      <c r="Y896" s="109">
        <f t="shared" si="1409"/>
        <v>86575</v>
      </c>
      <c r="Z896" s="109">
        <f t="shared" si="1409"/>
        <v>85597</v>
      </c>
      <c r="AA896" s="109">
        <f t="shared" si="1409"/>
        <v>84802</v>
      </c>
      <c r="AB896" s="109">
        <f t="shared" si="1409"/>
        <v>83605</v>
      </c>
      <c r="AC896" s="109">
        <f t="shared" si="1409"/>
        <v>82628</v>
      </c>
      <c r="AD896" s="109">
        <f t="shared" si="1409"/>
        <v>82875</v>
      </c>
      <c r="AE896" s="109">
        <f t="shared" si="1409"/>
        <v>83105</v>
      </c>
      <c r="AF896" s="109">
        <f t="shared" si="1409"/>
        <v>81914</v>
      </c>
      <c r="AG896" s="109">
        <f t="shared" si="1409"/>
        <v>83094</v>
      </c>
      <c r="AH896" s="109">
        <f t="shared" si="1409"/>
        <v>83486</v>
      </c>
      <c r="AI896" s="109">
        <f t="shared" si="1409"/>
        <v>84449</v>
      </c>
      <c r="AJ896" s="109">
        <f t="shared" si="1409"/>
        <v>88093</v>
      </c>
      <c r="AK896" s="109">
        <f t="shared" si="1409"/>
        <v>90089</v>
      </c>
      <c r="AL896" s="109">
        <f t="shared" si="1409"/>
        <v>92664</v>
      </c>
      <c r="AM896" s="109">
        <f t="shared" si="1409"/>
        <v>96654</v>
      </c>
      <c r="AN896" s="109">
        <f t="shared" si="1409"/>
        <v>98237</v>
      </c>
      <c r="AO896" s="109">
        <f t="shared" si="1409"/>
        <v>101920</v>
      </c>
      <c r="AP896" s="109">
        <f t="shared" si="1409"/>
        <v>105269</v>
      </c>
      <c r="AQ896" s="109">
        <f t="shared" si="1409"/>
        <v>111009</v>
      </c>
      <c r="AR896" s="109">
        <f t="shared" si="1409"/>
        <v>113870</v>
      </c>
      <c r="AS896" s="109">
        <f t="shared" si="1409"/>
        <v>116243</v>
      </c>
      <c r="AT896" s="109">
        <f t="shared" si="1409"/>
        <v>117558</v>
      </c>
      <c r="AU896" s="109">
        <f t="shared" si="1409"/>
        <v>120132</v>
      </c>
      <c r="AV896" s="109">
        <f t="shared" si="1409"/>
        <v>119083</v>
      </c>
      <c r="AW896" s="109">
        <f t="shared" ref="AW896:CB896" si="1410">SUM(AW686+AW791)</f>
        <v>120857</v>
      </c>
      <c r="AX896" s="109">
        <f t="shared" si="1410"/>
        <v>121186</v>
      </c>
      <c r="AY896" s="109">
        <f t="shared" si="1410"/>
        <v>122711</v>
      </c>
      <c r="AZ896" s="109">
        <f t="shared" si="1410"/>
        <v>121968</v>
      </c>
      <c r="BA896" s="109">
        <f t="shared" si="1410"/>
        <v>124035</v>
      </c>
      <c r="BB896" s="109">
        <f t="shared" si="1410"/>
        <v>123836</v>
      </c>
      <c r="BC896" s="109">
        <f t="shared" si="1410"/>
        <v>124257</v>
      </c>
      <c r="BD896" s="109">
        <f t="shared" si="1410"/>
        <v>122416</v>
      </c>
      <c r="BE896" s="109">
        <f t="shared" si="1410"/>
        <v>121122</v>
      </c>
      <c r="BF896" s="109">
        <f t="shared" si="1410"/>
        <v>120659</v>
      </c>
      <c r="BG896" s="109">
        <f t="shared" si="1410"/>
        <v>119723</v>
      </c>
      <c r="BH896" s="109">
        <f t="shared" si="1410"/>
        <v>119339</v>
      </c>
      <c r="BI896" s="109">
        <f t="shared" si="1410"/>
        <v>120805</v>
      </c>
      <c r="BJ896" s="109">
        <f t="shared" si="1410"/>
        <v>120859</v>
      </c>
      <c r="BK896" s="109">
        <f t="shared" si="1410"/>
        <v>123215</v>
      </c>
      <c r="BL896" s="109">
        <f t="shared" si="1410"/>
        <v>126215</v>
      </c>
      <c r="BM896" s="109">
        <f t="shared" si="1410"/>
        <v>126787</v>
      </c>
      <c r="BN896" s="109">
        <f t="shared" si="1410"/>
        <v>129395</v>
      </c>
      <c r="BO896" s="109">
        <f t="shared" si="1410"/>
        <v>131315</v>
      </c>
      <c r="BP896" s="109">
        <f t="shared" si="1410"/>
        <v>131744</v>
      </c>
      <c r="BQ896" s="109">
        <f t="shared" si="1410"/>
        <v>133873</v>
      </c>
      <c r="BR896" s="109">
        <f t="shared" si="1410"/>
        <v>133741</v>
      </c>
      <c r="BS896" s="109">
        <f t="shared" si="1410"/>
        <v>134931</v>
      </c>
      <c r="BT896" s="109">
        <f t="shared" si="1410"/>
        <v>131044</v>
      </c>
      <c r="BU896" s="109">
        <f t="shared" si="1410"/>
        <v>125943</v>
      </c>
      <c r="BV896" s="109">
        <f t="shared" si="1410"/>
        <v>121529</v>
      </c>
      <c r="BW896" s="109">
        <f t="shared" si="1410"/>
        <v>118018</v>
      </c>
      <c r="BX896" s="109">
        <f t="shared" si="1410"/>
        <v>114394</v>
      </c>
      <c r="BY896" s="109">
        <f t="shared" si="1410"/>
        <v>109870</v>
      </c>
      <c r="BZ896" s="109">
        <f t="shared" si="1410"/>
        <v>107213</v>
      </c>
      <c r="CA896" s="109">
        <f t="shared" si="1410"/>
        <v>103658</v>
      </c>
      <c r="CB896" s="109">
        <f t="shared" si="1410"/>
        <v>99214</v>
      </c>
      <c r="CC896" s="109">
        <f t="shared" ref="CC896:DL896" si="1411">SUM(CC686+CC791)</f>
        <v>95945</v>
      </c>
      <c r="CD896" s="109">
        <f t="shared" si="1411"/>
        <v>92187</v>
      </c>
      <c r="CE896" s="109">
        <f t="shared" si="1411"/>
        <v>91198</v>
      </c>
      <c r="CF896" s="109">
        <f t="shared" si="1411"/>
        <v>87209</v>
      </c>
      <c r="CG896" s="109">
        <f t="shared" si="1411"/>
        <v>88440</v>
      </c>
      <c r="CH896" s="109">
        <f t="shared" si="1411"/>
        <v>86619</v>
      </c>
      <c r="CI896" s="109">
        <f t="shared" si="1411"/>
        <v>86654</v>
      </c>
      <c r="CJ896" s="109">
        <f t="shared" si="1411"/>
        <v>84365</v>
      </c>
      <c r="CK896" s="109">
        <f t="shared" si="1411"/>
        <v>82879</v>
      </c>
      <c r="CL896" s="109">
        <f t="shared" si="1411"/>
        <v>78550</v>
      </c>
      <c r="CM896" s="109">
        <f t="shared" si="1411"/>
        <v>76185</v>
      </c>
      <c r="CN896" s="109">
        <f t="shared" si="1411"/>
        <v>72514</v>
      </c>
      <c r="CO896" s="109">
        <f t="shared" si="1411"/>
        <v>67972</v>
      </c>
      <c r="CP896" s="109">
        <f t="shared" si="1411"/>
        <v>62268</v>
      </c>
      <c r="CQ896" s="109">
        <f t="shared" si="1411"/>
        <v>56158</v>
      </c>
      <c r="CR896" s="109">
        <f t="shared" si="1411"/>
        <v>53428</v>
      </c>
      <c r="CS896" s="109">
        <f t="shared" si="1411"/>
        <v>50393</v>
      </c>
      <c r="CT896" s="109">
        <f t="shared" si="1411"/>
        <v>46612</v>
      </c>
      <c r="CU896" s="109">
        <f t="shared" si="1411"/>
        <v>45075</v>
      </c>
      <c r="CV896" s="109">
        <f t="shared" si="1411"/>
        <v>42608</v>
      </c>
      <c r="CW896" s="109">
        <f t="shared" si="1411"/>
        <v>39507</v>
      </c>
      <c r="CX896" s="109">
        <f t="shared" si="1411"/>
        <v>35787</v>
      </c>
      <c r="CY896" s="109">
        <f t="shared" si="1411"/>
        <v>33021</v>
      </c>
      <c r="CZ896" s="109">
        <f t="shared" si="1411"/>
        <v>29466</v>
      </c>
      <c r="DA896" s="109">
        <f t="shared" si="1411"/>
        <v>26692</v>
      </c>
      <c r="DB896" s="109">
        <f t="shared" si="1411"/>
        <v>22921</v>
      </c>
      <c r="DC896" s="109">
        <f t="shared" si="1411"/>
        <v>19524</v>
      </c>
      <c r="DD896" s="109">
        <f t="shared" si="1411"/>
        <v>16206</v>
      </c>
      <c r="DE896" s="109">
        <f t="shared" si="1411"/>
        <v>13700</v>
      </c>
      <c r="DF896" s="109">
        <f t="shared" si="1411"/>
        <v>11169</v>
      </c>
      <c r="DG896" s="109">
        <f t="shared" si="1411"/>
        <v>8850</v>
      </c>
      <c r="DH896" s="109">
        <f t="shared" si="1411"/>
        <v>6970</v>
      </c>
      <c r="DI896" s="109">
        <f t="shared" si="1411"/>
        <v>5337</v>
      </c>
      <c r="DJ896" s="109">
        <f t="shared" si="1411"/>
        <v>4199</v>
      </c>
      <c r="DK896" s="109">
        <f t="shared" si="1411"/>
        <v>3048</v>
      </c>
      <c r="DL896" s="109">
        <f t="shared" si="1411"/>
        <v>1903</v>
      </c>
      <c r="DM896" s="44">
        <v>3986</v>
      </c>
    </row>
    <row r="897" spans="1:117" s="44" customFormat="1" ht="1" hidden="1" customHeight="1">
      <c r="A897" s="94">
        <v>2019</v>
      </c>
      <c r="B897" s="96">
        <f t="shared" si="1386"/>
        <v>8714002</v>
      </c>
      <c r="C897" s="98">
        <f t="shared" si="1391"/>
        <v>1.0350583687769508E-2</v>
      </c>
      <c r="D897" s="103">
        <f t="shared" ref="D897:M897" si="1412">D687+D792</f>
        <v>5273186</v>
      </c>
      <c r="E897" s="103">
        <f t="shared" si="1412"/>
        <v>5369347</v>
      </c>
      <c r="F897" s="103">
        <f t="shared" si="1412"/>
        <v>5462293</v>
      </c>
      <c r="G897" s="103">
        <f t="shared" si="1412"/>
        <v>5552901</v>
      </c>
      <c r="H897" s="103">
        <f t="shared" si="1412"/>
        <v>5641320</v>
      </c>
      <c r="I897" s="103">
        <f t="shared" si="1412"/>
        <v>1714981</v>
      </c>
      <c r="J897" s="103">
        <f t="shared" si="1412"/>
        <v>1618820</v>
      </c>
      <c r="K897" s="103">
        <f t="shared" si="1412"/>
        <v>1525874</v>
      </c>
      <c r="L897" s="103">
        <f t="shared" si="1412"/>
        <v>1435266</v>
      </c>
      <c r="M897" s="103">
        <f t="shared" si="1412"/>
        <v>1346847</v>
      </c>
      <c r="N897" s="103"/>
      <c r="O897" s="103"/>
      <c r="P897" s="103"/>
      <c r="Q897" s="109">
        <f t="shared" ref="Q897:AV897" si="1413">SUM(Q687+Q792)</f>
        <v>88461</v>
      </c>
      <c r="R897" s="109">
        <f t="shared" si="1413"/>
        <v>88644</v>
      </c>
      <c r="S897" s="109">
        <f t="shared" si="1413"/>
        <v>88693</v>
      </c>
      <c r="T897" s="109">
        <f t="shared" si="1413"/>
        <v>88657</v>
      </c>
      <c r="U897" s="109">
        <f t="shared" si="1413"/>
        <v>88560</v>
      </c>
      <c r="V897" s="109">
        <f t="shared" si="1413"/>
        <v>88403</v>
      </c>
      <c r="W897" s="109">
        <f t="shared" si="1413"/>
        <v>88185</v>
      </c>
      <c r="X897" s="109">
        <f t="shared" si="1413"/>
        <v>87907</v>
      </c>
      <c r="Y897" s="109">
        <f t="shared" si="1413"/>
        <v>87658</v>
      </c>
      <c r="Z897" s="109">
        <f t="shared" si="1413"/>
        <v>87288</v>
      </c>
      <c r="AA897" s="109">
        <f t="shared" si="1413"/>
        <v>86292</v>
      </c>
      <c r="AB897" s="109">
        <f t="shared" si="1413"/>
        <v>85478</v>
      </c>
      <c r="AC897" s="109">
        <f t="shared" si="1413"/>
        <v>84279</v>
      </c>
      <c r="AD897" s="109">
        <f t="shared" si="1413"/>
        <v>83305</v>
      </c>
      <c r="AE897" s="109">
        <f t="shared" si="1413"/>
        <v>83563</v>
      </c>
      <c r="AF897" s="109">
        <f t="shared" si="1413"/>
        <v>83821</v>
      </c>
      <c r="AG897" s="109">
        <f t="shared" si="1413"/>
        <v>82678</v>
      </c>
      <c r="AH897" s="109">
        <f t="shared" si="1413"/>
        <v>83920</v>
      </c>
      <c r="AI897" s="109">
        <f t="shared" si="1413"/>
        <v>84442</v>
      </c>
      <c r="AJ897" s="109">
        <f t="shared" si="1413"/>
        <v>85601</v>
      </c>
      <c r="AK897" s="109">
        <f t="shared" si="1413"/>
        <v>89530</v>
      </c>
      <c r="AL897" s="109">
        <f t="shared" si="1413"/>
        <v>91901</v>
      </c>
      <c r="AM897" s="109">
        <f t="shared" si="1413"/>
        <v>94859</v>
      </c>
      <c r="AN897" s="109">
        <f t="shared" si="1413"/>
        <v>99172</v>
      </c>
      <c r="AO897" s="109">
        <f t="shared" si="1413"/>
        <v>101048</v>
      </c>
      <c r="AP897" s="109">
        <f t="shared" si="1413"/>
        <v>104889</v>
      </c>
      <c r="AQ897" s="109">
        <f t="shared" si="1413"/>
        <v>108319</v>
      </c>
      <c r="AR897" s="109">
        <f t="shared" si="1413"/>
        <v>114009</v>
      </c>
      <c r="AS897" s="109">
        <f t="shared" si="1413"/>
        <v>116811</v>
      </c>
      <c r="AT897" s="109">
        <f t="shared" si="1413"/>
        <v>119081</v>
      </c>
      <c r="AU897" s="109">
        <f t="shared" si="1413"/>
        <v>120272</v>
      </c>
      <c r="AV897" s="109">
        <f t="shared" si="1413"/>
        <v>122668</v>
      </c>
      <c r="AW897" s="109">
        <f t="shared" ref="AW897:CB897" si="1414">SUM(AW687+AW792)</f>
        <v>121477</v>
      </c>
      <c r="AX897" s="109">
        <f t="shared" si="1414"/>
        <v>123070</v>
      </c>
      <c r="AY897" s="109">
        <f t="shared" si="1414"/>
        <v>123219</v>
      </c>
      <c r="AZ897" s="109">
        <f t="shared" si="1414"/>
        <v>124557</v>
      </c>
      <c r="BA897" s="109">
        <f t="shared" si="1414"/>
        <v>123662</v>
      </c>
      <c r="BB897" s="109">
        <f t="shared" si="1414"/>
        <v>125549</v>
      </c>
      <c r="BC897" s="109">
        <f t="shared" si="1414"/>
        <v>125210</v>
      </c>
      <c r="BD897" s="109">
        <f t="shared" si="1414"/>
        <v>125486</v>
      </c>
      <c r="BE897" s="109">
        <f t="shared" si="1414"/>
        <v>123538</v>
      </c>
      <c r="BF897" s="109">
        <f t="shared" si="1414"/>
        <v>122135</v>
      </c>
      <c r="BG897" s="109">
        <f t="shared" si="1414"/>
        <v>121566</v>
      </c>
      <c r="BH897" s="109">
        <f t="shared" si="1414"/>
        <v>120536</v>
      </c>
      <c r="BI897" s="109">
        <f t="shared" si="1414"/>
        <v>120056</v>
      </c>
      <c r="BJ897" s="109">
        <f t="shared" si="1414"/>
        <v>121420</v>
      </c>
      <c r="BK897" s="109">
        <f t="shared" si="1414"/>
        <v>121389</v>
      </c>
      <c r="BL897" s="109">
        <f t="shared" si="1414"/>
        <v>123637</v>
      </c>
      <c r="BM897" s="109">
        <f t="shared" si="1414"/>
        <v>126537</v>
      </c>
      <c r="BN897" s="109">
        <f t="shared" si="1414"/>
        <v>127010</v>
      </c>
      <c r="BO897" s="109">
        <f t="shared" si="1414"/>
        <v>129509</v>
      </c>
      <c r="BP897" s="109">
        <f t="shared" si="1414"/>
        <v>131321</v>
      </c>
      <c r="BQ897" s="109">
        <f t="shared" si="1414"/>
        <v>131658</v>
      </c>
      <c r="BR897" s="109">
        <f t="shared" si="1414"/>
        <v>133674</v>
      </c>
      <c r="BS897" s="109">
        <f t="shared" si="1414"/>
        <v>133453</v>
      </c>
      <c r="BT897" s="109">
        <f t="shared" si="1414"/>
        <v>134539</v>
      </c>
      <c r="BU897" s="109">
        <f t="shared" si="1414"/>
        <v>130602</v>
      </c>
      <c r="BV897" s="109">
        <f t="shared" si="1414"/>
        <v>125453</v>
      </c>
      <c r="BW897" s="109">
        <f t="shared" si="1414"/>
        <v>121007</v>
      </c>
      <c r="BX897" s="109">
        <f t="shared" si="1414"/>
        <v>117439</v>
      </c>
      <c r="BY897" s="109">
        <f t="shared" si="1414"/>
        <v>113782</v>
      </c>
      <c r="BZ897" s="109">
        <f t="shared" si="1414"/>
        <v>109183</v>
      </c>
      <c r="CA897" s="109">
        <f t="shared" si="1414"/>
        <v>106538</v>
      </c>
      <c r="CB897" s="109">
        <f t="shared" si="1414"/>
        <v>102918</v>
      </c>
      <c r="CC897" s="109">
        <f t="shared" ref="CC897:DL897" si="1415">SUM(CC687+CC792)</f>
        <v>98410</v>
      </c>
      <c r="CD897" s="109">
        <f t="shared" si="1415"/>
        <v>95026</v>
      </c>
      <c r="CE897" s="109">
        <f t="shared" si="1415"/>
        <v>91350</v>
      </c>
      <c r="CF897" s="109">
        <f t="shared" si="1415"/>
        <v>90336</v>
      </c>
      <c r="CG897" s="109">
        <f t="shared" si="1415"/>
        <v>86355</v>
      </c>
      <c r="CH897" s="109">
        <f t="shared" si="1415"/>
        <v>87481</v>
      </c>
      <c r="CI897" s="109">
        <f t="shared" si="1415"/>
        <v>85617</v>
      </c>
      <c r="CJ897" s="109">
        <f t="shared" si="1415"/>
        <v>85560</v>
      </c>
      <c r="CK897" s="109">
        <f t="shared" si="1415"/>
        <v>83211</v>
      </c>
      <c r="CL897" s="109">
        <f t="shared" si="1415"/>
        <v>81639</v>
      </c>
      <c r="CM897" s="109">
        <f t="shared" si="1415"/>
        <v>77265</v>
      </c>
      <c r="CN897" s="109">
        <f t="shared" si="1415"/>
        <v>74800</v>
      </c>
      <c r="CO897" s="109">
        <f t="shared" si="1415"/>
        <v>71053</v>
      </c>
      <c r="CP897" s="109">
        <f t="shared" si="1415"/>
        <v>66441</v>
      </c>
      <c r="CQ897" s="109">
        <f t="shared" si="1415"/>
        <v>60701</v>
      </c>
      <c r="CR897" s="109">
        <f t="shared" si="1415"/>
        <v>54563</v>
      </c>
      <c r="CS897" s="109">
        <f t="shared" si="1415"/>
        <v>51715</v>
      </c>
      <c r="CT897" s="109">
        <f t="shared" si="1415"/>
        <v>48560</v>
      </c>
      <c r="CU897" s="109">
        <f t="shared" si="1415"/>
        <v>44687</v>
      </c>
      <c r="CV897" s="109">
        <f t="shared" si="1415"/>
        <v>42958</v>
      </c>
      <c r="CW897" s="109">
        <f t="shared" si="1415"/>
        <v>40320</v>
      </c>
      <c r="CX897" s="109">
        <f t="shared" si="1415"/>
        <v>37081</v>
      </c>
      <c r="CY897" s="109">
        <f t="shared" si="1415"/>
        <v>33281</v>
      </c>
      <c r="CZ897" s="109">
        <f t="shared" si="1415"/>
        <v>30380</v>
      </c>
      <c r="DA897" s="109">
        <f t="shared" si="1415"/>
        <v>26789</v>
      </c>
      <c r="DB897" s="109">
        <f t="shared" si="1415"/>
        <v>23946</v>
      </c>
      <c r="DC897" s="109">
        <f t="shared" si="1415"/>
        <v>20267</v>
      </c>
      <c r="DD897" s="109">
        <f t="shared" si="1415"/>
        <v>16990</v>
      </c>
      <c r="DE897" s="109">
        <f t="shared" si="1415"/>
        <v>13894</v>
      </c>
      <c r="DF897" s="109">
        <f t="shared" si="1415"/>
        <v>11584</v>
      </c>
      <c r="DG897" s="109">
        <f t="shared" si="1415"/>
        <v>9322</v>
      </c>
      <c r="DH897" s="109">
        <f t="shared" si="1415"/>
        <v>7295</v>
      </c>
      <c r="DI897" s="109">
        <f t="shared" si="1415"/>
        <v>5669</v>
      </c>
      <c r="DJ897" s="109">
        <f t="shared" si="1415"/>
        <v>4271</v>
      </c>
      <c r="DK897" s="109">
        <f t="shared" si="1415"/>
        <v>3305</v>
      </c>
      <c r="DL897" s="109">
        <f t="shared" si="1415"/>
        <v>2356</v>
      </c>
      <c r="DM897" s="44">
        <v>4280</v>
      </c>
    </row>
    <row r="898" spans="1:117" s="44" customFormat="1" ht="1" hidden="1" customHeight="1">
      <c r="A898" s="94">
        <v>2020</v>
      </c>
      <c r="B898" s="96">
        <f t="shared" si="1386"/>
        <v>8801775</v>
      </c>
      <c r="C898" s="98">
        <f t="shared" si="1391"/>
        <v>1.0072639414129123E-2</v>
      </c>
      <c r="D898" s="103">
        <f t="shared" ref="D898:M898" si="1416">D688+D793</f>
        <v>5303860</v>
      </c>
      <c r="E898" s="103">
        <f t="shared" si="1416"/>
        <v>5403072</v>
      </c>
      <c r="F898" s="103">
        <f t="shared" si="1416"/>
        <v>5498352</v>
      </c>
      <c r="G898" s="103">
        <f t="shared" si="1416"/>
        <v>5590450</v>
      </c>
      <c r="H898" s="103">
        <f t="shared" si="1416"/>
        <v>5680178</v>
      </c>
      <c r="I898" s="103">
        <f t="shared" si="1416"/>
        <v>1753948</v>
      </c>
      <c r="J898" s="103">
        <f t="shared" si="1416"/>
        <v>1654736</v>
      </c>
      <c r="K898" s="103">
        <f t="shared" si="1416"/>
        <v>1559456</v>
      </c>
      <c r="L898" s="103">
        <f t="shared" si="1416"/>
        <v>1467358</v>
      </c>
      <c r="M898" s="103">
        <f t="shared" si="1416"/>
        <v>1377630</v>
      </c>
      <c r="N898" s="103"/>
      <c r="O898" s="103"/>
      <c r="P898" s="103"/>
      <c r="Q898" s="109">
        <f t="shared" ref="Q898:AV898" si="1417">SUM(Q688+Q793)</f>
        <v>89041</v>
      </c>
      <c r="R898" s="109">
        <f t="shared" si="1417"/>
        <v>89323</v>
      </c>
      <c r="S898" s="109">
        <f t="shared" si="1417"/>
        <v>89482</v>
      </c>
      <c r="T898" s="109">
        <f t="shared" si="1417"/>
        <v>89503</v>
      </c>
      <c r="U898" s="109">
        <f t="shared" si="1417"/>
        <v>89447</v>
      </c>
      <c r="V898" s="109">
        <f t="shared" si="1417"/>
        <v>89328</v>
      </c>
      <c r="W898" s="109">
        <f t="shared" si="1417"/>
        <v>89152</v>
      </c>
      <c r="X898" s="109">
        <f t="shared" si="1417"/>
        <v>88919</v>
      </c>
      <c r="Y898" s="109">
        <f t="shared" si="1417"/>
        <v>88630</v>
      </c>
      <c r="Z898" s="109">
        <f t="shared" si="1417"/>
        <v>88361</v>
      </c>
      <c r="AA898" s="109">
        <f t="shared" si="1417"/>
        <v>87969</v>
      </c>
      <c r="AB898" s="109">
        <f t="shared" si="1417"/>
        <v>86960</v>
      </c>
      <c r="AC898" s="109">
        <f t="shared" si="1417"/>
        <v>86137</v>
      </c>
      <c r="AD898" s="109">
        <f t="shared" si="1417"/>
        <v>84943</v>
      </c>
      <c r="AE898" s="109">
        <f t="shared" si="1417"/>
        <v>83990</v>
      </c>
      <c r="AF898" s="109">
        <f t="shared" si="1417"/>
        <v>84270</v>
      </c>
      <c r="AG898" s="109">
        <f t="shared" si="1417"/>
        <v>84568</v>
      </c>
      <c r="AH898" s="109">
        <f t="shared" si="1417"/>
        <v>83496</v>
      </c>
      <c r="AI898" s="109">
        <f t="shared" si="1417"/>
        <v>84853</v>
      </c>
      <c r="AJ898" s="109">
        <f t="shared" si="1417"/>
        <v>85595</v>
      </c>
      <c r="AK898" s="109">
        <f t="shared" si="1417"/>
        <v>87047</v>
      </c>
      <c r="AL898" s="109">
        <f t="shared" si="1417"/>
        <v>91332</v>
      </c>
      <c r="AM898" s="109">
        <f t="shared" si="1417"/>
        <v>94095</v>
      </c>
      <c r="AN898" s="109">
        <f t="shared" si="1417"/>
        <v>97393</v>
      </c>
      <c r="AO898" s="109">
        <f t="shared" si="1417"/>
        <v>101951</v>
      </c>
      <c r="AP898" s="109">
        <f t="shared" si="1417"/>
        <v>104022</v>
      </c>
      <c r="AQ898" s="109">
        <f t="shared" si="1417"/>
        <v>107934</v>
      </c>
      <c r="AR898" s="109">
        <f t="shared" si="1417"/>
        <v>111361</v>
      </c>
      <c r="AS898" s="109">
        <f t="shared" si="1417"/>
        <v>116941</v>
      </c>
      <c r="AT898" s="109">
        <f t="shared" si="1417"/>
        <v>119634</v>
      </c>
      <c r="AU898" s="109">
        <f t="shared" si="1417"/>
        <v>121766</v>
      </c>
      <c r="AV898" s="109">
        <f t="shared" si="1417"/>
        <v>122806</v>
      </c>
      <c r="AW898" s="109">
        <f t="shared" ref="AW898:CB898" si="1418">SUM(AW688+AW793)</f>
        <v>125014</v>
      </c>
      <c r="AX898" s="109">
        <f t="shared" si="1418"/>
        <v>123671</v>
      </c>
      <c r="AY898" s="109">
        <f t="shared" si="1418"/>
        <v>125082</v>
      </c>
      <c r="AZ898" s="109">
        <f t="shared" si="1418"/>
        <v>125058</v>
      </c>
      <c r="BA898" s="109">
        <f t="shared" si="1418"/>
        <v>126217</v>
      </c>
      <c r="BB898" s="109">
        <f t="shared" si="1418"/>
        <v>125177</v>
      </c>
      <c r="BC898" s="109">
        <f t="shared" si="1418"/>
        <v>126900</v>
      </c>
      <c r="BD898" s="109">
        <f t="shared" si="1418"/>
        <v>126429</v>
      </c>
      <c r="BE898" s="109">
        <f t="shared" si="1418"/>
        <v>126575</v>
      </c>
      <c r="BF898" s="109">
        <f t="shared" si="1418"/>
        <v>124529</v>
      </c>
      <c r="BG898" s="109">
        <f t="shared" si="1418"/>
        <v>123027</v>
      </c>
      <c r="BH898" s="109">
        <f t="shared" si="1418"/>
        <v>122356</v>
      </c>
      <c r="BI898" s="109">
        <f t="shared" si="1418"/>
        <v>121237</v>
      </c>
      <c r="BJ898" s="109">
        <f t="shared" si="1418"/>
        <v>120669</v>
      </c>
      <c r="BK898" s="109">
        <f t="shared" si="1418"/>
        <v>121932</v>
      </c>
      <c r="BL898" s="109">
        <f t="shared" si="1418"/>
        <v>121821</v>
      </c>
      <c r="BM898" s="109">
        <f t="shared" si="1418"/>
        <v>123962</v>
      </c>
      <c r="BN898" s="109">
        <f t="shared" si="1418"/>
        <v>126759</v>
      </c>
      <c r="BO898" s="109">
        <f t="shared" si="1418"/>
        <v>127136</v>
      </c>
      <c r="BP898" s="109">
        <f t="shared" si="1418"/>
        <v>129525</v>
      </c>
      <c r="BQ898" s="109">
        <f t="shared" si="1418"/>
        <v>131234</v>
      </c>
      <c r="BR898" s="109">
        <f t="shared" si="1418"/>
        <v>131478</v>
      </c>
      <c r="BS898" s="109">
        <f t="shared" si="1418"/>
        <v>133385</v>
      </c>
      <c r="BT898" s="109">
        <f t="shared" si="1418"/>
        <v>133077</v>
      </c>
      <c r="BU898" s="109">
        <f t="shared" si="1418"/>
        <v>134064</v>
      </c>
      <c r="BV898" s="109">
        <f t="shared" si="1418"/>
        <v>130083</v>
      </c>
      <c r="BW898" s="109">
        <f t="shared" si="1418"/>
        <v>124892</v>
      </c>
      <c r="BX898" s="109">
        <f t="shared" si="1418"/>
        <v>120416</v>
      </c>
      <c r="BY898" s="109">
        <f t="shared" si="1418"/>
        <v>116797</v>
      </c>
      <c r="BZ898" s="109">
        <f t="shared" si="1418"/>
        <v>113061</v>
      </c>
      <c r="CA898" s="109">
        <f t="shared" si="1418"/>
        <v>108483</v>
      </c>
      <c r="CB898" s="109">
        <f t="shared" si="1418"/>
        <v>105790</v>
      </c>
      <c r="CC898" s="109">
        <f t="shared" ref="CC898:DL898" si="1419">SUM(CC688+CC793)</f>
        <v>102073</v>
      </c>
      <c r="CD898" s="109">
        <f t="shared" si="1419"/>
        <v>97471</v>
      </c>
      <c r="CE898" s="109">
        <f t="shared" si="1419"/>
        <v>94146</v>
      </c>
      <c r="CF898" s="109">
        <f t="shared" si="1419"/>
        <v>90497</v>
      </c>
      <c r="CG898" s="109">
        <f t="shared" si="1419"/>
        <v>89435</v>
      </c>
      <c r="CH898" s="109">
        <f t="shared" si="1419"/>
        <v>85446</v>
      </c>
      <c r="CI898" s="109">
        <f t="shared" si="1419"/>
        <v>86464</v>
      </c>
      <c r="CJ898" s="109">
        <f t="shared" si="1419"/>
        <v>84551</v>
      </c>
      <c r="CK898" s="109">
        <f t="shared" si="1419"/>
        <v>84397</v>
      </c>
      <c r="CL898" s="109">
        <f t="shared" si="1419"/>
        <v>81976</v>
      </c>
      <c r="CM898" s="109">
        <f t="shared" si="1419"/>
        <v>80309</v>
      </c>
      <c r="CN898" s="109">
        <f t="shared" si="1419"/>
        <v>75880</v>
      </c>
      <c r="CO898" s="109">
        <f t="shared" si="1419"/>
        <v>73307</v>
      </c>
      <c r="CP898" s="109">
        <f t="shared" si="1419"/>
        <v>69475</v>
      </c>
      <c r="CQ898" s="109">
        <f t="shared" si="1419"/>
        <v>64788</v>
      </c>
      <c r="CR898" s="109">
        <f t="shared" si="1419"/>
        <v>59000</v>
      </c>
      <c r="CS898" s="109">
        <f t="shared" si="1419"/>
        <v>52835</v>
      </c>
      <c r="CT898" s="109">
        <f t="shared" si="1419"/>
        <v>49861</v>
      </c>
      <c r="CU898" s="109">
        <f t="shared" si="1419"/>
        <v>46580</v>
      </c>
      <c r="CV898" s="109">
        <f t="shared" si="1419"/>
        <v>42612</v>
      </c>
      <c r="CW898" s="109">
        <f t="shared" si="1419"/>
        <v>40685</v>
      </c>
      <c r="CX898" s="109">
        <f t="shared" si="1419"/>
        <v>37883</v>
      </c>
      <c r="CY898" s="109">
        <f t="shared" si="1419"/>
        <v>34515</v>
      </c>
      <c r="CZ898" s="109">
        <f t="shared" si="1419"/>
        <v>30658</v>
      </c>
      <c r="DA898" s="109">
        <f t="shared" si="1419"/>
        <v>27656</v>
      </c>
      <c r="DB898" s="109">
        <f t="shared" si="1419"/>
        <v>24070</v>
      </c>
      <c r="DC898" s="109">
        <f t="shared" si="1419"/>
        <v>21214</v>
      </c>
      <c r="DD898" s="109">
        <f t="shared" si="1419"/>
        <v>17676</v>
      </c>
      <c r="DE898" s="109">
        <f t="shared" si="1419"/>
        <v>14601</v>
      </c>
      <c r="DF898" s="109">
        <f t="shared" si="1419"/>
        <v>11781</v>
      </c>
      <c r="DG898" s="109">
        <f t="shared" si="1419"/>
        <v>9699</v>
      </c>
      <c r="DH898" s="109">
        <f t="shared" si="1419"/>
        <v>7707</v>
      </c>
      <c r="DI898" s="109">
        <f t="shared" si="1419"/>
        <v>5952</v>
      </c>
      <c r="DJ898" s="109">
        <f t="shared" si="1419"/>
        <v>4553</v>
      </c>
      <c r="DK898" s="109">
        <f t="shared" si="1419"/>
        <v>3372</v>
      </c>
      <c r="DL898" s="109">
        <f t="shared" si="1419"/>
        <v>2565</v>
      </c>
      <c r="DM898" s="44">
        <v>4852</v>
      </c>
    </row>
    <row r="899" spans="1:117" s="44" customFormat="1" ht="1" hidden="1" customHeight="1">
      <c r="A899" s="94">
        <v>2021</v>
      </c>
      <c r="B899" s="96">
        <f t="shared" si="1386"/>
        <v>8888353</v>
      </c>
      <c r="C899" s="98">
        <f t="shared" si="1391"/>
        <v>9.8364250392676475E-3</v>
      </c>
      <c r="D899" s="103">
        <f t="shared" ref="D899:M899" si="1420">D689+D794</f>
        <v>5330219</v>
      </c>
      <c r="E899" s="103">
        <f t="shared" si="1420"/>
        <v>5433427</v>
      </c>
      <c r="F899" s="103">
        <f t="shared" si="1420"/>
        <v>5531735</v>
      </c>
      <c r="G899" s="103">
        <f t="shared" si="1420"/>
        <v>5626139</v>
      </c>
      <c r="H899" s="103">
        <f t="shared" si="1420"/>
        <v>5717355</v>
      </c>
      <c r="I899" s="103">
        <f t="shared" si="1420"/>
        <v>1795789</v>
      </c>
      <c r="J899" s="103">
        <f t="shared" si="1420"/>
        <v>1692581</v>
      </c>
      <c r="K899" s="103">
        <f t="shared" si="1420"/>
        <v>1594273</v>
      </c>
      <c r="L899" s="103">
        <f t="shared" si="1420"/>
        <v>1499869</v>
      </c>
      <c r="M899" s="103">
        <f t="shared" si="1420"/>
        <v>1408653</v>
      </c>
      <c r="N899" s="103"/>
      <c r="O899" s="103"/>
      <c r="P899" s="103"/>
      <c r="Q899" s="109">
        <f t="shared" ref="Q899:AV899" si="1421">SUM(Q689+Q794)</f>
        <v>89488</v>
      </c>
      <c r="R899" s="109">
        <f t="shared" si="1421"/>
        <v>89893</v>
      </c>
      <c r="S899" s="109">
        <f t="shared" si="1421"/>
        <v>90152</v>
      </c>
      <c r="T899" s="109">
        <f t="shared" si="1421"/>
        <v>90284</v>
      </c>
      <c r="U899" s="109">
        <f t="shared" si="1421"/>
        <v>90283</v>
      </c>
      <c r="V899" s="109">
        <f t="shared" si="1421"/>
        <v>90207</v>
      </c>
      <c r="W899" s="109">
        <f t="shared" si="1421"/>
        <v>90067</v>
      </c>
      <c r="X899" s="109">
        <f t="shared" si="1421"/>
        <v>89876</v>
      </c>
      <c r="Y899" s="109">
        <f t="shared" si="1421"/>
        <v>89630</v>
      </c>
      <c r="Z899" s="109">
        <f t="shared" si="1421"/>
        <v>89322</v>
      </c>
      <c r="AA899" s="109">
        <f t="shared" si="1421"/>
        <v>89033</v>
      </c>
      <c r="AB899" s="109">
        <f t="shared" si="1421"/>
        <v>88621</v>
      </c>
      <c r="AC899" s="109">
        <f t="shared" si="1421"/>
        <v>87611</v>
      </c>
      <c r="AD899" s="109">
        <f t="shared" si="1421"/>
        <v>86789</v>
      </c>
      <c r="AE899" s="109">
        <f t="shared" si="1421"/>
        <v>85616</v>
      </c>
      <c r="AF899" s="109">
        <f t="shared" si="1421"/>
        <v>84692</v>
      </c>
      <c r="AG899" s="109">
        <f t="shared" si="1421"/>
        <v>85010</v>
      </c>
      <c r="AH899" s="109">
        <f t="shared" si="1421"/>
        <v>85369</v>
      </c>
      <c r="AI899" s="109">
        <f t="shared" si="1421"/>
        <v>84420</v>
      </c>
      <c r="AJ899" s="109">
        <f t="shared" si="1421"/>
        <v>85982</v>
      </c>
      <c r="AK899" s="109">
        <f t="shared" si="1421"/>
        <v>87041</v>
      </c>
      <c r="AL899" s="109">
        <f t="shared" si="1421"/>
        <v>88867</v>
      </c>
      <c r="AM899" s="109">
        <f t="shared" si="1421"/>
        <v>93521</v>
      </c>
      <c r="AN899" s="109">
        <f t="shared" si="1421"/>
        <v>96633</v>
      </c>
      <c r="AO899" s="109">
        <f t="shared" si="1421"/>
        <v>100193</v>
      </c>
      <c r="AP899" s="109">
        <f t="shared" si="1421"/>
        <v>104900</v>
      </c>
      <c r="AQ899" s="109">
        <f t="shared" si="1421"/>
        <v>107076</v>
      </c>
      <c r="AR899" s="109">
        <f t="shared" si="1421"/>
        <v>110978</v>
      </c>
      <c r="AS899" s="109">
        <f t="shared" si="1421"/>
        <v>114336</v>
      </c>
      <c r="AT899" s="109">
        <f t="shared" si="1421"/>
        <v>119758</v>
      </c>
      <c r="AU899" s="109">
        <f t="shared" si="1421"/>
        <v>122309</v>
      </c>
      <c r="AV899" s="109">
        <f t="shared" si="1421"/>
        <v>124278</v>
      </c>
      <c r="AW899" s="109">
        <f t="shared" ref="AW899:CB899" si="1422">SUM(AW689+AW794)</f>
        <v>125155</v>
      </c>
      <c r="AX899" s="109">
        <f t="shared" si="1422"/>
        <v>127168</v>
      </c>
      <c r="AY899" s="109">
        <f t="shared" si="1422"/>
        <v>125673</v>
      </c>
      <c r="AZ899" s="109">
        <f t="shared" si="1422"/>
        <v>126906</v>
      </c>
      <c r="BA899" s="109">
        <f t="shared" si="1422"/>
        <v>126714</v>
      </c>
      <c r="BB899" s="109">
        <f t="shared" si="1422"/>
        <v>127708</v>
      </c>
      <c r="BC899" s="109">
        <f t="shared" si="1422"/>
        <v>126530</v>
      </c>
      <c r="BD899" s="109">
        <f t="shared" si="1422"/>
        <v>128102</v>
      </c>
      <c r="BE899" s="109">
        <f t="shared" si="1422"/>
        <v>127510</v>
      </c>
      <c r="BF899" s="109">
        <f t="shared" si="1422"/>
        <v>127534</v>
      </c>
      <c r="BG899" s="109">
        <f t="shared" si="1422"/>
        <v>125401</v>
      </c>
      <c r="BH899" s="109">
        <f t="shared" si="1422"/>
        <v>123804</v>
      </c>
      <c r="BI899" s="109">
        <f t="shared" si="1422"/>
        <v>123041</v>
      </c>
      <c r="BJ899" s="109">
        <f t="shared" si="1422"/>
        <v>121835</v>
      </c>
      <c r="BK899" s="109">
        <f t="shared" si="1422"/>
        <v>121182</v>
      </c>
      <c r="BL899" s="109">
        <f t="shared" si="1422"/>
        <v>122349</v>
      </c>
      <c r="BM899" s="109">
        <f t="shared" si="1422"/>
        <v>122154</v>
      </c>
      <c r="BN899" s="109">
        <f t="shared" si="1422"/>
        <v>124192</v>
      </c>
      <c r="BO899" s="109">
        <f t="shared" si="1422"/>
        <v>126886</v>
      </c>
      <c r="BP899" s="109">
        <f t="shared" si="1422"/>
        <v>127169</v>
      </c>
      <c r="BQ899" s="109">
        <f t="shared" si="1422"/>
        <v>129448</v>
      </c>
      <c r="BR899" s="109">
        <f t="shared" si="1422"/>
        <v>131057</v>
      </c>
      <c r="BS899" s="109">
        <f t="shared" si="1422"/>
        <v>131212</v>
      </c>
      <c r="BT899" s="109">
        <f t="shared" si="1422"/>
        <v>133014</v>
      </c>
      <c r="BU899" s="109">
        <f t="shared" si="1422"/>
        <v>132624</v>
      </c>
      <c r="BV899" s="109">
        <f t="shared" si="1422"/>
        <v>133517</v>
      </c>
      <c r="BW899" s="109">
        <f t="shared" si="1422"/>
        <v>129491</v>
      </c>
      <c r="BX899" s="109">
        <f t="shared" si="1422"/>
        <v>124266</v>
      </c>
      <c r="BY899" s="109">
        <f t="shared" si="1422"/>
        <v>119763</v>
      </c>
      <c r="BZ899" s="109">
        <f t="shared" si="1422"/>
        <v>116046</v>
      </c>
      <c r="CA899" s="109">
        <f t="shared" si="1422"/>
        <v>112334</v>
      </c>
      <c r="CB899" s="109">
        <f t="shared" si="1422"/>
        <v>107713</v>
      </c>
      <c r="CC899" s="109">
        <f t="shared" ref="CC899:DL899" si="1423">SUM(CC689+CC794)</f>
        <v>104943</v>
      </c>
      <c r="CD899" s="109">
        <f t="shared" si="1423"/>
        <v>101093</v>
      </c>
      <c r="CE899" s="109">
        <f t="shared" si="1423"/>
        <v>96576</v>
      </c>
      <c r="CF899" s="109">
        <f t="shared" si="1423"/>
        <v>93258</v>
      </c>
      <c r="CG899" s="109">
        <f t="shared" si="1423"/>
        <v>89607</v>
      </c>
      <c r="CH899" s="109">
        <f t="shared" si="1423"/>
        <v>88483</v>
      </c>
      <c r="CI899" s="109">
        <f t="shared" si="1423"/>
        <v>84480</v>
      </c>
      <c r="CJ899" s="109">
        <f t="shared" si="1423"/>
        <v>85383</v>
      </c>
      <c r="CK899" s="109">
        <f t="shared" si="1423"/>
        <v>83413</v>
      </c>
      <c r="CL899" s="109">
        <f t="shared" si="1423"/>
        <v>83152</v>
      </c>
      <c r="CM899" s="109">
        <f t="shared" si="1423"/>
        <v>80653</v>
      </c>
      <c r="CN899" s="109">
        <f t="shared" si="1423"/>
        <v>78882</v>
      </c>
      <c r="CO899" s="109">
        <f t="shared" si="1423"/>
        <v>74388</v>
      </c>
      <c r="CP899" s="109">
        <f t="shared" si="1423"/>
        <v>71697</v>
      </c>
      <c r="CQ899" s="109">
        <f t="shared" si="1423"/>
        <v>67770</v>
      </c>
      <c r="CR899" s="109">
        <f t="shared" si="1423"/>
        <v>62995</v>
      </c>
      <c r="CS899" s="109">
        <f t="shared" si="1423"/>
        <v>57158</v>
      </c>
      <c r="CT899" s="109">
        <f t="shared" si="1423"/>
        <v>50963</v>
      </c>
      <c r="CU899" s="109">
        <f t="shared" si="1423"/>
        <v>47858</v>
      </c>
      <c r="CV899" s="109">
        <f t="shared" si="1423"/>
        <v>44446</v>
      </c>
      <c r="CW899" s="109">
        <f t="shared" si="1423"/>
        <v>40383</v>
      </c>
      <c r="CX899" s="109">
        <f t="shared" si="1423"/>
        <v>38261</v>
      </c>
      <c r="CY899" s="109">
        <f t="shared" si="1423"/>
        <v>35299</v>
      </c>
      <c r="CZ899" s="109">
        <f t="shared" si="1423"/>
        <v>31831</v>
      </c>
      <c r="DA899" s="109">
        <f t="shared" si="1423"/>
        <v>27952</v>
      </c>
      <c r="DB899" s="109">
        <f t="shared" si="1423"/>
        <v>24888</v>
      </c>
      <c r="DC899" s="109">
        <f t="shared" si="1423"/>
        <v>21360</v>
      </c>
      <c r="DD899" s="109">
        <f t="shared" si="1423"/>
        <v>18541</v>
      </c>
      <c r="DE899" s="109">
        <f t="shared" si="1423"/>
        <v>15227</v>
      </c>
      <c r="DF899" s="109">
        <f t="shared" si="1423"/>
        <v>12413</v>
      </c>
      <c r="DG899" s="109">
        <f t="shared" si="1423"/>
        <v>9892</v>
      </c>
      <c r="DH899" s="109">
        <f t="shared" si="1423"/>
        <v>8041</v>
      </c>
      <c r="DI899" s="109">
        <f t="shared" si="1423"/>
        <v>6305</v>
      </c>
      <c r="DJ899" s="109">
        <f t="shared" si="1423"/>
        <v>4796</v>
      </c>
      <c r="DK899" s="109">
        <f t="shared" si="1423"/>
        <v>3608</v>
      </c>
      <c r="DL899" s="109">
        <f t="shared" si="1423"/>
        <v>2625</v>
      </c>
      <c r="DM899" s="44">
        <v>5450</v>
      </c>
    </row>
    <row r="900" spans="1:117" s="44" customFormat="1" ht="1" hidden="1" customHeight="1">
      <c r="A900" s="94">
        <v>2022</v>
      </c>
      <c r="B900" s="96">
        <f t="shared" si="1386"/>
        <v>8973643</v>
      </c>
      <c r="C900" s="98">
        <f t="shared" si="1391"/>
        <v>9.5957035009748143E-3</v>
      </c>
      <c r="D900" s="103">
        <f t="shared" ref="D900:M900" si="1424">D690+D795</f>
        <v>5354701</v>
      </c>
      <c r="E900" s="103">
        <f t="shared" si="1424"/>
        <v>5459805</v>
      </c>
      <c r="F900" s="103">
        <f t="shared" si="1424"/>
        <v>5562071</v>
      </c>
      <c r="G900" s="103">
        <f t="shared" si="1424"/>
        <v>5659482</v>
      </c>
      <c r="H900" s="103">
        <f t="shared" si="1424"/>
        <v>5752974</v>
      </c>
      <c r="I900" s="103">
        <f t="shared" si="1424"/>
        <v>1838497</v>
      </c>
      <c r="J900" s="103">
        <f t="shared" si="1424"/>
        <v>1733393</v>
      </c>
      <c r="K900" s="103">
        <f t="shared" si="1424"/>
        <v>1631127</v>
      </c>
      <c r="L900" s="103">
        <f t="shared" si="1424"/>
        <v>1533716</v>
      </c>
      <c r="M900" s="103">
        <f t="shared" si="1424"/>
        <v>1440224</v>
      </c>
      <c r="N900" s="103"/>
      <c r="O900" s="103"/>
      <c r="P900" s="103"/>
      <c r="Q900" s="109">
        <f t="shared" ref="Q900:AV900" si="1425">SUM(Q690+Q795)</f>
        <v>89817</v>
      </c>
      <c r="R900" s="109">
        <f t="shared" si="1425"/>
        <v>90330</v>
      </c>
      <c r="S900" s="109">
        <f t="shared" si="1425"/>
        <v>90711</v>
      </c>
      <c r="T900" s="109">
        <f t="shared" si="1425"/>
        <v>90942</v>
      </c>
      <c r="U900" s="109">
        <f t="shared" si="1425"/>
        <v>91054</v>
      </c>
      <c r="V900" s="109">
        <f t="shared" si="1425"/>
        <v>91032</v>
      </c>
      <c r="W900" s="109">
        <f t="shared" si="1425"/>
        <v>90934</v>
      </c>
      <c r="X900" s="109">
        <f t="shared" si="1425"/>
        <v>90779</v>
      </c>
      <c r="Y900" s="109">
        <f t="shared" si="1425"/>
        <v>90577</v>
      </c>
      <c r="Z900" s="109">
        <f t="shared" si="1425"/>
        <v>90313</v>
      </c>
      <c r="AA900" s="109">
        <f t="shared" si="1425"/>
        <v>89983</v>
      </c>
      <c r="AB900" s="109">
        <f t="shared" si="1425"/>
        <v>89678</v>
      </c>
      <c r="AC900" s="109">
        <f t="shared" si="1425"/>
        <v>89257</v>
      </c>
      <c r="AD900" s="109">
        <f t="shared" si="1425"/>
        <v>88252</v>
      </c>
      <c r="AE900" s="109">
        <f t="shared" si="1425"/>
        <v>87448</v>
      </c>
      <c r="AF900" s="109">
        <f t="shared" si="1425"/>
        <v>86307</v>
      </c>
      <c r="AG900" s="109">
        <f t="shared" si="1425"/>
        <v>85423</v>
      </c>
      <c r="AH900" s="109">
        <f t="shared" si="1425"/>
        <v>85800</v>
      </c>
      <c r="AI900" s="109">
        <f t="shared" si="1425"/>
        <v>86272</v>
      </c>
      <c r="AJ900" s="109">
        <f t="shared" si="1425"/>
        <v>85536</v>
      </c>
      <c r="AK900" s="109">
        <f t="shared" si="1425"/>
        <v>87401</v>
      </c>
      <c r="AL900" s="109">
        <f t="shared" si="1425"/>
        <v>88856</v>
      </c>
      <c r="AM900" s="109">
        <f t="shared" si="1425"/>
        <v>91071</v>
      </c>
      <c r="AN900" s="109">
        <f t="shared" si="1425"/>
        <v>96052</v>
      </c>
      <c r="AO900" s="109">
        <f t="shared" si="1425"/>
        <v>99433</v>
      </c>
      <c r="AP900" s="109">
        <f t="shared" si="1425"/>
        <v>103161</v>
      </c>
      <c r="AQ900" s="109">
        <f t="shared" si="1425"/>
        <v>107922</v>
      </c>
      <c r="AR900" s="109">
        <f t="shared" si="1425"/>
        <v>110124</v>
      </c>
      <c r="AS900" s="109">
        <f t="shared" si="1425"/>
        <v>113949</v>
      </c>
      <c r="AT900" s="109">
        <f t="shared" si="1425"/>
        <v>117189</v>
      </c>
      <c r="AU900" s="109">
        <f t="shared" si="1425"/>
        <v>122425</v>
      </c>
      <c r="AV900" s="109">
        <f t="shared" si="1425"/>
        <v>124808</v>
      </c>
      <c r="AW900" s="109">
        <f t="shared" ref="AW900:CB900" si="1426">SUM(AW690+AW795)</f>
        <v>126604</v>
      </c>
      <c r="AX900" s="109">
        <f t="shared" si="1426"/>
        <v>127307</v>
      </c>
      <c r="AY900" s="109">
        <f t="shared" si="1426"/>
        <v>129130</v>
      </c>
      <c r="AZ900" s="109">
        <f t="shared" si="1426"/>
        <v>127480</v>
      </c>
      <c r="BA900" s="109">
        <f t="shared" si="1426"/>
        <v>128548</v>
      </c>
      <c r="BB900" s="109">
        <f t="shared" si="1426"/>
        <v>128197</v>
      </c>
      <c r="BC900" s="109">
        <f t="shared" si="1426"/>
        <v>129036</v>
      </c>
      <c r="BD900" s="109">
        <f t="shared" si="1426"/>
        <v>127735</v>
      </c>
      <c r="BE900" s="109">
        <f t="shared" si="1426"/>
        <v>129168</v>
      </c>
      <c r="BF900" s="109">
        <f t="shared" si="1426"/>
        <v>128465</v>
      </c>
      <c r="BG900" s="109">
        <f t="shared" si="1426"/>
        <v>128377</v>
      </c>
      <c r="BH900" s="109">
        <f t="shared" si="1426"/>
        <v>126161</v>
      </c>
      <c r="BI900" s="109">
        <f t="shared" si="1426"/>
        <v>124477</v>
      </c>
      <c r="BJ900" s="109">
        <f t="shared" si="1426"/>
        <v>123625</v>
      </c>
      <c r="BK900" s="109">
        <f t="shared" si="1426"/>
        <v>122334</v>
      </c>
      <c r="BL900" s="109">
        <f t="shared" si="1426"/>
        <v>121594</v>
      </c>
      <c r="BM900" s="109">
        <f t="shared" si="1426"/>
        <v>122671</v>
      </c>
      <c r="BN900" s="109">
        <f t="shared" si="1426"/>
        <v>122391</v>
      </c>
      <c r="BO900" s="109">
        <f t="shared" si="1426"/>
        <v>124325</v>
      </c>
      <c r="BP900" s="109">
        <f t="shared" si="1426"/>
        <v>126920</v>
      </c>
      <c r="BQ900" s="109">
        <f t="shared" si="1426"/>
        <v>127108</v>
      </c>
      <c r="BR900" s="109">
        <f t="shared" si="1426"/>
        <v>129280</v>
      </c>
      <c r="BS900" s="109">
        <f t="shared" si="1426"/>
        <v>130792</v>
      </c>
      <c r="BT900" s="109">
        <f t="shared" si="1426"/>
        <v>130864</v>
      </c>
      <c r="BU900" s="109">
        <f t="shared" si="1426"/>
        <v>132563</v>
      </c>
      <c r="BV900" s="109">
        <f t="shared" si="1426"/>
        <v>132097</v>
      </c>
      <c r="BW900" s="109">
        <f t="shared" si="1426"/>
        <v>132897</v>
      </c>
      <c r="BX900" s="109">
        <f t="shared" si="1426"/>
        <v>128835</v>
      </c>
      <c r="BY900" s="109">
        <f t="shared" si="1426"/>
        <v>123578</v>
      </c>
      <c r="BZ900" s="109">
        <f t="shared" si="1426"/>
        <v>119001</v>
      </c>
      <c r="CA900" s="109">
        <f t="shared" si="1426"/>
        <v>115289</v>
      </c>
      <c r="CB900" s="109">
        <f t="shared" si="1426"/>
        <v>111534</v>
      </c>
      <c r="CC900" s="109">
        <f t="shared" ref="CC900:DL900" si="1427">SUM(CC690+CC795)</f>
        <v>106841</v>
      </c>
      <c r="CD900" s="109">
        <f t="shared" si="1427"/>
        <v>103958</v>
      </c>
      <c r="CE900" s="109">
        <f t="shared" si="1427"/>
        <v>100162</v>
      </c>
      <c r="CF900" s="109">
        <f t="shared" si="1427"/>
        <v>95673</v>
      </c>
      <c r="CG900" s="109">
        <f t="shared" si="1427"/>
        <v>92330</v>
      </c>
      <c r="CH900" s="109">
        <f t="shared" si="1427"/>
        <v>88667</v>
      </c>
      <c r="CI900" s="109">
        <f t="shared" si="1427"/>
        <v>87475</v>
      </c>
      <c r="CJ900" s="109">
        <f t="shared" si="1427"/>
        <v>83451</v>
      </c>
      <c r="CK900" s="109">
        <f t="shared" si="1427"/>
        <v>84234</v>
      </c>
      <c r="CL900" s="109">
        <f t="shared" si="1427"/>
        <v>82195</v>
      </c>
      <c r="CM900" s="109">
        <f t="shared" si="1427"/>
        <v>81820</v>
      </c>
      <c r="CN900" s="109">
        <f t="shared" si="1427"/>
        <v>79232</v>
      </c>
      <c r="CO900" s="109">
        <f t="shared" si="1427"/>
        <v>77347</v>
      </c>
      <c r="CP900" s="109">
        <f t="shared" si="1427"/>
        <v>72776</v>
      </c>
      <c r="CQ900" s="109">
        <f t="shared" si="1427"/>
        <v>69957</v>
      </c>
      <c r="CR900" s="109">
        <f t="shared" si="1427"/>
        <v>65921</v>
      </c>
      <c r="CS900" s="109">
        <f t="shared" si="1427"/>
        <v>61051</v>
      </c>
      <c r="CT900" s="109">
        <f t="shared" si="1427"/>
        <v>55162</v>
      </c>
      <c r="CU900" s="109">
        <f t="shared" si="1427"/>
        <v>48945</v>
      </c>
      <c r="CV900" s="109">
        <f t="shared" si="1427"/>
        <v>45698</v>
      </c>
      <c r="CW900" s="109">
        <f t="shared" si="1427"/>
        <v>42153</v>
      </c>
      <c r="CX900" s="109">
        <f t="shared" si="1427"/>
        <v>38006</v>
      </c>
      <c r="CY900" s="109">
        <f t="shared" si="1427"/>
        <v>35692</v>
      </c>
      <c r="CZ900" s="109">
        <f t="shared" si="1427"/>
        <v>32596</v>
      </c>
      <c r="DA900" s="109">
        <f t="shared" si="1427"/>
        <v>29055</v>
      </c>
      <c r="DB900" s="109">
        <f t="shared" si="1427"/>
        <v>25198</v>
      </c>
      <c r="DC900" s="109">
        <f t="shared" si="1427"/>
        <v>22125</v>
      </c>
      <c r="DD900" s="109">
        <f t="shared" si="1427"/>
        <v>18706</v>
      </c>
      <c r="DE900" s="109">
        <f t="shared" si="1427"/>
        <v>16013</v>
      </c>
      <c r="DF900" s="109">
        <f t="shared" si="1427"/>
        <v>12979</v>
      </c>
      <c r="DG900" s="109">
        <f t="shared" si="1427"/>
        <v>10450</v>
      </c>
      <c r="DH900" s="109">
        <f t="shared" si="1427"/>
        <v>8226</v>
      </c>
      <c r="DI900" s="109">
        <f t="shared" si="1427"/>
        <v>6600</v>
      </c>
      <c r="DJ900" s="109">
        <f t="shared" si="1427"/>
        <v>5097</v>
      </c>
      <c r="DK900" s="109">
        <f t="shared" si="1427"/>
        <v>3814</v>
      </c>
      <c r="DL900" s="109">
        <f t="shared" si="1427"/>
        <v>2819</v>
      </c>
      <c r="DM900" s="44">
        <v>5956</v>
      </c>
    </row>
    <row r="901" spans="1:117" s="44" customFormat="1" ht="1" hidden="1" customHeight="1">
      <c r="A901" s="94">
        <v>2023</v>
      </c>
      <c r="B901" s="96">
        <f t="shared" si="1386"/>
        <v>9057277</v>
      </c>
      <c r="C901" s="98">
        <f t="shared" si="1391"/>
        <v>9.3199606893209375E-3</v>
      </c>
      <c r="D901" s="103">
        <f t="shared" ref="D901:M901" si="1428">D691+D796</f>
        <v>5375072</v>
      </c>
      <c r="E901" s="103">
        <f t="shared" si="1428"/>
        <v>5483455</v>
      </c>
      <c r="F901" s="103">
        <f t="shared" si="1428"/>
        <v>5587614</v>
      </c>
      <c r="G901" s="103">
        <f t="shared" si="1428"/>
        <v>5688949</v>
      </c>
      <c r="H901" s="103">
        <f t="shared" si="1428"/>
        <v>5785427</v>
      </c>
      <c r="I901" s="103">
        <f t="shared" si="1428"/>
        <v>1883244</v>
      </c>
      <c r="J901" s="103">
        <f t="shared" si="1428"/>
        <v>1774861</v>
      </c>
      <c r="K901" s="103">
        <f t="shared" si="1428"/>
        <v>1670702</v>
      </c>
      <c r="L901" s="103">
        <f t="shared" si="1428"/>
        <v>1569367</v>
      </c>
      <c r="M901" s="103">
        <f t="shared" si="1428"/>
        <v>1472889</v>
      </c>
      <c r="N901" s="103"/>
      <c r="O901" s="103"/>
      <c r="P901" s="103"/>
      <c r="Q901" s="109">
        <f t="shared" ref="Q901:AV901" si="1429">SUM(Q691+Q796)</f>
        <v>90002</v>
      </c>
      <c r="R901" s="109">
        <f t="shared" si="1429"/>
        <v>90653</v>
      </c>
      <c r="S901" s="109">
        <f t="shared" si="1429"/>
        <v>91139</v>
      </c>
      <c r="T901" s="109">
        <f t="shared" si="1429"/>
        <v>91492</v>
      </c>
      <c r="U901" s="109">
        <f t="shared" si="1429"/>
        <v>91701</v>
      </c>
      <c r="V901" s="109">
        <f t="shared" si="1429"/>
        <v>91791</v>
      </c>
      <c r="W901" s="109">
        <f t="shared" si="1429"/>
        <v>91752</v>
      </c>
      <c r="X901" s="109">
        <f t="shared" si="1429"/>
        <v>91638</v>
      </c>
      <c r="Y901" s="109">
        <f t="shared" si="1429"/>
        <v>91472</v>
      </c>
      <c r="Z901" s="109">
        <f t="shared" si="1429"/>
        <v>91252</v>
      </c>
      <c r="AA901" s="109">
        <f t="shared" si="1429"/>
        <v>90964</v>
      </c>
      <c r="AB901" s="109">
        <f t="shared" si="1429"/>
        <v>90617</v>
      </c>
      <c r="AC901" s="109">
        <f t="shared" si="1429"/>
        <v>90304</v>
      </c>
      <c r="AD901" s="109">
        <f t="shared" si="1429"/>
        <v>89886</v>
      </c>
      <c r="AE901" s="109">
        <f t="shared" si="1429"/>
        <v>88903</v>
      </c>
      <c r="AF901" s="109">
        <f t="shared" si="1429"/>
        <v>88122</v>
      </c>
      <c r="AG901" s="109">
        <f t="shared" si="1429"/>
        <v>87024</v>
      </c>
      <c r="AH901" s="109">
        <f t="shared" si="1429"/>
        <v>86205</v>
      </c>
      <c r="AI901" s="109">
        <f t="shared" si="1429"/>
        <v>86688</v>
      </c>
      <c r="AJ901" s="109">
        <f t="shared" si="1429"/>
        <v>87356</v>
      </c>
      <c r="AK901" s="109">
        <f t="shared" si="1429"/>
        <v>86943</v>
      </c>
      <c r="AL901" s="109">
        <f t="shared" si="1429"/>
        <v>89188</v>
      </c>
      <c r="AM901" s="109">
        <f t="shared" si="1429"/>
        <v>91059</v>
      </c>
      <c r="AN901" s="109">
        <f t="shared" si="1429"/>
        <v>93619</v>
      </c>
      <c r="AO901" s="109">
        <f t="shared" si="1429"/>
        <v>98844</v>
      </c>
      <c r="AP901" s="109">
        <f t="shared" si="1429"/>
        <v>102398</v>
      </c>
      <c r="AQ901" s="109">
        <f t="shared" si="1429"/>
        <v>106198</v>
      </c>
      <c r="AR901" s="109">
        <f t="shared" si="1429"/>
        <v>110941</v>
      </c>
      <c r="AS901" s="109">
        <f t="shared" si="1429"/>
        <v>113097</v>
      </c>
      <c r="AT901" s="109">
        <f t="shared" si="1429"/>
        <v>116799</v>
      </c>
      <c r="AU901" s="109">
        <f t="shared" si="1429"/>
        <v>119887</v>
      </c>
      <c r="AV901" s="109">
        <f t="shared" si="1429"/>
        <v>124918</v>
      </c>
      <c r="AW901" s="109">
        <f t="shared" ref="AW901:CB901" si="1430">SUM(AW691+AW796)</f>
        <v>127118</v>
      </c>
      <c r="AX901" s="109">
        <f t="shared" si="1430"/>
        <v>128733</v>
      </c>
      <c r="AY901" s="109">
        <f t="shared" si="1430"/>
        <v>129263</v>
      </c>
      <c r="AZ901" s="109">
        <f t="shared" si="1430"/>
        <v>130901</v>
      </c>
      <c r="BA901" s="109">
        <f t="shared" si="1430"/>
        <v>129105</v>
      </c>
      <c r="BB901" s="109">
        <f t="shared" si="1430"/>
        <v>130019</v>
      </c>
      <c r="BC901" s="109">
        <f t="shared" si="1430"/>
        <v>129521</v>
      </c>
      <c r="BD901" s="109">
        <f t="shared" si="1430"/>
        <v>130218</v>
      </c>
      <c r="BE901" s="109">
        <f t="shared" si="1430"/>
        <v>128801</v>
      </c>
      <c r="BF901" s="109">
        <f t="shared" si="1430"/>
        <v>130105</v>
      </c>
      <c r="BG901" s="109">
        <f t="shared" si="1430"/>
        <v>129300</v>
      </c>
      <c r="BH901" s="109">
        <f t="shared" si="1430"/>
        <v>129110</v>
      </c>
      <c r="BI901" s="109">
        <f t="shared" si="1430"/>
        <v>126813</v>
      </c>
      <c r="BJ901" s="109">
        <f t="shared" si="1430"/>
        <v>125049</v>
      </c>
      <c r="BK901" s="109">
        <f t="shared" si="1430"/>
        <v>124107</v>
      </c>
      <c r="BL901" s="109">
        <f t="shared" si="1430"/>
        <v>122736</v>
      </c>
      <c r="BM901" s="109">
        <f t="shared" si="1430"/>
        <v>121912</v>
      </c>
      <c r="BN901" s="109">
        <f t="shared" si="1430"/>
        <v>122896</v>
      </c>
      <c r="BO901" s="109">
        <f t="shared" si="1430"/>
        <v>122533</v>
      </c>
      <c r="BP901" s="109">
        <f t="shared" si="1430"/>
        <v>124363</v>
      </c>
      <c r="BQ901" s="109">
        <f t="shared" si="1430"/>
        <v>126859</v>
      </c>
      <c r="BR901" s="109">
        <f t="shared" si="1430"/>
        <v>126956</v>
      </c>
      <c r="BS901" s="109">
        <f t="shared" si="1430"/>
        <v>129028</v>
      </c>
      <c r="BT901" s="109">
        <f t="shared" si="1430"/>
        <v>130443</v>
      </c>
      <c r="BU901" s="109">
        <f t="shared" si="1430"/>
        <v>130434</v>
      </c>
      <c r="BV901" s="109">
        <f t="shared" si="1430"/>
        <v>132037</v>
      </c>
      <c r="BW901" s="109">
        <f t="shared" si="1430"/>
        <v>131501</v>
      </c>
      <c r="BX901" s="109">
        <f t="shared" si="1430"/>
        <v>132212</v>
      </c>
      <c r="BY901" s="109">
        <f t="shared" si="1430"/>
        <v>128118</v>
      </c>
      <c r="BZ901" s="109">
        <f t="shared" si="1430"/>
        <v>122777</v>
      </c>
      <c r="CA901" s="109">
        <f t="shared" si="1430"/>
        <v>118235</v>
      </c>
      <c r="CB901" s="109">
        <f t="shared" si="1430"/>
        <v>114459</v>
      </c>
      <c r="CC901" s="109">
        <f t="shared" ref="CC901:DL901" si="1431">SUM(CC691+CC796)</f>
        <v>110633</v>
      </c>
      <c r="CD901" s="109">
        <f t="shared" si="1431"/>
        <v>105833</v>
      </c>
      <c r="CE901" s="109">
        <f t="shared" si="1431"/>
        <v>103022</v>
      </c>
      <c r="CF901" s="109">
        <f t="shared" si="1431"/>
        <v>99224</v>
      </c>
      <c r="CG901" s="109">
        <f t="shared" si="1431"/>
        <v>94728</v>
      </c>
      <c r="CH901" s="109">
        <f t="shared" si="1431"/>
        <v>91354</v>
      </c>
      <c r="CI901" s="109">
        <f t="shared" si="1431"/>
        <v>87669</v>
      </c>
      <c r="CJ901" s="109">
        <f t="shared" si="1431"/>
        <v>86401</v>
      </c>
      <c r="CK901" s="109">
        <f t="shared" si="1431"/>
        <v>82351</v>
      </c>
      <c r="CL901" s="109">
        <f t="shared" si="1431"/>
        <v>83003</v>
      </c>
      <c r="CM901" s="109">
        <f t="shared" si="1431"/>
        <v>80891</v>
      </c>
      <c r="CN901" s="109">
        <f t="shared" si="1431"/>
        <v>80389</v>
      </c>
      <c r="CO901" s="109">
        <f t="shared" si="1431"/>
        <v>77702</v>
      </c>
      <c r="CP901" s="109">
        <f t="shared" si="1431"/>
        <v>75688</v>
      </c>
      <c r="CQ901" s="109">
        <f t="shared" si="1431"/>
        <v>71032</v>
      </c>
      <c r="CR901" s="109">
        <f t="shared" si="1431"/>
        <v>68071</v>
      </c>
      <c r="CS901" s="109">
        <f t="shared" si="1431"/>
        <v>63917</v>
      </c>
      <c r="CT901" s="109">
        <f t="shared" si="1431"/>
        <v>58942</v>
      </c>
      <c r="CU901" s="109">
        <f t="shared" si="1431"/>
        <v>53001</v>
      </c>
      <c r="CV901" s="109">
        <f t="shared" si="1431"/>
        <v>46764</v>
      </c>
      <c r="CW901" s="109">
        <f t="shared" si="1431"/>
        <v>43374</v>
      </c>
      <c r="CX901" s="109">
        <f t="shared" si="1431"/>
        <v>39704</v>
      </c>
      <c r="CY901" s="109">
        <f t="shared" si="1431"/>
        <v>35485</v>
      </c>
      <c r="CZ901" s="109">
        <f t="shared" si="1431"/>
        <v>32996</v>
      </c>
      <c r="DA901" s="109">
        <f t="shared" si="1431"/>
        <v>29796</v>
      </c>
      <c r="DB901" s="109">
        <f t="shared" si="1431"/>
        <v>26227</v>
      </c>
      <c r="DC901" s="109">
        <f t="shared" si="1431"/>
        <v>22441</v>
      </c>
      <c r="DD901" s="109">
        <f t="shared" si="1431"/>
        <v>19414</v>
      </c>
      <c r="DE901" s="109">
        <f t="shared" si="1431"/>
        <v>16187</v>
      </c>
      <c r="DF901" s="109">
        <f t="shared" si="1431"/>
        <v>13679</v>
      </c>
      <c r="DG901" s="109">
        <f t="shared" si="1431"/>
        <v>10955</v>
      </c>
      <c r="DH901" s="109">
        <f t="shared" si="1431"/>
        <v>8715</v>
      </c>
      <c r="DI901" s="109">
        <f t="shared" si="1431"/>
        <v>6771</v>
      </c>
      <c r="DJ901" s="109">
        <f t="shared" si="1431"/>
        <v>5349</v>
      </c>
      <c r="DK901" s="109">
        <f t="shared" si="1431"/>
        <v>4065</v>
      </c>
      <c r="DL901" s="109">
        <f t="shared" si="1431"/>
        <v>2990</v>
      </c>
      <c r="DM901" s="44">
        <v>6492</v>
      </c>
    </row>
    <row r="902" spans="1:117" s="44" customFormat="1" ht="1" hidden="1" customHeight="1">
      <c r="A902" s="94">
        <v>2024</v>
      </c>
      <c r="B902" s="96">
        <f t="shared" si="1386"/>
        <v>9139244</v>
      </c>
      <c r="C902" s="98">
        <f t="shared" si="1391"/>
        <v>9.0498501922818518E-3</v>
      </c>
      <c r="D902" s="103">
        <f t="shared" ref="D902:M902" si="1432">D692+D797</f>
        <v>5394019</v>
      </c>
      <c r="E902" s="103">
        <f t="shared" si="1432"/>
        <v>5505352</v>
      </c>
      <c r="F902" s="103">
        <f t="shared" si="1432"/>
        <v>5612755</v>
      </c>
      <c r="G902" s="103">
        <f t="shared" si="1432"/>
        <v>5715973</v>
      </c>
      <c r="H902" s="103">
        <f t="shared" si="1432"/>
        <v>5816341</v>
      </c>
      <c r="I902" s="103">
        <f t="shared" si="1432"/>
        <v>1929679</v>
      </c>
      <c r="J902" s="103">
        <f t="shared" si="1432"/>
        <v>1818346</v>
      </c>
      <c r="K902" s="103">
        <f t="shared" si="1432"/>
        <v>1710943</v>
      </c>
      <c r="L902" s="103">
        <f t="shared" si="1432"/>
        <v>1607725</v>
      </c>
      <c r="M902" s="103">
        <f t="shared" si="1432"/>
        <v>1507357</v>
      </c>
      <c r="N902" s="103"/>
      <c r="O902" s="103"/>
      <c r="P902" s="103"/>
      <c r="Q902" s="109">
        <f t="shared" ref="Q902:AV902" si="1433">SUM(Q692+Q797)</f>
        <v>90077</v>
      </c>
      <c r="R902" s="109">
        <f t="shared" si="1433"/>
        <v>90831</v>
      </c>
      <c r="S902" s="109">
        <f t="shared" si="1433"/>
        <v>91455</v>
      </c>
      <c r="T902" s="109">
        <f t="shared" si="1433"/>
        <v>91912</v>
      </c>
      <c r="U902" s="109">
        <f t="shared" si="1433"/>
        <v>92244</v>
      </c>
      <c r="V902" s="109">
        <f t="shared" si="1433"/>
        <v>92432</v>
      </c>
      <c r="W902" s="109">
        <f t="shared" si="1433"/>
        <v>92502</v>
      </c>
      <c r="X902" s="109">
        <f t="shared" si="1433"/>
        <v>92448</v>
      </c>
      <c r="Y902" s="109">
        <f t="shared" si="1433"/>
        <v>92321</v>
      </c>
      <c r="Z902" s="109">
        <f t="shared" si="1433"/>
        <v>92137</v>
      </c>
      <c r="AA902" s="109">
        <f t="shared" si="1433"/>
        <v>91896</v>
      </c>
      <c r="AB902" s="109">
        <f t="shared" si="1433"/>
        <v>91590</v>
      </c>
      <c r="AC902" s="109">
        <f t="shared" si="1433"/>
        <v>91235</v>
      </c>
      <c r="AD902" s="109">
        <f t="shared" si="1433"/>
        <v>90923</v>
      </c>
      <c r="AE902" s="109">
        <f t="shared" si="1433"/>
        <v>90521</v>
      </c>
      <c r="AF902" s="109">
        <f t="shared" si="1433"/>
        <v>89568</v>
      </c>
      <c r="AG902" s="109">
        <f t="shared" si="1433"/>
        <v>88822</v>
      </c>
      <c r="AH902" s="109">
        <f t="shared" si="1433"/>
        <v>87790</v>
      </c>
      <c r="AI902" s="109">
        <f t="shared" si="1433"/>
        <v>87086</v>
      </c>
      <c r="AJ902" s="109">
        <f t="shared" si="1433"/>
        <v>87756</v>
      </c>
      <c r="AK902" s="109">
        <f t="shared" si="1433"/>
        <v>88725</v>
      </c>
      <c r="AL902" s="109">
        <f t="shared" si="1433"/>
        <v>88719</v>
      </c>
      <c r="AM902" s="109">
        <f t="shared" si="1433"/>
        <v>91362</v>
      </c>
      <c r="AN902" s="109">
        <f t="shared" si="1433"/>
        <v>93609</v>
      </c>
      <c r="AO902" s="109">
        <f t="shared" si="1433"/>
        <v>96436</v>
      </c>
      <c r="AP902" s="109">
        <f t="shared" si="1433"/>
        <v>101807</v>
      </c>
      <c r="AQ902" s="109">
        <f t="shared" si="1433"/>
        <v>105440</v>
      </c>
      <c r="AR902" s="109">
        <f t="shared" si="1433"/>
        <v>109236</v>
      </c>
      <c r="AS902" s="109">
        <f t="shared" si="1433"/>
        <v>113894</v>
      </c>
      <c r="AT902" s="109">
        <f t="shared" si="1433"/>
        <v>115951</v>
      </c>
      <c r="AU902" s="109">
        <f t="shared" si="1433"/>
        <v>119495</v>
      </c>
      <c r="AV902" s="109">
        <f t="shared" si="1433"/>
        <v>122407</v>
      </c>
      <c r="AW902" s="109">
        <f t="shared" ref="AW902:CB902" si="1434">SUM(AW692+AW797)</f>
        <v>127225</v>
      </c>
      <c r="AX902" s="109">
        <f t="shared" si="1434"/>
        <v>129238</v>
      </c>
      <c r="AY902" s="109">
        <f t="shared" si="1434"/>
        <v>130672</v>
      </c>
      <c r="AZ902" s="109">
        <f t="shared" si="1434"/>
        <v>131034</v>
      </c>
      <c r="BA902" s="109">
        <f t="shared" si="1434"/>
        <v>132501</v>
      </c>
      <c r="BB902" s="109">
        <f t="shared" si="1434"/>
        <v>130564</v>
      </c>
      <c r="BC902" s="109">
        <f t="shared" si="1434"/>
        <v>131330</v>
      </c>
      <c r="BD902" s="109">
        <f t="shared" si="1434"/>
        <v>130695</v>
      </c>
      <c r="BE902" s="109">
        <f t="shared" si="1434"/>
        <v>131263</v>
      </c>
      <c r="BF902" s="109">
        <f t="shared" si="1434"/>
        <v>129742</v>
      </c>
      <c r="BG902" s="109">
        <f t="shared" si="1434"/>
        <v>130928</v>
      </c>
      <c r="BH902" s="109">
        <f t="shared" si="1434"/>
        <v>130027</v>
      </c>
      <c r="BI902" s="109">
        <f t="shared" si="1434"/>
        <v>129741</v>
      </c>
      <c r="BJ902" s="109">
        <f t="shared" si="1434"/>
        <v>127367</v>
      </c>
      <c r="BK902" s="109">
        <f t="shared" si="1434"/>
        <v>125523</v>
      </c>
      <c r="BL902" s="109">
        <f t="shared" si="1434"/>
        <v>124494</v>
      </c>
      <c r="BM902" s="109">
        <f t="shared" si="1434"/>
        <v>123046</v>
      </c>
      <c r="BN902" s="109">
        <f t="shared" si="1434"/>
        <v>122135</v>
      </c>
      <c r="BO902" s="109">
        <f t="shared" si="1434"/>
        <v>123025</v>
      </c>
      <c r="BP902" s="109">
        <f t="shared" si="1434"/>
        <v>122580</v>
      </c>
      <c r="BQ902" s="109">
        <f t="shared" si="1434"/>
        <v>124310</v>
      </c>
      <c r="BR902" s="109">
        <f t="shared" si="1434"/>
        <v>126709</v>
      </c>
      <c r="BS902" s="109">
        <f t="shared" si="1434"/>
        <v>126718</v>
      </c>
      <c r="BT902" s="109">
        <f t="shared" si="1434"/>
        <v>128691</v>
      </c>
      <c r="BU902" s="109">
        <f t="shared" si="1434"/>
        <v>130017</v>
      </c>
      <c r="BV902" s="109">
        <f t="shared" si="1434"/>
        <v>129931</v>
      </c>
      <c r="BW902" s="109">
        <f t="shared" si="1434"/>
        <v>131443</v>
      </c>
      <c r="BX902" s="109">
        <f t="shared" si="1434"/>
        <v>130838</v>
      </c>
      <c r="BY902" s="109">
        <f t="shared" si="1434"/>
        <v>131464</v>
      </c>
      <c r="BZ902" s="109">
        <f t="shared" si="1434"/>
        <v>127284</v>
      </c>
      <c r="CA902" s="109">
        <f t="shared" si="1434"/>
        <v>121974</v>
      </c>
      <c r="CB902" s="109">
        <f t="shared" si="1434"/>
        <v>117394</v>
      </c>
      <c r="CC902" s="109">
        <f t="shared" ref="CC902:DL902" si="1435">SUM(CC692+CC797)</f>
        <v>113525</v>
      </c>
      <c r="CD902" s="109">
        <f t="shared" si="1435"/>
        <v>109588</v>
      </c>
      <c r="CE902" s="109">
        <f t="shared" si="1435"/>
        <v>104871</v>
      </c>
      <c r="CF902" s="109">
        <f t="shared" si="1435"/>
        <v>102075</v>
      </c>
      <c r="CG902" s="109">
        <f t="shared" si="1435"/>
        <v>98246</v>
      </c>
      <c r="CH902" s="109">
        <f t="shared" si="1435"/>
        <v>93734</v>
      </c>
      <c r="CI902" s="109">
        <f t="shared" si="1435"/>
        <v>90321</v>
      </c>
      <c r="CJ902" s="109">
        <f t="shared" si="1435"/>
        <v>86605</v>
      </c>
      <c r="CK902" s="109">
        <f t="shared" si="1435"/>
        <v>85257</v>
      </c>
      <c r="CL902" s="109">
        <f t="shared" si="1435"/>
        <v>81175</v>
      </c>
      <c r="CM902" s="109">
        <f t="shared" si="1435"/>
        <v>81688</v>
      </c>
      <c r="CN902" s="109">
        <f t="shared" si="1435"/>
        <v>79488</v>
      </c>
      <c r="CO902" s="109">
        <f t="shared" si="1435"/>
        <v>78849</v>
      </c>
      <c r="CP902" s="109">
        <f t="shared" si="1435"/>
        <v>76050</v>
      </c>
      <c r="CQ902" s="109">
        <f t="shared" si="1435"/>
        <v>73893</v>
      </c>
      <c r="CR902" s="109">
        <f t="shared" si="1435"/>
        <v>69140</v>
      </c>
      <c r="CS902" s="109">
        <f t="shared" si="1435"/>
        <v>66024</v>
      </c>
      <c r="CT902" s="109">
        <f t="shared" si="1435"/>
        <v>61741</v>
      </c>
      <c r="CU902" s="109">
        <f t="shared" si="1435"/>
        <v>56660</v>
      </c>
      <c r="CV902" s="109">
        <f t="shared" si="1435"/>
        <v>50668</v>
      </c>
      <c r="CW902" s="109">
        <f t="shared" si="1435"/>
        <v>44415</v>
      </c>
      <c r="CX902" s="109">
        <f t="shared" si="1435"/>
        <v>40888</v>
      </c>
      <c r="CY902" s="109">
        <f t="shared" si="1435"/>
        <v>37104</v>
      </c>
      <c r="CZ902" s="109">
        <f t="shared" si="1435"/>
        <v>32838</v>
      </c>
      <c r="DA902" s="109">
        <f t="shared" si="1435"/>
        <v>30202</v>
      </c>
      <c r="DB902" s="109">
        <f t="shared" si="1435"/>
        <v>26936</v>
      </c>
      <c r="DC902" s="109">
        <f t="shared" si="1435"/>
        <v>23395</v>
      </c>
      <c r="DD902" s="109">
        <f t="shared" si="1435"/>
        <v>19731</v>
      </c>
      <c r="DE902" s="109">
        <f t="shared" si="1435"/>
        <v>16835</v>
      </c>
      <c r="DF902" s="109">
        <f t="shared" si="1435"/>
        <v>13859</v>
      </c>
      <c r="DG902" s="109">
        <f t="shared" si="1435"/>
        <v>11575</v>
      </c>
      <c r="DH902" s="109">
        <f t="shared" si="1435"/>
        <v>9160</v>
      </c>
      <c r="DI902" s="109">
        <f t="shared" si="1435"/>
        <v>7193</v>
      </c>
      <c r="DJ902" s="109">
        <f t="shared" si="1435"/>
        <v>5505</v>
      </c>
      <c r="DK902" s="109">
        <f t="shared" si="1435"/>
        <v>4282</v>
      </c>
      <c r="DL902" s="109">
        <f t="shared" si="1435"/>
        <v>3198</v>
      </c>
      <c r="DM902" s="44">
        <v>7042</v>
      </c>
    </row>
    <row r="903" spans="1:117" s="44" customFormat="1" ht="1" hidden="1" customHeight="1">
      <c r="A903" s="94">
        <v>2025</v>
      </c>
      <c r="B903" s="96">
        <f t="shared" si="1386"/>
        <v>9219241</v>
      </c>
      <c r="C903" s="98">
        <f t="shared" si="1391"/>
        <v>8.7531310029582317E-3</v>
      </c>
      <c r="D903" s="103">
        <f t="shared" ref="D903:M903" si="1436">D693+D798</f>
        <v>5410014</v>
      </c>
      <c r="E903" s="103">
        <f t="shared" si="1436"/>
        <v>5524330</v>
      </c>
      <c r="F903" s="103">
        <f t="shared" si="1436"/>
        <v>5634655</v>
      </c>
      <c r="G903" s="103">
        <f t="shared" si="1436"/>
        <v>5741088</v>
      </c>
      <c r="H903" s="103">
        <f t="shared" si="1436"/>
        <v>5843330</v>
      </c>
      <c r="I903" s="103">
        <f t="shared" si="1436"/>
        <v>1977735</v>
      </c>
      <c r="J903" s="103">
        <f t="shared" si="1436"/>
        <v>1863419</v>
      </c>
      <c r="K903" s="103">
        <f t="shared" si="1436"/>
        <v>1753094</v>
      </c>
      <c r="L903" s="103">
        <f t="shared" si="1436"/>
        <v>1646661</v>
      </c>
      <c r="M903" s="103">
        <f t="shared" si="1436"/>
        <v>1544419</v>
      </c>
      <c r="N903" s="103"/>
      <c r="O903" s="103"/>
      <c r="P903" s="103"/>
      <c r="Q903" s="109">
        <f t="shared" ref="Q903:AV903" si="1437">SUM(Q693+Q798)</f>
        <v>90034</v>
      </c>
      <c r="R903" s="109">
        <f t="shared" si="1437"/>
        <v>90900</v>
      </c>
      <c r="S903" s="109">
        <f t="shared" si="1437"/>
        <v>91626</v>
      </c>
      <c r="T903" s="109">
        <f t="shared" si="1437"/>
        <v>92222</v>
      </c>
      <c r="U903" s="109">
        <f t="shared" si="1437"/>
        <v>92654</v>
      </c>
      <c r="V903" s="109">
        <f t="shared" si="1437"/>
        <v>92967</v>
      </c>
      <c r="W903" s="109">
        <f t="shared" si="1437"/>
        <v>93134</v>
      </c>
      <c r="X903" s="109">
        <f t="shared" si="1437"/>
        <v>93187</v>
      </c>
      <c r="Y903" s="109">
        <f t="shared" si="1437"/>
        <v>93123</v>
      </c>
      <c r="Z903" s="109">
        <f t="shared" si="1437"/>
        <v>92976</v>
      </c>
      <c r="AA903" s="109">
        <f t="shared" si="1437"/>
        <v>92772</v>
      </c>
      <c r="AB903" s="109">
        <f t="shared" si="1437"/>
        <v>92512</v>
      </c>
      <c r="AC903" s="109">
        <f t="shared" si="1437"/>
        <v>92198</v>
      </c>
      <c r="AD903" s="109">
        <f t="shared" si="1437"/>
        <v>91846</v>
      </c>
      <c r="AE903" s="109">
        <f t="shared" si="1437"/>
        <v>91549</v>
      </c>
      <c r="AF903" s="109">
        <f t="shared" si="1437"/>
        <v>91173</v>
      </c>
      <c r="AG903" s="109">
        <f t="shared" si="1437"/>
        <v>90259</v>
      </c>
      <c r="AH903" s="109">
        <f t="shared" si="1437"/>
        <v>89568</v>
      </c>
      <c r="AI903" s="109">
        <f t="shared" si="1437"/>
        <v>88649</v>
      </c>
      <c r="AJ903" s="109">
        <f t="shared" si="1437"/>
        <v>88143</v>
      </c>
      <c r="AK903" s="109">
        <f t="shared" si="1437"/>
        <v>89104</v>
      </c>
      <c r="AL903" s="109">
        <f t="shared" si="1437"/>
        <v>90454</v>
      </c>
      <c r="AM903" s="109">
        <f t="shared" si="1437"/>
        <v>90879</v>
      </c>
      <c r="AN903" s="109">
        <f t="shared" si="1437"/>
        <v>93879</v>
      </c>
      <c r="AO903" s="109">
        <f t="shared" si="1437"/>
        <v>96418</v>
      </c>
      <c r="AP903" s="109">
        <f t="shared" si="1437"/>
        <v>99420</v>
      </c>
      <c r="AQ903" s="109">
        <f t="shared" si="1437"/>
        <v>104844</v>
      </c>
      <c r="AR903" s="109">
        <f t="shared" si="1437"/>
        <v>108477</v>
      </c>
      <c r="AS903" s="109">
        <f t="shared" si="1437"/>
        <v>112201</v>
      </c>
      <c r="AT903" s="109">
        <f t="shared" si="1437"/>
        <v>116723</v>
      </c>
      <c r="AU903" s="109">
        <f t="shared" si="1437"/>
        <v>118649</v>
      </c>
      <c r="AV903" s="109">
        <f t="shared" si="1437"/>
        <v>122012</v>
      </c>
      <c r="AW903" s="109">
        <f t="shared" ref="AW903:CB903" si="1438">SUM(AW693+AW798)</f>
        <v>124735</v>
      </c>
      <c r="AX903" s="109">
        <f t="shared" si="1438"/>
        <v>129339</v>
      </c>
      <c r="AY903" s="109">
        <f t="shared" si="1438"/>
        <v>131168</v>
      </c>
      <c r="AZ903" s="109">
        <f t="shared" si="1438"/>
        <v>132423</v>
      </c>
      <c r="BA903" s="109">
        <f t="shared" si="1438"/>
        <v>132628</v>
      </c>
      <c r="BB903" s="109">
        <f t="shared" si="1438"/>
        <v>133930</v>
      </c>
      <c r="BC903" s="109">
        <f t="shared" si="1438"/>
        <v>131865</v>
      </c>
      <c r="BD903" s="109">
        <f t="shared" si="1438"/>
        <v>132496</v>
      </c>
      <c r="BE903" s="109">
        <f t="shared" si="1438"/>
        <v>131734</v>
      </c>
      <c r="BF903" s="109">
        <f t="shared" si="1438"/>
        <v>132182</v>
      </c>
      <c r="BG903" s="109">
        <f t="shared" si="1438"/>
        <v>130566</v>
      </c>
      <c r="BH903" s="109">
        <f t="shared" si="1438"/>
        <v>131643</v>
      </c>
      <c r="BI903" s="109">
        <f t="shared" si="1438"/>
        <v>130651</v>
      </c>
      <c r="BJ903" s="109">
        <f t="shared" si="1438"/>
        <v>130272</v>
      </c>
      <c r="BK903" s="109">
        <f t="shared" si="1438"/>
        <v>127826</v>
      </c>
      <c r="BL903" s="109">
        <f t="shared" si="1438"/>
        <v>125898</v>
      </c>
      <c r="BM903" s="109">
        <f t="shared" si="1438"/>
        <v>124786</v>
      </c>
      <c r="BN903" s="109">
        <f t="shared" si="1438"/>
        <v>123259</v>
      </c>
      <c r="BO903" s="109">
        <f t="shared" si="1438"/>
        <v>122262</v>
      </c>
      <c r="BP903" s="109">
        <f t="shared" si="1438"/>
        <v>123060</v>
      </c>
      <c r="BQ903" s="109">
        <f t="shared" si="1438"/>
        <v>122532</v>
      </c>
      <c r="BR903" s="109">
        <f t="shared" si="1438"/>
        <v>124166</v>
      </c>
      <c r="BS903" s="109">
        <f t="shared" si="1438"/>
        <v>126470</v>
      </c>
      <c r="BT903" s="109">
        <f t="shared" si="1438"/>
        <v>126397</v>
      </c>
      <c r="BU903" s="109">
        <f t="shared" si="1438"/>
        <v>128275</v>
      </c>
      <c r="BV903" s="109">
        <f t="shared" si="1438"/>
        <v>129518</v>
      </c>
      <c r="BW903" s="109">
        <f t="shared" si="1438"/>
        <v>129361</v>
      </c>
      <c r="BX903" s="109">
        <f t="shared" si="1438"/>
        <v>130784</v>
      </c>
      <c r="BY903" s="109">
        <f t="shared" si="1438"/>
        <v>130110</v>
      </c>
      <c r="BZ903" s="109">
        <f t="shared" si="1438"/>
        <v>130599</v>
      </c>
      <c r="CA903" s="109">
        <f t="shared" si="1438"/>
        <v>126452</v>
      </c>
      <c r="CB903" s="109">
        <f t="shared" si="1438"/>
        <v>121095</v>
      </c>
      <c r="CC903" s="109">
        <f t="shared" ref="CC903:DL903" si="1439">SUM(CC693+CC798)</f>
        <v>116451</v>
      </c>
      <c r="CD903" s="109">
        <f t="shared" si="1439"/>
        <v>112443</v>
      </c>
      <c r="CE903" s="109">
        <f t="shared" si="1439"/>
        <v>108597</v>
      </c>
      <c r="CF903" s="109">
        <f t="shared" si="1439"/>
        <v>103903</v>
      </c>
      <c r="CG903" s="109">
        <f t="shared" si="1439"/>
        <v>101087</v>
      </c>
      <c r="CH903" s="109">
        <f t="shared" si="1439"/>
        <v>97216</v>
      </c>
      <c r="CI903" s="109">
        <f t="shared" si="1439"/>
        <v>92681</v>
      </c>
      <c r="CJ903" s="109">
        <f t="shared" si="1439"/>
        <v>89226</v>
      </c>
      <c r="CK903" s="109">
        <f t="shared" si="1439"/>
        <v>85473</v>
      </c>
      <c r="CL903" s="109">
        <f t="shared" si="1439"/>
        <v>84035</v>
      </c>
      <c r="CM903" s="109">
        <f t="shared" si="1439"/>
        <v>79913</v>
      </c>
      <c r="CN903" s="109">
        <f t="shared" si="1439"/>
        <v>80274</v>
      </c>
      <c r="CO903" s="109">
        <f t="shared" si="1439"/>
        <v>77979</v>
      </c>
      <c r="CP903" s="109">
        <f t="shared" si="1439"/>
        <v>77186</v>
      </c>
      <c r="CQ903" s="109">
        <f t="shared" si="1439"/>
        <v>74261</v>
      </c>
      <c r="CR903" s="109">
        <f t="shared" si="1439"/>
        <v>71947</v>
      </c>
      <c r="CS903" s="109">
        <f t="shared" si="1439"/>
        <v>67085</v>
      </c>
      <c r="CT903" s="109">
        <f t="shared" si="1439"/>
        <v>63802</v>
      </c>
      <c r="CU903" s="109">
        <f t="shared" si="1439"/>
        <v>59380</v>
      </c>
      <c r="CV903" s="109">
        <f t="shared" si="1439"/>
        <v>54191</v>
      </c>
      <c r="CW903" s="109">
        <f t="shared" si="1439"/>
        <v>48154</v>
      </c>
      <c r="CX903" s="109">
        <f t="shared" si="1439"/>
        <v>41902</v>
      </c>
      <c r="CY903" s="109">
        <f t="shared" si="1439"/>
        <v>38247</v>
      </c>
      <c r="CZ903" s="109">
        <f t="shared" si="1439"/>
        <v>34370</v>
      </c>
      <c r="DA903" s="109">
        <f t="shared" si="1439"/>
        <v>30090</v>
      </c>
      <c r="DB903" s="109">
        <f t="shared" si="1439"/>
        <v>27344</v>
      </c>
      <c r="DC903" s="109">
        <f t="shared" si="1439"/>
        <v>24069</v>
      </c>
      <c r="DD903" s="109">
        <f t="shared" si="1439"/>
        <v>20605</v>
      </c>
      <c r="DE903" s="109">
        <f t="shared" si="1439"/>
        <v>17148</v>
      </c>
      <c r="DF903" s="109">
        <f t="shared" si="1439"/>
        <v>14448</v>
      </c>
      <c r="DG903" s="109">
        <f t="shared" si="1439"/>
        <v>11753</v>
      </c>
      <c r="DH903" s="109">
        <f t="shared" si="1439"/>
        <v>9703</v>
      </c>
      <c r="DI903" s="109">
        <f t="shared" si="1439"/>
        <v>7580</v>
      </c>
      <c r="DJ903" s="109">
        <f t="shared" si="1439"/>
        <v>5866</v>
      </c>
      <c r="DK903" s="109">
        <f t="shared" si="1439"/>
        <v>4418</v>
      </c>
      <c r="DL903" s="109">
        <f t="shared" si="1439"/>
        <v>3380</v>
      </c>
      <c r="DM903" s="44">
        <v>7626</v>
      </c>
    </row>
    <row r="904" spans="1:117" s="44" customFormat="1" ht="1" hidden="1" customHeight="1">
      <c r="A904" s="94">
        <v>2026</v>
      </c>
      <c r="B904" s="96">
        <f t="shared" si="1386"/>
        <v>9297351</v>
      </c>
      <c r="C904" s="98">
        <f t="shared" si="1391"/>
        <v>8.4724978986881888E-3</v>
      </c>
      <c r="D904" s="103">
        <f t="shared" ref="D904:M904" si="1440">D694+D799</f>
        <v>5423264</v>
      </c>
      <c r="E904" s="103">
        <f t="shared" si="1440"/>
        <v>5540515</v>
      </c>
      <c r="F904" s="103">
        <f t="shared" si="1440"/>
        <v>5653798</v>
      </c>
      <c r="G904" s="103">
        <f t="shared" si="1440"/>
        <v>5763129</v>
      </c>
      <c r="H904" s="103">
        <f t="shared" si="1440"/>
        <v>5868558</v>
      </c>
      <c r="I904" s="103">
        <f t="shared" si="1440"/>
        <v>2027344</v>
      </c>
      <c r="J904" s="103">
        <f t="shared" si="1440"/>
        <v>1910093</v>
      </c>
      <c r="K904" s="103">
        <f t="shared" si="1440"/>
        <v>1796810</v>
      </c>
      <c r="L904" s="103">
        <f t="shared" si="1440"/>
        <v>1687479</v>
      </c>
      <c r="M904" s="103">
        <f t="shared" si="1440"/>
        <v>1582050</v>
      </c>
      <c r="N904" s="103"/>
      <c r="O904" s="103"/>
      <c r="P904" s="103"/>
      <c r="Q904" s="109">
        <f t="shared" ref="Q904:AV904" si="1441">SUM(Q694+Q799)</f>
        <v>89899</v>
      </c>
      <c r="R904" s="109">
        <f t="shared" si="1441"/>
        <v>90854</v>
      </c>
      <c r="S904" s="109">
        <f t="shared" si="1441"/>
        <v>91692</v>
      </c>
      <c r="T904" s="109">
        <f t="shared" si="1441"/>
        <v>92385</v>
      </c>
      <c r="U904" s="109">
        <f t="shared" si="1441"/>
        <v>92959</v>
      </c>
      <c r="V904" s="109">
        <f t="shared" si="1441"/>
        <v>93372</v>
      </c>
      <c r="W904" s="109">
        <f t="shared" si="1441"/>
        <v>93664</v>
      </c>
      <c r="X904" s="109">
        <f t="shared" si="1441"/>
        <v>93813</v>
      </c>
      <c r="Y904" s="109">
        <f t="shared" si="1441"/>
        <v>93856</v>
      </c>
      <c r="Z904" s="109">
        <f t="shared" si="1441"/>
        <v>93773</v>
      </c>
      <c r="AA904" s="109">
        <f t="shared" si="1441"/>
        <v>93603</v>
      </c>
      <c r="AB904" s="109">
        <f t="shared" si="1441"/>
        <v>93382</v>
      </c>
      <c r="AC904" s="109">
        <f t="shared" si="1441"/>
        <v>93112</v>
      </c>
      <c r="AD904" s="109">
        <f t="shared" si="1441"/>
        <v>92800</v>
      </c>
      <c r="AE904" s="109">
        <f t="shared" si="1441"/>
        <v>92463</v>
      </c>
      <c r="AF904" s="109">
        <f t="shared" si="1441"/>
        <v>92192</v>
      </c>
      <c r="AG904" s="109">
        <f t="shared" si="1441"/>
        <v>91849</v>
      </c>
      <c r="AH904" s="109">
        <f t="shared" si="1441"/>
        <v>90994</v>
      </c>
      <c r="AI904" s="109">
        <f t="shared" si="1441"/>
        <v>90401</v>
      </c>
      <c r="AJ904" s="109">
        <f t="shared" si="1441"/>
        <v>89680</v>
      </c>
      <c r="AK904" s="109">
        <f t="shared" si="1441"/>
        <v>89483</v>
      </c>
      <c r="AL904" s="109">
        <f t="shared" si="1441"/>
        <v>90816</v>
      </c>
      <c r="AM904" s="109">
        <f t="shared" si="1441"/>
        <v>92568</v>
      </c>
      <c r="AN904" s="109">
        <f t="shared" si="1441"/>
        <v>93389</v>
      </c>
      <c r="AO904" s="109">
        <f t="shared" si="1441"/>
        <v>96664</v>
      </c>
      <c r="AP904" s="109">
        <f t="shared" si="1441"/>
        <v>99400</v>
      </c>
      <c r="AQ904" s="109">
        <f t="shared" si="1441"/>
        <v>102483</v>
      </c>
      <c r="AR904" s="109">
        <f t="shared" si="1441"/>
        <v>107880</v>
      </c>
      <c r="AS904" s="109">
        <f t="shared" si="1441"/>
        <v>111446</v>
      </c>
      <c r="AT904" s="109">
        <f t="shared" si="1441"/>
        <v>115049</v>
      </c>
      <c r="AU904" s="109">
        <f t="shared" si="1441"/>
        <v>119405</v>
      </c>
      <c r="AV904" s="109">
        <f t="shared" si="1441"/>
        <v>121174</v>
      </c>
      <c r="AW904" s="109">
        <f t="shared" ref="AW904:CB904" si="1442">SUM(AW694+AW799)</f>
        <v>124342</v>
      </c>
      <c r="AX904" s="109">
        <f t="shared" si="1442"/>
        <v>126875</v>
      </c>
      <c r="AY904" s="109">
        <f t="shared" si="1442"/>
        <v>131267</v>
      </c>
      <c r="AZ904" s="109">
        <f t="shared" si="1442"/>
        <v>132915</v>
      </c>
      <c r="BA904" s="109">
        <f t="shared" si="1442"/>
        <v>134004</v>
      </c>
      <c r="BB904" s="109">
        <f t="shared" si="1442"/>
        <v>134057</v>
      </c>
      <c r="BC904" s="109">
        <f t="shared" si="1442"/>
        <v>135205</v>
      </c>
      <c r="BD904" s="109">
        <f t="shared" si="1442"/>
        <v>133022</v>
      </c>
      <c r="BE904" s="109">
        <f t="shared" si="1442"/>
        <v>133529</v>
      </c>
      <c r="BF904" s="109">
        <f t="shared" si="1442"/>
        <v>132650</v>
      </c>
      <c r="BG904" s="109">
        <f t="shared" si="1442"/>
        <v>132988</v>
      </c>
      <c r="BH904" s="109">
        <f t="shared" si="1442"/>
        <v>131283</v>
      </c>
      <c r="BI904" s="109">
        <f t="shared" si="1442"/>
        <v>132257</v>
      </c>
      <c r="BJ904" s="109">
        <f t="shared" si="1442"/>
        <v>131178</v>
      </c>
      <c r="BK904" s="109">
        <f t="shared" si="1442"/>
        <v>130712</v>
      </c>
      <c r="BL904" s="109">
        <f t="shared" si="1442"/>
        <v>128189</v>
      </c>
      <c r="BM904" s="109">
        <f t="shared" si="1442"/>
        <v>126181</v>
      </c>
      <c r="BN904" s="109">
        <f t="shared" si="1442"/>
        <v>124984</v>
      </c>
      <c r="BO904" s="109">
        <f t="shared" si="1442"/>
        <v>123378</v>
      </c>
      <c r="BP904" s="109">
        <f t="shared" si="1442"/>
        <v>122297</v>
      </c>
      <c r="BQ904" s="109">
        <f t="shared" si="1442"/>
        <v>123004</v>
      </c>
      <c r="BR904" s="109">
        <f t="shared" si="1442"/>
        <v>122397</v>
      </c>
      <c r="BS904" s="109">
        <f t="shared" si="1442"/>
        <v>123937</v>
      </c>
      <c r="BT904" s="109">
        <f t="shared" si="1442"/>
        <v>126150</v>
      </c>
      <c r="BU904" s="109">
        <f t="shared" si="1442"/>
        <v>126000</v>
      </c>
      <c r="BV904" s="109">
        <f t="shared" si="1442"/>
        <v>127790</v>
      </c>
      <c r="BW904" s="109">
        <f t="shared" si="1442"/>
        <v>128948</v>
      </c>
      <c r="BX904" s="109">
        <f t="shared" si="1442"/>
        <v>128724</v>
      </c>
      <c r="BY904" s="109">
        <f t="shared" si="1442"/>
        <v>130065</v>
      </c>
      <c r="BZ904" s="109">
        <f t="shared" si="1442"/>
        <v>129267</v>
      </c>
      <c r="CA904" s="109">
        <f t="shared" si="1442"/>
        <v>129736</v>
      </c>
      <c r="CB904" s="109">
        <f t="shared" si="1442"/>
        <v>125546</v>
      </c>
      <c r="CC904" s="109">
        <f t="shared" ref="CC904:DL904" si="1443">SUM(CC694+CC799)</f>
        <v>120111</v>
      </c>
      <c r="CD904" s="109">
        <f t="shared" si="1443"/>
        <v>115359</v>
      </c>
      <c r="CE904" s="109">
        <f t="shared" si="1443"/>
        <v>111424</v>
      </c>
      <c r="CF904" s="109">
        <f t="shared" si="1443"/>
        <v>107599</v>
      </c>
      <c r="CG904" s="109">
        <f t="shared" si="1443"/>
        <v>102895</v>
      </c>
      <c r="CH904" s="109">
        <f t="shared" si="1443"/>
        <v>100047</v>
      </c>
      <c r="CI904" s="109">
        <f t="shared" si="1443"/>
        <v>96127</v>
      </c>
      <c r="CJ904" s="109">
        <f t="shared" si="1443"/>
        <v>91566</v>
      </c>
      <c r="CK904" s="109">
        <f t="shared" si="1443"/>
        <v>88060</v>
      </c>
      <c r="CL904" s="109">
        <f t="shared" si="1443"/>
        <v>84265</v>
      </c>
      <c r="CM904" s="109">
        <f t="shared" si="1443"/>
        <v>82729</v>
      </c>
      <c r="CN904" s="109">
        <f t="shared" si="1443"/>
        <v>78556</v>
      </c>
      <c r="CO904" s="109">
        <f t="shared" si="1443"/>
        <v>78756</v>
      </c>
      <c r="CP904" s="109">
        <f t="shared" si="1443"/>
        <v>76352</v>
      </c>
      <c r="CQ904" s="109">
        <f t="shared" si="1443"/>
        <v>75389</v>
      </c>
      <c r="CR904" s="109">
        <f t="shared" si="1443"/>
        <v>72322</v>
      </c>
      <c r="CS904" s="109">
        <f t="shared" si="1443"/>
        <v>69833</v>
      </c>
      <c r="CT904" s="109">
        <f t="shared" si="1443"/>
        <v>64852</v>
      </c>
      <c r="CU904" s="109">
        <f t="shared" si="1443"/>
        <v>61388</v>
      </c>
      <c r="CV904" s="109">
        <f t="shared" si="1443"/>
        <v>56827</v>
      </c>
      <c r="CW904" s="109">
        <f t="shared" si="1443"/>
        <v>51529</v>
      </c>
      <c r="CX904" s="109">
        <f t="shared" si="1443"/>
        <v>45459</v>
      </c>
      <c r="CY904" s="109">
        <f t="shared" si="1443"/>
        <v>39230</v>
      </c>
      <c r="CZ904" s="109">
        <f t="shared" si="1443"/>
        <v>35469</v>
      </c>
      <c r="DA904" s="109">
        <f t="shared" si="1443"/>
        <v>31529</v>
      </c>
      <c r="DB904" s="109">
        <f t="shared" si="1443"/>
        <v>27276</v>
      </c>
      <c r="DC904" s="109">
        <f t="shared" si="1443"/>
        <v>24472</v>
      </c>
      <c r="DD904" s="109">
        <f t="shared" si="1443"/>
        <v>21238</v>
      </c>
      <c r="DE904" s="109">
        <f t="shared" si="1443"/>
        <v>17940</v>
      </c>
      <c r="DF904" s="109">
        <f t="shared" si="1443"/>
        <v>14750</v>
      </c>
      <c r="DG904" s="109">
        <f t="shared" si="1443"/>
        <v>12283</v>
      </c>
      <c r="DH904" s="109">
        <f t="shared" si="1443"/>
        <v>9874</v>
      </c>
      <c r="DI904" s="109">
        <f t="shared" si="1443"/>
        <v>8049</v>
      </c>
      <c r="DJ904" s="109">
        <f t="shared" si="1443"/>
        <v>6197</v>
      </c>
      <c r="DK904" s="109">
        <f t="shared" si="1443"/>
        <v>4723</v>
      </c>
      <c r="DL904" s="109">
        <f t="shared" si="1443"/>
        <v>3499</v>
      </c>
      <c r="DM904" s="44">
        <v>8218</v>
      </c>
    </row>
    <row r="905" spans="1:117" s="44" customFormat="1" ht="1" hidden="1" customHeight="1">
      <c r="A905" s="94">
        <v>2027</v>
      </c>
      <c r="B905" s="96">
        <f t="shared" si="1386"/>
        <v>9373395</v>
      </c>
      <c r="C905" s="98">
        <f t="shared" si="1391"/>
        <v>8.1791039189549799E-3</v>
      </c>
      <c r="D905" s="103">
        <f t="shared" ref="D905:M905" si="1444">D695+D800</f>
        <v>5433373</v>
      </c>
      <c r="E905" s="103">
        <f t="shared" si="1444"/>
        <v>5555007</v>
      </c>
      <c r="F905" s="103">
        <f t="shared" si="1444"/>
        <v>5671205</v>
      </c>
      <c r="G905" s="103">
        <f t="shared" si="1444"/>
        <v>5783471</v>
      </c>
      <c r="H905" s="103">
        <f t="shared" si="1444"/>
        <v>5891773</v>
      </c>
      <c r="I905" s="103">
        <f t="shared" si="1444"/>
        <v>2079919</v>
      </c>
      <c r="J905" s="103">
        <f t="shared" si="1444"/>
        <v>1958285</v>
      </c>
      <c r="K905" s="103">
        <f t="shared" si="1444"/>
        <v>1842087</v>
      </c>
      <c r="L905" s="103">
        <f t="shared" si="1444"/>
        <v>1729821</v>
      </c>
      <c r="M905" s="103">
        <f t="shared" si="1444"/>
        <v>1621519</v>
      </c>
      <c r="N905" s="103"/>
      <c r="O905" s="103"/>
      <c r="P905" s="103"/>
      <c r="Q905" s="109">
        <f t="shared" ref="Q905:AV905" si="1445">SUM(Q695+Q800)</f>
        <v>89701</v>
      </c>
      <c r="R905" s="109">
        <f t="shared" si="1445"/>
        <v>90716</v>
      </c>
      <c r="S905" s="109">
        <f t="shared" si="1445"/>
        <v>91641</v>
      </c>
      <c r="T905" s="109">
        <f t="shared" si="1445"/>
        <v>92450</v>
      </c>
      <c r="U905" s="109">
        <f t="shared" si="1445"/>
        <v>93120</v>
      </c>
      <c r="V905" s="109">
        <f t="shared" si="1445"/>
        <v>93672</v>
      </c>
      <c r="W905" s="109">
        <f t="shared" si="1445"/>
        <v>94063</v>
      </c>
      <c r="X905" s="109">
        <f t="shared" si="1445"/>
        <v>94336</v>
      </c>
      <c r="Y905" s="109">
        <f t="shared" si="1445"/>
        <v>94473</v>
      </c>
      <c r="Z905" s="109">
        <f t="shared" si="1445"/>
        <v>94497</v>
      </c>
      <c r="AA905" s="109">
        <f t="shared" si="1445"/>
        <v>94393</v>
      </c>
      <c r="AB905" s="109">
        <f t="shared" si="1445"/>
        <v>94208</v>
      </c>
      <c r="AC905" s="109">
        <f t="shared" si="1445"/>
        <v>93977</v>
      </c>
      <c r="AD905" s="109">
        <f t="shared" si="1445"/>
        <v>93709</v>
      </c>
      <c r="AE905" s="109">
        <f t="shared" si="1445"/>
        <v>93413</v>
      </c>
      <c r="AF905" s="109">
        <f t="shared" si="1445"/>
        <v>93097</v>
      </c>
      <c r="AG905" s="109">
        <f t="shared" si="1445"/>
        <v>92855</v>
      </c>
      <c r="AH905" s="109">
        <f t="shared" si="1445"/>
        <v>92562</v>
      </c>
      <c r="AI905" s="109">
        <f t="shared" si="1445"/>
        <v>91815</v>
      </c>
      <c r="AJ905" s="109">
        <f t="shared" si="1445"/>
        <v>91405</v>
      </c>
      <c r="AK905" s="109">
        <f t="shared" si="1445"/>
        <v>90987</v>
      </c>
      <c r="AL905" s="109">
        <f t="shared" si="1445"/>
        <v>91182</v>
      </c>
      <c r="AM905" s="109">
        <f t="shared" si="1445"/>
        <v>92911</v>
      </c>
      <c r="AN905" s="109">
        <f t="shared" si="1445"/>
        <v>95028</v>
      </c>
      <c r="AO905" s="109">
        <f t="shared" si="1445"/>
        <v>96165</v>
      </c>
      <c r="AP905" s="109">
        <f t="shared" si="1445"/>
        <v>99622</v>
      </c>
      <c r="AQ905" s="109">
        <f t="shared" si="1445"/>
        <v>102456</v>
      </c>
      <c r="AR905" s="109">
        <f t="shared" si="1445"/>
        <v>105541</v>
      </c>
      <c r="AS905" s="109">
        <f t="shared" si="1445"/>
        <v>110844</v>
      </c>
      <c r="AT905" s="109">
        <f t="shared" si="1445"/>
        <v>114296</v>
      </c>
      <c r="AU905" s="109">
        <f t="shared" si="1445"/>
        <v>117746</v>
      </c>
      <c r="AV905" s="109">
        <f t="shared" si="1445"/>
        <v>121912</v>
      </c>
      <c r="AW905" s="109">
        <f t="shared" ref="AW905:CB905" si="1446">SUM(AW695+AW800)</f>
        <v>123506</v>
      </c>
      <c r="AX905" s="109">
        <f t="shared" si="1446"/>
        <v>126479</v>
      </c>
      <c r="AY905" s="109">
        <f t="shared" si="1446"/>
        <v>128822</v>
      </c>
      <c r="AZ905" s="109">
        <f t="shared" si="1446"/>
        <v>133012</v>
      </c>
      <c r="BA905" s="109">
        <f t="shared" si="1446"/>
        <v>134490</v>
      </c>
      <c r="BB905" s="109">
        <f t="shared" si="1446"/>
        <v>135418</v>
      </c>
      <c r="BC905" s="109">
        <f t="shared" si="1446"/>
        <v>135332</v>
      </c>
      <c r="BD905" s="109">
        <f t="shared" si="1446"/>
        <v>136337</v>
      </c>
      <c r="BE905" s="109">
        <f t="shared" si="1446"/>
        <v>134047</v>
      </c>
      <c r="BF905" s="109">
        <f t="shared" si="1446"/>
        <v>134436</v>
      </c>
      <c r="BG905" s="109">
        <f t="shared" si="1446"/>
        <v>133453</v>
      </c>
      <c r="BH905" s="109">
        <f t="shared" si="1446"/>
        <v>133687</v>
      </c>
      <c r="BI905" s="109">
        <f t="shared" si="1446"/>
        <v>131897</v>
      </c>
      <c r="BJ905" s="109">
        <f t="shared" si="1446"/>
        <v>132773</v>
      </c>
      <c r="BK905" s="109">
        <f t="shared" si="1446"/>
        <v>131608</v>
      </c>
      <c r="BL905" s="109">
        <f t="shared" si="1446"/>
        <v>131054</v>
      </c>
      <c r="BM905" s="109">
        <f t="shared" si="1446"/>
        <v>128460</v>
      </c>
      <c r="BN905" s="109">
        <f t="shared" si="1446"/>
        <v>126370</v>
      </c>
      <c r="BO905" s="109">
        <f t="shared" si="1446"/>
        <v>125089</v>
      </c>
      <c r="BP905" s="109">
        <f t="shared" si="1446"/>
        <v>123402</v>
      </c>
      <c r="BQ905" s="109">
        <f t="shared" si="1446"/>
        <v>122241</v>
      </c>
      <c r="BR905" s="109">
        <f t="shared" si="1446"/>
        <v>122857</v>
      </c>
      <c r="BS905" s="109">
        <f t="shared" si="1446"/>
        <v>122177</v>
      </c>
      <c r="BT905" s="109">
        <f t="shared" si="1446"/>
        <v>123625</v>
      </c>
      <c r="BU905" s="109">
        <f t="shared" si="1446"/>
        <v>125755</v>
      </c>
      <c r="BV905" s="109">
        <f t="shared" si="1446"/>
        <v>125528</v>
      </c>
      <c r="BW905" s="109">
        <f t="shared" si="1446"/>
        <v>127233</v>
      </c>
      <c r="BX905" s="109">
        <f t="shared" si="1446"/>
        <v>128315</v>
      </c>
      <c r="BY905" s="109">
        <f t="shared" si="1446"/>
        <v>128024</v>
      </c>
      <c r="BZ905" s="109">
        <f t="shared" si="1446"/>
        <v>129227</v>
      </c>
      <c r="CA905" s="109">
        <f t="shared" si="1446"/>
        <v>128428</v>
      </c>
      <c r="CB905" s="109">
        <f t="shared" si="1446"/>
        <v>128801</v>
      </c>
      <c r="CC905" s="109">
        <f t="shared" ref="CC905:DL905" si="1447">SUM(CC695+CC800)</f>
        <v>124532</v>
      </c>
      <c r="CD905" s="109">
        <f t="shared" si="1447"/>
        <v>118978</v>
      </c>
      <c r="CE905" s="109">
        <f t="shared" si="1447"/>
        <v>114328</v>
      </c>
      <c r="CF905" s="109">
        <f t="shared" si="1447"/>
        <v>110399</v>
      </c>
      <c r="CG905" s="109">
        <f t="shared" si="1447"/>
        <v>106563</v>
      </c>
      <c r="CH905" s="109">
        <f t="shared" si="1447"/>
        <v>101835</v>
      </c>
      <c r="CI905" s="109">
        <f t="shared" si="1447"/>
        <v>98945</v>
      </c>
      <c r="CJ905" s="109">
        <f t="shared" si="1447"/>
        <v>94972</v>
      </c>
      <c r="CK905" s="109">
        <f t="shared" si="1447"/>
        <v>90379</v>
      </c>
      <c r="CL905" s="109">
        <f t="shared" si="1447"/>
        <v>86813</v>
      </c>
      <c r="CM905" s="109">
        <f t="shared" si="1447"/>
        <v>82970</v>
      </c>
      <c r="CN905" s="109">
        <f t="shared" si="1447"/>
        <v>81328</v>
      </c>
      <c r="CO905" s="109">
        <f t="shared" si="1447"/>
        <v>77097</v>
      </c>
      <c r="CP905" s="109">
        <f t="shared" si="1447"/>
        <v>77119</v>
      </c>
      <c r="CQ905" s="109">
        <f t="shared" si="1447"/>
        <v>74587</v>
      </c>
      <c r="CR905" s="109">
        <f t="shared" si="1447"/>
        <v>73438</v>
      </c>
      <c r="CS905" s="109">
        <f t="shared" si="1447"/>
        <v>70215</v>
      </c>
      <c r="CT905" s="109">
        <f t="shared" si="1447"/>
        <v>67534</v>
      </c>
      <c r="CU905" s="109">
        <f t="shared" si="1447"/>
        <v>62426</v>
      </c>
      <c r="CV905" s="109">
        <f t="shared" si="1447"/>
        <v>58779</v>
      </c>
      <c r="CW905" s="109">
        <f t="shared" si="1447"/>
        <v>54071</v>
      </c>
      <c r="CX905" s="109">
        <f t="shared" si="1447"/>
        <v>48673</v>
      </c>
      <c r="CY905" s="109">
        <f t="shared" si="1447"/>
        <v>42590</v>
      </c>
      <c r="CZ905" s="109">
        <f t="shared" si="1447"/>
        <v>36414</v>
      </c>
      <c r="DA905" s="109">
        <f t="shared" si="1447"/>
        <v>32576</v>
      </c>
      <c r="DB905" s="109">
        <f t="shared" si="1447"/>
        <v>28616</v>
      </c>
      <c r="DC905" s="109">
        <f t="shared" si="1447"/>
        <v>24444</v>
      </c>
      <c r="DD905" s="109">
        <f t="shared" si="1447"/>
        <v>21633</v>
      </c>
      <c r="DE905" s="109">
        <f t="shared" si="1447"/>
        <v>18530</v>
      </c>
      <c r="DF905" s="109">
        <f t="shared" si="1447"/>
        <v>15461</v>
      </c>
      <c r="DG905" s="109">
        <f t="shared" si="1447"/>
        <v>12567</v>
      </c>
      <c r="DH905" s="109">
        <f t="shared" si="1447"/>
        <v>10343</v>
      </c>
      <c r="DI905" s="109">
        <f t="shared" si="1447"/>
        <v>8211</v>
      </c>
      <c r="DJ905" s="109">
        <f t="shared" si="1447"/>
        <v>6600</v>
      </c>
      <c r="DK905" s="109">
        <f t="shared" si="1447"/>
        <v>5003</v>
      </c>
      <c r="DL905" s="109">
        <f t="shared" si="1447"/>
        <v>3750</v>
      </c>
      <c r="DM905" s="44">
        <v>8774</v>
      </c>
    </row>
    <row r="906" spans="1:117" s="44" customFormat="1" ht="1" hidden="1" customHeight="1">
      <c r="A906" s="94">
        <v>2028</v>
      </c>
      <c r="B906" s="96">
        <f t="shared" si="1386"/>
        <v>9447343</v>
      </c>
      <c r="C906" s="98">
        <f t="shared" si="1391"/>
        <v>7.8891372869701968E-3</v>
      </c>
      <c r="D906" s="103">
        <f t="shared" ref="D906:M906" si="1448">D696+D801</f>
        <v>5441583</v>
      </c>
      <c r="E906" s="103">
        <f t="shared" si="1448"/>
        <v>5566732</v>
      </c>
      <c r="F906" s="103">
        <f t="shared" si="1448"/>
        <v>5687273</v>
      </c>
      <c r="G906" s="103">
        <f t="shared" si="1448"/>
        <v>5802435</v>
      </c>
      <c r="H906" s="103">
        <f t="shared" si="1448"/>
        <v>5913650</v>
      </c>
      <c r="I906" s="103">
        <f t="shared" si="1448"/>
        <v>2134391</v>
      </c>
      <c r="J906" s="103">
        <f t="shared" si="1448"/>
        <v>2009242</v>
      </c>
      <c r="K906" s="103">
        <f t="shared" si="1448"/>
        <v>1888701</v>
      </c>
      <c r="L906" s="103">
        <f t="shared" si="1448"/>
        <v>1773539</v>
      </c>
      <c r="M906" s="103">
        <f t="shared" si="1448"/>
        <v>1662324</v>
      </c>
      <c r="N906" s="103"/>
      <c r="O906" s="103"/>
      <c r="P906" s="103"/>
      <c r="Q906" s="109">
        <f t="shared" ref="Q906:AV906" si="1449">SUM(Q696+Q801)</f>
        <v>89451</v>
      </c>
      <c r="R906" s="109">
        <f t="shared" si="1449"/>
        <v>90517</v>
      </c>
      <c r="S906" s="109">
        <f t="shared" si="1449"/>
        <v>91507</v>
      </c>
      <c r="T906" s="109">
        <f t="shared" si="1449"/>
        <v>92399</v>
      </c>
      <c r="U906" s="109">
        <f t="shared" si="1449"/>
        <v>93181</v>
      </c>
      <c r="V906" s="109">
        <f t="shared" si="1449"/>
        <v>93829</v>
      </c>
      <c r="W906" s="109">
        <f t="shared" si="1449"/>
        <v>94358</v>
      </c>
      <c r="X906" s="109">
        <f t="shared" si="1449"/>
        <v>94731</v>
      </c>
      <c r="Y906" s="109">
        <f t="shared" si="1449"/>
        <v>94993</v>
      </c>
      <c r="Z906" s="109">
        <f t="shared" si="1449"/>
        <v>95111</v>
      </c>
      <c r="AA906" s="109">
        <f t="shared" si="1449"/>
        <v>95113</v>
      </c>
      <c r="AB906" s="109">
        <f t="shared" si="1449"/>
        <v>94993</v>
      </c>
      <c r="AC906" s="109">
        <f t="shared" si="1449"/>
        <v>94797</v>
      </c>
      <c r="AD906" s="109">
        <f t="shared" si="1449"/>
        <v>94566</v>
      </c>
      <c r="AE906" s="109">
        <f t="shared" si="1449"/>
        <v>94311</v>
      </c>
      <c r="AF906" s="109">
        <f t="shared" si="1449"/>
        <v>94040</v>
      </c>
      <c r="AG906" s="109">
        <f t="shared" si="1449"/>
        <v>93754</v>
      </c>
      <c r="AH906" s="109">
        <f t="shared" si="1449"/>
        <v>93560</v>
      </c>
      <c r="AI906" s="109">
        <f t="shared" si="1449"/>
        <v>93358</v>
      </c>
      <c r="AJ906" s="109">
        <f t="shared" si="1449"/>
        <v>92800</v>
      </c>
      <c r="AK906" s="109">
        <f t="shared" si="1449"/>
        <v>92679</v>
      </c>
      <c r="AL906" s="109">
        <f t="shared" si="1449"/>
        <v>92650</v>
      </c>
      <c r="AM906" s="109">
        <f t="shared" si="1449"/>
        <v>93266</v>
      </c>
      <c r="AN906" s="109">
        <f t="shared" si="1449"/>
        <v>95355</v>
      </c>
      <c r="AO906" s="109">
        <f t="shared" si="1449"/>
        <v>97763</v>
      </c>
      <c r="AP906" s="109">
        <f t="shared" si="1449"/>
        <v>99121</v>
      </c>
      <c r="AQ906" s="109">
        <f t="shared" si="1449"/>
        <v>102665</v>
      </c>
      <c r="AR906" s="109">
        <f t="shared" si="1449"/>
        <v>105514</v>
      </c>
      <c r="AS906" s="109">
        <f t="shared" si="1449"/>
        <v>108535</v>
      </c>
      <c r="AT906" s="109">
        <f t="shared" si="1449"/>
        <v>113699</v>
      </c>
      <c r="AU906" s="109">
        <f t="shared" si="1449"/>
        <v>116999</v>
      </c>
      <c r="AV906" s="109">
        <f t="shared" si="1449"/>
        <v>120271</v>
      </c>
      <c r="AW906" s="109">
        <f t="shared" ref="AW906:CB906" si="1450">SUM(AW696+AW801)</f>
        <v>124235</v>
      </c>
      <c r="AX906" s="109">
        <f t="shared" si="1450"/>
        <v>125651</v>
      </c>
      <c r="AY906" s="109">
        <f t="shared" si="1450"/>
        <v>128432</v>
      </c>
      <c r="AZ906" s="109">
        <f t="shared" si="1450"/>
        <v>130589</v>
      </c>
      <c r="BA906" s="109">
        <f t="shared" si="1450"/>
        <v>134589</v>
      </c>
      <c r="BB906" s="109">
        <f t="shared" si="1450"/>
        <v>135902</v>
      </c>
      <c r="BC906" s="109">
        <f t="shared" si="1450"/>
        <v>136683</v>
      </c>
      <c r="BD906" s="109">
        <f t="shared" si="1450"/>
        <v>136469</v>
      </c>
      <c r="BE906" s="109">
        <f t="shared" si="1450"/>
        <v>137342</v>
      </c>
      <c r="BF906" s="109">
        <f t="shared" si="1450"/>
        <v>134950</v>
      </c>
      <c r="BG906" s="109">
        <f t="shared" si="1450"/>
        <v>135233</v>
      </c>
      <c r="BH906" s="109">
        <f t="shared" si="1450"/>
        <v>134150</v>
      </c>
      <c r="BI906" s="109">
        <f t="shared" si="1450"/>
        <v>134287</v>
      </c>
      <c r="BJ906" s="109">
        <f t="shared" si="1450"/>
        <v>132418</v>
      </c>
      <c r="BK906" s="109">
        <f t="shared" si="1450"/>
        <v>133196</v>
      </c>
      <c r="BL906" s="109">
        <f t="shared" si="1450"/>
        <v>131949</v>
      </c>
      <c r="BM906" s="109">
        <f t="shared" si="1450"/>
        <v>131308</v>
      </c>
      <c r="BN906" s="109">
        <f t="shared" si="1450"/>
        <v>128639</v>
      </c>
      <c r="BO906" s="109">
        <f t="shared" si="1450"/>
        <v>126469</v>
      </c>
      <c r="BP906" s="109">
        <f t="shared" si="1450"/>
        <v>125104</v>
      </c>
      <c r="BQ906" s="109">
        <f t="shared" si="1450"/>
        <v>123339</v>
      </c>
      <c r="BR906" s="109">
        <f t="shared" si="1450"/>
        <v>122095</v>
      </c>
      <c r="BS906" s="109">
        <f t="shared" si="1450"/>
        <v>122626</v>
      </c>
      <c r="BT906" s="109">
        <f t="shared" si="1450"/>
        <v>121878</v>
      </c>
      <c r="BU906" s="109">
        <f t="shared" si="1450"/>
        <v>123240</v>
      </c>
      <c r="BV906" s="109">
        <f t="shared" si="1450"/>
        <v>125288</v>
      </c>
      <c r="BW906" s="109">
        <f t="shared" si="1450"/>
        <v>124991</v>
      </c>
      <c r="BX906" s="109">
        <f t="shared" si="1450"/>
        <v>126611</v>
      </c>
      <c r="BY906" s="109">
        <f t="shared" si="1450"/>
        <v>127620</v>
      </c>
      <c r="BZ906" s="109">
        <f t="shared" si="1450"/>
        <v>127212</v>
      </c>
      <c r="CA906" s="109">
        <f t="shared" si="1450"/>
        <v>128393</v>
      </c>
      <c r="CB906" s="109">
        <f t="shared" si="1450"/>
        <v>127517</v>
      </c>
      <c r="CC906" s="109">
        <f t="shared" ref="CC906:DL906" si="1451">SUM(CC696+CC801)</f>
        <v>127757</v>
      </c>
      <c r="CD906" s="109">
        <f t="shared" si="1451"/>
        <v>123365</v>
      </c>
      <c r="CE906" s="109">
        <f t="shared" si="1451"/>
        <v>117909</v>
      </c>
      <c r="CF906" s="109">
        <f t="shared" si="1451"/>
        <v>113293</v>
      </c>
      <c r="CG906" s="109">
        <f t="shared" si="1451"/>
        <v>109335</v>
      </c>
      <c r="CH906" s="109">
        <f t="shared" si="1451"/>
        <v>105471</v>
      </c>
      <c r="CI906" s="109">
        <f t="shared" si="1451"/>
        <v>100714</v>
      </c>
      <c r="CJ906" s="109">
        <f t="shared" si="1451"/>
        <v>97776</v>
      </c>
      <c r="CK906" s="109">
        <f t="shared" si="1451"/>
        <v>93743</v>
      </c>
      <c r="CL906" s="109">
        <f t="shared" si="1451"/>
        <v>89109</v>
      </c>
      <c r="CM906" s="109">
        <f t="shared" si="1451"/>
        <v>85480</v>
      </c>
      <c r="CN906" s="109">
        <f t="shared" si="1451"/>
        <v>81580</v>
      </c>
      <c r="CO906" s="109">
        <f t="shared" si="1451"/>
        <v>79819</v>
      </c>
      <c r="CP906" s="109">
        <f t="shared" si="1451"/>
        <v>75518</v>
      </c>
      <c r="CQ906" s="109">
        <f t="shared" si="1451"/>
        <v>75346</v>
      </c>
      <c r="CR906" s="109">
        <f t="shared" si="1451"/>
        <v>72677</v>
      </c>
      <c r="CS906" s="109">
        <f t="shared" si="1451"/>
        <v>71320</v>
      </c>
      <c r="CT906" s="109">
        <f t="shared" si="1451"/>
        <v>67925</v>
      </c>
      <c r="CU906" s="109">
        <f t="shared" si="1451"/>
        <v>65039</v>
      </c>
      <c r="CV906" s="109">
        <f t="shared" si="1451"/>
        <v>59797</v>
      </c>
      <c r="CW906" s="109">
        <f t="shared" si="1451"/>
        <v>55958</v>
      </c>
      <c r="CX906" s="109">
        <f t="shared" si="1451"/>
        <v>51113</v>
      </c>
      <c r="CY906" s="109">
        <f t="shared" si="1451"/>
        <v>45630</v>
      </c>
      <c r="CZ906" s="109">
        <f t="shared" si="1451"/>
        <v>39563</v>
      </c>
      <c r="DA906" s="109">
        <f t="shared" si="1451"/>
        <v>33478</v>
      </c>
      <c r="DB906" s="109">
        <f t="shared" si="1451"/>
        <v>29605</v>
      </c>
      <c r="DC906" s="109">
        <f t="shared" si="1451"/>
        <v>25681</v>
      </c>
      <c r="DD906" s="109">
        <f t="shared" si="1451"/>
        <v>21640</v>
      </c>
      <c r="DE906" s="109">
        <f t="shared" si="1451"/>
        <v>18907</v>
      </c>
      <c r="DF906" s="109">
        <f t="shared" si="1451"/>
        <v>16001</v>
      </c>
      <c r="DG906" s="109">
        <f t="shared" si="1451"/>
        <v>13200</v>
      </c>
      <c r="DH906" s="109">
        <f t="shared" si="1451"/>
        <v>10608</v>
      </c>
      <c r="DI906" s="109">
        <f t="shared" si="1451"/>
        <v>8623</v>
      </c>
      <c r="DJ906" s="109">
        <f t="shared" si="1451"/>
        <v>6747</v>
      </c>
      <c r="DK906" s="109">
        <f t="shared" si="1451"/>
        <v>5342</v>
      </c>
      <c r="DL906" s="109">
        <f t="shared" si="1451"/>
        <v>3983</v>
      </c>
      <c r="DM906" s="44">
        <v>9403</v>
      </c>
    </row>
    <row r="907" spans="1:117" s="44" customFormat="1" ht="1" hidden="1" customHeight="1">
      <c r="A907" s="94">
        <v>2029</v>
      </c>
      <c r="B907" s="96">
        <f t="shared" si="1386"/>
        <v>9519114</v>
      </c>
      <c r="C907" s="98">
        <f t="shared" si="1391"/>
        <v>7.5969508040514668E-3</v>
      </c>
      <c r="D907" s="103">
        <f t="shared" ref="D907:M907" si="1452">D697+D802</f>
        <v>5449839</v>
      </c>
      <c r="E907" s="103">
        <f t="shared" si="1452"/>
        <v>5576139</v>
      </c>
      <c r="F907" s="103">
        <f t="shared" si="1452"/>
        <v>5700166</v>
      </c>
      <c r="G907" s="103">
        <f t="shared" si="1452"/>
        <v>5819636</v>
      </c>
      <c r="H907" s="103">
        <f t="shared" si="1452"/>
        <v>5933725</v>
      </c>
      <c r="I907" s="103">
        <f t="shared" si="1452"/>
        <v>2188396</v>
      </c>
      <c r="J907" s="103">
        <f t="shared" si="1452"/>
        <v>2062096</v>
      </c>
      <c r="K907" s="103">
        <f t="shared" si="1452"/>
        <v>1938069</v>
      </c>
      <c r="L907" s="103">
        <f t="shared" si="1452"/>
        <v>1818599</v>
      </c>
      <c r="M907" s="103">
        <f t="shared" si="1452"/>
        <v>1704510</v>
      </c>
      <c r="N907" s="103"/>
      <c r="O907" s="103"/>
      <c r="P907" s="103"/>
      <c r="Q907" s="109">
        <f t="shared" ref="Q907:AV907" si="1453">SUM(Q697+Q802)</f>
        <v>89201</v>
      </c>
      <c r="R907" s="109">
        <f t="shared" si="1453"/>
        <v>90268</v>
      </c>
      <c r="S907" s="109">
        <f t="shared" si="1453"/>
        <v>91305</v>
      </c>
      <c r="T907" s="109">
        <f t="shared" si="1453"/>
        <v>92263</v>
      </c>
      <c r="U907" s="109">
        <f t="shared" si="1453"/>
        <v>93129</v>
      </c>
      <c r="V907" s="109">
        <f t="shared" si="1453"/>
        <v>93888</v>
      </c>
      <c r="W907" s="109">
        <f t="shared" si="1453"/>
        <v>94512</v>
      </c>
      <c r="X907" s="109">
        <f t="shared" si="1453"/>
        <v>95022</v>
      </c>
      <c r="Y907" s="109">
        <f t="shared" si="1453"/>
        <v>95384</v>
      </c>
      <c r="Z907" s="109">
        <f t="shared" si="1453"/>
        <v>95628</v>
      </c>
      <c r="AA907" s="109">
        <f t="shared" si="1453"/>
        <v>95721</v>
      </c>
      <c r="AB907" s="109">
        <f t="shared" si="1453"/>
        <v>95707</v>
      </c>
      <c r="AC907" s="109">
        <f t="shared" si="1453"/>
        <v>95576</v>
      </c>
      <c r="AD907" s="109">
        <f t="shared" si="1453"/>
        <v>95381</v>
      </c>
      <c r="AE907" s="109">
        <f t="shared" si="1453"/>
        <v>95164</v>
      </c>
      <c r="AF907" s="109">
        <f t="shared" si="1453"/>
        <v>94933</v>
      </c>
      <c r="AG907" s="109">
        <f t="shared" si="1453"/>
        <v>94687</v>
      </c>
      <c r="AH907" s="109">
        <f t="shared" si="1453"/>
        <v>94449</v>
      </c>
      <c r="AI907" s="109">
        <f t="shared" si="1453"/>
        <v>94345</v>
      </c>
      <c r="AJ907" s="109">
        <f t="shared" si="1453"/>
        <v>94316</v>
      </c>
      <c r="AK907" s="109">
        <f t="shared" si="1453"/>
        <v>94053</v>
      </c>
      <c r="AL907" s="109">
        <f t="shared" si="1453"/>
        <v>94305</v>
      </c>
      <c r="AM907" s="109">
        <f t="shared" si="1453"/>
        <v>94697</v>
      </c>
      <c r="AN907" s="109">
        <f t="shared" si="1453"/>
        <v>95698</v>
      </c>
      <c r="AO907" s="109">
        <f t="shared" si="1453"/>
        <v>98069</v>
      </c>
      <c r="AP907" s="109">
        <f t="shared" si="1453"/>
        <v>100675</v>
      </c>
      <c r="AQ907" s="109">
        <f t="shared" si="1453"/>
        <v>102158</v>
      </c>
      <c r="AR907" s="109">
        <f t="shared" si="1453"/>
        <v>105705</v>
      </c>
      <c r="AS907" s="109">
        <f t="shared" si="1453"/>
        <v>108504</v>
      </c>
      <c r="AT907" s="109">
        <f t="shared" si="1453"/>
        <v>111411</v>
      </c>
      <c r="AU907" s="109">
        <f t="shared" si="1453"/>
        <v>116402</v>
      </c>
      <c r="AV907" s="109">
        <f t="shared" si="1453"/>
        <v>119529</v>
      </c>
      <c r="AW907" s="109">
        <f t="shared" ref="AW907:CB907" si="1454">SUM(AW697+AW802)</f>
        <v>122611</v>
      </c>
      <c r="AX907" s="109">
        <f t="shared" si="1454"/>
        <v>126371</v>
      </c>
      <c r="AY907" s="109">
        <f t="shared" si="1454"/>
        <v>127609</v>
      </c>
      <c r="AZ907" s="109">
        <f t="shared" si="1454"/>
        <v>130202</v>
      </c>
      <c r="BA907" s="109">
        <f t="shared" si="1454"/>
        <v>132183</v>
      </c>
      <c r="BB907" s="109">
        <f t="shared" si="1454"/>
        <v>136003</v>
      </c>
      <c r="BC907" s="109">
        <f t="shared" si="1454"/>
        <v>137162</v>
      </c>
      <c r="BD907" s="109">
        <f t="shared" si="1454"/>
        <v>137810</v>
      </c>
      <c r="BE907" s="109">
        <f t="shared" si="1454"/>
        <v>137472</v>
      </c>
      <c r="BF907" s="109">
        <f t="shared" si="1454"/>
        <v>138225</v>
      </c>
      <c r="BG907" s="109">
        <f t="shared" si="1454"/>
        <v>135740</v>
      </c>
      <c r="BH907" s="109">
        <f t="shared" si="1454"/>
        <v>135924</v>
      </c>
      <c r="BI907" s="109">
        <f t="shared" si="1454"/>
        <v>134751</v>
      </c>
      <c r="BJ907" s="109">
        <f t="shared" si="1454"/>
        <v>134793</v>
      </c>
      <c r="BK907" s="109">
        <f t="shared" si="1454"/>
        <v>132843</v>
      </c>
      <c r="BL907" s="109">
        <f t="shared" si="1454"/>
        <v>133527</v>
      </c>
      <c r="BM907" s="109">
        <f t="shared" si="1454"/>
        <v>132197</v>
      </c>
      <c r="BN907" s="109">
        <f t="shared" si="1454"/>
        <v>131469</v>
      </c>
      <c r="BO907" s="109">
        <f t="shared" si="1454"/>
        <v>128723</v>
      </c>
      <c r="BP907" s="109">
        <f t="shared" si="1454"/>
        <v>126474</v>
      </c>
      <c r="BQ907" s="109">
        <f t="shared" si="1454"/>
        <v>125026</v>
      </c>
      <c r="BR907" s="109">
        <f t="shared" si="1454"/>
        <v>123185</v>
      </c>
      <c r="BS907" s="109">
        <f t="shared" si="1454"/>
        <v>121867</v>
      </c>
      <c r="BT907" s="109">
        <f t="shared" si="1454"/>
        <v>122318</v>
      </c>
      <c r="BU907" s="109">
        <f t="shared" si="1454"/>
        <v>121503</v>
      </c>
      <c r="BV907" s="109">
        <f t="shared" si="1454"/>
        <v>122782</v>
      </c>
      <c r="BW907" s="109">
        <f t="shared" si="1454"/>
        <v>124751</v>
      </c>
      <c r="BX907" s="109">
        <f t="shared" si="1454"/>
        <v>124391</v>
      </c>
      <c r="BY907" s="109">
        <f t="shared" si="1454"/>
        <v>125931</v>
      </c>
      <c r="BZ907" s="109">
        <f t="shared" si="1454"/>
        <v>126811</v>
      </c>
      <c r="CA907" s="109">
        <f t="shared" si="1454"/>
        <v>126404</v>
      </c>
      <c r="CB907" s="109">
        <f t="shared" si="1454"/>
        <v>127488</v>
      </c>
      <c r="CC907" s="109">
        <f t="shared" ref="CC907:DL907" si="1455">SUM(CC697+CC802)</f>
        <v>126497</v>
      </c>
      <c r="CD907" s="109">
        <f t="shared" si="1455"/>
        <v>126554</v>
      </c>
      <c r="CE907" s="109">
        <f t="shared" si="1455"/>
        <v>122266</v>
      </c>
      <c r="CF907" s="109">
        <f t="shared" si="1455"/>
        <v>116838</v>
      </c>
      <c r="CG907" s="109">
        <f t="shared" si="1455"/>
        <v>112214</v>
      </c>
      <c r="CH907" s="109">
        <f t="shared" si="1455"/>
        <v>108218</v>
      </c>
      <c r="CI907" s="109">
        <f t="shared" si="1455"/>
        <v>104319</v>
      </c>
      <c r="CJ907" s="109">
        <f t="shared" si="1455"/>
        <v>99529</v>
      </c>
      <c r="CK907" s="109">
        <f t="shared" si="1455"/>
        <v>96534</v>
      </c>
      <c r="CL907" s="109">
        <f t="shared" si="1455"/>
        <v>92433</v>
      </c>
      <c r="CM907" s="109">
        <f t="shared" si="1455"/>
        <v>87754</v>
      </c>
      <c r="CN907" s="109">
        <f t="shared" si="1455"/>
        <v>84052</v>
      </c>
      <c r="CO907" s="109">
        <f t="shared" si="1455"/>
        <v>80084</v>
      </c>
      <c r="CP907" s="109">
        <f t="shared" si="1455"/>
        <v>78191</v>
      </c>
      <c r="CQ907" s="109">
        <f t="shared" si="1455"/>
        <v>73808</v>
      </c>
      <c r="CR907" s="109">
        <f t="shared" si="1455"/>
        <v>73428</v>
      </c>
      <c r="CS907" s="109">
        <f t="shared" si="1455"/>
        <v>70603</v>
      </c>
      <c r="CT907" s="109">
        <f t="shared" si="1455"/>
        <v>69018</v>
      </c>
      <c r="CU907" s="109">
        <f t="shared" si="1455"/>
        <v>65439</v>
      </c>
      <c r="CV907" s="109">
        <f t="shared" si="1455"/>
        <v>62334</v>
      </c>
      <c r="CW907" s="109">
        <f t="shared" si="1455"/>
        <v>56956</v>
      </c>
      <c r="CX907" s="109">
        <f t="shared" si="1455"/>
        <v>52928</v>
      </c>
      <c r="CY907" s="109">
        <f t="shared" si="1455"/>
        <v>47956</v>
      </c>
      <c r="CZ907" s="109">
        <f t="shared" si="1455"/>
        <v>42418</v>
      </c>
      <c r="DA907" s="109">
        <f t="shared" si="1455"/>
        <v>36404</v>
      </c>
      <c r="DB907" s="109">
        <f t="shared" si="1455"/>
        <v>30461</v>
      </c>
      <c r="DC907" s="109">
        <f t="shared" si="1455"/>
        <v>26607</v>
      </c>
      <c r="DD907" s="109">
        <f t="shared" si="1455"/>
        <v>22771</v>
      </c>
      <c r="DE907" s="109">
        <f t="shared" si="1455"/>
        <v>18947</v>
      </c>
      <c r="DF907" s="109">
        <f t="shared" si="1455"/>
        <v>16360</v>
      </c>
      <c r="DG907" s="109">
        <f t="shared" si="1455"/>
        <v>13690</v>
      </c>
      <c r="DH907" s="109">
        <f t="shared" si="1455"/>
        <v>11165</v>
      </c>
      <c r="DI907" s="109">
        <f t="shared" si="1455"/>
        <v>8864</v>
      </c>
      <c r="DJ907" s="109">
        <f t="shared" si="1455"/>
        <v>7103</v>
      </c>
      <c r="DK907" s="109">
        <f t="shared" si="1455"/>
        <v>5474</v>
      </c>
      <c r="DL907" s="109">
        <f t="shared" si="1455"/>
        <v>4266</v>
      </c>
      <c r="DM907" s="44">
        <v>10079</v>
      </c>
    </row>
    <row r="908" spans="1:117" s="44" customFormat="1" ht="1" hidden="1" customHeight="1">
      <c r="A908" s="94">
        <v>2030</v>
      </c>
      <c r="B908" s="96">
        <f t="shared" si="1386"/>
        <v>9588888</v>
      </c>
      <c r="C908" s="98">
        <f t="shared" si="1391"/>
        <v>7.3298838526358653E-3</v>
      </c>
      <c r="D908" s="103">
        <f t="shared" ref="D908:M908" si="1456">D698+D803</f>
        <v>5459959</v>
      </c>
      <c r="E908" s="103">
        <f t="shared" si="1456"/>
        <v>5585940</v>
      </c>
      <c r="F908" s="103">
        <f t="shared" si="1456"/>
        <v>5711106</v>
      </c>
      <c r="G908" s="103">
        <f t="shared" si="1456"/>
        <v>5834032</v>
      </c>
      <c r="H908" s="103">
        <f t="shared" si="1456"/>
        <v>5952392</v>
      </c>
      <c r="I908" s="103">
        <f t="shared" si="1456"/>
        <v>2240324</v>
      </c>
      <c r="J908" s="103">
        <f t="shared" si="1456"/>
        <v>2114343</v>
      </c>
      <c r="K908" s="103">
        <f t="shared" si="1456"/>
        <v>1989177</v>
      </c>
      <c r="L908" s="103">
        <f t="shared" si="1456"/>
        <v>1866251</v>
      </c>
      <c r="M908" s="103">
        <f t="shared" si="1456"/>
        <v>1747891</v>
      </c>
      <c r="N908" s="103"/>
      <c r="O908" s="103"/>
      <c r="P908" s="103"/>
      <c r="Q908" s="109">
        <f t="shared" ref="Q908:AV908" si="1457">SUM(Q698+Q803)</f>
        <v>88971</v>
      </c>
      <c r="R908" s="109">
        <f t="shared" si="1457"/>
        <v>90023</v>
      </c>
      <c r="S908" s="109">
        <f t="shared" si="1457"/>
        <v>91059</v>
      </c>
      <c r="T908" s="109">
        <f t="shared" si="1457"/>
        <v>92064</v>
      </c>
      <c r="U908" s="109">
        <f t="shared" si="1457"/>
        <v>92992</v>
      </c>
      <c r="V908" s="109">
        <f t="shared" si="1457"/>
        <v>93836</v>
      </c>
      <c r="W908" s="109">
        <f t="shared" si="1457"/>
        <v>94573</v>
      </c>
      <c r="X908" s="109">
        <f t="shared" si="1457"/>
        <v>95176</v>
      </c>
      <c r="Y908" s="109">
        <f t="shared" si="1457"/>
        <v>95674</v>
      </c>
      <c r="Z908" s="109">
        <f t="shared" si="1457"/>
        <v>96016</v>
      </c>
      <c r="AA908" s="109">
        <f t="shared" si="1457"/>
        <v>96237</v>
      </c>
      <c r="AB908" s="109">
        <f t="shared" si="1457"/>
        <v>96312</v>
      </c>
      <c r="AC908" s="109">
        <f t="shared" si="1457"/>
        <v>96288</v>
      </c>
      <c r="AD908" s="109">
        <f t="shared" si="1457"/>
        <v>96155</v>
      </c>
      <c r="AE908" s="109">
        <f t="shared" si="1457"/>
        <v>95977</v>
      </c>
      <c r="AF908" s="109">
        <f t="shared" si="1457"/>
        <v>95781</v>
      </c>
      <c r="AG908" s="109">
        <f t="shared" si="1457"/>
        <v>95577</v>
      </c>
      <c r="AH908" s="109">
        <f t="shared" si="1457"/>
        <v>95377</v>
      </c>
      <c r="AI908" s="109">
        <f t="shared" si="1457"/>
        <v>95226</v>
      </c>
      <c r="AJ908" s="109">
        <f t="shared" si="1457"/>
        <v>95291</v>
      </c>
      <c r="AK908" s="109">
        <f t="shared" si="1457"/>
        <v>95542</v>
      </c>
      <c r="AL908" s="109">
        <f t="shared" si="1457"/>
        <v>95657</v>
      </c>
      <c r="AM908" s="109">
        <f t="shared" si="1457"/>
        <v>96316</v>
      </c>
      <c r="AN908" s="109">
        <f t="shared" si="1457"/>
        <v>97097</v>
      </c>
      <c r="AO908" s="109">
        <f t="shared" si="1457"/>
        <v>98409</v>
      </c>
      <c r="AP908" s="109">
        <f t="shared" si="1457"/>
        <v>100972</v>
      </c>
      <c r="AQ908" s="109">
        <f t="shared" si="1457"/>
        <v>103682</v>
      </c>
      <c r="AR908" s="109">
        <f t="shared" si="1457"/>
        <v>105207</v>
      </c>
      <c r="AS908" s="109">
        <f t="shared" si="1457"/>
        <v>108691</v>
      </c>
      <c r="AT908" s="109">
        <f t="shared" si="1457"/>
        <v>111387</v>
      </c>
      <c r="AU908" s="109">
        <f t="shared" si="1457"/>
        <v>114145</v>
      </c>
      <c r="AV908" s="109">
        <f t="shared" si="1457"/>
        <v>118943</v>
      </c>
      <c r="AW908" s="109">
        <f t="shared" ref="AW908:CB908" si="1458">SUM(AW698+AW803)</f>
        <v>121881</v>
      </c>
      <c r="AX908" s="109">
        <f t="shared" si="1458"/>
        <v>124768</v>
      </c>
      <c r="AY908" s="109">
        <f t="shared" si="1458"/>
        <v>128328</v>
      </c>
      <c r="AZ908" s="109">
        <f t="shared" si="1458"/>
        <v>129390</v>
      </c>
      <c r="BA908" s="109">
        <f t="shared" si="1458"/>
        <v>131803</v>
      </c>
      <c r="BB908" s="109">
        <f t="shared" si="1458"/>
        <v>133619</v>
      </c>
      <c r="BC908" s="109">
        <f t="shared" si="1458"/>
        <v>137270</v>
      </c>
      <c r="BD908" s="109">
        <f t="shared" si="1458"/>
        <v>138291</v>
      </c>
      <c r="BE908" s="109">
        <f t="shared" si="1458"/>
        <v>138812</v>
      </c>
      <c r="BF908" s="109">
        <f t="shared" si="1458"/>
        <v>138362</v>
      </c>
      <c r="BG908" s="109">
        <f t="shared" si="1458"/>
        <v>139005</v>
      </c>
      <c r="BH908" s="109">
        <f t="shared" si="1458"/>
        <v>136429</v>
      </c>
      <c r="BI908" s="109">
        <f t="shared" si="1458"/>
        <v>136518</v>
      </c>
      <c r="BJ908" s="109">
        <f t="shared" si="1458"/>
        <v>135257</v>
      </c>
      <c r="BK908" s="109">
        <f t="shared" si="1458"/>
        <v>135208</v>
      </c>
      <c r="BL908" s="109">
        <f t="shared" si="1458"/>
        <v>133180</v>
      </c>
      <c r="BM908" s="109">
        <f t="shared" si="1458"/>
        <v>133772</v>
      </c>
      <c r="BN908" s="109">
        <f t="shared" si="1458"/>
        <v>132354</v>
      </c>
      <c r="BO908" s="109">
        <f t="shared" si="1458"/>
        <v>131541</v>
      </c>
      <c r="BP908" s="109">
        <f t="shared" si="1458"/>
        <v>128718</v>
      </c>
      <c r="BQ908" s="109">
        <f t="shared" si="1458"/>
        <v>126391</v>
      </c>
      <c r="BR908" s="109">
        <f t="shared" si="1458"/>
        <v>124864</v>
      </c>
      <c r="BS908" s="109">
        <f t="shared" si="1458"/>
        <v>122948</v>
      </c>
      <c r="BT908" s="109">
        <f t="shared" si="1458"/>
        <v>121564</v>
      </c>
      <c r="BU908" s="109">
        <f t="shared" si="1458"/>
        <v>121933</v>
      </c>
      <c r="BV908" s="109">
        <f t="shared" si="1458"/>
        <v>121059</v>
      </c>
      <c r="BW908" s="109">
        <f t="shared" si="1458"/>
        <v>122262</v>
      </c>
      <c r="BX908" s="109">
        <f t="shared" si="1458"/>
        <v>124155</v>
      </c>
      <c r="BY908" s="109">
        <f t="shared" si="1458"/>
        <v>123733</v>
      </c>
      <c r="BZ908" s="109">
        <f t="shared" si="1458"/>
        <v>125137</v>
      </c>
      <c r="CA908" s="109">
        <f t="shared" si="1458"/>
        <v>126007</v>
      </c>
      <c r="CB908" s="109">
        <f t="shared" si="1458"/>
        <v>125524</v>
      </c>
      <c r="CC908" s="109">
        <f t="shared" ref="CC908:DL908" si="1459">SUM(CC698+CC803)</f>
        <v>126473</v>
      </c>
      <c r="CD908" s="109">
        <f t="shared" si="1459"/>
        <v>125323</v>
      </c>
      <c r="CE908" s="109">
        <f t="shared" si="1459"/>
        <v>125425</v>
      </c>
      <c r="CF908" s="109">
        <f t="shared" si="1459"/>
        <v>121161</v>
      </c>
      <c r="CG908" s="109">
        <f t="shared" si="1459"/>
        <v>115723</v>
      </c>
      <c r="CH908" s="109">
        <f t="shared" si="1459"/>
        <v>111081</v>
      </c>
      <c r="CI908" s="109">
        <f t="shared" si="1459"/>
        <v>107039</v>
      </c>
      <c r="CJ908" s="109">
        <f t="shared" si="1459"/>
        <v>103099</v>
      </c>
      <c r="CK908" s="109">
        <f t="shared" si="1459"/>
        <v>98266</v>
      </c>
      <c r="CL908" s="109">
        <f t="shared" si="1459"/>
        <v>95208</v>
      </c>
      <c r="CM908" s="109">
        <f t="shared" si="1459"/>
        <v>91034</v>
      </c>
      <c r="CN908" s="109">
        <f t="shared" si="1459"/>
        <v>86299</v>
      </c>
      <c r="CO908" s="109">
        <f t="shared" si="1459"/>
        <v>82516</v>
      </c>
      <c r="CP908" s="109">
        <f t="shared" si="1459"/>
        <v>78469</v>
      </c>
      <c r="CQ908" s="109">
        <f t="shared" si="1459"/>
        <v>76429</v>
      </c>
      <c r="CR908" s="109">
        <f t="shared" si="1459"/>
        <v>71952</v>
      </c>
      <c r="CS908" s="109">
        <f t="shared" si="1459"/>
        <v>71343</v>
      </c>
      <c r="CT908" s="109">
        <f t="shared" si="1459"/>
        <v>68342</v>
      </c>
      <c r="CU908" s="109">
        <f t="shared" si="1459"/>
        <v>66517</v>
      </c>
      <c r="CV908" s="109">
        <f t="shared" si="1459"/>
        <v>62741</v>
      </c>
      <c r="CW908" s="109">
        <f t="shared" si="1459"/>
        <v>59405</v>
      </c>
      <c r="CX908" s="109">
        <f t="shared" si="1459"/>
        <v>53903</v>
      </c>
      <c r="CY908" s="109">
        <f t="shared" si="1459"/>
        <v>49693</v>
      </c>
      <c r="CZ908" s="109">
        <f t="shared" si="1459"/>
        <v>44617</v>
      </c>
      <c r="DA908" s="109">
        <f t="shared" si="1459"/>
        <v>39063</v>
      </c>
      <c r="DB908" s="109">
        <f t="shared" si="1459"/>
        <v>33153</v>
      </c>
      <c r="DC908" s="109">
        <f t="shared" si="1459"/>
        <v>27410</v>
      </c>
      <c r="DD908" s="109">
        <f t="shared" si="1459"/>
        <v>23626</v>
      </c>
      <c r="DE908" s="109">
        <f t="shared" si="1459"/>
        <v>19968</v>
      </c>
      <c r="DF908" s="109">
        <f t="shared" si="1459"/>
        <v>16421</v>
      </c>
      <c r="DG908" s="109">
        <f t="shared" si="1459"/>
        <v>14024</v>
      </c>
      <c r="DH908" s="109">
        <f t="shared" si="1459"/>
        <v>11604</v>
      </c>
      <c r="DI908" s="109">
        <f t="shared" si="1459"/>
        <v>9347</v>
      </c>
      <c r="DJ908" s="109">
        <f t="shared" si="1459"/>
        <v>7319</v>
      </c>
      <c r="DK908" s="109">
        <f t="shared" si="1459"/>
        <v>5776</v>
      </c>
      <c r="DL908" s="109">
        <f t="shared" si="1459"/>
        <v>4383</v>
      </c>
      <c r="DM908" s="44">
        <v>10832</v>
      </c>
    </row>
    <row r="909" spans="1:117" s="44" customFormat="1" ht="1" hidden="1" customHeight="1">
      <c r="A909" s="94">
        <v>2031</v>
      </c>
      <c r="B909" s="96">
        <f t="shared" si="1386"/>
        <v>9657148</v>
      </c>
      <c r="C909" s="98">
        <f t="shared" si="1391"/>
        <v>7.1186565115788194E-3</v>
      </c>
      <c r="D909" s="103">
        <f t="shared" ref="D909:M909" si="1460">D699+D804</f>
        <v>5472256</v>
      </c>
      <c r="E909" s="103">
        <f t="shared" si="1460"/>
        <v>5597256</v>
      </c>
      <c r="F909" s="103">
        <f t="shared" si="1460"/>
        <v>5722122</v>
      </c>
      <c r="G909" s="103">
        <f t="shared" si="1460"/>
        <v>5846178</v>
      </c>
      <c r="H909" s="103">
        <f t="shared" si="1460"/>
        <v>5967968</v>
      </c>
      <c r="I909" s="103">
        <f t="shared" si="1460"/>
        <v>2289693</v>
      </c>
      <c r="J909" s="103">
        <f t="shared" si="1460"/>
        <v>2164693</v>
      </c>
      <c r="K909" s="103">
        <f t="shared" si="1460"/>
        <v>2039827</v>
      </c>
      <c r="L909" s="103">
        <f t="shared" si="1460"/>
        <v>1915771</v>
      </c>
      <c r="M909" s="103">
        <f t="shared" si="1460"/>
        <v>1793981</v>
      </c>
      <c r="N909" s="103"/>
      <c r="O909" s="103"/>
      <c r="P909" s="103"/>
      <c r="Q909" s="109">
        <f t="shared" ref="Q909:AV909" si="1461">SUM(Q699+Q804)</f>
        <v>88792</v>
      </c>
      <c r="R909" s="109">
        <f t="shared" si="1461"/>
        <v>89798</v>
      </c>
      <c r="S909" s="109">
        <f t="shared" si="1461"/>
        <v>90819</v>
      </c>
      <c r="T909" s="109">
        <f t="shared" si="1461"/>
        <v>91824</v>
      </c>
      <c r="U909" s="109">
        <f t="shared" si="1461"/>
        <v>92801</v>
      </c>
      <c r="V909" s="109">
        <f t="shared" si="1461"/>
        <v>93704</v>
      </c>
      <c r="W909" s="109">
        <f t="shared" si="1461"/>
        <v>94524</v>
      </c>
      <c r="X909" s="109">
        <f t="shared" si="1461"/>
        <v>95241</v>
      </c>
      <c r="Y909" s="109">
        <f t="shared" si="1461"/>
        <v>95829</v>
      </c>
      <c r="Z909" s="109">
        <f t="shared" si="1461"/>
        <v>96308</v>
      </c>
      <c r="AA909" s="109">
        <f t="shared" si="1461"/>
        <v>96626</v>
      </c>
      <c r="AB909" s="109">
        <f t="shared" si="1461"/>
        <v>96827</v>
      </c>
      <c r="AC909" s="109">
        <f t="shared" si="1461"/>
        <v>96893</v>
      </c>
      <c r="AD909" s="109">
        <f t="shared" si="1461"/>
        <v>96868</v>
      </c>
      <c r="AE909" s="109">
        <f t="shared" si="1461"/>
        <v>96749</v>
      </c>
      <c r="AF909" s="109">
        <f t="shared" si="1461"/>
        <v>96593</v>
      </c>
      <c r="AG909" s="109">
        <f t="shared" si="1461"/>
        <v>96423</v>
      </c>
      <c r="AH909" s="109">
        <f t="shared" si="1461"/>
        <v>96264</v>
      </c>
      <c r="AI909" s="109">
        <f t="shared" si="1461"/>
        <v>96150</v>
      </c>
      <c r="AJ909" s="109">
        <f t="shared" si="1461"/>
        <v>96166</v>
      </c>
      <c r="AK909" s="109">
        <f t="shared" si="1461"/>
        <v>96508</v>
      </c>
      <c r="AL909" s="109">
        <f t="shared" si="1461"/>
        <v>97124</v>
      </c>
      <c r="AM909" s="109">
        <f t="shared" si="1461"/>
        <v>97652</v>
      </c>
      <c r="AN909" s="109">
        <f t="shared" si="1461"/>
        <v>98691</v>
      </c>
      <c r="AO909" s="109">
        <f t="shared" si="1461"/>
        <v>99791</v>
      </c>
      <c r="AP909" s="109">
        <f t="shared" si="1461"/>
        <v>101320</v>
      </c>
      <c r="AQ909" s="109">
        <f t="shared" si="1461"/>
        <v>103984</v>
      </c>
      <c r="AR909" s="109">
        <f t="shared" si="1461"/>
        <v>106716</v>
      </c>
      <c r="AS909" s="109">
        <f t="shared" si="1461"/>
        <v>108213</v>
      </c>
      <c r="AT909" s="109">
        <f t="shared" si="1461"/>
        <v>111581</v>
      </c>
      <c r="AU909" s="109">
        <f t="shared" si="1461"/>
        <v>114140</v>
      </c>
      <c r="AV909" s="109">
        <f t="shared" si="1461"/>
        <v>116724</v>
      </c>
      <c r="AW909" s="109">
        <f t="shared" ref="AW909:CB909" si="1462">SUM(AW699+AW804)</f>
        <v>121314</v>
      </c>
      <c r="AX909" s="109">
        <f t="shared" si="1462"/>
        <v>124059</v>
      </c>
      <c r="AY909" s="109">
        <f t="shared" si="1462"/>
        <v>126752</v>
      </c>
      <c r="AZ909" s="109">
        <f t="shared" si="1462"/>
        <v>130115</v>
      </c>
      <c r="BA909" s="109">
        <f t="shared" si="1462"/>
        <v>131010</v>
      </c>
      <c r="BB909" s="109">
        <f t="shared" si="1462"/>
        <v>133253</v>
      </c>
      <c r="BC909" s="109">
        <f t="shared" si="1462"/>
        <v>134914</v>
      </c>
      <c r="BD909" s="109">
        <f t="shared" si="1462"/>
        <v>138411</v>
      </c>
      <c r="BE909" s="109">
        <f t="shared" si="1462"/>
        <v>139300</v>
      </c>
      <c r="BF909" s="109">
        <f t="shared" si="1462"/>
        <v>139703</v>
      </c>
      <c r="BG909" s="109">
        <f t="shared" si="1462"/>
        <v>139150</v>
      </c>
      <c r="BH909" s="109">
        <f t="shared" si="1462"/>
        <v>139687</v>
      </c>
      <c r="BI909" s="109">
        <f t="shared" si="1462"/>
        <v>137025</v>
      </c>
      <c r="BJ909" s="109">
        <f t="shared" si="1462"/>
        <v>137024</v>
      </c>
      <c r="BK909" s="109">
        <f t="shared" si="1462"/>
        <v>135676</v>
      </c>
      <c r="BL909" s="109">
        <f t="shared" si="1462"/>
        <v>135539</v>
      </c>
      <c r="BM909" s="109">
        <f t="shared" si="1462"/>
        <v>133433</v>
      </c>
      <c r="BN909" s="109">
        <f t="shared" si="1462"/>
        <v>133924</v>
      </c>
      <c r="BO909" s="109">
        <f t="shared" si="1462"/>
        <v>132425</v>
      </c>
      <c r="BP909" s="109">
        <f t="shared" si="1462"/>
        <v>131523</v>
      </c>
      <c r="BQ909" s="109">
        <f t="shared" si="1462"/>
        <v>128625</v>
      </c>
      <c r="BR909" s="109">
        <f t="shared" si="1462"/>
        <v>126222</v>
      </c>
      <c r="BS909" s="109">
        <f t="shared" si="1462"/>
        <v>124620</v>
      </c>
      <c r="BT909" s="109">
        <f t="shared" si="1462"/>
        <v>122637</v>
      </c>
      <c r="BU909" s="109">
        <f t="shared" si="1462"/>
        <v>121184</v>
      </c>
      <c r="BV909" s="109">
        <f t="shared" si="1462"/>
        <v>121482</v>
      </c>
      <c r="BW909" s="109">
        <f t="shared" si="1462"/>
        <v>120549</v>
      </c>
      <c r="BX909" s="109">
        <f t="shared" si="1462"/>
        <v>121683</v>
      </c>
      <c r="BY909" s="109">
        <f t="shared" si="1462"/>
        <v>123502</v>
      </c>
      <c r="BZ909" s="109">
        <f t="shared" si="1462"/>
        <v>122963</v>
      </c>
      <c r="CA909" s="109">
        <f t="shared" si="1462"/>
        <v>124350</v>
      </c>
      <c r="CB909" s="109">
        <f t="shared" si="1462"/>
        <v>125136</v>
      </c>
      <c r="CC909" s="109">
        <f t="shared" ref="CC909:DL909" si="1463">SUM(CC699+CC804)</f>
        <v>124540</v>
      </c>
      <c r="CD909" s="109">
        <f t="shared" si="1463"/>
        <v>125305</v>
      </c>
      <c r="CE909" s="109">
        <f t="shared" si="1463"/>
        <v>124219</v>
      </c>
      <c r="CF909" s="109">
        <f t="shared" si="1463"/>
        <v>124296</v>
      </c>
      <c r="CG909" s="109">
        <f t="shared" si="1463"/>
        <v>120015</v>
      </c>
      <c r="CH909" s="109">
        <f t="shared" si="1463"/>
        <v>114555</v>
      </c>
      <c r="CI909" s="109">
        <f t="shared" si="1463"/>
        <v>109886</v>
      </c>
      <c r="CJ909" s="109">
        <f t="shared" si="1463"/>
        <v>105792</v>
      </c>
      <c r="CK909" s="109">
        <f t="shared" si="1463"/>
        <v>101801</v>
      </c>
      <c r="CL909" s="109">
        <f t="shared" si="1463"/>
        <v>96919</v>
      </c>
      <c r="CM909" s="109">
        <f t="shared" si="1463"/>
        <v>93790</v>
      </c>
      <c r="CN909" s="109">
        <f t="shared" si="1463"/>
        <v>89534</v>
      </c>
      <c r="CO909" s="109">
        <f t="shared" si="1463"/>
        <v>84735</v>
      </c>
      <c r="CP909" s="109">
        <f t="shared" si="1463"/>
        <v>80858</v>
      </c>
      <c r="CQ909" s="109">
        <f t="shared" si="1463"/>
        <v>76720</v>
      </c>
      <c r="CR909" s="109">
        <f t="shared" si="1463"/>
        <v>74519</v>
      </c>
      <c r="CS909" s="109">
        <f t="shared" si="1463"/>
        <v>69937</v>
      </c>
      <c r="CT909" s="109">
        <f t="shared" si="1463"/>
        <v>69073</v>
      </c>
      <c r="CU909" s="109">
        <f t="shared" si="1463"/>
        <v>65887</v>
      </c>
      <c r="CV909" s="109">
        <f t="shared" si="1463"/>
        <v>63804</v>
      </c>
      <c r="CW909" s="109">
        <f t="shared" si="1463"/>
        <v>59822</v>
      </c>
      <c r="CX909" s="109">
        <f t="shared" si="1463"/>
        <v>56256</v>
      </c>
      <c r="CY909" s="109">
        <f t="shared" si="1463"/>
        <v>50637</v>
      </c>
      <c r="CZ909" s="109">
        <f t="shared" si="1463"/>
        <v>46268</v>
      </c>
      <c r="DA909" s="109">
        <f t="shared" si="1463"/>
        <v>41124</v>
      </c>
      <c r="DB909" s="109">
        <f t="shared" si="1463"/>
        <v>35606</v>
      </c>
      <c r="DC909" s="109">
        <f t="shared" si="1463"/>
        <v>29864</v>
      </c>
      <c r="DD909" s="109">
        <f t="shared" si="1463"/>
        <v>24375</v>
      </c>
      <c r="DE909" s="109">
        <f t="shared" si="1463"/>
        <v>20752</v>
      </c>
      <c r="DF909" s="109">
        <f t="shared" si="1463"/>
        <v>17339</v>
      </c>
      <c r="DG909" s="109">
        <f t="shared" si="1463"/>
        <v>14102</v>
      </c>
      <c r="DH909" s="109">
        <f t="shared" si="1463"/>
        <v>11911</v>
      </c>
      <c r="DI909" s="109">
        <f t="shared" si="1463"/>
        <v>9736</v>
      </c>
      <c r="DJ909" s="109">
        <f t="shared" si="1463"/>
        <v>7735</v>
      </c>
      <c r="DK909" s="109">
        <f t="shared" si="1463"/>
        <v>5968</v>
      </c>
      <c r="DL909" s="109">
        <f t="shared" si="1463"/>
        <v>4635</v>
      </c>
      <c r="DM909" s="44">
        <v>11513</v>
      </c>
    </row>
    <row r="910" spans="1:117" s="44" customFormat="1" ht="1" hidden="1" customHeight="1">
      <c r="A910" s="94">
        <v>2032</v>
      </c>
      <c r="B910" s="96">
        <f t="shared" si="1386"/>
        <v>9723858</v>
      </c>
      <c r="C910" s="98">
        <f t="shared" si="1391"/>
        <v>6.9078365579568627E-3</v>
      </c>
      <c r="D910" s="103">
        <f t="shared" ref="D910:M910" si="1464">D700+D805</f>
        <v>5487117</v>
      </c>
      <c r="E910" s="103">
        <f t="shared" si="1464"/>
        <v>5610657</v>
      </c>
      <c r="F910" s="103">
        <f t="shared" si="1464"/>
        <v>5734558</v>
      </c>
      <c r="G910" s="103">
        <f t="shared" si="1464"/>
        <v>5858333</v>
      </c>
      <c r="H910" s="103">
        <f t="shared" si="1464"/>
        <v>5981244</v>
      </c>
      <c r="I910" s="103">
        <f t="shared" si="1464"/>
        <v>2335900</v>
      </c>
      <c r="J910" s="103">
        <f t="shared" si="1464"/>
        <v>2212360</v>
      </c>
      <c r="K910" s="103">
        <f t="shared" si="1464"/>
        <v>2088459</v>
      </c>
      <c r="L910" s="103">
        <f t="shared" si="1464"/>
        <v>1964684</v>
      </c>
      <c r="M910" s="103">
        <f t="shared" si="1464"/>
        <v>1841773</v>
      </c>
      <c r="N910" s="103"/>
      <c r="O910" s="103"/>
      <c r="P910" s="103"/>
      <c r="Q910" s="109">
        <f t="shared" ref="Q910:AV910" si="1465">SUM(Q700+Q805)</f>
        <v>88689</v>
      </c>
      <c r="R910" s="109">
        <f t="shared" si="1465"/>
        <v>89625</v>
      </c>
      <c r="S910" s="109">
        <f t="shared" si="1465"/>
        <v>90600</v>
      </c>
      <c r="T910" s="109">
        <f t="shared" si="1465"/>
        <v>91590</v>
      </c>
      <c r="U910" s="109">
        <f t="shared" si="1465"/>
        <v>92564</v>
      </c>
      <c r="V910" s="109">
        <f t="shared" si="1465"/>
        <v>93517</v>
      </c>
      <c r="W910" s="109">
        <f t="shared" si="1465"/>
        <v>94395</v>
      </c>
      <c r="X910" s="109">
        <f t="shared" si="1465"/>
        <v>95195</v>
      </c>
      <c r="Y910" s="109">
        <f t="shared" si="1465"/>
        <v>95897</v>
      </c>
      <c r="Z910" s="109">
        <f t="shared" si="1465"/>
        <v>96464</v>
      </c>
      <c r="AA910" s="109">
        <f t="shared" si="1465"/>
        <v>96919</v>
      </c>
      <c r="AB910" s="109">
        <f t="shared" si="1465"/>
        <v>97218</v>
      </c>
      <c r="AC910" s="109">
        <f t="shared" si="1465"/>
        <v>97407</v>
      </c>
      <c r="AD910" s="109">
        <f t="shared" si="1465"/>
        <v>97473</v>
      </c>
      <c r="AE910" s="109">
        <f t="shared" si="1465"/>
        <v>97461</v>
      </c>
      <c r="AF910" s="109">
        <f t="shared" si="1465"/>
        <v>97365</v>
      </c>
      <c r="AG910" s="109">
        <f t="shared" si="1465"/>
        <v>97233</v>
      </c>
      <c r="AH910" s="109">
        <f t="shared" si="1465"/>
        <v>97109</v>
      </c>
      <c r="AI910" s="109">
        <f t="shared" si="1465"/>
        <v>97033</v>
      </c>
      <c r="AJ910" s="109">
        <f t="shared" si="1465"/>
        <v>97087</v>
      </c>
      <c r="AK910" s="109">
        <f t="shared" si="1465"/>
        <v>97376</v>
      </c>
      <c r="AL910" s="109">
        <f t="shared" si="1465"/>
        <v>98080</v>
      </c>
      <c r="AM910" s="109">
        <f t="shared" si="1465"/>
        <v>99097</v>
      </c>
      <c r="AN910" s="109">
        <f t="shared" si="1465"/>
        <v>100011</v>
      </c>
      <c r="AO910" s="109">
        <f t="shared" si="1465"/>
        <v>101361</v>
      </c>
      <c r="AP910" s="109">
        <f t="shared" si="1465"/>
        <v>102685</v>
      </c>
      <c r="AQ910" s="109">
        <f t="shared" si="1465"/>
        <v>104342</v>
      </c>
      <c r="AR910" s="109">
        <f t="shared" si="1465"/>
        <v>107026</v>
      </c>
      <c r="AS910" s="109">
        <f t="shared" si="1465"/>
        <v>109711</v>
      </c>
      <c r="AT910" s="109">
        <f t="shared" si="1465"/>
        <v>111124</v>
      </c>
      <c r="AU910" s="109">
        <f t="shared" si="1465"/>
        <v>114341</v>
      </c>
      <c r="AV910" s="109">
        <f t="shared" si="1465"/>
        <v>116735</v>
      </c>
      <c r="AW910" s="109">
        <f t="shared" ref="AW910:CB910" si="1466">SUM(AW700+AW805)</f>
        <v>119130</v>
      </c>
      <c r="AX910" s="109">
        <f t="shared" si="1466"/>
        <v>123512</v>
      </c>
      <c r="AY910" s="109">
        <f t="shared" si="1466"/>
        <v>126064</v>
      </c>
      <c r="AZ910" s="109">
        <f t="shared" si="1466"/>
        <v>128567</v>
      </c>
      <c r="BA910" s="109">
        <f t="shared" si="1466"/>
        <v>131741</v>
      </c>
      <c r="BB910" s="109">
        <f t="shared" si="1466"/>
        <v>132477</v>
      </c>
      <c r="BC910" s="109">
        <f t="shared" si="1466"/>
        <v>134561</v>
      </c>
      <c r="BD910" s="109">
        <f t="shared" si="1466"/>
        <v>136080</v>
      </c>
      <c r="BE910" s="109">
        <f t="shared" si="1466"/>
        <v>139431</v>
      </c>
      <c r="BF910" s="109">
        <f t="shared" si="1466"/>
        <v>140198</v>
      </c>
      <c r="BG910" s="109">
        <f t="shared" si="1466"/>
        <v>140492</v>
      </c>
      <c r="BH910" s="109">
        <f t="shared" si="1466"/>
        <v>139840</v>
      </c>
      <c r="BI910" s="109">
        <f t="shared" si="1466"/>
        <v>140275</v>
      </c>
      <c r="BJ910" s="109">
        <f t="shared" si="1466"/>
        <v>137534</v>
      </c>
      <c r="BK910" s="109">
        <f t="shared" si="1466"/>
        <v>137444</v>
      </c>
      <c r="BL910" s="109">
        <f t="shared" si="1466"/>
        <v>136011</v>
      </c>
      <c r="BM910" s="109">
        <f t="shared" si="1466"/>
        <v>135784</v>
      </c>
      <c r="BN910" s="109">
        <f t="shared" si="1466"/>
        <v>133594</v>
      </c>
      <c r="BO910" s="109">
        <f t="shared" si="1466"/>
        <v>133993</v>
      </c>
      <c r="BP910" s="109">
        <f t="shared" si="1466"/>
        <v>132407</v>
      </c>
      <c r="BQ910" s="109">
        <f t="shared" si="1466"/>
        <v>131420</v>
      </c>
      <c r="BR910" s="109">
        <f t="shared" si="1466"/>
        <v>128449</v>
      </c>
      <c r="BS910" s="109">
        <f t="shared" si="1466"/>
        <v>125974</v>
      </c>
      <c r="BT910" s="109">
        <f t="shared" si="1466"/>
        <v>124301</v>
      </c>
      <c r="BU910" s="109">
        <f t="shared" si="1466"/>
        <v>122254</v>
      </c>
      <c r="BV910" s="109">
        <f t="shared" si="1466"/>
        <v>120739</v>
      </c>
      <c r="BW910" s="109">
        <f t="shared" si="1466"/>
        <v>120968</v>
      </c>
      <c r="BX910" s="109">
        <f t="shared" si="1466"/>
        <v>119983</v>
      </c>
      <c r="BY910" s="109">
        <f t="shared" si="1466"/>
        <v>121046</v>
      </c>
      <c r="BZ910" s="109">
        <f t="shared" si="1466"/>
        <v>122739</v>
      </c>
      <c r="CA910" s="109">
        <f t="shared" si="1466"/>
        <v>122200</v>
      </c>
      <c r="CB910" s="109">
        <f t="shared" si="1466"/>
        <v>123499</v>
      </c>
      <c r="CC910" s="109">
        <f t="shared" ref="CC910:DL910" si="1467">SUM(CC700+CC805)</f>
        <v>124158</v>
      </c>
      <c r="CD910" s="109">
        <f t="shared" si="1467"/>
        <v>123407</v>
      </c>
      <c r="CE910" s="109">
        <f t="shared" si="1467"/>
        <v>124211</v>
      </c>
      <c r="CF910" s="109">
        <f t="shared" si="1467"/>
        <v>123116</v>
      </c>
      <c r="CG910" s="109">
        <f t="shared" si="1467"/>
        <v>123124</v>
      </c>
      <c r="CH910" s="109">
        <f t="shared" si="1467"/>
        <v>118815</v>
      </c>
      <c r="CI910" s="109">
        <f t="shared" si="1467"/>
        <v>113324</v>
      </c>
      <c r="CJ910" s="109">
        <f t="shared" si="1467"/>
        <v>108621</v>
      </c>
      <c r="CK910" s="109">
        <f t="shared" si="1467"/>
        <v>104466</v>
      </c>
      <c r="CL910" s="109">
        <f t="shared" si="1467"/>
        <v>100419</v>
      </c>
      <c r="CM910" s="109">
        <f t="shared" si="1467"/>
        <v>95481</v>
      </c>
      <c r="CN910" s="109">
        <f t="shared" si="1467"/>
        <v>92267</v>
      </c>
      <c r="CO910" s="109">
        <f t="shared" si="1467"/>
        <v>87919</v>
      </c>
      <c r="CP910" s="109">
        <f t="shared" si="1467"/>
        <v>83047</v>
      </c>
      <c r="CQ910" s="109">
        <f t="shared" si="1467"/>
        <v>79066</v>
      </c>
      <c r="CR910" s="109">
        <f t="shared" si="1467"/>
        <v>74821</v>
      </c>
      <c r="CS910" s="109">
        <f t="shared" si="1467"/>
        <v>72444</v>
      </c>
      <c r="CT910" s="109">
        <f t="shared" si="1467"/>
        <v>67741</v>
      </c>
      <c r="CU910" s="109">
        <f t="shared" si="1467"/>
        <v>66609</v>
      </c>
      <c r="CV910" s="109">
        <f t="shared" si="1467"/>
        <v>63225</v>
      </c>
      <c r="CW910" s="109">
        <f t="shared" si="1467"/>
        <v>60866</v>
      </c>
      <c r="CX910" s="109">
        <f t="shared" si="1467"/>
        <v>56682</v>
      </c>
      <c r="CY910" s="109">
        <f t="shared" si="1467"/>
        <v>52888</v>
      </c>
      <c r="CZ910" s="109">
        <f t="shared" si="1467"/>
        <v>47180</v>
      </c>
      <c r="DA910" s="109">
        <f t="shared" si="1467"/>
        <v>42684</v>
      </c>
      <c r="DB910" s="109">
        <f t="shared" si="1467"/>
        <v>37524</v>
      </c>
      <c r="DC910" s="109">
        <f t="shared" si="1467"/>
        <v>32103</v>
      </c>
      <c r="DD910" s="109">
        <f t="shared" si="1467"/>
        <v>26587</v>
      </c>
      <c r="DE910" s="109">
        <f t="shared" si="1467"/>
        <v>21444</v>
      </c>
      <c r="DF910" s="109">
        <f t="shared" si="1467"/>
        <v>18051</v>
      </c>
      <c r="DG910" s="109">
        <f t="shared" si="1467"/>
        <v>14917</v>
      </c>
      <c r="DH910" s="109">
        <f t="shared" si="1467"/>
        <v>12000</v>
      </c>
      <c r="DI910" s="109">
        <f t="shared" si="1467"/>
        <v>10013</v>
      </c>
      <c r="DJ910" s="109">
        <f t="shared" si="1467"/>
        <v>8077</v>
      </c>
      <c r="DK910" s="109">
        <f t="shared" si="1467"/>
        <v>6321</v>
      </c>
      <c r="DL910" s="109">
        <f t="shared" si="1467"/>
        <v>4803</v>
      </c>
      <c r="DM910" s="44">
        <v>12247</v>
      </c>
    </row>
    <row r="911" spans="1:117" s="44" customFormat="1" ht="1" hidden="1" customHeight="1">
      <c r="A911" s="94">
        <v>2033</v>
      </c>
      <c r="B911" s="96">
        <f t="shared" si="1386"/>
        <v>9789106</v>
      </c>
      <c r="C911" s="98">
        <f t="shared" si="1391"/>
        <v>6.7100938742626643E-3</v>
      </c>
      <c r="D911" s="103">
        <f t="shared" ref="D911:M911" si="1468">D701+D806</f>
        <v>5503832</v>
      </c>
      <c r="E911" s="103">
        <f t="shared" si="1468"/>
        <v>5626596</v>
      </c>
      <c r="F911" s="103">
        <f t="shared" si="1468"/>
        <v>5749061</v>
      </c>
      <c r="G911" s="103">
        <f t="shared" si="1468"/>
        <v>5871886</v>
      </c>
      <c r="H911" s="103">
        <f t="shared" si="1468"/>
        <v>5994534</v>
      </c>
      <c r="I911" s="103">
        <f t="shared" si="1468"/>
        <v>2379686</v>
      </c>
      <c r="J911" s="103">
        <f t="shared" si="1468"/>
        <v>2256922</v>
      </c>
      <c r="K911" s="103">
        <f t="shared" si="1468"/>
        <v>2134457</v>
      </c>
      <c r="L911" s="103">
        <f t="shared" si="1468"/>
        <v>2011632</v>
      </c>
      <c r="M911" s="103">
        <f t="shared" si="1468"/>
        <v>1888984</v>
      </c>
      <c r="N911" s="103"/>
      <c r="O911" s="103"/>
      <c r="P911" s="103"/>
      <c r="Q911" s="109">
        <f t="shared" ref="Q911:AV911" si="1469">SUM(Q701+Q806)</f>
        <v>88680</v>
      </c>
      <c r="R911" s="109">
        <f t="shared" si="1469"/>
        <v>89528</v>
      </c>
      <c r="S911" s="109">
        <f t="shared" si="1469"/>
        <v>90432</v>
      </c>
      <c r="T911" s="109">
        <f t="shared" si="1469"/>
        <v>91376</v>
      </c>
      <c r="U911" s="109">
        <f t="shared" si="1469"/>
        <v>92335</v>
      </c>
      <c r="V911" s="109">
        <f t="shared" si="1469"/>
        <v>93285</v>
      </c>
      <c r="W911" s="109">
        <f t="shared" si="1469"/>
        <v>94213</v>
      </c>
      <c r="X911" s="109">
        <f t="shared" si="1469"/>
        <v>95068</v>
      </c>
      <c r="Y911" s="109">
        <f t="shared" si="1469"/>
        <v>95855</v>
      </c>
      <c r="Z911" s="109">
        <f t="shared" si="1469"/>
        <v>96534</v>
      </c>
      <c r="AA911" s="109">
        <f t="shared" si="1469"/>
        <v>97077</v>
      </c>
      <c r="AB911" s="109">
        <f t="shared" si="1469"/>
        <v>97512</v>
      </c>
      <c r="AC911" s="109">
        <f t="shared" si="1469"/>
        <v>97799</v>
      </c>
      <c r="AD911" s="109">
        <f t="shared" si="1469"/>
        <v>97987</v>
      </c>
      <c r="AE911" s="109">
        <f t="shared" si="1469"/>
        <v>98067</v>
      </c>
      <c r="AF911" s="109">
        <f t="shared" si="1469"/>
        <v>98075</v>
      </c>
      <c r="AG911" s="109">
        <f t="shared" si="1469"/>
        <v>98006</v>
      </c>
      <c r="AH911" s="109">
        <f t="shared" si="1469"/>
        <v>97919</v>
      </c>
      <c r="AI911" s="109">
        <f t="shared" si="1469"/>
        <v>97875</v>
      </c>
      <c r="AJ911" s="109">
        <f t="shared" si="1469"/>
        <v>97965</v>
      </c>
      <c r="AK911" s="109">
        <f t="shared" si="1469"/>
        <v>98289</v>
      </c>
      <c r="AL911" s="109">
        <f t="shared" si="1469"/>
        <v>98941</v>
      </c>
      <c r="AM911" s="109">
        <f t="shared" si="1469"/>
        <v>100042</v>
      </c>
      <c r="AN911" s="109">
        <f t="shared" si="1469"/>
        <v>101434</v>
      </c>
      <c r="AO911" s="109">
        <f t="shared" si="1469"/>
        <v>102667</v>
      </c>
      <c r="AP911" s="109">
        <f t="shared" si="1469"/>
        <v>104235</v>
      </c>
      <c r="AQ911" s="109">
        <f t="shared" si="1469"/>
        <v>105691</v>
      </c>
      <c r="AR911" s="109">
        <f t="shared" si="1469"/>
        <v>107393</v>
      </c>
      <c r="AS911" s="109">
        <f t="shared" si="1469"/>
        <v>110026</v>
      </c>
      <c r="AT911" s="109">
        <f t="shared" si="1469"/>
        <v>112610</v>
      </c>
      <c r="AU911" s="109">
        <f t="shared" si="1469"/>
        <v>113901</v>
      </c>
      <c r="AV911" s="109">
        <f t="shared" si="1469"/>
        <v>116944</v>
      </c>
      <c r="AW911" s="109">
        <f t="shared" ref="AW911:CB911" si="1470">SUM(AW701+AW806)</f>
        <v>119157</v>
      </c>
      <c r="AX911" s="109">
        <f t="shared" si="1470"/>
        <v>121359</v>
      </c>
      <c r="AY911" s="109">
        <f t="shared" si="1470"/>
        <v>125533</v>
      </c>
      <c r="AZ911" s="109">
        <f t="shared" si="1470"/>
        <v>127896</v>
      </c>
      <c r="BA911" s="109">
        <f t="shared" si="1470"/>
        <v>130218</v>
      </c>
      <c r="BB911" s="109">
        <f t="shared" si="1470"/>
        <v>133215</v>
      </c>
      <c r="BC911" s="109">
        <f t="shared" si="1470"/>
        <v>133801</v>
      </c>
      <c r="BD911" s="109">
        <f t="shared" si="1470"/>
        <v>135738</v>
      </c>
      <c r="BE911" s="109">
        <f t="shared" si="1470"/>
        <v>137125</v>
      </c>
      <c r="BF911" s="109">
        <f t="shared" si="1470"/>
        <v>140338</v>
      </c>
      <c r="BG911" s="109">
        <f t="shared" si="1470"/>
        <v>140994</v>
      </c>
      <c r="BH911" s="109">
        <f t="shared" si="1470"/>
        <v>141185</v>
      </c>
      <c r="BI911" s="109">
        <f t="shared" si="1470"/>
        <v>140438</v>
      </c>
      <c r="BJ911" s="109">
        <f t="shared" si="1470"/>
        <v>140776</v>
      </c>
      <c r="BK911" s="109">
        <f t="shared" si="1470"/>
        <v>137956</v>
      </c>
      <c r="BL911" s="109">
        <f t="shared" si="1470"/>
        <v>137778</v>
      </c>
      <c r="BM911" s="109">
        <f t="shared" si="1470"/>
        <v>136262</v>
      </c>
      <c r="BN911" s="109">
        <f t="shared" si="1470"/>
        <v>135940</v>
      </c>
      <c r="BO911" s="109">
        <f t="shared" si="1470"/>
        <v>133669</v>
      </c>
      <c r="BP911" s="109">
        <f t="shared" si="1470"/>
        <v>133973</v>
      </c>
      <c r="BQ911" s="109">
        <f t="shared" si="1470"/>
        <v>132301</v>
      </c>
      <c r="BR911" s="109">
        <f t="shared" si="1470"/>
        <v>131232</v>
      </c>
      <c r="BS911" s="109">
        <f t="shared" si="1470"/>
        <v>128192</v>
      </c>
      <c r="BT911" s="109">
        <f t="shared" si="1470"/>
        <v>125650</v>
      </c>
      <c r="BU911" s="109">
        <f t="shared" si="1470"/>
        <v>123910</v>
      </c>
      <c r="BV911" s="109">
        <f t="shared" si="1470"/>
        <v>121805</v>
      </c>
      <c r="BW911" s="109">
        <f t="shared" si="1470"/>
        <v>120232</v>
      </c>
      <c r="BX911" s="109">
        <f t="shared" si="1470"/>
        <v>120397</v>
      </c>
      <c r="BY911" s="109">
        <f t="shared" si="1470"/>
        <v>119361</v>
      </c>
      <c r="BZ911" s="109">
        <f t="shared" si="1470"/>
        <v>120296</v>
      </c>
      <c r="CA911" s="109">
        <f t="shared" si="1470"/>
        <v>121980</v>
      </c>
      <c r="CB911" s="109">
        <f t="shared" si="1470"/>
        <v>121370</v>
      </c>
      <c r="CC911" s="109">
        <f t="shared" ref="CC911:DL911" si="1471">SUM(CC701+CC806)</f>
        <v>122540</v>
      </c>
      <c r="CD911" s="109">
        <f t="shared" si="1471"/>
        <v>123030</v>
      </c>
      <c r="CE911" s="109">
        <f t="shared" si="1471"/>
        <v>122344</v>
      </c>
      <c r="CF911" s="109">
        <f t="shared" si="1471"/>
        <v>123118</v>
      </c>
      <c r="CG911" s="109">
        <f t="shared" si="1471"/>
        <v>121969</v>
      </c>
      <c r="CH911" s="109">
        <f t="shared" si="1471"/>
        <v>121893</v>
      </c>
      <c r="CI911" s="109">
        <f t="shared" si="1471"/>
        <v>117550</v>
      </c>
      <c r="CJ911" s="109">
        <f t="shared" si="1471"/>
        <v>112022</v>
      </c>
      <c r="CK911" s="109">
        <f t="shared" si="1471"/>
        <v>107275</v>
      </c>
      <c r="CL911" s="109">
        <f t="shared" si="1471"/>
        <v>103054</v>
      </c>
      <c r="CM911" s="109">
        <f t="shared" si="1471"/>
        <v>98941</v>
      </c>
      <c r="CN911" s="109">
        <f t="shared" si="1471"/>
        <v>93939</v>
      </c>
      <c r="CO911" s="109">
        <f t="shared" si="1471"/>
        <v>90628</v>
      </c>
      <c r="CP911" s="109">
        <f t="shared" si="1471"/>
        <v>86178</v>
      </c>
      <c r="CQ911" s="109">
        <f t="shared" si="1471"/>
        <v>81220</v>
      </c>
      <c r="CR911" s="109">
        <f t="shared" si="1471"/>
        <v>77121</v>
      </c>
      <c r="CS911" s="109">
        <f t="shared" si="1471"/>
        <v>72758</v>
      </c>
      <c r="CT911" s="109">
        <f t="shared" si="1471"/>
        <v>70184</v>
      </c>
      <c r="CU911" s="109">
        <f t="shared" si="1471"/>
        <v>65353</v>
      </c>
      <c r="CV911" s="109">
        <f t="shared" si="1471"/>
        <v>63936</v>
      </c>
      <c r="CW911" s="109">
        <f t="shared" si="1471"/>
        <v>60340</v>
      </c>
      <c r="CX911" s="109">
        <f t="shared" si="1471"/>
        <v>57701</v>
      </c>
      <c r="CY911" s="109">
        <f t="shared" si="1471"/>
        <v>53320</v>
      </c>
      <c r="CZ911" s="109">
        <f t="shared" si="1471"/>
        <v>49318</v>
      </c>
      <c r="DA911" s="109">
        <f t="shared" si="1471"/>
        <v>43558</v>
      </c>
      <c r="DB911" s="109">
        <f t="shared" si="1471"/>
        <v>38981</v>
      </c>
      <c r="DC911" s="109">
        <f t="shared" si="1471"/>
        <v>33870</v>
      </c>
      <c r="DD911" s="109">
        <f t="shared" si="1471"/>
        <v>28610</v>
      </c>
      <c r="DE911" s="109">
        <f t="shared" si="1471"/>
        <v>23415</v>
      </c>
      <c r="DF911" s="109">
        <f t="shared" si="1471"/>
        <v>18682</v>
      </c>
      <c r="DG911" s="109">
        <f t="shared" si="1471"/>
        <v>15558</v>
      </c>
      <c r="DH911" s="109">
        <f t="shared" si="1471"/>
        <v>12718</v>
      </c>
      <c r="DI911" s="109">
        <f t="shared" si="1471"/>
        <v>10109</v>
      </c>
      <c r="DJ911" s="109">
        <f t="shared" si="1471"/>
        <v>8322</v>
      </c>
      <c r="DK911" s="109">
        <f t="shared" si="1471"/>
        <v>6616</v>
      </c>
      <c r="DL911" s="109">
        <f t="shared" si="1471"/>
        <v>5097</v>
      </c>
      <c r="DM911" s="44">
        <v>12967</v>
      </c>
    </row>
    <row r="912" spans="1:117" s="44" customFormat="1" ht="1" hidden="1" customHeight="1">
      <c r="A912" s="94">
        <v>2034</v>
      </c>
      <c r="B912" s="96">
        <f t="shared" si="1386"/>
        <v>9852955</v>
      </c>
      <c r="C912" s="98">
        <f t="shared" si="1391"/>
        <v>6.522454655205491E-3</v>
      </c>
      <c r="D912" s="103">
        <f t="shared" ref="D912:M912" si="1472">D702+D807</f>
        <v>5523892</v>
      </c>
      <c r="E912" s="103">
        <f t="shared" si="1472"/>
        <v>5644334</v>
      </c>
      <c r="F912" s="103">
        <f t="shared" si="1472"/>
        <v>5766036</v>
      </c>
      <c r="G912" s="103">
        <f t="shared" si="1472"/>
        <v>5887452</v>
      </c>
      <c r="H912" s="103">
        <f t="shared" si="1472"/>
        <v>6009167</v>
      </c>
      <c r="I912" s="103">
        <f t="shared" si="1472"/>
        <v>2419473</v>
      </c>
      <c r="J912" s="103">
        <f t="shared" si="1472"/>
        <v>2299031</v>
      </c>
      <c r="K912" s="103">
        <f t="shared" si="1472"/>
        <v>2177329</v>
      </c>
      <c r="L912" s="103">
        <f t="shared" si="1472"/>
        <v>2055913</v>
      </c>
      <c r="M912" s="103">
        <f t="shared" si="1472"/>
        <v>1934198</v>
      </c>
      <c r="N912" s="103"/>
      <c r="O912" s="103"/>
      <c r="P912" s="103"/>
      <c r="Q912" s="109">
        <f t="shared" ref="Q912:AV912" si="1473">SUM(Q702+Q807)</f>
        <v>88770</v>
      </c>
      <c r="R912" s="109">
        <f t="shared" si="1473"/>
        <v>89524</v>
      </c>
      <c r="S912" s="109">
        <f t="shared" si="1473"/>
        <v>90340</v>
      </c>
      <c r="T912" s="109">
        <f t="shared" si="1473"/>
        <v>91211</v>
      </c>
      <c r="U912" s="109">
        <f t="shared" si="1473"/>
        <v>92127</v>
      </c>
      <c r="V912" s="109">
        <f t="shared" si="1473"/>
        <v>93062</v>
      </c>
      <c r="W912" s="109">
        <f t="shared" si="1473"/>
        <v>93986</v>
      </c>
      <c r="X912" s="109">
        <f t="shared" si="1473"/>
        <v>94892</v>
      </c>
      <c r="Y912" s="109">
        <f t="shared" si="1473"/>
        <v>95731</v>
      </c>
      <c r="Z912" s="109">
        <f t="shared" si="1473"/>
        <v>96495</v>
      </c>
      <c r="AA912" s="109">
        <f t="shared" si="1473"/>
        <v>97151</v>
      </c>
      <c r="AB912" s="109">
        <f t="shared" si="1473"/>
        <v>97671</v>
      </c>
      <c r="AC912" s="109">
        <f t="shared" si="1473"/>
        <v>98096</v>
      </c>
      <c r="AD912" s="109">
        <f t="shared" si="1473"/>
        <v>98381</v>
      </c>
      <c r="AE912" s="109">
        <f t="shared" si="1473"/>
        <v>98582</v>
      </c>
      <c r="AF912" s="109">
        <f t="shared" si="1473"/>
        <v>98682</v>
      </c>
      <c r="AG912" s="109">
        <f t="shared" si="1473"/>
        <v>98714</v>
      </c>
      <c r="AH912" s="109">
        <f t="shared" si="1473"/>
        <v>98688</v>
      </c>
      <c r="AI912" s="109">
        <f t="shared" si="1473"/>
        <v>98683</v>
      </c>
      <c r="AJ912" s="109">
        <f t="shared" si="1473"/>
        <v>98804</v>
      </c>
      <c r="AK912" s="109">
        <f t="shared" si="1473"/>
        <v>99161</v>
      </c>
      <c r="AL912" s="109">
        <f t="shared" si="1473"/>
        <v>99845</v>
      </c>
      <c r="AM912" s="109">
        <f t="shared" si="1473"/>
        <v>100894</v>
      </c>
      <c r="AN912" s="109">
        <f t="shared" si="1473"/>
        <v>102370</v>
      </c>
      <c r="AO912" s="109">
        <f t="shared" si="1473"/>
        <v>104068</v>
      </c>
      <c r="AP912" s="109">
        <f t="shared" si="1473"/>
        <v>105529</v>
      </c>
      <c r="AQ912" s="109">
        <f t="shared" si="1473"/>
        <v>107222</v>
      </c>
      <c r="AR912" s="109">
        <f t="shared" si="1473"/>
        <v>108731</v>
      </c>
      <c r="AS912" s="109">
        <f t="shared" si="1473"/>
        <v>110401</v>
      </c>
      <c r="AT912" s="109">
        <f t="shared" si="1473"/>
        <v>112933</v>
      </c>
      <c r="AU912" s="109">
        <f t="shared" si="1473"/>
        <v>115378</v>
      </c>
      <c r="AV912" s="109">
        <f t="shared" si="1473"/>
        <v>116522</v>
      </c>
      <c r="AW912" s="109">
        <f t="shared" ref="AW912:CB912" si="1474">SUM(AW702+AW807)</f>
        <v>119373</v>
      </c>
      <c r="AX912" s="109">
        <f t="shared" si="1474"/>
        <v>121399</v>
      </c>
      <c r="AY912" s="109">
        <f t="shared" si="1474"/>
        <v>123409</v>
      </c>
      <c r="AZ912" s="109">
        <f t="shared" si="1474"/>
        <v>127380</v>
      </c>
      <c r="BA912" s="109">
        <f t="shared" si="1474"/>
        <v>129562</v>
      </c>
      <c r="BB912" s="109">
        <f t="shared" si="1474"/>
        <v>131712</v>
      </c>
      <c r="BC912" s="109">
        <f t="shared" si="1474"/>
        <v>134546</v>
      </c>
      <c r="BD912" s="109">
        <f t="shared" si="1474"/>
        <v>134994</v>
      </c>
      <c r="BE912" s="109">
        <f t="shared" si="1474"/>
        <v>136793</v>
      </c>
      <c r="BF912" s="109">
        <f t="shared" si="1474"/>
        <v>138055</v>
      </c>
      <c r="BG912" s="109">
        <f t="shared" si="1474"/>
        <v>141144</v>
      </c>
      <c r="BH912" s="109">
        <f t="shared" si="1474"/>
        <v>141693</v>
      </c>
      <c r="BI912" s="109">
        <f t="shared" si="1474"/>
        <v>141785</v>
      </c>
      <c r="BJ912" s="109">
        <f t="shared" si="1474"/>
        <v>140947</v>
      </c>
      <c r="BK912" s="109">
        <f t="shared" si="1474"/>
        <v>141191</v>
      </c>
      <c r="BL912" s="109">
        <f t="shared" si="1474"/>
        <v>138293</v>
      </c>
      <c r="BM912" s="109">
        <f t="shared" si="1474"/>
        <v>138028</v>
      </c>
      <c r="BN912" s="109">
        <f t="shared" si="1474"/>
        <v>136421</v>
      </c>
      <c r="BO912" s="109">
        <f t="shared" si="1474"/>
        <v>136008</v>
      </c>
      <c r="BP912" s="109">
        <f t="shared" si="1474"/>
        <v>133655</v>
      </c>
      <c r="BQ912" s="109">
        <f t="shared" si="1474"/>
        <v>133865</v>
      </c>
      <c r="BR912" s="109">
        <f t="shared" si="1474"/>
        <v>132112</v>
      </c>
      <c r="BS912" s="109">
        <f t="shared" si="1474"/>
        <v>130964</v>
      </c>
      <c r="BT912" s="109">
        <f t="shared" si="1474"/>
        <v>127859</v>
      </c>
      <c r="BU912" s="109">
        <f t="shared" si="1474"/>
        <v>125255</v>
      </c>
      <c r="BV912" s="109">
        <f t="shared" si="1474"/>
        <v>123452</v>
      </c>
      <c r="BW912" s="109">
        <f t="shared" si="1474"/>
        <v>121291</v>
      </c>
      <c r="BX912" s="109">
        <f t="shared" si="1474"/>
        <v>119668</v>
      </c>
      <c r="BY912" s="109">
        <f t="shared" si="1474"/>
        <v>119770</v>
      </c>
      <c r="BZ912" s="109">
        <f t="shared" si="1474"/>
        <v>118628</v>
      </c>
      <c r="CA912" s="109">
        <f t="shared" si="1474"/>
        <v>119556</v>
      </c>
      <c r="CB912" s="109">
        <f t="shared" si="1474"/>
        <v>121159</v>
      </c>
      <c r="CC912" s="109">
        <f t="shared" ref="CC912:DL912" si="1475">SUM(CC702+CC807)</f>
        <v>120433</v>
      </c>
      <c r="CD912" s="109">
        <f t="shared" si="1475"/>
        <v>121433</v>
      </c>
      <c r="CE912" s="109">
        <f t="shared" si="1475"/>
        <v>121975</v>
      </c>
      <c r="CF912" s="109">
        <f t="shared" si="1475"/>
        <v>121283</v>
      </c>
      <c r="CG912" s="109">
        <f t="shared" si="1475"/>
        <v>121981</v>
      </c>
      <c r="CH912" s="109">
        <f t="shared" si="1475"/>
        <v>120763</v>
      </c>
      <c r="CI912" s="109">
        <f t="shared" si="1475"/>
        <v>120601</v>
      </c>
      <c r="CJ912" s="109">
        <f t="shared" si="1475"/>
        <v>116213</v>
      </c>
      <c r="CK912" s="109">
        <f t="shared" si="1475"/>
        <v>110638</v>
      </c>
      <c r="CL912" s="109">
        <f t="shared" si="1475"/>
        <v>105842</v>
      </c>
      <c r="CM912" s="109">
        <f t="shared" si="1475"/>
        <v>101546</v>
      </c>
      <c r="CN912" s="109">
        <f t="shared" si="1475"/>
        <v>97358</v>
      </c>
      <c r="CO912" s="109">
        <f t="shared" si="1475"/>
        <v>92281</v>
      </c>
      <c r="CP912" s="109">
        <f t="shared" si="1475"/>
        <v>88860</v>
      </c>
      <c r="CQ912" s="109">
        <f t="shared" si="1475"/>
        <v>84294</v>
      </c>
      <c r="CR912" s="109">
        <f t="shared" si="1475"/>
        <v>79238</v>
      </c>
      <c r="CS912" s="109">
        <f t="shared" si="1475"/>
        <v>75011</v>
      </c>
      <c r="CT912" s="109">
        <f t="shared" si="1475"/>
        <v>70512</v>
      </c>
      <c r="CU912" s="109">
        <f t="shared" si="1475"/>
        <v>67729</v>
      </c>
      <c r="CV912" s="109">
        <f t="shared" si="1475"/>
        <v>62760</v>
      </c>
      <c r="CW912" s="109">
        <f t="shared" si="1475"/>
        <v>61042</v>
      </c>
      <c r="CX912" s="109">
        <f t="shared" si="1475"/>
        <v>57236</v>
      </c>
      <c r="CY912" s="109">
        <f t="shared" si="1475"/>
        <v>54314</v>
      </c>
      <c r="CZ912" s="109">
        <f t="shared" si="1475"/>
        <v>49757</v>
      </c>
      <c r="DA912" s="109">
        <f t="shared" si="1475"/>
        <v>45575</v>
      </c>
      <c r="DB912" s="109">
        <f t="shared" si="1475"/>
        <v>39816</v>
      </c>
      <c r="DC912" s="109">
        <f t="shared" si="1475"/>
        <v>35223</v>
      </c>
      <c r="DD912" s="109">
        <f t="shared" si="1475"/>
        <v>30224</v>
      </c>
      <c r="DE912" s="109">
        <f t="shared" si="1475"/>
        <v>25229</v>
      </c>
      <c r="DF912" s="109">
        <f t="shared" si="1475"/>
        <v>20425</v>
      </c>
      <c r="DG912" s="109">
        <f t="shared" si="1475"/>
        <v>16129</v>
      </c>
      <c r="DH912" s="109">
        <f t="shared" si="1475"/>
        <v>13289</v>
      </c>
      <c r="DI912" s="109">
        <f t="shared" si="1475"/>
        <v>10735</v>
      </c>
      <c r="DJ912" s="109">
        <f t="shared" si="1475"/>
        <v>8419</v>
      </c>
      <c r="DK912" s="109">
        <f t="shared" si="1475"/>
        <v>6832</v>
      </c>
      <c r="DL912" s="109">
        <f t="shared" si="1475"/>
        <v>5348</v>
      </c>
      <c r="DM912" s="44">
        <v>13767</v>
      </c>
    </row>
    <row r="913" spans="1:117" s="44" customFormat="1" ht="1" hidden="1" customHeight="1">
      <c r="A913" s="94">
        <v>2035</v>
      </c>
      <c r="B913" s="96">
        <f t="shared" si="1386"/>
        <v>9915618</v>
      </c>
      <c r="C913" s="98">
        <f t="shared" si="1391"/>
        <v>6.3598179429419904E-3</v>
      </c>
      <c r="D913" s="103">
        <f t="shared" ref="D913:M913" si="1476">D703+D808</f>
        <v>5545519</v>
      </c>
      <c r="E913" s="103">
        <f t="shared" si="1476"/>
        <v>5665370</v>
      </c>
      <c r="F913" s="103">
        <f t="shared" si="1476"/>
        <v>5784775</v>
      </c>
      <c r="G913" s="103">
        <f t="shared" si="1476"/>
        <v>5905442</v>
      </c>
      <c r="H913" s="103">
        <f t="shared" si="1476"/>
        <v>6025776</v>
      </c>
      <c r="I913" s="103">
        <f t="shared" si="1476"/>
        <v>2457094</v>
      </c>
      <c r="J913" s="103">
        <f t="shared" si="1476"/>
        <v>2337243</v>
      </c>
      <c r="K913" s="103">
        <f t="shared" si="1476"/>
        <v>2217838</v>
      </c>
      <c r="L913" s="103">
        <f t="shared" si="1476"/>
        <v>2097171</v>
      </c>
      <c r="M913" s="103">
        <f t="shared" si="1476"/>
        <v>1976837</v>
      </c>
      <c r="N913" s="103"/>
      <c r="O913" s="103"/>
      <c r="P913" s="103"/>
      <c r="Q913" s="109">
        <f t="shared" ref="Q913:AV913" si="1477">SUM(Q703+Q808)</f>
        <v>88977</v>
      </c>
      <c r="R913" s="109">
        <f t="shared" si="1477"/>
        <v>89616</v>
      </c>
      <c r="S913" s="109">
        <f t="shared" si="1477"/>
        <v>90339</v>
      </c>
      <c r="T913" s="109">
        <f t="shared" si="1477"/>
        <v>91125</v>
      </c>
      <c r="U913" s="109">
        <f t="shared" si="1477"/>
        <v>91967</v>
      </c>
      <c r="V913" s="109">
        <f t="shared" si="1477"/>
        <v>92860</v>
      </c>
      <c r="W913" s="109">
        <f t="shared" si="1477"/>
        <v>93767</v>
      </c>
      <c r="X913" s="109">
        <f t="shared" si="1477"/>
        <v>94668</v>
      </c>
      <c r="Y913" s="109">
        <f t="shared" si="1477"/>
        <v>95559</v>
      </c>
      <c r="Z913" s="109">
        <f t="shared" si="1477"/>
        <v>96375</v>
      </c>
      <c r="AA913" s="109">
        <f t="shared" si="1477"/>
        <v>97113</v>
      </c>
      <c r="AB913" s="109">
        <f t="shared" si="1477"/>
        <v>97749</v>
      </c>
      <c r="AC913" s="109">
        <f t="shared" si="1477"/>
        <v>98259</v>
      </c>
      <c r="AD913" s="109">
        <f t="shared" si="1477"/>
        <v>98680</v>
      </c>
      <c r="AE913" s="109">
        <f t="shared" si="1477"/>
        <v>98976</v>
      </c>
      <c r="AF913" s="109">
        <f t="shared" si="1477"/>
        <v>99198</v>
      </c>
      <c r="AG913" s="109">
        <f t="shared" si="1477"/>
        <v>99322</v>
      </c>
      <c r="AH913" s="109">
        <f t="shared" si="1477"/>
        <v>99396</v>
      </c>
      <c r="AI913" s="109">
        <f t="shared" si="1477"/>
        <v>99452</v>
      </c>
      <c r="AJ913" s="109">
        <f t="shared" si="1477"/>
        <v>99607</v>
      </c>
      <c r="AK913" s="109">
        <f t="shared" si="1477"/>
        <v>99995</v>
      </c>
      <c r="AL913" s="109">
        <f t="shared" si="1477"/>
        <v>100710</v>
      </c>
      <c r="AM913" s="109">
        <f t="shared" si="1477"/>
        <v>101790</v>
      </c>
      <c r="AN913" s="109">
        <f t="shared" si="1477"/>
        <v>103214</v>
      </c>
      <c r="AO913" s="109">
        <f t="shared" si="1477"/>
        <v>104997</v>
      </c>
      <c r="AP913" s="109">
        <f t="shared" si="1477"/>
        <v>106912</v>
      </c>
      <c r="AQ913" s="109">
        <f t="shared" si="1477"/>
        <v>108506</v>
      </c>
      <c r="AR913" s="109">
        <f t="shared" si="1477"/>
        <v>110244</v>
      </c>
      <c r="AS913" s="109">
        <f t="shared" si="1477"/>
        <v>111730</v>
      </c>
      <c r="AT913" s="109">
        <f t="shared" si="1477"/>
        <v>113317</v>
      </c>
      <c r="AU913" s="109">
        <f t="shared" si="1477"/>
        <v>115709</v>
      </c>
      <c r="AV913" s="109">
        <f t="shared" si="1477"/>
        <v>117990</v>
      </c>
      <c r="AW913" s="109">
        <f t="shared" ref="AW913:CB913" si="1478">SUM(AW703+AW808)</f>
        <v>118969</v>
      </c>
      <c r="AX913" s="109">
        <f t="shared" si="1478"/>
        <v>121624</v>
      </c>
      <c r="AY913" s="109">
        <f t="shared" si="1478"/>
        <v>123464</v>
      </c>
      <c r="AZ913" s="109">
        <f t="shared" si="1478"/>
        <v>125284</v>
      </c>
      <c r="BA913" s="109">
        <f t="shared" si="1478"/>
        <v>129061</v>
      </c>
      <c r="BB913" s="109">
        <f t="shared" si="1478"/>
        <v>131072</v>
      </c>
      <c r="BC913" s="109">
        <f t="shared" si="1478"/>
        <v>133063</v>
      </c>
      <c r="BD913" s="109">
        <f t="shared" si="1478"/>
        <v>135745</v>
      </c>
      <c r="BE913" s="109">
        <f t="shared" si="1478"/>
        <v>136063</v>
      </c>
      <c r="BF913" s="109">
        <f t="shared" si="1478"/>
        <v>137734</v>
      </c>
      <c r="BG913" s="109">
        <f t="shared" si="1478"/>
        <v>138882</v>
      </c>
      <c r="BH913" s="109">
        <f t="shared" si="1478"/>
        <v>141850</v>
      </c>
      <c r="BI913" s="109">
        <f t="shared" si="1478"/>
        <v>142298</v>
      </c>
      <c r="BJ913" s="109">
        <f t="shared" si="1478"/>
        <v>142297</v>
      </c>
      <c r="BK913" s="109">
        <f t="shared" si="1478"/>
        <v>141370</v>
      </c>
      <c r="BL913" s="109">
        <f t="shared" si="1478"/>
        <v>141521</v>
      </c>
      <c r="BM913" s="109">
        <f t="shared" si="1478"/>
        <v>138546</v>
      </c>
      <c r="BN913" s="109">
        <f t="shared" si="1478"/>
        <v>138190</v>
      </c>
      <c r="BO913" s="109">
        <f t="shared" si="1478"/>
        <v>136494</v>
      </c>
      <c r="BP913" s="109">
        <f t="shared" si="1478"/>
        <v>135988</v>
      </c>
      <c r="BQ913" s="109">
        <f t="shared" si="1478"/>
        <v>133556</v>
      </c>
      <c r="BR913" s="109">
        <f t="shared" si="1478"/>
        <v>133673</v>
      </c>
      <c r="BS913" s="109">
        <f t="shared" si="1478"/>
        <v>131843</v>
      </c>
      <c r="BT913" s="109">
        <f t="shared" si="1478"/>
        <v>130618</v>
      </c>
      <c r="BU913" s="109">
        <f t="shared" si="1478"/>
        <v>127453</v>
      </c>
      <c r="BV913" s="109">
        <f t="shared" si="1478"/>
        <v>124792</v>
      </c>
      <c r="BW913" s="109">
        <f t="shared" si="1478"/>
        <v>122932</v>
      </c>
      <c r="BX913" s="109">
        <f t="shared" si="1478"/>
        <v>120724</v>
      </c>
      <c r="BY913" s="109">
        <f t="shared" si="1478"/>
        <v>119049</v>
      </c>
      <c r="BZ913" s="109">
        <f t="shared" si="1478"/>
        <v>119030</v>
      </c>
      <c r="CA913" s="109">
        <f t="shared" si="1478"/>
        <v>117904</v>
      </c>
      <c r="CB913" s="109">
        <f t="shared" si="1478"/>
        <v>118752</v>
      </c>
      <c r="CC913" s="109">
        <f t="shared" ref="CC913:DL913" si="1479">SUM(CC703+CC808)</f>
        <v>120232</v>
      </c>
      <c r="CD913" s="109">
        <f t="shared" si="1479"/>
        <v>119351</v>
      </c>
      <c r="CE913" s="109">
        <f t="shared" si="1479"/>
        <v>120400</v>
      </c>
      <c r="CF913" s="109">
        <f t="shared" si="1479"/>
        <v>120925</v>
      </c>
      <c r="CG913" s="109">
        <f t="shared" si="1479"/>
        <v>120178</v>
      </c>
      <c r="CH913" s="109">
        <f t="shared" si="1479"/>
        <v>120789</v>
      </c>
      <c r="CI913" s="109">
        <f t="shared" si="1479"/>
        <v>119495</v>
      </c>
      <c r="CJ913" s="109">
        <f t="shared" si="1479"/>
        <v>119234</v>
      </c>
      <c r="CK913" s="109">
        <f t="shared" si="1479"/>
        <v>114791</v>
      </c>
      <c r="CL913" s="109">
        <f t="shared" si="1479"/>
        <v>109166</v>
      </c>
      <c r="CM913" s="109">
        <f t="shared" si="1479"/>
        <v>104312</v>
      </c>
      <c r="CN913" s="109">
        <f t="shared" si="1479"/>
        <v>99932</v>
      </c>
      <c r="CO913" s="109">
        <f t="shared" si="1479"/>
        <v>95656</v>
      </c>
      <c r="CP913" s="109">
        <f t="shared" si="1479"/>
        <v>90493</v>
      </c>
      <c r="CQ913" s="109">
        <f t="shared" si="1479"/>
        <v>86947</v>
      </c>
      <c r="CR913" s="109">
        <f t="shared" si="1479"/>
        <v>82254</v>
      </c>
      <c r="CS913" s="109">
        <f t="shared" si="1479"/>
        <v>77086</v>
      </c>
      <c r="CT913" s="109">
        <f t="shared" si="1479"/>
        <v>72713</v>
      </c>
      <c r="CU913" s="109">
        <f t="shared" si="1479"/>
        <v>68069</v>
      </c>
      <c r="CV913" s="109">
        <f t="shared" si="1479"/>
        <v>65066</v>
      </c>
      <c r="CW913" s="109">
        <f t="shared" si="1479"/>
        <v>59953</v>
      </c>
      <c r="CX913" s="109">
        <f t="shared" si="1479"/>
        <v>57926</v>
      </c>
      <c r="CY913" s="109">
        <f t="shared" si="1479"/>
        <v>53909</v>
      </c>
      <c r="CZ913" s="109">
        <f t="shared" si="1479"/>
        <v>50723</v>
      </c>
      <c r="DA913" s="109">
        <f t="shared" si="1479"/>
        <v>46020</v>
      </c>
      <c r="DB913" s="109">
        <f t="shared" si="1479"/>
        <v>41707</v>
      </c>
      <c r="DC913" s="109">
        <f t="shared" si="1479"/>
        <v>36014</v>
      </c>
      <c r="DD913" s="109">
        <f t="shared" si="1479"/>
        <v>31469</v>
      </c>
      <c r="DE913" s="109">
        <f t="shared" si="1479"/>
        <v>26688</v>
      </c>
      <c r="DF913" s="109">
        <f t="shared" si="1479"/>
        <v>22037</v>
      </c>
      <c r="DG913" s="109">
        <f t="shared" si="1479"/>
        <v>17659</v>
      </c>
      <c r="DH913" s="109">
        <f t="shared" si="1479"/>
        <v>13802</v>
      </c>
      <c r="DI913" s="109">
        <f t="shared" si="1479"/>
        <v>11239</v>
      </c>
      <c r="DJ913" s="109">
        <f t="shared" si="1479"/>
        <v>8960</v>
      </c>
      <c r="DK913" s="109">
        <f t="shared" si="1479"/>
        <v>6927</v>
      </c>
      <c r="DL913" s="109">
        <f t="shared" si="1479"/>
        <v>5536</v>
      </c>
      <c r="DM913" s="44">
        <v>14606</v>
      </c>
    </row>
    <row r="914" spans="1:117" s="44" customFormat="1" ht="1" hidden="1" customHeight="1">
      <c r="A914" s="94">
        <v>2036</v>
      </c>
      <c r="B914" s="96">
        <f t="shared" si="1386"/>
        <v>9977169</v>
      </c>
      <c r="C914" s="98">
        <f t="shared" si="1391"/>
        <v>6.2074799573763328E-3</v>
      </c>
      <c r="D914" s="103">
        <f t="shared" ref="D914:M914" si="1480">D704+D809</f>
        <v>5569873</v>
      </c>
      <c r="E914" s="103">
        <f t="shared" si="1480"/>
        <v>5687893</v>
      </c>
      <c r="F914" s="103">
        <f t="shared" si="1480"/>
        <v>5806723</v>
      </c>
      <c r="G914" s="103">
        <f t="shared" si="1480"/>
        <v>5925117</v>
      </c>
      <c r="H914" s="103">
        <f t="shared" si="1480"/>
        <v>6044715</v>
      </c>
      <c r="I914" s="103">
        <f t="shared" si="1480"/>
        <v>2491329</v>
      </c>
      <c r="J914" s="103">
        <f t="shared" si="1480"/>
        <v>2373309</v>
      </c>
      <c r="K914" s="103">
        <f t="shared" si="1480"/>
        <v>2254479</v>
      </c>
      <c r="L914" s="103">
        <f t="shared" si="1480"/>
        <v>2136085</v>
      </c>
      <c r="M914" s="103">
        <f t="shared" si="1480"/>
        <v>2016487</v>
      </c>
      <c r="N914" s="103"/>
      <c r="O914" s="103"/>
      <c r="P914" s="103"/>
      <c r="Q914" s="109">
        <f t="shared" ref="Q914:AV914" si="1481">SUM(Q704+Q809)</f>
        <v>89281</v>
      </c>
      <c r="R914" s="109">
        <f t="shared" si="1481"/>
        <v>89825</v>
      </c>
      <c r="S914" s="109">
        <f t="shared" si="1481"/>
        <v>90434</v>
      </c>
      <c r="T914" s="109">
        <f t="shared" si="1481"/>
        <v>91128</v>
      </c>
      <c r="U914" s="109">
        <f t="shared" si="1481"/>
        <v>91886</v>
      </c>
      <c r="V914" s="109">
        <f t="shared" si="1481"/>
        <v>92703</v>
      </c>
      <c r="W914" s="109">
        <f t="shared" si="1481"/>
        <v>93570</v>
      </c>
      <c r="X914" s="109">
        <f t="shared" si="1481"/>
        <v>94454</v>
      </c>
      <c r="Y914" s="109">
        <f t="shared" si="1481"/>
        <v>95338</v>
      </c>
      <c r="Z914" s="109">
        <f t="shared" si="1481"/>
        <v>96206</v>
      </c>
      <c r="AA914" s="109">
        <f t="shared" si="1481"/>
        <v>96997</v>
      </c>
      <c r="AB914" s="109">
        <f t="shared" si="1481"/>
        <v>97714</v>
      </c>
      <c r="AC914" s="109">
        <f t="shared" si="1481"/>
        <v>98337</v>
      </c>
      <c r="AD914" s="109">
        <f t="shared" si="1481"/>
        <v>98845</v>
      </c>
      <c r="AE914" s="109">
        <f t="shared" si="1481"/>
        <v>99278</v>
      </c>
      <c r="AF914" s="109">
        <f t="shared" si="1481"/>
        <v>99593</v>
      </c>
      <c r="AG914" s="109">
        <f t="shared" si="1481"/>
        <v>99839</v>
      </c>
      <c r="AH914" s="109">
        <f t="shared" si="1481"/>
        <v>100005</v>
      </c>
      <c r="AI914" s="109">
        <f t="shared" si="1481"/>
        <v>100159</v>
      </c>
      <c r="AJ914" s="109">
        <f t="shared" si="1481"/>
        <v>100375</v>
      </c>
      <c r="AK914" s="109">
        <f t="shared" si="1481"/>
        <v>100795</v>
      </c>
      <c r="AL914" s="109">
        <f t="shared" si="1481"/>
        <v>101539</v>
      </c>
      <c r="AM914" s="109">
        <f t="shared" si="1481"/>
        <v>102649</v>
      </c>
      <c r="AN914" s="109">
        <f t="shared" si="1481"/>
        <v>104104</v>
      </c>
      <c r="AO914" s="109">
        <f t="shared" si="1481"/>
        <v>105835</v>
      </c>
      <c r="AP914" s="109">
        <f t="shared" si="1481"/>
        <v>107833</v>
      </c>
      <c r="AQ914" s="109">
        <f t="shared" si="1481"/>
        <v>109872</v>
      </c>
      <c r="AR914" s="109">
        <f t="shared" si="1481"/>
        <v>111519</v>
      </c>
      <c r="AS914" s="109">
        <f t="shared" si="1481"/>
        <v>113228</v>
      </c>
      <c r="AT914" s="109">
        <f t="shared" si="1481"/>
        <v>114637</v>
      </c>
      <c r="AU914" s="109">
        <f t="shared" si="1481"/>
        <v>116100</v>
      </c>
      <c r="AV914" s="109">
        <f t="shared" si="1481"/>
        <v>118328</v>
      </c>
      <c r="AW914" s="109">
        <f t="shared" ref="AW914:CB914" si="1482">SUM(AW704+AW809)</f>
        <v>120430</v>
      </c>
      <c r="AX914" s="109">
        <f t="shared" si="1482"/>
        <v>121233</v>
      </c>
      <c r="AY914" s="109">
        <f t="shared" si="1482"/>
        <v>123693</v>
      </c>
      <c r="AZ914" s="109">
        <f t="shared" si="1482"/>
        <v>125352</v>
      </c>
      <c r="BA914" s="109">
        <f t="shared" si="1482"/>
        <v>126988</v>
      </c>
      <c r="BB914" s="109">
        <f t="shared" si="1482"/>
        <v>130585</v>
      </c>
      <c r="BC914" s="109">
        <f t="shared" si="1482"/>
        <v>132437</v>
      </c>
      <c r="BD914" s="109">
        <f t="shared" si="1482"/>
        <v>134281</v>
      </c>
      <c r="BE914" s="109">
        <f t="shared" si="1482"/>
        <v>136819</v>
      </c>
      <c r="BF914" s="109">
        <f t="shared" si="1482"/>
        <v>137017</v>
      </c>
      <c r="BG914" s="109">
        <f t="shared" si="1482"/>
        <v>138569</v>
      </c>
      <c r="BH914" s="109">
        <f t="shared" si="1482"/>
        <v>139608</v>
      </c>
      <c r="BI914" s="109">
        <f t="shared" si="1482"/>
        <v>142463</v>
      </c>
      <c r="BJ914" s="109">
        <f t="shared" si="1482"/>
        <v>142813</v>
      </c>
      <c r="BK914" s="109">
        <f t="shared" si="1482"/>
        <v>142722</v>
      </c>
      <c r="BL914" s="109">
        <f t="shared" si="1482"/>
        <v>141708</v>
      </c>
      <c r="BM914" s="109">
        <f t="shared" si="1482"/>
        <v>141768</v>
      </c>
      <c r="BN914" s="109">
        <f t="shared" si="1482"/>
        <v>138708</v>
      </c>
      <c r="BO914" s="109">
        <f t="shared" si="1482"/>
        <v>138262</v>
      </c>
      <c r="BP914" s="109">
        <f t="shared" si="1482"/>
        <v>136480</v>
      </c>
      <c r="BQ914" s="109">
        <f t="shared" si="1482"/>
        <v>135882</v>
      </c>
      <c r="BR914" s="109">
        <f t="shared" si="1482"/>
        <v>133372</v>
      </c>
      <c r="BS914" s="109">
        <f t="shared" si="1482"/>
        <v>133402</v>
      </c>
      <c r="BT914" s="109">
        <f t="shared" si="1482"/>
        <v>131497</v>
      </c>
      <c r="BU914" s="109">
        <f t="shared" si="1482"/>
        <v>130200</v>
      </c>
      <c r="BV914" s="109">
        <f t="shared" si="1482"/>
        <v>126981</v>
      </c>
      <c r="BW914" s="109">
        <f t="shared" si="1482"/>
        <v>124267</v>
      </c>
      <c r="BX914" s="109">
        <f t="shared" si="1482"/>
        <v>122356</v>
      </c>
      <c r="BY914" s="109">
        <f t="shared" si="1482"/>
        <v>120100</v>
      </c>
      <c r="BZ914" s="109">
        <f t="shared" si="1482"/>
        <v>118318</v>
      </c>
      <c r="CA914" s="109">
        <f t="shared" si="1482"/>
        <v>118302</v>
      </c>
      <c r="CB914" s="109">
        <f t="shared" si="1482"/>
        <v>117117</v>
      </c>
      <c r="CC914" s="109">
        <f t="shared" ref="CC914:DL914" si="1483">SUM(CC704+CC809)</f>
        <v>117842</v>
      </c>
      <c r="CD914" s="109">
        <f t="shared" si="1483"/>
        <v>119157</v>
      </c>
      <c r="CE914" s="109">
        <f t="shared" si="1483"/>
        <v>118344</v>
      </c>
      <c r="CF914" s="109">
        <f t="shared" si="1483"/>
        <v>119369</v>
      </c>
      <c r="CG914" s="109">
        <f t="shared" si="1483"/>
        <v>119832</v>
      </c>
      <c r="CH914" s="109">
        <f t="shared" si="1483"/>
        <v>119018</v>
      </c>
      <c r="CI914" s="109">
        <f t="shared" si="1483"/>
        <v>119533</v>
      </c>
      <c r="CJ914" s="109">
        <f t="shared" si="1483"/>
        <v>118153</v>
      </c>
      <c r="CK914" s="109">
        <f t="shared" si="1483"/>
        <v>117779</v>
      </c>
      <c r="CL914" s="109">
        <f t="shared" si="1483"/>
        <v>113278</v>
      </c>
      <c r="CM914" s="109">
        <f t="shared" si="1483"/>
        <v>107593</v>
      </c>
      <c r="CN914" s="109">
        <f t="shared" si="1483"/>
        <v>102672</v>
      </c>
      <c r="CO914" s="109">
        <f t="shared" si="1483"/>
        <v>98195</v>
      </c>
      <c r="CP914" s="109">
        <f t="shared" si="1483"/>
        <v>93820</v>
      </c>
      <c r="CQ914" s="109">
        <f t="shared" si="1483"/>
        <v>88553</v>
      </c>
      <c r="CR914" s="109">
        <f t="shared" si="1483"/>
        <v>84871</v>
      </c>
      <c r="CS914" s="109">
        <f t="shared" si="1483"/>
        <v>80036</v>
      </c>
      <c r="CT914" s="109">
        <f t="shared" si="1483"/>
        <v>74743</v>
      </c>
      <c r="CU914" s="109">
        <f t="shared" si="1483"/>
        <v>70214</v>
      </c>
      <c r="CV914" s="109">
        <f t="shared" si="1483"/>
        <v>65417</v>
      </c>
      <c r="CW914" s="109">
        <f t="shared" si="1483"/>
        <v>62180</v>
      </c>
      <c r="CX914" s="109">
        <f t="shared" si="1483"/>
        <v>56924</v>
      </c>
      <c r="CY914" s="109">
        <f t="shared" si="1483"/>
        <v>54587</v>
      </c>
      <c r="CZ914" s="109">
        <f t="shared" si="1483"/>
        <v>50375</v>
      </c>
      <c r="DA914" s="109">
        <f t="shared" si="1483"/>
        <v>46951</v>
      </c>
      <c r="DB914" s="109">
        <f t="shared" si="1483"/>
        <v>42149</v>
      </c>
      <c r="DC914" s="109">
        <f t="shared" si="1483"/>
        <v>37769</v>
      </c>
      <c r="DD914" s="109">
        <f t="shared" si="1483"/>
        <v>32204</v>
      </c>
      <c r="DE914" s="109">
        <f t="shared" si="1483"/>
        <v>27821</v>
      </c>
      <c r="DF914" s="109">
        <f t="shared" si="1483"/>
        <v>23343</v>
      </c>
      <c r="DG914" s="109">
        <f t="shared" si="1483"/>
        <v>19075</v>
      </c>
      <c r="DH914" s="109">
        <f t="shared" si="1483"/>
        <v>15130</v>
      </c>
      <c r="DI914" s="109">
        <f t="shared" si="1483"/>
        <v>11694</v>
      </c>
      <c r="DJ914" s="109">
        <f t="shared" si="1483"/>
        <v>9398</v>
      </c>
      <c r="DK914" s="109">
        <f t="shared" si="1483"/>
        <v>7387</v>
      </c>
      <c r="DL914" s="109">
        <f t="shared" si="1483"/>
        <v>5627</v>
      </c>
      <c r="DM914" s="44">
        <v>15425</v>
      </c>
    </row>
    <row r="915" spans="1:117" s="44" customFormat="1" ht="1" hidden="1" customHeight="1">
      <c r="A915" s="94">
        <v>2037</v>
      </c>
      <c r="B915" s="96">
        <f t="shared" si="1386"/>
        <v>10037758</v>
      </c>
      <c r="C915" s="98">
        <f t="shared" si="1391"/>
        <v>6.0727647291531298E-3</v>
      </c>
      <c r="D915" s="103">
        <f t="shared" ref="D915:M915" si="1484">D705+D810</f>
        <v>5596613</v>
      </c>
      <c r="E915" s="103">
        <f t="shared" si="1484"/>
        <v>5713088</v>
      </c>
      <c r="F915" s="103">
        <f t="shared" si="1484"/>
        <v>5830102</v>
      </c>
      <c r="G915" s="103">
        <f t="shared" si="1484"/>
        <v>5947936</v>
      </c>
      <c r="H915" s="103">
        <f t="shared" si="1484"/>
        <v>6065287</v>
      </c>
      <c r="I915" s="103">
        <f t="shared" si="1484"/>
        <v>2522532</v>
      </c>
      <c r="J915" s="103">
        <f t="shared" si="1484"/>
        <v>2406057</v>
      </c>
      <c r="K915" s="103">
        <f t="shared" si="1484"/>
        <v>2289043</v>
      </c>
      <c r="L915" s="103">
        <f t="shared" si="1484"/>
        <v>2171209</v>
      </c>
      <c r="M915" s="103">
        <f t="shared" si="1484"/>
        <v>2053858</v>
      </c>
      <c r="N915" s="103"/>
      <c r="O915" s="103"/>
      <c r="P915" s="103"/>
      <c r="Q915" s="109">
        <f t="shared" ref="Q915:AV915" si="1485">SUM(Q705+Q810)</f>
        <v>89686</v>
      </c>
      <c r="R915" s="109">
        <f t="shared" si="1485"/>
        <v>90132</v>
      </c>
      <c r="S915" s="109">
        <f t="shared" si="1485"/>
        <v>90645</v>
      </c>
      <c r="T915" s="109">
        <f t="shared" si="1485"/>
        <v>91226</v>
      </c>
      <c r="U915" s="109">
        <f t="shared" si="1485"/>
        <v>91891</v>
      </c>
      <c r="V915" s="109">
        <f t="shared" si="1485"/>
        <v>92626</v>
      </c>
      <c r="W915" s="109">
        <f t="shared" si="1485"/>
        <v>93417</v>
      </c>
      <c r="X915" s="109">
        <f t="shared" si="1485"/>
        <v>94261</v>
      </c>
      <c r="Y915" s="109">
        <f t="shared" si="1485"/>
        <v>95128</v>
      </c>
      <c r="Z915" s="109">
        <f t="shared" si="1485"/>
        <v>95988</v>
      </c>
      <c r="AA915" s="109">
        <f t="shared" si="1485"/>
        <v>96832</v>
      </c>
      <c r="AB915" s="109">
        <f t="shared" si="1485"/>
        <v>97599</v>
      </c>
      <c r="AC915" s="109">
        <f t="shared" si="1485"/>
        <v>98305</v>
      </c>
      <c r="AD915" s="109">
        <f t="shared" si="1485"/>
        <v>98926</v>
      </c>
      <c r="AE915" s="109">
        <f t="shared" si="1485"/>
        <v>99444</v>
      </c>
      <c r="AF915" s="109">
        <f t="shared" si="1485"/>
        <v>99896</v>
      </c>
      <c r="AG915" s="109">
        <f t="shared" si="1485"/>
        <v>100237</v>
      </c>
      <c r="AH915" s="109">
        <f t="shared" si="1485"/>
        <v>100524</v>
      </c>
      <c r="AI915" s="109">
        <f t="shared" si="1485"/>
        <v>100767</v>
      </c>
      <c r="AJ915" s="109">
        <f t="shared" si="1485"/>
        <v>101083</v>
      </c>
      <c r="AK915" s="109">
        <f t="shared" si="1485"/>
        <v>101560</v>
      </c>
      <c r="AL915" s="109">
        <f t="shared" si="1485"/>
        <v>102334</v>
      </c>
      <c r="AM915" s="109">
        <f t="shared" si="1485"/>
        <v>103471</v>
      </c>
      <c r="AN915" s="109">
        <f t="shared" si="1485"/>
        <v>104956</v>
      </c>
      <c r="AO915" s="109">
        <f t="shared" si="1485"/>
        <v>106719</v>
      </c>
      <c r="AP915" s="109">
        <f t="shared" si="1485"/>
        <v>108666</v>
      </c>
      <c r="AQ915" s="109">
        <f t="shared" si="1485"/>
        <v>110787</v>
      </c>
      <c r="AR915" s="109">
        <f t="shared" si="1485"/>
        <v>112872</v>
      </c>
      <c r="AS915" s="109">
        <f t="shared" si="1485"/>
        <v>114496</v>
      </c>
      <c r="AT915" s="109">
        <f t="shared" si="1485"/>
        <v>116123</v>
      </c>
      <c r="AU915" s="109">
        <f t="shared" si="1485"/>
        <v>117413</v>
      </c>
      <c r="AV915" s="109">
        <f t="shared" si="1485"/>
        <v>118725</v>
      </c>
      <c r="AW915" s="109">
        <f t="shared" ref="AW915:CB915" si="1486">SUM(AW705+AW810)</f>
        <v>120774</v>
      </c>
      <c r="AX915" s="109">
        <f t="shared" si="1486"/>
        <v>122689</v>
      </c>
      <c r="AY915" s="109">
        <f t="shared" si="1486"/>
        <v>123317</v>
      </c>
      <c r="AZ915" s="109">
        <f t="shared" si="1486"/>
        <v>125587</v>
      </c>
      <c r="BA915" s="109">
        <f t="shared" si="1486"/>
        <v>127068</v>
      </c>
      <c r="BB915" s="109">
        <f t="shared" si="1486"/>
        <v>128535</v>
      </c>
      <c r="BC915" s="109">
        <f t="shared" si="1486"/>
        <v>131961</v>
      </c>
      <c r="BD915" s="109">
        <f t="shared" si="1486"/>
        <v>133668</v>
      </c>
      <c r="BE915" s="109">
        <f t="shared" si="1486"/>
        <v>135372</v>
      </c>
      <c r="BF915" s="109">
        <f t="shared" si="1486"/>
        <v>137778</v>
      </c>
      <c r="BG915" s="109">
        <f t="shared" si="1486"/>
        <v>137865</v>
      </c>
      <c r="BH915" s="109">
        <f t="shared" si="1486"/>
        <v>139304</v>
      </c>
      <c r="BI915" s="109">
        <f t="shared" si="1486"/>
        <v>140240</v>
      </c>
      <c r="BJ915" s="109">
        <f t="shared" si="1486"/>
        <v>142987</v>
      </c>
      <c r="BK915" s="109">
        <f t="shared" si="1486"/>
        <v>143243</v>
      </c>
      <c r="BL915" s="109">
        <f t="shared" si="1486"/>
        <v>143061</v>
      </c>
      <c r="BM915" s="109">
        <f t="shared" si="1486"/>
        <v>141959</v>
      </c>
      <c r="BN915" s="109">
        <f t="shared" si="1486"/>
        <v>141923</v>
      </c>
      <c r="BO915" s="109">
        <f t="shared" si="1486"/>
        <v>138783</v>
      </c>
      <c r="BP915" s="109">
        <f t="shared" si="1486"/>
        <v>138247</v>
      </c>
      <c r="BQ915" s="109">
        <f t="shared" si="1486"/>
        <v>136379</v>
      </c>
      <c r="BR915" s="109">
        <f t="shared" si="1486"/>
        <v>135692</v>
      </c>
      <c r="BS915" s="109">
        <f t="shared" si="1486"/>
        <v>133108</v>
      </c>
      <c r="BT915" s="109">
        <f t="shared" si="1486"/>
        <v>133053</v>
      </c>
      <c r="BU915" s="109">
        <f t="shared" si="1486"/>
        <v>131077</v>
      </c>
      <c r="BV915" s="109">
        <f t="shared" si="1486"/>
        <v>129717</v>
      </c>
      <c r="BW915" s="109">
        <f t="shared" si="1486"/>
        <v>126446</v>
      </c>
      <c r="BX915" s="109">
        <f t="shared" si="1486"/>
        <v>123688</v>
      </c>
      <c r="BY915" s="109">
        <f t="shared" si="1486"/>
        <v>121725</v>
      </c>
      <c r="BZ915" s="109">
        <f t="shared" si="1486"/>
        <v>119362</v>
      </c>
      <c r="CA915" s="109">
        <f t="shared" si="1486"/>
        <v>117598</v>
      </c>
      <c r="CB915" s="109">
        <f t="shared" si="1486"/>
        <v>117509</v>
      </c>
      <c r="CC915" s="109">
        <f t="shared" ref="CC915:DL915" si="1487">SUM(CC705+CC810)</f>
        <v>116224</v>
      </c>
      <c r="CD915" s="109">
        <f t="shared" si="1487"/>
        <v>116781</v>
      </c>
      <c r="CE915" s="109">
        <f t="shared" si="1487"/>
        <v>118159</v>
      </c>
      <c r="CF915" s="109">
        <f t="shared" si="1487"/>
        <v>117338</v>
      </c>
      <c r="CG915" s="109">
        <f t="shared" si="1487"/>
        <v>118296</v>
      </c>
      <c r="CH915" s="109">
        <f t="shared" si="1487"/>
        <v>118680</v>
      </c>
      <c r="CI915" s="109">
        <f t="shared" si="1487"/>
        <v>117794</v>
      </c>
      <c r="CJ915" s="109">
        <f t="shared" si="1487"/>
        <v>118204</v>
      </c>
      <c r="CK915" s="109">
        <f t="shared" si="1487"/>
        <v>116728</v>
      </c>
      <c r="CL915" s="109">
        <f t="shared" si="1487"/>
        <v>116232</v>
      </c>
      <c r="CM915" s="109">
        <f t="shared" si="1487"/>
        <v>111658</v>
      </c>
      <c r="CN915" s="109">
        <f t="shared" si="1487"/>
        <v>105904</v>
      </c>
      <c r="CO915" s="109">
        <f t="shared" si="1487"/>
        <v>100904</v>
      </c>
      <c r="CP915" s="109">
        <f t="shared" si="1487"/>
        <v>96322</v>
      </c>
      <c r="CQ915" s="109">
        <f t="shared" si="1487"/>
        <v>91829</v>
      </c>
      <c r="CR915" s="109">
        <f t="shared" si="1487"/>
        <v>86447</v>
      </c>
      <c r="CS915" s="109">
        <f t="shared" si="1487"/>
        <v>82610</v>
      </c>
      <c r="CT915" s="109">
        <f t="shared" si="1487"/>
        <v>77617</v>
      </c>
      <c r="CU915" s="109">
        <f t="shared" si="1487"/>
        <v>72193</v>
      </c>
      <c r="CV915" s="109">
        <f t="shared" si="1487"/>
        <v>67497</v>
      </c>
      <c r="CW915" s="109">
        <f t="shared" si="1487"/>
        <v>62539</v>
      </c>
      <c r="CX915" s="109">
        <f t="shared" si="1487"/>
        <v>59063</v>
      </c>
      <c r="CY915" s="109">
        <f t="shared" si="1487"/>
        <v>53672</v>
      </c>
      <c r="CZ915" s="109">
        <f t="shared" si="1487"/>
        <v>51035</v>
      </c>
      <c r="DA915" s="109">
        <f t="shared" si="1487"/>
        <v>46659</v>
      </c>
      <c r="DB915" s="109">
        <f t="shared" si="1487"/>
        <v>43039</v>
      </c>
      <c r="DC915" s="109">
        <f t="shared" si="1487"/>
        <v>38202</v>
      </c>
      <c r="DD915" s="109">
        <f t="shared" si="1487"/>
        <v>33816</v>
      </c>
      <c r="DE915" s="109">
        <f t="shared" si="1487"/>
        <v>28498</v>
      </c>
      <c r="DF915" s="109">
        <f t="shared" si="1487"/>
        <v>24364</v>
      </c>
      <c r="DG915" s="109">
        <f t="shared" si="1487"/>
        <v>20233</v>
      </c>
      <c r="DH915" s="109">
        <f t="shared" si="1487"/>
        <v>16365</v>
      </c>
      <c r="DI915" s="109">
        <f t="shared" si="1487"/>
        <v>12835</v>
      </c>
      <c r="DJ915" s="109">
        <f t="shared" si="1487"/>
        <v>9797</v>
      </c>
      <c r="DK915" s="109">
        <f t="shared" si="1487"/>
        <v>7763</v>
      </c>
      <c r="DL915" s="109">
        <f t="shared" si="1487"/>
        <v>6011</v>
      </c>
      <c r="DM915" s="44">
        <v>16147</v>
      </c>
    </row>
    <row r="916" spans="1:117" s="44" customFormat="1" ht="1" hidden="1" customHeight="1">
      <c r="A916" s="94">
        <v>2038</v>
      </c>
      <c r="B916" s="96">
        <f t="shared" si="1386"/>
        <v>10097369</v>
      </c>
      <c r="C916" s="98">
        <f t="shared" si="1391"/>
        <v>5.9386767443486881E-3</v>
      </c>
      <c r="D916" s="103">
        <f t="shared" ref="D916:M916" si="1488">D706+D811</f>
        <v>5624962</v>
      </c>
      <c r="E916" s="103">
        <f t="shared" si="1488"/>
        <v>5740610</v>
      </c>
      <c r="F916" s="103">
        <f t="shared" si="1488"/>
        <v>5856094</v>
      </c>
      <c r="G916" s="103">
        <f t="shared" si="1488"/>
        <v>5972133</v>
      </c>
      <c r="H916" s="103">
        <f t="shared" si="1488"/>
        <v>6088939</v>
      </c>
      <c r="I916" s="103">
        <f t="shared" si="1488"/>
        <v>2551312</v>
      </c>
      <c r="J916" s="103">
        <f t="shared" si="1488"/>
        <v>2435664</v>
      </c>
      <c r="K916" s="103">
        <f t="shared" si="1488"/>
        <v>2320180</v>
      </c>
      <c r="L916" s="103">
        <f t="shared" si="1488"/>
        <v>2204141</v>
      </c>
      <c r="M916" s="103">
        <f t="shared" si="1488"/>
        <v>2087335</v>
      </c>
      <c r="N916" s="103"/>
      <c r="O916" s="103"/>
      <c r="P916" s="103"/>
      <c r="Q916" s="109">
        <f t="shared" ref="Q916:AV916" si="1489">SUM(Q706+Q811)</f>
        <v>90185</v>
      </c>
      <c r="R916" s="109">
        <f t="shared" si="1489"/>
        <v>90538</v>
      </c>
      <c r="S916" s="109">
        <f t="shared" si="1489"/>
        <v>90953</v>
      </c>
      <c r="T916" s="109">
        <f t="shared" si="1489"/>
        <v>91437</v>
      </c>
      <c r="U916" s="109">
        <f t="shared" si="1489"/>
        <v>91994</v>
      </c>
      <c r="V916" s="109">
        <f t="shared" si="1489"/>
        <v>92636</v>
      </c>
      <c r="W916" s="109">
        <f t="shared" si="1489"/>
        <v>93343</v>
      </c>
      <c r="X916" s="109">
        <f t="shared" si="1489"/>
        <v>94112</v>
      </c>
      <c r="Y916" s="109">
        <f t="shared" si="1489"/>
        <v>94940</v>
      </c>
      <c r="Z916" s="109">
        <f t="shared" si="1489"/>
        <v>95782</v>
      </c>
      <c r="AA916" s="109">
        <f t="shared" si="1489"/>
        <v>96617</v>
      </c>
      <c r="AB916" s="109">
        <f t="shared" si="1489"/>
        <v>97438</v>
      </c>
      <c r="AC916" s="109">
        <f t="shared" si="1489"/>
        <v>98192</v>
      </c>
      <c r="AD916" s="109">
        <f t="shared" si="1489"/>
        <v>98894</v>
      </c>
      <c r="AE916" s="109">
        <f t="shared" si="1489"/>
        <v>99528</v>
      </c>
      <c r="AF916" s="109">
        <f t="shared" si="1489"/>
        <v>100065</v>
      </c>
      <c r="AG916" s="109">
        <f t="shared" si="1489"/>
        <v>100541</v>
      </c>
      <c r="AH916" s="109">
        <f t="shared" si="1489"/>
        <v>100923</v>
      </c>
      <c r="AI916" s="109">
        <f t="shared" si="1489"/>
        <v>101288</v>
      </c>
      <c r="AJ916" s="109">
        <f t="shared" si="1489"/>
        <v>101689</v>
      </c>
      <c r="AK916" s="109">
        <f t="shared" si="1489"/>
        <v>102268</v>
      </c>
      <c r="AL916" s="109">
        <f t="shared" si="1489"/>
        <v>103096</v>
      </c>
      <c r="AM916" s="109">
        <f t="shared" si="1489"/>
        <v>104262</v>
      </c>
      <c r="AN916" s="109">
        <f t="shared" si="1489"/>
        <v>105772</v>
      </c>
      <c r="AO916" s="109">
        <f t="shared" si="1489"/>
        <v>107565</v>
      </c>
      <c r="AP916" s="109">
        <f t="shared" si="1489"/>
        <v>109544</v>
      </c>
      <c r="AQ916" s="109">
        <f t="shared" si="1489"/>
        <v>111618</v>
      </c>
      <c r="AR916" s="109">
        <f t="shared" si="1489"/>
        <v>113784</v>
      </c>
      <c r="AS916" s="109">
        <f t="shared" si="1489"/>
        <v>115838</v>
      </c>
      <c r="AT916" s="109">
        <f t="shared" si="1489"/>
        <v>117383</v>
      </c>
      <c r="AU916" s="109">
        <f t="shared" si="1489"/>
        <v>118889</v>
      </c>
      <c r="AV916" s="109">
        <f t="shared" si="1489"/>
        <v>120035</v>
      </c>
      <c r="AW916" s="109">
        <f t="shared" ref="AW916:CB916" si="1490">SUM(AW706+AW811)</f>
        <v>121179</v>
      </c>
      <c r="AX916" s="109">
        <f t="shared" si="1490"/>
        <v>123040</v>
      </c>
      <c r="AY916" s="109">
        <f t="shared" si="1490"/>
        <v>124767</v>
      </c>
      <c r="AZ916" s="109">
        <f t="shared" si="1490"/>
        <v>125223</v>
      </c>
      <c r="BA916" s="109">
        <f t="shared" si="1490"/>
        <v>127310</v>
      </c>
      <c r="BB916" s="109">
        <f t="shared" si="1490"/>
        <v>128624</v>
      </c>
      <c r="BC916" s="109">
        <f t="shared" si="1490"/>
        <v>129935</v>
      </c>
      <c r="BD916" s="109">
        <f t="shared" si="1490"/>
        <v>133203</v>
      </c>
      <c r="BE916" s="109">
        <f t="shared" si="1490"/>
        <v>134771</v>
      </c>
      <c r="BF916" s="109">
        <f t="shared" si="1490"/>
        <v>136345</v>
      </c>
      <c r="BG916" s="109">
        <f t="shared" si="1490"/>
        <v>138630</v>
      </c>
      <c r="BH916" s="109">
        <f t="shared" si="1490"/>
        <v>138612</v>
      </c>
      <c r="BI916" s="109">
        <f t="shared" si="1490"/>
        <v>139945</v>
      </c>
      <c r="BJ916" s="109">
        <f t="shared" si="1490"/>
        <v>140783</v>
      </c>
      <c r="BK916" s="109">
        <f t="shared" si="1490"/>
        <v>143425</v>
      </c>
      <c r="BL916" s="109">
        <f t="shared" si="1490"/>
        <v>143588</v>
      </c>
      <c r="BM916" s="109">
        <f t="shared" si="1490"/>
        <v>143317</v>
      </c>
      <c r="BN916" s="109">
        <f t="shared" si="1490"/>
        <v>142120</v>
      </c>
      <c r="BO916" s="109">
        <f t="shared" si="1490"/>
        <v>141991</v>
      </c>
      <c r="BP916" s="109">
        <f t="shared" si="1490"/>
        <v>138771</v>
      </c>
      <c r="BQ916" s="109">
        <f t="shared" si="1490"/>
        <v>138145</v>
      </c>
      <c r="BR916" s="109">
        <f t="shared" si="1490"/>
        <v>136193</v>
      </c>
      <c r="BS916" s="109">
        <f t="shared" si="1490"/>
        <v>135421</v>
      </c>
      <c r="BT916" s="109">
        <f t="shared" si="1490"/>
        <v>132769</v>
      </c>
      <c r="BU916" s="109">
        <f t="shared" si="1490"/>
        <v>132631</v>
      </c>
      <c r="BV916" s="109">
        <f t="shared" si="1490"/>
        <v>130592</v>
      </c>
      <c r="BW916" s="109">
        <f t="shared" si="1490"/>
        <v>129170</v>
      </c>
      <c r="BX916" s="109">
        <f t="shared" si="1490"/>
        <v>125855</v>
      </c>
      <c r="BY916" s="109">
        <f t="shared" si="1490"/>
        <v>123050</v>
      </c>
      <c r="BZ916" s="109">
        <f t="shared" si="1490"/>
        <v>120980</v>
      </c>
      <c r="CA916" s="109">
        <f t="shared" si="1490"/>
        <v>118636</v>
      </c>
      <c r="CB916" s="109">
        <f t="shared" si="1490"/>
        <v>116814</v>
      </c>
      <c r="CC916" s="109">
        <f t="shared" ref="CC916:DL916" si="1491">SUM(CC706+CC811)</f>
        <v>116610</v>
      </c>
      <c r="CD916" s="109">
        <f t="shared" si="1491"/>
        <v>115181</v>
      </c>
      <c r="CE916" s="109">
        <f t="shared" si="1491"/>
        <v>115803</v>
      </c>
      <c r="CF916" s="109">
        <f t="shared" si="1491"/>
        <v>117165</v>
      </c>
      <c r="CG916" s="109">
        <f t="shared" si="1491"/>
        <v>116290</v>
      </c>
      <c r="CH916" s="109">
        <f t="shared" si="1491"/>
        <v>117170</v>
      </c>
      <c r="CI916" s="109">
        <f t="shared" si="1491"/>
        <v>117467</v>
      </c>
      <c r="CJ916" s="109">
        <f t="shared" si="1491"/>
        <v>116497</v>
      </c>
      <c r="CK916" s="109">
        <f t="shared" si="1491"/>
        <v>116788</v>
      </c>
      <c r="CL916" s="109">
        <f t="shared" si="1491"/>
        <v>115208</v>
      </c>
      <c r="CM916" s="109">
        <f t="shared" si="1491"/>
        <v>114579</v>
      </c>
      <c r="CN916" s="109">
        <f t="shared" si="1491"/>
        <v>109926</v>
      </c>
      <c r="CO916" s="109">
        <f t="shared" si="1491"/>
        <v>104089</v>
      </c>
      <c r="CP916" s="109">
        <f t="shared" si="1491"/>
        <v>98997</v>
      </c>
      <c r="CQ916" s="109">
        <f t="shared" si="1491"/>
        <v>94291</v>
      </c>
      <c r="CR916" s="109">
        <f t="shared" si="1491"/>
        <v>89670</v>
      </c>
      <c r="CS916" s="109">
        <f t="shared" si="1491"/>
        <v>84163</v>
      </c>
      <c r="CT916" s="109">
        <f t="shared" si="1491"/>
        <v>80147</v>
      </c>
      <c r="CU916" s="109">
        <f t="shared" si="1491"/>
        <v>74988</v>
      </c>
      <c r="CV916" s="109">
        <f t="shared" si="1491"/>
        <v>69421</v>
      </c>
      <c r="CW916" s="109">
        <f t="shared" si="1491"/>
        <v>64552</v>
      </c>
      <c r="CX916" s="109">
        <f t="shared" si="1491"/>
        <v>59435</v>
      </c>
      <c r="CY916" s="109">
        <f t="shared" si="1491"/>
        <v>55720</v>
      </c>
      <c r="CZ916" s="109">
        <f t="shared" si="1491"/>
        <v>50218</v>
      </c>
      <c r="DA916" s="109">
        <f t="shared" si="1491"/>
        <v>47304</v>
      </c>
      <c r="DB916" s="109">
        <f t="shared" si="1491"/>
        <v>42807</v>
      </c>
      <c r="DC916" s="109">
        <f t="shared" si="1491"/>
        <v>39050</v>
      </c>
      <c r="DD916" s="109">
        <f t="shared" si="1491"/>
        <v>34243</v>
      </c>
      <c r="DE916" s="109">
        <f t="shared" si="1491"/>
        <v>29968</v>
      </c>
      <c r="DF916" s="109">
        <f t="shared" si="1491"/>
        <v>24987</v>
      </c>
      <c r="DG916" s="109">
        <f t="shared" si="1491"/>
        <v>21151</v>
      </c>
      <c r="DH916" s="109">
        <f t="shared" si="1491"/>
        <v>17384</v>
      </c>
      <c r="DI916" s="109">
        <f t="shared" si="1491"/>
        <v>13904</v>
      </c>
      <c r="DJ916" s="109">
        <f t="shared" si="1491"/>
        <v>10769</v>
      </c>
      <c r="DK916" s="109">
        <f t="shared" si="1491"/>
        <v>8111</v>
      </c>
      <c r="DL916" s="109">
        <f t="shared" si="1491"/>
        <v>6332</v>
      </c>
      <c r="DM916" s="44">
        <v>17036</v>
      </c>
    </row>
    <row r="917" spans="1:117" s="44" customFormat="1" ht="1" hidden="1" customHeight="1">
      <c r="A917" s="94">
        <v>2039</v>
      </c>
      <c r="B917" s="96">
        <f t="shared" si="1386"/>
        <v>10156013</v>
      </c>
      <c r="C917" s="98">
        <f t="shared" si="1391"/>
        <v>5.8078495497193381E-3</v>
      </c>
      <c r="D917" s="103">
        <f t="shared" ref="D917:M917" si="1492">D707+D812</f>
        <v>5653830</v>
      </c>
      <c r="E917" s="103">
        <f t="shared" si="1492"/>
        <v>5769609</v>
      </c>
      <c r="F917" s="103">
        <f t="shared" si="1492"/>
        <v>5884277</v>
      </c>
      <c r="G917" s="103">
        <f t="shared" si="1492"/>
        <v>5998801</v>
      </c>
      <c r="H917" s="103">
        <f t="shared" si="1492"/>
        <v>6113831</v>
      </c>
      <c r="I917" s="103">
        <f t="shared" si="1492"/>
        <v>2578607</v>
      </c>
      <c r="J917" s="103">
        <f t="shared" si="1492"/>
        <v>2462828</v>
      </c>
      <c r="K917" s="103">
        <f t="shared" si="1492"/>
        <v>2348160</v>
      </c>
      <c r="L917" s="103">
        <f t="shared" si="1492"/>
        <v>2233636</v>
      </c>
      <c r="M917" s="103">
        <f t="shared" si="1492"/>
        <v>2118606</v>
      </c>
      <c r="N917" s="103"/>
      <c r="O917" s="103"/>
      <c r="P917" s="103"/>
      <c r="Q917" s="109">
        <f t="shared" ref="Q917:AV917" si="1493">SUM(Q707+Q812)</f>
        <v>90750</v>
      </c>
      <c r="R917" s="109">
        <f t="shared" si="1493"/>
        <v>91036</v>
      </c>
      <c r="S917" s="109">
        <f t="shared" si="1493"/>
        <v>91361</v>
      </c>
      <c r="T917" s="109">
        <f t="shared" si="1493"/>
        <v>91748</v>
      </c>
      <c r="U917" s="109">
        <f t="shared" si="1493"/>
        <v>92206</v>
      </c>
      <c r="V917" s="109">
        <f t="shared" si="1493"/>
        <v>92740</v>
      </c>
      <c r="W917" s="109">
        <f t="shared" si="1493"/>
        <v>93357</v>
      </c>
      <c r="X917" s="109">
        <f t="shared" si="1493"/>
        <v>94040</v>
      </c>
      <c r="Y917" s="109">
        <f t="shared" si="1493"/>
        <v>94794</v>
      </c>
      <c r="Z917" s="109">
        <f t="shared" si="1493"/>
        <v>95597</v>
      </c>
      <c r="AA917" s="109">
        <f t="shared" si="1493"/>
        <v>96414</v>
      </c>
      <c r="AB917" s="109">
        <f t="shared" si="1493"/>
        <v>97227</v>
      </c>
      <c r="AC917" s="109">
        <f t="shared" si="1493"/>
        <v>98034</v>
      </c>
      <c r="AD917" s="109">
        <f t="shared" si="1493"/>
        <v>98784</v>
      </c>
      <c r="AE917" s="109">
        <f t="shared" si="1493"/>
        <v>99496</v>
      </c>
      <c r="AF917" s="109">
        <f t="shared" si="1493"/>
        <v>100150</v>
      </c>
      <c r="AG917" s="109">
        <f t="shared" si="1493"/>
        <v>100713</v>
      </c>
      <c r="AH917" s="109">
        <f t="shared" si="1493"/>
        <v>101228</v>
      </c>
      <c r="AI917" s="109">
        <f t="shared" si="1493"/>
        <v>101689</v>
      </c>
      <c r="AJ917" s="109">
        <f t="shared" si="1493"/>
        <v>102212</v>
      </c>
      <c r="AK917" s="109">
        <f t="shared" si="1493"/>
        <v>102873</v>
      </c>
      <c r="AL917" s="109">
        <f t="shared" si="1493"/>
        <v>103802</v>
      </c>
      <c r="AM917" s="109">
        <f t="shared" si="1493"/>
        <v>105020</v>
      </c>
      <c r="AN917" s="109">
        <f t="shared" si="1493"/>
        <v>106560</v>
      </c>
      <c r="AO917" s="109">
        <f t="shared" si="1493"/>
        <v>108376</v>
      </c>
      <c r="AP917" s="109">
        <f t="shared" si="1493"/>
        <v>110385</v>
      </c>
      <c r="AQ917" s="109">
        <f t="shared" si="1493"/>
        <v>112491</v>
      </c>
      <c r="AR917" s="109">
        <f t="shared" si="1493"/>
        <v>114610</v>
      </c>
      <c r="AS917" s="109">
        <f t="shared" si="1493"/>
        <v>116745</v>
      </c>
      <c r="AT917" s="109">
        <f t="shared" si="1493"/>
        <v>118716</v>
      </c>
      <c r="AU917" s="109">
        <f t="shared" si="1493"/>
        <v>120143</v>
      </c>
      <c r="AV917" s="109">
        <f t="shared" si="1493"/>
        <v>121503</v>
      </c>
      <c r="AW917" s="109">
        <f t="shared" ref="AW917:CB917" si="1494">SUM(AW707+AW812)</f>
        <v>122484</v>
      </c>
      <c r="AX917" s="109">
        <f t="shared" si="1494"/>
        <v>123451</v>
      </c>
      <c r="AY917" s="109">
        <f t="shared" si="1494"/>
        <v>125126</v>
      </c>
      <c r="AZ917" s="109">
        <f t="shared" si="1494"/>
        <v>126668</v>
      </c>
      <c r="BA917" s="109">
        <f t="shared" si="1494"/>
        <v>126956</v>
      </c>
      <c r="BB917" s="109">
        <f t="shared" si="1494"/>
        <v>128873</v>
      </c>
      <c r="BC917" s="109">
        <f t="shared" si="1494"/>
        <v>130031</v>
      </c>
      <c r="BD917" s="109">
        <f t="shared" si="1494"/>
        <v>131194</v>
      </c>
      <c r="BE917" s="109">
        <f t="shared" si="1494"/>
        <v>134317</v>
      </c>
      <c r="BF917" s="109">
        <f t="shared" si="1494"/>
        <v>135758</v>
      </c>
      <c r="BG917" s="109">
        <f t="shared" si="1494"/>
        <v>137213</v>
      </c>
      <c r="BH917" s="109">
        <f t="shared" si="1494"/>
        <v>139382</v>
      </c>
      <c r="BI917" s="109">
        <f t="shared" si="1494"/>
        <v>139264</v>
      </c>
      <c r="BJ917" s="109">
        <f t="shared" si="1494"/>
        <v>140497</v>
      </c>
      <c r="BK917" s="109">
        <f t="shared" si="1494"/>
        <v>141236</v>
      </c>
      <c r="BL917" s="109">
        <f t="shared" si="1494"/>
        <v>143775</v>
      </c>
      <c r="BM917" s="109">
        <f t="shared" si="1494"/>
        <v>143847</v>
      </c>
      <c r="BN917" s="109">
        <f t="shared" si="1494"/>
        <v>143479</v>
      </c>
      <c r="BO917" s="109">
        <f t="shared" si="1494"/>
        <v>142195</v>
      </c>
      <c r="BP917" s="109">
        <f t="shared" si="1494"/>
        <v>141972</v>
      </c>
      <c r="BQ917" s="109">
        <f t="shared" si="1494"/>
        <v>138671</v>
      </c>
      <c r="BR917" s="109">
        <f t="shared" si="1494"/>
        <v>137958</v>
      </c>
      <c r="BS917" s="109">
        <f t="shared" si="1494"/>
        <v>135925</v>
      </c>
      <c r="BT917" s="109">
        <f t="shared" si="1494"/>
        <v>135073</v>
      </c>
      <c r="BU917" s="109">
        <f t="shared" si="1494"/>
        <v>132356</v>
      </c>
      <c r="BV917" s="109">
        <f t="shared" si="1494"/>
        <v>132144</v>
      </c>
      <c r="BW917" s="109">
        <f t="shared" si="1494"/>
        <v>130044</v>
      </c>
      <c r="BX917" s="109">
        <f t="shared" si="1494"/>
        <v>128566</v>
      </c>
      <c r="BY917" s="109">
        <f t="shared" si="1494"/>
        <v>125208</v>
      </c>
      <c r="BZ917" s="109">
        <f t="shared" si="1494"/>
        <v>122299</v>
      </c>
      <c r="CA917" s="109">
        <f t="shared" si="1494"/>
        <v>120249</v>
      </c>
      <c r="CB917" s="109">
        <f t="shared" si="1494"/>
        <v>117847</v>
      </c>
      <c r="CC917" s="109">
        <f t="shared" ref="CC917:DL917" si="1495">SUM(CC707+CC812)</f>
        <v>115925</v>
      </c>
      <c r="CD917" s="109">
        <f t="shared" si="1495"/>
        <v>115560</v>
      </c>
      <c r="CE917" s="109">
        <f t="shared" si="1495"/>
        <v>114221</v>
      </c>
      <c r="CF917" s="109">
        <f t="shared" si="1495"/>
        <v>114829</v>
      </c>
      <c r="CG917" s="109">
        <f t="shared" si="1495"/>
        <v>116128</v>
      </c>
      <c r="CH917" s="109">
        <f t="shared" si="1495"/>
        <v>115189</v>
      </c>
      <c r="CI917" s="109">
        <f t="shared" si="1495"/>
        <v>115980</v>
      </c>
      <c r="CJ917" s="109">
        <f t="shared" si="1495"/>
        <v>116182</v>
      </c>
      <c r="CK917" s="109">
        <f t="shared" si="1495"/>
        <v>115115</v>
      </c>
      <c r="CL917" s="109">
        <f t="shared" si="1495"/>
        <v>115279</v>
      </c>
      <c r="CM917" s="109">
        <f t="shared" si="1495"/>
        <v>113583</v>
      </c>
      <c r="CN917" s="109">
        <f t="shared" si="1495"/>
        <v>112806</v>
      </c>
      <c r="CO917" s="109">
        <f t="shared" si="1495"/>
        <v>108059</v>
      </c>
      <c r="CP917" s="109">
        <f t="shared" si="1495"/>
        <v>102132</v>
      </c>
      <c r="CQ917" s="109">
        <f t="shared" si="1495"/>
        <v>96930</v>
      </c>
      <c r="CR917" s="109">
        <f t="shared" si="1495"/>
        <v>92086</v>
      </c>
      <c r="CS917" s="109">
        <f t="shared" si="1495"/>
        <v>87318</v>
      </c>
      <c r="CT917" s="109">
        <f t="shared" si="1495"/>
        <v>81669</v>
      </c>
      <c r="CU917" s="109">
        <f t="shared" si="1495"/>
        <v>77461</v>
      </c>
      <c r="CV917" s="109">
        <f t="shared" si="1495"/>
        <v>72129</v>
      </c>
      <c r="CW917" s="109">
        <f t="shared" si="1495"/>
        <v>66411</v>
      </c>
      <c r="CX917" s="109">
        <f t="shared" si="1495"/>
        <v>61368</v>
      </c>
      <c r="CY917" s="109">
        <f t="shared" si="1495"/>
        <v>56099</v>
      </c>
      <c r="CZ917" s="109">
        <f t="shared" si="1495"/>
        <v>52161</v>
      </c>
      <c r="DA917" s="109">
        <f t="shared" si="1495"/>
        <v>46579</v>
      </c>
      <c r="DB917" s="109">
        <f t="shared" si="1495"/>
        <v>43426</v>
      </c>
      <c r="DC917" s="109">
        <f t="shared" si="1495"/>
        <v>38871</v>
      </c>
      <c r="DD917" s="109">
        <f t="shared" si="1495"/>
        <v>35037</v>
      </c>
      <c r="DE917" s="109">
        <f t="shared" si="1495"/>
        <v>30378</v>
      </c>
      <c r="DF917" s="109">
        <f t="shared" si="1495"/>
        <v>26310</v>
      </c>
      <c r="DG917" s="109">
        <f t="shared" si="1495"/>
        <v>21713</v>
      </c>
      <c r="DH917" s="109">
        <f t="shared" si="1495"/>
        <v>18198</v>
      </c>
      <c r="DI917" s="109">
        <f t="shared" si="1495"/>
        <v>14789</v>
      </c>
      <c r="DJ917" s="109">
        <f t="shared" si="1495"/>
        <v>11680</v>
      </c>
      <c r="DK917" s="109">
        <f t="shared" si="1495"/>
        <v>8927</v>
      </c>
      <c r="DL917" s="109">
        <f t="shared" si="1495"/>
        <v>6627</v>
      </c>
      <c r="DM917" s="44">
        <v>18009</v>
      </c>
    </row>
    <row r="918" spans="1:117" s="44" customFormat="1" ht="1" hidden="1" customHeight="1">
      <c r="A918" s="94">
        <v>2040</v>
      </c>
      <c r="B918" s="96">
        <f t="shared" si="1386"/>
        <v>10213917</v>
      </c>
      <c r="C918" s="98">
        <f t="shared" si="1391"/>
        <v>5.7014499686048057E-3</v>
      </c>
      <c r="D918" s="103">
        <f t="shared" ref="D918:M918" si="1496">D708+D813</f>
        <v>5683098</v>
      </c>
      <c r="E918" s="103">
        <f t="shared" si="1496"/>
        <v>5799054</v>
      </c>
      <c r="F918" s="103">
        <f t="shared" si="1496"/>
        <v>5913850</v>
      </c>
      <c r="G918" s="103">
        <f t="shared" si="1496"/>
        <v>6027573</v>
      </c>
      <c r="H918" s="103">
        <f t="shared" si="1496"/>
        <v>6141105</v>
      </c>
      <c r="I918" s="103">
        <f t="shared" si="1496"/>
        <v>2604621</v>
      </c>
      <c r="J918" s="103">
        <f t="shared" si="1496"/>
        <v>2488665</v>
      </c>
      <c r="K918" s="103">
        <f t="shared" si="1496"/>
        <v>2373869</v>
      </c>
      <c r="L918" s="103">
        <f t="shared" si="1496"/>
        <v>2260146</v>
      </c>
      <c r="M918" s="103">
        <f t="shared" si="1496"/>
        <v>2146614</v>
      </c>
      <c r="N918" s="103"/>
      <c r="O918" s="103"/>
      <c r="P918" s="103"/>
      <c r="Q918" s="109">
        <f t="shared" ref="Q918:AV918" si="1497">SUM(Q708+Q813)</f>
        <v>91376</v>
      </c>
      <c r="R918" s="109">
        <f t="shared" si="1497"/>
        <v>91600</v>
      </c>
      <c r="S918" s="109">
        <f t="shared" si="1497"/>
        <v>91859</v>
      </c>
      <c r="T918" s="109">
        <f t="shared" si="1497"/>
        <v>92155</v>
      </c>
      <c r="U918" s="109">
        <f t="shared" si="1497"/>
        <v>92518</v>
      </c>
      <c r="V918" s="109">
        <f t="shared" si="1497"/>
        <v>92954</v>
      </c>
      <c r="W918" s="109">
        <f t="shared" si="1497"/>
        <v>93462</v>
      </c>
      <c r="X918" s="109">
        <f t="shared" si="1497"/>
        <v>94057</v>
      </c>
      <c r="Y918" s="109">
        <f t="shared" si="1497"/>
        <v>94725</v>
      </c>
      <c r="Z918" s="109">
        <f t="shared" si="1497"/>
        <v>95453</v>
      </c>
      <c r="AA918" s="109">
        <f t="shared" si="1497"/>
        <v>96231</v>
      </c>
      <c r="AB918" s="109">
        <f t="shared" si="1497"/>
        <v>97025</v>
      </c>
      <c r="AC918" s="109">
        <f t="shared" si="1497"/>
        <v>97828</v>
      </c>
      <c r="AD918" s="109">
        <f t="shared" si="1497"/>
        <v>98630</v>
      </c>
      <c r="AE918" s="109">
        <f t="shared" si="1497"/>
        <v>99390</v>
      </c>
      <c r="AF918" s="109">
        <f t="shared" si="1497"/>
        <v>100121</v>
      </c>
      <c r="AG918" s="109">
        <f t="shared" si="1497"/>
        <v>100800</v>
      </c>
      <c r="AH918" s="109">
        <f t="shared" si="1497"/>
        <v>101403</v>
      </c>
      <c r="AI918" s="109">
        <f t="shared" si="1497"/>
        <v>101996</v>
      </c>
      <c r="AJ918" s="109">
        <f t="shared" si="1497"/>
        <v>102615</v>
      </c>
      <c r="AK918" s="109">
        <f t="shared" si="1497"/>
        <v>103396</v>
      </c>
      <c r="AL918" s="109">
        <f t="shared" si="1497"/>
        <v>104407</v>
      </c>
      <c r="AM918" s="109">
        <f t="shared" si="1497"/>
        <v>105725</v>
      </c>
      <c r="AN918" s="109">
        <f t="shared" si="1497"/>
        <v>107314</v>
      </c>
      <c r="AO918" s="109">
        <f t="shared" si="1497"/>
        <v>109161</v>
      </c>
      <c r="AP918" s="109">
        <f t="shared" si="1497"/>
        <v>111193</v>
      </c>
      <c r="AQ918" s="109">
        <f t="shared" si="1497"/>
        <v>113329</v>
      </c>
      <c r="AR918" s="109">
        <f t="shared" si="1497"/>
        <v>115479</v>
      </c>
      <c r="AS918" s="109">
        <f t="shared" si="1497"/>
        <v>117570</v>
      </c>
      <c r="AT918" s="109">
        <f t="shared" si="1497"/>
        <v>119621</v>
      </c>
      <c r="AU918" s="109">
        <f t="shared" si="1497"/>
        <v>121469</v>
      </c>
      <c r="AV918" s="109">
        <f t="shared" si="1497"/>
        <v>122752</v>
      </c>
      <c r="AW918" s="109">
        <f t="shared" ref="AW918:CB918" si="1498">SUM(AW708+AW813)</f>
        <v>123943</v>
      </c>
      <c r="AX918" s="109">
        <f t="shared" si="1498"/>
        <v>124753</v>
      </c>
      <c r="AY918" s="109">
        <f t="shared" si="1498"/>
        <v>125543</v>
      </c>
      <c r="AZ918" s="109">
        <f t="shared" si="1498"/>
        <v>127032</v>
      </c>
      <c r="BA918" s="109">
        <f t="shared" si="1498"/>
        <v>128397</v>
      </c>
      <c r="BB918" s="109">
        <f t="shared" si="1498"/>
        <v>128530</v>
      </c>
      <c r="BC918" s="109">
        <f t="shared" si="1498"/>
        <v>130286</v>
      </c>
      <c r="BD918" s="109">
        <f t="shared" si="1498"/>
        <v>131301</v>
      </c>
      <c r="BE918" s="109">
        <f t="shared" si="1498"/>
        <v>132325</v>
      </c>
      <c r="BF918" s="109">
        <f t="shared" si="1498"/>
        <v>135312</v>
      </c>
      <c r="BG918" s="109">
        <f t="shared" si="1498"/>
        <v>136636</v>
      </c>
      <c r="BH918" s="109">
        <f t="shared" si="1498"/>
        <v>137979</v>
      </c>
      <c r="BI918" s="109">
        <f t="shared" si="1498"/>
        <v>140038</v>
      </c>
      <c r="BJ918" s="109">
        <f t="shared" si="1498"/>
        <v>139825</v>
      </c>
      <c r="BK918" s="109">
        <f t="shared" si="1498"/>
        <v>140959</v>
      </c>
      <c r="BL918" s="109">
        <f t="shared" si="1498"/>
        <v>141603</v>
      </c>
      <c r="BM918" s="109">
        <f t="shared" si="1498"/>
        <v>144041</v>
      </c>
      <c r="BN918" s="109">
        <f t="shared" si="1498"/>
        <v>144016</v>
      </c>
      <c r="BO918" s="109">
        <f t="shared" si="1498"/>
        <v>143554</v>
      </c>
      <c r="BP918" s="109">
        <f t="shared" si="1498"/>
        <v>142183</v>
      </c>
      <c r="BQ918" s="109">
        <f t="shared" si="1498"/>
        <v>141865</v>
      </c>
      <c r="BR918" s="109">
        <f t="shared" si="1498"/>
        <v>138487</v>
      </c>
      <c r="BS918" s="109">
        <f t="shared" si="1498"/>
        <v>137689</v>
      </c>
      <c r="BT918" s="109">
        <f t="shared" si="1498"/>
        <v>135583</v>
      </c>
      <c r="BU918" s="109">
        <f t="shared" si="1498"/>
        <v>134652</v>
      </c>
      <c r="BV918" s="109">
        <f t="shared" si="1498"/>
        <v>131876</v>
      </c>
      <c r="BW918" s="109">
        <f t="shared" si="1498"/>
        <v>131592</v>
      </c>
      <c r="BX918" s="109">
        <f t="shared" si="1498"/>
        <v>129440</v>
      </c>
      <c r="BY918" s="109">
        <f t="shared" si="1498"/>
        <v>127905</v>
      </c>
      <c r="BZ918" s="109">
        <f t="shared" si="1498"/>
        <v>124447</v>
      </c>
      <c r="CA918" s="109">
        <f t="shared" si="1498"/>
        <v>121562</v>
      </c>
      <c r="CB918" s="109">
        <f t="shared" si="1498"/>
        <v>119450</v>
      </c>
      <c r="CC918" s="109">
        <f t="shared" ref="CC918:DL918" si="1499">SUM(CC708+CC813)</f>
        <v>116952</v>
      </c>
      <c r="CD918" s="109">
        <f t="shared" si="1499"/>
        <v>114882</v>
      </c>
      <c r="CE918" s="109">
        <f t="shared" si="1499"/>
        <v>114596</v>
      </c>
      <c r="CF918" s="109">
        <f t="shared" si="1499"/>
        <v>113267</v>
      </c>
      <c r="CG918" s="109">
        <f t="shared" si="1499"/>
        <v>113815</v>
      </c>
      <c r="CH918" s="109">
        <f t="shared" si="1499"/>
        <v>115036</v>
      </c>
      <c r="CI918" s="109">
        <f t="shared" si="1499"/>
        <v>114028</v>
      </c>
      <c r="CJ918" s="109">
        <f t="shared" si="1499"/>
        <v>114720</v>
      </c>
      <c r="CK918" s="109">
        <f t="shared" si="1499"/>
        <v>114812</v>
      </c>
      <c r="CL918" s="109">
        <f t="shared" si="1499"/>
        <v>113643</v>
      </c>
      <c r="CM918" s="109">
        <f t="shared" si="1499"/>
        <v>113667</v>
      </c>
      <c r="CN918" s="109">
        <f t="shared" si="1499"/>
        <v>111842</v>
      </c>
      <c r="CO918" s="109">
        <f t="shared" si="1499"/>
        <v>110900</v>
      </c>
      <c r="CP918" s="109">
        <f t="shared" si="1499"/>
        <v>106045</v>
      </c>
      <c r="CQ918" s="109">
        <f t="shared" si="1499"/>
        <v>100011</v>
      </c>
      <c r="CR918" s="109">
        <f t="shared" si="1499"/>
        <v>94688</v>
      </c>
      <c r="CS918" s="109">
        <f t="shared" si="1499"/>
        <v>89692</v>
      </c>
      <c r="CT918" s="109">
        <f t="shared" si="1499"/>
        <v>84755</v>
      </c>
      <c r="CU918" s="109">
        <f t="shared" si="1499"/>
        <v>78954</v>
      </c>
      <c r="CV918" s="109">
        <f t="shared" si="1499"/>
        <v>74542</v>
      </c>
      <c r="CW918" s="109">
        <f t="shared" si="1499"/>
        <v>69024</v>
      </c>
      <c r="CX918" s="109">
        <f t="shared" si="1499"/>
        <v>63162</v>
      </c>
      <c r="CY918" s="109">
        <f t="shared" si="1499"/>
        <v>57952</v>
      </c>
      <c r="CZ918" s="109">
        <f t="shared" si="1499"/>
        <v>52550</v>
      </c>
      <c r="DA918" s="109">
        <f t="shared" si="1499"/>
        <v>48415</v>
      </c>
      <c r="DB918" s="109">
        <f t="shared" si="1499"/>
        <v>42798</v>
      </c>
      <c r="DC918" s="109">
        <f t="shared" si="1499"/>
        <v>39464</v>
      </c>
      <c r="DD918" s="109">
        <f t="shared" si="1499"/>
        <v>34912</v>
      </c>
      <c r="DE918" s="109">
        <f t="shared" si="1499"/>
        <v>31121</v>
      </c>
      <c r="DF918" s="109">
        <f t="shared" si="1499"/>
        <v>26703</v>
      </c>
      <c r="DG918" s="109">
        <f t="shared" si="1499"/>
        <v>22900</v>
      </c>
      <c r="DH918" s="109">
        <f t="shared" si="1499"/>
        <v>18702</v>
      </c>
      <c r="DI918" s="109">
        <f t="shared" si="1499"/>
        <v>15504</v>
      </c>
      <c r="DJ918" s="109">
        <f t="shared" si="1499"/>
        <v>12444</v>
      </c>
      <c r="DK918" s="109">
        <f t="shared" si="1499"/>
        <v>9695</v>
      </c>
      <c r="DL918" s="109">
        <f t="shared" si="1499"/>
        <v>7306</v>
      </c>
      <c r="DM918" s="44">
        <v>19029</v>
      </c>
    </row>
    <row r="919" spans="1:117" s="44" customFormat="1" ht="1" hidden="1" customHeight="1">
      <c r="A919" s="94">
        <v>2041</v>
      </c>
      <c r="B919" s="96">
        <f t="shared" si="1386"/>
        <v>10270830</v>
      </c>
      <c r="C919" s="98">
        <f t="shared" si="1391"/>
        <v>5.572103239139304E-3</v>
      </c>
      <c r="D919" s="103">
        <f t="shared" ref="D919:M919" si="1500">D709+D814</f>
        <v>5711872</v>
      </c>
      <c r="E919" s="103">
        <f t="shared" si="1500"/>
        <v>5828776</v>
      </c>
      <c r="F919" s="103">
        <f t="shared" si="1500"/>
        <v>5943754</v>
      </c>
      <c r="G919" s="103">
        <f t="shared" si="1500"/>
        <v>6057603</v>
      </c>
      <c r="H919" s="103">
        <f t="shared" si="1500"/>
        <v>6170349</v>
      </c>
      <c r="I919" s="103">
        <f t="shared" si="1500"/>
        <v>2629845</v>
      </c>
      <c r="J919" s="103">
        <f t="shared" si="1500"/>
        <v>2512941</v>
      </c>
      <c r="K919" s="103">
        <f t="shared" si="1500"/>
        <v>2397963</v>
      </c>
      <c r="L919" s="103">
        <f t="shared" si="1500"/>
        <v>2284114</v>
      </c>
      <c r="M919" s="103">
        <f t="shared" si="1500"/>
        <v>2171368</v>
      </c>
      <c r="N919" s="103"/>
      <c r="O919" s="103"/>
      <c r="P919" s="103"/>
      <c r="Q919" s="109">
        <f t="shared" ref="Q919:AV919" si="1501">SUM(Q709+Q814)</f>
        <v>92033</v>
      </c>
      <c r="R919" s="109">
        <f t="shared" si="1501"/>
        <v>92226</v>
      </c>
      <c r="S919" s="109">
        <f t="shared" si="1501"/>
        <v>92422</v>
      </c>
      <c r="T919" s="109">
        <f t="shared" si="1501"/>
        <v>92654</v>
      </c>
      <c r="U919" s="109">
        <f t="shared" si="1501"/>
        <v>92927</v>
      </c>
      <c r="V919" s="109">
        <f t="shared" si="1501"/>
        <v>93267</v>
      </c>
      <c r="W919" s="109">
        <f t="shared" si="1501"/>
        <v>93679</v>
      </c>
      <c r="X919" s="109">
        <f t="shared" si="1501"/>
        <v>94166</v>
      </c>
      <c r="Y919" s="109">
        <f t="shared" si="1501"/>
        <v>94744</v>
      </c>
      <c r="Z919" s="109">
        <f t="shared" si="1501"/>
        <v>95387</v>
      </c>
      <c r="AA919" s="109">
        <f t="shared" si="1501"/>
        <v>96090</v>
      </c>
      <c r="AB919" s="109">
        <f t="shared" si="1501"/>
        <v>96846</v>
      </c>
      <c r="AC919" s="109">
        <f t="shared" si="1501"/>
        <v>97627</v>
      </c>
      <c r="AD919" s="109">
        <f t="shared" si="1501"/>
        <v>98424</v>
      </c>
      <c r="AE919" s="109">
        <f t="shared" si="1501"/>
        <v>99237</v>
      </c>
      <c r="AF919" s="109">
        <f t="shared" si="1501"/>
        <v>100017</v>
      </c>
      <c r="AG919" s="109">
        <f t="shared" si="1501"/>
        <v>100773</v>
      </c>
      <c r="AH919" s="109">
        <f t="shared" si="1501"/>
        <v>101493</v>
      </c>
      <c r="AI919" s="109">
        <f t="shared" si="1501"/>
        <v>102175</v>
      </c>
      <c r="AJ919" s="109">
        <f t="shared" si="1501"/>
        <v>102926</v>
      </c>
      <c r="AK919" s="109">
        <f t="shared" si="1501"/>
        <v>103803</v>
      </c>
      <c r="AL919" s="109">
        <f t="shared" si="1501"/>
        <v>104930</v>
      </c>
      <c r="AM919" s="109">
        <f t="shared" si="1501"/>
        <v>106328</v>
      </c>
      <c r="AN919" s="109">
        <f t="shared" si="1501"/>
        <v>108016</v>
      </c>
      <c r="AO919" s="109">
        <f t="shared" si="1501"/>
        <v>109912</v>
      </c>
      <c r="AP919" s="109">
        <f t="shared" si="1501"/>
        <v>111975</v>
      </c>
      <c r="AQ919" s="109">
        <f t="shared" si="1501"/>
        <v>114132</v>
      </c>
      <c r="AR919" s="109">
        <f t="shared" si="1501"/>
        <v>116314</v>
      </c>
      <c r="AS919" s="109">
        <f t="shared" si="1501"/>
        <v>118437</v>
      </c>
      <c r="AT919" s="109">
        <f t="shared" si="1501"/>
        <v>120445</v>
      </c>
      <c r="AU919" s="109">
        <f t="shared" si="1501"/>
        <v>122370</v>
      </c>
      <c r="AV919" s="109">
        <f t="shared" si="1501"/>
        <v>124069</v>
      </c>
      <c r="AW919" s="109">
        <f t="shared" ref="AW919:CB919" si="1502">SUM(AW709+AW814)</f>
        <v>125187</v>
      </c>
      <c r="AX919" s="109">
        <f t="shared" si="1502"/>
        <v>126205</v>
      </c>
      <c r="AY919" s="109">
        <f t="shared" si="1502"/>
        <v>126842</v>
      </c>
      <c r="AZ919" s="109">
        <f t="shared" si="1502"/>
        <v>127456</v>
      </c>
      <c r="BA919" s="109">
        <f t="shared" si="1502"/>
        <v>128768</v>
      </c>
      <c r="BB919" s="109">
        <f t="shared" si="1502"/>
        <v>129968</v>
      </c>
      <c r="BC919" s="109">
        <f t="shared" si="1502"/>
        <v>129953</v>
      </c>
      <c r="BD919" s="109">
        <f t="shared" si="1502"/>
        <v>131562</v>
      </c>
      <c r="BE919" s="109">
        <f t="shared" si="1502"/>
        <v>132440</v>
      </c>
      <c r="BF919" s="109">
        <f t="shared" si="1502"/>
        <v>133338</v>
      </c>
      <c r="BG919" s="109">
        <f t="shared" si="1502"/>
        <v>136198</v>
      </c>
      <c r="BH919" s="109">
        <f t="shared" si="1502"/>
        <v>137412</v>
      </c>
      <c r="BI919" s="109">
        <f t="shared" si="1502"/>
        <v>138648</v>
      </c>
      <c r="BJ919" s="109">
        <f t="shared" si="1502"/>
        <v>140603</v>
      </c>
      <c r="BK919" s="109">
        <f t="shared" si="1502"/>
        <v>140296</v>
      </c>
      <c r="BL919" s="109">
        <f t="shared" si="1502"/>
        <v>141333</v>
      </c>
      <c r="BM919" s="109">
        <f t="shared" si="1502"/>
        <v>141885</v>
      </c>
      <c r="BN919" s="109">
        <f t="shared" si="1502"/>
        <v>144216</v>
      </c>
      <c r="BO919" s="109">
        <f t="shared" si="1502"/>
        <v>144096</v>
      </c>
      <c r="BP919" s="109">
        <f t="shared" si="1502"/>
        <v>143543</v>
      </c>
      <c r="BQ919" s="109">
        <f t="shared" si="1502"/>
        <v>142082</v>
      </c>
      <c r="BR919" s="109">
        <f t="shared" si="1502"/>
        <v>141673</v>
      </c>
      <c r="BS919" s="109">
        <f t="shared" si="1502"/>
        <v>138223</v>
      </c>
      <c r="BT919" s="109">
        <f t="shared" si="1502"/>
        <v>137346</v>
      </c>
      <c r="BU919" s="109">
        <f t="shared" si="1502"/>
        <v>135167</v>
      </c>
      <c r="BV919" s="109">
        <f t="shared" si="1502"/>
        <v>134167</v>
      </c>
      <c r="BW919" s="109">
        <f t="shared" si="1502"/>
        <v>131334</v>
      </c>
      <c r="BX919" s="109">
        <f t="shared" si="1502"/>
        <v>130983</v>
      </c>
      <c r="BY919" s="109">
        <f t="shared" si="1502"/>
        <v>128780</v>
      </c>
      <c r="BZ919" s="109">
        <f t="shared" si="1502"/>
        <v>127130</v>
      </c>
      <c r="CA919" s="109">
        <f t="shared" si="1502"/>
        <v>123698</v>
      </c>
      <c r="CB919" s="109">
        <f t="shared" si="1502"/>
        <v>120759</v>
      </c>
      <c r="CC919" s="109">
        <f t="shared" ref="CC919:DL919" si="1503">SUM(CC709+CC814)</f>
        <v>118546</v>
      </c>
      <c r="CD919" s="109">
        <f t="shared" si="1503"/>
        <v>115902</v>
      </c>
      <c r="CE919" s="109">
        <f t="shared" si="1503"/>
        <v>113928</v>
      </c>
      <c r="CF919" s="109">
        <f t="shared" si="1503"/>
        <v>113639</v>
      </c>
      <c r="CG919" s="109">
        <f t="shared" si="1503"/>
        <v>112274</v>
      </c>
      <c r="CH919" s="109">
        <f t="shared" si="1503"/>
        <v>112748</v>
      </c>
      <c r="CI919" s="109">
        <f t="shared" si="1503"/>
        <v>113884</v>
      </c>
      <c r="CJ919" s="109">
        <f t="shared" si="1503"/>
        <v>112797</v>
      </c>
      <c r="CK919" s="109">
        <f t="shared" si="1503"/>
        <v>113375</v>
      </c>
      <c r="CL919" s="109">
        <f t="shared" si="1503"/>
        <v>113352</v>
      </c>
      <c r="CM919" s="109">
        <f t="shared" si="1503"/>
        <v>112070</v>
      </c>
      <c r="CN919" s="109">
        <f t="shared" si="1503"/>
        <v>111939</v>
      </c>
      <c r="CO919" s="109">
        <f t="shared" si="1503"/>
        <v>109969</v>
      </c>
      <c r="CP919" s="109">
        <f t="shared" si="1503"/>
        <v>108844</v>
      </c>
      <c r="CQ919" s="109">
        <f t="shared" si="1503"/>
        <v>103864</v>
      </c>
      <c r="CR919" s="109">
        <f t="shared" si="1503"/>
        <v>97708</v>
      </c>
      <c r="CS919" s="109">
        <f t="shared" si="1503"/>
        <v>92247</v>
      </c>
      <c r="CT919" s="109">
        <f t="shared" si="1503"/>
        <v>87081</v>
      </c>
      <c r="CU919" s="109">
        <f t="shared" si="1503"/>
        <v>81966</v>
      </c>
      <c r="CV919" s="109">
        <f t="shared" si="1503"/>
        <v>76000</v>
      </c>
      <c r="CW919" s="109">
        <f t="shared" si="1503"/>
        <v>71373</v>
      </c>
      <c r="CX919" s="109">
        <f t="shared" si="1503"/>
        <v>65673</v>
      </c>
      <c r="CY919" s="109">
        <f t="shared" si="1503"/>
        <v>59674</v>
      </c>
      <c r="CZ919" s="109">
        <f t="shared" si="1503"/>
        <v>54315</v>
      </c>
      <c r="DA919" s="109">
        <f t="shared" si="1503"/>
        <v>48807</v>
      </c>
      <c r="DB919" s="109">
        <f t="shared" si="1503"/>
        <v>44520</v>
      </c>
      <c r="DC919" s="109">
        <f t="shared" si="1503"/>
        <v>38931</v>
      </c>
      <c r="DD919" s="109">
        <f t="shared" si="1503"/>
        <v>35478</v>
      </c>
      <c r="DE919" s="109">
        <f t="shared" si="1503"/>
        <v>31044</v>
      </c>
      <c r="DF919" s="109">
        <f t="shared" si="1503"/>
        <v>27393</v>
      </c>
      <c r="DG919" s="109">
        <f t="shared" si="1503"/>
        <v>23272</v>
      </c>
      <c r="DH919" s="109">
        <f t="shared" si="1503"/>
        <v>19758</v>
      </c>
      <c r="DI919" s="109">
        <f t="shared" si="1503"/>
        <v>15958</v>
      </c>
      <c r="DJ919" s="109">
        <f t="shared" si="1503"/>
        <v>13069</v>
      </c>
      <c r="DK919" s="109">
        <f t="shared" si="1503"/>
        <v>10349</v>
      </c>
      <c r="DL919" s="109">
        <f t="shared" si="1503"/>
        <v>7948</v>
      </c>
      <c r="DM919" s="44">
        <v>20400</v>
      </c>
    </row>
    <row r="920" spans="1:117" s="44" customFormat="1" ht="1" hidden="1" customHeight="1">
      <c r="A920" s="94">
        <v>2042</v>
      </c>
      <c r="B920" s="96">
        <f t="shared" si="1386"/>
        <v>10326850</v>
      </c>
      <c r="C920" s="98">
        <f t="shared" si="1391"/>
        <v>5.4542816890163701E-3</v>
      </c>
      <c r="D920" s="103">
        <f t="shared" ref="D920:M920" si="1504">D710+D815</f>
        <v>5739444</v>
      </c>
      <c r="E920" s="103">
        <f t="shared" si="1504"/>
        <v>5857915</v>
      </c>
      <c r="F920" s="103">
        <f t="shared" si="1504"/>
        <v>5973836</v>
      </c>
      <c r="G920" s="103">
        <f t="shared" si="1504"/>
        <v>6087872</v>
      </c>
      <c r="H920" s="103">
        <f t="shared" si="1504"/>
        <v>6200745</v>
      </c>
      <c r="I920" s="103">
        <f t="shared" si="1504"/>
        <v>2654988</v>
      </c>
      <c r="J920" s="103">
        <f t="shared" si="1504"/>
        <v>2536517</v>
      </c>
      <c r="K920" s="103">
        <f t="shared" si="1504"/>
        <v>2420596</v>
      </c>
      <c r="L920" s="103">
        <f t="shared" si="1504"/>
        <v>2306560</v>
      </c>
      <c r="M920" s="103">
        <f t="shared" si="1504"/>
        <v>2193687</v>
      </c>
      <c r="N920" s="103"/>
      <c r="O920" s="103"/>
      <c r="P920" s="103"/>
      <c r="Q920" s="109">
        <f t="shared" ref="Q920:AV920" si="1505">SUM(Q710+Q815)</f>
        <v>92702</v>
      </c>
      <c r="R920" s="109">
        <f t="shared" si="1505"/>
        <v>92880</v>
      </c>
      <c r="S920" s="109">
        <f t="shared" si="1505"/>
        <v>93048</v>
      </c>
      <c r="T920" s="109">
        <f t="shared" si="1505"/>
        <v>93217</v>
      </c>
      <c r="U920" s="109">
        <f t="shared" si="1505"/>
        <v>93425</v>
      </c>
      <c r="V920" s="109">
        <f t="shared" si="1505"/>
        <v>93677</v>
      </c>
      <c r="W920" s="109">
        <f t="shared" si="1505"/>
        <v>93992</v>
      </c>
      <c r="X920" s="109">
        <f t="shared" si="1505"/>
        <v>94384</v>
      </c>
      <c r="Y920" s="109">
        <f t="shared" si="1505"/>
        <v>94855</v>
      </c>
      <c r="Z920" s="109">
        <f t="shared" si="1505"/>
        <v>95407</v>
      </c>
      <c r="AA920" s="109">
        <f t="shared" si="1505"/>
        <v>96028</v>
      </c>
      <c r="AB920" s="109">
        <f t="shared" si="1505"/>
        <v>96708</v>
      </c>
      <c r="AC920" s="109">
        <f t="shared" si="1505"/>
        <v>97450</v>
      </c>
      <c r="AD920" s="109">
        <f t="shared" si="1505"/>
        <v>98227</v>
      </c>
      <c r="AE920" s="109">
        <f t="shared" si="1505"/>
        <v>99034</v>
      </c>
      <c r="AF920" s="109">
        <f t="shared" si="1505"/>
        <v>99865</v>
      </c>
      <c r="AG920" s="109">
        <f t="shared" si="1505"/>
        <v>100672</v>
      </c>
      <c r="AH920" s="109">
        <f t="shared" si="1505"/>
        <v>101470</v>
      </c>
      <c r="AI920" s="109">
        <f t="shared" si="1505"/>
        <v>102270</v>
      </c>
      <c r="AJ920" s="109">
        <f t="shared" si="1505"/>
        <v>103107</v>
      </c>
      <c r="AK920" s="109">
        <f t="shared" si="1505"/>
        <v>104117</v>
      </c>
      <c r="AL920" s="109">
        <f t="shared" si="1505"/>
        <v>105338</v>
      </c>
      <c r="AM920" s="109">
        <f t="shared" si="1505"/>
        <v>106853</v>
      </c>
      <c r="AN920" s="109">
        <f t="shared" si="1505"/>
        <v>108620</v>
      </c>
      <c r="AO920" s="109">
        <f t="shared" si="1505"/>
        <v>110611</v>
      </c>
      <c r="AP920" s="109">
        <f t="shared" si="1505"/>
        <v>112723</v>
      </c>
      <c r="AQ920" s="109">
        <f t="shared" si="1505"/>
        <v>114913</v>
      </c>
      <c r="AR920" s="109">
        <f t="shared" si="1505"/>
        <v>117116</v>
      </c>
      <c r="AS920" s="109">
        <f t="shared" si="1505"/>
        <v>119269</v>
      </c>
      <c r="AT920" s="109">
        <f t="shared" si="1505"/>
        <v>121308</v>
      </c>
      <c r="AU920" s="109">
        <f t="shared" si="1505"/>
        <v>123193</v>
      </c>
      <c r="AV920" s="109">
        <f t="shared" si="1505"/>
        <v>124969</v>
      </c>
      <c r="AW920" s="109">
        <f t="shared" ref="AW920:CB920" si="1506">SUM(AW710+AW815)</f>
        <v>126498</v>
      </c>
      <c r="AX920" s="109">
        <f t="shared" si="1506"/>
        <v>127445</v>
      </c>
      <c r="AY920" s="109">
        <f t="shared" si="1506"/>
        <v>128286</v>
      </c>
      <c r="AZ920" s="109">
        <f t="shared" si="1506"/>
        <v>128751</v>
      </c>
      <c r="BA920" s="109">
        <f t="shared" si="1506"/>
        <v>129196</v>
      </c>
      <c r="BB920" s="109">
        <f t="shared" si="1506"/>
        <v>130344</v>
      </c>
      <c r="BC920" s="109">
        <f t="shared" si="1506"/>
        <v>131390</v>
      </c>
      <c r="BD920" s="109">
        <f t="shared" si="1506"/>
        <v>131237</v>
      </c>
      <c r="BE920" s="109">
        <f t="shared" si="1506"/>
        <v>132705</v>
      </c>
      <c r="BF920" s="109">
        <f t="shared" si="1506"/>
        <v>133460</v>
      </c>
      <c r="BG920" s="109">
        <f t="shared" si="1506"/>
        <v>134239</v>
      </c>
      <c r="BH920" s="109">
        <f t="shared" si="1506"/>
        <v>136983</v>
      </c>
      <c r="BI920" s="109">
        <f t="shared" si="1506"/>
        <v>138090</v>
      </c>
      <c r="BJ920" s="109">
        <f t="shared" si="1506"/>
        <v>139225</v>
      </c>
      <c r="BK920" s="109">
        <f t="shared" si="1506"/>
        <v>141079</v>
      </c>
      <c r="BL920" s="109">
        <f t="shared" si="1506"/>
        <v>140681</v>
      </c>
      <c r="BM920" s="109">
        <f t="shared" si="1506"/>
        <v>141622</v>
      </c>
      <c r="BN920" s="109">
        <f t="shared" si="1506"/>
        <v>142076</v>
      </c>
      <c r="BO920" s="109">
        <f t="shared" si="1506"/>
        <v>144304</v>
      </c>
      <c r="BP920" s="109">
        <f t="shared" si="1506"/>
        <v>144088</v>
      </c>
      <c r="BQ920" s="109">
        <f t="shared" si="1506"/>
        <v>143443</v>
      </c>
      <c r="BR920" s="109">
        <f t="shared" si="1506"/>
        <v>141896</v>
      </c>
      <c r="BS920" s="109">
        <f t="shared" si="1506"/>
        <v>141402</v>
      </c>
      <c r="BT920" s="109">
        <f t="shared" si="1506"/>
        <v>137883</v>
      </c>
      <c r="BU920" s="109">
        <f t="shared" si="1506"/>
        <v>136928</v>
      </c>
      <c r="BV920" s="109">
        <f t="shared" si="1506"/>
        <v>134685</v>
      </c>
      <c r="BW920" s="109">
        <f t="shared" si="1506"/>
        <v>133617</v>
      </c>
      <c r="BX920" s="109">
        <f t="shared" si="1506"/>
        <v>130735</v>
      </c>
      <c r="BY920" s="109">
        <f t="shared" si="1506"/>
        <v>130319</v>
      </c>
      <c r="BZ920" s="109">
        <f t="shared" si="1506"/>
        <v>128004</v>
      </c>
      <c r="CA920" s="109">
        <f t="shared" si="1506"/>
        <v>126370</v>
      </c>
      <c r="CB920" s="109">
        <f t="shared" si="1506"/>
        <v>122885</v>
      </c>
      <c r="CC920" s="109">
        <f t="shared" ref="CC920:DL920" si="1507">SUM(CC710+CC815)</f>
        <v>119848</v>
      </c>
      <c r="CD920" s="109">
        <f t="shared" si="1507"/>
        <v>117484</v>
      </c>
      <c r="CE920" s="109">
        <f t="shared" si="1507"/>
        <v>114943</v>
      </c>
      <c r="CF920" s="109">
        <f t="shared" si="1507"/>
        <v>112983</v>
      </c>
      <c r="CG920" s="109">
        <f t="shared" si="1507"/>
        <v>112644</v>
      </c>
      <c r="CH920" s="109">
        <f t="shared" si="1507"/>
        <v>111227</v>
      </c>
      <c r="CI920" s="109">
        <f t="shared" si="1507"/>
        <v>111621</v>
      </c>
      <c r="CJ920" s="109">
        <f t="shared" si="1507"/>
        <v>112661</v>
      </c>
      <c r="CK920" s="109">
        <f t="shared" si="1507"/>
        <v>111485</v>
      </c>
      <c r="CL920" s="109">
        <f t="shared" si="1507"/>
        <v>111943</v>
      </c>
      <c r="CM920" s="109">
        <f t="shared" si="1507"/>
        <v>111792</v>
      </c>
      <c r="CN920" s="109">
        <f t="shared" si="1507"/>
        <v>110381</v>
      </c>
      <c r="CO920" s="109">
        <f t="shared" si="1507"/>
        <v>110080</v>
      </c>
      <c r="CP920" s="109">
        <f t="shared" si="1507"/>
        <v>107948</v>
      </c>
      <c r="CQ920" s="109">
        <f t="shared" si="1507"/>
        <v>106618</v>
      </c>
      <c r="CR920" s="109">
        <f t="shared" si="1507"/>
        <v>101496</v>
      </c>
      <c r="CS920" s="109">
        <f t="shared" si="1507"/>
        <v>95205</v>
      </c>
      <c r="CT920" s="109">
        <f t="shared" si="1507"/>
        <v>89587</v>
      </c>
      <c r="CU920" s="109">
        <f t="shared" si="1507"/>
        <v>84237</v>
      </c>
      <c r="CV920" s="109">
        <f t="shared" si="1507"/>
        <v>78930</v>
      </c>
      <c r="CW920" s="109">
        <f t="shared" si="1507"/>
        <v>72791</v>
      </c>
      <c r="CX920" s="109">
        <f t="shared" si="1507"/>
        <v>67947</v>
      </c>
      <c r="CY920" s="109">
        <f t="shared" si="1507"/>
        <v>62072</v>
      </c>
      <c r="CZ920" s="109">
        <f t="shared" si="1507"/>
        <v>55956</v>
      </c>
      <c r="DA920" s="109">
        <f t="shared" si="1507"/>
        <v>50481</v>
      </c>
      <c r="DB920" s="109">
        <f t="shared" si="1507"/>
        <v>44915</v>
      </c>
      <c r="DC920" s="109">
        <f t="shared" si="1507"/>
        <v>40534</v>
      </c>
      <c r="DD920" s="109">
        <f t="shared" si="1507"/>
        <v>35035</v>
      </c>
      <c r="DE920" s="109">
        <f t="shared" si="1507"/>
        <v>31581</v>
      </c>
      <c r="DF920" s="109">
        <f t="shared" si="1507"/>
        <v>27357</v>
      </c>
      <c r="DG920" s="109">
        <f t="shared" si="1507"/>
        <v>23906</v>
      </c>
      <c r="DH920" s="109">
        <f t="shared" si="1507"/>
        <v>20107</v>
      </c>
      <c r="DI920" s="109">
        <f t="shared" si="1507"/>
        <v>16887</v>
      </c>
      <c r="DJ920" s="109">
        <f t="shared" si="1507"/>
        <v>13468</v>
      </c>
      <c r="DK920" s="109">
        <f t="shared" si="1507"/>
        <v>10886</v>
      </c>
      <c r="DL920" s="109">
        <f t="shared" si="1507"/>
        <v>8500</v>
      </c>
      <c r="DM920" s="44">
        <v>22008</v>
      </c>
    </row>
    <row r="921" spans="1:117" s="44" customFormat="1" ht="1" hidden="1" customHeight="1">
      <c r="A921" s="94">
        <v>2043</v>
      </c>
      <c r="B921" s="96">
        <f t="shared" si="1386"/>
        <v>10381971</v>
      </c>
      <c r="C921" s="98">
        <f t="shared" si="1391"/>
        <v>5.3376392607619944E-3</v>
      </c>
      <c r="D921" s="103">
        <f t="shared" ref="D921:M921" si="1508">D711+D816</f>
        <v>5765252</v>
      </c>
      <c r="E921" s="103">
        <f t="shared" si="1508"/>
        <v>5885705</v>
      </c>
      <c r="F921" s="103">
        <f t="shared" si="1508"/>
        <v>6003183</v>
      </c>
      <c r="G921" s="103">
        <f t="shared" si="1508"/>
        <v>6118158</v>
      </c>
      <c r="H921" s="103">
        <f t="shared" si="1508"/>
        <v>6231222</v>
      </c>
      <c r="I921" s="103">
        <f t="shared" si="1508"/>
        <v>2680464</v>
      </c>
      <c r="J921" s="103">
        <f t="shared" si="1508"/>
        <v>2560011</v>
      </c>
      <c r="K921" s="103">
        <f t="shared" si="1508"/>
        <v>2442533</v>
      </c>
      <c r="L921" s="103">
        <f t="shared" si="1508"/>
        <v>2327558</v>
      </c>
      <c r="M921" s="103">
        <f t="shared" si="1508"/>
        <v>2214494</v>
      </c>
      <c r="N921" s="103"/>
      <c r="O921" s="103"/>
      <c r="P921" s="103"/>
      <c r="Q921" s="109">
        <f t="shared" ref="Q921:AV921" si="1509">SUM(Q711+Q816)</f>
        <v>93389</v>
      </c>
      <c r="R921" s="109">
        <f t="shared" si="1509"/>
        <v>93546</v>
      </c>
      <c r="S921" s="109">
        <f t="shared" si="1509"/>
        <v>93700</v>
      </c>
      <c r="T921" s="109">
        <f t="shared" si="1509"/>
        <v>93842</v>
      </c>
      <c r="U921" s="109">
        <f t="shared" si="1509"/>
        <v>93986</v>
      </c>
      <c r="V921" s="109">
        <f t="shared" si="1509"/>
        <v>94174</v>
      </c>
      <c r="W921" s="109">
        <f t="shared" si="1509"/>
        <v>94403</v>
      </c>
      <c r="X921" s="109">
        <f t="shared" si="1509"/>
        <v>94697</v>
      </c>
      <c r="Y921" s="109">
        <f t="shared" si="1509"/>
        <v>95075</v>
      </c>
      <c r="Z921" s="109">
        <f t="shared" si="1509"/>
        <v>95521</v>
      </c>
      <c r="AA921" s="109">
        <f t="shared" si="1509"/>
        <v>96048</v>
      </c>
      <c r="AB921" s="109">
        <f t="shared" si="1509"/>
        <v>96649</v>
      </c>
      <c r="AC921" s="109">
        <f t="shared" si="1509"/>
        <v>97316</v>
      </c>
      <c r="AD921" s="109">
        <f t="shared" si="1509"/>
        <v>98053</v>
      </c>
      <c r="AE921" s="109">
        <f t="shared" si="1509"/>
        <v>98840</v>
      </c>
      <c r="AF921" s="109">
        <f t="shared" si="1509"/>
        <v>99666</v>
      </c>
      <c r="AG921" s="109">
        <f t="shared" si="1509"/>
        <v>100521</v>
      </c>
      <c r="AH921" s="109">
        <f t="shared" si="1509"/>
        <v>101371</v>
      </c>
      <c r="AI921" s="109">
        <f t="shared" si="1509"/>
        <v>102250</v>
      </c>
      <c r="AJ921" s="109">
        <f t="shared" si="1509"/>
        <v>103208</v>
      </c>
      <c r="AK921" s="109">
        <f t="shared" si="1509"/>
        <v>104302</v>
      </c>
      <c r="AL921" s="109">
        <f t="shared" si="1509"/>
        <v>105658</v>
      </c>
      <c r="AM921" s="109">
        <f t="shared" si="1509"/>
        <v>107262</v>
      </c>
      <c r="AN921" s="109">
        <f t="shared" si="1509"/>
        <v>109144</v>
      </c>
      <c r="AO921" s="109">
        <f t="shared" si="1509"/>
        <v>111214</v>
      </c>
      <c r="AP921" s="109">
        <f t="shared" si="1509"/>
        <v>113418</v>
      </c>
      <c r="AQ921" s="109">
        <f t="shared" si="1509"/>
        <v>115658</v>
      </c>
      <c r="AR921" s="109">
        <f t="shared" si="1509"/>
        <v>117892</v>
      </c>
      <c r="AS921" s="109">
        <f t="shared" si="1509"/>
        <v>120068</v>
      </c>
      <c r="AT921" s="109">
        <f t="shared" si="1509"/>
        <v>122137</v>
      </c>
      <c r="AU921" s="109">
        <f t="shared" si="1509"/>
        <v>124053</v>
      </c>
      <c r="AV921" s="109">
        <f t="shared" si="1509"/>
        <v>125790</v>
      </c>
      <c r="AW921" s="109">
        <f t="shared" ref="AW921:CB921" si="1510">SUM(AW711+AW816)</f>
        <v>127398</v>
      </c>
      <c r="AX921" s="109">
        <f t="shared" si="1510"/>
        <v>128751</v>
      </c>
      <c r="AY921" s="109">
        <f t="shared" si="1510"/>
        <v>129522</v>
      </c>
      <c r="AZ921" s="109">
        <f t="shared" si="1510"/>
        <v>130190</v>
      </c>
      <c r="BA921" s="109">
        <f t="shared" si="1510"/>
        <v>130489</v>
      </c>
      <c r="BB921" s="109">
        <f t="shared" si="1510"/>
        <v>130776</v>
      </c>
      <c r="BC921" s="109">
        <f t="shared" si="1510"/>
        <v>131768</v>
      </c>
      <c r="BD921" s="109">
        <f t="shared" si="1510"/>
        <v>132672</v>
      </c>
      <c r="BE921" s="109">
        <f t="shared" si="1510"/>
        <v>132390</v>
      </c>
      <c r="BF921" s="109">
        <f t="shared" si="1510"/>
        <v>133731</v>
      </c>
      <c r="BG921" s="109">
        <f t="shared" si="1510"/>
        <v>134370</v>
      </c>
      <c r="BH921" s="109">
        <f t="shared" si="1510"/>
        <v>135038</v>
      </c>
      <c r="BI921" s="109">
        <f t="shared" si="1510"/>
        <v>137668</v>
      </c>
      <c r="BJ921" s="109">
        <f t="shared" si="1510"/>
        <v>138676</v>
      </c>
      <c r="BK921" s="109">
        <f t="shared" si="1510"/>
        <v>139712</v>
      </c>
      <c r="BL921" s="109">
        <f t="shared" si="1510"/>
        <v>141466</v>
      </c>
      <c r="BM921" s="109">
        <f t="shared" si="1510"/>
        <v>140979</v>
      </c>
      <c r="BN921" s="109">
        <f t="shared" si="1510"/>
        <v>141819</v>
      </c>
      <c r="BO921" s="109">
        <f t="shared" si="1510"/>
        <v>142178</v>
      </c>
      <c r="BP921" s="109">
        <f t="shared" si="1510"/>
        <v>144303</v>
      </c>
      <c r="BQ921" s="109">
        <f t="shared" si="1510"/>
        <v>143993</v>
      </c>
      <c r="BR921" s="109">
        <f t="shared" si="1510"/>
        <v>143258</v>
      </c>
      <c r="BS921" s="109">
        <f t="shared" si="1510"/>
        <v>141630</v>
      </c>
      <c r="BT921" s="109">
        <f t="shared" si="1510"/>
        <v>141050</v>
      </c>
      <c r="BU921" s="109">
        <f t="shared" si="1510"/>
        <v>137468</v>
      </c>
      <c r="BV921" s="109">
        <f t="shared" si="1510"/>
        <v>136443</v>
      </c>
      <c r="BW921" s="109">
        <f t="shared" si="1510"/>
        <v>134138</v>
      </c>
      <c r="BX921" s="109">
        <f t="shared" si="1510"/>
        <v>133009</v>
      </c>
      <c r="BY921" s="109">
        <f t="shared" si="1510"/>
        <v>130078</v>
      </c>
      <c r="BZ921" s="109">
        <f t="shared" si="1510"/>
        <v>129539</v>
      </c>
      <c r="CA921" s="109">
        <f t="shared" si="1510"/>
        <v>127241</v>
      </c>
      <c r="CB921" s="109">
        <f t="shared" si="1510"/>
        <v>125541</v>
      </c>
      <c r="CC921" s="109">
        <f t="shared" ref="CC921:DL921" si="1511">SUM(CC711+CC816)</f>
        <v>121962</v>
      </c>
      <c r="CD921" s="109">
        <f t="shared" si="1511"/>
        <v>118778</v>
      </c>
      <c r="CE921" s="109">
        <f t="shared" si="1511"/>
        <v>116515</v>
      </c>
      <c r="CF921" s="109">
        <f t="shared" si="1511"/>
        <v>113992</v>
      </c>
      <c r="CG921" s="109">
        <f t="shared" si="1511"/>
        <v>111999</v>
      </c>
      <c r="CH921" s="109">
        <f t="shared" si="1511"/>
        <v>111596</v>
      </c>
      <c r="CI921" s="109">
        <f t="shared" si="1511"/>
        <v>110121</v>
      </c>
      <c r="CJ921" s="109">
        <f t="shared" si="1511"/>
        <v>110425</v>
      </c>
      <c r="CK921" s="109">
        <f t="shared" si="1511"/>
        <v>111359</v>
      </c>
      <c r="CL921" s="109">
        <f t="shared" si="1511"/>
        <v>110087</v>
      </c>
      <c r="CM921" s="109">
        <f t="shared" si="1511"/>
        <v>110410</v>
      </c>
      <c r="CN921" s="109">
        <f t="shared" si="1511"/>
        <v>110115</v>
      </c>
      <c r="CO921" s="109">
        <f t="shared" si="1511"/>
        <v>108562</v>
      </c>
      <c r="CP921" s="109">
        <f t="shared" si="1511"/>
        <v>108072</v>
      </c>
      <c r="CQ921" s="109">
        <f t="shared" si="1511"/>
        <v>105756</v>
      </c>
      <c r="CR921" s="109">
        <f t="shared" si="1511"/>
        <v>104199</v>
      </c>
      <c r="CS921" s="109">
        <f t="shared" si="1511"/>
        <v>98914</v>
      </c>
      <c r="CT921" s="109">
        <f t="shared" si="1511"/>
        <v>92471</v>
      </c>
      <c r="CU921" s="109">
        <f t="shared" si="1511"/>
        <v>86683</v>
      </c>
      <c r="CV921" s="109">
        <f t="shared" si="1511"/>
        <v>81137</v>
      </c>
      <c r="CW921" s="109">
        <f t="shared" si="1511"/>
        <v>75626</v>
      </c>
      <c r="CX921" s="109">
        <f t="shared" si="1511"/>
        <v>69316</v>
      </c>
      <c r="CY921" s="109">
        <f t="shared" si="1511"/>
        <v>64253</v>
      </c>
      <c r="CZ921" s="109">
        <f t="shared" si="1511"/>
        <v>58228</v>
      </c>
      <c r="DA921" s="109">
        <f t="shared" si="1511"/>
        <v>52030</v>
      </c>
      <c r="DB921" s="109">
        <f t="shared" si="1511"/>
        <v>46484</v>
      </c>
      <c r="DC921" s="109">
        <f t="shared" si="1511"/>
        <v>40921</v>
      </c>
      <c r="DD921" s="109">
        <f t="shared" si="1511"/>
        <v>36507</v>
      </c>
      <c r="DE921" s="109">
        <f t="shared" si="1511"/>
        <v>31213</v>
      </c>
      <c r="DF921" s="109">
        <f t="shared" si="1511"/>
        <v>27854</v>
      </c>
      <c r="DG921" s="109">
        <f t="shared" si="1511"/>
        <v>23899</v>
      </c>
      <c r="DH921" s="109">
        <f t="shared" si="1511"/>
        <v>20680</v>
      </c>
      <c r="DI921" s="109">
        <f t="shared" si="1511"/>
        <v>17205</v>
      </c>
      <c r="DJ921" s="109">
        <f t="shared" si="1511"/>
        <v>14276</v>
      </c>
      <c r="DK921" s="109">
        <f t="shared" si="1511"/>
        <v>11235</v>
      </c>
      <c r="DL921" s="109">
        <f t="shared" si="1511"/>
        <v>8956</v>
      </c>
      <c r="DM921" s="44">
        <v>23743</v>
      </c>
    </row>
    <row r="922" spans="1:117" s="44" customFormat="1" ht="1" hidden="1" customHeight="1">
      <c r="A922" s="94">
        <v>2044</v>
      </c>
      <c r="B922" s="96">
        <f t="shared" si="1386"/>
        <v>10436403</v>
      </c>
      <c r="C922" s="98">
        <f t="shared" si="1391"/>
        <v>5.2429350842917982E-3</v>
      </c>
      <c r="D922" s="103">
        <f t="shared" ref="D922:M922" si="1512">D712+D817</f>
        <v>5789107</v>
      </c>
      <c r="E922" s="103">
        <f t="shared" si="1512"/>
        <v>5911687</v>
      </c>
      <c r="F922" s="103">
        <f t="shared" si="1512"/>
        <v>6031135</v>
      </c>
      <c r="G922" s="103">
        <f t="shared" si="1512"/>
        <v>6147659</v>
      </c>
      <c r="H922" s="103">
        <f t="shared" si="1512"/>
        <v>6261659</v>
      </c>
      <c r="I922" s="103">
        <f t="shared" si="1512"/>
        <v>2706615</v>
      </c>
      <c r="J922" s="103">
        <f t="shared" si="1512"/>
        <v>2584035</v>
      </c>
      <c r="K922" s="103">
        <f t="shared" si="1512"/>
        <v>2464587</v>
      </c>
      <c r="L922" s="103">
        <f t="shared" si="1512"/>
        <v>2348063</v>
      </c>
      <c r="M922" s="103">
        <f t="shared" si="1512"/>
        <v>2234063</v>
      </c>
      <c r="N922" s="103"/>
      <c r="O922" s="103"/>
      <c r="P922" s="103"/>
      <c r="Q922" s="109">
        <f t="shared" ref="Q922:AV922" si="1513">SUM(Q712+Q817)</f>
        <v>94054</v>
      </c>
      <c r="R922" s="109">
        <f t="shared" si="1513"/>
        <v>94232</v>
      </c>
      <c r="S922" s="109">
        <f t="shared" si="1513"/>
        <v>94364</v>
      </c>
      <c r="T922" s="109">
        <f t="shared" si="1513"/>
        <v>94492</v>
      </c>
      <c r="U922" s="109">
        <f t="shared" si="1513"/>
        <v>94612</v>
      </c>
      <c r="V922" s="109">
        <f t="shared" si="1513"/>
        <v>94735</v>
      </c>
      <c r="W922" s="109">
        <f t="shared" si="1513"/>
        <v>94899</v>
      </c>
      <c r="X922" s="109">
        <f t="shared" si="1513"/>
        <v>95108</v>
      </c>
      <c r="Y922" s="109">
        <f t="shared" si="1513"/>
        <v>95389</v>
      </c>
      <c r="Z922" s="109">
        <f t="shared" si="1513"/>
        <v>95742</v>
      </c>
      <c r="AA922" s="109">
        <f t="shared" si="1513"/>
        <v>96166</v>
      </c>
      <c r="AB922" s="109">
        <f t="shared" si="1513"/>
        <v>96669</v>
      </c>
      <c r="AC922" s="109">
        <f t="shared" si="1513"/>
        <v>97258</v>
      </c>
      <c r="AD922" s="109">
        <f t="shared" si="1513"/>
        <v>97921</v>
      </c>
      <c r="AE922" s="109">
        <f t="shared" si="1513"/>
        <v>98667</v>
      </c>
      <c r="AF922" s="109">
        <f t="shared" si="1513"/>
        <v>99474</v>
      </c>
      <c r="AG922" s="109">
        <f t="shared" si="1513"/>
        <v>100325</v>
      </c>
      <c r="AH922" s="109">
        <f t="shared" si="1513"/>
        <v>101224</v>
      </c>
      <c r="AI922" s="109">
        <f t="shared" si="1513"/>
        <v>102156</v>
      </c>
      <c r="AJ922" s="109">
        <f t="shared" si="1513"/>
        <v>103194</v>
      </c>
      <c r="AK922" s="109">
        <f t="shared" si="1513"/>
        <v>104410</v>
      </c>
      <c r="AL922" s="109">
        <f t="shared" si="1513"/>
        <v>105849</v>
      </c>
      <c r="AM922" s="109">
        <f t="shared" si="1513"/>
        <v>107586</v>
      </c>
      <c r="AN922" s="109">
        <f t="shared" si="1513"/>
        <v>109555</v>
      </c>
      <c r="AO922" s="109">
        <f t="shared" si="1513"/>
        <v>111740</v>
      </c>
      <c r="AP922" s="109">
        <f t="shared" si="1513"/>
        <v>114021</v>
      </c>
      <c r="AQ922" s="109">
        <f t="shared" si="1513"/>
        <v>116353</v>
      </c>
      <c r="AR922" s="109">
        <f t="shared" si="1513"/>
        <v>118637</v>
      </c>
      <c r="AS922" s="109">
        <f t="shared" si="1513"/>
        <v>120841</v>
      </c>
      <c r="AT922" s="109">
        <f t="shared" si="1513"/>
        <v>122935</v>
      </c>
      <c r="AU922" s="109">
        <f t="shared" si="1513"/>
        <v>124880</v>
      </c>
      <c r="AV922" s="109">
        <f t="shared" si="1513"/>
        <v>126648</v>
      </c>
      <c r="AW922" s="109">
        <f t="shared" ref="AW922:CB922" si="1514">SUM(AW712+AW817)</f>
        <v>128216</v>
      </c>
      <c r="AX922" s="109">
        <f t="shared" si="1514"/>
        <v>129648</v>
      </c>
      <c r="AY922" s="109">
        <f t="shared" si="1514"/>
        <v>130824</v>
      </c>
      <c r="AZ922" s="109">
        <f t="shared" si="1514"/>
        <v>131423</v>
      </c>
      <c r="BA922" s="109">
        <f t="shared" si="1514"/>
        <v>131924</v>
      </c>
      <c r="BB922" s="109">
        <f t="shared" si="1514"/>
        <v>132066</v>
      </c>
      <c r="BC922" s="109">
        <f t="shared" si="1514"/>
        <v>132205</v>
      </c>
      <c r="BD922" s="109">
        <f t="shared" si="1514"/>
        <v>133053</v>
      </c>
      <c r="BE922" s="109">
        <f t="shared" si="1514"/>
        <v>133821</v>
      </c>
      <c r="BF922" s="109">
        <f t="shared" si="1514"/>
        <v>133421</v>
      </c>
      <c r="BG922" s="109">
        <f t="shared" si="1514"/>
        <v>134644</v>
      </c>
      <c r="BH922" s="109">
        <f t="shared" si="1514"/>
        <v>135175</v>
      </c>
      <c r="BI922" s="109">
        <f t="shared" si="1514"/>
        <v>135737</v>
      </c>
      <c r="BJ922" s="109">
        <f t="shared" si="1514"/>
        <v>138261</v>
      </c>
      <c r="BK922" s="109">
        <f t="shared" si="1514"/>
        <v>139173</v>
      </c>
      <c r="BL922" s="109">
        <f t="shared" si="1514"/>
        <v>140110</v>
      </c>
      <c r="BM922" s="109">
        <f t="shared" si="1514"/>
        <v>141766</v>
      </c>
      <c r="BN922" s="109">
        <f t="shared" si="1514"/>
        <v>141186</v>
      </c>
      <c r="BO922" s="109">
        <f t="shared" si="1514"/>
        <v>141928</v>
      </c>
      <c r="BP922" s="109">
        <f t="shared" si="1514"/>
        <v>142191</v>
      </c>
      <c r="BQ922" s="109">
        <f t="shared" si="1514"/>
        <v>144213</v>
      </c>
      <c r="BR922" s="109">
        <f t="shared" si="1514"/>
        <v>143811</v>
      </c>
      <c r="BS922" s="109">
        <f t="shared" si="1514"/>
        <v>142992</v>
      </c>
      <c r="BT922" s="109">
        <f t="shared" si="1514"/>
        <v>141287</v>
      </c>
      <c r="BU922" s="109">
        <f t="shared" si="1514"/>
        <v>140624</v>
      </c>
      <c r="BV922" s="109">
        <f t="shared" si="1514"/>
        <v>136986</v>
      </c>
      <c r="BW922" s="109">
        <f t="shared" si="1514"/>
        <v>135896</v>
      </c>
      <c r="BX922" s="109">
        <f t="shared" si="1514"/>
        <v>133533</v>
      </c>
      <c r="BY922" s="109">
        <f t="shared" si="1514"/>
        <v>132345</v>
      </c>
      <c r="BZ922" s="109">
        <f t="shared" si="1514"/>
        <v>129306</v>
      </c>
      <c r="CA922" s="109">
        <f t="shared" si="1514"/>
        <v>128771</v>
      </c>
      <c r="CB922" s="109">
        <f t="shared" si="1514"/>
        <v>126413</v>
      </c>
      <c r="CC922" s="109">
        <f t="shared" ref="CC922:DL922" si="1515">SUM(CC712+CC817)</f>
        <v>124603</v>
      </c>
      <c r="CD922" s="109">
        <f t="shared" si="1515"/>
        <v>120879</v>
      </c>
      <c r="CE922" s="109">
        <f t="shared" si="1515"/>
        <v>117802</v>
      </c>
      <c r="CF922" s="109">
        <f t="shared" si="1515"/>
        <v>115556</v>
      </c>
      <c r="CG922" s="109">
        <f t="shared" si="1515"/>
        <v>113003</v>
      </c>
      <c r="CH922" s="109">
        <f t="shared" si="1515"/>
        <v>110962</v>
      </c>
      <c r="CI922" s="109">
        <f t="shared" si="1515"/>
        <v>110490</v>
      </c>
      <c r="CJ922" s="109">
        <f t="shared" si="1515"/>
        <v>108948</v>
      </c>
      <c r="CK922" s="109">
        <f t="shared" si="1515"/>
        <v>109150</v>
      </c>
      <c r="CL922" s="109">
        <f t="shared" si="1515"/>
        <v>109969</v>
      </c>
      <c r="CM922" s="109">
        <f t="shared" si="1515"/>
        <v>108587</v>
      </c>
      <c r="CN922" s="109">
        <f t="shared" si="1515"/>
        <v>108764</v>
      </c>
      <c r="CO922" s="109">
        <f t="shared" si="1515"/>
        <v>108310</v>
      </c>
      <c r="CP922" s="109">
        <f t="shared" si="1515"/>
        <v>106599</v>
      </c>
      <c r="CQ922" s="109">
        <f t="shared" si="1515"/>
        <v>105893</v>
      </c>
      <c r="CR922" s="109">
        <f t="shared" si="1515"/>
        <v>103375</v>
      </c>
      <c r="CS922" s="109">
        <f t="shared" si="1515"/>
        <v>101566</v>
      </c>
      <c r="CT922" s="109">
        <f t="shared" si="1515"/>
        <v>96098</v>
      </c>
      <c r="CU922" s="109">
        <f t="shared" si="1515"/>
        <v>89492</v>
      </c>
      <c r="CV922" s="109">
        <f t="shared" si="1515"/>
        <v>83522</v>
      </c>
      <c r="CW922" s="109">
        <f t="shared" si="1515"/>
        <v>77767</v>
      </c>
      <c r="CX922" s="109">
        <f t="shared" si="1515"/>
        <v>72052</v>
      </c>
      <c r="CY922" s="109">
        <f t="shared" si="1515"/>
        <v>65577</v>
      </c>
      <c r="CZ922" s="109">
        <f t="shared" si="1515"/>
        <v>60314</v>
      </c>
      <c r="DA922" s="109">
        <f t="shared" si="1515"/>
        <v>54171</v>
      </c>
      <c r="DB922" s="109">
        <f t="shared" si="1515"/>
        <v>47939</v>
      </c>
      <c r="DC922" s="109">
        <f t="shared" si="1515"/>
        <v>42386</v>
      </c>
      <c r="DD922" s="109">
        <f t="shared" si="1515"/>
        <v>36888</v>
      </c>
      <c r="DE922" s="109">
        <f t="shared" si="1515"/>
        <v>32559</v>
      </c>
      <c r="DF922" s="109">
        <f t="shared" si="1515"/>
        <v>27562</v>
      </c>
      <c r="DG922" s="109">
        <f t="shared" si="1515"/>
        <v>24360</v>
      </c>
      <c r="DH922" s="109">
        <f t="shared" si="1515"/>
        <v>20699</v>
      </c>
      <c r="DI922" s="109">
        <f t="shared" si="1515"/>
        <v>17722</v>
      </c>
      <c r="DJ922" s="109">
        <f t="shared" si="1515"/>
        <v>14566</v>
      </c>
      <c r="DK922" s="109">
        <f t="shared" si="1515"/>
        <v>11931</v>
      </c>
      <c r="DL922" s="109">
        <f t="shared" si="1515"/>
        <v>9257</v>
      </c>
      <c r="DM922" s="44">
        <v>25502</v>
      </c>
    </row>
    <row r="923" spans="1:117" s="44" customFormat="1" ht="1" hidden="1" customHeight="1">
      <c r="A923" s="94">
        <v>2045</v>
      </c>
      <c r="B923" s="96">
        <f t="shared" si="1386"/>
        <v>10490261</v>
      </c>
      <c r="C923" s="98">
        <f t="shared" si="1391"/>
        <v>5.1605902915017755E-3</v>
      </c>
      <c r="D923" s="103">
        <f t="shared" ref="D923:M923" si="1516">D713+D818</f>
        <v>5811406</v>
      </c>
      <c r="E923" s="103">
        <f t="shared" si="1516"/>
        <v>5935608</v>
      </c>
      <c r="F923" s="103">
        <f t="shared" si="1516"/>
        <v>6057172</v>
      </c>
      <c r="G923" s="103">
        <f t="shared" si="1516"/>
        <v>6175655</v>
      </c>
      <c r="H923" s="103">
        <f t="shared" si="1516"/>
        <v>6291196</v>
      </c>
      <c r="I923" s="103">
        <f t="shared" si="1516"/>
        <v>2733070</v>
      </c>
      <c r="J923" s="103">
        <f t="shared" si="1516"/>
        <v>2608868</v>
      </c>
      <c r="K923" s="103">
        <f t="shared" si="1516"/>
        <v>2487304</v>
      </c>
      <c r="L923" s="103">
        <f t="shared" si="1516"/>
        <v>2368821</v>
      </c>
      <c r="M923" s="103">
        <f t="shared" si="1516"/>
        <v>2253280</v>
      </c>
      <c r="N923" s="103"/>
      <c r="O923" s="103"/>
      <c r="P923" s="103"/>
      <c r="Q923" s="109">
        <f t="shared" ref="Q923:AV923" si="1517">SUM(Q713+Q818)</f>
        <v>94701</v>
      </c>
      <c r="R923" s="109">
        <f t="shared" si="1517"/>
        <v>94896</v>
      </c>
      <c r="S923" s="109">
        <f t="shared" si="1517"/>
        <v>95048</v>
      </c>
      <c r="T923" s="109">
        <f t="shared" si="1517"/>
        <v>95155</v>
      </c>
      <c r="U923" s="109">
        <f t="shared" si="1517"/>
        <v>95261</v>
      </c>
      <c r="V923" s="109">
        <f t="shared" si="1517"/>
        <v>95360</v>
      </c>
      <c r="W923" s="109">
        <f t="shared" si="1517"/>
        <v>95460</v>
      </c>
      <c r="X923" s="109">
        <f t="shared" si="1517"/>
        <v>95605</v>
      </c>
      <c r="Y923" s="109">
        <f t="shared" si="1517"/>
        <v>95802</v>
      </c>
      <c r="Z923" s="109">
        <f t="shared" si="1517"/>
        <v>96056</v>
      </c>
      <c r="AA923" s="109">
        <f t="shared" si="1517"/>
        <v>96387</v>
      </c>
      <c r="AB923" s="109">
        <f t="shared" si="1517"/>
        <v>96789</v>
      </c>
      <c r="AC923" s="109">
        <f t="shared" si="1517"/>
        <v>97279</v>
      </c>
      <c r="AD923" s="109">
        <f t="shared" si="1517"/>
        <v>97865</v>
      </c>
      <c r="AE923" s="109">
        <f t="shared" si="1517"/>
        <v>98539</v>
      </c>
      <c r="AF923" s="109">
        <f t="shared" si="1517"/>
        <v>99302</v>
      </c>
      <c r="AG923" s="109">
        <f t="shared" si="1517"/>
        <v>100135</v>
      </c>
      <c r="AH923" s="109">
        <f t="shared" si="1517"/>
        <v>101030</v>
      </c>
      <c r="AI923" s="109">
        <f t="shared" si="1517"/>
        <v>102011</v>
      </c>
      <c r="AJ923" s="109">
        <f t="shared" si="1517"/>
        <v>103104</v>
      </c>
      <c r="AK923" s="109">
        <f t="shared" si="1517"/>
        <v>104401</v>
      </c>
      <c r="AL923" s="109">
        <f t="shared" si="1517"/>
        <v>105962</v>
      </c>
      <c r="AM923" s="109">
        <f t="shared" si="1517"/>
        <v>107782</v>
      </c>
      <c r="AN923" s="109">
        <f t="shared" si="1517"/>
        <v>109882</v>
      </c>
      <c r="AO923" s="109">
        <f t="shared" si="1517"/>
        <v>112153</v>
      </c>
      <c r="AP923" s="109">
        <f t="shared" si="1517"/>
        <v>114548</v>
      </c>
      <c r="AQ923" s="109">
        <f t="shared" si="1517"/>
        <v>116954</v>
      </c>
      <c r="AR923" s="109">
        <f t="shared" si="1517"/>
        <v>119329</v>
      </c>
      <c r="AS923" s="109">
        <f t="shared" si="1517"/>
        <v>121585</v>
      </c>
      <c r="AT923" s="109">
        <f t="shared" si="1517"/>
        <v>123706</v>
      </c>
      <c r="AU923" s="109">
        <f t="shared" si="1517"/>
        <v>125677</v>
      </c>
      <c r="AV923" s="109">
        <f t="shared" si="1517"/>
        <v>127473</v>
      </c>
      <c r="AW923" s="109">
        <f t="shared" ref="AW923:CB923" si="1518">SUM(AW713+AW818)</f>
        <v>129072</v>
      </c>
      <c r="AX923" s="109">
        <f t="shared" si="1518"/>
        <v>130465</v>
      </c>
      <c r="AY923" s="109">
        <f t="shared" si="1518"/>
        <v>131718</v>
      </c>
      <c r="AZ923" s="109">
        <f t="shared" si="1518"/>
        <v>132721</v>
      </c>
      <c r="BA923" s="109">
        <f t="shared" si="1518"/>
        <v>133154</v>
      </c>
      <c r="BB923" s="109">
        <f t="shared" si="1518"/>
        <v>133498</v>
      </c>
      <c r="BC923" s="109">
        <f t="shared" si="1518"/>
        <v>133495</v>
      </c>
      <c r="BD923" s="109">
        <f t="shared" si="1518"/>
        <v>133494</v>
      </c>
      <c r="BE923" s="109">
        <f t="shared" si="1518"/>
        <v>134209</v>
      </c>
      <c r="BF923" s="109">
        <f t="shared" si="1518"/>
        <v>134850</v>
      </c>
      <c r="BG923" s="109">
        <f t="shared" si="1518"/>
        <v>134341</v>
      </c>
      <c r="BH923" s="109">
        <f t="shared" si="1518"/>
        <v>135453</v>
      </c>
      <c r="BI923" s="109">
        <f t="shared" si="1518"/>
        <v>135881</v>
      </c>
      <c r="BJ923" s="109">
        <f t="shared" si="1518"/>
        <v>136341</v>
      </c>
      <c r="BK923" s="109">
        <f t="shared" si="1518"/>
        <v>138765</v>
      </c>
      <c r="BL923" s="109">
        <f t="shared" si="1518"/>
        <v>139577</v>
      </c>
      <c r="BM923" s="109">
        <f t="shared" si="1518"/>
        <v>140422</v>
      </c>
      <c r="BN923" s="109">
        <f t="shared" si="1518"/>
        <v>141976</v>
      </c>
      <c r="BO923" s="109">
        <f t="shared" si="1518"/>
        <v>141304</v>
      </c>
      <c r="BP923" s="109">
        <f t="shared" si="1518"/>
        <v>141949</v>
      </c>
      <c r="BQ923" s="109">
        <f t="shared" si="1518"/>
        <v>142116</v>
      </c>
      <c r="BR923" s="109">
        <f t="shared" si="1518"/>
        <v>144038</v>
      </c>
      <c r="BS923" s="109">
        <f t="shared" si="1518"/>
        <v>143547</v>
      </c>
      <c r="BT923" s="109">
        <f t="shared" si="1518"/>
        <v>142645</v>
      </c>
      <c r="BU923" s="109">
        <f t="shared" si="1518"/>
        <v>140869</v>
      </c>
      <c r="BV923" s="109">
        <f t="shared" si="1518"/>
        <v>140132</v>
      </c>
      <c r="BW923" s="109">
        <f t="shared" si="1518"/>
        <v>136441</v>
      </c>
      <c r="BX923" s="109">
        <f t="shared" si="1518"/>
        <v>135291</v>
      </c>
      <c r="BY923" s="109">
        <f t="shared" si="1518"/>
        <v>132871</v>
      </c>
      <c r="BZ923" s="109">
        <f t="shared" si="1518"/>
        <v>131565</v>
      </c>
      <c r="CA923" s="109">
        <f t="shared" si="1518"/>
        <v>128549</v>
      </c>
      <c r="CB923" s="109">
        <f t="shared" si="1518"/>
        <v>127937</v>
      </c>
      <c r="CC923" s="109">
        <f t="shared" ref="CC923:DL923" si="1519">SUM(CC713+CC818)</f>
        <v>125471</v>
      </c>
      <c r="CD923" s="109">
        <f t="shared" si="1519"/>
        <v>123503</v>
      </c>
      <c r="CE923" s="109">
        <f t="shared" si="1519"/>
        <v>119891</v>
      </c>
      <c r="CF923" s="109">
        <f t="shared" si="1519"/>
        <v>116837</v>
      </c>
      <c r="CG923" s="109">
        <f t="shared" si="1519"/>
        <v>114558</v>
      </c>
      <c r="CH923" s="109">
        <f t="shared" si="1519"/>
        <v>111964</v>
      </c>
      <c r="CI923" s="109">
        <f t="shared" si="1519"/>
        <v>109866</v>
      </c>
      <c r="CJ923" s="109">
        <f t="shared" si="1519"/>
        <v>109316</v>
      </c>
      <c r="CK923" s="109">
        <f t="shared" si="1519"/>
        <v>107697</v>
      </c>
      <c r="CL923" s="109">
        <f t="shared" si="1519"/>
        <v>107791</v>
      </c>
      <c r="CM923" s="109">
        <f t="shared" si="1519"/>
        <v>108481</v>
      </c>
      <c r="CN923" s="109">
        <f t="shared" si="1519"/>
        <v>106977</v>
      </c>
      <c r="CO923" s="109">
        <f t="shared" si="1519"/>
        <v>106994</v>
      </c>
      <c r="CP923" s="109">
        <f t="shared" si="1519"/>
        <v>106362</v>
      </c>
      <c r="CQ923" s="109">
        <f t="shared" si="1519"/>
        <v>104469</v>
      </c>
      <c r="CR923" s="109">
        <f t="shared" si="1519"/>
        <v>103528</v>
      </c>
      <c r="CS923" s="109">
        <f t="shared" si="1519"/>
        <v>100784</v>
      </c>
      <c r="CT923" s="109">
        <f t="shared" si="1519"/>
        <v>98693</v>
      </c>
      <c r="CU923" s="109">
        <f t="shared" si="1519"/>
        <v>93029</v>
      </c>
      <c r="CV923" s="109">
        <f t="shared" si="1519"/>
        <v>86249</v>
      </c>
      <c r="CW923" s="109">
        <f t="shared" si="1519"/>
        <v>80083</v>
      </c>
      <c r="CX923" s="109">
        <f t="shared" si="1519"/>
        <v>74119</v>
      </c>
      <c r="CY923" s="109">
        <f t="shared" si="1519"/>
        <v>68204</v>
      </c>
      <c r="CZ923" s="109">
        <f t="shared" si="1519"/>
        <v>61587</v>
      </c>
      <c r="DA923" s="109">
        <f t="shared" si="1519"/>
        <v>56153</v>
      </c>
      <c r="DB923" s="109">
        <f t="shared" si="1519"/>
        <v>49941</v>
      </c>
      <c r="DC923" s="109">
        <f t="shared" si="1519"/>
        <v>43742</v>
      </c>
      <c r="DD923" s="109">
        <f t="shared" si="1519"/>
        <v>38245</v>
      </c>
      <c r="DE923" s="109">
        <f t="shared" si="1519"/>
        <v>32934</v>
      </c>
      <c r="DF923" s="109">
        <f t="shared" si="1519"/>
        <v>28782</v>
      </c>
      <c r="DG923" s="109">
        <f t="shared" si="1519"/>
        <v>24133</v>
      </c>
      <c r="DH923" s="109">
        <f t="shared" si="1519"/>
        <v>21123</v>
      </c>
      <c r="DI923" s="109">
        <f t="shared" si="1519"/>
        <v>17763</v>
      </c>
      <c r="DJ923" s="109">
        <f t="shared" si="1519"/>
        <v>15026</v>
      </c>
      <c r="DK923" s="109">
        <f t="shared" si="1519"/>
        <v>12192</v>
      </c>
      <c r="DL923" s="109">
        <f t="shared" si="1519"/>
        <v>9851</v>
      </c>
      <c r="DM923" s="44">
        <v>27152</v>
      </c>
    </row>
    <row r="924" spans="1:117" s="44" customFormat="1" ht="1" hidden="1" customHeight="1">
      <c r="A924" s="94">
        <v>2046</v>
      </c>
      <c r="B924" s="96">
        <f t="shared" si="1386"/>
        <v>10543146</v>
      </c>
      <c r="C924" s="98">
        <f t="shared" si="1391"/>
        <v>5.041342631989805E-3</v>
      </c>
      <c r="D924" s="103">
        <f t="shared" ref="D924:M924" si="1520">D714+D819</f>
        <v>5832214</v>
      </c>
      <c r="E924" s="103">
        <f t="shared" si="1520"/>
        <v>5957910</v>
      </c>
      <c r="F924" s="103">
        <f t="shared" si="1520"/>
        <v>6081086</v>
      </c>
      <c r="G924" s="103">
        <f t="shared" si="1520"/>
        <v>6201675</v>
      </c>
      <c r="H924" s="103">
        <f t="shared" si="1520"/>
        <v>6319163</v>
      </c>
      <c r="I924" s="103">
        <f t="shared" si="1520"/>
        <v>2759327</v>
      </c>
      <c r="J924" s="103">
        <f t="shared" si="1520"/>
        <v>2633631</v>
      </c>
      <c r="K924" s="103">
        <f t="shared" si="1520"/>
        <v>2510455</v>
      </c>
      <c r="L924" s="103">
        <f t="shared" si="1520"/>
        <v>2389866</v>
      </c>
      <c r="M924" s="103">
        <f t="shared" si="1520"/>
        <v>2272378</v>
      </c>
      <c r="N924" s="103"/>
      <c r="O924" s="103"/>
      <c r="P924" s="103"/>
      <c r="Q924" s="109">
        <f t="shared" ref="Q924:AV924" si="1521">SUM(Q714+Q819)</f>
        <v>95317</v>
      </c>
      <c r="R924" s="109">
        <f t="shared" si="1521"/>
        <v>95538</v>
      </c>
      <c r="S924" s="109">
        <f t="shared" si="1521"/>
        <v>95710</v>
      </c>
      <c r="T924" s="109">
        <f t="shared" si="1521"/>
        <v>95836</v>
      </c>
      <c r="U924" s="109">
        <f t="shared" si="1521"/>
        <v>95922</v>
      </c>
      <c r="V924" s="109">
        <f t="shared" si="1521"/>
        <v>96007</v>
      </c>
      <c r="W924" s="109">
        <f t="shared" si="1521"/>
        <v>96085</v>
      </c>
      <c r="X924" s="109">
        <f t="shared" si="1521"/>
        <v>96166</v>
      </c>
      <c r="Y924" s="109">
        <f t="shared" si="1521"/>
        <v>96297</v>
      </c>
      <c r="Z924" s="109">
        <f t="shared" si="1521"/>
        <v>96471</v>
      </c>
      <c r="AA924" s="109">
        <f t="shared" si="1521"/>
        <v>96701</v>
      </c>
      <c r="AB924" s="109">
        <f t="shared" si="1521"/>
        <v>97010</v>
      </c>
      <c r="AC924" s="109">
        <f t="shared" si="1521"/>
        <v>97401</v>
      </c>
      <c r="AD924" s="109">
        <f t="shared" si="1521"/>
        <v>97887</v>
      </c>
      <c r="AE924" s="109">
        <f t="shared" si="1521"/>
        <v>98484</v>
      </c>
      <c r="AF924" s="109">
        <f t="shared" si="1521"/>
        <v>99176</v>
      </c>
      <c r="AG924" s="109">
        <f t="shared" si="1521"/>
        <v>99965</v>
      </c>
      <c r="AH924" s="109">
        <f t="shared" si="1521"/>
        <v>100845</v>
      </c>
      <c r="AI924" s="109">
        <f t="shared" si="1521"/>
        <v>101823</v>
      </c>
      <c r="AJ924" s="109">
        <f t="shared" si="1521"/>
        <v>102964</v>
      </c>
      <c r="AK924" s="109">
        <f t="shared" si="1521"/>
        <v>104317</v>
      </c>
      <c r="AL924" s="109">
        <f t="shared" si="1521"/>
        <v>105960</v>
      </c>
      <c r="AM924" s="109">
        <f t="shared" si="1521"/>
        <v>107901</v>
      </c>
      <c r="AN924" s="109">
        <f t="shared" si="1521"/>
        <v>110083</v>
      </c>
      <c r="AO924" s="109">
        <f t="shared" si="1521"/>
        <v>112484</v>
      </c>
      <c r="AP924" s="109">
        <f t="shared" si="1521"/>
        <v>114963</v>
      </c>
      <c r="AQ924" s="109">
        <f t="shared" si="1521"/>
        <v>117482</v>
      </c>
      <c r="AR924" s="109">
        <f t="shared" si="1521"/>
        <v>119929</v>
      </c>
      <c r="AS924" s="109">
        <f t="shared" si="1521"/>
        <v>122276</v>
      </c>
      <c r="AT924" s="109">
        <f t="shared" si="1521"/>
        <v>124449</v>
      </c>
      <c r="AU924" s="109">
        <f t="shared" si="1521"/>
        <v>126445</v>
      </c>
      <c r="AV924" s="109">
        <f t="shared" si="1521"/>
        <v>128269</v>
      </c>
      <c r="AW924" s="109">
        <f t="shared" ref="AW924:CB924" si="1522">SUM(AW714+AW819)</f>
        <v>129896</v>
      </c>
      <c r="AX924" s="109">
        <f t="shared" si="1522"/>
        <v>131320</v>
      </c>
      <c r="AY924" s="109">
        <f t="shared" si="1522"/>
        <v>132534</v>
      </c>
      <c r="AZ924" s="109">
        <f t="shared" si="1522"/>
        <v>133613</v>
      </c>
      <c r="BA924" s="109">
        <f t="shared" si="1522"/>
        <v>134449</v>
      </c>
      <c r="BB924" s="109">
        <f t="shared" si="1522"/>
        <v>134725</v>
      </c>
      <c r="BC924" s="109">
        <f t="shared" si="1522"/>
        <v>134922</v>
      </c>
      <c r="BD924" s="109">
        <f t="shared" si="1522"/>
        <v>134783</v>
      </c>
      <c r="BE924" s="109">
        <f t="shared" si="1522"/>
        <v>134653</v>
      </c>
      <c r="BF924" s="109">
        <f t="shared" si="1522"/>
        <v>135241</v>
      </c>
      <c r="BG924" s="109">
        <f t="shared" si="1522"/>
        <v>135768</v>
      </c>
      <c r="BH924" s="109">
        <f t="shared" si="1522"/>
        <v>135156</v>
      </c>
      <c r="BI924" s="109">
        <f t="shared" si="1522"/>
        <v>136164</v>
      </c>
      <c r="BJ924" s="109">
        <f t="shared" si="1522"/>
        <v>136494</v>
      </c>
      <c r="BK924" s="109">
        <f t="shared" si="1522"/>
        <v>136855</v>
      </c>
      <c r="BL924" s="109">
        <f t="shared" si="1522"/>
        <v>139179</v>
      </c>
      <c r="BM924" s="109">
        <f t="shared" si="1522"/>
        <v>139898</v>
      </c>
      <c r="BN924" s="109">
        <f t="shared" si="1522"/>
        <v>140641</v>
      </c>
      <c r="BO924" s="109">
        <f t="shared" si="1522"/>
        <v>142095</v>
      </c>
      <c r="BP924" s="109">
        <f t="shared" si="1522"/>
        <v>141334</v>
      </c>
      <c r="BQ924" s="109">
        <f t="shared" si="1522"/>
        <v>141882</v>
      </c>
      <c r="BR924" s="109">
        <f t="shared" si="1522"/>
        <v>141956</v>
      </c>
      <c r="BS924" s="109">
        <f t="shared" si="1522"/>
        <v>143780</v>
      </c>
      <c r="BT924" s="109">
        <f t="shared" si="1522"/>
        <v>143205</v>
      </c>
      <c r="BU924" s="109">
        <f t="shared" si="1522"/>
        <v>142227</v>
      </c>
      <c r="BV924" s="109">
        <f t="shared" si="1522"/>
        <v>140381</v>
      </c>
      <c r="BW924" s="109">
        <f t="shared" si="1522"/>
        <v>139574</v>
      </c>
      <c r="BX924" s="109">
        <f t="shared" si="1522"/>
        <v>135837</v>
      </c>
      <c r="BY924" s="109">
        <f t="shared" si="1522"/>
        <v>134625</v>
      </c>
      <c r="BZ924" s="109">
        <f t="shared" si="1522"/>
        <v>132095</v>
      </c>
      <c r="CA924" s="109">
        <f t="shared" si="1522"/>
        <v>130796</v>
      </c>
      <c r="CB924" s="109">
        <f t="shared" si="1522"/>
        <v>127723</v>
      </c>
      <c r="CC924" s="109">
        <f t="shared" ref="CC924:DL924" si="1523">SUM(CC714+CC819)</f>
        <v>126989</v>
      </c>
      <c r="CD924" s="109">
        <f t="shared" si="1523"/>
        <v>124369</v>
      </c>
      <c r="CE924" s="109">
        <f t="shared" si="1523"/>
        <v>122500</v>
      </c>
      <c r="CF924" s="109">
        <f t="shared" si="1523"/>
        <v>118914</v>
      </c>
      <c r="CG924" s="109">
        <f t="shared" si="1523"/>
        <v>115833</v>
      </c>
      <c r="CH924" s="109">
        <f t="shared" si="1523"/>
        <v>113508</v>
      </c>
      <c r="CI924" s="109">
        <f t="shared" si="1523"/>
        <v>110866</v>
      </c>
      <c r="CJ924" s="109">
        <f t="shared" si="1523"/>
        <v>108705</v>
      </c>
      <c r="CK924" s="109">
        <f t="shared" si="1523"/>
        <v>108064</v>
      </c>
      <c r="CL924" s="109">
        <f t="shared" si="1523"/>
        <v>106363</v>
      </c>
      <c r="CM924" s="109">
        <f t="shared" si="1523"/>
        <v>106335</v>
      </c>
      <c r="CN924" s="109">
        <f t="shared" si="1523"/>
        <v>106882</v>
      </c>
      <c r="CO924" s="109">
        <f t="shared" si="1523"/>
        <v>105242</v>
      </c>
      <c r="CP924" s="109">
        <f t="shared" si="1523"/>
        <v>105080</v>
      </c>
      <c r="CQ924" s="109">
        <f t="shared" si="1523"/>
        <v>104246</v>
      </c>
      <c r="CR924" s="109">
        <f t="shared" si="1523"/>
        <v>102153</v>
      </c>
      <c r="CS924" s="109">
        <f t="shared" si="1523"/>
        <v>100951</v>
      </c>
      <c r="CT924" s="109">
        <f t="shared" si="1523"/>
        <v>97952</v>
      </c>
      <c r="CU924" s="109">
        <f t="shared" si="1523"/>
        <v>95557</v>
      </c>
      <c r="CV924" s="109">
        <f t="shared" si="1523"/>
        <v>89681</v>
      </c>
      <c r="CW924" s="109">
        <f t="shared" si="1523"/>
        <v>82715</v>
      </c>
      <c r="CX924" s="109">
        <f t="shared" si="1523"/>
        <v>76356</v>
      </c>
      <c r="CY924" s="109">
        <f t="shared" si="1523"/>
        <v>70185</v>
      </c>
      <c r="CZ924" s="109">
        <f t="shared" si="1523"/>
        <v>64087</v>
      </c>
      <c r="DA924" s="109">
        <f t="shared" si="1523"/>
        <v>57366</v>
      </c>
      <c r="DB924" s="109">
        <f t="shared" si="1523"/>
        <v>51807</v>
      </c>
      <c r="DC924" s="109">
        <f t="shared" si="1523"/>
        <v>45597</v>
      </c>
      <c r="DD924" s="109">
        <f t="shared" si="1523"/>
        <v>39494</v>
      </c>
      <c r="DE924" s="109">
        <f t="shared" si="1523"/>
        <v>34171</v>
      </c>
      <c r="DF924" s="109">
        <f t="shared" si="1523"/>
        <v>29139</v>
      </c>
      <c r="DG924" s="109">
        <f t="shared" si="1523"/>
        <v>25225</v>
      </c>
      <c r="DH924" s="109">
        <f t="shared" si="1523"/>
        <v>20952</v>
      </c>
      <c r="DI924" s="109">
        <f t="shared" si="1523"/>
        <v>18144</v>
      </c>
      <c r="DJ924" s="109">
        <f t="shared" si="1523"/>
        <v>15080</v>
      </c>
      <c r="DK924" s="109">
        <f t="shared" si="1523"/>
        <v>12593</v>
      </c>
      <c r="DL924" s="109">
        <f t="shared" si="1523"/>
        <v>10081</v>
      </c>
      <c r="DM924" s="44">
        <v>28952</v>
      </c>
    </row>
    <row r="925" spans="1:117" s="44" customFormat="1" ht="1" hidden="1" customHeight="1">
      <c r="A925" s="94">
        <v>2047</v>
      </c>
      <c r="B925" s="96">
        <f t="shared" si="1386"/>
        <v>10595419</v>
      </c>
      <c r="C925" s="98">
        <f t="shared" si="1391"/>
        <v>4.9580077900846673E-3</v>
      </c>
      <c r="D925" s="103">
        <f t="shared" ref="D925:M925" si="1524">D715+D820</f>
        <v>5852637</v>
      </c>
      <c r="E925" s="103">
        <f t="shared" si="1524"/>
        <v>5978676</v>
      </c>
      <c r="F925" s="103">
        <f t="shared" si="1524"/>
        <v>6103339</v>
      </c>
      <c r="G925" s="103">
        <f t="shared" si="1524"/>
        <v>6225528</v>
      </c>
      <c r="H925" s="103">
        <f t="shared" si="1524"/>
        <v>6345113</v>
      </c>
      <c r="I925" s="103">
        <f t="shared" si="1524"/>
        <v>2784625</v>
      </c>
      <c r="J925" s="103">
        <f t="shared" si="1524"/>
        <v>2658586</v>
      </c>
      <c r="K925" s="103">
        <f t="shared" si="1524"/>
        <v>2533923</v>
      </c>
      <c r="L925" s="103">
        <f t="shared" si="1524"/>
        <v>2411734</v>
      </c>
      <c r="M925" s="103">
        <f t="shared" si="1524"/>
        <v>2292149</v>
      </c>
      <c r="N925" s="103"/>
      <c r="O925" s="103"/>
      <c r="P925" s="103"/>
      <c r="Q925" s="109">
        <f t="shared" ref="Q925:AV925" si="1525">SUM(Q715+Q820)</f>
        <v>95901</v>
      </c>
      <c r="R925" s="109">
        <f t="shared" si="1525"/>
        <v>96154</v>
      </c>
      <c r="S925" s="109">
        <f t="shared" si="1525"/>
        <v>96352</v>
      </c>
      <c r="T925" s="109">
        <f t="shared" si="1525"/>
        <v>96498</v>
      </c>
      <c r="U925" s="109">
        <f t="shared" si="1525"/>
        <v>96602</v>
      </c>
      <c r="V925" s="109">
        <f t="shared" si="1525"/>
        <v>96665</v>
      </c>
      <c r="W925" s="109">
        <f t="shared" si="1525"/>
        <v>96730</v>
      </c>
      <c r="X925" s="109">
        <f t="shared" si="1525"/>
        <v>96789</v>
      </c>
      <c r="Y925" s="109">
        <f t="shared" si="1525"/>
        <v>96857</v>
      </c>
      <c r="Z925" s="109">
        <f t="shared" si="1525"/>
        <v>96966</v>
      </c>
      <c r="AA925" s="109">
        <f t="shared" si="1525"/>
        <v>97116</v>
      </c>
      <c r="AB925" s="109">
        <f t="shared" si="1525"/>
        <v>97326</v>
      </c>
      <c r="AC925" s="109">
        <f t="shared" si="1525"/>
        <v>97622</v>
      </c>
      <c r="AD925" s="109">
        <f t="shared" si="1525"/>
        <v>98010</v>
      </c>
      <c r="AE925" s="109">
        <f t="shared" si="1525"/>
        <v>98508</v>
      </c>
      <c r="AF925" s="109">
        <f t="shared" si="1525"/>
        <v>99122</v>
      </c>
      <c r="AG925" s="109">
        <f t="shared" si="1525"/>
        <v>99841</v>
      </c>
      <c r="AH925" s="109">
        <f t="shared" si="1525"/>
        <v>100676</v>
      </c>
      <c r="AI925" s="109">
        <f t="shared" si="1525"/>
        <v>101640</v>
      </c>
      <c r="AJ925" s="109">
        <f t="shared" si="1525"/>
        <v>102782</v>
      </c>
      <c r="AK925" s="109">
        <f t="shared" si="1525"/>
        <v>104184</v>
      </c>
      <c r="AL925" s="109">
        <f t="shared" si="1525"/>
        <v>105884</v>
      </c>
      <c r="AM925" s="109">
        <f t="shared" si="1525"/>
        <v>107905</v>
      </c>
      <c r="AN925" s="109">
        <f t="shared" si="1525"/>
        <v>110208</v>
      </c>
      <c r="AO925" s="109">
        <f t="shared" si="1525"/>
        <v>112689</v>
      </c>
      <c r="AP925" s="109">
        <f t="shared" si="1525"/>
        <v>115297</v>
      </c>
      <c r="AQ925" s="109">
        <f t="shared" si="1525"/>
        <v>117899</v>
      </c>
      <c r="AR925" s="109">
        <f t="shared" si="1525"/>
        <v>120457</v>
      </c>
      <c r="AS925" s="109">
        <f t="shared" si="1525"/>
        <v>122874</v>
      </c>
      <c r="AT925" s="109">
        <f t="shared" si="1525"/>
        <v>125139</v>
      </c>
      <c r="AU925" s="109">
        <f t="shared" si="1525"/>
        <v>127188</v>
      </c>
      <c r="AV925" s="109">
        <f t="shared" si="1525"/>
        <v>129034</v>
      </c>
      <c r="AW925" s="109">
        <f t="shared" ref="AW925:CB925" si="1526">SUM(AW715+AW820)</f>
        <v>130689</v>
      </c>
      <c r="AX925" s="109">
        <f t="shared" si="1526"/>
        <v>132141</v>
      </c>
      <c r="AY925" s="109">
        <f t="shared" si="1526"/>
        <v>133389</v>
      </c>
      <c r="AZ925" s="109">
        <f t="shared" si="1526"/>
        <v>134428</v>
      </c>
      <c r="BA925" s="109">
        <f t="shared" si="1526"/>
        <v>135338</v>
      </c>
      <c r="BB925" s="109">
        <f t="shared" si="1526"/>
        <v>136017</v>
      </c>
      <c r="BC925" s="109">
        <f t="shared" si="1526"/>
        <v>136147</v>
      </c>
      <c r="BD925" s="109">
        <f t="shared" si="1526"/>
        <v>136206</v>
      </c>
      <c r="BE925" s="109">
        <f t="shared" si="1526"/>
        <v>135940</v>
      </c>
      <c r="BF925" s="109">
        <f t="shared" si="1526"/>
        <v>135689</v>
      </c>
      <c r="BG925" s="109">
        <f t="shared" si="1526"/>
        <v>136160</v>
      </c>
      <c r="BH925" s="109">
        <f t="shared" si="1526"/>
        <v>136580</v>
      </c>
      <c r="BI925" s="109">
        <f t="shared" si="1526"/>
        <v>135872</v>
      </c>
      <c r="BJ925" s="109">
        <f t="shared" si="1526"/>
        <v>136778</v>
      </c>
      <c r="BK925" s="109">
        <f t="shared" si="1526"/>
        <v>137015</v>
      </c>
      <c r="BL925" s="109">
        <f t="shared" si="1526"/>
        <v>137281</v>
      </c>
      <c r="BM925" s="109">
        <f t="shared" si="1526"/>
        <v>139504</v>
      </c>
      <c r="BN925" s="109">
        <f t="shared" si="1526"/>
        <v>140124</v>
      </c>
      <c r="BO925" s="109">
        <f t="shared" si="1526"/>
        <v>140771</v>
      </c>
      <c r="BP925" s="109">
        <f t="shared" si="1526"/>
        <v>142128</v>
      </c>
      <c r="BQ925" s="109">
        <f t="shared" si="1526"/>
        <v>141275</v>
      </c>
      <c r="BR925" s="109">
        <f t="shared" si="1526"/>
        <v>141729</v>
      </c>
      <c r="BS925" s="109">
        <f t="shared" si="1526"/>
        <v>141715</v>
      </c>
      <c r="BT925" s="109">
        <f t="shared" si="1526"/>
        <v>143444</v>
      </c>
      <c r="BU925" s="109">
        <f t="shared" si="1526"/>
        <v>142789</v>
      </c>
      <c r="BV925" s="109">
        <f t="shared" si="1526"/>
        <v>141741</v>
      </c>
      <c r="BW925" s="109">
        <f t="shared" si="1526"/>
        <v>139829</v>
      </c>
      <c r="BX925" s="109">
        <f t="shared" si="1526"/>
        <v>138959</v>
      </c>
      <c r="BY925" s="109">
        <f t="shared" si="1526"/>
        <v>135175</v>
      </c>
      <c r="BZ925" s="109">
        <f t="shared" si="1526"/>
        <v>133845</v>
      </c>
      <c r="CA925" s="109">
        <f t="shared" si="1526"/>
        <v>131330</v>
      </c>
      <c r="CB925" s="109">
        <f t="shared" si="1526"/>
        <v>129960</v>
      </c>
      <c r="CC925" s="109">
        <f t="shared" ref="CC925:DL925" si="1527">SUM(CC715+CC820)</f>
        <v>126783</v>
      </c>
      <c r="CD925" s="109">
        <f t="shared" si="1527"/>
        <v>125880</v>
      </c>
      <c r="CE925" s="109">
        <f t="shared" si="1527"/>
        <v>123364</v>
      </c>
      <c r="CF925" s="109">
        <f t="shared" si="1527"/>
        <v>121507</v>
      </c>
      <c r="CG925" s="109">
        <f t="shared" si="1527"/>
        <v>117898</v>
      </c>
      <c r="CH925" s="109">
        <f t="shared" si="1527"/>
        <v>114778</v>
      </c>
      <c r="CI925" s="109">
        <f t="shared" si="1527"/>
        <v>112399</v>
      </c>
      <c r="CJ925" s="109">
        <f t="shared" si="1527"/>
        <v>109700</v>
      </c>
      <c r="CK925" s="109">
        <f t="shared" si="1527"/>
        <v>107467</v>
      </c>
      <c r="CL925" s="109">
        <f t="shared" si="1527"/>
        <v>106728</v>
      </c>
      <c r="CM925" s="109">
        <f t="shared" si="1527"/>
        <v>104933</v>
      </c>
      <c r="CN925" s="109">
        <f t="shared" si="1527"/>
        <v>104769</v>
      </c>
      <c r="CO925" s="109">
        <f t="shared" si="1527"/>
        <v>105160</v>
      </c>
      <c r="CP925" s="109">
        <f t="shared" si="1527"/>
        <v>103367</v>
      </c>
      <c r="CQ925" s="109">
        <f t="shared" si="1527"/>
        <v>103002</v>
      </c>
      <c r="CR925" s="109">
        <f t="shared" si="1527"/>
        <v>101947</v>
      </c>
      <c r="CS925" s="109">
        <f t="shared" si="1527"/>
        <v>99629</v>
      </c>
      <c r="CT925" s="109">
        <f t="shared" si="1527"/>
        <v>98137</v>
      </c>
      <c r="CU925" s="109">
        <f t="shared" si="1527"/>
        <v>94862</v>
      </c>
      <c r="CV925" s="109">
        <f t="shared" si="1527"/>
        <v>92139</v>
      </c>
      <c r="CW925" s="109">
        <f t="shared" si="1527"/>
        <v>86037</v>
      </c>
      <c r="CX925" s="109">
        <f t="shared" si="1527"/>
        <v>78888</v>
      </c>
      <c r="CY925" s="109">
        <f t="shared" si="1527"/>
        <v>72337</v>
      </c>
      <c r="CZ925" s="109">
        <f t="shared" si="1527"/>
        <v>65981</v>
      </c>
      <c r="DA925" s="109">
        <f t="shared" si="1527"/>
        <v>59732</v>
      </c>
      <c r="DB925" s="109">
        <f t="shared" si="1527"/>
        <v>52958</v>
      </c>
      <c r="DC925" s="109">
        <f t="shared" si="1527"/>
        <v>47338</v>
      </c>
      <c r="DD925" s="109">
        <f t="shared" si="1527"/>
        <v>41199</v>
      </c>
      <c r="DE925" s="109">
        <f t="shared" si="1527"/>
        <v>35317</v>
      </c>
      <c r="DF925" s="109">
        <f t="shared" si="1527"/>
        <v>30262</v>
      </c>
      <c r="DG925" s="109">
        <f t="shared" si="1527"/>
        <v>25565</v>
      </c>
      <c r="DH925" s="109">
        <f t="shared" si="1527"/>
        <v>21924</v>
      </c>
      <c r="DI925" s="109">
        <f t="shared" si="1527"/>
        <v>18022</v>
      </c>
      <c r="DJ925" s="109">
        <f t="shared" si="1527"/>
        <v>15421</v>
      </c>
      <c r="DK925" s="109">
        <f t="shared" si="1527"/>
        <v>12658</v>
      </c>
      <c r="DL925" s="109">
        <f t="shared" si="1527"/>
        <v>10428</v>
      </c>
      <c r="DM925" s="44">
        <v>30574</v>
      </c>
    </row>
    <row r="926" spans="1:117" s="44" customFormat="1" ht="1" hidden="1" customHeight="1">
      <c r="A926" s="94">
        <v>2048</v>
      </c>
      <c r="B926" s="96">
        <f t="shared" si="1386"/>
        <v>10646849</v>
      </c>
      <c r="C926" s="98">
        <f t="shared" si="1391"/>
        <v>4.8539845380347864E-3</v>
      </c>
      <c r="D926" s="103">
        <f t="shared" ref="D926:M926" si="1528">D716+D821</f>
        <v>5871968</v>
      </c>
      <c r="E926" s="103">
        <f t="shared" si="1528"/>
        <v>5999012</v>
      </c>
      <c r="F926" s="103">
        <f t="shared" si="1528"/>
        <v>6124018</v>
      </c>
      <c r="G926" s="103">
        <f t="shared" si="1528"/>
        <v>6247690</v>
      </c>
      <c r="H926" s="103">
        <f t="shared" si="1528"/>
        <v>6368861</v>
      </c>
      <c r="I926" s="103">
        <f t="shared" si="1528"/>
        <v>2809456</v>
      </c>
      <c r="J926" s="103">
        <f t="shared" si="1528"/>
        <v>2682412</v>
      </c>
      <c r="K926" s="103">
        <f t="shared" si="1528"/>
        <v>2557406</v>
      </c>
      <c r="L926" s="103">
        <f t="shared" si="1528"/>
        <v>2433734</v>
      </c>
      <c r="M926" s="103">
        <f t="shared" si="1528"/>
        <v>2312563</v>
      </c>
      <c r="N926" s="103"/>
      <c r="O926" s="103"/>
      <c r="P926" s="103"/>
      <c r="Q926" s="109">
        <f t="shared" ref="Q926:AV926" si="1529">SUM(Q716+Q821)</f>
        <v>96440</v>
      </c>
      <c r="R926" s="109">
        <f t="shared" si="1529"/>
        <v>96735</v>
      </c>
      <c r="S926" s="109">
        <f t="shared" si="1529"/>
        <v>96964</v>
      </c>
      <c r="T926" s="109">
        <f t="shared" si="1529"/>
        <v>97137</v>
      </c>
      <c r="U926" s="109">
        <f t="shared" si="1529"/>
        <v>97261</v>
      </c>
      <c r="V926" s="109">
        <f t="shared" si="1529"/>
        <v>97345</v>
      </c>
      <c r="W926" s="109">
        <f t="shared" si="1529"/>
        <v>97387</v>
      </c>
      <c r="X926" s="109">
        <f t="shared" si="1529"/>
        <v>97433</v>
      </c>
      <c r="Y926" s="109">
        <f t="shared" si="1529"/>
        <v>97478</v>
      </c>
      <c r="Z926" s="109">
        <f t="shared" si="1529"/>
        <v>97524</v>
      </c>
      <c r="AA926" s="109">
        <f t="shared" si="1529"/>
        <v>97611</v>
      </c>
      <c r="AB926" s="109">
        <f t="shared" si="1529"/>
        <v>97740</v>
      </c>
      <c r="AC926" s="109">
        <f t="shared" si="1529"/>
        <v>97938</v>
      </c>
      <c r="AD926" s="109">
        <f t="shared" si="1529"/>
        <v>98232</v>
      </c>
      <c r="AE926" s="109">
        <f t="shared" si="1529"/>
        <v>98631</v>
      </c>
      <c r="AF926" s="109">
        <f t="shared" si="1529"/>
        <v>99147</v>
      </c>
      <c r="AG926" s="109">
        <f t="shared" si="1529"/>
        <v>99788</v>
      </c>
      <c r="AH926" s="109">
        <f t="shared" si="1529"/>
        <v>100555</v>
      </c>
      <c r="AI926" s="109">
        <f t="shared" si="1529"/>
        <v>101476</v>
      </c>
      <c r="AJ926" s="109">
        <f t="shared" si="1529"/>
        <v>102603</v>
      </c>
      <c r="AK926" s="109">
        <f t="shared" si="1529"/>
        <v>104009</v>
      </c>
      <c r="AL926" s="109">
        <f t="shared" si="1529"/>
        <v>105758</v>
      </c>
      <c r="AM926" s="109">
        <f t="shared" si="1529"/>
        <v>107838</v>
      </c>
      <c r="AN926" s="109">
        <f t="shared" si="1529"/>
        <v>110219</v>
      </c>
      <c r="AO926" s="109">
        <f t="shared" si="1529"/>
        <v>112819</v>
      </c>
      <c r="AP926" s="109">
        <f t="shared" si="1529"/>
        <v>115506</v>
      </c>
      <c r="AQ926" s="109">
        <f t="shared" si="1529"/>
        <v>118234</v>
      </c>
      <c r="AR926" s="109">
        <f t="shared" si="1529"/>
        <v>120876</v>
      </c>
      <c r="AS926" s="109">
        <f t="shared" si="1529"/>
        <v>123403</v>
      </c>
      <c r="AT926" s="109">
        <f t="shared" si="1529"/>
        <v>125734</v>
      </c>
      <c r="AU926" s="109">
        <f t="shared" si="1529"/>
        <v>127874</v>
      </c>
      <c r="AV926" s="109">
        <f t="shared" si="1529"/>
        <v>129775</v>
      </c>
      <c r="AW926" s="109">
        <f t="shared" ref="AW926:CB926" si="1530">SUM(AW716+AW821)</f>
        <v>131453</v>
      </c>
      <c r="AX926" s="109">
        <f t="shared" si="1530"/>
        <v>132934</v>
      </c>
      <c r="AY926" s="109">
        <f t="shared" si="1530"/>
        <v>134207</v>
      </c>
      <c r="AZ926" s="109">
        <f t="shared" si="1530"/>
        <v>135281</v>
      </c>
      <c r="BA926" s="109">
        <f t="shared" si="1530"/>
        <v>136152</v>
      </c>
      <c r="BB926" s="109">
        <f t="shared" si="1530"/>
        <v>136905</v>
      </c>
      <c r="BC926" s="109">
        <f t="shared" si="1530"/>
        <v>137434</v>
      </c>
      <c r="BD926" s="109">
        <f t="shared" si="1530"/>
        <v>137429</v>
      </c>
      <c r="BE926" s="109">
        <f t="shared" si="1530"/>
        <v>137358</v>
      </c>
      <c r="BF926" s="109">
        <f t="shared" si="1530"/>
        <v>136973</v>
      </c>
      <c r="BG926" s="109">
        <f t="shared" si="1530"/>
        <v>136612</v>
      </c>
      <c r="BH926" s="109">
        <f t="shared" si="1530"/>
        <v>136976</v>
      </c>
      <c r="BI926" s="109">
        <f t="shared" si="1530"/>
        <v>137294</v>
      </c>
      <c r="BJ926" s="109">
        <f t="shared" si="1530"/>
        <v>136493</v>
      </c>
      <c r="BK926" s="109">
        <f t="shared" si="1530"/>
        <v>137301</v>
      </c>
      <c r="BL926" s="109">
        <f t="shared" si="1530"/>
        <v>137445</v>
      </c>
      <c r="BM926" s="109">
        <f t="shared" si="1530"/>
        <v>137618</v>
      </c>
      <c r="BN926" s="109">
        <f t="shared" si="1530"/>
        <v>139736</v>
      </c>
      <c r="BO926" s="109">
        <f t="shared" si="1530"/>
        <v>140262</v>
      </c>
      <c r="BP926" s="109">
        <f t="shared" si="1530"/>
        <v>140814</v>
      </c>
      <c r="BQ926" s="109">
        <f t="shared" si="1530"/>
        <v>142070</v>
      </c>
      <c r="BR926" s="109">
        <f t="shared" si="1530"/>
        <v>141131</v>
      </c>
      <c r="BS926" s="109">
        <f t="shared" si="1530"/>
        <v>141494</v>
      </c>
      <c r="BT926" s="109">
        <f t="shared" si="1530"/>
        <v>141395</v>
      </c>
      <c r="BU926" s="109">
        <f t="shared" si="1530"/>
        <v>143034</v>
      </c>
      <c r="BV926" s="109">
        <f t="shared" si="1530"/>
        <v>142305</v>
      </c>
      <c r="BW926" s="109">
        <f t="shared" si="1530"/>
        <v>141190</v>
      </c>
      <c r="BX926" s="109">
        <f t="shared" si="1530"/>
        <v>139219</v>
      </c>
      <c r="BY926" s="109">
        <f t="shared" si="1530"/>
        <v>138285</v>
      </c>
      <c r="BZ926" s="109">
        <f t="shared" si="1530"/>
        <v>134396</v>
      </c>
      <c r="CA926" s="109">
        <f t="shared" si="1530"/>
        <v>133076</v>
      </c>
      <c r="CB926" s="109">
        <f t="shared" si="1530"/>
        <v>130498</v>
      </c>
      <c r="CC926" s="109">
        <f t="shared" ref="CC926:DL926" si="1531">SUM(CC716+CC821)</f>
        <v>129011</v>
      </c>
      <c r="CD926" s="109">
        <f t="shared" si="1531"/>
        <v>125681</v>
      </c>
      <c r="CE926" s="109">
        <f t="shared" si="1531"/>
        <v>124867</v>
      </c>
      <c r="CF926" s="109">
        <f t="shared" si="1531"/>
        <v>122370</v>
      </c>
      <c r="CG926" s="109">
        <f t="shared" si="1531"/>
        <v>120473</v>
      </c>
      <c r="CH926" s="109">
        <f t="shared" si="1531"/>
        <v>116828</v>
      </c>
      <c r="CI926" s="109">
        <f t="shared" si="1531"/>
        <v>113663</v>
      </c>
      <c r="CJ926" s="109">
        <f t="shared" si="1531"/>
        <v>111221</v>
      </c>
      <c r="CK926" s="109">
        <f t="shared" si="1531"/>
        <v>108456</v>
      </c>
      <c r="CL926" s="109">
        <f t="shared" si="1531"/>
        <v>106144</v>
      </c>
      <c r="CM926" s="109">
        <f t="shared" si="1531"/>
        <v>105297</v>
      </c>
      <c r="CN926" s="109">
        <f t="shared" si="1531"/>
        <v>103397</v>
      </c>
      <c r="CO926" s="109">
        <f t="shared" si="1531"/>
        <v>103083</v>
      </c>
      <c r="CP926" s="109">
        <f t="shared" si="1531"/>
        <v>103298</v>
      </c>
      <c r="CQ926" s="109">
        <f t="shared" si="1531"/>
        <v>101331</v>
      </c>
      <c r="CR926" s="109">
        <f t="shared" si="1531"/>
        <v>100743</v>
      </c>
      <c r="CS926" s="109">
        <f t="shared" si="1531"/>
        <v>99441</v>
      </c>
      <c r="CT926" s="109">
        <f t="shared" si="1531"/>
        <v>96870</v>
      </c>
      <c r="CU926" s="109">
        <f t="shared" si="1531"/>
        <v>95063</v>
      </c>
      <c r="CV926" s="109">
        <f t="shared" si="1531"/>
        <v>91491</v>
      </c>
      <c r="CW926" s="109">
        <f t="shared" si="1531"/>
        <v>88416</v>
      </c>
      <c r="CX926" s="109">
        <f t="shared" si="1531"/>
        <v>82083</v>
      </c>
      <c r="CY926" s="109">
        <f t="shared" si="1531"/>
        <v>74757</v>
      </c>
      <c r="CZ926" s="109">
        <f t="shared" si="1531"/>
        <v>68034</v>
      </c>
      <c r="DA926" s="109">
        <f t="shared" si="1531"/>
        <v>61528</v>
      </c>
      <c r="DB926" s="109">
        <f t="shared" si="1531"/>
        <v>55177</v>
      </c>
      <c r="DC926" s="109">
        <f t="shared" si="1531"/>
        <v>48422</v>
      </c>
      <c r="DD926" s="109">
        <f t="shared" si="1531"/>
        <v>42807</v>
      </c>
      <c r="DE926" s="109">
        <f t="shared" si="1531"/>
        <v>36866</v>
      </c>
      <c r="DF926" s="109">
        <f t="shared" si="1531"/>
        <v>31301</v>
      </c>
      <c r="DG926" s="109">
        <f t="shared" si="1531"/>
        <v>26576</v>
      </c>
      <c r="DH926" s="109">
        <f t="shared" si="1531"/>
        <v>22242</v>
      </c>
      <c r="DI926" s="109">
        <f t="shared" si="1531"/>
        <v>18877</v>
      </c>
      <c r="DJ926" s="109">
        <f t="shared" si="1531"/>
        <v>15338</v>
      </c>
      <c r="DK926" s="109">
        <f t="shared" si="1531"/>
        <v>12962</v>
      </c>
      <c r="DL926" s="109">
        <f t="shared" si="1531"/>
        <v>10495</v>
      </c>
      <c r="DM926" s="44">
        <v>32152</v>
      </c>
    </row>
    <row r="927" spans="1:117" s="44" customFormat="1" ht="1" hidden="1" customHeight="1">
      <c r="A927" s="94">
        <v>2049</v>
      </c>
      <c r="B927" s="96">
        <f t="shared" si="1386"/>
        <v>10697683</v>
      </c>
      <c r="C927" s="98">
        <f t="shared" si="1391"/>
        <v>4.7745581814863719E-3</v>
      </c>
      <c r="D927" s="103">
        <f t="shared" ref="D927:M927" si="1532">D717+D822</f>
        <v>5889245</v>
      </c>
      <c r="E927" s="103">
        <f t="shared" si="1532"/>
        <v>6018257</v>
      </c>
      <c r="F927" s="103">
        <f t="shared" si="1532"/>
        <v>6144270</v>
      </c>
      <c r="G927" s="103">
        <f t="shared" si="1532"/>
        <v>6268287</v>
      </c>
      <c r="H927" s="103">
        <f t="shared" si="1532"/>
        <v>6390939</v>
      </c>
      <c r="I927" s="103">
        <f t="shared" si="1532"/>
        <v>2835078</v>
      </c>
      <c r="J927" s="103">
        <f t="shared" si="1532"/>
        <v>2706066</v>
      </c>
      <c r="K927" s="103">
        <f t="shared" si="1532"/>
        <v>2580053</v>
      </c>
      <c r="L927" s="103">
        <f t="shared" si="1532"/>
        <v>2456036</v>
      </c>
      <c r="M927" s="103">
        <f t="shared" si="1532"/>
        <v>2333384</v>
      </c>
      <c r="N927" s="103"/>
      <c r="O927" s="103"/>
      <c r="P927" s="103"/>
      <c r="Q927" s="109">
        <f t="shared" ref="Q927:AV927" si="1533">SUM(Q717+Q822)</f>
        <v>96937</v>
      </c>
      <c r="R927" s="109">
        <f t="shared" si="1533"/>
        <v>97271</v>
      </c>
      <c r="S927" s="109">
        <f t="shared" si="1533"/>
        <v>97543</v>
      </c>
      <c r="T927" s="109">
        <f t="shared" si="1533"/>
        <v>97747</v>
      </c>
      <c r="U927" s="109">
        <f t="shared" si="1533"/>
        <v>97898</v>
      </c>
      <c r="V927" s="109">
        <f t="shared" si="1533"/>
        <v>98001</v>
      </c>
      <c r="W927" s="109">
        <f t="shared" si="1533"/>
        <v>98065</v>
      </c>
      <c r="X927" s="109">
        <f t="shared" si="1533"/>
        <v>98087</v>
      </c>
      <c r="Y927" s="109">
        <f t="shared" si="1533"/>
        <v>98122</v>
      </c>
      <c r="Z927" s="109">
        <f t="shared" si="1533"/>
        <v>98143</v>
      </c>
      <c r="AA927" s="109">
        <f t="shared" si="1533"/>
        <v>98169</v>
      </c>
      <c r="AB927" s="109">
        <f t="shared" si="1533"/>
        <v>98235</v>
      </c>
      <c r="AC927" s="109">
        <f t="shared" si="1533"/>
        <v>98352</v>
      </c>
      <c r="AD927" s="109">
        <f t="shared" si="1533"/>
        <v>98548</v>
      </c>
      <c r="AE927" s="109">
        <f t="shared" si="1533"/>
        <v>98853</v>
      </c>
      <c r="AF927" s="109">
        <f t="shared" si="1533"/>
        <v>99271</v>
      </c>
      <c r="AG927" s="109">
        <f t="shared" si="1533"/>
        <v>99814</v>
      </c>
      <c r="AH927" s="109">
        <f t="shared" si="1533"/>
        <v>100503</v>
      </c>
      <c r="AI927" s="109">
        <f t="shared" si="1533"/>
        <v>101357</v>
      </c>
      <c r="AJ927" s="109">
        <f t="shared" si="1533"/>
        <v>102444</v>
      </c>
      <c r="AK927" s="109">
        <f t="shared" si="1533"/>
        <v>103836</v>
      </c>
      <c r="AL927" s="109">
        <f t="shared" si="1533"/>
        <v>105591</v>
      </c>
      <c r="AM927" s="109">
        <f t="shared" si="1533"/>
        <v>107719</v>
      </c>
      <c r="AN927" s="109">
        <f t="shared" si="1533"/>
        <v>110159</v>
      </c>
      <c r="AO927" s="109">
        <f t="shared" si="1533"/>
        <v>112835</v>
      </c>
      <c r="AP927" s="109">
        <f t="shared" si="1533"/>
        <v>115642</v>
      </c>
      <c r="AQ927" s="109">
        <f t="shared" si="1533"/>
        <v>118446</v>
      </c>
      <c r="AR927" s="109">
        <f t="shared" si="1533"/>
        <v>121213</v>
      </c>
      <c r="AS927" s="109">
        <f t="shared" si="1533"/>
        <v>123819</v>
      </c>
      <c r="AT927" s="109">
        <f t="shared" si="1533"/>
        <v>126263</v>
      </c>
      <c r="AU927" s="109">
        <f t="shared" si="1533"/>
        <v>128469</v>
      </c>
      <c r="AV927" s="109">
        <f t="shared" si="1533"/>
        <v>130460</v>
      </c>
      <c r="AW927" s="109">
        <f t="shared" ref="AW927:CB927" si="1534">SUM(AW717+AW822)</f>
        <v>132193</v>
      </c>
      <c r="AX927" s="109">
        <f t="shared" si="1534"/>
        <v>133695</v>
      </c>
      <c r="AY927" s="109">
        <f t="shared" si="1534"/>
        <v>134999</v>
      </c>
      <c r="AZ927" s="109">
        <f t="shared" si="1534"/>
        <v>136097</v>
      </c>
      <c r="BA927" s="109">
        <f t="shared" si="1534"/>
        <v>137004</v>
      </c>
      <c r="BB927" s="109">
        <f t="shared" si="1534"/>
        <v>137717</v>
      </c>
      <c r="BC927" s="109">
        <f t="shared" si="1534"/>
        <v>138320</v>
      </c>
      <c r="BD927" s="109">
        <f t="shared" si="1534"/>
        <v>138712</v>
      </c>
      <c r="BE927" s="109">
        <f t="shared" si="1534"/>
        <v>138580</v>
      </c>
      <c r="BF927" s="109">
        <f t="shared" si="1534"/>
        <v>138387</v>
      </c>
      <c r="BG927" s="109">
        <f t="shared" si="1534"/>
        <v>137894</v>
      </c>
      <c r="BH927" s="109">
        <f t="shared" si="1534"/>
        <v>137430</v>
      </c>
      <c r="BI927" s="109">
        <f t="shared" si="1534"/>
        <v>137692</v>
      </c>
      <c r="BJ927" s="109">
        <f t="shared" si="1534"/>
        <v>137912</v>
      </c>
      <c r="BK927" s="109">
        <f t="shared" si="1534"/>
        <v>137019</v>
      </c>
      <c r="BL927" s="109">
        <f t="shared" si="1534"/>
        <v>137735</v>
      </c>
      <c r="BM927" s="109">
        <f t="shared" si="1534"/>
        <v>137787</v>
      </c>
      <c r="BN927" s="109">
        <f t="shared" si="1534"/>
        <v>137863</v>
      </c>
      <c r="BO927" s="109">
        <f t="shared" si="1534"/>
        <v>139879</v>
      </c>
      <c r="BP927" s="109">
        <f t="shared" si="1534"/>
        <v>140311</v>
      </c>
      <c r="BQ927" s="109">
        <f t="shared" si="1534"/>
        <v>140765</v>
      </c>
      <c r="BR927" s="109">
        <f t="shared" si="1534"/>
        <v>141927</v>
      </c>
      <c r="BS927" s="109">
        <f t="shared" si="1534"/>
        <v>140905</v>
      </c>
      <c r="BT927" s="109">
        <f t="shared" si="1534"/>
        <v>141182</v>
      </c>
      <c r="BU927" s="109">
        <f t="shared" si="1534"/>
        <v>141001</v>
      </c>
      <c r="BV927" s="109">
        <f t="shared" si="1534"/>
        <v>142557</v>
      </c>
      <c r="BW927" s="109">
        <f t="shared" si="1534"/>
        <v>141756</v>
      </c>
      <c r="BX927" s="109">
        <f t="shared" si="1534"/>
        <v>140580</v>
      </c>
      <c r="BY927" s="109">
        <f t="shared" si="1534"/>
        <v>138550</v>
      </c>
      <c r="BZ927" s="109">
        <f t="shared" si="1534"/>
        <v>137496</v>
      </c>
      <c r="CA927" s="109">
        <f t="shared" si="1534"/>
        <v>133631</v>
      </c>
      <c r="CB927" s="109">
        <f t="shared" si="1534"/>
        <v>132239</v>
      </c>
      <c r="CC927" s="109">
        <f t="shared" ref="CC927:DL927" si="1535">SUM(CC717+CC822)</f>
        <v>129551</v>
      </c>
      <c r="CD927" s="109">
        <f t="shared" si="1535"/>
        <v>127898</v>
      </c>
      <c r="CE927" s="109">
        <f t="shared" si="1535"/>
        <v>124678</v>
      </c>
      <c r="CF927" s="109">
        <f t="shared" si="1535"/>
        <v>123867</v>
      </c>
      <c r="CG927" s="109">
        <f t="shared" si="1535"/>
        <v>121336</v>
      </c>
      <c r="CH927" s="109">
        <f t="shared" si="1535"/>
        <v>119386</v>
      </c>
      <c r="CI927" s="109">
        <f t="shared" si="1535"/>
        <v>115700</v>
      </c>
      <c r="CJ927" s="109">
        <f t="shared" si="1535"/>
        <v>112479</v>
      </c>
      <c r="CK927" s="109">
        <f t="shared" si="1535"/>
        <v>109967</v>
      </c>
      <c r="CL927" s="109">
        <f t="shared" si="1535"/>
        <v>107130</v>
      </c>
      <c r="CM927" s="109">
        <f t="shared" si="1535"/>
        <v>104726</v>
      </c>
      <c r="CN927" s="109">
        <f t="shared" si="1535"/>
        <v>103761</v>
      </c>
      <c r="CO927" s="109">
        <f t="shared" si="1535"/>
        <v>101742</v>
      </c>
      <c r="CP927" s="109">
        <f t="shared" si="1535"/>
        <v>101261</v>
      </c>
      <c r="CQ927" s="109">
        <f t="shared" si="1535"/>
        <v>101276</v>
      </c>
      <c r="CR927" s="109">
        <f t="shared" si="1535"/>
        <v>99120</v>
      </c>
      <c r="CS927" s="109">
        <f t="shared" si="1535"/>
        <v>98283</v>
      </c>
      <c r="CT927" s="109">
        <f t="shared" si="1535"/>
        <v>96703</v>
      </c>
      <c r="CU927" s="109">
        <f t="shared" si="1535"/>
        <v>93859</v>
      </c>
      <c r="CV927" s="109">
        <f t="shared" si="1535"/>
        <v>91708</v>
      </c>
      <c r="CW927" s="109">
        <f t="shared" si="1535"/>
        <v>87817</v>
      </c>
      <c r="CX927" s="109">
        <f t="shared" si="1535"/>
        <v>84378</v>
      </c>
      <c r="CY927" s="109">
        <f t="shared" si="1535"/>
        <v>77816</v>
      </c>
      <c r="CZ927" s="109">
        <f t="shared" si="1535"/>
        <v>70335</v>
      </c>
      <c r="DA927" s="109">
        <f t="shared" si="1535"/>
        <v>63477</v>
      </c>
      <c r="DB927" s="109">
        <f t="shared" si="1535"/>
        <v>56870</v>
      </c>
      <c r="DC927" s="109">
        <f t="shared" si="1535"/>
        <v>50486</v>
      </c>
      <c r="DD927" s="109">
        <f t="shared" si="1535"/>
        <v>43820</v>
      </c>
      <c r="DE927" s="109">
        <f t="shared" si="1535"/>
        <v>38341</v>
      </c>
      <c r="DF927" s="109">
        <f t="shared" si="1535"/>
        <v>32699</v>
      </c>
      <c r="DG927" s="109">
        <f t="shared" si="1535"/>
        <v>27514</v>
      </c>
      <c r="DH927" s="109">
        <f t="shared" si="1535"/>
        <v>23142</v>
      </c>
      <c r="DI927" s="109">
        <f t="shared" si="1535"/>
        <v>19172</v>
      </c>
      <c r="DJ927" s="109">
        <f t="shared" si="1535"/>
        <v>16085</v>
      </c>
      <c r="DK927" s="109">
        <f t="shared" si="1535"/>
        <v>12909</v>
      </c>
      <c r="DL927" s="109">
        <f t="shared" si="1535"/>
        <v>10764</v>
      </c>
      <c r="DM927" s="44">
        <v>33468</v>
      </c>
    </row>
    <row r="928" spans="1:117" s="44" customFormat="1" ht="1" hidden="1" customHeight="1">
      <c r="A928" s="94">
        <v>2050</v>
      </c>
      <c r="B928" s="96">
        <f t="shared" si="1386"/>
        <v>10747738</v>
      </c>
      <c r="C928" s="98">
        <f t="shared" si="1391"/>
        <v>4.6790505944137627E-3</v>
      </c>
      <c r="D928" s="103">
        <f t="shared" ref="D928:M928" si="1536">D718+D823</f>
        <v>5905767</v>
      </c>
      <c r="E928" s="103">
        <f t="shared" si="1536"/>
        <v>6035493</v>
      </c>
      <c r="F928" s="103">
        <f t="shared" si="1536"/>
        <v>6163465</v>
      </c>
      <c r="G928" s="103">
        <f t="shared" si="1536"/>
        <v>6288489</v>
      </c>
      <c r="H928" s="103">
        <f t="shared" si="1536"/>
        <v>6411487</v>
      </c>
      <c r="I928" s="103">
        <f t="shared" si="1536"/>
        <v>2860090</v>
      </c>
      <c r="J928" s="103">
        <f t="shared" si="1536"/>
        <v>2730364</v>
      </c>
      <c r="K928" s="103">
        <f t="shared" si="1536"/>
        <v>2602392</v>
      </c>
      <c r="L928" s="103">
        <f t="shared" si="1536"/>
        <v>2477368</v>
      </c>
      <c r="M928" s="103">
        <f t="shared" si="1536"/>
        <v>2354370</v>
      </c>
      <c r="N928" s="103"/>
      <c r="O928" s="103"/>
      <c r="P928" s="103"/>
      <c r="Q928" s="109">
        <f t="shared" ref="Q928:AV928" si="1537">SUM(Q718+Q823)</f>
        <v>97375</v>
      </c>
      <c r="R928" s="109">
        <f t="shared" si="1537"/>
        <v>97766</v>
      </c>
      <c r="S928" s="109">
        <f t="shared" si="1537"/>
        <v>98078</v>
      </c>
      <c r="T928" s="109">
        <f t="shared" si="1537"/>
        <v>98324</v>
      </c>
      <c r="U928" s="109">
        <f t="shared" si="1537"/>
        <v>98505</v>
      </c>
      <c r="V928" s="109">
        <f t="shared" si="1537"/>
        <v>98636</v>
      </c>
      <c r="W928" s="109">
        <f t="shared" si="1537"/>
        <v>98718</v>
      </c>
      <c r="X928" s="109">
        <f t="shared" si="1537"/>
        <v>98765</v>
      </c>
      <c r="Y928" s="109">
        <f t="shared" si="1537"/>
        <v>98775</v>
      </c>
      <c r="Z928" s="109">
        <f t="shared" si="1537"/>
        <v>98787</v>
      </c>
      <c r="AA928" s="109">
        <f t="shared" si="1537"/>
        <v>98787</v>
      </c>
      <c r="AB928" s="109">
        <f t="shared" si="1537"/>
        <v>98791</v>
      </c>
      <c r="AC928" s="109">
        <f t="shared" si="1537"/>
        <v>98846</v>
      </c>
      <c r="AD928" s="109">
        <f t="shared" si="1537"/>
        <v>98962</v>
      </c>
      <c r="AE928" s="109">
        <f t="shared" si="1537"/>
        <v>99169</v>
      </c>
      <c r="AF928" s="109">
        <f t="shared" si="1537"/>
        <v>99493</v>
      </c>
      <c r="AG928" s="109">
        <f t="shared" si="1537"/>
        <v>99938</v>
      </c>
      <c r="AH928" s="109">
        <f t="shared" si="1537"/>
        <v>100531</v>
      </c>
      <c r="AI928" s="109">
        <f t="shared" si="1537"/>
        <v>101307</v>
      </c>
      <c r="AJ928" s="109">
        <f t="shared" si="1537"/>
        <v>102328</v>
      </c>
      <c r="AK928" s="109">
        <f t="shared" si="1537"/>
        <v>103682</v>
      </c>
      <c r="AL928" s="109">
        <f t="shared" si="1537"/>
        <v>105424</v>
      </c>
      <c r="AM928" s="109">
        <f t="shared" si="1537"/>
        <v>107559</v>
      </c>
      <c r="AN928" s="109">
        <f t="shared" si="1537"/>
        <v>110050</v>
      </c>
      <c r="AO928" s="109">
        <f t="shared" si="1537"/>
        <v>112783</v>
      </c>
      <c r="AP928" s="109">
        <f t="shared" si="1537"/>
        <v>115665</v>
      </c>
      <c r="AQ928" s="109">
        <f t="shared" si="1537"/>
        <v>118586</v>
      </c>
      <c r="AR928" s="109">
        <f t="shared" si="1537"/>
        <v>121428</v>
      </c>
      <c r="AS928" s="109">
        <f t="shared" si="1537"/>
        <v>124159</v>
      </c>
      <c r="AT928" s="109">
        <f t="shared" si="1537"/>
        <v>126679</v>
      </c>
      <c r="AU928" s="109">
        <f t="shared" si="1537"/>
        <v>128998</v>
      </c>
      <c r="AV928" s="109">
        <f t="shared" si="1537"/>
        <v>131053</v>
      </c>
      <c r="AW928" s="109">
        <f t="shared" ref="AW928:CB928" si="1538">SUM(AW718+AW823)</f>
        <v>132874</v>
      </c>
      <c r="AX928" s="109">
        <f t="shared" si="1538"/>
        <v>134434</v>
      </c>
      <c r="AY928" s="109">
        <f t="shared" si="1538"/>
        <v>135758</v>
      </c>
      <c r="AZ928" s="109">
        <f t="shared" si="1538"/>
        <v>136887</v>
      </c>
      <c r="BA928" s="109">
        <f t="shared" si="1538"/>
        <v>137818</v>
      </c>
      <c r="BB928" s="109">
        <f t="shared" si="1538"/>
        <v>138569</v>
      </c>
      <c r="BC928" s="109">
        <f t="shared" si="1538"/>
        <v>139132</v>
      </c>
      <c r="BD928" s="109">
        <f t="shared" si="1538"/>
        <v>139596</v>
      </c>
      <c r="BE928" s="109">
        <f t="shared" si="1538"/>
        <v>139857</v>
      </c>
      <c r="BF928" s="109">
        <f t="shared" si="1538"/>
        <v>139608</v>
      </c>
      <c r="BG928" s="109">
        <f t="shared" si="1538"/>
        <v>139304</v>
      </c>
      <c r="BH928" s="109">
        <f t="shared" si="1538"/>
        <v>138710</v>
      </c>
      <c r="BI928" s="109">
        <f t="shared" si="1538"/>
        <v>138149</v>
      </c>
      <c r="BJ928" s="109">
        <f t="shared" si="1538"/>
        <v>138311</v>
      </c>
      <c r="BK928" s="109">
        <f t="shared" si="1538"/>
        <v>138439</v>
      </c>
      <c r="BL928" s="109">
        <f t="shared" si="1538"/>
        <v>137457</v>
      </c>
      <c r="BM928" s="109">
        <f t="shared" si="1538"/>
        <v>138079</v>
      </c>
      <c r="BN928" s="109">
        <f t="shared" si="1538"/>
        <v>138038</v>
      </c>
      <c r="BO928" s="109">
        <f t="shared" si="1538"/>
        <v>138019</v>
      </c>
      <c r="BP928" s="109">
        <f t="shared" si="1538"/>
        <v>139935</v>
      </c>
      <c r="BQ928" s="109">
        <f t="shared" si="1538"/>
        <v>140273</v>
      </c>
      <c r="BR928" s="109">
        <f t="shared" si="1538"/>
        <v>140633</v>
      </c>
      <c r="BS928" s="109">
        <f t="shared" si="1538"/>
        <v>141704</v>
      </c>
      <c r="BT928" s="109">
        <f t="shared" si="1538"/>
        <v>140600</v>
      </c>
      <c r="BU928" s="109">
        <f t="shared" si="1538"/>
        <v>140795</v>
      </c>
      <c r="BV928" s="109">
        <f t="shared" si="1538"/>
        <v>140539</v>
      </c>
      <c r="BW928" s="109">
        <f t="shared" si="1538"/>
        <v>142016</v>
      </c>
      <c r="BX928" s="109">
        <f t="shared" si="1538"/>
        <v>141148</v>
      </c>
      <c r="BY928" s="109">
        <f t="shared" si="1538"/>
        <v>139910</v>
      </c>
      <c r="BZ928" s="109">
        <f t="shared" si="1538"/>
        <v>137767</v>
      </c>
      <c r="CA928" s="109">
        <f t="shared" si="1538"/>
        <v>136715</v>
      </c>
      <c r="CB928" s="109">
        <f t="shared" si="1538"/>
        <v>132794</v>
      </c>
      <c r="CC928" s="109">
        <f t="shared" ref="CC928:DL928" si="1539">SUM(CC718+CC823)</f>
        <v>131287</v>
      </c>
      <c r="CD928" s="109">
        <f t="shared" si="1539"/>
        <v>128444</v>
      </c>
      <c r="CE928" s="109">
        <f t="shared" si="1539"/>
        <v>126884</v>
      </c>
      <c r="CF928" s="109">
        <f t="shared" si="1539"/>
        <v>123686</v>
      </c>
      <c r="CG928" s="109">
        <f t="shared" si="1539"/>
        <v>122827</v>
      </c>
      <c r="CH928" s="109">
        <f t="shared" si="1539"/>
        <v>120248</v>
      </c>
      <c r="CI928" s="109">
        <f t="shared" si="1539"/>
        <v>118238</v>
      </c>
      <c r="CJ928" s="109">
        <f t="shared" si="1539"/>
        <v>114501</v>
      </c>
      <c r="CK928" s="109">
        <f t="shared" si="1539"/>
        <v>111217</v>
      </c>
      <c r="CL928" s="109">
        <f t="shared" si="1539"/>
        <v>108628</v>
      </c>
      <c r="CM928" s="109">
        <f t="shared" si="1539"/>
        <v>105709</v>
      </c>
      <c r="CN928" s="109">
        <f t="shared" si="1539"/>
        <v>103205</v>
      </c>
      <c r="CO928" s="109">
        <f t="shared" si="1539"/>
        <v>102105</v>
      </c>
      <c r="CP928" s="109">
        <f t="shared" si="1539"/>
        <v>99954</v>
      </c>
      <c r="CQ928" s="109">
        <f t="shared" si="1539"/>
        <v>99285</v>
      </c>
      <c r="CR928" s="109">
        <f t="shared" si="1539"/>
        <v>99079</v>
      </c>
      <c r="CS928" s="109">
        <f t="shared" si="1539"/>
        <v>96709</v>
      </c>
      <c r="CT928" s="109">
        <f t="shared" si="1539"/>
        <v>95595</v>
      </c>
      <c r="CU928" s="109">
        <f t="shared" si="1539"/>
        <v>93714</v>
      </c>
      <c r="CV928" s="109">
        <f t="shared" si="1539"/>
        <v>90573</v>
      </c>
      <c r="CW928" s="109">
        <f t="shared" si="1539"/>
        <v>88055</v>
      </c>
      <c r="CX928" s="109">
        <f t="shared" si="1539"/>
        <v>83834</v>
      </c>
      <c r="CY928" s="109">
        <f t="shared" si="1539"/>
        <v>80023</v>
      </c>
      <c r="CZ928" s="109">
        <f t="shared" si="1539"/>
        <v>73251</v>
      </c>
      <c r="DA928" s="109">
        <f t="shared" si="1539"/>
        <v>65653</v>
      </c>
      <c r="DB928" s="109">
        <f t="shared" si="1539"/>
        <v>58707</v>
      </c>
      <c r="DC928" s="109">
        <f t="shared" si="1539"/>
        <v>52073</v>
      </c>
      <c r="DD928" s="109">
        <f t="shared" si="1539"/>
        <v>45728</v>
      </c>
      <c r="DE928" s="109">
        <f t="shared" si="1539"/>
        <v>39282</v>
      </c>
      <c r="DF928" s="109">
        <f t="shared" si="1539"/>
        <v>34046</v>
      </c>
      <c r="DG928" s="109">
        <f t="shared" si="1539"/>
        <v>28770</v>
      </c>
      <c r="DH928" s="109">
        <f t="shared" si="1539"/>
        <v>23985</v>
      </c>
      <c r="DI928" s="109">
        <f t="shared" si="1539"/>
        <v>19973</v>
      </c>
      <c r="DJ928" s="109">
        <f t="shared" si="1539"/>
        <v>16359</v>
      </c>
      <c r="DK928" s="109">
        <f t="shared" si="1539"/>
        <v>13558</v>
      </c>
      <c r="DL928" s="109">
        <f t="shared" si="1539"/>
        <v>10738</v>
      </c>
      <c r="DM928" s="44">
        <v>34752</v>
      </c>
    </row>
    <row r="929" spans="1:117" s="44" customFormat="1" ht="1" hidden="1" customHeight="1">
      <c r="A929" s="94">
        <v>2051</v>
      </c>
      <c r="B929" s="96">
        <f t="shared" si="1386"/>
        <v>10797182</v>
      </c>
      <c r="C929" s="98">
        <f t="shared" si="1391"/>
        <v>4.6004098722912676E-3</v>
      </c>
      <c r="D929" s="103">
        <f t="shared" ref="D929:M929" si="1540">D719+D824</f>
        <v>5921189</v>
      </c>
      <c r="E929" s="103">
        <f t="shared" si="1540"/>
        <v>6052005</v>
      </c>
      <c r="F929" s="103">
        <f t="shared" si="1540"/>
        <v>6180692</v>
      </c>
      <c r="G929" s="103">
        <f t="shared" si="1540"/>
        <v>6307666</v>
      </c>
      <c r="H929" s="103">
        <f t="shared" si="1540"/>
        <v>6431672</v>
      </c>
      <c r="I929" s="103">
        <f t="shared" si="1540"/>
        <v>2885075</v>
      </c>
      <c r="J929" s="103">
        <f t="shared" si="1540"/>
        <v>2754259</v>
      </c>
      <c r="K929" s="103">
        <f t="shared" si="1540"/>
        <v>2625572</v>
      </c>
      <c r="L929" s="103">
        <f t="shared" si="1540"/>
        <v>2498598</v>
      </c>
      <c r="M929" s="103">
        <f t="shared" si="1540"/>
        <v>2374592</v>
      </c>
      <c r="N929" s="103"/>
      <c r="O929" s="103"/>
      <c r="P929" s="103"/>
      <c r="Q929" s="109">
        <f t="shared" ref="Q929:AV929" si="1541">SUM(Q719+Q824)</f>
        <v>97783</v>
      </c>
      <c r="R929" s="109">
        <f t="shared" si="1541"/>
        <v>98203</v>
      </c>
      <c r="S929" s="109">
        <f t="shared" si="1541"/>
        <v>98571</v>
      </c>
      <c r="T929" s="109">
        <f t="shared" si="1541"/>
        <v>98857</v>
      </c>
      <c r="U929" s="109">
        <f t="shared" si="1541"/>
        <v>99081</v>
      </c>
      <c r="V929" s="109">
        <f t="shared" si="1541"/>
        <v>99241</v>
      </c>
      <c r="W929" s="109">
        <f t="shared" si="1541"/>
        <v>99353</v>
      </c>
      <c r="X929" s="109">
        <f t="shared" si="1541"/>
        <v>99416</v>
      </c>
      <c r="Y929" s="109">
        <f t="shared" si="1541"/>
        <v>99450</v>
      </c>
      <c r="Z929" s="109">
        <f t="shared" si="1541"/>
        <v>99439</v>
      </c>
      <c r="AA929" s="109">
        <f t="shared" si="1541"/>
        <v>99428</v>
      </c>
      <c r="AB929" s="109">
        <f t="shared" si="1541"/>
        <v>99409</v>
      </c>
      <c r="AC929" s="109">
        <f t="shared" si="1541"/>
        <v>99402</v>
      </c>
      <c r="AD929" s="109">
        <f t="shared" si="1541"/>
        <v>99455</v>
      </c>
      <c r="AE929" s="109">
        <f t="shared" si="1541"/>
        <v>99583</v>
      </c>
      <c r="AF929" s="109">
        <f t="shared" si="1541"/>
        <v>99810</v>
      </c>
      <c r="AG929" s="109">
        <f t="shared" si="1541"/>
        <v>100162</v>
      </c>
      <c r="AH929" s="109">
        <f t="shared" si="1541"/>
        <v>100656</v>
      </c>
      <c r="AI929" s="109">
        <f t="shared" si="1541"/>
        <v>101337</v>
      </c>
      <c r="AJ929" s="109">
        <f t="shared" si="1541"/>
        <v>102282</v>
      </c>
      <c r="AK929" s="109">
        <f t="shared" si="1541"/>
        <v>103573</v>
      </c>
      <c r="AL929" s="109">
        <f t="shared" si="1541"/>
        <v>105277</v>
      </c>
      <c r="AM929" s="109">
        <f t="shared" si="1541"/>
        <v>107400</v>
      </c>
      <c r="AN929" s="109">
        <f t="shared" si="1541"/>
        <v>109897</v>
      </c>
      <c r="AO929" s="109">
        <f t="shared" si="1541"/>
        <v>112681</v>
      </c>
      <c r="AP929" s="109">
        <f t="shared" si="1541"/>
        <v>115622</v>
      </c>
      <c r="AQ929" s="109">
        <f t="shared" si="1541"/>
        <v>118615</v>
      </c>
      <c r="AR929" s="109">
        <f t="shared" si="1541"/>
        <v>121572</v>
      </c>
      <c r="AS929" s="109">
        <f t="shared" si="1541"/>
        <v>124377</v>
      </c>
      <c r="AT929" s="109">
        <f t="shared" si="1541"/>
        <v>127021</v>
      </c>
      <c r="AU929" s="109">
        <f t="shared" si="1541"/>
        <v>129414</v>
      </c>
      <c r="AV929" s="109">
        <f t="shared" si="1541"/>
        <v>131582</v>
      </c>
      <c r="AW929" s="109">
        <f t="shared" ref="AW929:CB929" si="1542">SUM(AW719+AW824)</f>
        <v>133467</v>
      </c>
      <c r="AX929" s="109">
        <f t="shared" si="1542"/>
        <v>135113</v>
      </c>
      <c r="AY929" s="109">
        <f t="shared" si="1542"/>
        <v>136495</v>
      </c>
      <c r="AZ929" s="109">
        <f t="shared" si="1542"/>
        <v>137645</v>
      </c>
      <c r="BA929" s="109">
        <f t="shared" si="1542"/>
        <v>138608</v>
      </c>
      <c r="BB929" s="109">
        <f t="shared" si="1542"/>
        <v>139381</v>
      </c>
      <c r="BC929" s="109">
        <f t="shared" si="1542"/>
        <v>139982</v>
      </c>
      <c r="BD929" s="109">
        <f t="shared" si="1542"/>
        <v>140407</v>
      </c>
      <c r="BE929" s="109">
        <f t="shared" si="1542"/>
        <v>140740</v>
      </c>
      <c r="BF929" s="109">
        <f t="shared" si="1542"/>
        <v>140881</v>
      </c>
      <c r="BG929" s="109">
        <f t="shared" si="1542"/>
        <v>140523</v>
      </c>
      <c r="BH929" s="109">
        <f t="shared" si="1542"/>
        <v>140117</v>
      </c>
      <c r="BI929" s="109">
        <f t="shared" si="1542"/>
        <v>139425</v>
      </c>
      <c r="BJ929" s="109">
        <f t="shared" si="1542"/>
        <v>138771</v>
      </c>
      <c r="BK929" s="109">
        <f t="shared" si="1542"/>
        <v>138839</v>
      </c>
      <c r="BL929" s="109">
        <f t="shared" si="1542"/>
        <v>138876</v>
      </c>
      <c r="BM929" s="109">
        <f t="shared" si="1542"/>
        <v>137806</v>
      </c>
      <c r="BN929" s="109">
        <f t="shared" si="1542"/>
        <v>138331</v>
      </c>
      <c r="BO929" s="109">
        <f t="shared" si="1542"/>
        <v>138198</v>
      </c>
      <c r="BP929" s="109">
        <f t="shared" si="1542"/>
        <v>138084</v>
      </c>
      <c r="BQ929" s="109">
        <f t="shared" si="1542"/>
        <v>139903</v>
      </c>
      <c r="BR929" s="109">
        <f t="shared" si="1542"/>
        <v>140146</v>
      </c>
      <c r="BS929" s="109">
        <f t="shared" si="1542"/>
        <v>140419</v>
      </c>
      <c r="BT929" s="109">
        <f t="shared" si="1542"/>
        <v>141403</v>
      </c>
      <c r="BU929" s="109">
        <f t="shared" si="1542"/>
        <v>140222</v>
      </c>
      <c r="BV929" s="109">
        <f t="shared" si="1542"/>
        <v>140338</v>
      </c>
      <c r="BW929" s="109">
        <f t="shared" si="1542"/>
        <v>140013</v>
      </c>
      <c r="BX929" s="109">
        <f t="shared" si="1542"/>
        <v>141413</v>
      </c>
      <c r="BY929" s="109">
        <f t="shared" si="1542"/>
        <v>140480</v>
      </c>
      <c r="BZ929" s="109">
        <f t="shared" si="1542"/>
        <v>139125</v>
      </c>
      <c r="CA929" s="109">
        <f t="shared" si="1542"/>
        <v>136991</v>
      </c>
      <c r="CB929" s="109">
        <f t="shared" si="1542"/>
        <v>135865</v>
      </c>
      <c r="CC929" s="109">
        <f t="shared" ref="CC929:DL929" si="1543">SUM(CC719+CC824)</f>
        <v>131843</v>
      </c>
      <c r="CD929" s="109">
        <f t="shared" si="1543"/>
        <v>130173</v>
      </c>
      <c r="CE929" s="109">
        <f t="shared" si="1543"/>
        <v>127434</v>
      </c>
      <c r="CF929" s="109">
        <f t="shared" si="1543"/>
        <v>125880</v>
      </c>
      <c r="CG929" s="109">
        <f t="shared" si="1543"/>
        <v>122655</v>
      </c>
      <c r="CH929" s="109">
        <f t="shared" si="1543"/>
        <v>121732</v>
      </c>
      <c r="CI929" s="109">
        <f t="shared" si="1543"/>
        <v>119099</v>
      </c>
      <c r="CJ929" s="109">
        <f t="shared" si="1543"/>
        <v>117020</v>
      </c>
      <c r="CK929" s="109">
        <f t="shared" si="1543"/>
        <v>113225</v>
      </c>
      <c r="CL929" s="109">
        <f t="shared" si="1543"/>
        <v>109870</v>
      </c>
      <c r="CM929" s="109">
        <f t="shared" si="1543"/>
        <v>107193</v>
      </c>
      <c r="CN929" s="109">
        <f t="shared" si="1543"/>
        <v>104183</v>
      </c>
      <c r="CO929" s="109">
        <f t="shared" si="1543"/>
        <v>101568</v>
      </c>
      <c r="CP929" s="109">
        <f t="shared" si="1543"/>
        <v>100318</v>
      </c>
      <c r="CQ929" s="109">
        <f t="shared" si="1543"/>
        <v>98014</v>
      </c>
      <c r="CR929" s="109">
        <f t="shared" si="1543"/>
        <v>97136</v>
      </c>
      <c r="CS929" s="109">
        <f t="shared" si="1543"/>
        <v>96686</v>
      </c>
      <c r="CT929" s="109">
        <f t="shared" si="1543"/>
        <v>94076</v>
      </c>
      <c r="CU929" s="109">
        <f t="shared" si="1543"/>
        <v>92658</v>
      </c>
      <c r="CV929" s="109">
        <f t="shared" si="1543"/>
        <v>90451</v>
      </c>
      <c r="CW929" s="109">
        <f t="shared" si="1543"/>
        <v>86992</v>
      </c>
      <c r="CX929" s="109">
        <f t="shared" si="1543"/>
        <v>84090</v>
      </c>
      <c r="CY929" s="109">
        <f t="shared" si="1543"/>
        <v>79532</v>
      </c>
      <c r="CZ929" s="109">
        <f t="shared" si="1543"/>
        <v>75352</v>
      </c>
      <c r="DA929" s="109">
        <f t="shared" si="1543"/>
        <v>68408</v>
      </c>
      <c r="DB929" s="109">
        <f t="shared" si="1543"/>
        <v>60750</v>
      </c>
      <c r="DC929" s="109">
        <f t="shared" si="1543"/>
        <v>53789</v>
      </c>
      <c r="DD929" s="109">
        <f t="shared" si="1543"/>
        <v>47197</v>
      </c>
      <c r="DE929" s="109">
        <f t="shared" si="1543"/>
        <v>41029</v>
      </c>
      <c r="DF929" s="109">
        <f t="shared" si="1543"/>
        <v>34908</v>
      </c>
      <c r="DG929" s="109">
        <f t="shared" si="1543"/>
        <v>29985</v>
      </c>
      <c r="DH929" s="109">
        <f t="shared" si="1543"/>
        <v>25103</v>
      </c>
      <c r="DI929" s="109">
        <f t="shared" si="1543"/>
        <v>20718</v>
      </c>
      <c r="DJ929" s="109">
        <f t="shared" si="1543"/>
        <v>17061</v>
      </c>
      <c r="DK929" s="109">
        <f t="shared" si="1543"/>
        <v>13806</v>
      </c>
      <c r="DL929" s="109">
        <f t="shared" si="1543"/>
        <v>11292</v>
      </c>
      <c r="DM929" s="44">
        <v>35771</v>
      </c>
    </row>
    <row r="930" spans="1:117" s="44" customFormat="1" ht="1" hidden="1" customHeight="1">
      <c r="A930" s="94">
        <v>2052</v>
      </c>
      <c r="B930" s="96">
        <f t="shared" si="1386"/>
        <v>10845449</v>
      </c>
      <c r="C930" s="98">
        <f t="shared" si="1391"/>
        <v>4.4703330924680158E-3</v>
      </c>
      <c r="D930" s="103">
        <f t="shared" ref="D930:M930" si="1544">D720+D825</f>
        <v>5934774</v>
      </c>
      <c r="E930" s="103">
        <f t="shared" si="1544"/>
        <v>6067491</v>
      </c>
      <c r="F930" s="103">
        <f t="shared" si="1544"/>
        <v>6197268</v>
      </c>
      <c r="G930" s="103">
        <f t="shared" si="1544"/>
        <v>6324959</v>
      </c>
      <c r="H930" s="103">
        <f t="shared" si="1544"/>
        <v>6450901</v>
      </c>
      <c r="I930" s="103">
        <f t="shared" si="1544"/>
        <v>2910340</v>
      </c>
      <c r="J930" s="103">
        <f t="shared" si="1544"/>
        <v>2777623</v>
      </c>
      <c r="K930" s="103">
        <f t="shared" si="1544"/>
        <v>2647846</v>
      </c>
      <c r="L930" s="103">
        <f t="shared" si="1544"/>
        <v>2520155</v>
      </c>
      <c r="M930" s="103">
        <f t="shared" si="1544"/>
        <v>2394213</v>
      </c>
      <c r="N930" s="103"/>
      <c r="O930" s="103"/>
      <c r="P930" s="103"/>
      <c r="Q930" s="109">
        <f t="shared" ref="Q930:AV930" si="1545">SUM(Q720+Q825)</f>
        <v>98134</v>
      </c>
      <c r="R930" s="109">
        <f t="shared" si="1545"/>
        <v>98609</v>
      </c>
      <c r="S930" s="109">
        <f t="shared" si="1545"/>
        <v>99005</v>
      </c>
      <c r="T930" s="109">
        <f t="shared" si="1545"/>
        <v>99349</v>
      </c>
      <c r="U930" s="109">
        <f t="shared" si="1545"/>
        <v>99612</v>
      </c>
      <c r="V930" s="109">
        <f t="shared" si="1545"/>
        <v>99815</v>
      </c>
      <c r="W930" s="109">
        <f t="shared" si="1545"/>
        <v>99956</v>
      </c>
      <c r="X930" s="109">
        <f t="shared" si="1545"/>
        <v>100049</v>
      </c>
      <c r="Y930" s="109">
        <f t="shared" si="1545"/>
        <v>100099</v>
      </c>
      <c r="Z930" s="109">
        <f t="shared" si="1545"/>
        <v>100112</v>
      </c>
      <c r="AA930" s="109">
        <f t="shared" si="1545"/>
        <v>100079</v>
      </c>
      <c r="AB930" s="109">
        <f t="shared" si="1545"/>
        <v>100049</v>
      </c>
      <c r="AC930" s="109">
        <f t="shared" si="1545"/>
        <v>100020</v>
      </c>
      <c r="AD930" s="109">
        <f t="shared" si="1545"/>
        <v>100011</v>
      </c>
      <c r="AE930" s="109">
        <f t="shared" si="1545"/>
        <v>100075</v>
      </c>
      <c r="AF930" s="109">
        <f t="shared" si="1545"/>
        <v>100223</v>
      </c>
      <c r="AG930" s="109">
        <f t="shared" si="1545"/>
        <v>100479</v>
      </c>
      <c r="AH930" s="109">
        <f t="shared" si="1545"/>
        <v>100880</v>
      </c>
      <c r="AI930" s="109">
        <f t="shared" si="1545"/>
        <v>101464</v>
      </c>
      <c r="AJ930" s="109">
        <f t="shared" si="1545"/>
        <v>102315</v>
      </c>
      <c r="AK930" s="109">
        <f t="shared" si="1545"/>
        <v>103528</v>
      </c>
      <c r="AL930" s="109">
        <f t="shared" si="1545"/>
        <v>105174</v>
      </c>
      <c r="AM930" s="109">
        <f t="shared" si="1545"/>
        <v>107262</v>
      </c>
      <c r="AN930" s="109">
        <f t="shared" si="1545"/>
        <v>109745</v>
      </c>
      <c r="AO930" s="109">
        <f t="shared" si="1545"/>
        <v>112536</v>
      </c>
      <c r="AP930" s="109">
        <f t="shared" si="1545"/>
        <v>115524</v>
      </c>
      <c r="AQ930" s="109">
        <f t="shared" si="1545"/>
        <v>118579</v>
      </c>
      <c r="AR930" s="109">
        <f t="shared" si="1545"/>
        <v>121606</v>
      </c>
      <c r="AS930" s="109">
        <f t="shared" si="1545"/>
        <v>124526</v>
      </c>
      <c r="AT930" s="109">
        <f t="shared" si="1545"/>
        <v>127240</v>
      </c>
      <c r="AU930" s="109">
        <f t="shared" si="1545"/>
        <v>129757</v>
      </c>
      <c r="AV930" s="109">
        <f t="shared" si="1545"/>
        <v>131997</v>
      </c>
      <c r="AW930" s="109">
        <f t="shared" ref="AW930:CB930" si="1546">SUM(AW720+AW825)</f>
        <v>133996</v>
      </c>
      <c r="AX930" s="109">
        <f t="shared" si="1546"/>
        <v>135703</v>
      </c>
      <c r="AY930" s="109">
        <f t="shared" si="1546"/>
        <v>137171</v>
      </c>
      <c r="AZ930" s="109">
        <f t="shared" si="1546"/>
        <v>138380</v>
      </c>
      <c r="BA930" s="109">
        <f t="shared" si="1546"/>
        <v>139363</v>
      </c>
      <c r="BB930" s="109">
        <f t="shared" si="1546"/>
        <v>140169</v>
      </c>
      <c r="BC930" s="109">
        <f t="shared" si="1546"/>
        <v>140793</v>
      </c>
      <c r="BD930" s="109">
        <f t="shared" si="1546"/>
        <v>141257</v>
      </c>
      <c r="BE930" s="109">
        <f t="shared" si="1546"/>
        <v>141553</v>
      </c>
      <c r="BF930" s="109">
        <f t="shared" si="1546"/>
        <v>141763</v>
      </c>
      <c r="BG930" s="109">
        <f t="shared" si="1546"/>
        <v>141794</v>
      </c>
      <c r="BH930" s="109">
        <f t="shared" si="1546"/>
        <v>141334</v>
      </c>
      <c r="BI930" s="109">
        <f t="shared" si="1546"/>
        <v>140830</v>
      </c>
      <c r="BJ930" s="109">
        <f t="shared" si="1546"/>
        <v>140045</v>
      </c>
      <c r="BK930" s="109">
        <f t="shared" si="1546"/>
        <v>139301</v>
      </c>
      <c r="BL930" s="109">
        <f t="shared" si="1546"/>
        <v>139277</v>
      </c>
      <c r="BM930" s="109">
        <f t="shared" si="1546"/>
        <v>139222</v>
      </c>
      <c r="BN930" s="109">
        <f t="shared" si="1546"/>
        <v>138061</v>
      </c>
      <c r="BO930" s="109">
        <f t="shared" si="1546"/>
        <v>138492</v>
      </c>
      <c r="BP930" s="109">
        <f t="shared" si="1546"/>
        <v>138268</v>
      </c>
      <c r="BQ930" s="109">
        <f t="shared" si="1546"/>
        <v>138064</v>
      </c>
      <c r="BR930" s="109">
        <f t="shared" si="1546"/>
        <v>139783</v>
      </c>
      <c r="BS930" s="109">
        <f t="shared" si="1546"/>
        <v>139938</v>
      </c>
      <c r="BT930" s="109">
        <f t="shared" si="1546"/>
        <v>140128</v>
      </c>
      <c r="BU930" s="109">
        <f t="shared" si="1546"/>
        <v>141024</v>
      </c>
      <c r="BV930" s="109">
        <f t="shared" si="1546"/>
        <v>139775</v>
      </c>
      <c r="BW930" s="109">
        <f t="shared" si="1546"/>
        <v>139818</v>
      </c>
      <c r="BX930" s="109">
        <f t="shared" si="1546"/>
        <v>139427</v>
      </c>
      <c r="BY930" s="109">
        <f t="shared" si="1546"/>
        <v>140749</v>
      </c>
      <c r="BZ930" s="109">
        <f t="shared" si="1546"/>
        <v>139698</v>
      </c>
      <c r="CA930" s="109">
        <f t="shared" si="1546"/>
        <v>138349</v>
      </c>
      <c r="CB930" s="109">
        <f t="shared" si="1546"/>
        <v>136148</v>
      </c>
      <c r="CC930" s="109">
        <f t="shared" ref="CC930:DL930" si="1547">SUM(CC720+CC825)</f>
        <v>134901</v>
      </c>
      <c r="CD930" s="109">
        <f t="shared" si="1547"/>
        <v>130733</v>
      </c>
      <c r="CE930" s="109">
        <f t="shared" si="1547"/>
        <v>129157</v>
      </c>
      <c r="CF930" s="109">
        <f t="shared" si="1547"/>
        <v>126433</v>
      </c>
      <c r="CG930" s="109">
        <f t="shared" si="1547"/>
        <v>124834</v>
      </c>
      <c r="CH930" s="109">
        <f t="shared" si="1547"/>
        <v>121569</v>
      </c>
      <c r="CI930" s="109">
        <f t="shared" si="1547"/>
        <v>120577</v>
      </c>
      <c r="CJ930" s="109">
        <f t="shared" si="1547"/>
        <v>117879</v>
      </c>
      <c r="CK930" s="109">
        <f t="shared" si="1547"/>
        <v>115720</v>
      </c>
      <c r="CL930" s="109">
        <f t="shared" si="1547"/>
        <v>111859</v>
      </c>
      <c r="CM930" s="109">
        <f t="shared" si="1547"/>
        <v>108428</v>
      </c>
      <c r="CN930" s="109">
        <f t="shared" si="1547"/>
        <v>105653</v>
      </c>
      <c r="CO930" s="109">
        <f t="shared" si="1547"/>
        <v>102540</v>
      </c>
      <c r="CP930" s="109">
        <f t="shared" si="1547"/>
        <v>99799</v>
      </c>
      <c r="CQ930" s="109">
        <f t="shared" si="1547"/>
        <v>98376</v>
      </c>
      <c r="CR930" s="109">
        <f t="shared" si="1547"/>
        <v>95905</v>
      </c>
      <c r="CS930" s="109">
        <f t="shared" si="1547"/>
        <v>94794</v>
      </c>
      <c r="CT930" s="109">
        <f t="shared" si="1547"/>
        <v>94068</v>
      </c>
      <c r="CU930" s="109">
        <f t="shared" si="1547"/>
        <v>91197</v>
      </c>
      <c r="CV930" s="109">
        <f t="shared" si="1547"/>
        <v>89449</v>
      </c>
      <c r="CW930" s="109">
        <f t="shared" si="1547"/>
        <v>86893</v>
      </c>
      <c r="CX930" s="109">
        <f t="shared" si="1547"/>
        <v>83101</v>
      </c>
      <c r="CY930" s="109">
        <f t="shared" si="1547"/>
        <v>79804</v>
      </c>
      <c r="CZ930" s="109">
        <f t="shared" si="1547"/>
        <v>74919</v>
      </c>
      <c r="DA930" s="109">
        <f t="shared" si="1547"/>
        <v>70399</v>
      </c>
      <c r="DB930" s="109">
        <f t="shared" si="1547"/>
        <v>63328</v>
      </c>
      <c r="DC930" s="109">
        <f t="shared" si="1547"/>
        <v>55688</v>
      </c>
      <c r="DD930" s="109">
        <f t="shared" si="1547"/>
        <v>48785</v>
      </c>
      <c r="DE930" s="109">
        <f t="shared" si="1547"/>
        <v>42376</v>
      </c>
      <c r="DF930" s="109">
        <f t="shared" si="1547"/>
        <v>36494</v>
      </c>
      <c r="DG930" s="109">
        <f t="shared" si="1547"/>
        <v>30767</v>
      </c>
      <c r="DH930" s="109">
        <f t="shared" si="1547"/>
        <v>26191</v>
      </c>
      <c r="DI930" s="109">
        <f t="shared" si="1547"/>
        <v>21708</v>
      </c>
      <c r="DJ930" s="109">
        <f t="shared" si="1547"/>
        <v>17716</v>
      </c>
      <c r="DK930" s="109">
        <f t="shared" si="1547"/>
        <v>14414</v>
      </c>
      <c r="DL930" s="109">
        <f t="shared" si="1547"/>
        <v>11513</v>
      </c>
      <c r="DM930" s="44">
        <v>37052</v>
      </c>
    </row>
    <row r="931" spans="1:117" s="44" customFormat="1" ht="1" hidden="1" customHeight="1">
      <c r="A931" s="94">
        <v>2053</v>
      </c>
      <c r="B931" s="96">
        <f t="shared" si="1386"/>
        <v>10892945</v>
      </c>
      <c r="C931" s="98">
        <f t="shared" si="1391"/>
        <v>4.3793484253164625E-3</v>
      </c>
      <c r="D931" s="103">
        <f t="shared" ref="D931:M931" si="1548">D721+D826</f>
        <v>5946892</v>
      </c>
      <c r="E931" s="103">
        <f t="shared" si="1548"/>
        <v>6081215</v>
      </c>
      <c r="F931" s="103">
        <f t="shared" si="1548"/>
        <v>6212885</v>
      </c>
      <c r="G931" s="103">
        <f t="shared" si="1548"/>
        <v>6341665</v>
      </c>
      <c r="H931" s="103">
        <f t="shared" si="1548"/>
        <v>6468332</v>
      </c>
      <c r="I931" s="103">
        <f t="shared" si="1548"/>
        <v>2936045</v>
      </c>
      <c r="J931" s="103">
        <f t="shared" si="1548"/>
        <v>2801722</v>
      </c>
      <c r="K931" s="103">
        <f t="shared" si="1548"/>
        <v>2670052</v>
      </c>
      <c r="L931" s="103">
        <f t="shared" si="1548"/>
        <v>2541272</v>
      </c>
      <c r="M931" s="103">
        <f t="shared" si="1548"/>
        <v>2414605</v>
      </c>
      <c r="N931" s="103"/>
      <c r="O931" s="103"/>
      <c r="P931" s="103"/>
      <c r="Q931" s="109">
        <f t="shared" ref="Q931:AV931" si="1549">SUM(Q721+Q826)</f>
        <v>98437</v>
      </c>
      <c r="R931" s="109">
        <f t="shared" si="1549"/>
        <v>98959</v>
      </c>
      <c r="S931" s="109">
        <f t="shared" si="1549"/>
        <v>99409</v>
      </c>
      <c r="T931" s="109">
        <f t="shared" si="1549"/>
        <v>99780</v>
      </c>
      <c r="U931" s="109">
        <f t="shared" si="1549"/>
        <v>100102</v>
      </c>
      <c r="V931" s="109">
        <f t="shared" si="1549"/>
        <v>100345</v>
      </c>
      <c r="W931" s="109">
        <f t="shared" si="1549"/>
        <v>100528</v>
      </c>
      <c r="X931" s="109">
        <f t="shared" si="1549"/>
        <v>100651</v>
      </c>
      <c r="Y931" s="109">
        <f t="shared" si="1549"/>
        <v>100731</v>
      </c>
      <c r="Z931" s="109">
        <f t="shared" si="1549"/>
        <v>100760</v>
      </c>
      <c r="AA931" s="109">
        <f t="shared" si="1549"/>
        <v>100751</v>
      </c>
      <c r="AB931" s="109">
        <f t="shared" si="1549"/>
        <v>100700</v>
      </c>
      <c r="AC931" s="109">
        <f t="shared" si="1549"/>
        <v>100658</v>
      </c>
      <c r="AD931" s="109">
        <f t="shared" si="1549"/>
        <v>100629</v>
      </c>
      <c r="AE931" s="109">
        <f t="shared" si="1549"/>
        <v>100631</v>
      </c>
      <c r="AF931" s="109">
        <f t="shared" si="1549"/>
        <v>100715</v>
      </c>
      <c r="AG931" s="109">
        <f t="shared" si="1549"/>
        <v>100891</v>
      </c>
      <c r="AH931" s="109">
        <f t="shared" si="1549"/>
        <v>101197</v>
      </c>
      <c r="AI931" s="109">
        <f t="shared" si="1549"/>
        <v>101691</v>
      </c>
      <c r="AJ931" s="109">
        <f t="shared" si="1549"/>
        <v>102443</v>
      </c>
      <c r="AK931" s="109">
        <f t="shared" si="1549"/>
        <v>103565</v>
      </c>
      <c r="AL931" s="109">
        <f t="shared" si="1549"/>
        <v>105132</v>
      </c>
      <c r="AM931" s="109">
        <f t="shared" si="1549"/>
        <v>107163</v>
      </c>
      <c r="AN931" s="109">
        <f t="shared" si="1549"/>
        <v>109614</v>
      </c>
      <c r="AO931" s="109">
        <f t="shared" si="1549"/>
        <v>112392</v>
      </c>
      <c r="AP931" s="109">
        <f t="shared" si="1549"/>
        <v>115387</v>
      </c>
      <c r="AQ931" s="109">
        <f t="shared" si="1549"/>
        <v>118489</v>
      </c>
      <c r="AR931" s="109">
        <f t="shared" si="1549"/>
        <v>121575</v>
      </c>
      <c r="AS931" s="109">
        <f t="shared" si="1549"/>
        <v>124564</v>
      </c>
      <c r="AT931" s="109">
        <f t="shared" si="1549"/>
        <v>127394</v>
      </c>
      <c r="AU931" s="109">
        <f t="shared" si="1549"/>
        <v>129979</v>
      </c>
      <c r="AV931" s="109">
        <f t="shared" si="1549"/>
        <v>132340</v>
      </c>
      <c r="AW931" s="109">
        <f t="shared" ref="AW931:CB931" si="1550">SUM(AW721+AW826)</f>
        <v>134411</v>
      </c>
      <c r="AX931" s="109">
        <f t="shared" si="1550"/>
        <v>136232</v>
      </c>
      <c r="AY931" s="109">
        <f t="shared" si="1550"/>
        <v>137762</v>
      </c>
      <c r="AZ931" s="109">
        <f t="shared" si="1550"/>
        <v>139055</v>
      </c>
      <c r="BA931" s="109">
        <f t="shared" si="1550"/>
        <v>140097</v>
      </c>
      <c r="BB931" s="109">
        <f t="shared" si="1550"/>
        <v>140922</v>
      </c>
      <c r="BC931" s="109">
        <f t="shared" si="1550"/>
        <v>141579</v>
      </c>
      <c r="BD931" s="109">
        <f t="shared" si="1550"/>
        <v>142066</v>
      </c>
      <c r="BE931" s="109">
        <f t="shared" si="1550"/>
        <v>142400</v>
      </c>
      <c r="BF931" s="109">
        <f t="shared" si="1550"/>
        <v>142575</v>
      </c>
      <c r="BG931" s="109">
        <f t="shared" si="1550"/>
        <v>142674</v>
      </c>
      <c r="BH931" s="109">
        <f t="shared" si="1550"/>
        <v>142600</v>
      </c>
      <c r="BI931" s="109">
        <f t="shared" si="1550"/>
        <v>142044</v>
      </c>
      <c r="BJ931" s="109">
        <f t="shared" si="1550"/>
        <v>141448</v>
      </c>
      <c r="BK931" s="109">
        <f t="shared" si="1550"/>
        <v>140573</v>
      </c>
      <c r="BL931" s="109">
        <f t="shared" si="1550"/>
        <v>139739</v>
      </c>
      <c r="BM931" s="109">
        <f t="shared" si="1550"/>
        <v>139625</v>
      </c>
      <c r="BN931" s="109">
        <f t="shared" si="1550"/>
        <v>139474</v>
      </c>
      <c r="BO931" s="109">
        <f t="shared" si="1550"/>
        <v>138227</v>
      </c>
      <c r="BP931" s="109">
        <f t="shared" si="1550"/>
        <v>138564</v>
      </c>
      <c r="BQ931" s="109">
        <f t="shared" si="1550"/>
        <v>138251</v>
      </c>
      <c r="BR931" s="109">
        <f t="shared" si="1550"/>
        <v>137955</v>
      </c>
      <c r="BS931" s="109">
        <f t="shared" si="1550"/>
        <v>139579</v>
      </c>
      <c r="BT931" s="109">
        <f t="shared" si="1550"/>
        <v>139654</v>
      </c>
      <c r="BU931" s="109">
        <f t="shared" si="1550"/>
        <v>139761</v>
      </c>
      <c r="BV931" s="109">
        <f t="shared" si="1550"/>
        <v>140578</v>
      </c>
      <c r="BW931" s="109">
        <f t="shared" si="1550"/>
        <v>139262</v>
      </c>
      <c r="BX931" s="109">
        <f t="shared" si="1550"/>
        <v>139238</v>
      </c>
      <c r="BY931" s="109">
        <f t="shared" si="1550"/>
        <v>138781</v>
      </c>
      <c r="BZ931" s="109">
        <f t="shared" si="1550"/>
        <v>139971</v>
      </c>
      <c r="CA931" s="109">
        <f t="shared" si="1550"/>
        <v>138922</v>
      </c>
      <c r="CB931" s="109">
        <f t="shared" si="1550"/>
        <v>137503</v>
      </c>
      <c r="CC931" s="109">
        <f t="shared" ref="CC931:DL931" si="1551">SUM(CC721+CC826)</f>
        <v>135188</v>
      </c>
      <c r="CD931" s="109">
        <f t="shared" si="1551"/>
        <v>133775</v>
      </c>
      <c r="CE931" s="109">
        <f t="shared" si="1551"/>
        <v>129718</v>
      </c>
      <c r="CF931" s="109">
        <f t="shared" si="1551"/>
        <v>128154</v>
      </c>
      <c r="CG931" s="109">
        <f t="shared" si="1551"/>
        <v>125392</v>
      </c>
      <c r="CH931" s="109">
        <f t="shared" si="1551"/>
        <v>123735</v>
      </c>
      <c r="CI931" s="109">
        <f t="shared" si="1551"/>
        <v>120424</v>
      </c>
      <c r="CJ931" s="109">
        <f t="shared" si="1551"/>
        <v>119350</v>
      </c>
      <c r="CK931" s="109">
        <f t="shared" si="1551"/>
        <v>116578</v>
      </c>
      <c r="CL931" s="109">
        <f t="shared" si="1551"/>
        <v>114333</v>
      </c>
      <c r="CM931" s="109">
        <f t="shared" si="1551"/>
        <v>110399</v>
      </c>
      <c r="CN931" s="109">
        <f t="shared" si="1551"/>
        <v>106877</v>
      </c>
      <c r="CO931" s="109">
        <f t="shared" si="1551"/>
        <v>103994</v>
      </c>
      <c r="CP931" s="109">
        <f t="shared" si="1551"/>
        <v>100763</v>
      </c>
      <c r="CQ931" s="109">
        <f t="shared" si="1551"/>
        <v>97879</v>
      </c>
      <c r="CR931" s="109">
        <f t="shared" si="1551"/>
        <v>96268</v>
      </c>
      <c r="CS931" s="109">
        <f t="shared" si="1551"/>
        <v>93607</v>
      </c>
      <c r="CT931" s="109">
        <f t="shared" si="1551"/>
        <v>92236</v>
      </c>
      <c r="CU931" s="109">
        <f t="shared" si="1551"/>
        <v>91209</v>
      </c>
      <c r="CV931" s="109">
        <f t="shared" si="1551"/>
        <v>88056</v>
      </c>
      <c r="CW931" s="109">
        <f t="shared" si="1551"/>
        <v>85953</v>
      </c>
      <c r="CX931" s="109">
        <f t="shared" si="1551"/>
        <v>83030</v>
      </c>
      <c r="CY931" s="109">
        <f t="shared" si="1551"/>
        <v>78895</v>
      </c>
      <c r="CZ931" s="109">
        <f t="shared" si="1551"/>
        <v>75211</v>
      </c>
      <c r="DA931" s="109">
        <f t="shared" si="1551"/>
        <v>70026</v>
      </c>
      <c r="DB931" s="109">
        <f t="shared" si="1551"/>
        <v>65207</v>
      </c>
      <c r="DC931" s="109">
        <f t="shared" si="1551"/>
        <v>58087</v>
      </c>
      <c r="DD931" s="109">
        <f t="shared" si="1551"/>
        <v>50539</v>
      </c>
      <c r="DE931" s="109">
        <f t="shared" si="1551"/>
        <v>43837</v>
      </c>
      <c r="DF931" s="109">
        <f t="shared" si="1551"/>
        <v>37724</v>
      </c>
      <c r="DG931" s="109">
        <f t="shared" si="1551"/>
        <v>32201</v>
      </c>
      <c r="DH931" s="109">
        <f t="shared" si="1551"/>
        <v>26898</v>
      </c>
      <c r="DI931" s="109">
        <f t="shared" si="1551"/>
        <v>22674</v>
      </c>
      <c r="DJ931" s="109">
        <f t="shared" si="1551"/>
        <v>18582</v>
      </c>
      <c r="DK931" s="109">
        <f t="shared" si="1551"/>
        <v>14984</v>
      </c>
      <c r="DL931" s="109">
        <f t="shared" si="1551"/>
        <v>12038</v>
      </c>
      <c r="DM931" s="44">
        <v>38285</v>
      </c>
    </row>
    <row r="932" spans="1:117" s="44" customFormat="1" ht="1" hidden="1" customHeight="1">
      <c r="A932" s="94">
        <v>2054</v>
      </c>
      <c r="B932" s="96">
        <f t="shared" si="1386"/>
        <v>10939425</v>
      </c>
      <c r="C932" s="98">
        <f t="shared" si="1391"/>
        <v>4.2669819777847035E-3</v>
      </c>
      <c r="D932" s="103">
        <f t="shared" ref="D932:M932" si="1552">D722+D827</f>
        <v>5958503</v>
      </c>
      <c r="E932" s="103">
        <f t="shared" si="1552"/>
        <v>6093584</v>
      </c>
      <c r="F932" s="103">
        <f t="shared" si="1552"/>
        <v>6226854</v>
      </c>
      <c r="G932" s="103">
        <f t="shared" si="1552"/>
        <v>6357522</v>
      </c>
      <c r="H932" s="103">
        <f t="shared" si="1552"/>
        <v>6485273</v>
      </c>
      <c r="I932" s="103">
        <f t="shared" si="1552"/>
        <v>2961128</v>
      </c>
      <c r="J932" s="103">
        <f t="shared" si="1552"/>
        <v>2826047</v>
      </c>
      <c r="K932" s="103">
        <f t="shared" si="1552"/>
        <v>2692777</v>
      </c>
      <c r="L932" s="103">
        <f t="shared" si="1552"/>
        <v>2562109</v>
      </c>
      <c r="M932" s="103">
        <f t="shared" si="1552"/>
        <v>2434358</v>
      </c>
      <c r="N932" s="103"/>
      <c r="O932" s="103"/>
      <c r="P932" s="103"/>
      <c r="Q932" s="109">
        <f t="shared" ref="Q932:AV932" si="1553">SUM(Q722+Q827)</f>
        <v>98698</v>
      </c>
      <c r="R932" s="109">
        <f t="shared" si="1553"/>
        <v>99262</v>
      </c>
      <c r="S932" s="109">
        <f t="shared" si="1553"/>
        <v>99759</v>
      </c>
      <c r="T932" s="109">
        <f t="shared" si="1553"/>
        <v>100182</v>
      </c>
      <c r="U932" s="109">
        <f t="shared" si="1553"/>
        <v>100532</v>
      </c>
      <c r="V932" s="109">
        <f t="shared" si="1553"/>
        <v>100834</v>
      </c>
      <c r="W932" s="109">
        <f t="shared" si="1553"/>
        <v>101056</v>
      </c>
      <c r="X932" s="109">
        <f t="shared" si="1553"/>
        <v>101221</v>
      </c>
      <c r="Y932" s="109">
        <f t="shared" si="1553"/>
        <v>101332</v>
      </c>
      <c r="Z932" s="109">
        <f t="shared" si="1553"/>
        <v>101390</v>
      </c>
      <c r="AA932" s="109">
        <f t="shared" si="1553"/>
        <v>101397</v>
      </c>
      <c r="AB932" s="109">
        <f t="shared" si="1553"/>
        <v>101371</v>
      </c>
      <c r="AC932" s="109">
        <f t="shared" si="1553"/>
        <v>101309</v>
      </c>
      <c r="AD932" s="109">
        <f t="shared" si="1553"/>
        <v>101265</v>
      </c>
      <c r="AE932" s="109">
        <f t="shared" si="1553"/>
        <v>101247</v>
      </c>
      <c r="AF932" s="109">
        <f t="shared" si="1553"/>
        <v>101270</v>
      </c>
      <c r="AG932" s="109">
        <f t="shared" si="1553"/>
        <v>101384</v>
      </c>
      <c r="AH932" s="109">
        <f t="shared" si="1553"/>
        <v>101609</v>
      </c>
      <c r="AI932" s="109">
        <f t="shared" si="1553"/>
        <v>102006</v>
      </c>
      <c r="AJ932" s="109">
        <f t="shared" si="1553"/>
        <v>102670</v>
      </c>
      <c r="AK932" s="109">
        <f t="shared" si="1553"/>
        <v>103694</v>
      </c>
      <c r="AL932" s="109">
        <f t="shared" si="1553"/>
        <v>105171</v>
      </c>
      <c r="AM932" s="109">
        <f t="shared" si="1553"/>
        <v>107126</v>
      </c>
      <c r="AN932" s="109">
        <f t="shared" si="1553"/>
        <v>109521</v>
      </c>
      <c r="AO932" s="109">
        <f t="shared" si="1553"/>
        <v>112268</v>
      </c>
      <c r="AP932" s="109">
        <f t="shared" si="1553"/>
        <v>115251</v>
      </c>
      <c r="AQ932" s="109">
        <f t="shared" si="1553"/>
        <v>118357</v>
      </c>
      <c r="AR932" s="109">
        <f t="shared" si="1553"/>
        <v>121491</v>
      </c>
      <c r="AS932" s="109">
        <f t="shared" si="1553"/>
        <v>124539</v>
      </c>
      <c r="AT932" s="109">
        <f t="shared" si="1553"/>
        <v>127434</v>
      </c>
      <c r="AU932" s="109">
        <f t="shared" si="1553"/>
        <v>130134</v>
      </c>
      <c r="AV932" s="109">
        <f t="shared" si="1553"/>
        <v>132564</v>
      </c>
      <c r="AW932" s="109">
        <f t="shared" ref="AW932:CB932" si="1554">SUM(AW722+AW827)</f>
        <v>134755</v>
      </c>
      <c r="AX932" s="109">
        <f t="shared" si="1554"/>
        <v>136647</v>
      </c>
      <c r="AY932" s="109">
        <f t="shared" si="1554"/>
        <v>138289</v>
      </c>
      <c r="AZ932" s="109">
        <f t="shared" si="1554"/>
        <v>139645</v>
      </c>
      <c r="BA932" s="109">
        <f t="shared" si="1554"/>
        <v>140769</v>
      </c>
      <c r="BB932" s="109">
        <f t="shared" si="1554"/>
        <v>141654</v>
      </c>
      <c r="BC932" s="109">
        <f t="shared" si="1554"/>
        <v>142331</v>
      </c>
      <c r="BD932" s="109">
        <f t="shared" si="1554"/>
        <v>142852</v>
      </c>
      <c r="BE932" s="109">
        <f t="shared" si="1554"/>
        <v>143208</v>
      </c>
      <c r="BF932" s="109">
        <f t="shared" si="1554"/>
        <v>143422</v>
      </c>
      <c r="BG932" s="109">
        <f t="shared" si="1554"/>
        <v>143486</v>
      </c>
      <c r="BH932" s="109">
        <f t="shared" si="1554"/>
        <v>143479</v>
      </c>
      <c r="BI932" s="109">
        <f t="shared" si="1554"/>
        <v>143308</v>
      </c>
      <c r="BJ932" s="109">
        <f t="shared" si="1554"/>
        <v>142658</v>
      </c>
      <c r="BK932" s="109">
        <f t="shared" si="1554"/>
        <v>141972</v>
      </c>
      <c r="BL932" s="109">
        <f t="shared" si="1554"/>
        <v>141010</v>
      </c>
      <c r="BM932" s="109">
        <f t="shared" si="1554"/>
        <v>140090</v>
      </c>
      <c r="BN932" s="109">
        <f t="shared" si="1554"/>
        <v>139878</v>
      </c>
      <c r="BO932" s="109">
        <f t="shared" si="1554"/>
        <v>139639</v>
      </c>
      <c r="BP932" s="109">
        <f t="shared" si="1554"/>
        <v>138303</v>
      </c>
      <c r="BQ932" s="109">
        <f t="shared" si="1554"/>
        <v>138548</v>
      </c>
      <c r="BR932" s="109">
        <f t="shared" si="1554"/>
        <v>138146</v>
      </c>
      <c r="BS932" s="109">
        <f t="shared" si="1554"/>
        <v>137764</v>
      </c>
      <c r="BT932" s="109">
        <f t="shared" si="1554"/>
        <v>139301</v>
      </c>
      <c r="BU932" s="109">
        <f t="shared" si="1554"/>
        <v>139295</v>
      </c>
      <c r="BV932" s="109">
        <f t="shared" si="1554"/>
        <v>139325</v>
      </c>
      <c r="BW932" s="109">
        <f t="shared" si="1554"/>
        <v>140066</v>
      </c>
      <c r="BX932" s="109">
        <f t="shared" si="1554"/>
        <v>138692</v>
      </c>
      <c r="BY932" s="109">
        <f t="shared" si="1554"/>
        <v>138599</v>
      </c>
      <c r="BZ932" s="109">
        <f t="shared" si="1554"/>
        <v>138022</v>
      </c>
      <c r="CA932" s="109">
        <f t="shared" si="1554"/>
        <v>139199</v>
      </c>
      <c r="CB932" s="109">
        <f t="shared" si="1554"/>
        <v>138078</v>
      </c>
      <c r="CC932" s="109">
        <f t="shared" ref="CC932:DL932" si="1555">SUM(CC722+CC827)</f>
        <v>136541</v>
      </c>
      <c r="CD932" s="109">
        <f t="shared" si="1555"/>
        <v>134067</v>
      </c>
      <c r="CE932" s="109">
        <f t="shared" si="1555"/>
        <v>132746</v>
      </c>
      <c r="CF932" s="109">
        <f t="shared" si="1555"/>
        <v>128715</v>
      </c>
      <c r="CG932" s="109">
        <f t="shared" si="1555"/>
        <v>127108</v>
      </c>
      <c r="CH932" s="109">
        <f t="shared" si="1555"/>
        <v>124296</v>
      </c>
      <c r="CI932" s="109">
        <f t="shared" si="1555"/>
        <v>122573</v>
      </c>
      <c r="CJ932" s="109">
        <f t="shared" si="1555"/>
        <v>119205</v>
      </c>
      <c r="CK932" s="109">
        <f t="shared" si="1555"/>
        <v>118040</v>
      </c>
      <c r="CL932" s="109">
        <f t="shared" si="1555"/>
        <v>115189</v>
      </c>
      <c r="CM932" s="109">
        <f t="shared" si="1555"/>
        <v>112849</v>
      </c>
      <c r="CN932" s="109">
        <f t="shared" si="1555"/>
        <v>108831</v>
      </c>
      <c r="CO932" s="109">
        <f t="shared" si="1555"/>
        <v>105205</v>
      </c>
      <c r="CP932" s="109">
        <f t="shared" si="1555"/>
        <v>102201</v>
      </c>
      <c r="CQ932" s="109">
        <f t="shared" si="1555"/>
        <v>98835</v>
      </c>
      <c r="CR932" s="109">
        <f t="shared" si="1555"/>
        <v>95791</v>
      </c>
      <c r="CS932" s="109">
        <f t="shared" si="1555"/>
        <v>93971</v>
      </c>
      <c r="CT932" s="109">
        <f t="shared" si="1555"/>
        <v>91094</v>
      </c>
      <c r="CU932" s="109">
        <f t="shared" si="1555"/>
        <v>89440</v>
      </c>
      <c r="CV932" s="109">
        <f t="shared" si="1555"/>
        <v>88089</v>
      </c>
      <c r="CW932" s="109">
        <f t="shared" si="1555"/>
        <v>84630</v>
      </c>
      <c r="CX932" s="109">
        <f t="shared" si="1555"/>
        <v>82154</v>
      </c>
      <c r="CY932" s="109">
        <f t="shared" si="1555"/>
        <v>78855</v>
      </c>
      <c r="CZ932" s="109">
        <f t="shared" si="1555"/>
        <v>74388</v>
      </c>
      <c r="DA932" s="109">
        <f t="shared" si="1555"/>
        <v>70334</v>
      </c>
      <c r="DB932" s="109">
        <f t="shared" si="1555"/>
        <v>64896</v>
      </c>
      <c r="DC932" s="109">
        <f t="shared" si="1555"/>
        <v>59845</v>
      </c>
      <c r="DD932" s="109">
        <f t="shared" si="1555"/>
        <v>52753</v>
      </c>
      <c r="DE932" s="109">
        <f t="shared" si="1555"/>
        <v>45442</v>
      </c>
      <c r="DF932" s="109">
        <f t="shared" si="1555"/>
        <v>39057</v>
      </c>
      <c r="DG932" s="109">
        <f t="shared" si="1555"/>
        <v>33314</v>
      </c>
      <c r="DH932" s="109">
        <f t="shared" si="1555"/>
        <v>28184</v>
      </c>
      <c r="DI932" s="109">
        <f t="shared" si="1555"/>
        <v>23311</v>
      </c>
      <c r="DJ932" s="109">
        <f t="shared" si="1555"/>
        <v>19434</v>
      </c>
      <c r="DK932" s="109">
        <f t="shared" si="1555"/>
        <v>15738</v>
      </c>
      <c r="DL932" s="109">
        <f t="shared" si="1555"/>
        <v>12530</v>
      </c>
      <c r="DM932" s="44">
        <v>39731</v>
      </c>
    </row>
    <row r="933" spans="1:117" s="44" customFormat="1" ht="1" hidden="1" customHeight="1">
      <c r="A933" s="94">
        <v>2055</v>
      </c>
      <c r="B933" s="96">
        <f t="shared" si="1386"/>
        <v>10984846</v>
      </c>
      <c r="C933" s="98">
        <f t="shared" si="1391"/>
        <v>4.1520463826937885E-3</v>
      </c>
      <c r="D933" s="103">
        <f t="shared" ref="D933:M933" si="1556">D723+D828</f>
        <v>5969462</v>
      </c>
      <c r="E933" s="103">
        <f t="shared" si="1556"/>
        <v>6105534</v>
      </c>
      <c r="F933" s="103">
        <f t="shared" si="1556"/>
        <v>6239563</v>
      </c>
      <c r="G933" s="103">
        <f t="shared" si="1556"/>
        <v>6371821</v>
      </c>
      <c r="H933" s="103">
        <f t="shared" si="1556"/>
        <v>6501453</v>
      </c>
      <c r="I933" s="103">
        <f t="shared" si="1556"/>
        <v>2985845</v>
      </c>
      <c r="J933" s="103">
        <f t="shared" si="1556"/>
        <v>2849773</v>
      </c>
      <c r="K933" s="103">
        <f t="shared" si="1556"/>
        <v>2715744</v>
      </c>
      <c r="L933" s="103">
        <f t="shared" si="1556"/>
        <v>2583486</v>
      </c>
      <c r="M933" s="103">
        <f t="shared" si="1556"/>
        <v>2453854</v>
      </c>
      <c r="N933" s="103"/>
      <c r="O933" s="103"/>
      <c r="P933" s="103"/>
      <c r="Q933" s="109">
        <f t="shared" ref="Q933:AV933" si="1557">SUM(Q723+Q828)</f>
        <v>98909</v>
      </c>
      <c r="R933" s="109">
        <f t="shared" si="1557"/>
        <v>99522</v>
      </c>
      <c r="S933" s="109">
        <f t="shared" si="1557"/>
        <v>100060</v>
      </c>
      <c r="T933" s="109">
        <f t="shared" si="1557"/>
        <v>100531</v>
      </c>
      <c r="U933" s="109">
        <f t="shared" si="1557"/>
        <v>100934</v>
      </c>
      <c r="V933" s="109">
        <f t="shared" si="1557"/>
        <v>101262</v>
      </c>
      <c r="W933" s="109">
        <f t="shared" si="1557"/>
        <v>101543</v>
      </c>
      <c r="X933" s="109">
        <f t="shared" si="1557"/>
        <v>101746</v>
      </c>
      <c r="Y933" s="109">
        <f t="shared" si="1557"/>
        <v>101900</v>
      </c>
      <c r="Z933" s="109">
        <f t="shared" si="1557"/>
        <v>101989</v>
      </c>
      <c r="AA933" s="109">
        <f t="shared" si="1557"/>
        <v>102027</v>
      </c>
      <c r="AB933" s="109">
        <f t="shared" si="1557"/>
        <v>102014</v>
      </c>
      <c r="AC933" s="109">
        <f t="shared" si="1557"/>
        <v>101978</v>
      </c>
      <c r="AD933" s="109">
        <f t="shared" si="1557"/>
        <v>101915</v>
      </c>
      <c r="AE933" s="109">
        <f t="shared" si="1557"/>
        <v>101883</v>
      </c>
      <c r="AF933" s="109">
        <f t="shared" si="1557"/>
        <v>101885</v>
      </c>
      <c r="AG933" s="109">
        <f t="shared" si="1557"/>
        <v>101938</v>
      </c>
      <c r="AH933" s="109">
        <f t="shared" si="1557"/>
        <v>102101</v>
      </c>
      <c r="AI933" s="109">
        <f t="shared" si="1557"/>
        <v>102418</v>
      </c>
      <c r="AJ933" s="109">
        <f t="shared" si="1557"/>
        <v>102984</v>
      </c>
      <c r="AK933" s="109">
        <f t="shared" si="1557"/>
        <v>103921</v>
      </c>
      <c r="AL933" s="109">
        <f t="shared" si="1557"/>
        <v>105302</v>
      </c>
      <c r="AM933" s="109">
        <f t="shared" si="1557"/>
        <v>107169</v>
      </c>
      <c r="AN933" s="109">
        <f t="shared" si="1557"/>
        <v>109490</v>
      </c>
      <c r="AO933" s="109">
        <f t="shared" si="1557"/>
        <v>112181</v>
      </c>
      <c r="AP933" s="109">
        <f t="shared" si="1557"/>
        <v>115134</v>
      </c>
      <c r="AQ933" s="109">
        <f t="shared" si="1557"/>
        <v>118228</v>
      </c>
      <c r="AR933" s="109">
        <f t="shared" si="1557"/>
        <v>121367</v>
      </c>
      <c r="AS933" s="109">
        <f t="shared" si="1557"/>
        <v>124460</v>
      </c>
      <c r="AT933" s="109">
        <f t="shared" si="1557"/>
        <v>127413</v>
      </c>
      <c r="AU933" s="109">
        <f t="shared" si="1557"/>
        <v>130178</v>
      </c>
      <c r="AV933" s="109">
        <f t="shared" si="1557"/>
        <v>132720</v>
      </c>
      <c r="AW933" s="109">
        <f t="shared" ref="AW933:CB933" si="1558">SUM(AW723+AW828)</f>
        <v>134979</v>
      </c>
      <c r="AX933" s="109">
        <f t="shared" si="1558"/>
        <v>136990</v>
      </c>
      <c r="AY933" s="109">
        <f t="shared" si="1558"/>
        <v>138705</v>
      </c>
      <c r="AZ933" s="109">
        <f t="shared" si="1558"/>
        <v>140172</v>
      </c>
      <c r="BA933" s="109">
        <f t="shared" si="1558"/>
        <v>141359</v>
      </c>
      <c r="BB933" s="109">
        <f t="shared" si="1558"/>
        <v>142325</v>
      </c>
      <c r="BC933" s="109">
        <f t="shared" si="1558"/>
        <v>143061</v>
      </c>
      <c r="BD933" s="109">
        <f t="shared" si="1558"/>
        <v>143602</v>
      </c>
      <c r="BE933" s="109">
        <f t="shared" si="1558"/>
        <v>143992</v>
      </c>
      <c r="BF933" s="109">
        <f t="shared" si="1558"/>
        <v>144229</v>
      </c>
      <c r="BG933" s="109">
        <f t="shared" si="1558"/>
        <v>144332</v>
      </c>
      <c r="BH933" s="109">
        <f t="shared" si="1558"/>
        <v>144290</v>
      </c>
      <c r="BI933" s="109">
        <f t="shared" si="1558"/>
        <v>144187</v>
      </c>
      <c r="BJ933" s="109">
        <f t="shared" si="1558"/>
        <v>143921</v>
      </c>
      <c r="BK933" s="109">
        <f t="shared" si="1558"/>
        <v>143180</v>
      </c>
      <c r="BL933" s="109">
        <f t="shared" si="1558"/>
        <v>142405</v>
      </c>
      <c r="BM933" s="109">
        <f t="shared" si="1558"/>
        <v>141356</v>
      </c>
      <c r="BN933" s="109">
        <f t="shared" si="1558"/>
        <v>140344</v>
      </c>
      <c r="BO933" s="109">
        <f t="shared" si="1558"/>
        <v>140042</v>
      </c>
      <c r="BP933" s="109">
        <f t="shared" si="1558"/>
        <v>139713</v>
      </c>
      <c r="BQ933" s="109">
        <f t="shared" si="1558"/>
        <v>138292</v>
      </c>
      <c r="BR933" s="109">
        <f t="shared" si="1558"/>
        <v>138444</v>
      </c>
      <c r="BS933" s="109">
        <f t="shared" si="1558"/>
        <v>137958</v>
      </c>
      <c r="BT933" s="109">
        <f t="shared" si="1558"/>
        <v>137496</v>
      </c>
      <c r="BU933" s="109">
        <f t="shared" si="1558"/>
        <v>138948</v>
      </c>
      <c r="BV933" s="109">
        <f t="shared" si="1558"/>
        <v>138866</v>
      </c>
      <c r="BW933" s="109">
        <f t="shared" si="1558"/>
        <v>138825</v>
      </c>
      <c r="BX933" s="109">
        <f t="shared" si="1558"/>
        <v>139494</v>
      </c>
      <c r="BY933" s="109">
        <f t="shared" si="1558"/>
        <v>138061</v>
      </c>
      <c r="BZ933" s="109">
        <f t="shared" si="1558"/>
        <v>137848</v>
      </c>
      <c r="CA933" s="109">
        <f t="shared" si="1558"/>
        <v>137269</v>
      </c>
      <c r="CB933" s="109">
        <f t="shared" si="1558"/>
        <v>138360</v>
      </c>
      <c r="CC933" s="109">
        <f t="shared" ref="CC933:DL933" si="1559">SUM(CC723+CC828)</f>
        <v>137119</v>
      </c>
      <c r="CD933" s="109">
        <f t="shared" si="1559"/>
        <v>135416</v>
      </c>
      <c r="CE933" s="109">
        <f t="shared" si="1559"/>
        <v>133041</v>
      </c>
      <c r="CF933" s="109">
        <f t="shared" si="1559"/>
        <v>131726</v>
      </c>
      <c r="CG933" s="109">
        <f t="shared" si="1559"/>
        <v>127667</v>
      </c>
      <c r="CH933" s="109">
        <f t="shared" si="1559"/>
        <v>126005</v>
      </c>
      <c r="CI933" s="109">
        <f t="shared" si="1559"/>
        <v>123137</v>
      </c>
      <c r="CJ933" s="109">
        <f t="shared" si="1559"/>
        <v>121338</v>
      </c>
      <c r="CK933" s="109">
        <f t="shared" si="1559"/>
        <v>117904</v>
      </c>
      <c r="CL933" s="109">
        <f t="shared" si="1559"/>
        <v>116642</v>
      </c>
      <c r="CM933" s="109">
        <f t="shared" si="1559"/>
        <v>113701</v>
      </c>
      <c r="CN933" s="109">
        <f t="shared" si="1559"/>
        <v>111252</v>
      </c>
      <c r="CO933" s="109">
        <f t="shared" si="1559"/>
        <v>107138</v>
      </c>
      <c r="CP933" s="109">
        <f t="shared" si="1559"/>
        <v>103399</v>
      </c>
      <c r="CQ933" s="109">
        <f t="shared" si="1559"/>
        <v>100254</v>
      </c>
      <c r="CR933" s="109">
        <f t="shared" si="1559"/>
        <v>96738</v>
      </c>
      <c r="CS933" s="109">
        <f t="shared" si="1559"/>
        <v>93515</v>
      </c>
      <c r="CT933" s="109">
        <f t="shared" si="1559"/>
        <v>91458</v>
      </c>
      <c r="CU933" s="109">
        <f t="shared" si="1559"/>
        <v>88347</v>
      </c>
      <c r="CV933" s="109">
        <f t="shared" si="1559"/>
        <v>86386</v>
      </c>
      <c r="CW933" s="109">
        <f t="shared" si="1559"/>
        <v>84680</v>
      </c>
      <c r="CX933" s="109">
        <f t="shared" si="1559"/>
        <v>80905</v>
      </c>
      <c r="CY933" s="109">
        <f t="shared" si="1559"/>
        <v>78044</v>
      </c>
      <c r="CZ933" s="109">
        <f t="shared" si="1559"/>
        <v>74370</v>
      </c>
      <c r="DA933" s="109">
        <f t="shared" si="1559"/>
        <v>69591</v>
      </c>
      <c r="DB933" s="109">
        <f t="shared" si="1559"/>
        <v>65211</v>
      </c>
      <c r="DC933" s="109">
        <f t="shared" si="1559"/>
        <v>59587</v>
      </c>
      <c r="DD933" s="109">
        <f t="shared" si="1559"/>
        <v>54374</v>
      </c>
      <c r="DE933" s="109">
        <f t="shared" si="1559"/>
        <v>47460</v>
      </c>
      <c r="DF933" s="109">
        <f t="shared" si="1559"/>
        <v>40507</v>
      </c>
      <c r="DG933" s="109">
        <f t="shared" si="1559"/>
        <v>34515</v>
      </c>
      <c r="DH933" s="109">
        <f t="shared" si="1559"/>
        <v>29179</v>
      </c>
      <c r="DI933" s="109">
        <f t="shared" si="1559"/>
        <v>24447</v>
      </c>
      <c r="DJ933" s="109">
        <f t="shared" si="1559"/>
        <v>19998</v>
      </c>
      <c r="DK933" s="109">
        <f t="shared" si="1559"/>
        <v>16475</v>
      </c>
      <c r="DL933" s="109">
        <f t="shared" si="1559"/>
        <v>13173</v>
      </c>
      <c r="DM933" s="44">
        <v>41319</v>
      </c>
    </row>
    <row r="934" spans="1:117" s="44" customFormat="1" ht="1" hidden="1" customHeight="1">
      <c r="A934" s="94">
        <v>2056</v>
      </c>
      <c r="B934" s="96">
        <f t="shared" si="1386"/>
        <v>11029358</v>
      </c>
      <c r="C934" s="98">
        <f t="shared" si="1391"/>
        <v>4.0521278131709811E-3</v>
      </c>
      <c r="D934" s="103">
        <f t="shared" ref="D934:M934" si="1560">D724+D829</f>
        <v>5980181</v>
      </c>
      <c r="E934" s="103">
        <f t="shared" si="1560"/>
        <v>6116936</v>
      </c>
      <c r="F934" s="103">
        <f t="shared" si="1560"/>
        <v>6251956</v>
      </c>
      <c r="G934" s="103">
        <f t="shared" si="1560"/>
        <v>6384977</v>
      </c>
      <c r="H934" s="103">
        <f t="shared" si="1560"/>
        <v>6516192</v>
      </c>
      <c r="I934" s="103">
        <f t="shared" si="1560"/>
        <v>3010044</v>
      </c>
      <c r="J934" s="103">
        <f t="shared" si="1560"/>
        <v>2873289</v>
      </c>
      <c r="K934" s="103">
        <f t="shared" si="1560"/>
        <v>2738269</v>
      </c>
      <c r="L934" s="103">
        <f t="shared" si="1560"/>
        <v>2605248</v>
      </c>
      <c r="M934" s="103">
        <f t="shared" si="1560"/>
        <v>2474033</v>
      </c>
      <c r="N934" s="103"/>
      <c r="O934" s="103"/>
      <c r="P934" s="103"/>
      <c r="Q934" s="109">
        <f t="shared" ref="Q934:AV934" si="1561">SUM(Q724+Q829)</f>
        <v>99090</v>
      </c>
      <c r="R934" s="109">
        <f t="shared" si="1561"/>
        <v>99733</v>
      </c>
      <c r="S934" s="109">
        <f t="shared" si="1561"/>
        <v>100320</v>
      </c>
      <c r="T934" s="109">
        <f t="shared" si="1561"/>
        <v>100832</v>
      </c>
      <c r="U934" s="109">
        <f t="shared" si="1561"/>
        <v>101282</v>
      </c>
      <c r="V934" s="109">
        <f t="shared" si="1561"/>
        <v>101662</v>
      </c>
      <c r="W934" s="109">
        <f t="shared" si="1561"/>
        <v>101971</v>
      </c>
      <c r="X934" s="109">
        <f t="shared" si="1561"/>
        <v>102232</v>
      </c>
      <c r="Y934" s="109">
        <f t="shared" si="1561"/>
        <v>102425</v>
      </c>
      <c r="Z934" s="109">
        <f t="shared" si="1561"/>
        <v>102555</v>
      </c>
      <c r="AA934" s="109">
        <f t="shared" si="1561"/>
        <v>102624</v>
      </c>
      <c r="AB934" s="109">
        <f t="shared" si="1561"/>
        <v>102643</v>
      </c>
      <c r="AC934" s="109">
        <f t="shared" si="1561"/>
        <v>102620</v>
      </c>
      <c r="AD934" s="109">
        <f t="shared" si="1561"/>
        <v>102581</v>
      </c>
      <c r="AE934" s="109">
        <f t="shared" si="1561"/>
        <v>102532</v>
      </c>
      <c r="AF934" s="109">
        <f t="shared" si="1561"/>
        <v>102519</v>
      </c>
      <c r="AG934" s="109">
        <f t="shared" si="1561"/>
        <v>102552</v>
      </c>
      <c r="AH934" s="109">
        <f t="shared" si="1561"/>
        <v>102656</v>
      </c>
      <c r="AI934" s="109">
        <f t="shared" si="1561"/>
        <v>102909</v>
      </c>
      <c r="AJ934" s="109">
        <f t="shared" si="1561"/>
        <v>103395</v>
      </c>
      <c r="AK934" s="109">
        <f t="shared" si="1561"/>
        <v>104233</v>
      </c>
      <c r="AL934" s="109">
        <f t="shared" si="1561"/>
        <v>105528</v>
      </c>
      <c r="AM934" s="109">
        <f t="shared" si="1561"/>
        <v>107302</v>
      </c>
      <c r="AN934" s="109">
        <f t="shared" si="1561"/>
        <v>109534</v>
      </c>
      <c r="AO934" s="109">
        <f t="shared" si="1561"/>
        <v>112153</v>
      </c>
      <c r="AP934" s="109">
        <f t="shared" si="1561"/>
        <v>115052</v>
      </c>
      <c r="AQ934" s="109">
        <f t="shared" si="1561"/>
        <v>118120</v>
      </c>
      <c r="AR934" s="109">
        <f t="shared" si="1561"/>
        <v>121244</v>
      </c>
      <c r="AS934" s="109">
        <f t="shared" si="1561"/>
        <v>124342</v>
      </c>
      <c r="AT934" s="109">
        <f t="shared" si="1561"/>
        <v>127341</v>
      </c>
      <c r="AU934" s="109">
        <f t="shared" si="1561"/>
        <v>130160</v>
      </c>
      <c r="AV934" s="109">
        <f t="shared" si="1561"/>
        <v>132770</v>
      </c>
      <c r="AW934" s="109">
        <f t="shared" ref="AW934:CB934" si="1562">SUM(AW724+AW829)</f>
        <v>135138</v>
      </c>
      <c r="AX934" s="109">
        <f t="shared" si="1562"/>
        <v>137215</v>
      </c>
      <c r="AY934" s="109">
        <f t="shared" si="1562"/>
        <v>139047</v>
      </c>
      <c r="AZ934" s="109">
        <f t="shared" si="1562"/>
        <v>140588</v>
      </c>
      <c r="BA934" s="109">
        <f t="shared" si="1562"/>
        <v>141885</v>
      </c>
      <c r="BB934" s="109">
        <f t="shared" si="1562"/>
        <v>142915</v>
      </c>
      <c r="BC934" s="109">
        <f t="shared" si="1562"/>
        <v>143731</v>
      </c>
      <c r="BD934" s="109">
        <f t="shared" si="1562"/>
        <v>144330</v>
      </c>
      <c r="BE934" s="109">
        <f t="shared" si="1562"/>
        <v>144743</v>
      </c>
      <c r="BF934" s="109">
        <f t="shared" si="1562"/>
        <v>145012</v>
      </c>
      <c r="BG934" s="109">
        <f t="shared" si="1562"/>
        <v>145138</v>
      </c>
      <c r="BH934" s="109">
        <f t="shared" si="1562"/>
        <v>145135</v>
      </c>
      <c r="BI934" s="109">
        <f t="shared" si="1562"/>
        <v>144996</v>
      </c>
      <c r="BJ934" s="109">
        <f t="shared" si="1562"/>
        <v>144798</v>
      </c>
      <c r="BK934" s="109">
        <f t="shared" si="1562"/>
        <v>144442</v>
      </c>
      <c r="BL934" s="109">
        <f t="shared" si="1562"/>
        <v>143611</v>
      </c>
      <c r="BM934" s="109">
        <f t="shared" si="1562"/>
        <v>142749</v>
      </c>
      <c r="BN934" s="109">
        <f t="shared" si="1562"/>
        <v>141610</v>
      </c>
      <c r="BO934" s="109">
        <f t="shared" si="1562"/>
        <v>140510</v>
      </c>
      <c r="BP934" s="109">
        <f t="shared" si="1562"/>
        <v>140119</v>
      </c>
      <c r="BQ934" s="109">
        <f t="shared" si="1562"/>
        <v>139699</v>
      </c>
      <c r="BR934" s="109">
        <f t="shared" si="1562"/>
        <v>138196</v>
      </c>
      <c r="BS934" s="109">
        <f t="shared" si="1562"/>
        <v>138258</v>
      </c>
      <c r="BT934" s="109">
        <f t="shared" si="1562"/>
        <v>137695</v>
      </c>
      <c r="BU934" s="109">
        <f t="shared" si="1562"/>
        <v>137156</v>
      </c>
      <c r="BV934" s="109">
        <f t="shared" si="1562"/>
        <v>138526</v>
      </c>
      <c r="BW934" s="109">
        <f t="shared" si="1562"/>
        <v>138373</v>
      </c>
      <c r="BX934" s="109">
        <f t="shared" si="1562"/>
        <v>138265</v>
      </c>
      <c r="BY934" s="109">
        <f t="shared" si="1562"/>
        <v>138863</v>
      </c>
      <c r="BZ934" s="109">
        <f t="shared" si="1562"/>
        <v>137318</v>
      </c>
      <c r="CA934" s="109">
        <f t="shared" si="1562"/>
        <v>137103</v>
      </c>
      <c r="CB934" s="109">
        <f t="shared" si="1562"/>
        <v>136448</v>
      </c>
      <c r="CC934" s="109">
        <f t="shared" ref="CC934:DL934" si="1563">SUM(CC724+CC829)</f>
        <v>137404</v>
      </c>
      <c r="CD934" s="109">
        <f t="shared" si="1563"/>
        <v>135999</v>
      </c>
      <c r="CE934" s="109">
        <f t="shared" si="1563"/>
        <v>134389</v>
      </c>
      <c r="CF934" s="109">
        <f t="shared" si="1563"/>
        <v>132025</v>
      </c>
      <c r="CG934" s="109">
        <f t="shared" si="1563"/>
        <v>130664</v>
      </c>
      <c r="CH934" s="109">
        <f t="shared" si="1563"/>
        <v>126566</v>
      </c>
      <c r="CI934" s="109">
        <f t="shared" si="1563"/>
        <v>124837</v>
      </c>
      <c r="CJ934" s="109">
        <f t="shared" si="1563"/>
        <v>121906</v>
      </c>
      <c r="CK934" s="109">
        <f t="shared" si="1563"/>
        <v>120022</v>
      </c>
      <c r="CL934" s="109">
        <f t="shared" si="1563"/>
        <v>116514</v>
      </c>
      <c r="CM934" s="109">
        <f t="shared" si="1563"/>
        <v>115144</v>
      </c>
      <c r="CN934" s="109">
        <f t="shared" si="1563"/>
        <v>112101</v>
      </c>
      <c r="CO934" s="109">
        <f t="shared" si="1563"/>
        <v>109533</v>
      </c>
      <c r="CP934" s="109">
        <f t="shared" si="1563"/>
        <v>105311</v>
      </c>
      <c r="CQ934" s="109">
        <f t="shared" si="1563"/>
        <v>101438</v>
      </c>
      <c r="CR934" s="109">
        <f t="shared" si="1563"/>
        <v>98138</v>
      </c>
      <c r="CS934" s="109">
        <f t="shared" si="1563"/>
        <v>94455</v>
      </c>
      <c r="CT934" s="109">
        <f t="shared" si="1563"/>
        <v>91028</v>
      </c>
      <c r="CU934" s="109">
        <f t="shared" si="1563"/>
        <v>88715</v>
      </c>
      <c r="CV934" s="109">
        <f t="shared" si="1563"/>
        <v>85349</v>
      </c>
      <c r="CW934" s="109">
        <f t="shared" si="1563"/>
        <v>83056</v>
      </c>
      <c r="CX934" s="109">
        <f t="shared" si="1563"/>
        <v>80978</v>
      </c>
      <c r="CY934" s="109">
        <f t="shared" si="1563"/>
        <v>76878</v>
      </c>
      <c r="CZ934" s="109">
        <f t="shared" si="1563"/>
        <v>73634</v>
      </c>
      <c r="DA934" s="109">
        <f t="shared" si="1563"/>
        <v>69606</v>
      </c>
      <c r="DB934" s="109">
        <f t="shared" si="1563"/>
        <v>64557</v>
      </c>
      <c r="DC934" s="109">
        <f t="shared" si="1563"/>
        <v>59915</v>
      </c>
      <c r="DD934" s="109">
        <f t="shared" si="1563"/>
        <v>54175</v>
      </c>
      <c r="DE934" s="109">
        <f t="shared" si="1563"/>
        <v>48954</v>
      </c>
      <c r="DF934" s="109">
        <f t="shared" si="1563"/>
        <v>42340</v>
      </c>
      <c r="DG934" s="109">
        <f t="shared" si="1563"/>
        <v>35826</v>
      </c>
      <c r="DH934" s="109">
        <f t="shared" si="1563"/>
        <v>30259</v>
      </c>
      <c r="DI934" s="109">
        <f t="shared" si="1563"/>
        <v>25336</v>
      </c>
      <c r="DJ934" s="109">
        <f t="shared" si="1563"/>
        <v>20998</v>
      </c>
      <c r="DK934" s="109">
        <f t="shared" si="1563"/>
        <v>16974</v>
      </c>
      <c r="DL934" s="109">
        <f t="shared" si="1563"/>
        <v>13810</v>
      </c>
      <c r="DM934" s="44">
        <v>43158</v>
      </c>
    </row>
    <row r="935" spans="1:117" s="44" customFormat="1" ht="1" hidden="1" customHeight="1">
      <c r="A935" s="94">
        <v>2057</v>
      </c>
      <c r="B935" s="96">
        <f t="shared" si="1386"/>
        <v>11072931</v>
      </c>
      <c r="C935" s="98">
        <f t="shared" si="1391"/>
        <v>3.9506379247096707E-3</v>
      </c>
      <c r="D935" s="103">
        <f t="shared" ref="D935:M935" si="1564">D725+D830</f>
        <v>5992541</v>
      </c>
      <c r="E935" s="103">
        <f t="shared" si="1564"/>
        <v>6128173</v>
      </c>
      <c r="F935" s="103">
        <f t="shared" si="1564"/>
        <v>6263878</v>
      </c>
      <c r="G935" s="103">
        <f t="shared" si="1564"/>
        <v>6397886</v>
      </c>
      <c r="H935" s="103">
        <f t="shared" si="1564"/>
        <v>6529867</v>
      </c>
      <c r="I935" s="103">
        <f t="shared" si="1564"/>
        <v>3031958</v>
      </c>
      <c r="J935" s="103">
        <f t="shared" si="1564"/>
        <v>2896326</v>
      </c>
      <c r="K935" s="103">
        <f t="shared" si="1564"/>
        <v>2760621</v>
      </c>
      <c r="L935" s="103">
        <f t="shared" si="1564"/>
        <v>2626613</v>
      </c>
      <c r="M935" s="103">
        <f t="shared" si="1564"/>
        <v>2494632</v>
      </c>
      <c r="N935" s="103"/>
      <c r="O935" s="103"/>
      <c r="P935" s="103"/>
      <c r="Q935" s="109">
        <f t="shared" ref="Q935:AV935" si="1565">SUM(Q725+Q830)</f>
        <v>99222</v>
      </c>
      <c r="R935" s="109">
        <f t="shared" si="1565"/>
        <v>99914</v>
      </c>
      <c r="S935" s="109">
        <f t="shared" si="1565"/>
        <v>100530</v>
      </c>
      <c r="T935" s="109">
        <f t="shared" si="1565"/>
        <v>101092</v>
      </c>
      <c r="U935" s="109">
        <f t="shared" si="1565"/>
        <v>101581</v>
      </c>
      <c r="V935" s="109">
        <f t="shared" si="1565"/>
        <v>102011</v>
      </c>
      <c r="W935" s="109">
        <f t="shared" si="1565"/>
        <v>102369</v>
      </c>
      <c r="X935" s="109">
        <f t="shared" si="1565"/>
        <v>102659</v>
      </c>
      <c r="Y935" s="109">
        <f t="shared" si="1565"/>
        <v>102910</v>
      </c>
      <c r="Z935" s="109">
        <f t="shared" si="1565"/>
        <v>103080</v>
      </c>
      <c r="AA935" s="109">
        <f t="shared" si="1565"/>
        <v>103190</v>
      </c>
      <c r="AB935" s="109">
        <f t="shared" si="1565"/>
        <v>103239</v>
      </c>
      <c r="AC935" s="109">
        <f t="shared" si="1565"/>
        <v>103248</v>
      </c>
      <c r="AD935" s="109">
        <f t="shared" si="1565"/>
        <v>103223</v>
      </c>
      <c r="AE935" s="109">
        <f t="shared" si="1565"/>
        <v>103198</v>
      </c>
      <c r="AF935" s="109">
        <f t="shared" si="1565"/>
        <v>103168</v>
      </c>
      <c r="AG935" s="109">
        <f t="shared" si="1565"/>
        <v>103185</v>
      </c>
      <c r="AH935" s="109">
        <f t="shared" si="1565"/>
        <v>103268</v>
      </c>
      <c r="AI935" s="109">
        <f t="shared" si="1565"/>
        <v>103461</v>
      </c>
      <c r="AJ935" s="109">
        <f t="shared" si="1565"/>
        <v>103884</v>
      </c>
      <c r="AK935" s="109">
        <f t="shared" si="1565"/>
        <v>104643</v>
      </c>
      <c r="AL935" s="109">
        <f t="shared" si="1565"/>
        <v>105838</v>
      </c>
      <c r="AM935" s="109">
        <f t="shared" si="1565"/>
        <v>107527</v>
      </c>
      <c r="AN935" s="109">
        <f t="shared" si="1565"/>
        <v>109669</v>
      </c>
      <c r="AO935" s="109">
        <f t="shared" si="1565"/>
        <v>112201</v>
      </c>
      <c r="AP935" s="109">
        <f t="shared" si="1565"/>
        <v>115029</v>
      </c>
      <c r="AQ935" s="109">
        <f t="shared" si="1565"/>
        <v>118042</v>
      </c>
      <c r="AR935" s="109">
        <f t="shared" si="1565"/>
        <v>121141</v>
      </c>
      <c r="AS935" s="109">
        <f t="shared" si="1565"/>
        <v>124223</v>
      </c>
      <c r="AT935" s="109">
        <f t="shared" si="1565"/>
        <v>127227</v>
      </c>
      <c r="AU935" s="109">
        <f t="shared" si="1565"/>
        <v>130094</v>
      </c>
      <c r="AV935" s="109">
        <f t="shared" si="1565"/>
        <v>132756</v>
      </c>
      <c r="AW935" s="109">
        <f t="shared" ref="AW935:CB935" si="1566">SUM(AW725+AW830)</f>
        <v>135191</v>
      </c>
      <c r="AX935" s="109">
        <f t="shared" si="1566"/>
        <v>137378</v>
      </c>
      <c r="AY935" s="109">
        <f t="shared" si="1566"/>
        <v>139274</v>
      </c>
      <c r="AZ935" s="109">
        <f t="shared" si="1566"/>
        <v>140929</v>
      </c>
      <c r="BA935" s="109">
        <f t="shared" si="1566"/>
        <v>142301</v>
      </c>
      <c r="BB935" s="109">
        <f t="shared" si="1566"/>
        <v>143439</v>
      </c>
      <c r="BC935" s="109">
        <f t="shared" si="1566"/>
        <v>144320</v>
      </c>
      <c r="BD935" s="109">
        <f t="shared" si="1566"/>
        <v>144999</v>
      </c>
      <c r="BE935" s="109">
        <f t="shared" si="1566"/>
        <v>145468</v>
      </c>
      <c r="BF935" s="109">
        <f t="shared" si="1566"/>
        <v>145763</v>
      </c>
      <c r="BG935" s="109">
        <f t="shared" si="1566"/>
        <v>145920</v>
      </c>
      <c r="BH935" s="109">
        <f t="shared" si="1566"/>
        <v>145941</v>
      </c>
      <c r="BI935" s="109">
        <f t="shared" si="1566"/>
        <v>145838</v>
      </c>
      <c r="BJ935" s="109">
        <f t="shared" si="1566"/>
        <v>145608</v>
      </c>
      <c r="BK935" s="109">
        <f t="shared" si="1566"/>
        <v>145318</v>
      </c>
      <c r="BL935" s="109">
        <f t="shared" si="1566"/>
        <v>144872</v>
      </c>
      <c r="BM935" s="109">
        <f t="shared" si="1566"/>
        <v>143953</v>
      </c>
      <c r="BN935" s="109">
        <f t="shared" si="1566"/>
        <v>142999</v>
      </c>
      <c r="BO935" s="109">
        <f t="shared" si="1566"/>
        <v>141774</v>
      </c>
      <c r="BP935" s="109">
        <f t="shared" si="1566"/>
        <v>140588</v>
      </c>
      <c r="BQ935" s="109">
        <f t="shared" si="1566"/>
        <v>140106</v>
      </c>
      <c r="BR935" s="109">
        <f t="shared" si="1566"/>
        <v>139601</v>
      </c>
      <c r="BS935" s="109">
        <f t="shared" si="1566"/>
        <v>138016</v>
      </c>
      <c r="BT935" s="109">
        <f t="shared" si="1566"/>
        <v>137996</v>
      </c>
      <c r="BU935" s="109">
        <f t="shared" si="1566"/>
        <v>137359</v>
      </c>
      <c r="BV935" s="109">
        <f t="shared" si="1566"/>
        <v>136746</v>
      </c>
      <c r="BW935" s="109">
        <f t="shared" si="1566"/>
        <v>138037</v>
      </c>
      <c r="BX935" s="109">
        <f t="shared" si="1566"/>
        <v>137821</v>
      </c>
      <c r="BY935" s="109">
        <f t="shared" si="1566"/>
        <v>137645</v>
      </c>
      <c r="BZ935" s="109">
        <f t="shared" si="1566"/>
        <v>138119</v>
      </c>
      <c r="CA935" s="109">
        <f t="shared" si="1566"/>
        <v>136582</v>
      </c>
      <c r="CB935" s="109">
        <f t="shared" si="1566"/>
        <v>136289</v>
      </c>
      <c r="CC935" s="109">
        <f t="shared" ref="CC935:DL935" si="1567">SUM(CC725+CC830)</f>
        <v>135512</v>
      </c>
      <c r="CD935" s="109">
        <f t="shared" si="1567"/>
        <v>136287</v>
      </c>
      <c r="CE935" s="109">
        <f t="shared" si="1567"/>
        <v>134975</v>
      </c>
      <c r="CF935" s="109">
        <f t="shared" si="1567"/>
        <v>133370</v>
      </c>
      <c r="CG935" s="109">
        <f t="shared" si="1567"/>
        <v>130968</v>
      </c>
      <c r="CH935" s="109">
        <f t="shared" si="1567"/>
        <v>129543</v>
      </c>
      <c r="CI935" s="109">
        <f t="shared" si="1567"/>
        <v>125401</v>
      </c>
      <c r="CJ935" s="109">
        <f t="shared" si="1567"/>
        <v>123598</v>
      </c>
      <c r="CK935" s="109">
        <f t="shared" si="1567"/>
        <v>120592</v>
      </c>
      <c r="CL935" s="109">
        <f t="shared" si="1567"/>
        <v>118613</v>
      </c>
      <c r="CM935" s="109">
        <f t="shared" si="1567"/>
        <v>115025</v>
      </c>
      <c r="CN935" s="109">
        <f t="shared" si="1567"/>
        <v>113533</v>
      </c>
      <c r="CO935" s="109">
        <f t="shared" si="1567"/>
        <v>110376</v>
      </c>
      <c r="CP935" s="109">
        <f t="shared" si="1567"/>
        <v>107676</v>
      </c>
      <c r="CQ935" s="109">
        <f t="shared" si="1567"/>
        <v>103325</v>
      </c>
      <c r="CR935" s="109">
        <f t="shared" si="1567"/>
        <v>99305</v>
      </c>
      <c r="CS935" s="109">
        <f t="shared" si="1567"/>
        <v>95831</v>
      </c>
      <c r="CT935" s="109">
        <f t="shared" si="1567"/>
        <v>91958</v>
      </c>
      <c r="CU935" s="109">
        <f t="shared" si="1567"/>
        <v>88310</v>
      </c>
      <c r="CV935" s="109">
        <f t="shared" si="1567"/>
        <v>85719</v>
      </c>
      <c r="CW935" s="109">
        <f t="shared" si="1567"/>
        <v>82077</v>
      </c>
      <c r="CX935" s="109">
        <f t="shared" si="1567"/>
        <v>79438</v>
      </c>
      <c r="CY935" s="109">
        <f t="shared" si="1567"/>
        <v>76970</v>
      </c>
      <c r="CZ935" s="109">
        <f t="shared" si="1567"/>
        <v>72551</v>
      </c>
      <c r="DA935" s="109">
        <f t="shared" si="1567"/>
        <v>68940</v>
      </c>
      <c r="DB935" s="109">
        <f t="shared" si="1567"/>
        <v>64597</v>
      </c>
      <c r="DC935" s="109">
        <f t="shared" si="1567"/>
        <v>59346</v>
      </c>
      <c r="DD935" s="109">
        <f t="shared" si="1567"/>
        <v>54505</v>
      </c>
      <c r="DE935" s="109">
        <f t="shared" si="1567"/>
        <v>48804</v>
      </c>
      <c r="DF935" s="109">
        <f t="shared" si="1567"/>
        <v>43704</v>
      </c>
      <c r="DG935" s="109">
        <f t="shared" si="1567"/>
        <v>37471</v>
      </c>
      <c r="DH935" s="109">
        <f t="shared" si="1567"/>
        <v>31431</v>
      </c>
      <c r="DI935" s="109">
        <f t="shared" si="1567"/>
        <v>26297</v>
      </c>
      <c r="DJ935" s="109">
        <f t="shared" si="1567"/>
        <v>21783</v>
      </c>
      <c r="DK935" s="109">
        <f t="shared" si="1567"/>
        <v>17843</v>
      </c>
      <c r="DL935" s="109">
        <f t="shared" si="1567"/>
        <v>14245</v>
      </c>
      <c r="DM935" s="44">
        <v>45200</v>
      </c>
    </row>
    <row r="936" spans="1:117" s="44" customFormat="1" ht="1" hidden="1" customHeight="1">
      <c r="A936" s="94">
        <v>2058</v>
      </c>
      <c r="B936" s="96">
        <f t="shared" si="1386"/>
        <v>11115888</v>
      </c>
      <c r="C936" s="98">
        <f t="shared" si="1391"/>
        <v>3.8794606414507596E-3</v>
      </c>
      <c r="D936" s="103">
        <f t="shared" ref="D936:M936" si="1568">D726+D831</f>
        <v>6006383</v>
      </c>
      <c r="E936" s="103">
        <f t="shared" si="1568"/>
        <v>6141128</v>
      </c>
      <c r="F936" s="103">
        <f t="shared" si="1568"/>
        <v>6275722</v>
      </c>
      <c r="G936" s="103">
        <f t="shared" si="1568"/>
        <v>6410417</v>
      </c>
      <c r="H936" s="103">
        <f t="shared" si="1568"/>
        <v>6543382</v>
      </c>
      <c r="I936" s="103">
        <f t="shared" si="1568"/>
        <v>3052172</v>
      </c>
      <c r="J936" s="103">
        <f t="shared" si="1568"/>
        <v>2917427</v>
      </c>
      <c r="K936" s="103">
        <f t="shared" si="1568"/>
        <v>2782833</v>
      </c>
      <c r="L936" s="103">
        <f t="shared" si="1568"/>
        <v>2648138</v>
      </c>
      <c r="M936" s="103">
        <f t="shared" si="1568"/>
        <v>2515173</v>
      </c>
      <c r="N936" s="103"/>
      <c r="O936" s="103"/>
      <c r="P936" s="103"/>
      <c r="Q936" s="109">
        <f t="shared" ref="Q936:AV936" si="1569">SUM(Q726+Q831)</f>
        <v>99338</v>
      </c>
      <c r="R936" s="109">
        <f t="shared" si="1569"/>
        <v>100045</v>
      </c>
      <c r="S936" s="109">
        <f t="shared" si="1569"/>
        <v>100711</v>
      </c>
      <c r="T936" s="109">
        <f t="shared" si="1569"/>
        <v>101301</v>
      </c>
      <c r="U936" s="109">
        <f t="shared" si="1569"/>
        <v>101841</v>
      </c>
      <c r="V936" s="109">
        <f t="shared" si="1569"/>
        <v>102309</v>
      </c>
      <c r="W936" s="109">
        <f t="shared" si="1569"/>
        <v>102717</v>
      </c>
      <c r="X936" s="109">
        <f t="shared" si="1569"/>
        <v>103058</v>
      </c>
      <c r="Y936" s="109">
        <f t="shared" si="1569"/>
        <v>103336</v>
      </c>
      <c r="Z936" s="109">
        <f t="shared" si="1569"/>
        <v>103563</v>
      </c>
      <c r="AA936" s="109">
        <f t="shared" si="1569"/>
        <v>103712</v>
      </c>
      <c r="AB936" s="109">
        <f t="shared" si="1569"/>
        <v>103804</v>
      </c>
      <c r="AC936" s="109">
        <f t="shared" si="1569"/>
        <v>103842</v>
      </c>
      <c r="AD936" s="109">
        <f t="shared" si="1569"/>
        <v>103849</v>
      </c>
      <c r="AE936" s="109">
        <f t="shared" si="1569"/>
        <v>103839</v>
      </c>
      <c r="AF936" s="109">
        <f t="shared" si="1569"/>
        <v>103832</v>
      </c>
      <c r="AG936" s="109">
        <f t="shared" si="1569"/>
        <v>103834</v>
      </c>
      <c r="AH936" s="109">
        <f t="shared" si="1569"/>
        <v>103898</v>
      </c>
      <c r="AI936" s="109">
        <f t="shared" si="1569"/>
        <v>104071</v>
      </c>
      <c r="AJ936" s="109">
        <f t="shared" si="1569"/>
        <v>104433</v>
      </c>
      <c r="AK936" s="109">
        <f t="shared" si="1569"/>
        <v>105129</v>
      </c>
      <c r="AL936" s="109">
        <f t="shared" si="1569"/>
        <v>106246</v>
      </c>
      <c r="AM936" s="109">
        <f t="shared" si="1569"/>
        <v>107836</v>
      </c>
      <c r="AN936" s="109">
        <f t="shared" si="1569"/>
        <v>109894</v>
      </c>
      <c r="AO936" s="109">
        <f t="shared" si="1569"/>
        <v>112339</v>
      </c>
      <c r="AP936" s="109">
        <f t="shared" si="1569"/>
        <v>115081</v>
      </c>
      <c r="AQ936" s="109">
        <f t="shared" si="1569"/>
        <v>118023</v>
      </c>
      <c r="AR936" s="109">
        <f t="shared" si="1569"/>
        <v>121069</v>
      </c>
      <c r="AS936" s="109">
        <f t="shared" si="1569"/>
        <v>124126</v>
      </c>
      <c r="AT936" s="109">
        <f t="shared" si="1569"/>
        <v>127114</v>
      </c>
      <c r="AU936" s="109">
        <f t="shared" si="1569"/>
        <v>129986</v>
      </c>
      <c r="AV936" s="109">
        <f t="shared" si="1569"/>
        <v>132693</v>
      </c>
      <c r="AW936" s="109">
        <f t="shared" ref="AW936:CB936" si="1570">SUM(AW726+AW831)</f>
        <v>135180</v>
      </c>
      <c r="AX936" s="109">
        <f t="shared" si="1570"/>
        <v>137433</v>
      </c>
      <c r="AY936" s="109">
        <f t="shared" si="1570"/>
        <v>139438</v>
      </c>
      <c r="AZ936" s="109">
        <f t="shared" si="1570"/>
        <v>141159</v>
      </c>
      <c r="BA936" s="109">
        <f t="shared" si="1570"/>
        <v>142643</v>
      </c>
      <c r="BB936" s="109">
        <f t="shared" si="1570"/>
        <v>143855</v>
      </c>
      <c r="BC936" s="109">
        <f t="shared" si="1570"/>
        <v>144845</v>
      </c>
      <c r="BD936" s="109">
        <f t="shared" si="1570"/>
        <v>145588</v>
      </c>
      <c r="BE936" s="109">
        <f t="shared" si="1570"/>
        <v>146137</v>
      </c>
      <c r="BF936" s="109">
        <f t="shared" si="1570"/>
        <v>146487</v>
      </c>
      <c r="BG936" s="109">
        <f t="shared" si="1570"/>
        <v>146671</v>
      </c>
      <c r="BH936" s="109">
        <f t="shared" si="1570"/>
        <v>146721</v>
      </c>
      <c r="BI936" s="109">
        <f t="shared" si="1570"/>
        <v>146644</v>
      </c>
      <c r="BJ936" s="109">
        <f t="shared" si="1570"/>
        <v>146449</v>
      </c>
      <c r="BK936" s="109">
        <f t="shared" si="1570"/>
        <v>146126</v>
      </c>
      <c r="BL936" s="109">
        <f t="shared" si="1570"/>
        <v>145745</v>
      </c>
      <c r="BM936" s="109">
        <f t="shared" si="1570"/>
        <v>145212</v>
      </c>
      <c r="BN936" s="109">
        <f t="shared" si="1570"/>
        <v>144202</v>
      </c>
      <c r="BO936" s="109">
        <f t="shared" si="1570"/>
        <v>143161</v>
      </c>
      <c r="BP936" s="109">
        <f t="shared" si="1570"/>
        <v>141849</v>
      </c>
      <c r="BQ936" s="109">
        <f t="shared" si="1570"/>
        <v>140576</v>
      </c>
      <c r="BR936" s="109">
        <f t="shared" si="1570"/>
        <v>140009</v>
      </c>
      <c r="BS936" s="109">
        <f t="shared" si="1570"/>
        <v>139416</v>
      </c>
      <c r="BT936" s="109">
        <f t="shared" si="1570"/>
        <v>137759</v>
      </c>
      <c r="BU936" s="109">
        <f t="shared" si="1570"/>
        <v>137662</v>
      </c>
      <c r="BV936" s="109">
        <f t="shared" si="1570"/>
        <v>136952</v>
      </c>
      <c r="BW936" s="109">
        <f t="shared" si="1570"/>
        <v>136273</v>
      </c>
      <c r="BX936" s="109">
        <f t="shared" si="1570"/>
        <v>137492</v>
      </c>
      <c r="BY936" s="109">
        <f t="shared" si="1570"/>
        <v>137209</v>
      </c>
      <c r="BZ936" s="109">
        <f t="shared" si="1570"/>
        <v>136916</v>
      </c>
      <c r="CA936" s="109">
        <f t="shared" si="1570"/>
        <v>137384</v>
      </c>
      <c r="CB936" s="109">
        <f t="shared" si="1570"/>
        <v>135775</v>
      </c>
      <c r="CC936" s="109">
        <f t="shared" ref="CC936:DL936" si="1571">SUM(CC726+CC831)</f>
        <v>135360</v>
      </c>
      <c r="CD936" s="109">
        <f t="shared" si="1571"/>
        <v>134415</v>
      </c>
      <c r="CE936" s="109">
        <f t="shared" si="1571"/>
        <v>135268</v>
      </c>
      <c r="CF936" s="109">
        <f t="shared" si="1571"/>
        <v>133957</v>
      </c>
      <c r="CG936" s="109">
        <f t="shared" si="1571"/>
        <v>132309</v>
      </c>
      <c r="CH936" s="109">
        <f t="shared" si="1571"/>
        <v>129853</v>
      </c>
      <c r="CI936" s="109">
        <f t="shared" si="1571"/>
        <v>128357</v>
      </c>
      <c r="CJ936" s="109">
        <f t="shared" si="1571"/>
        <v>124162</v>
      </c>
      <c r="CK936" s="109">
        <f t="shared" si="1571"/>
        <v>122275</v>
      </c>
      <c r="CL936" s="109">
        <f t="shared" si="1571"/>
        <v>119186</v>
      </c>
      <c r="CM936" s="109">
        <f t="shared" si="1571"/>
        <v>117104</v>
      </c>
      <c r="CN936" s="109">
        <f t="shared" si="1571"/>
        <v>113426</v>
      </c>
      <c r="CO936" s="109">
        <f t="shared" si="1571"/>
        <v>111797</v>
      </c>
      <c r="CP936" s="109">
        <f t="shared" si="1571"/>
        <v>108512</v>
      </c>
      <c r="CQ936" s="109">
        <f t="shared" si="1571"/>
        <v>105657</v>
      </c>
      <c r="CR936" s="109">
        <f t="shared" si="1571"/>
        <v>101168</v>
      </c>
      <c r="CS936" s="109">
        <f t="shared" si="1571"/>
        <v>96980</v>
      </c>
      <c r="CT936" s="109">
        <f t="shared" si="1571"/>
        <v>93307</v>
      </c>
      <c r="CU936" s="109">
        <f t="shared" si="1571"/>
        <v>89228</v>
      </c>
      <c r="CV936" s="109">
        <f t="shared" si="1571"/>
        <v>85341</v>
      </c>
      <c r="CW936" s="109">
        <f t="shared" si="1571"/>
        <v>82446</v>
      </c>
      <c r="CX936" s="109">
        <f t="shared" si="1571"/>
        <v>78523</v>
      </c>
      <c r="CY936" s="109">
        <f t="shared" si="1571"/>
        <v>75523</v>
      </c>
      <c r="CZ936" s="109">
        <f t="shared" si="1571"/>
        <v>72663</v>
      </c>
      <c r="DA936" s="109">
        <f t="shared" si="1571"/>
        <v>67949</v>
      </c>
      <c r="DB936" s="109">
        <f t="shared" si="1571"/>
        <v>64009</v>
      </c>
      <c r="DC936" s="109">
        <f t="shared" si="1571"/>
        <v>59413</v>
      </c>
      <c r="DD936" s="109">
        <f t="shared" si="1571"/>
        <v>54024</v>
      </c>
      <c r="DE936" s="109">
        <f t="shared" si="1571"/>
        <v>49135</v>
      </c>
      <c r="DF936" s="109">
        <f t="shared" si="1571"/>
        <v>43601</v>
      </c>
      <c r="DG936" s="109">
        <f t="shared" si="1571"/>
        <v>38708</v>
      </c>
      <c r="DH936" s="109">
        <f t="shared" si="1571"/>
        <v>32901</v>
      </c>
      <c r="DI936" s="109">
        <f t="shared" si="1571"/>
        <v>27338</v>
      </c>
      <c r="DJ936" s="109">
        <f t="shared" si="1571"/>
        <v>22630</v>
      </c>
      <c r="DK936" s="109">
        <f t="shared" si="1571"/>
        <v>18533</v>
      </c>
      <c r="DL936" s="109">
        <f t="shared" si="1571"/>
        <v>14993</v>
      </c>
      <c r="DM936" s="44">
        <v>47242</v>
      </c>
    </row>
    <row r="937" spans="1:117" s="44" customFormat="1" ht="1" hidden="1" customHeight="1">
      <c r="A937" s="94">
        <v>2059</v>
      </c>
      <c r="B937" s="96">
        <f t="shared" si="1386"/>
        <v>11157934</v>
      </c>
      <c r="C937" s="98">
        <f t="shared" si="1391"/>
        <v>3.782513821657793E-3</v>
      </c>
      <c r="D937" s="103">
        <f t="shared" ref="D937:M937" si="1572">D727+D832</f>
        <v>6021126</v>
      </c>
      <c r="E937" s="103">
        <f t="shared" si="1572"/>
        <v>6155596</v>
      </c>
      <c r="F937" s="103">
        <f t="shared" si="1572"/>
        <v>6289317</v>
      </c>
      <c r="G937" s="103">
        <f t="shared" si="1572"/>
        <v>6422914</v>
      </c>
      <c r="H937" s="103">
        <f t="shared" si="1572"/>
        <v>6556565</v>
      </c>
      <c r="I937" s="103">
        <f t="shared" si="1572"/>
        <v>3071048</v>
      </c>
      <c r="J937" s="103">
        <f t="shared" si="1572"/>
        <v>2936578</v>
      </c>
      <c r="K937" s="103">
        <f t="shared" si="1572"/>
        <v>2802857</v>
      </c>
      <c r="L937" s="103">
        <f t="shared" si="1572"/>
        <v>2669260</v>
      </c>
      <c r="M937" s="103">
        <f t="shared" si="1572"/>
        <v>2535609</v>
      </c>
      <c r="N937" s="103"/>
      <c r="O937" s="103"/>
      <c r="P937" s="103"/>
      <c r="Q937" s="109">
        <f t="shared" ref="Q937:AV937" si="1573">SUM(Q727+Q832)</f>
        <v>99430</v>
      </c>
      <c r="R937" s="109">
        <f t="shared" si="1573"/>
        <v>100162</v>
      </c>
      <c r="S937" s="109">
        <f t="shared" si="1573"/>
        <v>100843</v>
      </c>
      <c r="T937" s="109">
        <f t="shared" si="1573"/>
        <v>101481</v>
      </c>
      <c r="U937" s="109">
        <f t="shared" si="1573"/>
        <v>102050</v>
      </c>
      <c r="V937" s="109">
        <f t="shared" si="1573"/>
        <v>102568</v>
      </c>
      <c r="W937" s="109">
        <f t="shared" si="1573"/>
        <v>103015</v>
      </c>
      <c r="X937" s="109">
        <f t="shared" si="1573"/>
        <v>103404</v>
      </c>
      <c r="Y937" s="109">
        <f t="shared" si="1573"/>
        <v>103732</v>
      </c>
      <c r="Z937" s="109">
        <f t="shared" si="1573"/>
        <v>103989</v>
      </c>
      <c r="AA937" s="109">
        <f t="shared" si="1573"/>
        <v>104195</v>
      </c>
      <c r="AB937" s="109">
        <f t="shared" si="1573"/>
        <v>104325</v>
      </c>
      <c r="AC937" s="109">
        <f t="shared" si="1573"/>
        <v>104406</v>
      </c>
      <c r="AD937" s="109">
        <f t="shared" si="1573"/>
        <v>104443</v>
      </c>
      <c r="AE937" s="109">
        <f t="shared" si="1573"/>
        <v>104464</v>
      </c>
      <c r="AF937" s="109">
        <f t="shared" si="1573"/>
        <v>104473</v>
      </c>
      <c r="AG937" s="109">
        <f t="shared" si="1573"/>
        <v>104494</v>
      </c>
      <c r="AH937" s="109">
        <f t="shared" si="1573"/>
        <v>104546</v>
      </c>
      <c r="AI937" s="109">
        <f t="shared" si="1573"/>
        <v>104700</v>
      </c>
      <c r="AJ937" s="109">
        <f t="shared" si="1573"/>
        <v>105040</v>
      </c>
      <c r="AK937" s="109">
        <f t="shared" si="1573"/>
        <v>105674</v>
      </c>
      <c r="AL937" s="109">
        <f t="shared" si="1573"/>
        <v>106729</v>
      </c>
      <c r="AM937" s="109">
        <f t="shared" si="1573"/>
        <v>108242</v>
      </c>
      <c r="AN937" s="109">
        <f t="shared" si="1573"/>
        <v>110202</v>
      </c>
      <c r="AO937" s="109">
        <f t="shared" si="1573"/>
        <v>112562</v>
      </c>
      <c r="AP937" s="109">
        <f t="shared" si="1573"/>
        <v>115220</v>
      </c>
      <c r="AQ937" s="109">
        <f t="shared" si="1573"/>
        <v>118080</v>
      </c>
      <c r="AR937" s="109">
        <f t="shared" si="1573"/>
        <v>121055</v>
      </c>
      <c r="AS937" s="109">
        <f t="shared" si="1573"/>
        <v>124060</v>
      </c>
      <c r="AT937" s="109">
        <f t="shared" si="1573"/>
        <v>127023</v>
      </c>
      <c r="AU937" s="109">
        <f t="shared" si="1573"/>
        <v>129879</v>
      </c>
      <c r="AV937" s="109">
        <f t="shared" si="1573"/>
        <v>132589</v>
      </c>
      <c r="AW937" s="109">
        <f t="shared" ref="AW937:CB937" si="1574">SUM(AW727+AW832)</f>
        <v>135121</v>
      </c>
      <c r="AX937" s="109">
        <f t="shared" si="1574"/>
        <v>137426</v>
      </c>
      <c r="AY937" s="109">
        <f t="shared" si="1574"/>
        <v>139498</v>
      </c>
      <c r="AZ937" s="109">
        <f t="shared" si="1574"/>
        <v>141325</v>
      </c>
      <c r="BA937" s="109">
        <f t="shared" si="1574"/>
        <v>142875</v>
      </c>
      <c r="BB937" s="109">
        <f t="shared" si="1574"/>
        <v>144199</v>
      </c>
      <c r="BC937" s="109">
        <f t="shared" si="1574"/>
        <v>145261</v>
      </c>
      <c r="BD937" s="109">
        <f t="shared" si="1574"/>
        <v>146113</v>
      </c>
      <c r="BE937" s="109">
        <f t="shared" si="1574"/>
        <v>146726</v>
      </c>
      <c r="BF937" s="109">
        <f t="shared" si="1574"/>
        <v>147154</v>
      </c>
      <c r="BG937" s="109">
        <f t="shared" si="1574"/>
        <v>147394</v>
      </c>
      <c r="BH937" s="109">
        <f t="shared" si="1574"/>
        <v>147472</v>
      </c>
      <c r="BI937" s="109">
        <f t="shared" si="1574"/>
        <v>147424</v>
      </c>
      <c r="BJ937" s="109">
        <f t="shared" si="1574"/>
        <v>147253</v>
      </c>
      <c r="BK937" s="109">
        <f t="shared" si="1574"/>
        <v>146966</v>
      </c>
      <c r="BL937" s="109">
        <f t="shared" si="1574"/>
        <v>146555</v>
      </c>
      <c r="BM937" s="109">
        <f t="shared" si="1574"/>
        <v>146084</v>
      </c>
      <c r="BN937" s="109">
        <f t="shared" si="1574"/>
        <v>145458</v>
      </c>
      <c r="BO937" s="109">
        <f t="shared" si="1574"/>
        <v>144360</v>
      </c>
      <c r="BP937" s="109">
        <f t="shared" si="1574"/>
        <v>143232</v>
      </c>
      <c r="BQ937" s="109">
        <f t="shared" si="1574"/>
        <v>141834</v>
      </c>
      <c r="BR937" s="109">
        <f t="shared" si="1574"/>
        <v>140479</v>
      </c>
      <c r="BS937" s="109">
        <f t="shared" si="1574"/>
        <v>139828</v>
      </c>
      <c r="BT937" s="109">
        <f t="shared" si="1574"/>
        <v>139157</v>
      </c>
      <c r="BU937" s="109">
        <f t="shared" si="1574"/>
        <v>137429</v>
      </c>
      <c r="BV937" s="109">
        <f t="shared" si="1574"/>
        <v>137258</v>
      </c>
      <c r="BW937" s="109">
        <f t="shared" si="1574"/>
        <v>136481</v>
      </c>
      <c r="BX937" s="109">
        <f t="shared" si="1574"/>
        <v>135741</v>
      </c>
      <c r="BY937" s="109">
        <f t="shared" si="1574"/>
        <v>136886</v>
      </c>
      <c r="BZ937" s="109">
        <f t="shared" si="1574"/>
        <v>136484</v>
      </c>
      <c r="CA937" s="109">
        <f t="shared" si="1574"/>
        <v>136191</v>
      </c>
      <c r="CB937" s="109">
        <f t="shared" si="1574"/>
        <v>136578</v>
      </c>
      <c r="CC937" s="109">
        <f t="shared" ref="CC937:DL937" si="1575">SUM(CC727+CC832)</f>
        <v>134854</v>
      </c>
      <c r="CD937" s="109">
        <f t="shared" si="1575"/>
        <v>134270</v>
      </c>
      <c r="CE937" s="109">
        <f t="shared" si="1575"/>
        <v>133413</v>
      </c>
      <c r="CF937" s="109">
        <f t="shared" si="1575"/>
        <v>134255</v>
      </c>
      <c r="CG937" s="109">
        <f t="shared" si="1575"/>
        <v>132897</v>
      </c>
      <c r="CH937" s="109">
        <f t="shared" si="1575"/>
        <v>131187</v>
      </c>
      <c r="CI937" s="109">
        <f t="shared" si="1575"/>
        <v>128672</v>
      </c>
      <c r="CJ937" s="109">
        <f t="shared" si="1575"/>
        <v>127095</v>
      </c>
      <c r="CK937" s="109">
        <f t="shared" si="1575"/>
        <v>122839</v>
      </c>
      <c r="CL937" s="109">
        <f t="shared" si="1575"/>
        <v>120859</v>
      </c>
      <c r="CM937" s="109">
        <f t="shared" si="1575"/>
        <v>117681</v>
      </c>
      <c r="CN937" s="109">
        <f t="shared" si="1575"/>
        <v>115482</v>
      </c>
      <c r="CO937" s="109">
        <f t="shared" si="1575"/>
        <v>111697</v>
      </c>
      <c r="CP937" s="109">
        <f t="shared" si="1575"/>
        <v>109917</v>
      </c>
      <c r="CQ937" s="109">
        <f t="shared" si="1575"/>
        <v>106487</v>
      </c>
      <c r="CR937" s="109">
        <f t="shared" si="1575"/>
        <v>103461</v>
      </c>
      <c r="CS937" s="109">
        <f t="shared" si="1575"/>
        <v>98813</v>
      </c>
      <c r="CT937" s="109">
        <f t="shared" si="1575"/>
        <v>94435</v>
      </c>
      <c r="CU937" s="109">
        <f t="shared" si="1575"/>
        <v>90546</v>
      </c>
      <c r="CV937" s="109">
        <f t="shared" si="1575"/>
        <v>86243</v>
      </c>
      <c r="CW937" s="109">
        <f t="shared" si="1575"/>
        <v>82100</v>
      </c>
      <c r="CX937" s="109">
        <f t="shared" si="1575"/>
        <v>78889</v>
      </c>
      <c r="CY937" s="109">
        <f t="shared" si="1575"/>
        <v>74672</v>
      </c>
      <c r="CZ937" s="109">
        <f t="shared" si="1575"/>
        <v>71313</v>
      </c>
      <c r="DA937" s="109">
        <f t="shared" si="1575"/>
        <v>68081</v>
      </c>
      <c r="DB937" s="109">
        <f t="shared" si="1575"/>
        <v>63106</v>
      </c>
      <c r="DC937" s="109">
        <f t="shared" si="1575"/>
        <v>58895</v>
      </c>
      <c r="DD937" s="109">
        <f t="shared" si="1575"/>
        <v>54109</v>
      </c>
      <c r="DE937" s="109">
        <f t="shared" si="1575"/>
        <v>48730</v>
      </c>
      <c r="DF937" s="109">
        <f t="shared" si="1575"/>
        <v>43922</v>
      </c>
      <c r="DG937" s="109">
        <f t="shared" si="1575"/>
        <v>38641</v>
      </c>
      <c r="DH937" s="109">
        <f t="shared" si="1575"/>
        <v>34012</v>
      </c>
      <c r="DI937" s="109">
        <f t="shared" si="1575"/>
        <v>28640</v>
      </c>
      <c r="DJ937" s="109">
        <f t="shared" si="1575"/>
        <v>23546</v>
      </c>
      <c r="DK937" s="109">
        <f t="shared" si="1575"/>
        <v>19269</v>
      </c>
      <c r="DL937" s="109">
        <f t="shared" si="1575"/>
        <v>15589</v>
      </c>
      <c r="DM937" s="44">
        <v>49533</v>
      </c>
    </row>
    <row r="938" spans="1:117" s="44" customFormat="1" ht="1" hidden="1" customHeight="1">
      <c r="A938" s="94">
        <v>2060</v>
      </c>
      <c r="B938" s="96">
        <f t="shared" si="1386"/>
        <v>11199310</v>
      </c>
      <c r="C938" s="98">
        <f t="shared" si="1391"/>
        <v>3.7082133663812675E-3</v>
      </c>
      <c r="D938" s="103">
        <f t="shared" ref="D938:M938" si="1576">D728+D833</f>
        <v>6036536</v>
      </c>
      <c r="E938" s="103">
        <f t="shared" si="1576"/>
        <v>6171011</v>
      </c>
      <c r="F938" s="103">
        <f t="shared" si="1576"/>
        <v>6304465</v>
      </c>
      <c r="G938" s="103">
        <f t="shared" si="1576"/>
        <v>6437203</v>
      </c>
      <c r="H938" s="103">
        <f t="shared" si="1576"/>
        <v>6569770</v>
      </c>
      <c r="I938" s="103">
        <f t="shared" si="1576"/>
        <v>3089131</v>
      </c>
      <c r="J938" s="103">
        <f t="shared" si="1576"/>
        <v>2954656</v>
      </c>
      <c r="K938" s="103">
        <f t="shared" si="1576"/>
        <v>2821202</v>
      </c>
      <c r="L938" s="103">
        <f t="shared" si="1576"/>
        <v>2688464</v>
      </c>
      <c r="M938" s="103">
        <f t="shared" si="1576"/>
        <v>2555897</v>
      </c>
      <c r="N938" s="103"/>
      <c r="O938" s="103"/>
      <c r="P938" s="103"/>
      <c r="Q938" s="109">
        <f t="shared" ref="Q938:AV938" si="1577">SUM(Q728+Q833)</f>
        <v>99506</v>
      </c>
      <c r="R938" s="109">
        <f t="shared" si="1577"/>
        <v>100254</v>
      </c>
      <c r="S938" s="109">
        <f t="shared" si="1577"/>
        <v>100960</v>
      </c>
      <c r="T938" s="109">
        <f t="shared" si="1577"/>
        <v>101615</v>
      </c>
      <c r="U938" s="109">
        <f t="shared" si="1577"/>
        <v>102228</v>
      </c>
      <c r="V938" s="109">
        <f t="shared" si="1577"/>
        <v>102776</v>
      </c>
      <c r="W938" s="109">
        <f t="shared" si="1577"/>
        <v>103274</v>
      </c>
      <c r="X938" s="109">
        <f t="shared" si="1577"/>
        <v>103703</v>
      </c>
      <c r="Y938" s="109">
        <f t="shared" si="1577"/>
        <v>104078</v>
      </c>
      <c r="Z938" s="109">
        <f t="shared" si="1577"/>
        <v>104385</v>
      </c>
      <c r="AA938" s="109">
        <f t="shared" si="1577"/>
        <v>104620</v>
      </c>
      <c r="AB938" s="109">
        <f t="shared" si="1577"/>
        <v>104808</v>
      </c>
      <c r="AC938" s="109">
        <f t="shared" si="1577"/>
        <v>104927</v>
      </c>
      <c r="AD938" s="109">
        <f t="shared" si="1577"/>
        <v>105005</v>
      </c>
      <c r="AE938" s="109">
        <f t="shared" si="1577"/>
        <v>105057</v>
      </c>
      <c r="AF938" s="109">
        <f t="shared" si="1577"/>
        <v>105098</v>
      </c>
      <c r="AG938" s="109">
        <f t="shared" si="1577"/>
        <v>105135</v>
      </c>
      <c r="AH938" s="109">
        <f t="shared" si="1577"/>
        <v>105204</v>
      </c>
      <c r="AI938" s="109">
        <f t="shared" si="1577"/>
        <v>105345</v>
      </c>
      <c r="AJ938" s="109">
        <f t="shared" si="1577"/>
        <v>105665</v>
      </c>
      <c r="AK938" s="109">
        <f t="shared" si="1577"/>
        <v>106276</v>
      </c>
      <c r="AL938" s="109">
        <f t="shared" si="1577"/>
        <v>107269</v>
      </c>
      <c r="AM938" s="109">
        <f t="shared" si="1577"/>
        <v>108721</v>
      </c>
      <c r="AN938" s="109">
        <f t="shared" si="1577"/>
        <v>110604</v>
      </c>
      <c r="AO938" s="109">
        <f t="shared" si="1577"/>
        <v>112869</v>
      </c>
      <c r="AP938" s="109">
        <f t="shared" si="1577"/>
        <v>115443</v>
      </c>
      <c r="AQ938" s="109">
        <f t="shared" si="1577"/>
        <v>118218</v>
      </c>
      <c r="AR938" s="109">
        <f t="shared" si="1577"/>
        <v>121116</v>
      </c>
      <c r="AS938" s="109">
        <f t="shared" si="1577"/>
        <v>124050</v>
      </c>
      <c r="AT938" s="109">
        <f t="shared" si="1577"/>
        <v>126962</v>
      </c>
      <c r="AU938" s="109">
        <f t="shared" si="1577"/>
        <v>129791</v>
      </c>
      <c r="AV938" s="109">
        <f t="shared" si="1577"/>
        <v>132488</v>
      </c>
      <c r="AW938" s="109">
        <f t="shared" ref="AW938:CB938" si="1578">SUM(AW728+AW833)</f>
        <v>135022</v>
      </c>
      <c r="AX938" s="109">
        <f t="shared" si="1578"/>
        <v>137370</v>
      </c>
      <c r="AY938" s="109">
        <f t="shared" si="1578"/>
        <v>139493</v>
      </c>
      <c r="AZ938" s="109">
        <f t="shared" si="1578"/>
        <v>141388</v>
      </c>
      <c r="BA938" s="109">
        <f t="shared" si="1578"/>
        <v>143042</v>
      </c>
      <c r="BB938" s="109">
        <f t="shared" si="1578"/>
        <v>144432</v>
      </c>
      <c r="BC938" s="109">
        <f t="shared" si="1578"/>
        <v>145605</v>
      </c>
      <c r="BD938" s="109">
        <f t="shared" si="1578"/>
        <v>146529</v>
      </c>
      <c r="BE938" s="109">
        <f t="shared" si="1578"/>
        <v>147251</v>
      </c>
      <c r="BF938" s="109">
        <f t="shared" si="1578"/>
        <v>147743</v>
      </c>
      <c r="BG938" s="109">
        <f t="shared" si="1578"/>
        <v>148061</v>
      </c>
      <c r="BH938" s="109">
        <f t="shared" si="1578"/>
        <v>148194</v>
      </c>
      <c r="BI938" s="109">
        <f t="shared" si="1578"/>
        <v>148174</v>
      </c>
      <c r="BJ938" s="109">
        <f t="shared" si="1578"/>
        <v>148033</v>
      </c>
      <c r="BK938" s="109">
        <f t="shared" si="1578"/>
        <v>147770</v>
      </c>
      <c r="BL938" s="109">
        <f t="shared" si="1578"/>
        <v>147393</v>
      </c>
      <c r="BM938" s="109">
        <f t="shared" si="1578"/>
        <v>146893</v>
      </c>
      <c r="BN938" s="109">
        <f t="shared" si="1578"/>
        <v>146332</v>
      </c>
      <c r="BO938" s="109">
        <f t="shared" si="1578"/>
        <v>145614</v>
      </c>
      <c r="BP938" s="109">
        <f t="shared" si="1578"/>
        <v>144429</v>
      </c>
      <c r="BQ938" s="109">
        <f t="shared" si="1578"/>
        <v>143216</v>
      </c>
      <c r="BR938" s="109">
        <f t="shared" si="1578"/>
        <v>141736</v>
      </c>
      <c r="BS938" s="109">
        <f t="shared" si="1578"/>
        <v>140301</v>
      </c>
      <c r="BT938" s="109">
        <f t="shared" si="1578"/>
        <v>139569</v>
      </c>
      <c r="BU938" s="109">
        <f t="shared" si="1578"/>
        <v>138823</v>
      </c>
      <c r="BV938" s="109">
        <f t="shared" si="1578"/>
        <v>137029</v>
      </c>
      <c r="BW938" s="109">
        <f t="shared" si="1578"/>
        <v>136788</v>
      </c>
      <c r="BX938" s="109">
        <f t="shared" si="1578"/>
        <v>135952</v>
      </c>
      <c r="BY938" s="109">
        <f t="shared" si="1578"/>
        <v>135150</v>
      </c>
      <c r="BZ938" s="109">
        <f t="shared" si="1578"/>
        <v>136168</v>
      </c>
      <c r="CA938" s="109">
        <f t="shared" si="1578"/>
        <v>135766</v>
      </c>
      <c r="CB938" s="109">
        <f t="shared" si="1578"/>
        <v>135397</v>
      </c>
      <c r="CC938" s="109">
        <f t="shared" ref="CC938:DL938" si="1579">SUM(CC728+CC833)</f>
        <v>135659</v>
      </c>
      <c r="CD938" s="109">
        <f t="shared" si="1579"/>
        <v>133774</v>
      </c>
      <c r="CE938" s="109">
        <f t="shared" si="1579"/>
        <v>133276</v>
      </c>
      <c r="CF938" s="109">
        <f t="shared" si="1579"/>
        <v>132421</v>
      </c>
      <c r="CG938" s="109">
        <f t="shared" si="1579"/>
        <v>133198</v>
      </c>
      <c r="CH938" s="109">
        <f t="shared" si="1579"/>
        <v>131775</v>
      </c>
      <c r="CI938" s="109">
        <f t="shared" si="1579"/>
        <v>130000</v>
      </c>
      <c r="CJ938" s="109">
        <f t="shared" si="1579"/>
        <v>127416</v>
      </c>
      <c r="CK938" s="109">
        <f t="shared" si="1579"/>
        <v>125751</v>
      </c>
      <c r="CL938" s="109">
        <f t="shared" si="1579"/>
        <v>121424</v>
      </c>
      <c r="CM938" s="109">
        <f t="shared" si="1579"/>
        <v>119341</v>
      </c>
      <c r="CN938" s="109">
        <f t="shared" si="1579"/>
        <v>116060</v>
      </c>
      <c r="CO938" s="109">
        <f t="shared" si="1579"/>
        <v>113729</v>
      </c>
      <c r="CP938" s="109">
        <f t="shared" si="1579"/>
        <v>109827</v>
      </c>
      <c r="CQ938" s="109">
        <f t="shared" si="1579"/>
        <v>107876</v>
      </c>
      <c r="CR938" s="109">
        <f t="shared" si="1579"/>
        <v>104281</v>
      </c>
      <c r="CS938" s="109">
        <f t="shared" si="1579"/>
        <v>101064</v>
      </c>
      <c r="CT938" s="109">
        <f t="shared" si="1579"/>
        <v>96236</v>
      </c>
      <c r="CU938" s="109">
        <f t="shared" si="1579"/>
        <v>91654</v>
      </c>
      <c r="CV938" s="109">
        <f t="shared" si="1579"/>
        <v>87530</v>
      </c>
      <c r="CW938" s="109">
        <f t="shared" si="1579"/>
        <v>82984</v>
      </c>
      <c r="CX938" s="109">
        <f t="shared" si="1579"/>
        <v>78575</v>
      </c>
      <c r="CY938" s="109">
        <f t="shared" si="1579"/>
        <v>75035</v>
      </c>
      <c r="CZ938" s="109">
        <f t="shared" si="1579"/>
        <v>70530</v>
      </c>
      <c r="DA938" s="109">
        <f t="shared" si="1579"/>
        <v>66829</v>
      </c>
      <c r="DB938" s="109">
        <f t="shared" si="1579"/>
        <v>63254</v>
      </c>
      <c r="DC938" s="109">
        <f t="shared" si="1579"/>
        <v>58085</v>
      </c>
      <c r="DD938" s="109">
        <f t="shared" si="1579"/>
        <v>53662</v>
      </c>
      <c r="DE938" s="109">
        <f t="shared" si="1579"/>
        <v>48829</v>
      </c>
      <c r="DF938" s="109">
        <f t="shared" si="1579"/>
        <v>43588</v>
      </c>
      <c r="DG938" s="109">
        <f t="shared" si="1579"/>
        <v>38953</v>
      </c>
      <c r="DH938" s="109">
        <f t="shared" si="1579"/>
        <v>33975</v>
      </c>
      <c r="DI938" s="109">
        <f t="shared" si="1579"/>
        <v>29629</v>
      </c>
      <c r="DJ938" s="109">
        <f t="shared" si="1579"/>
        <v>24687</v>
      </c>
      <c r="DK938" s="109">
        <f t="shared" si="1579"/>
        <v>20067</v>
      </c>
      <c r="DL938" s="109">
        <f t="shared" si="1579"/>
        <v>16223</v>
      </c>
      <c r="DM938" s="44">
        <v>51905</v>
      </c>
    </row>
    <row r="939" spans="1:117" s="44" customFormat="1" ht="1" hidden="1" customHeight="1">
      <c r="Q939" s="109"/>
      <c r="R939" s="109"/>
      <c r="S939" s="109"/>
      <c r="T939" s="109"/>
      <c r="U939" s="109"/>
      <c r="V939" s="109"/>
      <c r="W939" s="109"/>
      <c r="X939" s="109"/>
      <c r="Y939" s="109"/>
      <c r="Z939" s="109"/>
      <c r="AA939" s="109"/>
      <c r="AB939" s="109"/>
      <c r="AC939" s="109"/>
      <c r="AD939" s="109"/>
      <c r="AE939" s="109"/>
      <c r="AF939" s="109"/>
      <c r="AG939" s="109"/>
      <c r="AH939" s="109"/>
      <c r="AI939" s="109"/>
      <c r="AJ939" s="109"/>
      <c r="AK939" s="109"/>
      <c r="AL939" s="109"/>
      <c r="AM939" s="109"/>
      <c r="AN939" s="109"/>
      <c r="AO939" s="109"/>
      <c r="AP939" s="109"/>
      <c r="AQ939" s="109"/>
      <c r="AR939" s="109"/>
      <c r="AS939" s="109"/>
      <c r="AT939" s="109"/>
      <c r="AU939" s="109"/>
      <c r="AV939" s="109"/>
      <c r="AW939" s="109"/>
      <c r="AX939" s="109"/>
      <c r="AY939" s="109"/>
      <c r="AZ939" s="109"/>
      <c r="BA939" s="109"/>
      <c r="BB939" s="109"/>
      <c r="BC939" s="109"/>
      <c r="BD939" s="109"/>
      <c r="BE939" s="109"/>
      <c r="BF939" s="109"/>
      <c r="BG939" s="109"/>
      <c r="BH939" s="109"/>
      <c r="BI939" s="109"/>
      <c r="BJ939" s="109"/>
      <c r="BK939" s="109"/>
      <c r="BL939" s="109"/>
      <c r="BM939" s="109"/>
      <c r="BN939" s="109"/>
      <c r="BO939" s="109"/>
      <c r="BP939" s="109"/>
      <c r="BQ939" s="109"/>
      <c r="BR939" s="109"/>
      <c r="BS939" s="109"/>
      <c r="BT939" s="109"/>
      <c r="BU939" s="109"/>
      <c r="BV939" s="109"/>
      <c r="BW939" s="109"/>
      <c r="BX939" s="109"/>
      <c r="BY939" s="109"/>
      <c r="BZ939" s="109"/>
      <c r="CA939" s="109"/>
      <c r="CB939" s="109"/>
      <c r="CC939" s="109"/>
      <c r="CD939" s="109"/>
      <c r="CE939" s="109"/>
      <c r="CF939" s="109"/>
      <c r="CG939" s="109"/>
      <c r="CH939" s="109"/>
      <c r="CI939" s="109"/>
      <c r="CJ939" s="109"/>
      <c r="CK939" s="109"/>
      <c r="CL939" s="109"/>
      <c r="CM939" s="109"/>
      <c r="CN939" s="109"/>
      <c r="CO939" s="109"/>
      <c r="CP939" s="109"/>
      <c r="CQ939" s="109"/>
      <c r="CR939" s="109"/>
      <c r="CS939" s="109"/>
      <c r="CT939" s="109"/>
      <c r="CU939" s="109"/>
      <c r="CV939" s="109"/>
      <c r="CW939" s="109"/>
      <c r="CX939" s="109"/>
      <c r="CY939" s="109"/>
      <c r="CZ939" s="109"/>
      <c r="DA939" s="109"/>
      <c r="DB939" s="109"/>
      <c r="DC939" s="109"/>
      <c r="DD939" s="109"/>
      <c r="DE939" s="109"/>
      <c r="DF939" s="109"/>
      <c r="DG939" s="109"/>
      <c r="DH939" s="109"/>
      <c r="DI939" s="109"/>
      <c r="DJ939" s="109"/>
      <c r="DK939" s="109"/>
      <c r="DL939" s="109"/>
    </row>
    <row r="940" spans="1:117" s="44" customFormat="1" ht="1" hidden="1" customHeight="1">
      <c r="A940" s="111" t="s">
        <v>222</v>
      </c>
      <c r="B940" s="111"/>
      <c r="C940" s="111"/>
      <c r="Q940" s="109"/>
      <c r="R940" s="109"/>
      <c r="S940" s="109"/>
      <c r="T940" s="109"/>
      <c r="U940" s="109"/>
      <c r="V940" s="109"/>
      <c r="W940" s="109"/>
      <c r="X940" s="109"/>
      <c r="Y940" s="109"/>
      <c r="Z940" s="109"/>
      <c r="AA940" s="109"/>
      <c r="AB940" s="109"/>
      <c r="AC940" s="109"/>
      <c r="AD940" s="109"/>
      <c r="AE940" s="109"/>
      <c r="AF940" s="109"/>
      <c r="AG940" s="109"/>
      <c r="AH940" s="109"/>
      <c r="AI940" s="109"/>
      <c r="AJ940" s="109"/>
      <c r="AK940" s="109"/>
      <c r="AL940" s="109"/>
      <c r="AM940" s="109"/>
      <c r="AN940" s="109"/>
      <c r="AO940" s="109"/>
      <c r="AP940" s="109"/>
      <c r="AQ940" s="109"/>
      <c r="AR940" s="109"/>
      <c r="AS940" s="109"/>
      <c r="AT940" s="109"/>
      <c r="AU940" s="109"/>
      <c r="AV940" s="109"/>
      <c r="AW940" s="109"/>
      <c r="AX940" s="109"/>
      <c r="AY940" s="109"/>
      <c r="AZ940" s="109"/>
      <c r="BA940" s="109"/>
      <c r="BB940" s="109"/>
      <c r="BC940" s="109"/>
      <c r="BD940" s="109"/>
      <c r="BE940" s="109"/>
      <c r="BF940" s="109"/>
      <c r="BG940" s="109"/>
      <c r="BH940" s="109"/>
      <c r="BI940" s="109"/>
      <c r="BJ940" s="109"/>
      <c r="BK940" s="109"/>
      <c r="BL940" s="109"/>
      <c r="BM940" s="109"/>
      <c r="BN940" s="109"/>
      <c r="BO940" s="109"/>
      <c r="BP940" s="109"/>
      <c r="BQ940" s="109"/>
      <c r="BR940" s="109"/>
      <c r="BS940" s="109"/>
      <c r="BT940" s="109"/>
      <c r="BU940" s="109"/>
      <c r="BV940" s="109"/>
      <c r="BW940" s="109"/>
      <c r="BX940" s="109"/>
      <c r="BY940" s="109"/>
      <c r="BZ940" s="109"/>
      <c r="CA940" s="109"/>
      <c r="CB940" s="109"/>
      <c r="CC940" s="109"/>
      <c r="CD940" s="109"/>
      <c r="CE940" s="109"/>
      <c r="CF940" s="109"/>
      <c r="CG940" s="109"/>
      <c r="CH940" s="109"/>
      <c r="CI940" s="109"/>
      <c r="CJ940" s="109"/>
      <c r="CK940" s="109"/>
      <c r="CL940" s="109"/>
      <c r="CM940" s="109"/>
      <c r="CN940" s="109"/>
      <c r="CO940" s="109"/>
      <c r="CP940" s="109"/>
      <c r="CQ940" s="109"/>
      <c r="CR940" s="109"/>
      <c r="CS940" s="109"/>
      <c r="CT940" s="109"/>
      <c r="CU940" s="109"/>
      <c r="CV940" s="109"/>
      <c r="CW940" s="109"/>
      <c r="CX940" s="109"/>
      <c r="CY940" s="109"/>
      <c r="CZ940" s="109"/>
      <c r="DA940" s="109"/>
      <c r="DB940" s="109"/>
      <c r="DC940" s="109"/>
      <c r="DD940" s="109"/>
      <c r="DE940" s="109"/>
      <c r="DF940" s="109"/>
      <c r="DG940" s="109"/>
      <c r="DH940" s="109"/>
      <c r="DI940" s="109"/>
      <c r="DJ940" s="109"/>
      <c r="DK940" s="109"/>
      <c r="DL940" s="109"/>
    </row>
    <row r="941" spans="1:117" s="44" customFormat="1" ht="1" hidden="1" customHeight="1">
      <c r="A941" s="94">
        <v>2013</v>
      </c>
      <c r="B941" s="96">
        <f t="shared" ref="B941:B988" si="1580">SUM(Q941:DL941)</f>
        <v>8131647.8639714839</v>
      </c>
      <c r="C941" s="97"/>
      <c r="D941" s="103">
        <f t="shared" ref="D941:M941" si="1581">D731+D836</f>
        <v>5000432.2636676002</v>
      </c>
      <c r="E941" s="103">
        <f t="shared" si="1581"/>
        <v>5089821.7910984252</v>
      </c>
      <c r="F941" s="103">
        <f t="shared" si="1581"/>
        <v>5178817.5430361284</v>
      </c>
      <c r="G941" s="103">
        <f t="shared" si="1581"/>
        <v>5266034.8326760018</v>
      </c>
      <c r="H941" s="103">
        <f t="shared" si="1581"/>
        <v>5351097.5102222627</v>
      </c>
      <c r="I941" s="103">
        <f t="shared" si="1581"/>
        <v>1480155.9547389853</v>
      </c>
      <c r="J941" s="103">
        <f t="shared" si="1581"/>
        <v>1390766.4273081603</v>
      </c>
      <c r="K941" s="103">
        <f t="shared" si="1581"/>
        <v>1301770.6753704571</v>
      </c>
      <c r="L941" s="103">
        <f t="shared" si="1581"/>
        <v>1214553.3857305839</v>
      </c>
      <c r="M941" s="103">
        <f t="shared" si="1581"/>
        <v>1129490.708184323</v>
      </c>
      <c r="N941" s="103"/>
      <c r="O941" s="103"/>
      <c r="P941" s="103"/>
      <c r="Q941" s="112">
        <f>Q836+Q731</f>
        <v>80706.041320134434</v>
      </c>
      <c r="R941" s="112">
        <f t="shared" ref="R941:CC941" si="1582">R836+R731</f>
        <v>82238.196885951009</v>
      </c>
      <c r="S941" s="112">
        <f t="shared" si="1582"/>
        <v>83741.274254515534</v>
      </c>
      <c r="T941" s="112">
        <f t="shared" si="1582"/>
        <v>82717.565610608872</v>
      </c>
      <c r="U941" s="112">
        <f t="shared" si="1582"/>
        <v>81743.786443970355</v>
      </c>
      <c r="V941" s="112">
        <f t="shared" si="1582"/>
        <v>80969.184146187908</v>
      </c>
      <c r="W941" s="112">
        <f t="shared" si="1582"/>
        <v>79868.870061605907</v>
      </c>
      <c r="X941" s="112">
        <f t="shared" si="1582"/>
        <v>78470.407530519005</v>
      </c>
      <c r="Y941" s="112">
        <f t="shared" si="1582"/>
        <v>78583.720107452624</v>
      </c>
      <c r="Z941" s="112">
        <f t="shared" si="1582"/>
        <v>78831.258154311596</v>
      </c>
      <c r="AA941" s="112">
        <f t="shared" si="1582"/>
        <v>77448.11276560853</v>
      </c>
      <c r="AB941" s="112">
        <f t="shared" si="1582"/>
        <v>78845.258632103127</v>
      </c>
      <c r="AC941" s="112">
        <f t="shared" si="1582"/>
        <v>83078.249409766984</v>
      </c>
      <c r="AD941" s="112">
        <f t="shared" si="1582"/>
        <v>80284.644347169</v>
      </c>
      <c r="AE941" s="112">
        <f t="shared" si="1582"/>
        <v>83587.153747181612</v>
      </c>
      <c r="AF941" s="112">
        <f t="shared" si="1582"/>
        <v>84767.051975464099</v>
      </c>
      <c r="AG941" s="112">
        <f t="shared" si="1582"/>
        <v>86059.621420212017</v>
      </c>
      <c r="AH941" s="112">
        <f t="shared" si="1582"/>
        <v>88647.366355460195</v>
      </c>
      <c r="AI941" s="112">
        <f t="shared" si="1582"/>
        <v>88752.286337612633</v>
      </c>
      <c r="AJ941" s="112">
        <f t="shared" si="1582"/>
        <v>91719.596059062518</v>
      </c>
      <c r="AK941" s="112">
        <f t="shared" si="1582"/>
        <v>93509.686493527232</v>
      </c>
      <c r="AL941" s="112">
        <f t="shared" si="1582"/>
        <v>98711.802374634892</v>
      </c>
      <c r="AM941" s="112">
        <f t="shared" si="1582"/>
        <v>100390.15644106231</v>
      </c>
      <c r="AN941" s="112">
        <f t="shared" si="1582"/>
        <v>101947.49246273033</v>
      </c>
      <c r="AO941" s="112">
        <f t="shared" si="1582"/>
        <v>103298.27192496561</v>
      </c>
      <c r="AP941" s="112">
        <f t="shared" si="1582"/>
        <v>105970.82043263904</v>
      </c>
      <c r="AQ941" s="112">
        <f t="shared" si="1582"/>
        <v>105972.32183570924</v>
      </c>
      <c r="AR941" s="112">
        <f t="shared" si="1582"/>
        <v>108827.20087665447</v>
      </c>
      <c r="AS941" s="112">
        <f t="shared" si="1582"/>
        <v>109812.83046919089</v>
      </c>
      <c r="AT941" s="112">
        <f t="shared" si="1582"/>
        <v>112167.68555941965</v>
      </c>
      <c r="AU941" s="112">
        <f t="shared" si="1582"/>
        <v>111992.35878825038</v>
      </c>
      <c r="AV941" s="112">
        <f t="shared" si="1582"/>
        <v>114450.56933164806</v>
      </c>
      <c r="AW941" s="112">
        <f t="shared" si="1582"/>
        <v>114676.15610197412</v>
      </c>
      <c r="AX941" s="112">
        <f t="shared" si="1582"/>
        <v>114234.4878454829</v>
      </c>
      <c r="AY941" s="112">
        <f t="shared" si="1582"/>
        <v>112376.45077066831</v>
      </c>
      <c r="AZ941" s="112">
        <f t="shared" si="1582"/>
        <v>111610.05228583107</v>
      </c>
      <c r="BA941" s="112">
        <f t="shared" si="1582"/>
        <v>111612.06997774505</v>
      </c>
      <c r="BB941" s="112">
        <f t="shared" si="1582"/>
        <v>110639.69832076815</v>
      </c>
      <c r="BC941" s="112">
        <f t="shared" si="1582"/>
        <v>111567.12112909608</v>
      </c>
      <c r="BD941" s="112">
        <f t="shared" si="1582"/>
        <v>113601.51778065601</v>
      </c>
      <c r="BE941" s="112">
        <f t="shared" si="1582"/>
        <v>114646.30021177002</v>
      </c>
      <c r="BF941" s="112">
        <f t="shared" si="1582"/>
        <v>118183.76750589488</v>
      </c>
      <c r="BG941" s="112">
        <f t="shared" si="1582"/>
        <v>122460.65558931991</v>
      </c>
      <c r="BH941" s="112">
        <f t="shared" si="1582"/>
        <v>123786.39015142257</v>
      </c>
      <c r="BI941" s="112">
        <f t="shared" si="1582"/>
        <v>127513.93331568851</v>
      </c>
      <c r="BJ941" s="112">
        <f t="shared" si="1582"/>
        <v>130221.7324210036</v>
      </c>
      <c r="BK941" s="112">
        <f t="shared" si="1582"/>
        <v>131347.0881521033</v>
      </c>
      <c r="BL941" s="112">
        <f t="shared" si="1582"/>
        <v>134238.9890077649</v>
      </c>
      <c r="BM941" s="112">
        <f t="shared" si="1582"/>
        <v>134870.82885639009</v>
      </c>
      <c r="BN941" s="112">
        <f t="shared" si="1582"/>
        <v>136318.67691431835</v>
      </c>
      <c r="BO941" s="112">
        <f t="shared" si="1582"/>
        <v>132482.43834859325</v>
      </c>
      <c r="BP941" s="112">
        <f t="shared" si="1582"/>
        <v>127509.80678137889</v>
      </c>
      <c r="BQ941" s="112">
        <f t="shared" si="1582"/>
        <v>123185.85095304233</v>
      </c>
      <c r="BR941" s="112">
        <f t="shared" si="1582"/>
        <v>119840.12085790178</v>
      </c>
      <c r="BS941" s="112">
        <f t="shared" si="1582"/>
        <v>116368.2126047731</v>
      </c>
      <c r="BT941" s="112">
        <f t="shared" si="1582"/>
        <v>111641.11395416807</v>
      </c>
      <c r="BU941" s="112">
        <f t="shared" si="1582"/>
        <v>109183.67623588914</v>
      </c>
      <c r="BV941" s="112">
        <f t="shared" si="1582"/>
        <v>105937.17033603374</v>
      </c>
      <c r="BW941" s="112">
        <f t="shared" si="1582"/>
        <v>101348.98616134605</v>
      </c>
      <c r="BX941" s="112">
        <f t="shared" si="1582"/>
        <v>98492.900307268326</v>
      </c>
      <c r="BY941" s="112">
        <f t="shared" si="1582"/>
        <v>94432.546388138726</v>
      </c>
      <c r="BZ941" s="112">
        <f t="shared" si="1582"/>
        <v>93754.870039496804</v>
      </c>
      <c r="CA941" s="112">
        <f t="shared" si="1582"/>
        <v>89940.016729997034</v>
      </c>
      <c r="CB941" s="112">
        <f t="shared" si="1582"/>
        <v>91255.584369638265</v>
      </c>
      <c r="CC941" s="112">
        <f t="shared" si="1582"/>
        <v>89744.461229150853</v>
      </c>
      <c r="CD941" s="112">
        <f t="shared" ref="CD941:DM941" si="1583">CD836+CD731</f>
        <v>89865.545428406098</v>
      </c>
      <c r="CE941" s="112">
        <f t="shared" si="1583"/>
        <v>88033.116016468208</v>
      </c>
      <c r="CF941" s="112">
        <f t="shared" si="1583"/>
        <v>86761.239468625441</v>
      </c>
      <c r="CG941" s="112">
        <f t="shared" si="1583"/>
        <v>82902.174300297629</v>
      </c>
      <c r="CH941" s="112">
        <f t="shared" si="1583"/>
        <v>80864.527233422094</v>
      </c>
      <c r="CI941" s="112">
        <f t="shared" si="1583"/>
        <v>77675.684007662872</v>
      </c>
      <c r="CJ941" s="112">
        <f t="shared" si="1583"/>
        <v>73664.603793162998</v>
      </c>
      <c r="CK941" s="112">
        <f t="shared" si="1583"/>
        <v>68209.511626361636</v>
      </c>
      <c r="CL941" s="112">
        <f t="shared" si="1583"/>
        <v>62268.573361154355</v>
      </c>
      <c r="CM941" s="112">
        <f t="shared" si="1583"/>
        <v>59856.723539298837</v>
      </c>
      <c r="CN941" s="112">
        <f t="shared" si="1583"/>
        <v>57567.692405827431</v>
      </c>
      <c r="CO941" s="112">
        <f t="shared" si="1583"/>
        <v>53995.484186255722</v>
      </c>
      <c r="CP941" s="112">
        <f t="shared" si="1583"/>
        <v>53331.795770004785</v>
      </c>
      <c r="CQ941" s="112">
        <f t="shared" si="1583"/>
        <v>51511.072456558337</v>
      </c>
      <c r="CR941" s="112">
        <f t="shared" si="1583"/>
        <v>49168.649584290455</v>
      </c>
      <c r="CS941" s="112">
        <f t="shared" si="1583"/>
        <v>45882.490517934551</v>
      </c>
      <c r="CT941" s="112">
        <f t="shared" si="1583"/>
        <v>43971.631776829046</v>
      </c>
      <c r="CU941" s="112">
        <f t="shared" si="1583"/>
        <v>40940.034799851273</v>
      </c>
      <c r="CV941" s="112">
        <f t="shared" si="1583"/>
        <v>38777.433794682409</v>
      </c>
      <c r="CW941" s="112">
        <f t="shared" si="1583"/>
        <v>35169.952212245233</v>
      </c>
      <c r="CX941" s="112">
        <f t="shared" si="1583"/>
        <v>31925.73358360201</v>
      </c>
      <c r="CY941" s="112">
        <f t="shared" si="1583"/>
        <v>28290.370527162901</v>
      </c>
      <c r="CZ941" s="112">
        <f t="shared" si="1583"/>
        <v>25733.128251812268</v>
      </c>
      <c r="DA941" s="112">
        <f t="shared" si="1583"/>
        <v>22717.565594972191</v>
      </c>
      <c r="DB941" s="112">
        <f t="shared" si="1583"/>
        <v>19319.53836777484</v>
      </c>
      <c r="DC941" s="112">
        <f t="shared" si="1583"/>
        <v>16344.069513276503</v>
      </c>
      <c r="DD941" s="112">
        <f t="shared" si="1583"/>
        <v>13339.817246820339</v>
      </c>
      <c r="DE941" s="112">
        <f t="shared" si="1583"/>
        <v>11024.864758954714</v>
      </c>
      <c r="DF941" s="112">
        <f t="shared" si="1583"/>
        <v>8483.2546449612601</v>
      </c>
      <c r="DG941" s="112">
        <f t="shared" si="1583"/>
        <v>5549.7532642273636</v>
      </c>
      <c r="DH941" s="112">
        <f t="shared" si="1583"/>
        <v>3982.4169270761026</v>
      </c>
      <c r="DI941" s="112">
        <f t="shared" si="1583"/>
        <v>2936.7981470352297</v>
      </c>
      <c r="DJ941" s="112">
        <f t="shared" si="1583"/>
        <v>2030.5108322972005</v>
      </c>
      <c r="DK941" s="112">
        <f t="shared" si="1583"/>
        <v>1381.060786064568</v>
      </c>
      <c r="DL941" s="112">
        <f t="shared" si="1583"/>
        <v>1036.5310560620394</v>
      </c>
      <c r="DM941" s="112">
        <f t="shared" si="1583"/>
        <v>1489.8671109859506</v>
      </c>
    </row>
    <row r="942" spans="1:117" s="44" customFormat="1" ht="1" hidden="1" customHeight="1">
      <c r="A942" s="94">
        <v>2014</v>
      </c>
      <c r="B942" s="96">
        <f t="shared" si="1580"/>
        <v>8222280.2626624824</v>
      </c>
      <c r="C942" s="98">
        <f t="shared" ref="C942:C988" si="1584">(B942-B941)/B941</f>
        <v>1.1145637416563417E-2</v>
      </c>
      <c r="D942" s="103">
        <f t="shared" ref="D942:M942" si="1585">D732+D837</f>
        <v>5046975.6201732699</v>
      </c>
      <c r="E942" s="103">
        <f t="shared" si="1585"/>
        <v>5136160.039830477</v>
      </c>
      <c r="F942" s="103">
        <f t="shared" si="1585"/>
        <v>5224857.7876780257</v>
      </c>
      <c r="G942" s="103">
        <f t="shared" si="1585"/>
        <v>5313149.0617810553</v>
      </c>
      <c r="H942" s="103">
        <f t="shared" si="1585"/>
        <v>5399515.9082326908</v>
      </c>
      <c r="I942" s="103">
        <f t="shared" si="1585"/>
        <v>1515664.7828599815</v>
      </c>
      <c r="J942" s="103">
        <f t="shared" si="1585"/>
        <v>1426480.363202774</v>
      </c>
      <c r="K942" s="103">
        <f t="shared" si="1585"/>
        <v>1337782.6153552253</v>
      </c>
      <c r="L942" s="103">
        <f t="shared" si="1585"/>
        <v>1249491.3412521961</v>
      </c>
      <c r="M942" s="103">
        <f t="shared" si="1585"/>
        <v>1163124.4948005609</v>
      </c>
      <c r="N942" s="103"/>
      <c r="O942" s="103"/>
      <c r="P942" s="103"/>
      <c r="Q942" s="112">
        <f t="shared" ref="Q942:CB942" si="1586">Q837+Q732</f>
        <v>81698.876146774594</v>
      </c>
      <c r="R942" s="112">
        <f t="shared" si="1586"/>
        <v>83297.350190599216</v>
      </c>
      <c r="S942" s="112">
        <f t="shared" si="1586"/>
        <v>84772.98881048584</v>
      </c>
      <c r="T942" s="112">
        <f t="shared" si="1586"/>
        <v>83846.056531168826</v>
      </c>
      <c r="U942" s="112">
        <f t="shared" si="1586"/>
        <v>83510.702867389569</v>
      </c>
      <c r="V942" s="112">
        <f t="shared" si="1586"/>
        <v>82493.457072918754</v>
      </c>
      <c r="W942" s="112">
        <f t="shared" si="1586"/>
        <v>81815.437334578543</v>
      </c>
      <c r="X942" s="112">
        <f t="shared" si="1586"/>
        <v>80162.547228032257</v>
      </c>
      <c r="Y942" s="112">
        <f t="shared" si="1586"/>
        <v>79008.447800008813</v>
      </c>
      <c r="Z942" s="112">
        <f t="shared" si="1586"/>
        <v>79306.591998192947</v>
      </c>
      <c r="AA942" s="112">
        <f t="shared" si="1586"/>
        <v>79396.89511604677</v>
      </c>
      <c r="AB942" s="112">
        <f t="shared" si="1586"/>
        <v>78452.01843044546</v>
      </c>
      <c r="AC942" s="112">
        <f t="shared" si="1586"/>
        <v>83599.856327703295</v>
      </c>
      <c r="AD942" s="112">
        <f t="shared" si="1586"/>
        <v>80260.533258988304</v>
      </c>
      <c r="AE942" s="112">
        <f t="shared" si="1586"/>
        <v>81095.739243304532</v>
      </c>
      <c r="AF942" s="112">
        <f t="shared" si="1586"/>
        <v>84238.788663108135</v>
      </c>
      <c r="AG942" s="112">
        <f t="shared" si="1586"/>
        <v>85317.680622212385</v>
      </c>
      <c r="AH942" s="112">
        <f t="shared" si="1586"/>
        <v>86788.364863479132</v>
      </c>
      <c r="AI942" s="112">
        <f t="shared" si="1586"/>
        <v>89800.242744021787</v>
      </c>
      <c r="AJ942" s="112">
        <f t="shared" si="1586"/>
        <v>90777.284379771882</v>
      </c>
      <c r="AK942" s="112">
        <f t="shared" si="1586"/>
        <v>93098.275284286909</v>
      </c>
      <c r="AL942" s="112">
        <f t="shared" si="1586"/>
        <v>95665.6968637135</v>
      </c>
      <c r="AM942" s="112">
        <f t="shared" si="1586"/>
        <v>100496.43017335961</v>
      </c>
      <c r="AN942" s="112">
        <f t="shared" si="1586"/>
        <v>102523.51066626082</v>
      </c>
      <c r="AO942" s="112">
        <f t="shared" si="1586"/>
        <v>104938.24471625847</v>
      </c>
      <c r="AP942" s="112">
        <f t="shared" si="1586"/>
        <v>106020.25167189608</v>
      </c>
      <c r="AQ942" s="112">
        <f t="shared" si="1586"/>
        <v>109850.64532115497</v>
      </c>
      <c r="AR942" s="112">
        <f t="shared" si="1586"/>
        <v>109500.29081091398</v>
      </c>
      <c r="AS942" s="112">
        <f t="shared" si="1586"/>
        <v>111774.16990112525</v>
      </c>
      <c r="AT942" s="112">
        <f t="shared" si="1586"/>
        <v>112649.49167181386</v>
      </c>
      <c r="AU942" s="112">
        <f t="shared" si="1586"/>
        <v>114780.61419818812</v>
      </c>
      <c r="AV942" s="112">
        <f t="shared" si="1586"/>
        <v>113998.890655822</v>
      </c>
      <c r="AW942" s="112">
        <f t="shared" si="1586"/>
        <v>116469.97029575447</v>
      </c>
      <c r="AX942" s="112">
        <f t="shared" si="1586"/>
        <v>115194.49682650507</v>
      </c>
      <c r="AY942" s="112">
        <f t="shared" si="1586"/>
        <v>115563.38693887301</v>
      </c>
      <c r="AZ942" s="112">
        <f t="shared" si="1586"/>
        <v>114089.29512626302</v>
      </c>
      <c r="BA942" s="112">
        <f t="shared" si="1586"/>
        <v>113124.5529212542</v>
      </c>
      <c r="BB942" s="112">
        <f t="shared" si="1586"/>
        <v>112518.71138102424</v>
      </c>
      <c r="BC942" s="112">
        <f t="shared" si="1586"/>
        <v>112808.01494261458</v>
      </c>
      <c r="BD942" s="112">
        <f t="shared" si="1586"/>
        <v>112870.92064049011</v>
      </c>
      <c r="BE942" s="112">
        <f t="shared" si="1586"/>
        <v>115269.48416555597</v>
      </c>
      <c r="BF942" s="112">
        <f t="shared" si="1586"/>
        <v>116318.7712198864</v>
      </c>
      <c r="BG942" s="112">
        <f t="shared" si="1586"/>
        <v>119855.95870335598</v>
      </c>
      <c r="BH942" s="112">
        <f t="shared" si="1586"/>
        <v>123523.14240561225</v>
      </c>
      <c r="BI942" s="112">
        <f t="shared" si="1586"/>
        <v>125033.66768507104</v>
      </c>
      <c r="BJ942" s="112">
        <f t="shared" si="1586"/>
        <v>128330.25655267743</v>
      </c>
      <c r="BK942" s="112">
        <f t="shared" si="1586"/>
        <v>130901.19847049631</v>
      </c>
      <c r="BL942" s="112">
        <f t="shared" si="1586"/>
        <v>131894.18833969225</v>
      </c>
      <c r="BM942" s="112">
        <f t="shared" si="1586"/>
        <v>134778.54124007505</v>
      </c>
      <c r="BN942" s="112">
        <f t="shared" si="1586"/>
        <v>134720.19056708989</v>
      </c>
      <c r="BO942" s="112">
        <f t="shared" si="1586"/>
        <v>136126.14954915634</v>
      </c>
      <c r="BP942" s="112">
        <f t="shared" si="1586"/>
        <v>132305.21043977601</v>
      </c>
      <c r="BQ942" s="112">
        <f t="shared" si="1586"/>
        <v>127277.67031659599</v>
      </c>
      <c r="BR942" s="112">
        <f t="shared" si="1586"/>
        <v>122867.6768250009</v>
      </c>
      <c r="BS942" s="112">
        <f t="shared" si="1586"/>
        <v>119544.31512297151</v>
      </c>
      <c r="BT942" s="112">
        <f t="shared" si="1586"/>
        <v>115680.13160251523</v>
      </c>
      <c r="BU942" s="112">
        <f t="shared" si="1586"/>
        <v>111246.05165441285</v>
      </c>
      <c r="BV942" s="112">
        <f t="shared" si="1586"/>
        <v>108819.29536356186</v>
      </c>
      <c r="BW942" s="112">
        <f t="shared" si="1586"/>
        <v>105180.37828956411</v>
      </c>
      <c r="BX942" s="112">
        <f t="shared" si="1586"/>
        <v>101006.89569181087</v>
      </c>
      <c r="BY942" s="112">
        <f t="shared" si="1586"/>
        <v>97428.906432207965</v>
      </c>
      <c r="BZ942" s="112">
        <f t="shared" si="1586"/>
        <v>93842.706534213561</v>
      </c>
      <c r="CA942" s="112">
        <f t="shared" si="1586"/>
        <v>93278.268407509444</v>
      </c>
      <c r="CB942" s="112">
        <f t="shared" si="1586"/>
        <v>88921.646364139975</v>
      </c>
      <c r="CC942" s="112">
        <f t="shared" ref="CC942:DM942" si="1587">CC837+CC732</f>
        <v>90686.551159484938</v>
      </c>
      <c r="CD942" s="112">
        <f t="shared" si="1587"/>
        <v>88736.904959679829</v>
      </c>
      <c r="CE942" s="112">
        <f t="shared" si="1587"/>
        <v>89271.423352656144</v>
      </c>
      <c r="CF942" s="112">
        <f t="shared" si="1587"/>
        <v>87072.52056431555</v>
      </c>
      <c r="CG942" s="112">
        <f t="shared" si="1587"/>
        <v>86145.128263925348</v>
      </c>
      <c r="CH942" s="112">
        <f t="shared" si="1587"/>
        <v>81892.003962498246</v>
      </c>
      <c r="CI942" s="112">
        <f t="shared" si="1587"/>
        <v>80056.183522650856</v>
      </c>
      <c r="CJ942" s="112">
        <f t="shared" si="1587"/>
        <v>76900.050249008171</v>
      </c>
      <c r="CK942" s="112">
        <f t="shared" si="1587"/>
        <v>72685.667319670145</v>
      </c>
      <c r="CL942" s="112">
        <f t="shared" si="1587"/>
        <v>67183.113611582085</v>
      </c>
      <c r="CM942" s="112">
        <f t="shared" si="1587"/>
        <v>61027.509785178874</v>
      </c>
      <c r="CN942" s="112">
        <f t="shared" si="1587"/>
        <v>58950.81546032468</v>
      </c>
      <c r="CO942" s="112">
        <f t="shared" si="1587"/>
        <v>56126.757540773819</v>
      </c>
      <c r="CP942" s="112">
        <f t="shared" si="1587"/>
        <v>52752.496864713947</v>
      </c>
      <c r="CQ942" s="112">
        <f t="shared" si="1587"/>
        <v>51760.950821008621</v>
      </c>
      <c r="CR942" s="112">
        <f t="shared" si="1587"/>
        <v>49995.986306881459</v>
      </c>
      <c r="CS942" s="112">
        <f t="shared" si="1587"/>
        <v>47376.279639835913</v>
      </c>
      <c r="CT942" s="112">
        <f t="shared" si="1587"/>
        <v>44083.78644680891</v>
      </c>
      <c r="CU942" s="112">
        <f t="shared" si="1587"/>
        <v>41988.961581535616</v>
      </c>
      <c r="CV942" s="112">
        <f t="shared" si="1587"/>
        <v>38674.698566221392</v>
      </c>
      <c r="CW942" s="112">
        <f t="shared" si="1587"/>
        <v>36485.855548243453</v>
      </c>
      <c r="CX942" s="112">
        <f t="shared" si="1587"/>
        <v>32848.084518116855</v>
      </c>
      <c r="CY942" s="112">
        <f t="shared" si="1587"/>
        <v>29357.281672572521</v>
      </c>
      <c r="CZ942" s="112">
        <f t="shared" si="1587"/>
        <v>25803.32445071081</v>
      </c>
      <c r="DA942" s="112">
        <f t="shared" si="1587"/>
        <v>23247.071770970109</v>
      </c>
      <c r="DB942" s="112">
        <f t="shared" si="1587"/>
        <v>20070.31134286465</v>
      </c>
      <c r="DC942" s="112">
        <f t="shared" si="1587"/>
        <v>16832.257435222309</v>
      </c>
      <c r="DD942" s="112">
        <f t="shared" si="1587"/>
        <v>13917.487535495264</v>
      </c>
      <c r="DE942" s="112">
        <f t="shared" si="1587"/>
        <v>11007.094536034536</v>
      </c>
      <c r="DF942" s="112">
        <f t="shared" si="1587"/>
        <v>9029.871583340464</v>
      </c>
      <c r="DG942" s="112">
        <f t="shared" si="1587"/>
        <v>6723.6430687044813</v>
      </c>
      <c r="DH942" s="112">
        <f t="shared" si="1587"/>
        <v>4331.2739307322254</v>
      </c>
      <c r="DI942" s="112">
        <f t="shared" si="1587"/>
        <v>3015.6066220560924</v>
      </c>
      <c r="DJ942" s="112">
        <f t="shared" si="1587"/>
        <v>2121.7771855848951</v>
      </c>
      <c r="DK942" s="112">
        <f t="shared" si="1587"/>
        <v>1435.8074698099063</v>
      </c>
      <c r="DL942" s="112">
        <f t="shared" si="1587"/>
        <v>959.30143351663764</v>
      </c>
      <c r="DM942" s="112">
        <f t="shared" si="1587"/>
        <v>1599.3611001595796</v>
      </c>
    </row>
    <row r="943" spans="1:117" s="44" customFormat="1" ht="1" hidden="1" customHeight="1">
      <c r="A943" s="94">
        <v>2015</v>
      </c>
      <c r="B943" s="96">
        <f t="shared" si="1580"/>
        <v>8311955.4366272474</v>
      </c>
      <c r="C943" s="98">
        <f t="shared" si="1584"/>
        <v>1.0906363089079005E-2</v>
      </c>
      <c r="D943" s="103">
        <f t="shared" ref="D943:M943" si="1588">D733+D838</f>
        <v>5091965.0526060406</v>
      </c>
      <c r="E943" s="103">
        <f t="shared" si="1588"/>
        <v>5180852.0329845529</v>
      </c>
      <c r="F943" s="103">
        <f t="shared" si="1588"/>
        <v>5269347.4899985353</v>
      </c>
      <c r="G943" s="103">
        <f t="shared" si="1588"/>
        <v>5357339.9708552267</v>
      </c>
      <c r="H943" s="103">
        <f t="shared" si="1588"/>
        <v>5444772.7501569707</v>
      </c>
      <c r="I943" s="103">
        <f t="shared" si="1588"/>
        <v>1550113.9554782324</v>
      </c>
      <c r="J943" s="103">
        <f t="shared" si="1588"/>
        <v>1461226.9750997201</v>
      </c>
      <c r="K943" s="103">
        <f t="shared" si="1588"/>
        <v>1372731.5180857384</v>
      </c>
      <c r="L943" s="103">
        <f t="shared" si="1588"/>
        <v>1284739.0372290465</v>
      </c>
      <c r="M943" s="103">
        <f t="shared" si="1588"/>
        <v>1197306.2579273025</v>
      </c>
      <c r="N943" s="103"/>
      <c r="O943" s="103"/>
      <c r="P943" s="103"/>
      <c r="Q943" s="112">
        <f t="shared" ref="Q943:CB943" si="1589">Q838+Q733</f>
        <v>82630.608292169985</v>
      </c>
      <c r="R943" s="112">
        <f t="shared" si="1589"/>
        <v>84298.047251992306</v>
      </c>
      <c r="S943" s="112">
        <f t="shared" si="1589"/>
        <v>85836.027564465301</v>
      </c>
      <c r="T943" s="112">
        <f t="shared" si="1589"/>
        <v>84854.385206848659</v>
      </c>
      <c r="U943" s="112">
        <f t="shared" si="1589"/>
        <v>84624.394162707627</v>
      </c>
      <c r="V943" s="112">
        <f t="shared" si="1589"/>
        <v>84237.940495176474</v>
      </c>
      <c r="W943" s="112">
        <f t="shared" si="1589"/>
        <v>83328.84165100081</v>
      </c>
      <c r="X943" s="112">
        <f t="shared" si="1589"/>
        <v>82078.051483831339</v>
      </c>
      <c r="Y943" s="112">
        <f t="shared" si="1589"/>
        <v>80681.223055209179</v>
      </c>
      <c r="Z943" s="112">
        <f t="shared" si="1589"/>
        <v>79729.964414294693</v>
      </c>
      <c r="AA943" s="112">
        <f t="shared" si="1589"/>
        <v>79862.079944381534</v>
      </c>
      <c r="AB943" s="112">
        <f t="shared" si="1589"/>
        <v>80391.215321451746</v>
      </c>
      <c r="AC943" s="112">
        <f t="shared" si="1589"/>
        <v>83179.573042972886</v>
      </c>
      <c r="AD943" s="112">
        <f t="shared" si="1589"/>
        <v>80746.113256378303</v>
      </c>
      <c r="AE943" s="112">
        <f t="shared" si="1589"/>
        <v>81078.727641948935</v>
      </c>
      <c r="AF943" s="112">
        <f t="shared" si="1589"/>
        <v>81744.955106090027</v>
      </c>
      <c r="AG943" s="112">
        <f t="shared" si="1589"/>
        <v>84782.887887937744</v>
      </c>
      <c r="AH943" s="112">
        <f t="shared" si="1589"/>
        <v>86039.342153776073</v>
      </c>
      <c r="AI943" s="112">
        <f t="shared" si="1589"/>
        <v>87941.984364015923</v>
      </c>
      <c r="AJ943" s="112">
        <f t="shared" si="1589"/>
        <v>91810.066246326576</v>
      </c>
      <c r="AK943" s="112">
        <f t="shared" si="1589"/>
        <v>92157.721105657925</v>
      </c>
      <c r="AL943" s="112">
        <f t="shared" si="1589"/>
        <v>95241.834996374208</v>
      </c>
      <c r="AM943" s="112">
        <f t="shared" si="1589"/>
        <v>97513.957874848798</v>
      </c>
      <c r="AN943" s="112">
        <f t="shared" si="1589"/>
        <v>102614.21082471716</v>
      </c>
      <c r="AO943" s="112">
        <f t="shared" si="1589"/>
        <v>105496.74524860914</v>
      </c>
      <c r="AP943" s="112">
        <f t="shared" si="1589"/>
        <v>107610.60955641842</v>
      </c>
      <c r="AQ943" s="112">
        <f t="shared" si="1589"/>
        <v>109904.33931661502</v>
      </c>
      <c r="AR943" s="112">
        <f t="shared" si="1589"/>
        <v>113312.90163914303</v>
      </c>
      <c r="AS943" s="112">
        <f t="shared" si="1589"/>
        <v>112413.74844342549</v>
      </c>
      <c r="AT943" s="112">
        <f t="shared" si="1589"/>
        <v>114574.93348598387</v>
      </c>
      <c r="AU943" s="112">
        <f t="shared" si="1589"/>
        <v>115247.66025488541</v>
      </c>
      <c r="AV943" s="112">
        <f t="shared" si="1589"/>
        <v>116707.73262380116</v>
      </c>
      <c r="AW943" s="112">
        <f t="shared" si="1589"/>
        <v>116022.47148674604</v>
      </c>
      <c r="AX943" s="112">
        <f t="shared" si="1589"/>
        <v>116928.21111615861</v>
      </c>
      <c r="AY943" s="112">
        <f t="shared" si="1589"/>
        <v>116497.41626893429</v>
      </c>
      <c r="AZ943" s="112">
        <f t="shared" si="1589"/>
        <v>117215.54822321735</v>
      </c>
      <c r="BA943" s="112">
        <f t="shared" si="1589"/>
        <v>115560.24857476565</v>
      </c>
      <c r="BB943" s="112">
        <f t="shared" si="1589"/>
        <v>113996.95685170943</v>
      </c>
      <c r="BC943" s="112">
        <f t="shared" si="1589"/>
        <v>114664.37779828577</v>
      </c>
      <c r="BD943" s="112">
        <f t="shared" si="1589"/>
        <v>114083.32973393962</v>
      </c>
      <c r="BE943" s="112">
        <f t="shared" si="1589"/>
        <v>114524.52863150899</v>
      </c>
      <c r="BF943" s="112">
        <f t="shared" si="1589"/>
        <v>116915.69433833894</v>
      </c>
      <c r="BG943" s="112">
        <f t="shared" si="1589"/>
        <v>117984.16332783381</v>
      </c>
      <c r="BH943" s="112">
        <f t="shared" si="1589"/>
        <v>120914.0194419703</v>
      </c>
      <c r="BI943" s="112">
        <f t="shared" si="1589"/>
        <v>124762.32894266161</v>
      </c>
      <c r="BJ943" s="112">
        <f t="shared" si="1589"/>
        <v>125860.61043248349</v>
      </c>
      <c r="BK943" s="112">
        <f t="shared" si="1589"/>
        <v>129016.19739572928</v>
      </c>
      <c r="BL943" s="112">
        <f t="shared" si="1589"/>
        <v>131445.80175985204</v>
      </c>
      <c r="BM943" s="112">
        <f t="shared" si="1589"/>
        <v>132450.30348381947</v>
      </c>
      <c r="BN943" s="112">
        <f t="shared" si="1589"/>
        <v>134625.6764748299</v>
      </c>
      <c r="BO943" s="112">
        <f t="shared" si="1589"/>
        <v>134549.52972358593</v>
      </c>
      <c r="BP943" s="112">
        <f t="shared" si="1589"/>
        <v>135910.72869592434</v>
      </c>
      <c r="BQ943" s="112">
        <f t="shared" si="1589"/>
        <v>132041.63739375194</v>
      </c>
      <c r="BR943" s="112">
        <f t="shared" si="1589"/>
        <v>126917.05419252557</v>
      </c>
      <c r="BS943" s="112">
        <f t="shared" si="1589"/>
        <v>122559.88357366371</v>
      </c>
      <c r="BT943" s="112">
        <f t="shared" si="1589"/>
        <v>118810.86582802297</v>
      </c>
      <c r="BU943" s="112">
        <f t="shared" si="1589"/>
        <v>115252.68566297123</v>
      </c>
      <c r="BV943" s="112">
        <f t="shared" si="1589"/>
        <v>110861.20515370613</v>
      </c>
      <c r="BW943" s="112">
        <f t="shared" si="1589"/>
        <v>108046.90045131108</v>
      </c>
      <c r="BX943" s="112">
        <f t="shared" si="1589"/>
        <v>104804.98224351634</v>
      </c>
      <c r="BY943" s="112">
        <f t="shared" si="1589"/>
        <v>99914.922388545761</v>
      </c>
      <c r="BZ943" s="112">
        <f t="shared" si="1589"/>
        <v>96795.980219814068</v>
      </c>
      <c r="CA943" s="112">
        <f t="shared" si="1589"/>
        <v>93374.640265818802</v>
      </c>
      <c r="CB943" s="112">
        <f t="shared" si="1589"/>
        <v>92195.56111831349</v>
      </c>
      <c r="CC943" s="112">
        <f t="shared" ref="CC943:DM943" si="1590">CC838+CC733</f>
        <v>88403.281953574129</v>
      </c>
      <c r="CD943" s="112">
        <f t="shared" si="1590"/>
        <v>89647.828745637438</v>
      </c>
      <c r="CE943" s="112">
        <f t="shared" si="1590"/>
        <v>88157.483836265004</v>
      </c>
      <c r="CF943" s="112">
        <f t="shared" si="1590"/>
        <v>88294.965433194491</v>
      </c>
      <c r="CG943" s="112">
        <f t="shared" si="1590"/>
        <v>86457.491281009468</v>
      </c>
      <c r="CH943" s="112">
        <f t="shared" si="1590"/>
        <v>85094.731119546777</v>
      </c>
      <c r="CI943" s="112">
        <f t="shared" si="1590"/>
        <v>81093.95813267355</v>
      </c>
      <c r="CJ943" s="112">
        <f t="shared" si="1590"/>
        <v>79267.205359861895</v>
      </c>
      <c r="CK943" s="112">
        <f t="shared" si="1590"/>
        <v>75895.110759667383</v>
      </c>
      <c r="CL943" s="112">
        <f t="shared" si="1590"/>
        <v>71606.928326825437</v>
      </c>
      <c r="CM943" s="112">
        <f t="shared" si="1590"/>
        <v>65862.52856820749</v>
      </c>
      <c r="CN943" s="112">
        <f t="shared" si="1590"/>
        <v>60118.84489459647</v>
      </c>
      <c r="CO943" s="112">
        <f t="shared" si="1590"/>
        <v>57495.134224745154</v>
      </c>
      <c r="CP943" s="112">
        <f t="shared" si="1590"/>
        <v>54856.0255664422</v>
      </c>
      <c r="CQ943" s="112">
        <f t="shared" si="1590"/>
        <v>51216.927119611908</v>
      </c>
      <c r="CR943" s="112">
        <f t="shared" si="1590"/>
        <v>50264.12326428754</v>
      </c>
      <c r="CS943" s="112">
        <f t="shared" si="1590"/>
        <v>48203.743860428658</v>
      </c>
      <c r="CT943" s="112">
        <f t="shared" si="1590"/>
        <v>45545.467862536483</v>
      </c>
      <c r="CU943" s="112">
        <f t="shared" si="1590"/>
        <v>42132.777032535858</v>
      </c>
      <c r="CV943" s="112">
        <f t="shared" si="1590"/>
        <v>39699.576685262989</v>
      </c>
      <c r="CW943" s="112">
        <f t="shared" si="1590"/>
        <v>36426.001536396128</v>
      </c>
      <c r="CX943" s="112">
        <f t="shared" si="1590"/>
        <v>34114.672093776069</v>
      </c>
      <c r="CY943" s="112">
        <f t="shared" si="1590"/>
        <v>30249.489244535333</v>
      </c>
      <c r="CZ943" s="112">
        <f t="shared" si="1590"/>
        <v>26820.420851772113</v>
      </c>
      <c r="DA943" s="112">
        <f t="shared" si="1590"/>
        <v>23354.158215851996</v>
      </c>
      <c r="DB943" s="112">
        <f t="shared" si="1590"/>
        <v>20584.53246010431</v>
      </c>
      <c r="DC943" s="112">
        <f t="shared" si="1590"/>
        <v>17526.584342376551</v>
      </c>
      <c r="DD943" s="112">
        <f t="shared" si="1590"/>
        <v>14378.924271004842</v>
      </c>
      <c r="DE943" s="112">
        <f t="shared" si="1590"/>
        <v>11520.200944403925</v>
      </c>
      <c r="DF943" s="112">
        <f t="shared" si="1590"/>
        <v>9048.6991898433098</v>
      </c>
      <c r="DG943" s="112">
        <f t="shared" si="1590"/>
        <v>7181.8778584222127</v>
      </c>
      <c r="DH943" s="112">
        <f t="shared" si="1590"/>
        <v>5269.5262524144082</v>
      </c>
      <c r="DI943" s="112">
        <f t="shared" si="1590"/>
        <v>3292.2179432243756</v>
      </c>
      <c r="DJ943" s="112">
        <f t="shared" si="1590"/>
        <v>2187.0971876162066</v>
      </c>
      <c r="DK943" s="112">
        <f t="shared" si="1590"/>
        <v>1507.2707164447077</v>
      </c>
      <c r="DL943" s="112">
        <f t="shared" si="1590"/>
        <v>1002.3443844402632</v>
      </c>
      <c r="DM943" s="112">
        <f t="shared" si="1590"/>
        <v>1645.0751838292813</v>
      </c>
    </row>
    <row r="944" spans="1:117" s="44" customFormat="1" ht="1" hidden="1" customHeight="1">
      <c r="A944" s="94">
        <v>2016</v>
      </c>
      <c r="B944" s="96">
        <f t="shared" si="1580"/>
        <v>8402120.8022174537</v>
      </c>
      <c r="C944" s="98">
        <f t="shared" si="1584"/>
        <v>1.0847671920001639E-2</v>
      </c>
      <c r="D944" s="103">
        <f t="shared" ref="D944:M944" si="1591">D734+D839</f>
        <v>5137668.3432566617</v>
      </c>
      <c r="E944" s="103">
        <f t="shared" si="1591"/>
        <v>5227175.7890834697</v>
      </c>
      <c r="F944" s="103">
        <f t="shared" si="1591"/>
        <v>5315377.0787129579</v>
      </c>
      <c r="G944" s="103">
        <f t="shared" si="1591"/>
        <v>5403179.337517486</v>
      </c>
      <c r="H944" s="103">
        <f t="shared" si="1591"/>
        <v>5490322.0727443043</v>
      </c>
      <c r="I944" s="103">
        <f t="shared" si="1591"/>
        <v>1584343.3352892809</v>
      </c>
      <c r="J944" s="103">
        <f t="shared" si="1591"/>
        <v>1494835.8894624729</v>
      </c>
      <c r="K944" s="103">
        <f t="shared" si="1591"/>
        <v>1406634.5998329842</v>
      </c>
      <c r="L944" s="103">
        <f t="shared" si="1591"/>
        <v>1318832.3410284559</v>
      </c>
      <c r="M944" s="103">
        <f t="shared" si="1591"/>
        <v>1231689.605801638</v>
      </c>
      <c r="N944" s="103"/>
      <c r="O944" s="103"/>
      <c r="P944" s="103"/>
      <c r="Q944" s="112">
        <f t="shared" ref="Q944:CB944" si="1592">Q839+Q734</f>
        <v>83529.278051914647</v>
      </c>
      <c r="R944" s="112">
        <f t="shared" si="1592"/>
        <v>85250.194861899305</v>
      </c>
      <c r="S944" s="112">
        <f t="shared" si="1592"/>
        <v>86856.625372606388</v>
      </c>
      <c r="T944" s="112">
        <f t="shared" si="1592"/>
        <v>85908.773405332569</v>
      </c>
      <c r="U944" s="112">
        <f t="shared" si="1592"/>
        <v>85631.046044394985</v>
      </c>
      <c r="V944" s="112">
        <f t="shared" si="1592"/>
        <v>85345.511312267656</v>
      </c>
      <c r="W944" s="112">
        <f t="shared" si="1592"/>
        <v>85065.862032356526</v>
      </c>
      <c r="X944" s="112">
        <f t="shared" si="1592"/>
        <v>83580.961276946386</v>
      </c>
      <c r="Y944" s="112">
        <f t="shared" si="1592"/>
        <v>82583.060644726473</v>
      </c>
      <c r="Z944" s="112">
        <f t="shared" si="1592"/>
        <v>81395.409307273425</v>
      </c>
      <c r="AA944" s="112">
        <f t="shared" si="1592"/>
        <v>80290.678367400396</v>
      </c>
      <c r="AB944" s="112">
        <f t="shared" si="1592"/>
        <v>80859.220188988285</v>
      </c>
      <c r="AC944" s="112">
        <f t="shared" si="1592"/>
        <v>85210.146463116893</v>
      </c>
      <c r="AD944" s="112">
        <f t="shared" si="1592"/>
        <v>80348.064754082137</v>
      </c>
      <c r="AE944" s="112">
        <f t="shared" si="1592"/>
        <v>81557.627382929277</v>
      </c>
      <c r="AF944" s="112">
        <f t="shared" si="1592"/>
        <v>81737.930367074499</v>
      </c>
      <c r="AG944" s="112">
        <f t="shared" si="1592"/>
        <v>82298.169917213745</v>
      </c>
      <c r="AH944" s="112">
        <f t="shared" si="1592"/>
        <v>85507.246017576428</v>
      </c>
      <c r="AI944" s="112">
        <f t="shared" si="1592"/>
        <v>87194.259250745585</v>
      </c>
      <c r="AJ944" s="112">
        <f t="shared" si="1592"/>
        <v>89959.058652668609</v>
      </c>
      <c r="AK944" s="112">
        <f t="shared" si="1592"/>
        <v>93182.702819590122</v>
      </c>
      <c r="AL944" s="112">
        <f t="shared" si="1592"/>
        <v>94331.679254846822</v>
      </c>
      <c r="AM944" s="112">
        <f t="shared" si="1592"/>
        <v>97121.642957476841</v>
      </c>
      <c r="AN944" s="112">
        <f t="shared" si="1592"/>
        <v>99741.497396006016</v>
      </c>
      <c r="AO944" s="112">
        <f t="shared" si="1592"/>
        <v>105624.62533120293</v>
      </c>
      <c r="AP944" s="112">
        <f t="shared" si="1592"/>
        <v>108200.06887926298</v>
      </c>
      <c r="AQ944" s="112">
        <f t="shared" si="1592"/>
        <v>111519.828521082</v>
      </c>
      <c r="AR944" s="112">
        <f t="shared" si="1592"/>
        <v>113421.52798635158</v>
      </c>
      <c r="AS944" s="112">
        <f t="shared" si="1592"/>
        <v>116200.67482761253</v>
      </c>
      <c r="AT944" s="112">
        <f t="shared" si="1592"/>
        <v>115236.22578794853</v>
      </c>
      <c r="AU944" s="112">
        <f t="shared" si="1592"/>
        <v>117190.31573341787</v>
      </c>
      <c r="AV944" s="112">
        <f t="shared" si="1592"/>
        <v>117208.63606706154</v>
      </c>
      <c r="AW944" s="112">
        <f t="shared" si="1592"/>
        <v>118714.93205754069</v>
      </c>
      <c r="AX944" s="112">
        <f t="shared" si="1592"/>
        <v>116527.33293952749</v>
      </c>
      <c r="AY944" s="112">
        <f t="shared" si="1592"/>
        <v>118227.23556477456</v>
      </c>
      <c r="AZ944" s="112">
        <f t="shared" si="1592"/>
        <v>118164.99578255057</v>
      </c>
      <c r="BA944" s="112">
        <f t="shared" si="1592"/>
        <v>118659.49120972514</v>
      </c>
      <c r="BB944" s="112">
        <f t="shared" si="1592"/>
        <v>116408.60425535261</v>
      </c>
      <c r="BC944" s="112">
        <f t="shared" si="1592"/>
        <v>116153.1152900571</v>
      </c>
      <c r="BD944" s="112">
        <f t="shared" si="1592"/>
        <v>115935.86522405628</v>
      </c>
      <c r="BE944" s="112">
        <f t="shared" si="1592"/>
        <v>115740.98779466357</v>
      </c>
      <c r="BF944" s="112">
        <f t="shared" si="1592"/>
        <v>116178.48190653775</v>
      </c>
      <c r="BG944" s="112">
        <f t="shared" si="1592"/>
        <v>118581.2139668157</v>
      </c>
      <c r="BH944" s="112">
        <f t="shared" si="1592"/>
        <v>119061.91664748266</v>
      </c>
      <c r="BI944" s="112">
        <f t="shared" si="1592"/>
        <v>122158.86830750527</v>
      </c>
      <c r="BJ944" s="112">
        <f t="shared" si="1592"/>
        <v>125599.78868303401</v>
      </c>
      <c r="BK944" s="112">
        <f t="shared" si="1592"/>
        <v>126570.83662643327</v>
      </c>
      <c r="BL944" s="112">
        <f t="shared" si="1592"/>
        <v>129580.08779400846</v>
      </c>
      <c r="BM944" s="112">
        <f t="shared" si="1592"/>
        <v>132012.90074935765</v>
      </c>
      <c r="BN944" s="112">
        <f t="shared" si="1592"/>
        <v>132331.48278132841</v>
      </c>
      <c r="BO944" s="112">
        <f t="shared" si="1592"/>
        <v>134466.61776136095</v>
      </c>
      <c r="BP944" s="112">
        <f t="shared" si="1592"/>
        <v>134366.06128153353</v>
      </c>
      <c r="BQ944" s="112">
        <f t="shared" si="1592"/>
        <v>135619.89016358927</v>
      </c>
      <c r="BR944" s="112">
        <f t="shared" si="1592"/>
        <v>131653.24945652107</v>
      </c>
      <c r="BS944" s="112">
        <f t="shared" si="1592"/>
        <v>126577.75192677656</v>
      </c>
      <c r="BT944" s="112">
        <f t="shared" si="1592"/>
        <v>121814.64314928734</v>
      </c>
      <c r="BU944" s="112">
        <f t="shared" si="1592"/>
        <v>118358.16870728953</v>
      </c>
      <c r="BV944" s="112">
        <f t="shared" si="1592"/>
        <v>114841.50002052775</v>
      </c>
      <c r="BW944" s="112">
        <f t="shared" si="1592"/>
        <v>110065.61579259876</v>
      </c>
      <c r="BX944" s="112">
        <f t="shared" si="1592"/>
        <v>107679.90918599948</v>
      </c>
      <c r="BY944" s="112">
        <f t="shared" si="1592"/>
        <v>103662.98970318033</v>
      </c>
      <c r="BZ944" s="112">
        <f t="shared" si="1592"/>
        <v>99267.246004025335</v>
      </c>
      <c r="CA944" s="112">
        <f t="shared" si="1592"/>
        <v>96300.410440504653</v>
      </c>
      <c r="CB944" s="112">
        <f t="shared" si="1592"/>
        <v>92305.203369750438</v>
      </c>
      <c r="CC944" s="112">
        <f t="shared" ref="CC944:DM944" si="1593">CC839+CC734</f>
        <v>91633.746860923013</v>
      </c>
      <c r="CD944" s="112">
        <f t="shared" si="1593"/>
        <v>87435.401912447167</v>
      </c>
      <c r="CE944" s="112">
        <f t="shared" si="1593"/>
        <v>89053.418308307882</v>
      </c>
      <c r="CF944" s="112">
        <f t="shared" si="1593"/>
        <v>87203.787353178355</v>
      </c>
      <c r="CG944" s="112">
        <f t="shared" si="1593"/>
        <v>87673.84776477929</v>
      </c>
      <c r="CH944" s="112">
        <f t="shared" si="1593"/>
        <v>85411.495922117756</v>
      </c>
      <c r="CI944" s="112">
        <f t="shared" si="1593"/>
        <v>84269.044737919292</v>
      </c>
      <c r="CJ944" s="112">
        <f t="shared" si="1593"/>
        <v>80315.856214370142</v>
      </c>
      <c r="CK944" s="112">
        <f t="shared" si="1593"/>
        <v>78242.962814132014</v>
      </c>
      <c r="CL944" s="112">
        <f t="shared" si="1593"/>
        <v>74788.344462352237</v>
      </c>
      <c r="CM944" s="112">
        <f t="shared" si="1593"/>
        <v>70213.660856857605</v>
      </c>
      <c r="CN944" s="112">
        <f t="shared" si="1593"/>
        <v>64907.382142683971</v>
      </c>
      <c r="CO944" s="112">
        <f t="shared" si="1593"/>
        <v>58653.18752122359</v>
      </c>
      <c r="CP944" s="112">
        <f t="shared" si="1593"/>
        <v>56219.354708953295</v>
      </c>
      <c r="CQ944" s="112">
        <f t="shared" si="1593"/>
        <v>53278.646065049194</v>
      </c>
      <c r="CR944" s="112">
        <f t="shared" si="1593"/>
        <v>49758.290869569151</v>
      </c>
      <c r="CS944" s="112">
        <f t="shared" si="1593"/>
        <v>48493.087108286141</v>
      </c>
      <c r="CT944" s="112">
        <f t="shared" si="1593"/>
        <v>46372.657341114769</v>
      </c>
      <c r="CU944" s="112">
        <f t="shared" si="1593"/>
        <v>43554.761573522715</v>
      </c>
      <c r="CV944" s="112">
        <f t="shared" si="1593"/>
        <v>39874.291755405531</v>
      </c>
      <c r="CW944" s="112">
        <f t="shared" si="1593"/>
        <v>37429.237358667291</v>
      </c>
      <c r="CX944" s="112">
        <f t="shared" si="1593"/>
        <v>34098.787753427045</v>
      </c>
      <c r="CY944" s="112">
        <f t="shared" si="1593"/>
        <v>31456.71569955544</v>
      </c>
      <c r="CZ944" s="112">
        <f t="shared" si="1593"/>
        <v>27682.72882509583</v>
      </c>
      <c r="DA944" s="112">
        <f t="shared" si="1593"/>
        <v>24321.810874589879</v>
      </c>
      <c r="DB944" s="112">
        <f t="shared" si="1593"/>
        <v>20721.308717620755</v>
      </c>
      <c r="DC944" s="112">
        <f t="shared" si="1593"/>
        <v>18021.377166917817</v>
      </c>
      <c r="DD944" s="112">
        <f t="shared" si="1593"/>
        <v>15006.357877860501</v>
      </c>
      <c r="DE944" s="112">
        <f t="shared" si="1593"/>
        <v>11941.8167692975</v>
      </c>
      <c r="DF944" s="112">
        <f t="shared" si="1593"/>
        <v>9503.9678177202295</v>
      </c>
      <c r="DG944" s="112">
        <f t="shared" si="1593"/>
        <v>7224.6805197925569</v>
      </c>
      <c r="DH944" s="112">
        <f t="shared" si="1593"/>
        <v>5648.4817992794624</v>
      </c>
      <c r="DI944" s="112">
        <f t="shared" si="1593"/>
        <v>4021.3945120729722</v>
      </c>
      <c r="DJ944" s="112">
        <f t="shared" si="1593"/>
        <v>2395.4988188905436</v>
      </c>
      <c r="DK944" s="112">
        <f t="shared" si="1593"/>
        <v>1560.7717753064373</v>
      </c>
      <c r="DL944" s="112">
        <f t="shared" si="1593"/>
        <v>1056.6958610975394</v>
      </c>
      <c r="DM944" s="112">
        <f t="shared" si="1593"/>
        <v>1704.9514440376734</v>
      </c>
    </row>
    <row r="945" spans="1:117" s="44" customFormat="1" ht="1" hidden="1" customHeight="1">
      <c r="A945" s="94">
        <v>2017</v>
      </c>
      <c r="B945" s="96">
        <f t="shared" si="1580"/>
        <v>8493237.179956127</v>
      </c>
      <c r="C945" s="98">
        <f t="shared" si="1584"/>
        <v>1.0844449857781879E-2</v>
      </c>
      <c r="D945" s="103">
        <f t="shared" ref="D945:M945" si="1594">D735+D840</f>
        <v>5181168.2473648936</v>
      </c>
      <c r="E945" s="103">
        <f t="shared" si="1594"/>
        <v>5272017.9554186454</v>
      </c>
      <c r="F945" s="103">
        <f t="shared" si="1594"/>
        <v>5360854.891735916</v>
      </c>
      <c r="G945" s="103">
        <f t="shared" si="1594"/>
        <v>5448362.6691533895</v>
      </c>
      <c r="H945" s="103">
        <f t="shared" si="1594"/>
        <v>5535322.4030720619</v>
      </c>
      <c r="I945" s="103">
        <f t="shared" si="1594"/>
        <v>1618959.1511872425</v>
      </c>
      <c r="J945" s="103">
        <f t="shared" si="1594"/>
        <v>1528109.4431334906</v>
      </c>
      <c r="K945" s="103">
        <f t="shared" si="1594"/>
        <v>1439272.50681622</v>
      </c>
      <c r="L945" s="103">
        <f t="shared" si="1594"/>
        <v>1351764.729398746</v>
      </c>
      <c r="M945" s="103">
        <f t="shared" si="1594"/>
        <v>1264804.9954800736</v>
      </c>
      <c r="N945" s="103"/>
      <c r="O945" s="103"/>
      <c r="P945" s="103"/>
      <c r="Q945" s="112">
        <f t="shared" ref="Q945:CB945" si="1595">Q840+Q735</f>
        <v>84399.871614192802</v>
      </c>
      <c r="R945" s="112">
        <f t="shared" si="1595"/>
        <v>86178.553827924858</v>
      </c>
      <c r="S945" s="112">
        <f t="shared" si="1595"/>
        <v>87839.835149132792</v>
      </c>
      <c r="T945" s="112">
        <f t="shared" si="1595"/>
        <v>86926.112416902455</v>
      </c>
      <c r="U945" s="112">
        <f t="shared" si="1595"/>
        <v>86692.740111952793</v>
      </c>
      <c r="V945" s="112">
        <f t="shared" si="1595"/>
        <v>86360.137411074509</v>
      </c>
      <c r="W945" s="112">
        <f t="shared" si="1595"/>
        <v>86181.071747838898</v>
      </c>
      <c r="X945" s="112">
        <f t="shared" si="1595"/>
        <v>85305.040952147829</v>
      </c>
      <c r="Y945" s="112">
        <f t="shared" si="1595"/>
        <v>84086.899073936278</v>
      </c>
      <c r="Z945" s="112">
        <f t="shared" si="1595"/>
        <v>83293.433733660931</v>
      </c>
      <c r="AA945" s="112">
        <f t="shared" si="1595"/>
        <v>81956.202842324448</v>
      </c>
      <c r="AB945" s="112">
        <f t="shared" si="1595"/>
        <v>81300.321043050149</v>
      </c>
      <c r="AC945" s="112">
        <f t="shared" si="1595"/>
        <v>85707.8197835389</v>
      </c>
      <c r="AD945" s="112">
        <f t="shared" si="1595"/>
        <v>82288.619192325321</v>
      </c>
      <c r="AE945" s="112">
        <f t="shared" si="1595"/>
        <v>81160.902761047284</v>
      </c>
      <c r="AF945" s="112">
        <f t="shared" si="1595"/>
        <v>82211.35430716534</v>
      </c>
      <c r="AG945" s="112">
        <f t="shared" si="1595"/>
        <v>82301.16061065314</v>
      </c>
      <c r="AH945" s="112">
        <f t="shared" si="1595"/>
        <v>83034.530712368694</v>
      </c>
      <c r="AI945" s="112">
        <f t="shared" si="1595"/>
        <v>86666.930533540115</v>
      </c>
      <c r="AJ945" s="112">
        <f t="shared" si="1595"/>
        <v>89218.243579212809</v>
      </c>
      <c r="AK945" s="112">
        <f t="shared" si="1595"/>
        <v>91377.24875353642</v>
      </c>
      <c r="AL945" s="112">
        <f t="shared" si="1595"/>
        <v>95376.288279433502</v>
      </c>
      <c r="AM945" s="112">
        <f t="shared" si="1595"/>
        <v>96280.753303926933</v>
      </c>
      <c r="AN945" s="112">
        <f t="shared" si="1595"/>
        <v>99416.968001624657</v>
      </c>
      <c r="AO945" s="112">
        <f t="shared" si="1595"/>
        <v>102875.58394173773</v>
      </c>
      <c r="AP945" s="112">
        <f t="shared" si="1595"/>
        <v>108402.23286501293</v>
      </c>
      <c r="AQ945" s="112">
        <f t="shared" si="1595"/>
        <v>112181.87511226753</v>
      </c>
      <c r="AR945" s="112">
        <f t="shared" si="1595"/>
        <v>115089.89954643519</v>
      </c>
      <c r="AS945" s="112">
        <f t="shared" si="1595"/>
        <v>116394.4436484692</v>
      </c>
      <c r="AT945" s="112">
        <f t="shared" si="1595"/>
        <v>119035.88519630331</v>
      </c>
      <c r="AU945" s="112">
        <f t="shared" si="1595"/>
        <v>117905.12301296266</v>
      </c>
      <c r="AV945" s="112">
        <f t="shared" si="1595"/>
        <v>119189.60534155992</v>
      </c>
      <c r="AW945" s="112">
        <f t="shared" si="1595"/>
        <v>119264.91039618885</v>
      </c>
      <c r="AX945" s="112">
        <f t="shared" si="1595"/>
        <v>119197.04180775248</v>
      </c>
      <c r="AY945" s="112">
        <f t="shared" si="1595"/>
        <v>117890.11077040338</v>
      </c>
      <c r="AZ945" s="112">
        <f t="shared" si="1595"/>
        <v>119923.1899089147</v>
      </c>
      <c r="BA945" s="112">
        <f t="shared" si="1595"/>
        <v>119643.73002916598</v>
      </c>
      <c r="BB945" s="112">
        <f t="shared" si="1595"/>
        <v>119497.3095746421</v>
      </c>
      <c r="BC945" s="112">
        <f t="shared" si="1595"/>
        <v>118594.26540649157</v>
      </c>
      <c r="BD945" s="112">
        <f t="shared" si="1595"/>
        <v>117444.19809115455</v>
      </c>
      <c r="BE945" s="112">
        <f t="shared" si="1595"/>
        <v>117614.70671838336</v>
      </c>
      <c r="BF945" s="112">
        <f t="shared" si="1595"/>
        <v>117418.01738637226</v>
      </c>
      <c r="BG945" s="112">
        <f t="shared" si="1595"/>
        <v>117867.51652552768</v>
      </c>
      <c r="BH945" s="112">
        <f t="shared" si="1595"/>
        <v>119672.4353298315</v>
      </c>
      <c r="BI945" s="112">
        <f t="shared" si="1595"/>
        <v>120334.80153787181</v>
      </c>
      <c r="BJ945" s="112">
        <f t="shared" si="1595"/>
        <v>123021.76114274474</v>
      </c>
      <c r="BK945" s="112">
        <f t="shared" si="1595"/>
        <v>126332.81808160218</v>
      </c>
      <c r="BL945" s="112">
        <f t="shared" si="1595"/>
        <v>127170.45074338597</v>
      </c>
      <c r="BM945" s="112">
        <f t="shared" si="1595"/>
        <v>130177.14135240276</v>
      </c>
      <c r="BN945" s="112">
        <f t="shared" si="1595"/>
        <v>131915.27546158893</v>
      </c>
      <c r="BO945" s="112">
        <f t="shared" si="1595"/>
        <v>132213.00968699972</v>
      </c>
      <c r="BP945" s="112">
        <f t="shared" si="1595"/>
        <v>134301.96448520053</v>
      </c>
      <c r="BQ945" s="112">
        <f t="shared" si="1595"/>
        <v>134111.0191048538</v>
      </c>
      <c r="BR945" s="112">
        <f t="shared" si="1595"/>
        <v>135209.93506187474</v>
      </c>
      <c r="BS945" s="112">
        <f t="shared" si="1595"/>
        <v>131295.85151160555</v>
      </c>
      <c r="BT945" s="112">
        <f t="shared" si="1595"/>
        <v>125794.79160464177</v>
      </c>
      <c r="BU945" s="112">
        <f t="shared" si="1595"/>
        <v>121359.12576718963</v>
      </c>
      <c r="BV945" s="112">
        <f t="shared" si="1595"/>
        <v>117929.41329570161</v>
      </c>
      <c r="BW945" s="112">
        <f t="shared" si="1595"/>
        <v>114012.03491564374</v>
      </c>
      <c r="BX945" s="112">
        <f t="shared" si="1595"/>
        <v>109684.4097994183</v>
      </c>
      <c r="BY945" s="112">
        <f t="shared" si="1595"/>
        <v>106524.65953237863</v>
      </c>
      <c r="BZ945" s="112">
        <f t="shared" si="1595"/>
        <v>102984.40739455351</v>
      </c>
      <c r="CA945" s="112">
        <f t="shared" si="1595"/>
        <v>98761.396306705021</v>
      </c>
      <c r="CB945" s="112">
        <f t="shared" si="1595"/>
        <v>95184.276452863385</v>
      </c>
      <c r="CC945" s="112">
        <f t="shared" ref="CC945:DM945" si="1596">CC840+CC735</f>
        <v>91763.058934653352</v>
      </c>
      <c r="CD945" s="112">
        <f t="shared" si="1596"/>
        <v>90613.855262000099</v>
      </c>
      <c r="CE945" s="112">
        <f t="shared" si="1596"/>
        <v>86893.851201019395</v>
      </c>
      <c r="CF945" s="112">
        <f t="shared" si="1596"/>
        <v>88081.796011468483</v>
      </c>
      <c r="CG945" s="112">
        <f t="shared" si="1596"/>
        <v>86604.045278441801</v>
      </c>
      <c r="CH945" s="112">
        <f t="shared" si="1596"/>
        <v>86616.645661257149</v>
      </c>
      <c r="CI945" s="112">
        <f t="shared" si="1596"/>
        <v>84591.891909942438</v>
      </c>
      <c r="CJ945" s="112">
        <f t="shared" si="1596"/>
        <v>83466.711016366695</v>
      </c>
      <c r="CK945" s="112">
        <f t="shared" si="1596"/>
        <v>79303.131333496392</v>
      </c>
      <c r="CL945" s="112">
        <f t="shared" si="1596"/>
        <v>77115.55750925318</v>
      </c>
      <c r="CM945" s="112">
        <f t="shared" si="1596"/>
        <v>73351.726585097116</v>
      </c>
      <c r="CN945" s="112">
        <f t="shared" si="1596"/>
        <v>69213.316207582233</v>
      </c>
      <c r="CO945" s="112">
        <f t="shared" si="1596"/>
        <v>63346.095296371379</v>
      </c>
      <c r="CP945" s="112">
        <f t="shared" si="1596"/>
        <v>57366.951504153963</v>
      </c>
      <c r="CQ945" s="112">
        <f t="shared" si="1596"/>
        <v>54624.251709799166</v>
      </c>
      <c r="CR945" s="112">
        <f t="shared" si="1596"/>
        <v>51784.1612925523</v>
      </c>
      <c r="CS945" s="112">
        <f t="shared" si="1596"/>
        <v>48021.216780362491</v>
      </c>
      <c r="CT945" s="112">
        <f t="shared" si="1596"/>
        <v>46682.100417855603</v>
      </c>
      <c r="CU945" s="112">
        <f t="shared" si="1596"/>
        <v>44376.009281535706</v>
      </c>
      <c r="CV945" s="112">
        <f t="shared" si="1596"/>
        <v>41250.002148905376</v>
      </c>
      <c r="CW945" s="112">
        <f t="shared" si="1596"/>
        <v>37634.382696755325</v>
      </c>
      <c r="CX945" s="112">
        <f t="shared" si="1596"/>
        <v>35072.392850102078</v>
      </c>
      <c r="CY945" s="112">
        <f t="shared" si="1596"/>
        <v>31478.190595470358</v>
      </c>
      <c r="CZ945" s="112">
        <f t="shared" si="1596"/>
        <v>28822.102046877131</v>
      </c>
      <c r="DA945" s="112">
        <f t="shared" si="1596"/>
        <v>25146.034312761803</v>
      </c>
      <c r="DB945" s="112">
        <f t="shared" si="1596"/>
        <v>21619.305057302481</v>
      </c>
      <c r="DC945" s="112">
        <f t="shared" si="1596"/>
        <v>18178.913891775152</v>
      </c>
      <c r="DD945" s="112">
        <f t="shared" si="1596"/>
        <v>15471.308211337007</v>
      </c>
      <c r="DE945" s="112">
        <f t="shared" si="1596"/>
        <v>12494.601983969163</v>
      </c>
      <c r="DF945" s="112">
        <f t="shared" si="1596"/>
        <v>9882.6032226340067</v>
      </c>
      <c r="DG945" s="112">
        <f t="shared" si="1596"/>
        <v>7611.6555461597509</v>
      </c>
      <c r="DH945" s="112">
        <f t="shared" si="1596"/>
        <v>5702.9645402238939</v>
      </c>
      <c r="DI945" s="112">
        <f t="shared" si="1596"/>
        <v>4323.3461272075092</v>
      </c>
      <c r="DJ945" s="112">
        <f t="shared" si="1596"/>
        <v>2937.1761605915704</v>
      </c>
      <c r="DK945" s="112">
        <f t="shared" si="1596"/>
        <v>1714.5602238054082</v>
      </c>
      <c r="DL945" s="112">
        <f t="shared" si="1596"/>
        <v>1099.603555724191</v>
      </c>
      <c r="DM945" s="112">
        <f t="shared" si="1596"/>
        <v>1783.9107231139899</v>
      </c>
    </row>
    <row r="946" spans="1:117" s="44" customFormat="1" ht="1" hidden="1" customHeight="1">
      <c r="A946" s="94">
        <v>2018</v>
      </c>
      <c r="B946" s="96">
        <f t="shared" si="1580"/>
        <v>8582057.1021677926</v>
      </c>
      <c r="C946" s="98">
        <f t="shared" si="1584"/>
        <v>1.0457723048318835E-2</v>
      </c>
      <c r="D946" s="103">
        <f t="shared" ref="D946:M946" si="1597">D736+D841</f>
        <v>5220694.7758952109</v>
      </c>
      <c r="E946" s="103">
        <f t="shared" si="1597"/>
        <v>5313031.2866801638</v>
      </c>
      <c r="F946" s="103">
        <f t="shared" si="1597"/>
        <v>5403190.1955690226</v>
      </c>
      <c r="G946" s="103">
        <f t="shared" si="1597"/>
        <v>5491348.4088119287</v>
      </c>
      <c r="H946" s="103">
        <f t="shared" si="1597"/>
        <v>5578021.2119722283</v>
      </c>
      <c r="I946" s="103">
        <f t="shared" si="1597"/>
        <v>1654110.7496681679</v>
      </c>
      <c r="J946" s="103">
        <f t="shared" si="1597"/>
        <v>1561774.2388832155</v>
      </c>
      <c r="K946" s="103">
        <f t="shared" si="1597"/>
        <v>1471615.329994356</v>
      </c>
      <c r="L946" s="103">
        <f t="shared" si="1597"/>
        <v>1383457.1167514501</v>
      </c>
      <c r="M946" s="103">
        <f t="shared" si="1597"/>
        <v>1296784.313591151</v>
      </c>
      <c r="N946" s="103"/>
      <c r="O946" s="103"/>
      <c r="P946" s="103"/>
      <c r="Q946" s="112">
        <f t="shared" ref="Q946:CB946" si="1598">Q841+Q736</f>
        <v>85184.062599435652</v>
      </c>
      <c r="R946" s="112">
        <f t="shared" si="1598"/>
        <v>87039.595984464278</v>
      </c>
      <c r="S946" s="112">
        <f t="shared" si="1598"/>
        <v>88758.372166848247</v>
      </c>
      <c r="T946" s="112">
        <f t="shared" si="1598"/>
        <v>87876.362612105731</v>
      </c>
      <c r="U946" s="112">
        <f t="shared" si="1598"/>
        <v>87683.399814675169</v>
      </c>
      <c r="V946" s="112">
        <f t="shared" si="1598"/>
        <v>87395.767208004021</v>
      </c>
      <c r="W946" s="112">
        <f t="shared" si="1598"/>
        <v>87173.24045602727</v>
      </c>
      <c r="X946" s="112">
        <f t="shared" si="1598"/>
        <v>86391.380560387712</v>
      </c>
      <c r="Y946" s="112">
        <f t="shared" si="1598"/>
        <v>85779.962183489319</v>
      </c>
      <c r="Z946" s="112">
        <f t="shared" si="1598"/>
        <v>84777.635288882564</v>
      </c>
      <c r="AA946" s="112">
        <f t="shared" si="1598"/>
        <v>83821.276059316311</v>
      </c>
      <c r="AB946" s="112">
        <f t="shared" si="1598"/>
        <v>82950.150463968181</v>
      </c>
      <c r="AC946" s="112">
        <f t="shared" si="1598"/>
        <v>86160.72578930491</v>
      </c>
      <c r="AD946" s="112">
        <f t="shared" si="1598"/>
        <v>82750.87395766229</v>
      </c>
      <c r="AE946" s="112">
        <f t="shared" si="1598"/>
        <v>83081.408670136923</v>
      </c>
      <c r="AF946" s="112">
        <f t="shared" si="1598"/>
        <v>81802.23350052876</v>
      </c>
      <c r="AG946" s="112">
        <f t="shared" si="1598"/>
        <v>82752.291593011119</v>
      </c>
      <c r="AH946" s="112">
        <f t="shared" si="1598"/>
        <v>83029.655455571541</v>
      </c>
      <c r="AI946" s="112">
        <f t="shared" si="1598"/>
        <v>84179.510172126262</v>
      </c>
      <c r="AJ946" s="112">
        <f t="shared" si="1598"/>
        <v>88663.672068468091</v>
      </c>
      <c r="AK946" s="112">
        <f t="shared" si="1598"/>
        <v>90610.811470390472</v>
      </c>
      <c r="AL946" s="112">
        <f t="shared" si="1598"/>
        <v>93548.195276423692</v>
      </c>
      <c r="AM946" s="112">
        <f t="shared" si="1598"/>
        <v>97250.534008168819</v>
      </c>
      <c r="AN946" s="112">
        <f t="shared" si="1598"/>
        <v>98531.829199259053</v>
      </c>
      <c r="AO946" s="112">
        <f t="shared" si="1598"/>
        <v>102493.6148359417</v>
      </c>
      <c r="AP946" s="112">
        <f t="shared" si="1598"/>
        <v>105652.51999970694</v>
      </c>
      <c r="AQ946" s="112">
        <f t="shared" si="1598"/>
        <v>112319.58478398868</v>
      </c>
      <c r="AR946" s="112">
        <f t="shared" si="1598"/>
        <v>115679.37594063062</v>
      </c>
      <c r="AS946" s="112">
        <f t="shared" si="1598"/>
        <v>117970.13888794658</v>
      </c>
      <c r="AT946" s="112">
        <f t="shared" si="1598"/>
        <v>119174.63290546651</v>
      </c>
      <c r="AU946" s="112">
        <f t="shared" si="1598"/>
        <v>121586.37860955577</v>
      </c>
      <c r="AV946" s="112">
        <f t="shared" si="1598"/>
        <v>119831.79564824712</v>
      </c>
      <c r="AW946" s="112">
        <f t="shared" si="1598"/>
        <v>121171.90950637365</v>
      </c>
      <c r="AX946" s="112">
        <f t="shared" si="1598"/>
        <v>119698.46669926026</v>
      </c>
      <c r="AY946" s="112">
        <f t="shared" si="1598"/>
        <v>120464.96337226391</v>
      </c>
      <c r="AZ946" s="112">
        <f t="shared" si="1598"/>
        <v>119551.50729255388</v>
      </c>
      <c r="BA946" s="112">
        <f t="shared" si="1598"/>
        <v>121340.87608159002</v>
      </c>
      <c r="BB946" s="112">
        <f t="shared" si="1598"/>
        <v>120430.9770451528</v>
      </c>
      <c r="BC946" s="112">
        <f t="shared" si="1598"/>
        <v>121635.57160803504</v>
      </c>
      <c r="BD946" s="112">
        <f t="shared" si="1598"/>
        <v>119832.34913627198</v>
      </c>
      <c r="BE946" s="112">
        <f t="shared" si="1598"/>
        <v>119085.49338065179</v>
      </c>
      <c r="BF946" s="112">
        <f t="shared" si="1598"/>
        <v>119257.30533694889</v>
      </c>
      <c r="BG946" s="112">
        <f t="shared" si="1598"/>
        <v>119073.15240233866</v>
      </c>
      <c r="BH946" s="112">
        <f t="shared" si="1598"/>
        <v>118930.76687264242</v>
      </c>
      <c r="BI946" s="112">
        <f t="shared" si="1598"/>
        <v>120911.92231438341</v>
      </c>
      <c r="BJ946" s="112">
        <f t="shared" si="1598"/>
        <v>121183.37172400192</v>
      </c>
      <c r="BK946" s="112">
        <f t="shared" si="1598"/>
        <v>123739.83195317698</v>
      </c>
      <c r="BL946" s="112">
        <f t="shared" si="1598"/>
        <v>126917.47522874584</v>
      </c>
      <c r="BM946" s="112">
        <f t="shared" si="1598"/>
        <v>127761.25568689192</v>
      </c>
      <c r="BN946" s="112">
        <f t="shared" si="1598"/>
        <v>130085.55528636515</v>
      </c>
      <c r="BO946" s="112">
        <f t="shared" si="1598"/>
        <v>131786.41621560336</v>
      </c>
      <c r="BP946" s="112">
        <f t="shared" si="1598"/>
        <v>132057.69837710567</v>
      </c>
      <c r="BQ946" s="112">
        <f t="shared" si="1598"/>
        <v>134039.15684604616</v>
      </c>
      <c r="BR946" s="112">
        <f t="shared" si="1598"/>
        <v>133712.23905384168</v>
      </c>
      <c r="BS946" s="112">
        <f t="shared" si="1598"/>
        <v>134814.32970855694</v>
      </c>
      <c r="BT946" s="112">
        <f t="shared" si="1598"/>
        <v>130459.13038027156</v>
      </c>
      <c r="BU946" s="112">
        <f t="shared" si="1598"/>
        <v>125294.68148596212</v>
      </c>
      <c r="BV946" s="112">
        <f t="shared" si="1598"/>
        <v>120912.48069958678</v>
      </c>
      <c r="BW946" s="112">
        <f t="shared" si="1598"/>
        <v>117058.70617200318</v>
      </c>
      <c r="BX946" s="112">
        <f t="shared" si="1598"/>
        <v>113601.57997208313</v>
      </c>
      <c r="BY946" s="112">
        <f t="shared" si="1598"/>
        <v>108491.21704432854</v>
      </c>
      <c r="BZ946" s="112">
        <f t="shared" si="1598"/>
        <v>105837.31520962327</v>
      </c>
      <c r="CA946" s="112">
        <f t="shared" si="1598"/>
        <v>102445.09896536506</v>
      </c>
      <c r="CB946" s="112">
        <f t="shared" si="1598"/>
        <v>97615.2947274576</v>
      </c>
      <c r="CC946" s="112">
        <f t="shared" ref="CC946:DM946" si="1599">CC841+CC736</f>
        <v>94602.718038194784</v>
      </c>
      <c r="CD946" s="112">
        <f t="shared" si="1599"/>
        <v>90750.331312439608</v>
      </c>
      <c r="CE946" s="112">
        <f t="shared" si="1599"/>
        <v>90029.787933310072</v>
      </c>
      <c r="CF946" s="112">
        <f t="shared" si="1599"/>
        <v>85975.05560514667</v>
      </c>
      <c r="CG946" s="112">
        <f t="shared" si="1599"/>
        <v>87466.284657301498</v>
      </c>
      <c r="CH946" s="112">
        <f t="shared" si="1599"/>
        <v>85566.706094448164</v>
      </c>
      <c r="CI946" s="112">
        <f t="shared" si="1599"/>
        <v>85787.349287512479</v>
      </c>
      <c r="CJ946" s="112">
        <f t="shared" si="1599"/>
        <v>83790.431773564807</v>
      </c>
      <c r="CK946" s="112">
        <f t="shared" si="1599"/>
        <v>82418.230145216919</v>
      </c>
      <c r="CL946" s="112">
        <f t="shared" si="1599"/>
        <v>78180.959230920969</v>
      </c>
      <c r="CM946" s="112">
        <f t="shared" si="1599"/>
        <v>75647.867295804957</v>
      </c>
      <c r="CN946" s="112">
        <f t="shared" si="1599"/>
        <v>72328.442272632237</v>
      </c>
      <c r="CO946" s="112">
        <f t="shared" si="1599"/>
        <v>67565.835753116757</v>
      </c>
      <c r="CP946" s="112">
        <f t="shared" si="1599"/>
        <v>61979.826353978518</v>
      </c>
      <c r="CQ946" s="112">
        <f t="shared" si="1599"/>
        <v>55760.893450995871</v>
      </c>
      <c r="CR946" s="112">
        <f t="shared" si="1599"/>
        <v>53114.717385609343</v>
      </c>
      <c r="CS946" s="112">
        <f t="shared" si="1599"/>
        <v>50001.151750606528</v>
      </c>
      <c r="CT946" s="112">
        <f t="shared" si="1599"/>
        <v>46254.112165607221</v>
      </c>
      <c r="CU946" s="112">
        <f t="shared" si="1599"/>
        <v>44703.896435167837</v>
      </c>
      <c r="CV946" s="112">
        <f t="shared" si="1599"/>
        <v>42061.13177663536</v>
      </c>
      <c r="CW946" s="112">
        <f t="shared" si="1599"/>
        <v>38963.25042068091</v>
      </c>
      <c r="CX946" s="112">
        <f t="shared" si="1599"/>
        <v>35304.217264332459</v>
      </c>
      <c r="CY946" s="112">
        <f t="shared" si="1599"/>
        <v>32412.553520190151</v>
      </c>
      <c r="CZ946" s="112">
        <f t="shared" si="1599"/>
        <v>28881.31280629176</v>
      </c>
      <c r="DA946" s="112">
        <f t="shared" si="1599"/>
        <v>26221.753368524995</v>
      </c>
      <c r="DB946" s="112">
        <f t="shared" si="1599"/>
        <v>22393.638242153836</v>
      </c>
      <c r="DC946" s="112">
        <f t="shared" si="1599"/>
        <v>19008.332729303689</v>
      </c>
      <c r="DD946" s="112">
        <f t="shared" si="1599"/>
        <v>15643.681897415705</v>
      </c>
      <c r="DE946" s="112">
        <f t="shared" si="1599"/>
        <v>12920.228084361945</v>
      </c>
      <c r="DF946" s="112">
        <f t="shared" si="1599"/>
        <v>10372.982469000897</v>
      </c>
      <c r="DG946" s="112">
        <f t="shared" si="1599"/>
        <v>7942.4054656539993</v>
      </c>
      <c r="DH946" s="112">
        <f t="shared" si="1599"/>
        <v>6030.1456887984559</v>
      </c>
      <c r="DI946" s="112">
        <f t="shared" si="1599"/>
        <v>4381.4097071566466</v>
      </c>
      <c r="DJ946" s="112">
        <f t="shared" si="1599"/>
        <v>3170.3154078267753</v>
      </c>
      <c r="DK946" s="112">
        <f t="shared" si="1599"/>
        <v>2112.3609918681332</v>
      </c>
      <c r="DL946" s="112">
        <f t="shared" si="1599"/>
        <v>1213.7014303980375</v>
      </c>
      <c r="DM946" s="112">
        <f t="shared" si="1599"/>
        <v>1870.9351168684877</v>
      </c>
    </row>
    <row r="947" spans="1:117" s="44" customFormat="1" ht="1" hidden="1" customHeight="1">
      <c r="A947" s="94">
        <v>2019</v>
      </c>
      <c r="B947" s="96">
        <f t="shared" si="1580"/>
        <v>8669819.8998686839</v>
      </c>
      <c r="C947" s="98">
        <f t="shared" si="1584"/>
        <v>1.0226312486166371E-2</v>
      </c>
      <c r="D947" s="103">
        <f t="shared" ref="D947:M947" si="1600">D737+D842</f>
        <v>5256797.3383427029</v>
      </c>
      <c r="E947" s="103">
        <f t="shared" si="1600"/>
        <v>5351457.1774400119</v>
      </c>
      <c r="F947" s="103">
        <f t="shared" si="1600"/>
        <v>5443099.6567092165</v>
      </c>
      <c r="G947" s="103">
        <f t="shared" si="1600"/>
        <v>5532559.4623859311</v>
      </c>
      <c r="H947" s="103">
        <f t="shared" si="1600"/>
        <v>5619886.4938511103</v>
      </c>
      <c r="I947" s="103">
        <f t="shared" si="1600"/>
        <v>1690536.2656101743</v>
      </c>
      <c r="J947" s="103">
        <f t="shared" si="1600"/>
        <v>1595876.4265128649</v>
      </c>
      <c r="K947" s="103">
        <f t="shared" si="1600"/>
        <v>1504233.9472436609</v>
      </c>
      <c r="L947" s="103">
        <f t="shared" si="1600"/>
        <v>1414774.1415669462</v>
      </c>
      <c r="M947" s="103">
        <f t="shared" si="1600"/>
        <v>1327447.1101017664</v>
      </c>
      <c r="N947" s="103"/>
      <c r="O947" s="103"/>
      <c r="P947" s="103"/>
      <c r="Q947" s="112">
        <f t="shared" ref="Q947:CB947" si="1601">Q842+Q737</f>
        <v>85853.703006431824</v>
      </c>
      <c r="R947" s="112">
        <f t="shared" si="1601"/>
        <v>87830.281403989953</v>
      </c>
      <c r="S947" s="112">
        <f t="shared" si="1601"/>
        <v>89623.349808210274</v>
      </c>
      <c r="T947" s="112">
        <f t="shared" si="1601"/>
        <v>88773.541242330379</v>
      </c>
      <c r="U947" s="112">
        <f t="shared" si="1601"/>
        <v>88621.027676959726</v>
      </c>
      <c r="V947" s="112">
        <f t="shared" si="1601"/>
        <v>88373.421534884794</v>
      </c>
      <c r="W947" s="112">
        <f t="shared" si="1601"/>
        <v>88197.400900868568</v>
      </c>
      <c r="X947" s="112">
        <f t="shared" si="1601"/>
        <v>87367.3821441154</v>
      </c>
      <c r="Y947" s="112">
        <f t="shared" si="1601"/>
        <v>86853.21547686329</v>
      </c>
      <c r="Z947" s="112">
        <f t="shared" si="1601"/>
        <v>86454.27007369863</v>
      </c>
      <c r="AA947" s="112">
        <f t="shared" si="1601"/>
        <v>85294.761262210872</v>
      </c>
      <c r="AB947" s="112">
        <f t="shared" si="1601"/>
        <v>84806.451903924783</v>
      </c>
      <c r="AC947" s="112">
        <f t="shared" si="1601"/>
        <v>87883.438224712881</v>
      </c>
      <c r="AD947" s="112">
        <f t="shared" si="1601"/>
        <v>83180.703859760499</v>
      </c>
      <c r="AE947" s="112">
        <f t="shared" si="1601"/>
        <v>83539.15106047329</v>
      </c>
      <c r="AF947" s="112">
        <f t="shared" si="1601"/>
        <v>83706.730936378473</v>
      </c>
      <c r="AG947" s="112">
        <f t="shared" si="1601"/>
        <v>82337.974566780831</v>
      </c>
      <c r="AH947" s="112">
        <f t="shared" si="1601"/>
        <v>83461.099557063368</v>
      </c>
      <c r="AI947" s="112">
        <f t="shared" si="1601"/>
        <v>84172.624952113722</v>
      </c>
      <c r="AJ947" s="112">
        <f t="shared" si="1601"/>
        <v>86155.766324030323</v>
      </c>
      <c r="AK947" s="112">
        <f t="shared" si="1601"/>
        <v>90048.574702231446</v>
      </c>
      <c r="AL947" s="112">
        <f t="shared" si="1601"/>
        <v>92777.985473409368</v>
      </c>
      <c r="AM947" s="112">
        <f t="shared" si="1601"/>
        <v>95444.571198459656</v>
      </c>
      <c r="AN947" s="112">
        <f t="shared" si="1601"/>
        <v>99470.644197159738</v>
      </c>
      <c r="AO947" s="112">
        <f t="shared" si="1601"/>
        <v>101614.32864485111</v>
      </c>
      <c r="AP947" s="112">
        <f t="shared" si="1601"/>
        <v>105270.36944028882</v>
      </c>
      <c r="AQ947" s="112">
        <f t="shared" si="1601"/>
        <v>109599.14674251992</v>
      </c>
      <c r="AR947" s="112">
        <f t="shared" si="1601"/>
        <v>115815.57102119213</v>
      </c>
      <c r="AS947" s="112">
        <f t="shared" si="1601"/>
        <v>118546.73814121564</v>
      </c>
      <c r="AT947" s="112">
        <f t="shared" si="1601"/>
        <v>120719.69858392057</v>
      </c>
      <c r="AU947" s="112">
        <f t="shared" si="1601"/>
        <v>121727.97505506501</v>
      </c>
      <c r="AV947" s="112">
        <f t="shared" si="1601"/>
        <v>123438.78091878441</v>
      </c>
      <c r="AW947" s="112">
        <f t="shared" si="1601"/>
        <v>121793.95837321661</v>
      </c>
      <c r="AX947" s="112">
        <f t="shared" si="1601"/>
        <v>121558.96745836327</v>
      </c>
      <c r="AY947" s="112">
        <f t="shared" si="1601"/>
        <v>120961.04853836076</v>
      </c>
      <c r="AZ947" s="112">
        <f t="shared" si="1601"/>
        <v>122090.40607189234</v>
      </c>
      <c r="BA947" s="112">
        <f t="shared" si="1601"/>
        <v>120976.08530117385</v>
      </c>
      <c r="BB947" s="112">
        <f t="shared" si="1601"/>
        <v>122096.75295957158</v>
      </c>
      <c r="BC947" s="112">
        <f t="shared" si="1601"/>
        <v>122568.16029047073</v>
      </c>
      <c r="BD947" s="112">
        <f t="shared" si="1601"/>
        <v>122837.43998839753</v>
      </c>
      <c r="BE947" s="112">
        <f t="shared" si="1601"/>
        <v>121461.17448768395</v>
      </c>
      <c r="BF947" s="112">
        <f t="shared" si="1601"/>
        <v>120716.13399686331</v>
      </c>
      <c r="BG947" s="112">
        <f t="shared" si="1601"/>
        <v>120905.05431903113</v>
      </c>
      <c r="BH947" s="112">
        <f t="shared" si="1601"/>
        <v>120124.36274454053</v>
      </c>
      <c r="BI947" s="112">
        <f t="shared" si="1601"/>
        <v>120163.06670455073</v>
      </c>
      <c r="BJ947" s="112">
        <f t="shared" si="1601"/>
        <v>121745.50195953874</v>
      </c>
      <c r="BK947" s="112">
        <f t="shared" si="1601"/>
        <v>121906.0487606829</v>
      </c>
      <c r="BL947" s="112">
        <f t="shared" si="1601"/>
        <v>124325.87190829561</v>
      </c>
      <c r="BM947" s="112">
        <f t="shared" si="1601"/>
        <v>127509.70497249786</v>
      </c>
      <c r="BN947" s="112">
        <f t="shared" si="1601"/>
        <v>127687.84055139481</v>
      </c>
      <c r="BO947" s="112">
        <f t="shared" si="1601"/>
        <v>129974.14964644449</v>
      </c>
      <c r="BP947" s="112">
        <f t="shared" si="1601"/>
        <v>131633.68071527543</v>
      </c>
      <c r="BQ947" s="112">
        <f t="shared" si="1601"/>
        <v>131821.66215109284</v>
      </c>
      <c r="BR947" s="112">
        <f t="shared" si="1601"/>
        <v>133645.94845021225</v>
      </c>
      <c r="BS947" s="112">
        <f t="shared" si="1601"/>
        <v>133337.58198352711</v>
      </c>
      <c r="BT947" s="112">
        <f t="shared" si="1601"/>
        <v>133937.80068937247</v>
      </c>
      <c r="BU947" s="112">
        <f t="shared" si="1601"/>
        <v>129930.23454535528</v>
      </c>
      <c r="BV947" s="112">
        <f t="shared" si="1601"/>
        <v>124815.09615915385</v>
      </c>
      <c r="BW947" s="112">
        <f t="shared" si="1601"/>
        <v>120023.69988925554</v>
      </c>
      <c r="BX947" s="112">
        <f t="shared" si="1601"/>
        <v>116624.78102623449</v>
      </c>
      <c r="BY947" s="112">
        <f t="shared" si="1601"/>
        <v>112357.68509738625</v>
      </c>
      <c r="BZ947" s="112">
        <f t="shared" si="1601"/>
        <v>107779.81501378081</v>
      </c>
      <c r="CA947" s="112">
        <f t="shared" si="1601"/>
        <v>105298.75264636634</v>
      </c>
      <c r="CB947" s="112">
        <f t="shared" si="1601"/>
        <v>101251.69393958591</v>
      </c>
      <c r="CC947" s="112">
        <f t="shared" ref="CC947:DM947" si="1602">CC842+CC737</f>
        <v>97027.438006690747</v>
      </c>
      <c r="CD947" s="112">
        <f t="shared" si="1602"/>
        <v>93542.557616990118</v>
      </c>
      <c r="CE947" s="112">
        <f t="shared" si="1602"/>
        <v>90177.515371073765</v>
      </c>
      <c r="CF947" s="112">
        <f t="shared" si="1602"/>
        <v>89060.002973090363</v>
      </c>
      <c r="CG947" s="112">
        <f t="shared" si="1602"/>
        <v>85405.10873070822</v>
      </c>
      <c r="CH947" s="112">
        <f t="shared" si="1602"/>
        <v>86413.825358962087</v>
      </c>
      <c r="CI947" s="112">
        <f t="shared" si="1602"/>
        <v>84758.497046494682</v>
      </c>
      <c r="CJ947" s="112">
        <f t="shared" si="1602"/>
        <v>84978.956774300095</v>
      </c>
      <c r="CK947" s="112">
        <f t="shared" si="1602"/>
        <v>82746.843544971067</v>
      </c>
      <c r="CL947" s="112">
        <f t="shared" si="1602"/>
        <v>81257.814108270642</v>
      </c>
      <c r="CM947" s="112">
        <f t="shared" si="1602"/>
        <v>76715.462638279627</v>
      </c>
      <c r="CN947" s="112">
        <f t="shared" si="1602"/>
        <v>74606.862241494149</v>
      </c>
      <c r="CO947" s="112">
        <f t="shared" si="1602"/>
        <v>70628.536483682183</v>
      </c>
      <c r="CP947" s="112">
        <f t="shared" si="1602"/>
        <v>66130.233749333885</v>
      </c>
      <c r="CQ947" s="112">
        <f t="shared" si="1602"/>
        <v>60266.043287899331</v>
      </c>
      <c r="CR947" s="112">
        <f t="shared" si="1602"/>
        <v>54242.849855021137</v>
      </c>
      <c r="CS947" s="112">
        <f t="shared" si="1602"/>
        <v>51312.059247675657</v>
      </c>
      <c r="CT947" s="112">
        <f t="shared" si="1602"/>
        <v>48186.564364319653</v>
      </c>
      <c r="CU947" s="112">
        <f t="shared" si="1602"/>
        <v>44316.477014367199</v>
      </c>
      <c r="CV947" s="112">
        <f t="shared" si="1602"/>
        <v>42406.50156426488</v>
      </c>
      <c r="CW947" s="112">
        <f t="shared" si="1602"/>
        <v>39765.157759833448</v>
      </c>
      <c r="CX947" s="112">
        <f t="shared" si="1602"/>
        <v>36580.623959867327</v>
      </c>
      <c r="CY947" s="112">
        <f t="shared" si="1602"/>
        <v>32667.754499010713</v>
      </c>
      <c r="CZ947" s="112">
        <f t="shared" si="1602"/>
        <v>29776.69388899755</v>
      </c>
      <c r="DA947" s="112">
        <f t="shared" si="1602"/>
        <v>26317.054831733629</v>
      </c>
      <c r="DB947" s="112">
        <f t="shared" si="1602"/>
        <v>23392.002670150941</v>
      </c>
      <c r="DC947" s="112">
        <f t="shared" si="1602"/>
        <v>19730.141606417837</v>
      </c>
      <c r="DD947" s="112">
        <f t="shared" si="1602"/>
        <v>16397.186364151574</v>
      </c>
      <c r="DE947" s="112">
        <f t="shared" si="1602"/>
        <v>13099.54157960568</v>
      </c>
      <c r="DF947" s="112">
        <f t="shared" si="1602"/>
        <v>10757.074479910651</v>
      </c>
      <c r="DG947" s="112">
        <f t="shared" si="1602"/>
        <v>8355.8859604835343</v>
      </c>
      <c r="DH947" s="112">
        <f t="shared" si="1602"/>
        <v>6313.0653460481244</v>
      </c>
      <c r="DI947" s="112">
        <f t="shared" si="1602"/>
        <v>4650.9284726133656</v>
      </c>
      <c r="DJ947" s="112">
        <f t="shared" si="1602"/>
        <v>3223.8869468566272</v>
      </c>
      <c r="DK947" s="112">
        <f t="shared" si="1602"/>
        <v>2289.8925643315206</v>
      </c>
      <c r="DL947" s="112">
        <f t="shared" si="1602"/>
        <v>1502.0175863072654</v>
      </c>
      <c r="DM947" s="112">
        <f t="shared" si="1602"/>
        <v>2007.2253136831566</v>
      </c>
    </row>
    <row r="948" spans="1:117" s="44" customFormat="1" ht="1" hidden="1" customHeight="1">
      <c r="A948" s="94">
        <v>2020</v>
      </c>
      <c r="B948" s="96">
        <f t="shared" si="1580"/>
        <v>8756204.724866176</v>
      </c>
      <c r="C948" s="98">
        <f t="shared" si="1584"/>
        <v>9.9638546123432797E-3</v>
      </c>
      <c r="D948" s="103">
        <f t="shared" ref="D948:M948" si="1603">D738+D843</f>
        <v>5286857.3908011951</v>
      </c>
      <c r="E948" s="103">
        <f t="shared" si="1603"/>
        <v>5384518.2873655614</v>
      </c>
      <c r="F948" s="103">
        <f t="shared" si="1603"/>
        <v>5478456.3646580316</v>
      </c>
      <c r="G948" s="103">
        <f t="shared" si="1603"/>
        <v>5569396.0519799972</v>
      </c>
      <c r="H948" s="103">
        <f t="shared" si="1603"/>
        <v>5658007.9428103082</v>
      </c>
      <c r="I948" s="103">
        <f t="shared" si="1603"/>
        <v>1728727.0780226574</v>
      </c>
      <c r="J948" s="103">
        <f t="shared" si="1603"/>
        <v>1631066.1814582909</v>
      </c>
      <c r="K948" s="103">
        <f t="shared" si="1603"/>
        <v>1537128.1041658209</v>
      </c>
      <c r="L948" s="103">
        <f t="shared" si="1603"/>
        <v>1446188.4168438553</v>
      </c>
      <c r="M948" s="103">
        <f t="shared" si="1603"/>
        <v>1357576.5260135448</v>
      </c>
      <c r="N948" s="103"/>
      <c r="O948" s="103"/>
      <c r="P948" s="103"/>
      <c r="Q948" s="112">
        <f t="shared" ref="Q948:CB948" si="1604">Q843+Q738</f>
        <v>86416.627128786407</v>
      </c>
      <c r="R948" s="112">
        <f t="shared" si="1604"/>
        <v>88503.045142374816</v>
      </c>
      <c r="S948" s="112">
        <f t="shared" si="1604"/>
        <v>90420.625297987426</v>
      </c>
      <c r="T948" s="112">
        <f t="shared" si="1604"/>
        <v>89620.651959932497</v>
      </c>
      <c r="U948" s="112">
        <f t="shared" si="1604"/>
        <v>89508.636952343018</v>
      </c>
      <c r="V948" s="112">
        <f t="shared" si="1604"/>
        <v>89298.103443710541</v>
      </c>
      <c r="W948" s="112">
        <f t="shared" si="1604"/>
        <v>89164.553170054467</v>
      </c>
      <c r="X948" s="112">
        <f t="shared" si="1604"/>
        <v>88373.182409455825</v>
      </c>
      <c r="Y948" s="112">
        <f t="shared" si="1604"/>
        <v>87816.394113171758</v>
      </c>
      <c r="Z948" s="112">
        <f t="shared" si="1604"/>
        <v>87517.151376259077</v>
      </c>
      <c r="AA948" s="112">
        <f t="shared" si="1604"/>
        <v>86954.713602361138</v>
      </c>
      <c r="AB948" s="112">
        <f t="shared" si="1604"/>
        <v>86277.495897980407</v>
      </c>
      <c r="AC948" s="112">
        <f t="shared" si="1604"/>
        <v>89819.672462701274</v>
      </c>
      <c r="AD948" s="112">
        <f t="shared" si="1604"/>
        <v>84817.78984723911</v>
      </c>
      <c r="AE948" s="112">
        <f t="shared" si="1604"/>
        <v>83966.084933681006</v>
      </c>
      <c r="AF948" s="112">
        <f t="shared" si="1604"/>
        <v>84154.863597581367</v>
      </c>
      <c r="AG948" s="112">
        <f t="shared" si="1604"/>
        <v>84220.193405672064</v>
      </c>
      <c r="AH948" s="112">
        <f t="shared" si="1604"/>
        <v>83038.54319284641</v>
      </c>
      <c r="AI948" s="112">
        <f t="shared" si="1604"/>
        <v>84582.160050746257</v>
      </c>
      <c r="AJ948" s="112">
        <f t="shared" si="1604"/>
        <v>86149.768057441353</v>
      </c>
      <c r="AK948" s="112">
        <f t="shared" si="1604"/>
        <v>87551.322773361346</v>
      </c>
      <c r="AL948" s="112">
        <f t="shared" si="1604"/>
        <v>92203.545709024678</v>
      </c>
      <c r="AM948" s="112">
        <f t="shared" si="1604"/>
        <v>94675.892504088464</v>
      </c>
      <c r="AN948" s="112">
        <f t="shared" si="1604"/>
        <v>97685.623575002668</v>
      </c>
      <c r="AO948" s="112">
        <f t="shared" si="1604"/>
        <v>102524.1247210983</v>
      </c>
      <c r="AP948" s="112">
        <f t="shared" si="1604"/>
        <v>104398.02484351664</v>
      </c>
      <c r="AQ948" s="112">
        <f t="shared" si="1604"/>
        <v>109208.81876239562</v>
      </c>
      <c r="AR948" s="112">
        <f t="shared" si="1604"/>
        <v>113126.74428840188</v>
      </c>
      <c r="AS948" s="112">
        <f t="shared" si="1604"/>
        <v>118676.19551664848</v>
      </c>
      <c r="AT948" s="112">
        <f t="shared" si="1604"/>
        <v>121280.63424076885</v>
      </c>
      <c r="AU948" s="112">
        <f t="shared" si="1604"/>
        <v>123241.04342582135</v>
      </c>
      <c r="AV948" s="112">
        <f t="shared" si="1604"/>
        <v>123577.58836320631</v>
      </c>
      <c r="AW948" s="112">
        <f t="shared" si="1604"/>
        <v>125338.91953442812</v>
      </c>
      <c r="AX948" s="112">
        <f t="shared" si="1604"/>
        <v>122152.78783373078</v>
      </c>
      <c r="AY948" s="112">
        <f t="shared" si="1604"/>
        <v>122789.74390627645</v>
      </c>
      <c r="AZ948" s="112">
        <f t="shared" si="1604"/>
        <v>122577.88828538306</v>
      </c>
      <c r="BA948" s="112">
        <f t="shared" si="1604"/>
        <v>123475.75096310736</v>
      </c>
      <c r="BB948" s="112">
        <f t="shared" si="1604"/>
        <v>121735.06085323245</v>
      </c>
      <c r="BC948" s="112">
        <f t="shared" si="1604"/>
        <v>124223.07390048905</v>
      </c>
      <c r="BD948" s="112">
        <f t="shared" si="1604"/>
        <v>123760.27362370276</v>
      </c>
      <c r="BE948" s="112">
        <f t="shared" si="1604"/>
        <v>124447.06612452964</v>
      </c>
      <c r="BF948" s="112">
        <f t="shared" si="1604"/>
        <v>123082.44494197817</v>
      </c>
      <c r="BG948" s="112">
        <f t="shared" si="1604"/>
        <v>122357.82493749526</v>
      </c>
      <c r="BH948" s="112">
        <f t="shared" si="1604"/>
        <v>121937.53467590622</v>
      </c>
      <c r="BI948" s="112">
        <f t="shared" si="1604"/>
        <v>121345.84865636875</v>
      </c>
      <c r="BJ948" s="112">
        <f t="shared" si="1604"/>
        <v>120993.26579153763</v>
      </c>
      <c r="BK948" s="112">
        <f t="shared" si="1604"/>
        <v>122451.36552669876</v>
      </c>
      <c r="BL948" s="112">
        <f t="shared" si="1604"/>
        <v>122499.41489352002</v>
      </c>
      <c r="BM948" s="112">
        <f t="shared" si="1604"/>
        <v>124914.42493635725</v>
      </c>
      <c r="BN948" s="112">
        <f t="shared" si="1604"/>
        <v>127435.49027709221</v>
      </c>
      <c r="BO948" s="112">
        <f t="shared" si="1604"/>
        <v>127592.1998052733</v>
      </c>
      <c r="BP948" s="112">
        <f t="shared" si="1604"/>
        <v>129833.43546979487</v>
      </c>
      <c r="BQ948" s="112">
        <f t="shared" si="1604"/>
        <v>131397.09039365788</v>
      </c>
      <c r="BR948" s="112">
        <f t="shared" si="1604"/>
        <v>131451.17233153543</v>
      </c>
      <c r="BS948" s="112">
        <f t="shared" si="1604"/>
        <v>133270.24005873036</v>
      </c>
      <c r="BT948" s="112">
        <f t="shared" si="1604"/>
        <v>132482.2769280574</v>
      </c>
      <c r="BU948" s="112">
        <f t="shared" si="1604"/>
        <v>133372.89219059335</v>
      </c>
      <c r="BV948" s="112">
        <f t="shared" si="1604"/>
        <v>129421.91758570692</v>
      </c>
      <c r="BW948" s="112">
        <f t="shared" si="1604"/>
        <v>123875.49566975015</v>
      </c>
      <c r="BX948" s="112">
        <f t="shared" si="1604"/>
        <v>119581.67862171619</v>
      </c>
      <c r="BY948" s="112">
        <f t="shared" si="1604"/>
        <v>115334.23534576803</v>
      </c>
      <c r="BZ948" s="112">
        <f t="shared" si="1604"/>
        <v>111613.2711409473</v>
      </c>
      <c r="CA948" s="112">
        <f t="shared" si="1604"/>
        <v>107218.38450118352</v>
      </c>
      <c r="CB948" s="112">
        <f t="shared" si="1604"/>
        <v>104084.47728117005</v>
      </c>
      <c r="CC948" s="112">
        <f t="shared" ref="CC948:DM948" si="1605">CC843+CC738</f>
        <v>100633.43132051427</v>
      </c>
      <c r="CD948" s="112">
        <f t="shared" si="1605"/>
        <v>95942.09472422977</v>
      </c>
      <c r="CE948" s="112">
        <f t="shared" si="1605"/>
        <v>92935.226374873106</v>
      </c>
      <c r="CF948" s="112">
        <f t="shared" si="1605"/>
        <v>89216.783119370404</v>
      </c>
      <c r="CG948" s="112">
        <f t="shared" si="1605"/>
        <v>88453.322780507515</v>
      </c>
      <c r="CH948" s="112">
        <f t="shared" si="1605"/>
        <v>84404.50099519045</v>
      </c>
      <c r="CI948" s="112">
        <f t="shared" si="1605"/>
        <v>85593.490437242988</v>
      </c>
      <c r="CJ948" s="112">
        <f t="shared" si="1605"/>
        <v>83974.380267819099</v>
      </c>
      <c r="CK948" s="112">
        <f t="shared" si="1605"/>
        <v>83927.443039915379</v>
      </c>
      <c r="CL948" s="112">
        <f t="shared" si="1605"/>
        <v>81591.802090745172</v>
      </c>
      <c r="CM948" s="112">
        <f t="shared" si="1605"/>
        <v>79740.913468195329</v>
      </c>
      <c r="CN948" s="112">
        <f t="shared" si="1605"/>
        <v>75680.89166308174</v>
      </c>
      <c r="CO948" s="112">
        <f t="shared" si="1605"/>
        <v>72866.977514933766</v>
      </c>
      <c r="CP948" s="112">
        <f t="shared" si="1605"/>
        <v>69150.095491455708</v>
      </c>
      <c r="CQ948" s="112">
        <f t="shared" si="1605"/>
        <v>64317.287519022982</v>
      </c>
      <c r="CR948" s="112">
        <f t="shared" si="1605"/>
        <v>58649.677217822602</v>
      </c>
      <c r="CS948" s="112">
        <f t="shared" si="1605"/>
        <v>52423.043228010967</v>
      </c>
      <c r="CT948" s="112">
        <f t="shared" si="1605"/>
        <v>49477.249962468137</v>
      </c>
      <c r="CU948" s="112">
        <f t="shared" si="1605"/>
        <v>46192.53504329946</v>
      </c>
      <c r="CV948" s="112">
        <f t="shared" si="1605"/>
        <v>42064.073649723432</v>
      </c>
      <c r="CW948" s="112">
        <f t="shared" si="1605"/>
        <v>40125.178134103189</v>
      </c>
      <c r="CX948" s="112">
        <f t="shared" si="1605"/>
        <v>37371.768782545776</v>
      </c>
      <c r="CY948" s="112">
        <f t="shared" si="1605"/>
        <v>33878.853030030725</v>
      </c>
      <c r="CZ948" s="112">
        <f t="shared" si="1605"/>
        <v>30049.127555004416</v>
      </c>
      <c r="DA948" s="112">
        <f t="shared" si="1605"/>
        <v>27168.789461554421</v>
      </c>
      <c r="DB948" s="112">
        <f t="shared" si="1605"/>
        <v>23510.177156812308</v>
      </c>
      <c r="DC948" s="112">
        <f t="shared" si="1605"/>
        <v>20648.757190237604</v>
      </c>
      <c r="DD948" s="112">
        <f t="shared" si="1605"/>
        <v>17056.78351051137</v>
      </c>
      <c r="DE948" s="112">
        <f t="shared" si="1605"/>
        <v>13762.501863215226</v>
      </c>
      <c r="DF948" s="112">
        <f t="shared" si="1605"/>
        <v>10936.903315274751</v>
      </c>
      <c r="DG948" s="112">
        <f t="shared" si="1605"/>
        <v>8691.3903124746466</v>
      </c>
      <c r="DH948" s="112">
        <f t="shared" si="1605"/>
        <v>6662.1335092330319</v>
      </c>
      <c r="DI948" s="112">
        <f t="shared" si="1605"/>
        <v>4885.153315834059</v>
      </c>
      <c r="DJ948" s="112">
        <f t="shared" si="1605"/>
        <v>3434.1634411402865</v>
      </c>
      <c r="DK948" s="112">
        <f t="shared" si="1605"/>
        <v>2335.9361483695679</v>
      </c>
      <c r="DL948" s="112">
        <f t="shared" si="1605"/>
        <v>1635.1264800357599</v>
      </c>
      <c r="DM948" s="112">
        <f t="shared" si="1605"/>
        <v>2272.5926468287494</v>
      </c>
    </row>
    <row r="949" spans="1:117" s="44" customFormat="1" ht="1" hidden="1" customHeight="1">
      <c r="A949" s="94">
        <v>2021</v>
      </c>
      <c r="B949" s="96">
        <f t="shared" si="1580"/>
        <v>8841309.9560863469</v>
      </c>
      <c r="C949" s="98">
        <f t="shared" si="1584"/>
        <v>9.7194199878043105E-3</v>
      </c>
      <c r="D949" s="103">
        <f t="shared" ref="D949:M949" si="1606">D739+D844</f>
        <v>5312594.6320275264</v>
      </c>
      <c r="E949" s="103">
        <f t="shared" si="1606"/>
        <v>5414184.800555449</v>
      </c>
      <c r="F949" s="103">
        <f t="shared" si="1606"/>
        <v>5511106.2259295825</v>
      </c>
      <c r="G949" s="103">
        <f t="shared" si="1606"/>
        <v>5604316.4524397571</v>
      </c>
      <c r="H949" s="103">
        <f t="shared" si="1606"/>
        <v>5694403.3003126979</v>
      </c>
      <c r="I949" s="103">
        <f t="shared" si="1606"/>
        <v>1769724.9870400238</v>
      </c>
      <c r="J949" s="103">
        <f t="shared" si="1606"/>
        <v>1668134.8185121007</v>
      </c>
      <c r="K949" s="103">
        <f t="shared" si="1606"/>
        <v>1571213.3931379672</v>
      </c>
      <c r="L949" s="103">
        <f t="shared" si="1606"/>
        <v>1478003.1666277936</v>
      </c>
      <c r="M949" s="103">
        <f t="shared" si="1606"/>
        <v>1387916.3187548518</v>
      </c>
      <c r="N949" s="103"/>
      <c r="O949" s="103"/>
      <c r="P949" s="103"/>
      <c r="Q949" s="112">
        <f t="shared" ref="Q949:CB949" si="1607">Q844+Q739</f>
        <v>86850.472930810749</v>
      </c>
      <c r="R949" s="112">
        <f t="shared" si="1607"/>
        <v>89067.843365931069</v>
      </c>
      <c r="S949" s="112">
        <f t="shared" si="1607"/>
        <v>91097.651861894003</v>
      </c>
      <c r="T949" s="112">
        <f t="shared" si="1607"/>
        <v>90402.676503131501</v>
      </c>
      <c r="U949" s="112">
        <f t="shared" si="1607"/>
        <v>90345.224732721137</v>
      </c>
      <c r="V949" s="112">
        <f t="shared" si="1607"/>
        <v>90176.80548123538</v>
      </c>
      <c r="W949" s="112">
        <f t="shared" si="1607"/>
        <v>90079.685844279593</v>
      </c>
      <c r="X949" s="112">
        <f t="shared" si="1607"/>
        <v>89324.322759673611</v>
      </c>
      <c r="Y949" s="112">
        <f t="shared" si="1607"/>
        <v>88807.259658671595</v>
      </c>
      <c r="Z949" s="112">
        <f t="shared" si="1607"/>
        <v>88469.037079553294</v>
      </c>
      <c r="AA949" s="112">
        <f t="shared" si="1607"/>
        <v>88006.607951064623</v>
      </c>
      <c r="AB949" s="112">
        <f t="shared" si="1607"/>
        <v>87927.651113989094</v>
      </c>
      <c r="AC949" s="112">
        <f t="shared" si="1607"/>
        <v>91357.105550820532</v>
      </c>
      <c r="AD949" s="112">
        <f t="shared" si="1607"/>
        <v>86659.370715747908</v>
      </c>
      <c r="AE949" s="112">
        <f t="shared" si="1607"/>
        <v>85591.80485616588</v>
      </c>
      <c r="AF949" s="112">
        <f t="shared" si="1607"/>
        <v>84576.395665803604</v>
      </c>
      <c r="AG949" s="112">
        <f t="shared" si="1607"/>
        <v>84660.398379803941</v>
      </c>
      <c r="AH949" s="112">
        <f t="shared" si="1607"/>
        <v>84901.034732726926</v>
      </c>
      <c r="AI949" s="112">
        <f t="shared" si="1607"/>
        <v>84149.767098263357</v>
      </c>
      <c r="AJ949" s="112">
        <f t="shared" si="1607"/>
        <v>86539.220736506744</v>
      </c>
      <c r="AK949" s="112">
        <f t="shared" si="1607"/>
        <v>87545.3110231678</v>
      </c>
      <c r="AL949" s="112">
        <f t="shared" si="1607"/>
        <v>89714.614858229412</v>
      </c>
      <c r="AM949" s="112">
        <f t="shared" si="1607"/>
        <v>94098.334602652554</v>
      </c>
      <c r="AN949" s="112">
        <f t="shared" si="1607"/>
        <v>96923.150463251222</v>
      </c>
      <c r="AO949" s="112">
        <f t="shared" si="1607"/>
        <v>100755.14753396634</v>
      </c>
      <c r="AP949" s="112">
        <f t="shared" si="1607"/>
        <v>105280.89500260071</v>
      </c>
      <c r="AQ949" s="112">
        <f t="shared" si="1607"/>
        <v>108338.3603369153</v>
      </c>
      <c r="AR949" s="112">
        <f t="shared" si="1607"/>
        <v>112737.06240311376</v>
      </c>
      <c r="AS949" s="112">
        <f t="shared" si="1607"/>
        <v>116033.12350124378</v>
      </c>
      <c r="AT949" s="112">
        <f t="shared" si="1607"/>
        <v>121402.04400594444</v>
      </c>
      <c r="AU949" s="112">
        <f t="shared" si="1607"/>
        <v>123790.94335378555</v>
      </c>
      <c r="AV949" s="112">
        <f t="shared" si="1607"/>
        <v>125059.54266584499</v>
      </c>
      <c r="AW949" s="112">
        <f t="shared" si="1607"/>
        <v>125480.19641301685</v>
      </c>
      <c r="AX949" s="112">
        <f t="shared" si="1607"/>
        <v>125606.33617110075</v>
      </c>
      <c r="AY949" s="112">
        <f t="shared" si="1607"/>
        <v>123370.02241855572</v>
      </c>
      <c r="AZ949" s="112">
        <f t="shared" si="1607"/>
        <v>124389.03850211417</v>
      </c>
      <c r="BA949" s="112">
        <f t="shared" si="1607"/>
        <v>123961.47905385937</v>
      </c>
      <c r="BB949" s="112">
        <f t="shared" si="1607"/>
        <v>124196.58170379835</v>
      </c>
      <c r="BC949" s="112">
        <f t="shared" si="1607"/>
        <v>123860.50060425512</v>
      </c>
      <c r="BD949" s="112">
        <f t="shared" si="1607"/>
        <v>125398.4343287384</v>
      </c>
      <c r="BE949" s="112">
        <f t="shared" si="1607"/>
        <v>125366.21948829957</v>
      </c>
      <c r="BF949" s="112">
        <f t="shared" si="1607"/>
        <v>126052.51790743937</v>
      </c>
      <c r="BG949" s="112">
        <f t="shared" si="1607"/>
        <v>124720.34036925231</v>
      </c>
      <c r="BH949" s="112">
        <f t="shared" si="1607"/>
        <v>123380.41672044843</v>
      </c>
      <c r="BI949" s="112">
        <f t="shared" si="1607"/>
        <v>123150.82392857404</v>
      </c>
      <c r="BJ949" s="112">
        <f t="shared" si="1607"/>
        <v>122163.09902419761</v>
      </c>
      <c r="BK949" s="112">
        <f t="shared" si="1607"/>
        <v>121698.1629865664</v>
      </c>
      <c r="BL949" s="112">
        <f t="shared" si="1607"/>
        <v>123030.60427564585</v>
      </c>
      <c r="BM949" s="112">
        <f t="shared" si="1607"/>
        <v>123092.7506657511</v>
      </c>
      <c r="BN949" s="112">
        <f t="shared" si="1607"/>
        <v>124854.80496793288</v>
      </c>
      <c r="BO949" s="112">
        <f t="shared" si="1607"/>
        <v>127341.63227400363</v>
      </c>
      <c r="BP949" s="112">
        <f t="shared" si="1607"/>
        <v>127471.76222730306</v>
      </c>
      <c r="BQ949" s="112">
        <f t="shared" si="1607"/>
        <v>129608.99475334297</v>
      </c>
      <c r="BR949" s="112">
        <f t="shared" si="1607"/>
        <v>131030.11177450967</v>
      </c>
      <c r="BS949" s="112">
        <f t="shared" si="1607"/>
        <v>131099.75383217615</v>
      </c>
      <c r="BT949" s="112">
        <f t="shared" si="1607"/>
        <v>132420.44128550083</v>
      </c>
      <c r="BU949" s="112">
        <f t="shared" si="1607"/>
        <v>131940.1653791056</v>
      </c>
      <c r="BV949" s="112">
        <f t="shared" si="1607"/>
        <v>132837.39373161714</v>
      </c>
      <c r="BW949" s="112">
        <f t="shared" si="1607"/>
        <v>128437.45721765523</v>
      </c>
      <c r="BX949" s="112">
        <f t="shared" si="1607"/>
        <v>123401.69919014124</v>
      </c>
      <c r="BY949" s="112">
        <f t="shared" si="1607"/>
        <v>118263.60521773889</v>
      </c>
      <c r="BZ949" s="112">
        <f t="shared" si="1607"/>
        <v>114558.97696063566</v>
      </c>
      <c r="CA949" s="112">
        <f t="shared" si="1607"/>
        <v>111030.92285003788</v>
      </c>
      <c r="CB949" s="112">
        <f t="shared" si="1607"/>
        <v>105973.72489693308</v>
      </c>
      <c r="CC949" s="112">
        <f t="shared" ref="CC949:DM949" si="1608">CC844+CC739</f>
        <v>103467.99323069237</v>
      </c>
      <c r="CD949" s="112">
        <f t="shared" si="1608"/>
        <v>99500.314031045884</v>
      </c>
      <c r="CE949" s="112">
        <f t="shared" si="1608"/>
        <v>95326.814740586182</v>
      </c>
      <c r="CF949" s="112">
        <f t="shared" si="1608"/>
        <v>91936.804734302539</v>
      </c>
      <c r="CG949" s="112">
        <f t="shared" si="1608"/>
        <v>88621.513713891938</v>
      </c>
      <c r="CH949" s="112">
        <f t="shared" si="1608"/>
        <v>87406.671870206657</v>
      </c>
      <c r="CI949" s="112">
        <f t="shared" si="1608"/>
        <v>83630.091065386092</v>
      </c>
      <c r="CJ949" s="112">
        <f t="shared" si="1608"/>
        <v>84796.901828405709</v>
      </c>
      <c r="CK949" s="112">
        <f t="shared" si="1608"/>
        <v>82947.08707881</v>
      </c>
      <c r="CL949" s="112">
        <f t="shared" si="1608"/>
        <v>82763.394795088796</v>
      </c>
      <c r="CM949" s="112">
        <f t="shared" si="1608"/>
        <v>80080.557218604547</v>
      </c>
      <c r="CN949" s="112">
        <f t="shared" si="1608"/>
        <v>78677.04176481592</v>
      </c>
      <c r="CO949" s="112">
        <f t="shared" si="1608"/>
        <v>73937.60926415876</v>
      </c>
      <c r="CP949" s="112">
        <f t="shared" si="1608"/>
        <v>71360.37313582121</v>
      </c>
      <c r="CQ949" s="112">
        <f t="shared" si="1608"/>
        <v>67277.665289484692</v>
      </c>
      <c r="CR949" s="112">
        <f t="shared" si="1608"/>
        <v>62616.313936916813</v>
      </c>
      <c r="CS949" s="112">
        <f t="shared" si="1608"/>
        <v>56707.082606348013</v>
      </c>
      <c r="CT949" s="112">
        <f t="shared" si="1608"/>
        <v>50570.656738848818</v>
      </c>
      <c r="CU949" s="112">
        <f t="shared" si="1608"/>
        <v>47459.245369181139</v>
      </c>
      <c r="CV949" s="112">
        <f t="shared" si="1608"/>
        <v>43874.069469284295</v>
      </c>
      <c r="CW949" s="112">
        <f t="shared" si="1608"/>
        <v>39827.588058958368</v>
      </c>
      <c r="CX949" s="112">
        <f t="shared" si="1608"/>
        <v>37744.652416273828</v>
      </c>
      <c r="CY949" s="112">
        <f t="shared" si="1608"/>
        <v>34648.362447873602</v>
      </c>
      <c r="CZ949" s="112">
        <f t="shared" si="1608"/>
        <v>31198.035291036809</v>
      </c>
      <c r="DA949" s="112">
        <f t="shared" si="1608"/>
        <v>27459.575835984717</v>
      </c>
      <c r="DB949" s="112">
        <f t="shared" si="1608"/>
        <v>24306.682633703866</v>
      </c>
      <c r="DC949" s="112">
        <f t="shared" si="1608"/>
        <v>20787.691486101514</v>
      </c>
      <c r="DD949" s="112">
        <f t="shared" si="1608"/>
        <v>17886.362604397833</v>
      </c>
      <c r="DE949" s="112">
        <f t="shared" si="1608"/>
        <v>14349.842929286255</v>
      </c>
      <c r="DF949" s="112">
        <f t="shared" si="1608"/>
        <v>11520.521439157061</v>
      </c>
      <c r="DG949" s="112">
        <f t="shared" si="1608"/>
        <v>8858.9316462489933</v>
      </c>
      <c r="DH949" s="112">
        <f t="shared" si="1608"/>
        <v>6949.0337367518605</v>
      </c>
      <c r="DI949" s="112">
        <f t="shared" si="1608"/>
        <v>5166.3346570079293</v>
      </c>
      <c r="DJ949" s="112">
        <f t="shared" si="1608"/>
        <v>3619.2073330351891</v>
      </c>
      <c r="DK949" s="112">
        <f t="shared" si="1608"/>
        <v>2497.8100244481266</v>
      </c>
      <c r="DL949" s="112">
        <f t="shared" si="1608"/>
        <v>1673.2837744420303</v>
      </c>
      <c r="DM949" s="112">
        <f t="shared" si="1608"/>
        <v>2550.5060296004258</v>
      </c>
    </row>
    <row r="950" spans="1:117" s="44" customFormat="1" ht="1" hidden="1" customHeight="1">
      <c r="A950" s="94">
        <v>2022</v>
      </c>
      <c r="B950" s="96">
        <f t="shared" si="1580"/>
        <v>8925130.5250681806</v>
      </c>
      <c r="C950" s="98">
        <f t="shared" si="1584"/>
        <v>9.4805599394388127E-3</v>
      </c>
      <c r="D950" s="103">
        <f t="shared" ref="D950:M950" si="1609">D740+D845</f>
        <v>5336519.6185924094</v>
      </c>
      <c r="E950" s="103">
        <f t="shared" si="1609"/>
        <v>5439973.3827798553</v>
      </c>
      <c r="F950" s="103">
        <f t="shared" si="1609"/>
        <v>5540793.4460500767</v>
      </c>
      <c r="G950" s="103">
        <f t="shared" si="1609"/>
        <v>5636970.291650082</v>
      </c>
      <c r="H950" s="103">
        <f t="shared" si="1609"/>
        <v>5729300.963087325</v>
      </c>
      <c r="I950" s="103">
        <f t="shared" si="1609"/>
        <v>1811514.8788868855</v>
      </c>
      <c r="J950" s="103">
        <f t="shared" si="1609"/>
        <v>1708061.1146994403</v>
      </c>
      <c r="K950" s="103">
        <f t="shared" si="1609"/>
        <v>1607241.0514292184</v>
      </c>
      <c r="L950" s="103">
        <f t="shared" si="1609"/>
        <v>1511064.2058292134</v>
      </c>
      <c r="M950" s="103">
        <f t="shared" si="1609"/>
        <v>1418733.5343919699</v>
      </c>
      <c r="N950" s="103"/>
      <c r="O950" s="103"/>
      <c r="P950" s="103"/>
      <c r="Q950" s="112">
        <f t="shared" ref="Q950:CB950" si="1610">Q845+Q740</f>
        <v>87169.786105524632</v>
      </c>
      <c r="R950" s="112">
        <f t="shared" si="1610"/>
        <v>89500.86274350567</v>
      </c>
      <c r="S950" s="112">
        <f t="shared" si="1610"/>
        <v>91662.512648270567</v>
      </c>
      <c r="T950" s="112">
        <f t="shared" si="1610"/>
        <v>91061.54011852057</v>
      </c>
      <c r="U950" s="112">
        <f t="shared" si="1610"/>
        <v>91116.777479988086</v>
      </c>
      <c r="V950" s="112">
        <f t="shared" si="1610"/>
        <v>91001.54035332505</v>
      </c>
      <c r="W950" s="112">
        <f t="shared" si="1610"/>
        <v>90946.807763451245</v>
      </c>
      <c r="X950" s="112">
        <f t="shared" si="1610"/>
        <v>90221.78044950719</v>
      </c>
      <c r="Y950" s="112">
        <f t="shared" si="1610"/>
        <v>89745.621411780769</v>
      </c>
      <c r="Z950" s="112">
        <f t="shared" si="1610"/>
        <v>89450.605820816912</v>
      </c>
      <c r="AA950" s="112">
        <f t="shared" si="1610"/>
        <v>88945.723859071441</v>
      </c>
      <c r="AB950" s="112">
        <f t="shared" si="1610"/>
        <v>88976.530503970193</v>
      </c>
      <c r="AC950" s="112">
        <f t="shared" si="1610"/>
        <v>93074.794022989634</v>
      </c>
      <c r="AD950" s="112">
        <f t="shared" si="1610"/>
        <v>88120.758053156111</v>
      </c>
      <c r="AE950" s="112">
        <f t="shared" si="1610"/>
        <v>87423.080020842972</v>
      </c>
      <c r="AF950" s="112">
        <f t="shared" si="1610"/>
        <v>86189.553083076578</v>
      </c>
      <c r="AG950" s="112">
        <f t="shared" si="1610"/>
        <v>85071.690399056824</v>
      </c>
      <c r="AH950" s="112">
        <f t="shared" si="1610"/>
        <v>85330.410132445017</v>
      </c>
      <c r="AI950" s="112">
        <f t="shared" si="1610"/>
        <v>85995.634583737177</v>
      </c>
      <c r="AJ950" s="112">
        <f t="shared" si="1610"/>
        <v>86090.01803584311</v>
      </c>
      <c r="AK950" s="112">
        <f t="shared" si="1610"/>
        <v>87907.37136999896</v>
      </c>
      <c r="AL950" s="112">
        <f t="shared" si="1610"/>
        <v>89703.422906287509</v>
      </c>
      <c r="AM950" s="112">
        <f t="shared" si="1610"/>
        <v>91632.974459408957</v>
      </c>
      <c r="AN950" s="112">
        <f t="shared" si="1610"/>
        <v>96340.524467291136</v>
      </c>
      <c r="AO950" s="112">
        <f t="shared" si="1610"/>
        <v>99990.634834948956</v>
      </c>
      <c r="AP950" s="112">
        <f t="shared" si="1610"/>
        <v>103534.57967430181</v>
      </c>
      <c r="AQ950" s="112">
        <f t="shared" si="1610"/>
        <v>109196.2393073253</v>
      </c>
      <c r="AR950" s="112">
        <f t="shared" si="1610"/>
        <v>111867.61356856591</v>
      </c>
      <c r="AS950" s="112">
        <f t="shared" si="1610"/>
        <v>115640.10318493287</v>
      </c>
      <c r="AT950" s="112">
        <f t="shared" si="1610"/>
        <v>118798.84854688018</v>
      </c>
      <c r="AU950" s="112">
        <f t="shared" si="1610"/>
        <v>123904.7168333712</v>
      </c>
      <c r="AV950" s="112">
        <f t="shared" si="1610"/>
        <v>125593.12351350908</v>
      </c>
      <c r="AW950" s="112">
        <f t="shared" si="1610"/>
        <v>126934.69419266828</v>
      </c>
      <c r="AX950" s="112">
        <f t="shared" si="1610"/>
        <v>125743.61842884449</v>
      </c>
      <c r="AY950" s="112">
        <f t="shared" si="1610"/>
        <v>126763.42982747802</v>
      </c>
      <c r="AZ950" s="112">
        <f t="shared" si="1610"/>
        <v>124951.82197355412</v>
      </c>
      <c r="BA950" s="112">
        <f t="shared" si="1610"/>
        <v>125755.61585612679</v>
      </c>
      <c r="BB950" s="112">
        <f t="shared" si="1610"/>
        <v>124671.79702112303</v>
      </c>
      <c r="BC950" s="112">
        <f t="shared" si="1610"/>
        <v>126313.09346921447</v>
      </c>
      <c r="BD950" s="112">
        <f t="shared" si="1610"/>
        <v>125038.85474037851</v>
      </c>
      <c r="BE950" s="112">
        <f t="shared" si="1610"/>
        <v>126996.56576212757</v>
      </c>
      <c r="BF950" s="112">
        <f t="shared" si="1610"/>
        <v>126972.6498377682</v>
      </c>
      <c r="BG950" s="112">
        <f t="shared" si="1610"/>
        <v>127679.95329234749</v>
      </c>
      <c r="BH950" s="112">
        <f t="shared" si="1610"/>
        <v>125730.15565308799</v>
      </c>
      <c r="BI950" s="112">
        <f t="shared" si="1610"/>
        <v>124587.93097823193</v>
      </c>
      <c r="BJ950" s="112">
        <f t="shared" si="1610"/>
        <v>123957.29244756361</v>
      </c>
      <c r="BK950" s="112">
        <f t="shared" si="1610"/>
        <v>122855.06252327924</v>
      </c>
      <c r="BL950" s="112">
        <f t="shared" si="1610"/>
        <v>122270.89801600054</v>
      </c>
      <c r="BM950" s="112">
        <f t="shared" si="1610"/>
        <v>123613.56134237989</v>
      </c>
      <c r="BN950" s="112">
        <f t="shared" si="1610"/>
        <v>123044.1869572844</v>
      </c>
      <c r="BO950" s="112">
        <f t="shared" si="1610"/>
        <v>124770.98708848111</v>
      </c>
      <c r="BP950" s="112">
        <f t="shared" si="1610"/>
        <v>127222.21691688192</v>
      </c>
      <c r="BQ950" s="112">
        <f t="shared" si="1610"/>
        <v>127265.82537047182</v>
      </c>
      <c r="BR950" s="112">
        <f t="shared" si="1610"/>
        <v>129253.85008084655</v>
      </c>
      <c r="BS950" s="112">
        <f t="shared" si="1610"/>
        <v>130679.9778800146</v>
      </c>
      <c r="BT950" s="112">
        <f t="shared" si="1610"/>
        <v>130280.97947771818</v>
      </c>
      <c r="BU950" s="112">
        <f t="shared" si="1610"/>
        <v>131881.30043259435</v>
      </c>
      <c r="BV950" s="112">
        <f t="shared" si="1610"/>
        <v>131424.49523135938</v>
      </c>
      <c r="BW950" s="112">
        <f t="shared" si="1610"/>
        <v>131814.55529679751</v>
      </c>
      <c r="BX950" s="112">
        <f t="shared" si="1610"/>
        <v>127939.69611312367</v>
      </c>
      <c r="BY950" s="112">
        <f t="shared" si="1610"/>
        <v>122027.52755192999</v>
      </c>
      <c r="BZ950" s="112">
        <f t="shared" si="1610"/>
        <v>117476.84255555605</v>
      </c>
      <c r="CA950" s="112">
        <f t="shared" si="1610"/>
        <v>113950.35811615275</v>
      </c>
      <c r="CB950" s="112">
        <f t="shared" si="1610"/>
        <v>109739.44053358951</v>
      </c>
      <c r="CC950" s="112">
        <f t="shared" ref="CC950:DM950" si="1611">CC845+CC740</f>
        <v>105337.38124826866</v>
      </c>
      <c r="CD950" s="112">
        <f t="shared" si="1611"/>
        <v>102326.36569007777</v>
      </c>
      <c r="CE950" s="112">
        <f t="shared" si="1611"/>
        <v>98859.661895597121</v>
      </c>
      <c r="CF950" s="112">
        <f t="shared" si="1611"/>
        <v>94311.715305597274</v>
      </c>
      <c r="CG950" s="112">
        <f t="shared" si="1611"/>
        <v>91312.791991325183</v>
      </c>
      <c r="CH950" s="112">
        <f t="shared" si="1611"/>
        <v>87586.363939177274</v>
      </c>
      <c r="CI950" s="112">
        <f t="shared" si="1611"/>
        <v>86596.679021518328</v>
      </c>
      <c r="CJ950" s="112">
        <f t="shared" si="1611"/>
        <v>82878.767177344038</v>
      </c>
      <c r="CK950" s="112">
        <f t="shared" si="1611"/>
        <v>83760.664133452548</v>
      </c>
      <c r="CL950" s="112">
        <f t="shared" si="1611"/>
        <v>81809.177566217753</v>
      </c>
      <c r="CM950" s="112">
        <f t="shared" si="1611"/>
        <v>81240.709800455545</v>
      </c>
      <c r="CN950" s="112">
        <f t="shared" si="1611"/>
        <v>79024.852368103981</v>
      </c>
      <c r="CO950" s="112">
        <f t="shared" si="1611"/>
        <v>76881.112199043855</v>
      </c>
      <c r="CP950" s="112">
        <f t="shared" si="1611"/>
        <v>72431.841498645314</v>
      </c>
      <c r="CQ950" s="112">
        <f t="shared" si="1611"/>
        <v>69446.140973858608</v>
      </c>
      <c r="CR950" s="112">
        <f t="shared" si="1611"/>
        <v>65524.726111923039</v>
      </c>
      <c r="CS950" s="112">
        <f t="shared" si="1611"/>
        <v>60563.507329422333</v>
      </c>
      <c r="CT950" s="112">
        <f t="shared" si="1611"/>
        <v>54735.417343195855</v>
      </c>
      <c r="CU950" s="112">
        <f t="shared" si="1611"/>
        <v>48536.924134715722</v>
      </c>
      <c r="CV950" s="112">
        <f t="shared" si="1611"/>
        <v>45109.736564915882</v>
      </c>
      <c r="CW950" s="112">
        <f t="shared" si="1611"/>
        <v>41573.369535411446</v>
      </c>
      <c r="CX950" s="112">
        <f t="shared" si="1611"/>
        <v>37493.010486060346</v>
      </c>
      <c r="CY950" s="112">
        <f t="shared" si="1611"/>
        <v>35034.099869759943</v>
      </c>
      <c r="CZ950" s="112">
        <f t="shared" si="1611"/>
        <v>31947.621057843451</v>
      </c>
      <c r="DA950" s="112">
        <f t="shared" si="1611"/>
        <v>28543.158735347053</v>
      </c>
      <c r="DB950" s="112">
        <f t="shared" si="1611"/>
        <v>24609.143629781232</v>
      </c>
      <c r="DC950" s="112">
        <f t="shared" si="1611"/>
        <v>21529.543506998656</v>
      </c>
      <c r="DD950" s="112">
        <f t="shared" si="1611"/>
        <v>18040.635429641825</v>
      </c>
      <c r="DE950" s="112">
        <f t="shared" si="1611"/>
        <v>15084.882452230104</v>
      </c>
      <c r="DF950" s="112">
        <f t="shared" si="1611"/>
        <v>12043.494547712615</v>
      </c>
      <c r="DG950" s="112">
        <f t="shared" si="1611"/>
        <v>9353.3298844836081</v>
      </c>
      <c r="DH950" s="112">
        <f t="shared" si="1611"/>
        <v>7104.7880077722066</v>
      </c>
      <c r="DI950" s="112">
        <f t="shared" si="1611"/>
        <v>5406.1394965275431</v>
      </c>
      <c r="DJ950" s="112">
        <f t="shared" si="1611"/>
        <v>3839.2160914286837</v>
      </c>
      <c r="DK950" s="112">
        <f t="shared" si="1611"/>
        <v>2641.5512288526093</v>
      </c>
      <c r="DL950" s="112">
        <f t="shared" si="1611"/>
        <v>1796.5895947898582</v>
      </c>
      <c r="DM950" s="112">
        <f t="shared" si="1611"/>
        <v>2785.8665415063051</v>
      </c>
    </row>
    <row r="951" spans="1:117" s="44" customFormat="1" ht="1" hidden="1" customHeight="1">
      <c r="A951" s="94">
        <v>2023</v>
      </c>
      <c r="B951" s="96">
        <f t="shared" si="1580"/>
        <v>9007308.7001190931</v>
      </c>
      <c r="C951" s="98">
        <f t="shared" si="1584"/>
        <v>9.2075040045741692E-3</v>
      </c>
      <c r="D951" s="103">
        <f t="shared" ref="D951:M951" si="1612">D741+D846</f>
        <v>5356366.5151114585</v>
      </c>
      <c r="E951" s="103">
        <f t="shared" si="1612"/>
        <v>5463057.2844883669</v>
      </c>
      <c r="F951" s="103">
        <f t="shared" si="1612"/>
        <v>5565741.2106828932</v>
      </c>
      <c r="G951" s="103">
        <f t="shared" si="1612"/>
        <v>5665788.2943697963</v>
      </c>
      <c r="H951" s="103">
        <f t="shared" si="1612"/>
        <v>5761066.3475421257</v>
      </c>
      <c r="I951" s="103">
        <f t="shared" si="1612"/>
        <v>1855331.0731831426</v>
      </c>
      <c r="J951" s="103">
        <f t="shared" si="1612"/>
        <v>1748640.3038062342</v>
      </c>
      <c r="K951" s="103">
        <f t="shared" si="1612"/>
        <v>1645956.3776117086</v>
      </c>
      <c r="L951" s="103">
        <f t="shared" si="1612"/>
        <v>1545909.2939248052</v>
      </c>
      <c r="M951" s="103">
        <f t="shared" si="1612"/>
        <v>1450631.2407524758</v>
      </c>
      <c r="N951" s="103"/>
      <c r="O951" s="103"/>
      <c r="P951" s="103"/>
      <c r="Q951" s="112">
        <f t="shared" ref="Q951:CB951" si="1613">Q846+Q741</f>
        <v>87349.356511818638</v>
      </c>
      <c r="R951" s="112">
        <f t="shared" si="1613"/>
        <v>89820.920007641864</v>
      </c>
      <c r="S951" s="112">
        <f t="shared" si="1613"/>
        <v>92094.998524251321</v>
      </c>
      <c r="T951" s="112">
        <f t="shared" si="1613"/>
        <v>91612.25982552371</v>
      </c>
      <c r="U951" s="112">
        <f t="shared" si="1613"/>
        <v>91764.236846632964</v>
      </c>
      <c r="V951" s="112">
        <f t="shared" si="1613"/>
        <v>91760.309203999146</v>
      </c>
      <c r="W951" s="112">
        <f t="shared" si="1613"/>
        <v>91764.914674939006</v>
      </c>
      <c r="X951" s="112">
        <f t="shared" si="1613"/>
        <v>91075.504578057502</v>
      </c>
      <c r="Y951" s="112">
        <f t="shared" si="1613"/>
        <v>90632.406700006104</v>
      </c>
      <c r="Z951" s="112">
        <f t="shared" si="1613"/>
        <v>90380.667914395104</v>
      </c>
      <c r="AA951" s="112">
        <f t="shared" si="1613"/>
        <v>89915.455639256543</v>
      </c>
      <c r="AB951" s="112">
        <f t="shared" si="1613"/>
        <v>89908.244530166063</v>
      </c>
      <c r="AC951" s="112">
        <f t="shared" si="1613"/>
        <v>94166.666567306092</v>
      </c>
      <c r="AD951" s="112">
        <f t="shared" si="1613"/>
        <v>89754.086664494447</v>
      </c>
      <c r="AE951" s="112">
        <f t="shared" si="1613"/>
        <v>88877.733021693813</v>
      </c>
      <c r="AF951" s="112">
        <f t="shared" si="1613"/>
        <v>88001.662729512231</v>
      </c>
      <c r="AG951" s="112">
        <f t="shared" si="1613"/>
        <v>86666.07472407649</v>
      </c>
      <c r="AH951" s="112">
        <f t="shared" si="1613"/>
        <v>85732.899268056848</v>
      </c>
      <c r="AI951" s="112">
        <f t="shared" si="1613"/>
        <v>86410.982343573822</v>
      </c>
      <c r="AJ951" s="112">
        <f t="shared" si="1613"/>
        <v>87921.731549091011</v>
      </c>
      <c r="AK951" s="112">
        <f t="shared" si="1613"/>
        <v>87446.546170527072</v>
      </c>
      <c r="AL951" s="112">
        <f t="shared" si="1613"/>
        <v>90038.65460700274</v>
      </c>
      <c r="AM951" s="112">
        <f t="shared" si="1613"/>
        <v>91620.842707188451</v>
      </c>
      <c r="AN951" s="112">
        <f t="shared" si="1613"/>
        <v>93901.516412553872</v>
      </c>
      <c r="AO951" s="112">
        <f t="shared" si="1613"/>
        <v>99398.598516036349</v>
      </c>
      <c r="AP951" s="112">
        <f t="shared" si="1613"/>
        <v>102768.63666950358</v>
      </c>
      <c r="AQ951" s="112">
        <f t="shared" si="1613"/>
        <v>107450.87903991005</v>
      </c>
      <c r="AR951" s="112">
        <f t="shared" si="1613"/>
        <v>112699.2374001634</v>
      </c>
      <c r="AS951" s="112">
        <f t="shared" si="1613"/>
        <v>114774.54845937941</v>
      </c>
      <c r="AT951" s="112">
        <f t="shared" si="1613"/>
        <v>118403.0629875506</v>
      </c>
      <c r="AU951" s="112">
        <f t="shared" si="1613"/>
        <v>121337.02293122343</v>
      </c>
      <c r="AV951" s="112">
        <f t="shared" si="1613"/>
        <v>125701.35035527954</v>
      </c>
      <c r="AW951" s="112">
        <f t="shared" si="1613"/>
        <v>127450.71961153834</v>
      </c>
      <c r="AX951" s="112">
        <f t="shared" si="1613"/>
        <v>127152.87080029248</v>
      </c>
      <c r="AY951" s="112">
        <f t="shared" si="1613"/>
        <v>126894.00066367144</v>
      </c>
      <c r="AZ951" s="112">
        <f t="shared" si="1613"/>
        <v>128304.66538475383</v>
      </c>
      <c r="BA951" s="112">
        <f t="shared" si="1613"/>
        <v>126300.54207443498</v>
      </c>
      <c r="BB951" s="112">
        <f t="shared" si="1613"/>
        <v>126443.67991589101</v>
      </c>
      <c r="BC951" s="112">
        <f t="shared" si="1613"/>
        <v>126789.42767312945</v>
      </c>
      <c r="BD951" s="112">
        <f t="shared" si="1613"/>
        <v>127468.9944750696</v>
      </c>
      <c r="BE951" s="112">
        <f t="shared" si="1613"/>
        <v>126635.58061761144</v>
      </c>
      <c r="BF951" s="112">
        <f t="shared" si="1613"/>
        <v>128593.68688816145</v>
      </c>
      <c r="BG951" s="112">
        <f t="shared" si="1613"/>
        <v>128597.31183827293</v>
      </c>
      <c r="BH951" s="112">
        <f t="shared" si="1613"/>
        <v>128668.95578781534</v>
      </c>
      <c r="BI951" s="112">
        <f t="shared" si="1613"/>
        <v>126926.85975357867</v>
      </c>
      <c r="BJ951" s="112">
        <f t="shared" si="1613"/>
        <v>125384.9506274102</v>
      </c>
      <c r="BK951" s="112">
        <f t="shared" si="1613"/>
        <v>124635.62090003819</v>
      </c>
      <c r="BL951" s="112">
        <f t="shared" si="1613"/>
        <v>123418.79237169081</v>
      </c>
      <c r="BM951" s="112">
        <f t="shared" si="1613"/>
        <v>122849.04868172004</v>
      </c>
      <c r="BN951" s="112">
        <f t="shared" si="1613"/>
        <v>123551.88686373556</v>
      </c>
      <c r="BO951" s="112">
        <f t="shared" si="1613"/>
        <v>122972.74617025914</v>
      </c>
      <c r="BP951" s="112">
        <f t="shared" si="1613"/>
        <v>124659.06217860713</v>
      </c>
      <c r="BQ951" s="112">
        <f t="shared" si="1613"/>
        <v>127016.70648025649</v>
      </c>
      <c r="BR951" s="112">
        <f t="shared" si="1613"/>
        <v>126929.51208229874</v>
      </c>
      <c r="BS951" s="112">
        <f t="shared" si="1613"/>
        <v>128917.80722755789</v>
      </c>
      <c r="BT951" s="112">
        <f t="shared" si="1613"/>
        <v>129861.64401399635</v>
      </c>
      <c r="BU951" s="112">
        <f t="shared" si="1613"/>
        <v>129765.16188101663</v>
      </c>
      <c r="BV951" s="112">
        <f t="shared" si="1613"/>
        <v>131366.05380833076</v>
      </c>
      <c r="BW951" s="112">
        <f t="shared" si="1613"/>
        <v>130429.75127377713</v>
      </c>
      <c r="BX951" s="112">
        <f t="shared" si="1613"/>
        <v>131290.804688284</v>
      </c>
      <c r="BY951" s="112">
        <f t="shared" si="1613"/>
        <v>126511.30673834571</v>
      </c>
      <c r="BZ951" s="112">
        <f t="shared" si="1613"/>
        <v>121199.46522874403</v>
      </c>
      <c r="CA951" s="112">
        <f t="shared" si="1613"/>
        <v>116862.95910888969</v>
      </c>
      <c r="CB951" s="112">
        <f t="shared" si="1613"/>
        <v>112616.07587363134</v>
      </c>
      <c r="CC951" s="112">
        <f t="shared" ref="CC951:DM951" si="1614">CC846+CC741</f>
        <v>109080.4492177979</v>
      </c>
      <c r="CD951" s="112">
        <f t="shared" si="1614"/>
        <v>104169.53059184691</v>
      </c>
      <c r="CE951" s="112">
        <f t="shared" si="1614"/>
        <v>101688.41360072582</v>
      </c>
      <c r="CF951" s="112">
        <f t="shared" si="1614"/>
        <v>97806.660483883432</v>
      </c>
      <c r="CG951" s="112">
        <f t="shared" si="1614"/>
        <v>93678.696537652635</v>
      </c>
      <c r="CH951" s="112">
        <f t="shared" si="1614"/>
        <v>90238.751894401677</v>
      </c>
      <c r="CI951" s="112">
        <f t="shared" si="1614"/>
        <v>86787.057900658925</v>
      </c>
      <c r="CJ951" s="112">
        <f t="shared" si="1614"/>
        <v>85810.395553985116</v>
      </c>
      <c r="CK951" s="112">
        <f t="shared" si="1614"/>
        <v>81888.653911663307</v>
      </c>
      <c r="CL951" s="112">
        <f t="shared" si="1614"/>
        <v>82610.769855044273</v>
      </c>
      <c r="CM951" s="112">
        <f t="shared" si="1614"/>
        <v>80316.048340990703</v>
      </c>
      <c r="CN951" s="112">
        <f t="shared" si="1614"/>
        <v>80179.761067794447</v>
      </c>
      <c r="CO951" s="112">
        <f t="shared" si="1614"/>
        <v>77232.398958617749</v>
      </c>
      <c r="CP951" s="112">
        <f t="shared" si="1614"/>
        <v>75331.56509527142</v>
      </c>
      <c r="CQ951" s="112">
        <f t="shared" si="1614"/>
        <v>70508.388857663987</v>
      </c>
      <c r="CR951" s="112">
        <f t="shared" si="1614"/>
        <v>67659.895866363717</v>
      </c>
      <c r="CS951" s="112">
        <f t="shared" si="1614"/>
        <v>63406.58002952105</v>
      </c>
      <c r="CT951" s="112">
        <f t="shared" si="1614"/>
        <v>58484.043300531033</v>
      </c>
      <c r="CU951" s="112">
        <f t="shared" si="1614"/>
        <v>52555.197844476628</v>
      </c>
      <c r="CV951" s="112">
        <f t="shared" si="1614"/>
        <v>46161.914450417826</v>
      </c>
      <c r="CW951" s="112">
        <f t="shared" si="1614"/>
        <v>42777.647692304672</v>
      </c>
      <c r="CX951" s="112">
        <f t="shared" si="1614"/>
        <v>39168.049468098026</v>
      </c>
      <c r="CY951" s="112">
        <f t="shared" si="1614"/>
        <v>34830.814473992876</v>
      </c>
      <c r="CZ951" s="112">
        <f t="shared" si="1614"/>
        <v>32339.566665066159</v>
      </c>
      <c r="DA951" s="112">
        <f t="shared" si="1614"/>
        <v>29271.108932132334</v>
      </c>
      <c r="DB951" s="112">
        <f t="shared" si="1614"/>
        <v>25610.002756065518</v>
      </c>
      <c r="DC951" s="112">
        <f t="shared" si="1614"/>
        <v>21836.661886835565</v>
      </c>
      <c r="DD951" s="112">
        <f t="shared" si="1614"/>
        <v>18719.325129453311</v>
      </c>
      <c r="DE951" s="112">
        <f t="shared" si="1614"/>
        <v>15243.442477510329</v>
      </c>
      <c r="DF951" s="112">
        <f t="shared" si="1614"/>
        <v>12688.174780740732</v>
      </c>
      <c r="DG951" s="112">
        <f t="shared" si="1614"/>
        <v>9801.1430087932258</v>
      </c>
      <c r="DH951" s="112">
        <f t="shared" si="1614"/>
        <v>7523.0842230910393</v>
      </c>
      <c r="DI951" s="112">
        <f t="shared" si="1614"/>
        <v>5541.4207025940786</v>
      </c>
      <c r="DJ951" s="112">
        <f t="shared" si="1614"/>
        <v>4027.4280776419746</v>
      </c>
      <c r="DK951" s="112">
        <f t="shared" si="1614"/>
        <v>2811.1678576374134</v>
      </c>
      <c r="DL951" s="112">
        <f t="shared" si="1614"/>
        <v>1905.8288642057446</v>
      </c>
      <c r="DM951" s="112">
        <f t="shared" si="1614"/>
        <v>3034.850520980006</v>
      </c>
    </row>
    <row r="952" spans="1:117" s="44" customFormat="1" ht="1" hidden="1" customHeight="1">
      <c r="A952" s="94">
        <v>2024</v>
      </c>
      <c r="B952" s="96">
        <f t="shared" si="1580"/>
        <v>9087796.7342106011</v>
      </c>
      <c r="C952" s="98">
        <f t="shared" si="1584"/>
        <v>8.9358582869979598E-3</v>
      </c>
      <c r="D952" s="103">
        <f t="shared" ref="D952:M952" si="1615">D742+D847</f>
        <v>5374857.9960384667</v>
      </c>
      <c r="E952" s="103">
        <f t="shared" si="1615"/>
        <v>5484450.5615470074</v>
      </c>
      <c r="F952" s="103">
        <f t="shared" si="1615"/>
        <v>5590340.4984347988</v>
      </c>
      <c r="G952" s="103">
        <f t="shared" si="1615"/>
        <v>5692243.7616078109</v>
      </c>
      <c r="H952" s="103">
        <f t="shared" si="1615"/>
        <v>5791360.8882590681</v>
      </c>
      <c r="I952" s="103">
        <f t="shared" si="1615"/>
        <v>1900761.1850428025</v>
      </c>
      <c r="J952" s="103">
        <f t="shared" si="1615"/>
        <v>1791168.6195342606</v>
      </c>
      <c r="K952" s="103">
        <f t="shared" si="1615"/>
        <v>1685278.6826464694</v>
      </c>
      <c r="L952" s="103">
        <f t="shared" si="1615"/>
        <v>1583375.4194734583</v>
      </c>
      <c r="M952" s="103">
        <f t="shared" si="1615"/>
        <v>1484258.2928222015</v>
      </c>
      <c r="N952" s="103"/>
      <c r="O952" s="103"/>
      <c r="P952" s="103"/>
      <c r="Q952" s="112">
        <f t="shared" ref="Q952:CB952" si="1616">Q847+Q742</f>
        <v>87422.120878789952</v>
      </c>
      <c r="R952" s="112">
        <f t="shared" si="1616"/>
        <v>89997.31027567359</v>
      </c>
      <c r="S952" s="112">
        <f t="shared" si="1616"/>
        <v>92414.310227348979</v>
      </c>
      <c r="T952" s="112">
        <f t="shared" si="1616"/>
        <v>92032.808426077216</v>
      </c>
      <c r="U952" s="112">
        <f t="shared" si="1616"/>
        <v>92307.638348610053</v>
      </c>
      <c r="V952" s="112">
        <f t="shared" si="1616"/>
        <v>92401.108304722409</v>
      </c>
      <c r="W952" s="112">
        <f t="shared" si="1616"/>
        <v>92514.999314294226</v>
      </c>
      <c r="X952" s="112">
        <f t="shared" si="1616"/>
        <v>91880.52443385488</v>
      </c>
      <c r="Y952" s="112">
        <f t="shared" si="1616"/>
        <v>91473.590357922687</v>
      </c>
      <c r="Z952" s="112">
        <f t="shared" si="1616"/>
        <v>91257.216466820697</v>
      </c>
      <c r="AA952" s="112">
        <f t="shared" si="1616"/>
        <v>90836.752555083105</v>
      </c>
      <c r="AB952" s="112">
        <f t="shared" si="1616"/>
        <v>90873.663387181077</v>
      </c>
      <c r="AC952" s="112">
        <f t="shared" si="1616"/>
        <v>95137.523957683676</v>
      </c>
      <c r="AD952" s="112">
        <f t="shared" si="1616"/>
        <v>90789.677975592786</v>
      </c>
      <c r="AE952" s="112">
        <f t="shared" si="1616"/>
        <v>90495.483718206204</v>
      </c>
      <c r="AF952" s="112">
        <f t="shared" si="1616"/>
        <v>89445.821210706214</v>
      </c>
      <c r="AG952" s="112">
        <f t="shared" si="1616"/>
        <v>88456.717536252647</v>
      </c>
      <c r="AH952" s="112">
        <f t="shared" si="1616"/>
        <v>87308.232126038551</v>
      </c>
      <c r="AI952" s="112">
        <f t="shared" si="1616"/>
        <v>86807.447007817274</v>
      </c>
      <c r="AJ952" s="112">
        <f t="shared" si="1616"/>
        <v>88324.606620658422</v>
      </c>
      <c r="AK952" s="112">
        <f t="shared" si="1616"/>
        <v>89238.831783745438</v>
      </c>
      <c r="AL952" s="112">
        <f t="shared" si="1616"/>
        <v>89565.732709325355</v>
      </c>
      <c r="AM952" s="112">
        <f t="shared" si="1616"/>
        <v>91925.741674983467</v>
      </c>
      <c r="AN952" s="112">
        <f t="shared" si="1616"/>
        <v>93891.839102026715</v>
      </c>
      <c r="AO952" s="112">
        <f t="shared" si="1616"/>
        <v>96979.125771487219</v>
      </c>
      <c r="AP952" s="112">
        <f t="shared" si="1616"/>
        <v>102175.80806383022</v>
      </c>
      <c r="AQ952" s="112">
        <f t="shared" si="1616"/>
        <v>106683.75339170737</v>
      </c>
      <c r="AR952" s="112">
        <f t="shared" si="1616"/>
        <v>110966.38881121881</v>
      </c>
      <c r="AS952" s="112">
        <f t="shared" si="1616"/>
        <v>115584.24031536901</v>
      </c>
      <c r="AT952" s="112">
        <f t="shared" si="1616"/>
        <v>117541.86306407303</v>
      </c>
      <c r="AU952" s="112">
        <f t="shared" si="1616"/>
        <v>120939.9612748239</v>
      </c>
      <c r="AV952" s="112">
        <f t="shared" si="1616"/>
        <v>123175.32118025052</v>
      </c>
      <c r="AW952" s="112">
        <f t="shared" si="1616"/>
        <v>127552.2048786529</v>
      </c>
      <c r="AX952" s="112">
        <f t="shared" si="1616"/>
        <v>127651.99640533654</v>
      </c>
      <c r="AY952" s="112">
        <f t="shared" si="1616"/>
        <v>128277.56763948376</v>
      </c>
      <c r="AZ952" s="112">
        <f t="shared" si="1616"/>
        <v>128435.04539089695</v>
      </c>
      <c r="BA952" s="112">
        <f t="shared" si="1616"/>
        <v>129622.73317494417</v>
      </c>
      <c r="BB952" s="112">
        <f t="shared" si="1616"/>
        <v>126973.71297031859</v>
      </c>
      <c r="BC952" s="112">
        <f t="shared" si="1616"/>
        <v>128560.33722629093</v>
      </c>
      <c r="BD952" s="112">
        <f t="shared" si="1616"/>
        <v>127937.2295665812</v>
      </c>
      <c r="BE952" s="112">
        <f t="shared" si="1616"/>
        <v>129055.97687798207</v>
      </c>
      <c r="BF952" s="112">
        <f t="shared" si="1616"/>
        <v>128234.84071448699</v>
      </c>
      <c r="BG952" s="112">
        <f t="shared" si="1616"/>
        <v>130217.48313612721</v>
      </c>
      <c r="BH952" s="112">
        <f t="shared" si="1616"/>
        <v>129582.46166220265</v>
      </c>
      <c r="BI952" s="112">
        <f t="shared" si="1616"/>
        <v>129857.35240528781</v>
      </c>
      <c r="BJ952" s="112">
        <f t="shared" si="1616"/>
        <v>127709.99898248448</v>
      </c>
      <c r="BK952" s="112">
        <f t="shared" si="1616"/>
        <v>126057.65399970658</v>
      </c>
      <c r="BL952" s="112">
        <f t="shared" si="1616"/>
        <v>125186.98977196014</v>
      </c>
      <c r="BM952" s="112">
        <f t="shared" si="1616"/>
        <v>123992.06203022855</v>
      </c>
      <c r="BN952" s="112">
        <f t="shared" si="1616"/>
        <v>122786.81624148772</v>
      </c>
      <c r="BO952" s="112">
        <f t="shared" si="1616"/>
        <v>123466.36423988243</v>
      </c>
      <c r="BP952" s="112">
        <f t="shared" si="1616"/>
        <v>122871.8443835153</v>
      </c>
      <c r="BQ952" s="112">
        <f t="shared" si="1616"/>
        <v>124464.26698888147</v>
      </c>
      <c r="BR952" s="112">
        <f t="shared" si="1616"/>
        <v>126683.14150903662</v>
      </c>
      <c r="BS952" s="112">
        <f t="shared" si="1616"/>
        <v>126609.06982751825</v>
      </c>
      <c r="BT952" s="112">
        <f t="shared" si="1616"/>
        <v>128117.91447069781</v>
      </c>
      <c r="BU952" s="112">
        <f t="shared" si="1616"/>
        <v>129349.83878997105</v>
      </c>
      <c r="BV952" s="112">
        <f t="shared" si="1616"/>
        <v>129272.05097288842</v>
      </c>
      <c r="BW952" s="112">
        <f t="shared" si="1616"/>
        <v>130373.59741260085</v>
      </c>
      <c r="BX952" s="112">
        <f t="shared" si="1616"/>
        <v>129925.97712159393</v>
      </c>
      <c r="BY952" s="112">
        <f t="shared" si="1616"/>
        <v>129812.90633450207</v>
      </c>
      <c r="BZ952" s="112">
        <f t="shared" si="1616"/>
        <v>125649.66963428375</v>
      </c>
      <c r="CA952" s="112">
        <f t="shared" si="1616"/>
        <v>120552.41855515915</v>
      </c>
      <c r="CB952" s="112">
        <f t="shared" si="1616"/>
        <v>115504.57422679506</v>
      </c>
      <c r="CC952" s="112">
        <f t="shared" ref="CC952:DM952" si="1617">CC847+CC742</f>
        <v>111930.97362601185</v>
      </c>
      <c r="CD952" s="112">
        <f t="shared" si="1617"/>
        <v>107871.0334017103</v>
      </c>
      <c r="CE952" s="112">
        <f t="shared" si="1617"/>
        <v>103511.12026894451</v>
      </c>
      <c r="CF952" s="112">
        <f t="shared" si="1617"/>
        <v>100621.72859977919</v>
      </c>
      <c r="CG952" s="112">
        <f t="shared" si="1617"/>
        <v>97152.437150590558</v>
      </c>
      <c r="CH952" s="112">
        <f t="shared" si="1617"/>
        <v>92583.642219814734</v>
      </c>
      <c r="CI952" s="112">
        <f t="shared" si="1617"/>
        <v>89410.914481850923</v>
      </c>
      <c r="CJ952" s="112">
        <f t="shared" si="1617"/>
        <v>86011.15638509742</v>
      </c>
      <c r="CK952" s="112">
        <f t="shared" si="1617"/>
        <v>84779.70164575793</v>
      </c>
      <c r="CL952" s="112">
        <f t="shared" si="1617"/>
        <v>80791.744438132257</v>
      </c>
      <c r="CM952" s="112">
        <f t="shared" si="1617"/>
        <v>81103.92429794975</v>
      </c>
      <c r="CN952" s="112">
        <f t="shared" si="1617"/>
        <v>79279.62567900015</v>
      </c>
      <c r="CO952" s="112">
        <f t="shared" si="1617"/>
        <v>78373.592255006573</v>
      </c>
      <c r="CP952" s="112">
        <f t="shared" si="1617"/>
        <v>75690.861311711458</v>
      </c>
      <c r="CQ952" s="112">
        <f t="shared" si="1617"/>
        <v>73351.211164381646</v>
      </c>
      <c r="CR952" s="112">
        <f t="shared" si="1617"/>
        <v>68718.906282407304</v>
      </c>
      <c r="CS952" s="112">
        <f t="shared" si="1617"/>
        <v>65494.346897691488</v>
      </c>
      <c r="CT952" s="112">
        <f t="shared" si="1617"/>
        <v>61261.270062575364</v>
      </c>
      <c r="CU952" s="112">
        <f t="shared" si="1617"/>
        <v>56179.007366227423</v>
      </c>
      <c r="CV952" s="112">
        <f t="shared" si="1617"/>
        <v>50014.357317894362</v>
      </c>
      <c r="CW952" s="112">
        <f t="shared" si="1617"/>
        <v>43804.365579830643</v>
      </c>
      <c r="CX952" s="112">
        <f t="shared" si="1617"/>
        <v>40336.044340939916</v>
      </c>
      <c r="CY952" s="112">
        <f t="shared" si="1617"/>
        <v>36419.916309802284</v>
      </c>
      <c r="CZ952" s="112">
        <f t="shared" si="1617"/>
        <v>32184.215438677438</v>
      </c>
      <c r="DA952" s="112">
        <f t="shared" si="1617"/>
        <v>29669.958502938836</v>
      </c>
      <c r="DB952" s="112">
        <f t="shared" si="1617"/>
        <v>26301.228542850968</v>
      </c>
      <c r="DC952" s="112">
        <f t="shared" si="1617"/>
        <v>22760.565989014678</v>
      </c>
      <c r="DD952" s="112">
        <f t="shared" si="1617"/>
        <v>19024.400721836446</v>
      </c>
      <c r="DE952" s="112">
        <f t="shared" si="1617"/>
        <v>15849.167076348927</v>
      </c>
      <c r="DF952" s="112">
        <f t="shared" si="1617"/>
        <v>12850.613999328561</v>
      </c>
      <c r="DG952" s="112">
        <f t="shared" si="1617"/>
        <v>10347.464484794398</v>
      </c>
      <c r="DH952" s="112">
        <f t="shared" si="1617"/>
        <v>7904.0106192043077</v>
      </c>
      <c r="DI952" s="112">
        <f t="shared" si="1617"/>
        <v>5882.4143802175549</v>
      </c>
      <c r="DJ952" s="112">
        <f t="shared" si="1617"/>
        <v>4140.8114803511544</v>
      </c>
      <c r="DK952" s="112">
        <f t="shared" si="1617"/>
        <v>2960.3164814752918</v>
      </c>
      <c r="DL952" s="112">
        <f t="shared" si="1617"/>
        <v>2037.4275964946933</v>
      </c>
      <c r="DM952" s="112">
        <f t="shared" si="1617"/>
        <v>3291.2127037767136</v>
      </c>
    </row>
    <row r="953" spans="1:117" s="44" customFormat="1" ht="1" hidden="1" customHeight="1">
      <c r="A953" s="94">
        <v>2025</v>
      </c>
      <c r="B953" s="96">
        <f t="shared" si="1580"/>
        <v>9166411.3247386105</v>
      </c>
      <c r="C953" s="98">
        <f t="shared" si="1584"/>
        <v>8.6505665594465136E-3</v>
      </c>
      <c r="D953" s="103">
        <f t="shared" ref="D953:M953" si="1618">D743+D848</f>
        <v>5390496.9831189942</v>
      </c>
      <c r="E953" s="103">
        <f t="shared" si="1618"/>
        <v>5503025.4919047859</v>
      </c>
      <c r="F953" s="103">
        <f t="shared" si="1618"/>
        <v>5611794.3875607438</v>
      </c>
      <c r="G953" s="103">
        <f t="shared" si="1618"/>
        <v>5716880.8736872412</v>
      </c>
      <c r="H953" s="103">
        <f t="shared" si="1618"/>
        <v>5817846.7394802487</v>
      </c>
      <c r="I953" s="103">
        <f t="shared" si="1618"/>
        <v>1947805.0439674074</v>
      </c>
      <c r="J953" s="103">
        <f t="shared" si="1618"/>
        <v>1835276.5351816164</v>
      </c>
      <c r="K953" s="103">
        <f t="shared" si="1618"/>
        <v>1726507.639525658</v>
      </c>
      <c r="L953" s="103">
        <f t="shared" si="1618"/>
        <v>1621421.1533991604</v>
      </c>
      <c r="M953" s="103">
        <f t="shared" si="1618"/>
        <v>1520455.2876061534</v>
      </c>
      <c r="N953" s="103"/>
      <c r="O953" s="103"/>
      <c r="P953" s="103"/>
      <c r="Q953" s="112">
        <f t="shared" ref="Q953:CB953" si="1619">Q848+Q743</f>
        <v>87380.424422195676</v>
      </c>
      <c r="R953" s="112">
        <f t="shared" si="1619"/>
        <v>90065.673310697719</v>
      </c>
      <c r="S953" s="112">
        <f t="shared" si="1619"/>
        <v>92587.101720790553</v>
      </c>
      <c r="T953" s="112">
        <f t="shared" si="1619"/>
        <v>92343.212960994439</v>
      </c>
      <c r="U953" s="112">
        <f t="shared" si="1619"/>
        <v>92717.952001603437</v>
      </c>
      <c r="V953" s="112">
        <f t="shared" si="1619"/>
        <v>92935.949540405476</v>
      </c>
      <c r="W953" s="112">
        <f t="shared" si="1619"/>
        <v>93147.075103660085</v>
      </c>
      <c r="X953" s="112">
        <f t="shared" si="1619"/>
        <v>92614.966839456378</v>
      </c>
      <c r="Y953" s="112">
        <f t="shared" si="1619"/>
        <v>92268.186362375985</v>
      </c>
      <c r="Z953" s="112">
        <f t="shared" si="1619"/>
        <v>92088.182044876638</v>
      </c>
      <c r="AA953" s="112">
        <f t="shared" si="1619"/>
        <v>91702.648802414958</v>
      </c>
      <c r="AB953" s="112">
        <f t="shared" si="1619"/>
        <v>91788.4812937479</v>
      </c>
      <c r="AC953" s="112">
        <f t="shared" si="1619"/>
        <v>96141.727492846505</v>
      </c>
      <c r="AD953" s="112">
        <f t="shared" si="1619"/>
        <v>91711.370325365948</v>
      </c>
      <c r="AE953" s="112">
        <f t="shared" si="1619"/>
        <v>91523.205227173981</v>
      </c>
      <c r="AF953" s="112">
        <f t="shared" si="1619"/>
        <v>91049.046111073476</v>
      </c>
      <c r="AG953" s="112">
        <f t="shared" si="1619"/>
        <v>89887.79621426751</v>
      </c>
      <c r="AH953" s="112">
        <f t="shared" si="1619"/>
        <v>89077.709828725143</v>
      </c>
      <c r="AI953" s="112">
        <f t="shared" si="1619"/>
        <v>88364.577693565254</v>
      </c>
      <c r="AJ953" s="112">
        <f t="shared" si="1619"/>
        <v>88714.010355967184</v>
      </c>
      <c r="AK953" s="112">
        <f t="shared" si="1619"/>
        <v>89620.190937393098</v>
      </c>
      <c r="AL953" s="112">
        <f t="shared" si="1619"/>
        <v>91317.379708835491</v>
      </c>
      <c r="AM953" s="112">
        <f t="shared" si="1619"/>
        <v>91440.085022826723</v>
      </c>
      <c r="AN953" s="112">
        <f t="shared" si="1619"/>
        <v>94162.555237791792</v>
      </c>
      <c r="AO953" s="112">
        <f t="shared" si="1619"/>
        <v>96961.643256331547</v>
      </c>
      <c r="AP953" s="112">
        <f t="shared" si="1619"/>
        <v>99782.063918132684</v>
      </c>
      <c r="AQ953" s="112">
        <f t="shared" si="1619"/>
        <v>106081.15411359977</v>
      </c>
      <c r="AR953" s="112">
        <f t="shared" si="1619"/>
        <v>110195.2730292503</v>
      </c>
      <c r="AS953" s="112">
        <f t="shared" si="1619"/>
        <v>113865.71742489671</v>
      </c>
      <c r="AT953" s="112">
        <f t="shared" si="1619"/>
        <v>118326.03059345423</v>
      </c>
      <c r="AU953" s="112">
        <f t="shared" si="1619"/>
        <v>120082.44828294433</v>
      </c>
      <c r="AV953" s="112">
        <f t="shared" si="1619"/>
        <v>122777.64907522788</v>
      </c>
      <c r="AW953" s="112">
        <f t="shared" si="1619"/>
        <v>125057.60537096891</v>
      </c>
      <c r="AX953" s="112">
        <f t="shared" si="1619"/>
        <v>127749.33288948954</v>
      </c>
      <c r="AY953" s="112">
        <f t="shared" si="1619"/>
        <v>128764.65282593569</v>
      </c>
      <c r="AZ953" s="112">
        <f t="shared" si="1619"/>
        <v>129797.05635098308</v>
      </c>
      <c r="BA953" s="112">
        <f t="shared" si="1619"/>
        <v>129746.98026756188</v>
      </c>
      <c r="BB953" s="112">
        <f t="shared" si="1619"/>
        <v>130247.12668131142</v>
      </c>
      <c r="BC953" s="112">
        <f t="shared" si="1619"/>
        <v>129083.95354721135</v>
      </c>
      <c r="BD953" s="112">
        <f t="shared" si="1619"/>
        <v>129700.26896188242</v>
      </c>
      <c r="BE953" s="112">
        <f t="shared" si="1619"/>
        <v>129519.66603381047</v>
      </c>
      <c r="BF953" s="112">
        <f t="shared" si="1619"/>
        <v>130646.41020479228</v>
      </c>
      <c r="BG953" s="112">
        <f t="shared" si="1619"/>
        <v>129856.70153295853</v>
      </c>
      <c r="BH953" s="112">
        <f t="shared" si="1619"/>
        <v>131193.50385129615</v>
      </c>
      <c r="BI953" s="112">
        <f t="shared" si="1619"/>
        <v>130767.78110726565</v>
      </c>
      <c r="BJ953" s="112">
        <f t="shared" si="1619"/>
        <v>130622.69308682161</v>
      </c>
      <c r="BK953" s="112">
        <f t="shared" si="1619"/>
        <v>128370.45483402282</v>
      </c>
      <c r="BL953" s="112">
        <f t="shared" si="1619"/>
        <v>126598.92405528373</v>
      </c>
      <c r="BM953" s="112">
        <f t="shared" si="1619"/>
        <v>125745.16962355826</v>
      </c>
      <c r="BN953" s="112">
        <f t="shared" si="1619"/>
        <v>123916.80618906283</v>
      </c>
      <c r="BO953" s="112">
        <f t="shared" si="1619"/>
        <v>122700.90895814952</v>
      </c>
      <c r="BP953" s="112">
        <f t="shared" si="1619"/>
        <v>123352.96562100717</v>
      </c>
      <c r="BQ953" s="112">
        <f t="shared" si="1619"/>
        <v>122684.16811945909</v>
      </c>
      <c r="BR953" s="112">
        <f t="shared" si="1619"/>
        <v>124139.82103163654</v>
      </c>
      <c r="BS953" s="112">
        <f t="shared" si="1619"/>
        <v>126361.78207929425</v>
      </c>
      <c r="BT953" s="112">
        <f t="shared" si="1619"/>
        <v>125833.05638171008</v>
      </c>
      <c r="BU953" s="112">
        <f t="shared" si="1619"/>
        <v>127617.71724801305</v>
      </c>
      <c r="BV953" s="112">
        <f t="shared" si="1619"/>
        <v>128860.80096757054</v>
      </c>
      <c r="BW953" s="112">
        <f t="shared" si="1619"/>
        <v>128309.93781224071</v>
      </c>
      <c r="BX953" s="112">
        <f t="shared" si="1619"/>
        <v>129875.09455684456</v>
      </c>
      <c r="BY953" s="112">
        <f t="shared" si="1619"/>
        <v>128475.46119046197</v>
      </c>
      <c r="BZ953" s="112">
        <f t="shared" si="1619"/>
        <v>128918.40888139213</v>
      </c>
      <c r="CA953" s="112">
        <f t="shared" si="1619"/>
        <v>124979.53375789669</v>
      </c>
      <c r="CB953" s="112">
        <f t="shared" si="1619"/>
        <v>119139.78231025678</v>
      </c>
      <c r="CC953" s="112">
        <f t="shared" ref="CC953:DM953" si="1620">CC848+CC743</f>
        <v>114816.3439091421</v>
      </c>
      <c r="CD953" s="112">
        <f t="shared" si="1620"/>
        <v>110680.16275129432</v>
      </c>
      <c r="CE953" s="112">
        <f t="shared" si="1620"/>
        <v>107194.14030853196</v>
      </c>
      <c r="CF953" s="112">
        <f t="shared" si="1620"/>
        <v>102421.7605249701</v>
      </c>
      <c r="CG953" s="112">
        <f t="shared" si="1620"/>
        <v>99966.348864708474</v>
      </c>
      <c r="CH953" s="112">
        <f t="shared" si="1620"/>
        <v>96017.292974501615</v>
      </c>
      <c r="CI953" s="112">
        <f t="shared" si="1620"/>
        <v>91742.275850996084</v>
      </c>
      <c r="CJ953" s="112">
        <f t="shared" si="1620"/>
        <v>88612.600155505817</v>
      </c>
      <c r="CK953" s="112">
        <f t="shared" si="1620"/>
        <v>84993.100993756059</v>
      </c>
      <c r="CL953" s="112">
        <f t="shared" si="1620"/>
        <v>83639.478990119591</v>
      </c>
      <c r="CM953" s="112">
        <f t="shared" si="1620"/>
        <v>79342.009326317348</v>
      </c>
      <c r="CN953" s="112">
        <f t="shared" si="1620"/>
        <v>80061.287955371517</v>
      </c>
      <c r="CO953" s="112">
        <f t="shared" si="1620"/>
        <v>77507.01961589951</v>
      </c>
      <c r="CP953" s="112">
        <f t="shared" si="1620"/>
        <v>76822.192707014285</v>
      </c>
      <c r="CQ953" s="112">
        <f t="shared" si="1620"/>
        <v>73714.504803770877</v>
      </c>
      <c r="CR953" s="112">
        <f t="shared" si="1620"/>
        <v>71510.856415345683</v>
      </c>
      <c r="CS953" s="112">
        <f t="shared" si="1620"/>
        <v>66542.338876145877</v>
      </c>
      <c r="CT953" s="112">
        <f t="shared" si="1620"/>
        <v>63305.368926630574</v>
      </c>
      <c r="CU953" s="112">
        <f t="shared" si="1620"/>
        <v>58875.832273790424</v>
      </c>
      <c r="CV953" s="112">
        <f t="shared" si="1620"/>
        <v>53490.444281256889</v>
      </c>
      <c r="CW953" s="112">
        <f t="shared" si="1620"/>
        <v>47492.338823624174</v>
      </c>
      <c r="CX953" s="112">
        <f t="shared" si="1620"/>
        <v>41336.345155559728</v>
      </c>
      <c r="CY953" s="112">
        <f t="shared" si="1620"/>
        <v>37541.814463109724</v>
      </c>
      <c r="CZ953" s="112">
        <f t="shared" si="1620"/>
        <v>33685.462212237493</v>
      </c>
      <c r="DA953" s="112">
        <f t="shared" si="1620"/>
        <v>29559.940474073592</v>
      </c>
      <c r="DB953" s="112">
        <f t="shared" si="1620"/>
        <v>26699.083709503306</v>
      </c>
      <c r="DC953" s="112">
        <f t="shared" si="1620"/>
        <v>23415.048528006409</v>
      </c>
      <c r="DD953" s="112">
        <f t="shared" si="1620"/>
        <v>19860.2164447467</v>
      </c>
      <c r="DE953" s="112">
        <f t="shared" si="1620"/>
        <v>16143.137387701841</v>
      </c>
      <c r="DF953" s="112">
        <f t="shared" si="1620"/>
        <v>13392.831808206012</v>
      </c>
      <c r="DG953" s="112">
        <f t="shared" si="1620"/>
        <v>10498.549197126757</v>
      </c>
      <c r="DH953" s="112">
        <f t="shared" si="1620"/>
        <v>8366.2664655162025</v>
      </c>
      <c r="DI953" s="112">
        <f t="shared" si="1620"/>
        <v>6195.1716923181957</v>
      </c>
      <c r="DJ953" s="112">
        <f t="shared" si="1620"/>
        <v>4408.625852864232</v>
      </c>
      <c r="DK953" s="112">
        <f t="shared" si="1620"/>
        <v>3051.9830164308601</v>
      </c>
      <c r="DL953" s="112">
        <f t="shared" si="1620"/>
        <v>2153.1344194725407</v>
      </c>
      <c r="DM953" s="112">
        <f t="shared" si="1620"/>
        <v>3561.3079758440499</v>
      </c>
    </row>
    <row r="954" spans="1:117" s="44" customFormat="1" ht="1" hidden="1" customHeight="1">
      <c r="A954" s="94">
        <v>2026</v>
      </c>
      <c r="B954" s="96">
        <f t="shared" si="1580"/>
        <v>9243206.8640901912</v>
      </c>
      <c r="C954" s="98">
        <f t="shared" si="1584"/>
        <v>8.3779285732380731E-3</v>
      </c>
      <c r="D954" s="103">
        <f t="shared" ref="D954:M954" si="1621">D744+D849</f>
        <v>5403504.8377925754</v>
      </c>
      <c r="E954" s="103">
        <f t="shared" si="1621"/>
        <v>5518922.6856122259</v>
      </c>
      <c r="F954" s="103">
        <f t="shared" si="1621"/>
        <v>5630607.548138788</v>
      </c>
      <c r="G954" s="103">
        <f t="shared" si="1621"/>
        <v>5738553.1803289149</v>
      </c>
      <c r="H954" s="103">
        <f t="shared" si="1621"/>
        <v>5842672.0621435512</v>
      </c>
      <c r="I954" s="103">
        <f t="shared" si="1621"/>
        <v>1996344.4624738134</v>
      </c>
      <c r="J954" s="103">
        <f t="shared" si="1621"/>
        <v>1880926.6146541627</v>
      </c>
      <c r="K954" s="103">
        <f t="shared" si="1621"/>
        <v>1769241.7521276015</v>
      </c>
      <c r="L954" s="103">
        <f t="shared" si="1621"/>
        <v>1661296.1199374744</v>
      </c>
      <c r="M954" s="103">
        <f t="shared" si="1621"/>
        <v>1557177.2381228376</v>
      </c>
      <c r="N954" s="103"/>
      <c r="O954" s="103"/>
      <c r="P954" s="103"/>
      <c r="Q954" s="112">
        <f t="shared" ref="Q954:CB954" si="1622">Q849+Q744</f>
        <v>87249.40547940039</v>
      </c>
      <c r="R954" s="112">
        <f t="shared" si="1622"/>
        <v>90020.139099467619</v>
      </c>
      <c r="S954" s="112">
        <f t="shared" si="1622"/>
        <v>92653.792111650619</v>
      </c>
      <c r="T954" s="112">
        <f t="shared" si="1622"/>
        <v>92506.425485717918</v>
      </c>
      <c r="U954" s="112">
        <f t="shared" si="1622"/>
        <v>93023.186764925893</v>
      </c>
      <c r="V954" s="112">
        <f t="shared" si="1622"/>
        <v>93340.838456320053</v>
      </c>
      <c r="W954" s="112">
        <f t="shared" si="1622"/>
        <v>93677.131102517713</v>
      </c>
      <c r="X954" s="112">
        <f t="shared" si="1622"/>
        <v>93237.106476186687</v>
      </c>
      <c r="Y954" s="112">
        <f t="shared" si="1622"/>
        <v>92994.384812670163</v>
      </c>
      <c r="Z954" s="112">
        <f t="shared" si="1622"/>
        <v>92877.533165523942</v>
      </c>
      <c r="AA954" s="112">
        <f t="shared" si="1622"/>
        <v>92524.039333987806</v>
      </c>
      <c r="AB954" s="112">
        <f t="shared" si="1622"/>
        <v>92651.662292243942</v>
      </c>
      <c r="AC954" s="112">
        <f t="shared" si="1622"/>
        <v>97094.835297348967</v>
      </c>
      <c r="AD954" s="112">
        <f t="shared" si="1622"/>
        <v>92663.976296276203</v>
      </c>
      <c r="AE954" s="112">
        <f t="shared" si="1622"/>
        <v>92436.952503092412</v>
      </c>
      <c r="AF954" s="112">
        <f t="shared" si="1622"/>
        <v>92066.68004873817</v>
      </c>
      <c r="AG954" s="112">
        <f t="shared" si="1622"/>
        <v>91471.221064770929</v>
      </c>
      <c r="AH954" s="112">
        <f t="shared" si="1622"/>
        <v>90495.537734159239</v>
      </c>
      <c r="AI954" s="112">
        <f t="shared" si="1622"/>
        <v>90112.095418403245</v>
      </c>
      <c r="AJ954" s="112">
        <f t="shared" si="1622"/>
        <v>90260.620880401533</v>
      </c>
      <c r="AK954" s="112">
        <f t="shared" si="1622"/>
        <v>90001.331056626557</v>
      </c>
      <c r="AL954" s="112">
        <f t="shared" si="1622"/>
        <v>91682.283098797998</v>
      </c>
      <c r="AM954" s="112">
        <f t="shared" si="1622"/>
        <v>93139.54801375122</v>
      </c>
      <c r="AN954" s="112">
        <f t="shared" si="1622"/>
        <v>93669.2782060678</v>
      </c>
      <c r="AO954" s="112">
        <f t="shared" si="1622"/>
        <v>97208.966974160212</v>
      </c>
      <c r="AP954" s="112">
        <f t="shared" si="1622"/>
        <v>99762.601515339513</v>
      </c>
      <c r="AQ954" s="112">
        <f t="shared" si="1622"/>
        <v>103694.36208442866</v>
      </c>
      <c r="AR954" s="112">
        <f t="shared" si="1622"/>
        <v>109589.2053441059</v>
      </c>
      <c r="AS954" s="112">
        <f t="shared" si="1622"/>
        <v>113099.49130137693</v>
      </c>
      <c r="AT954" s="112">
        <f t="shared" si="1622"/>
        <v>116628.37763282616</v>
      </c>
      <c r="AU954" s="112">
        <f t="shared" si="1622"/>
        <v>120848.9714175491</v>
      </c>
      <c r="AV954" s="112">
        <f t="shared" si="1622"/>
        <v>121933.53041402735</v>
      </c>
      <c r="AW954" s="112">
        <f t="shared" si="1622"/>
        <v>124663.18969722945</v>
      </c>
      <c r="AX954" s="112">
        <f t="shared" si="1622"/>
        <v>125316.40994636464</v>
      </c>
      <c r="AY954" s="112">
        <f t="shared" si="1622"/>
        <v>128860.64701035165</v>
      </c>
      <c r="AZ954" s="112">
        <f t="shared" si="1622"/>
        <v>130279.56725621014</v>
      </c>
      <c r="BA954" s="112">
        <f t="shared" si="1622"/>
        <v>131093.16693151533</v>
      </c>
      <c r="BB954" s="112">
        <f t="shared" si="1622"/>
        <v>130370.64045897733</v>
      </c>
      <c r="BC954" s="112">
        <f t="shared" si="1622"/>
        <v>132353.63429706794</v>
      </c>
      <c r="BD954" s="112">
        <f t="shared" si="1622"/>
        <v>130215.07910884361</v>
      </c>
      <c r="BE954" s="112">
        <f t="shared" si="1622"/>
        <v>131284.51140538472</v>
      </c>
      <c r="BF954" s="112">
        <f t="shared" si="1622"/>
        <v>131109.21719822258</v>
      </c>
      <c r="BG954" s="112">
        <f t="shared" si="1622"/>
        <v>132264.54159684153</v>
      </c>
      <c r="BH954" s="112">
        <f t="shared" si="1622"/>
        <v>130834.30822126332</v>
      </c>
      <c r="BI954" s="112">
        <f t="shared" si="1622"/>
        <v>132375.81158693251</v>
      </c>
      <c r="BJ954" s="112">
        <f t="shared" si="1622"/>
        <v>131530.74529332051</v>
      </c>
      <c r="BK954" s="112">
        <f t="shared" si="1622"/>
        <v>131268.7486075674</v>
      </c>
      <c r="BL954" s="112">
        <f t="shared" si="1622"/>
        <v>128902.12999732763</v>
      </c>
      <c r="BM954" s="112">
        <f t="shared" si="1622"/>
        <v>127150.81476468695</v>
      </c>
      <c r="BN954" s="112">
        <f t="shared" si="1622"/>
        <v>125651.02006219586</v>
      </c>
      <c r="BO954" s="112">
        <f t="shared" si="1622"/>
        <v>123821.18466005332</v>
      </c>
      <c r="BP954" s="112">
        <f t="shared" si="1622"/>
        <v>122588.18960766133</v>
      </c>
      <c r="BQ954" s="112">
        <f t="shared" si="1622"/>
        <v>123156.66538635647</v>
      </c>
      <c r="BR954" s="112">
        <f t="shared" si="1622"/>
        <v>122371.51702908636</v>
      </c>
      <c r="BS954" s="112">
        <f t="shared" si="1622"/>
        <v>123830.21374609337</v>
      </c>
      <c r="BT954" s="112">
        <f t="shared" si="1622"/>
        <v>125587.89364670953</v>
      </c>
      <c r="BU954" s="112">
        <f t="shared" si="1622"/>
        <v>125352.1169970187</v>
      </c>
      <c r="BV954" s="112">
        <f t="shared" si="1622"/>
        <v>127142.21469213718</v>
      </c>
      <c r="BW954" s="112">
        <f t="shared" si="1622"/>
        <v>127899.88977579659</v>
      </c>
      <c r="BX954" s="112">
        <f t="shared" si="1622"/>
        <v>127832.15960571458</v>
      </c>
      <c r="BY954" s="112">
        <f t="shared" si="1622"/>
        <v>128433.74495313951</v>
      </c>
      <c r="BZ954" s="112">
        <f t="shared" si="1622"/>
        <v>127602.81324243496</v>
      </c>
      <c r="CA954" s="112">
        <f t="shared" si="1622"/>
        <v>128220.76823259761</v>
      </c>
      <c r="CB954" s="112">
        <f t="shared" si="1622"/>
        <v>123520.15951462375</v>
      </c>
      <c r="CC954" s="112">
        <f t="shared" ref="CC954:DM954" si="1623">CC849+CC744</f>
        <v>118420.55678851664</v>
      </c>
      <c r="CD954" s="112">
        <f t="shared" si="1623"/>
        <v>113550.93617038733</v>
      </c>
      <c r="CE954" s="112">
        <f t="shared" si="1623"/>
        <v>109983.52653780149</v>
      </c>
      <c r="CF954" s="112">
        <f t="shared" si="1623"/>
        <v>106069.41745290722</v>
      </c>
      <c r="CG954" s="112">
        <f t="shared" si="1623"/>
        <v>101752.43859693583</v>
      </c>
      <c r="CH954" s="112">
        <f t="shared" si="1623"/>
        <v>98818.161173423287</v>
      </c>
      <c r="CI954" s="112">
        <f t="shared" si="1623"/>
        <v>95148.886186523188</v>
      </c>
      <c r="CJ954" s="112">
        <f t="shared" si="1623"/>
        <v>90931.208159726637</v>
      </c>
      <c r="CK954" s="112">
        <f t="shared" si="1623"/>
        <v>87564.409039478865</v>
      </c>
      <c r="CL954" s="112">
        <f t="shared" si="1623"/>
        <v>83867.102979800227</v>
      </c>
      <c r="CM954" s="112">
        <f t="shared" si="1623"/>
        <v>82139.488314127491</v>
      </c>
      <c r="CN954" s="112">
        <f t="shared" si="1623"/>
        <v>78348.057651974683</v>
      </c>
      <c r="CO954" s="112">
        <f t="shared" si="1623"/>
        <v>78276.55521026082</v>
      </c>
      <c r="CP954" s="112">
        <f t="shared" si="1623"/>
        <v>75990.974477767799</v>
      </c>
      <c r="CQ954" s="112">
        <f t="shared" si="1623"/>
        <v>74835.566934135102</v>
      </c>
      <c r="CR954" s="112">
        <f t="shared" si="1623"/>
        <v>71882.134799295978</v>
      </c>
      <c r="CS954" s="112">
        <f t="shared" si="1623"/>
        <v>69270.643545018276</v>
      </c>
      <c r="CT954" s="112">
        <f t="shared" si="1623"/>
        <v>64345.558030562141</v>
      </c>
      <c r="CU954" s="112">
        <f t="shared" si="1623"/>
        <v>60864.956104515477</v>
      </c>
      <c r="CV954" s="112">
        <f t="shared" si="1623"/>
        <v>56092.333519936743</v>
      </c>
      <c r="CW954" s="112">
        <f t="shared" si="1623"/>
        <v>50821.389790992842</v>
      </c>
      <c r="CX954" s="112">
        <f t="shared" si="1623"/>
        <v>44845.204039015072</v>
      </c>
      <c r="CY954" s="112">
        <f t="shared" si="1623"/>
        <v>38506.676372975278</v>
      </c>
      <c r="CZ954" s="112">
        <f t="shared" si="1623"/>
        <v>34762.432671123694</v>
      </c>
      <c r="DA954" s="112">
        <f t="shared" si="1623"/>
        <v>30973.595974555741</v>
      </c>
      <c r="DB954" s="112">
        <f t="shared" si="1623"/>
        <v>26630.102863841184</v>
      </c>
      <c r="DC954" s="112">
        <f t="shared" si="1623"/>
        <v>23806.525191535969</v>
      </c>
      <c r="DD954" s="112">
        <f t="shared" si="1623"/>
        <v>20468.385976388192</v>
      </c>
      <c r="DE954" s="112">
        <f t="shared" si="1623"/>
        <v>16881.088259953787</v>
      </c>
      <c r="DF954" s="112">
        <f t="shared" si="1623"/>
        <v>13672.146637439411</v>
      </c>
      <c r="DG954" s="112">
        <f t="shared" si="1623"/>
        <v>10965.030315407803</v>
      </c>
      <c r="DH954" s="112">
        <f t="shared" si="1623"/>
        <v>8507.6981011633688</v>
      </c>
      <c r="DI954" s="112">
        <f t="shared" si="1623"/>
        <v>6571.3411936337852</v>
      </c>
      <c r="DJ954" s="112">
        <f t="shared" si="1623"/>
        <v>4654.3757173069389</v>
      </c>
      <c r="DK954" s="112">
        <f t="shared" si="1623"/>
        <v>3260.3622321808016</v>
      </c>
      <c r="DL954" s="112">
        <f t="shared" si="1623"/>
        <v>2228.3716669958521</v>
      </c>
      <c r="DM954" s="112">
        <f t="shared" si="1623"/>
        <v>3835.229731843925</v>
      </c>
    </row>
    <row r="955" spans="1:117" s="44" customFormat="1" ht="1" hidden="1" customHeight="1">
      <c r="A955" s="94">
        <v>2027</v>
      </c>
      <c r="B955" s="96">
        <f t="shared" si="1580"/>
        <v>9318005.8643267341</v>
      </c>
      <c r="C955" s="98">
        <f t="shared" si="1584"/>
        <v>8.0923213486800358E-3</v>
      </c>
      <c r="D955" s="103">
        <f t="shared" ref="D955:M955" si="1624">D745+D850</f>
        <v>5413485.1553862765</v>
      </c>
      <c r="E955" s="103">
        <f t="shared" si="1624"/>
        <v>5533217.9529838413</v>
      </c>
      <c r="F955" s="103">
        <f t="shared" si="1624"/>
        <v>5647776.7670442108</v>
      </c>
      <c r="G955" s="103">
        <f t="shared" si="1624"/>
        <v>5758619.8670093417</v>
      </c>
      <c r="H955" s="103">
        <f t="shared" si="1624"/>
        <v>5865574.631100121</v>
      </c>
      <c r="I955" s="103">
        <f t="shared" si="1624"/>
        <v>2047800.8843177827</v>
      </c>
      <c r="J955" s="103">
        <f t="shared" si="1624"/>
        <v>1928068.0867202193</v>
      </c>
      <c r="K955" s="103">
        <f t="shared" si="1624"/>
        <v>1813509.2726598498</v>
      </c>
      <c r="L955" s="103">
        <f t="shared" si="1624"/>
        <v>1702666.1726947189</v>
      </c>
      <c r="M955" s="103">
        <f t="shared" si="1624"/>
        <v>1595711.4086039392</v>
      </c>
      <c r="N955" s="103"/>
      <c r="O955" s="103"/>
      <c r="P955" s="103"/>
      <c r="Q955" s="112">
        <f t="shared" ref="Q955:CB955" si="1625">Q850+Q745</f>
        <v>87057.230002551674</v>
      </c>
      <c r="R955" s="112">
        <f t="shared" si="1625"/>
        <v>89883.425373055157</v>
      </c>
      <c r="S955" s="112">
        <f t="shared" si="1625"/>
        <v>92602.254574060993</v>
      </c>
      <c r="T955" s="112">
        <f t="shared" si="1625"/>
        <v>92571.5085542296</v>
      </c>
      <c r="U955" s="112">
        <f t="shared" si="1625"/>
        <v>93184.315277795991</v>
      </c>
      <c r="V955" s="112">
        <f t="shared" si="1625"/>
        <v>93640.75774010949</v>
      </c>
      <c r="W955" s="112">
        <f t="shared" si="1625"/>
        <v>94076.163820262358</v>
      </c>
      <c r="X955" s="112">
        <f t="shared" si="1625"/>
        <v>93756.882208264637</v>
      </c>
      <c r="Y955" s="112">
        <f t="shared" si="1625"/>
        <v>93605.637185773754</v>
      </c>
      <c r="Z955" s="112">
        <f t="shared" si="1625"/>
        <v>93594.567176211989</v>
      </c>
      <c r="AA955" s="112">
        <f t="shared" si="1625"/>
        <v>93304.870004277851</v>
      </c>
      <c r="AB955" s="112">
        <f t="shared" si="1625"/>
        <v>93471.17619478103</v>
      </c>
      <c r="AC955" s="112">
        <f t="shared" si="1625"/>
        <v>97996.823303796875</v>
      </c>
      <c r="AD955" s="112">
        <f t="shared" si="1625"/>
        <v>93571.661997314397</v>
      </c>
      <c r="AE955" s="112">
        <f t="shared" si="1625"/>
        <v>93386.684330994583</v>
      </c>
      <c r="AF955" s="112">
        <f t="shared" si="1625"/>
        <v>92970.459491437825</v>
      </c>
      <c r="AG955" s="112">
        <f t="shared" si="1625"/>
        <v>92473.081778725347</v>
      </c>
      <c r="AH955" s="112">
        <f t="shared" si="1625"/>
        <v>92053.817707620474</v>
      </c>
      <c r="AI955" s="112">
        <f t="shared" si="1625"/>
        <v>91521.243105743575</v>
      </c>
      <c r="AJ955" s="112">
        <f t="shared" si="1625"/>
        <v>91997.26479566854</v>
      </c>
      <c r="AK955" s="112">
        <f t="shared" si="1625"/>
        <v>91513.854642423074</v>
      </c>
      <c r="AL955" s="112">
        <f t="shared" si="1625"/>
        <v>92051.947206928482</v>
      </c>
      <c r="AM955" s="112">
        <f t="shared" si="1625"/>
        <v>93484.329630111752</v>
      </c>
      <c r="AN955" s="112">
        <f t="shared" si="1625"/>
        <v>95313.088734587014</v>
      </c>
      <c r="AO955" s="112">
        <f t="shared" si="1625"/>
        <v>96704.306858416443</v>
      </c>
      <c r="AP955" s="112">
        <f t="shared" si="1625"/>
        <v>99985.427036869078</v>
      </c>
      <c r="AQ955" s="112">
        <f t="shared" si="1625"/>
        <v>103667.69853880341</v>
      </c>
      <c r="AR955" s="112">
        <f t="shared" si="1625"/>
        <v>107214.91754223865</v>
      </c>
      <c r="AS955" s="112">
        <f t="shared" si="1625"/>
        <v>112488.77441922514</v>
      </c>
      <c r="AT955" s="112">
        <f t="shared" si="1625"/>
        <v>115865.05444678047</v>
      </c>
      <c r="AU955" s="112">
        <f t="shared" si="1625"/>
        <v>119169.36668767814</v>
      </c>
      <c r="AV955" s="112">
        <f t="shared" si="1625"/>
        <v>122677.13455873224</v>
      </c>
      <c r="AW955" s="112">
        <f t="shared" si="1625"/>
        <v>123823.04706209466</v>
      </c>
      <c r="AX955" s="112">
        <f t="shared" si="1625"/>
        <v>124925.13609801987</v>
      </c>
      <c r="AY955" s="112">
        <f t="shared" si="1625"/>
        <v>126460.88281047718</v>
      </c>
      <c r="AZ955" s="112">
        <f t="shared" si="1625"/>
        <v>130373.0119912723</v>
      </c>
      <c r="BA955" s="112">
        <f t="shared" si="1625"/>
        <v>131568.64696214511</v>
      </c>
      <c r="BB955" s="112">
        <f t="shared" si="1625"/>
        <v>131694.27071482211</v>
      </c>
      <c r="BC955" s="112">
        <f t="shared" si="1625"/>
        <v>132477.92167015554</v>
      </c>
      <c r="BD955" s="112">
        <f t="shared" si="1625"/>
        <v>133460.22866906726</v>
      </c>
      <c r="BE955" s="112">
        <f t="shared" si="1625"/>
        <v>131793.75681116901</v>
      </c>
      <c r="BF955" s="112">
        <f t="shared" si="1625"/>
        <v>132874.47826901075</v>
      </c>
      <c r="BG955" s="112">
        <f t="shared" si="1625"/>
        <v>132729.85035545786</v>
      </c>
      <c r="BH955" s="112">
        <f t="shared" si="1625"/>
        <v>133229.53022309742</v>
      </c>
      <c r="BI955" s="112">
        <f t="shared" si="1625"/>
        <v>132015.03461946803</v>
      </c>
      <c r="BJ955" s="112">
        <f t="shared" si="1625"/>
        <v>133130.614089743</v>
      </c>
      <c r="BK955" s="112">
        <f t="shared" si="1625"/>
        <v>132168.56912781333</v>
      </c>
      <c r="BL955" s="112">
        <f t="shared" si="1625"/>
        <v>131783.14747205412</v>
      </c>
      <c r="BM955" s="112">
        <f t="shared" si="1625"/>
        <v>129447.68719390128</v>
      </c>
      <c r="BN955" s="112">
        <f t="shared" si="1625"/>
        <v>127044.4192573536</v>
      </c>
      <c r="BO955" s="112">
        <f t="shared" si="1625"/>
        <v>125538.08307631494</v>
      </c>
      <c r="BP955" s="112">
        <f t="shared" si="1625"/>
        <v>123695.85976319786</v>
      </c>
      <c r="BQ955" s="112">
        <f t="shared" si="1625"/>
        <v>122392.88123330538</v>
      </c>
      <c r="BR955" s="112">
        <f t="shared" si="1625"/>
        <v>122831.15170280199</v>
      </c>
      <c r="BS955" s="112">
        <f t="shared" si="1625"/>
        <v>122072.00413718983</v>
      </c>
      <c r="BT955" s="112">
        <f t="shared" si="1625"/>
        <v>123073.038234815</v>
      </c>
      <c r="BU955" s="112">
        <f t="shared" si="1625"/>
        <v>125109.88830189103</v>
      </c>
      <c r="BV955" s="112">
        <f t="shared" si="1625"/>
        <v>124890.10437096554</v>
      </c>
      <c r="BW955" s="112">
        <f t="shared" si="1625"/>
        <v>126199.53991815716</v>
      </c>
      <c r="BX955" s="112">
        <f t="shared" si="1625"/>
        <v>127425.155423188</v>
      </c>
      <c r="BY955" s="112">
        <f t="shared" si="1625"/>
        <v>126421.02051102986</v>
      </c>
      <c r="BZ955" s="112">
        <f t="shared" si="1625"/>
        <v>127567.34553441298</v>
      </c>
      <c r="CA955" s="112">
        <f t="shared" si="1625"/>
        <v>126927.03636119212</v>
      </c>
      <c r="CB955" s="112">
        <f t="shared" si="1625"/>
        <v>126718.07763054702</v>
      </c>
      <c r="CC955" s="112">
        <f t="shared" ref="CC955:DM955" si="1626">CC850+CC745</f>
        <v>122780.18461154641</v>
      </c>
      <c r="CD955" s="112">
        <f t="shared" si="1626"/>
        <v>117107.62697675198</v>
      </c>
      <c r="CE955" s="112">
        <f t="shared" si="1626"/>
        <v>112850.38917889596</v>
      </c>
      <c r="CF955" s="112">
        <f t="shared" si="1626"/>
        <v>108828.70133404527</v>
      </c>
      <c r="CG955" s="112">
        <f t="shared" si="1626"/>
        <v>105383.85577257063</v>
      </c>
      <c r="CH955" s="112">
        <f t="shared" si="1626"/>
        <v>100582.20585659746</v>
      </c>
      <c r="CI955" s="112">
        <f t="shared" si="1626"/>
        <v>97941.999609068851</v>
      </c>
      <c r="CJ955" s="112">
        <f t="shared" si="1626"/>
        <v>94308.732461664214</v>
      </c>
      <c r="CK955" s="112">
        <f t="shared" si="1626"/>
        <v>89866.381674942095</v>
      </c>
      <c r="CL955" s="112">
        <f t="shared" si="1626"/>
        <v>86401.997675540071</v>
      </c>
      <c r="CM955" s="112">
        <f t="shared" si="1626"/>
        <v>82377.045381817472</v>
      </c>
      <c r="CN955" s="112">
        <f t="shared" si="1626"/>
        <v>81113.764693025441</v>
      </c>
      <c r="CO955" s="112">
        <f t="shared" si="1626"/>
        <v>76627.896600044653</v>
      </c>
      <c r="CP955" s="112">
        <f t="shared" si="1626"/>
        <v>76752.603541104763</v>
      </c>
      <c r="CQ955" s="112">
        <f t="shared" si="1626"/>
        <v>74037.166486349975</v>
      </c>
      <c r="CR955" s="112">
        <f t="shared" si="1626"/>
        <v>72992.307872961886</v>
      </c>
      <c r="CS955" s="112">
        <f t="shared" si="1626"/>
        <v>69647.722214130597</v>
      </c>
      <c r="CT955" s="112">
        <f t="shared" si="1626"/>
        <v>67007.520023274017</v>
      </c>
      <c r="CU955" s="112">
        <f t="shared" si="1626"/>
        <v>61890.744287762085</v>
      </c>
      <c r="CV955" s="112">
        <f t="shared" si="1626"/>
        <v>58018.486151304154</v>
      </c>
      <c r="CW955" s="112">
        <f t="shared" si="1626"/>
        <v>53328.493516363946</v>
      </c>
      <c r="CX955" s="112">
        <f t="shared" si="1626"/>
        <v>48015.669647462593</v>
      </c>
      <c r="CY955" s="112">
        <f t="shared" si="1626"/>
        <v>41804.577496042373</v>
      </c>
      <c r="CZ955" s="112">
        <f t="shared" si="1626"/>
        <v>35688.536545213829</v>
      </c>
      <c r="DA955" s="112">
        <f t="shared" si="1626"/>
        <v>32002.154914916158</v>
      </c>
      <c r="DB955" s="112">
        <f t="shared" si="1626"/>
        <v>27937.040573425904</v>
      </c>
      <c r="DC955" s="112">
        <f t="shared" si="1626"/>
        <v>23776.478019196213</v>
      </c>
      <c r="DD955" s="112">
        <f t="shared" si="1626"/>
        <v>20848.183606855655</v>
      </c>
      <c r="DE955" s="112">
        <f t="shared" si="1626"/>
        <v>17434.087993454057</v>
      </c>
      <c r="DF955" s="112">
        <f t="shared" si="1626"/>
        <v>14324.684491430402</v>
      </c>
      <c r="DG955" s="112">
        <f t="shared" si="1626"/>
        <v>11217.654977002814</v>
      </c>
      <c r="DH955" s="112">
        <f t="shared" si="1626"/>
        <v>8906.505027102663</v>
      </c>
      <c r="DI955" s="112">
        <f t="shared" si="1626"/>
        <v>6696.8013001386107</v>
      </c>
      <c r="DJ955" s="112">
        <f t="shared" si="1626"/>
        <v>4950.8507223442648</v>
      </c>
      <c r="DK955" s="112">
        <f t="shared" si="1626"/>
        <v>3451.9837625284713</v>
      </c>
      <c r="DL955" s="112">
        <f t="shared" si="1626"/>
        <v>2387.6848082580536</v>
      </c>
      <c r="DM955" s="112">
        <f t="shared" si="1626"/>
        <v>4091.3604305516442</v>
      </c>
    </row>
    <row r="956" spans="1:117" s="44" customFormat="1" ht="1" hidden="1" customHeight="1">
      <c r="A956" s="94">
        <v>2028</v>
      </c>
      <c r="B956" s="96">
        <f t="shared" si="1580"/>
        <v>9390860.1901837643</v>
      </c>
      <c r="C956" s="98">
        <f t="shared" si="1584"/>
        <v>7.8186606574210671E-3</v>
      </c>
      <c r="D956" s="103">
        <f t="shared" ref="D956:M956" si="1627">D746+D851</f>
        <v>5421749.7795363627</v>
      </c>
      <c r="E956" s="103">
        <f t="shared" si="1627"/>
        <v>5544935.3804803789</v>
      </c>
      <c r="F956" s="103">
        <f t="shared" si="1627"/>
        <v>5663776.3376533948</v>
      </c>
      <c r="G956" s="103">
        <f t="shared" si="1627"/>
        <v>5777478.7040700261</v>
      </c>
      <c r="H956" s="103">
        <f t="shared" si="1627"/>
        <v>5887310.0529456679</v>
      </c>
      <c r="I956" s="103">
        <f t="shared" si="1627"/>
        <v>2101118.5759302233</v>
      </c>
      <c r="J956" s="103">
        <f t="shared" si="1627"/>
        <v>1977932.974986207</v>
      </c>
      <c r="K956" s="103">
        <f t="shared" si="1627"/>
        <v>1859092.0178131908</v>
      </c>
      <c r="L956" s="103">
        <f t="shared" si="1627"/>
        <v>1745389.65139656</v>
      </c>
      <c r="M956" s="103">
        <f t="shared" si="1627"/>
        <v>1635558.3025209173</v>
      </c>
      <c r="N956" s="103"/>
      <c r="O956" s="103"/>
      <c r="P956" s="103"/>
      <c r="Q956" s="112">
        <f t="shared" ref="Q956:CB956" si="1628">Q851+Q746</f>
        <v>86814.616292547842</v>
      </c>
      <c r="R956" s="112">
        <f t="shared" si="1628"/>
        <v>89686.237014126382</v>
      </c>
      <c r="S956" s="112">
        <f t="shared" si="1628"/>
        <v>92466.846905519473</v>
      </c>
      <c r="T956" s="112">
        <f t="shared" si="1628"/>
        <v>92520.439010036178</v>
      </c>
      <c r="U956" s="112">
        <f t="shared" si="1628"/>
        <v>93245.379441514742</v>
      </c>
      <c r="V956" s="112">
        <f t="shared" si="1628"/>
        <v>93797.721329072228</v>
      </c>
      <c r="W956" s="112">
        <f t="shared" si="1628"/>
        <v>94371.187307004817</v>
      </c>
      <c r="X956" s="112">
        <f t="shared" si="1628"/>
        <v>94149.432802180294</v>
      </c>
      <c r="Y956" s="112">
        <f t="shared" si="1628"/>
        <v>94120.805095526826</v>
      </c>
      <c r="Z956" s="112">
        <f t="shared" si="1628"/>
        <v>94202.657751074381</v>
      </c>
      <c r="AA956" s="112">
        <f t="shared" si="1628"/>
        <v>94016.510397752339</v>
      </c>
      <c r="AB956" s="112">
        <f t="shared" si="1628"/>
        <v>94249.979896014207</v>
      </c>
      <c r="AC956" s="112">
        <f t="shared" si="1628"/>
        <v>98851.882042628014</v>
      </c>
      <c r="AD956" s="112">
        <f t="shared" si="1628"/>
        <v>94427.381312500875</v>
      </c>
      <c r="AE956" s="112">
        <f t="shared" si="1628"/>
        <v>94284.43282807662</v>
      </c>
      <c r="AF956" s="112">
        <f t="shared" si="1628"/>
        <v>93912.173484189771</v>
      </c>
      <c r="AG956" s="112">
        <f t="shared" si="1628"/>
        <v>93368.383486300867</v>
      </c>
      <c r="AH956" s="112">
        <f t="shared" si="1628"/>
        <v>93046.290325424401</v>
      </c>
      <c r="AI956" s="112">
        <f t="shared" si="1628"/>
        <v>93058.307621883461</v>
      </c>
      <c r="AJ956" s="112">
        <f t="shared" si="1628"/>
        <v>93401.170373803936</v>
      </c>
      <c r="AK956" s="112">
        <f t="shared" si="1628"/>
        <v>93215.92478696967</v>
      </c>
      <c r="AL956" s="112">
        <f t="shared" si="1628"/>
        <v>93534.547245186346</v>
      </c>
      <c r="AM956" s="112">
        <f t="shared" si="1628"/>
        <v>93841.617214117112</v>
      </c>
      <c r="AN956" s="112">
        <f t="shared" si="1628"/>
        <v>95642.99589104086</v>
      </c>
      <c r="AO956" s="112">
        <f t="shared" si="1628"/>
        <v>98311.187309275701</v>
      </c>
      <c r="AP956" s="112">
        <f t="shared" si="1628"/>
        <v>99479.961244710896</v>
      </c>
      <c r="AQ956" s="112">
        <f t="shared" si="1628"/>
        <v>103879.25834260283</v>
      </c>
      <c r="AR956" s="112">
        <f t="shared" si="1628"/>
        <v>107188.06923831423</v>
      </c>
      <c r="AS956" s="112">
        <f t="shared" si="1628"/>
        <v>110146.39900856488</v>
      </c>
      <c r="AT956" s="112">
        <f t="shared" si="1628"/>
        <v>115260.26336310431</v>
      </c>
      <c r="AU956" s="112">
        <f t="shared" si="1628"/>
        <v>118413.36163532594</v>
      </c>
      <c r="AV956" s="112">
        <f t="shared" si="1628"/>
        <v>121025.48462172411</v>
      </c>
      <c r="AW956" s="112">
        <f t="shared" si="1628"/>
        <v>124556.26005692803</v>
      </c>
      <c r="AX956" s="112">
        <f t="shared" si="1628"/>
        <v>124106.48871390338</v>
      </c>
      <c r="AY956" s="112">
        <f t="shared" si="1628"/>
        <v>126077.96639491656</v>
      </c>
      <c r="AZ956" s="112">
        <f t="shared" si="1628"/>
        <v>127998.67646891891</v>
      </c>
      <c r="BA956" s="112">
        <f t="shared" si="1628"/>
        <v>131665.28045801324</v>
      </c>
      <c r="BB956" s="112">
        <f t="shared" si="1628"/>
        <v>132164.9901086539</v>
      </c>
      <c r="BC956" s="112">
        <f t="shared" si="1628"/>
        <v>133800.16967315081</v>
      </c>
      <c r="BD956" s="112">
        <f t="shared" si="1628"/>
        <v>133589.41328797431</v>
      </c>
      <c r="BE956" s="112">
        <f t="shared" si="1628"/>
        <v>135033.41787495866</v>
      </c>
      <c r="BF956" s="112">
        <f t="shared" si="1628"/>
        <v>133382.48826409795</v>
      </c>
      <c r="BG956" s="112">
        <f t="shared" si="1628"/>
        <v>134500.26843567926</v>
      </c>
      <c r="BH956" s="112">
        <f t="shared" si="1628"/>
        <v>133692.53403733083</v>
      </c>
      <c r="BI956" s="112">
        <f t="shared" si="1628"/>
        <v>134406.57689909532</v>
      </c>
      <c r="BJ956" s="112">
        <f t="shared" si="1628"/>
        <v>132774.21376258443</v>
      </c>
      <c r="BK956" s="112">
        <f t="shared" si="1628"/>
        <v>133763.32696981268</v>
      </c>
      <c r="BL956" s="112">
        <f t="shared" si="1628"/>
        <v>132683.39800471108</v>
      </c>
      <c r="BM956" s="112">
        <f t="shared" si="1628"/>
        <v>132317.53629672373</v>
      </c>
      <c r="BN956" s="112">
        <f t="shared" si="1628"/>
        <v>129325.51808731703</v>
      </c>
      <c r="BO956" s="112">
        <f t="shared" si="1628"/>
        <v>126922.9662483398</v>
      </c>
      <c r="BP956" s="112">
        <f t="shared" si="1628"/>
        <v>125401.876561774</v>
      </c>
      <c r="BQ956" s="112">
        <f t="shared" si="1628"/>
        <v>123492.4045500674</v>
      </c>
      <c r="BR956" s="112">
        <f t="shared" si="1628"/>
        <v>122069.8060127621</v>
      </c>
      <c r="BS956" s="112">
        <f t="shared" si="1628"/>
        <v>122520.38415345324</v>
      </c>
      <c r="BT956" s="112">
        <f t="shared" si="1628"/>
        <v>121334.24406147274</v>
      </c>
      <c r="BU956" s="112">
        <f t="shared" si="1628"/>
        <v>122605.47943581716</v>
      </c>
      <c r="BV956" s="112">
        <f t="shared" si="1628"/>
        <v>124652.35708564371</v>
      </c>
      <c r="BW956" s="112">
        <f t="shared" si="1628"/>
        <v>123973.98133550452</v>
      </c>
      <c r="BX956" s="112">
        <f t="shared" si="1628"/>
        <v>125734.37559809451</v>
      </c>
      <c r="BY956" s="112">
        <f t="shared" si="1628"/>
        <v>126021.21181812265</v>
      </c>
      <c r="BZ956" s="112">
        <f t="shared" si="1628"/>
        <v>125582.12657812599</v>
      </c>
      <c r="CA956" s="112">
        <f t="shared" si="1628"/>
        <v>126897.3024152138</v>
      </c>
      <c r="CB956" s="112">
        <f t="shared" si="1628"/>
        <v>125453.71886448719</v>
      </c>
      <c r="CC956" s="112">
        <f t="shared" ref="CC956:DM956" si="1629">CC851+CC746</f>
        <v>125956.58593581576</v>
      </c>
      <c r="CD956" s="112">
        <f t="shared" si="1629"/>
        <v>121426.67092379346</v>
      </c>
      <c r="CE956" s="112">
        <f t="shared" si="1629"/>
        <v>116379.6353203904</v>
      </c>
      <c r="CF956" s="112">
        <f t="shared" si="1629"/>
        <v>111681.84103310818</v>
      </c>
      <c r="CG956" s="112">
        <f t="shared" si="1629"/>
        <v>108124.31219807746</v>
      </c>
      <c r="CH956" s="112">
        <f t="shared" si="1629"/>
        <v>104177.85112346138</v>
      </c>
      <c r="CI956" s="112">
        <f t="shared" si="1629"/>
        <v>99691.474081619468</v>
      </c>
      <c r="CJ956" s="112">
        <f t="shared" si="1629"/>
        <v>97097.219408677047</v>
      </c>
      <c r="CK956" s="112">
        <f t="shared" si="1629"/>
        <v>93207.658602609619</v>
      </c>
      <c r="CL956" s="112">
        <f t="shared" si="1629"/>
        <v>88683.455597261942</v>
      </c>
      <c r="CM956" s="112">
        <f t="shared" si="1629"/>
        <v>84867.699820928072</v>
      </c>
      <c r="CN956" s="112">
        <f t="shared" si="1629"/>
        <v>81363.942171818402</v>
      </c>
      <c r="CO956" s="112">
        <f t="shared" si="1629"/>
        <v>79334.576274922409</v>
      </c>
      <c r="CP956" s="112">
        <f t="shared" si="1629"/>
        <v>75159.346428621066</v>
      </c>
      <c r="CQ956" s="112">
        <f t="shared" si="1629"/>
        <v>74787.142026868765</v>
      </c>
      <c r="CR956" s="112">
        <f t="shared" si="1629"/>
        <v>72234.268658390472</v>
      </c>
      <c r="CS956" s="112">
        <f t="shared" si="1629"/>
        <v>70744.989578807421</v>
      </c>
      <c r="CT956" s="112">
        <f t="shared" si="1629"/>
        <v>67394.79107988489</v>
      </c>
      <c r="CU956" s="112">
        <f t="shared" si="1629"/>
        <v>64483.16621543988</v>
      </c>
      <c r="CV956" s="112">
        <f t="shared" si="1629"/>
        <v>59022.200901115997</v>
      </c>
      <c r="CW956" s="112">
        <f t="shared" si="1629"/>
        <v>55189.761298922982</v>
      </c>
      <c r="CX956" s="112">
        <f t="shared" si="1629"/>
        <v>50422.713517158612</v>
      </c>
      <c r="CY956" s="112">
        <f t="shared" si="1629"/>
        <v>44788.349745628613</v>
      </c>
      <c r="CZ956" s="112">
        <f t="shared" si="1629"/>
        <v>38774.085971144901</v>
      </c>
      <c r="DA956" s="112">
        <f t="shared" si="1629"/>
        <v>32888.266999651067</v>
      </c>
      <c r="DB956" s="112">
        <f t="shared" si="1629"/>
        <v>28901.819104166469</v>
      </c>
      <c r="DC956" s="112">
        <f t="shared" si="1629"/>
        <v>24978.249409479875</v>
      </c>
      <c r="DD956" s="112">
        <f t="shared" si="1629"/>
        <v>20850.557492483356</v>
      </c>
      <c r="DE956" s="112">
        <f t="shared" si="1629"/>
        <v>17787.848590423073</v>
      </c>
      <c r="DF956" s="112">
        <f t="shared" si="1629"/>
        <v>14823.086228389495</v>
      </c>
      <c r="DG956" s="112">
        <f t="shared" si="1629"/>
        <v>11771.027098298146</v>
      </c>
      <c r="DH956" s="112">
        <f t="shared" si="1629"/>
        <v>9134.0706772601134</v>
      </c>
      <c r="DI956" s="112">
        <f t="shared" si="1629"/>
        <v>7026.6686555472606</v>
      </c>
      <c r="DJ956" s="112">
        <f t="shared" si="1629"/>
        <v>5055.3732338645868</v>
      </c>
      <c r="DK956" s="112">
        <f t="shared" si="1629"/>
        <v>3682.154566356131</v>
      </c>
      <c r="DL956" s="112">
        <f t="shared" si="1629"/>
        <v>2535.6670816137716</v>
      </c>
      <c r="DM956" s="112">
        <f t="shared" si="1629"/>
        <v>4380.9231077317818</v>
      </c>
    </row>
    <row r="957" spans="1:117" s="44" customFormat="1" ht="1" hidden="1" customHeight="1">
      <c r="A957" s="94">
        <v>2029</v>
      </c>
      <c r="B957" s="96">
        <f t="shared" si="1580"/>
        <v>9461634.3500600588</v>
      </c>
      <c r="C957" s="98">
        <f t="shared" si="1584"/>
        <v>7.5364938294230415E-3</v>
      </c>
      <c r="D957" s="103">
        <f t="shared" ref="D957:M957" si="1630">D747+D852</f>
        <v>5430128.8592980057</v>
      </c>
      <c r="E957" s="103">
        <f t="shared" si="1630"/>
        <v>5554425.5248412024</v>
      </c>
      <c r="F957" s="103">
        <f t="shared" si="1630"/>
        <v>5676697.1610804833</v>
      </c>
      <c r="G957" s="103">
        <f t="shared" si="1630"/>
        <v>5794653.4002168635</v>
      </c>
      <c r="H957" s="103">
        <f t="shared" si="1630"/>
        <v>5907322.9050754458</v>
      </c>
      <c r="I957" s="103">
        <f t="shared" si="1630"/>
        <v>2153991.3887571972</v>
      </c>
      <c r="J957" s="103">
        <f t="shared" si="1630"/>
        <v>2029694.7232140014</v>
      </c>
      <c r="K957" s="103">
        <f t="shared" si="1630"/>
        <v>1907423.0869747212</v>
      </c>
      <c r="L957" s="103">
        <f t="shared" si="1630"/>
        <v>1789466.8478383403</v>
      </c>
      <c r="M957" s="103">
        <f t="shared" si="1630"/>
        <v>1676797.3429797583</v>
      </c>
      <c r="N957" s="103"/>
      <c r="O957" s="103"/>
      <c r="P957" s="103"/>
      <c r="Q957" s="112">
        <f t="shared" ref="Q957:CB957" si="1631">Q852+Q747</f>
        <v>86571.984631607789</v>
      </c>
      <c r="R957" s="112">
        <f t="shared" si="1631"/>
        <v>89439.55172725991</v>
      </c>
      <c r="S957" s="112">
        <f t="shared" si="1631"/>
        <v>92262.728690039949</v>
      </c>
      <c r="T957" s="112">
        <f t="shared" si="1631"/>
        <v>92384.258114161159</v>
      </c>
      <c r="U957" s="112">
        <f t="shared" si="1631"/>
        <v>93193.364096855265</v>
      </c>
      <c r="V957" s="112">
        <f t="shared" si="1631"/>
        <v>93856.717604361562</v>
      </c>
      <c r="W957" s="112">
        <f t="shared" si="1631"/>
        <v>94525.194010016305</v>
      </c>
      <c r="X957" s="112">
        <f t="shared" si="1631"/>
        <v>94438.629443102487</v>
      </c>
      <c r="Y957" s="112">
        <f t="shared" si="1631"/>
        <v>94508.120583608426</v>
      </c>
      <c r="Z957" s="112">
        <f t="shared" si="1631"/>
        <v>94714.678318462946</v>
      </c>
      <c r="AA957" s="112">
        <f t="shared" si="1631"/>
        <v>94617.432983620689</v>
      </c>
      <c r="AB957" s="112">
        <f t="shared" si="1631"/>
        <v>94958.329632515117</v>
      </c>
      <c r="AC957" s="112">
        <f t="shared" si="1631"/>
        <v>99664.163536449458</v>
      </c>
      <c r="AD957" s="112">
        <f t="shared" si="1631"/>
        <v>95241.159681381891</v>
      </c>
      <c r="AE957" s="112">
        <f t="shared" si="1631"/>
        <v>95137.188530111947</v>
      </c>
      <c r="AF957" s="112">
        <f t="shared" si="1631"/>
        <v>94803.961134970916</v>
      </c>
      <c r="AG957" s="112">
        <f t="shared" si="1631"/>
        <v>94297.546441510043</v>
      </c>
      <c r="AH957" s="112">
        <f t="shared" si="1631"/>
        <v>93930.403551007243</v>
      </c>
      <c r="AI957" s="112">
        <f t="shared" si="1631"/>
        <v>94042.09894752274</v>
      </c>
      <c r="AJ957" s="112">
        <f t="shared" si="1631"/>
        <v>94926.590346292447</v>
      </c>
      <c r="AK957" s="112">
        <f t="shared" si="1631"/>
        <v>94597.812148858124</v>
      </c>
      <c r="AL957" s="112">
        <f t="shared" si="1631"/>
        <v>95204.43542003422</v>
      </c>
      <c r="AM957" s="112">
        <f t="shared" si="1631"/>
        <v>95281.794289387937</v>
      </c>
      <c r="AN957" s="112">
        <f t="shared" si="1631"/>
        <v>95986.505399990463</v>
      </c>
      <c r="AO957" s="112">
        <f t="shared" si="1631"/>
        <v>98622.047981802738</v>
      </c>
      <c r="AP957" s="112">
        <f t="shared" si="1631"/>
        <v>101039.56549617462</v>
      </c>
      <c r="AQ957" s="112">
        <f t="shared" si="1631"/>
        <v>103363.45124312515</v>
      </c>
      <c r="AR957" s="112">
        <f t="shared" si="1631"/>
        <v>107382.21004837137</v>
      </c>
      <c r="AS957" s="112">
        <f t="shared" si="1631"/>
        <v>110115.23109965111</v>
      </c>
      <c r="AT957" s="112">
        <f t="shared" si="1631"/>
        <v>112942.41792599973</v>
      </c>
      <c r="AU957" s="112">
        <f t="shared" si="1631"/>
        <v>117809.53335309221</v>
      </c>
      <c r="AV957" s="112">
        <f t="shared" si="1631"/>
        <v>120278.86143779309</v>
      </c>
      <c r="AW957" s="112">
        <f t="shared" si="1631"/>
        <v>122927.27419102617</v>
      </c>
      <c r="AX957" s="112">
        <f t="shared" si="1631"/>
        <v>124818.63428269478</v>
      </c>
      <c r="AY957" s="112">
        <f t="shared" si="1631"/>
        <v>125269.6569248169</v>
      </c>
      <c r="AZ957" s="112">
        <f t="shared" si="1631"/>
        <v>127619.27944687773</v>
      </c>
      <c r="BA957" s="112">
        <f t="shared" si="1631"/>
        <v>129311.62738236619</v>
      </c>
      <c r="BB957" s="112">
        <f t="shared" si="1631"/>
        <v>132263.05774682632</v>
      </c>
      <c r="BC957" s="112">
        <f t="shared" si="1631"/>
        <v>134268.93239205805</v>
      </c>
      <c r="BD957" s="112">
        <f t="shared" si="1631"/>
        <v>134901.89850604592</v>
      </c>
      <c r="BE957" s="112">
        <f t="shared" si="1631"/>
        <v>135161.21734100062</v>
      </c>
      <c r="BF957" s="112">
        <f t="shared" si="1631"/>
        <v>136619.46675954794</v>
      </c>
      <c r="BG957" s="112">
        <f t="shared" si="1631"/>
        <v>135004.28783556772</v>
      </c>
      <c r="BH957" s="112">
        <f t="shared" si="1631"/>
        <v>135460.51860965032</v>
      </c>
      <c r="BI957" s="112">
        <f t="shared" si="1631"/>
        <v>134872.66099673824</v>
      </c>
      <c r="BJ957" s="112">
        <f t="shared" si="1631"/>
        <v>135155.02449960716</v>
      </c>
      <c r="BK957" s="112">
        <f t="shared" si="1631"/>
        <v>133408.82810593839</v>
      </c>
      <c r="BL957" s="112">
        <f t="shared" si="1631"/>
        <v>134269.78810467792</v>
      </c>
      <c r="BM957" s="112">
        <f t="shared" si="1631"/>
        <v>133213.19112678315</v>
      </c>
      <c r="BN957" s="112">
        <f t="shared" si="1631"/>
        <v>132170.62252228145</v>
      </c>
      <c r="BO957" s="112">
        <f t="shared" si="1631"/>
        <v>129185.38502132986</v>
      </c>
      <c r="BP957" s="112">
        <f t="shared" si="1631"/>
        <v>126775.12842752397</v>
      </c>
      <c r="BQ957" s="112">
        <f t="shared" si="1631"/>
        <v>125181.3547166596</v>
      </c>
      <c r="BR957" s="112">
        <f t="shared" si="1631"/>
        <v>123160.07054595361</v>
      </c>
      <c r="BS957" s="112">
        <f t="shared" si="1631"/>
        <v>121762.46345943672</v>
      </c>
      <c r="BT957" s="112">
        <f t="shared" si="1631"/>
        <v>121771.93112652171</v>
      </c>
      <c r="BU957" s="112">
        <f t="shared" si="1631"/>
        <v>120878.25680404493</v>
      </c>
      <c r="BV957" s="112">
        <f t="shared" si="1631"/>
        <v>122157.46129168468</v>
      </c>
      <c r="BW957" s="112">
        <f t="shared" si="1631"/>
        <v>123737.06795681294</v>
      </c>
      <c r="BX957" s="112">
        <f t="shared" si="1631"/>
        <v>123526.1532466717</v>
      </c>
      <c r="BY957" s="112">
        <f t="shared" si="1631"/>
        <v>124354.74650330815</v>
      </c>
      <c r="BZ957" s="112">
        <f t="shared" si="1631"/>
        <v>125184.89021180353</v>
      </c>
      <c r="CA957" s="112">
        <f t="shared" si="1631"/>
        <v>124936.1346571077</v>
      </c>
      <c r="CB957" s="112">
        <f t="shared" si="1631"/>
        <v>125430.03823778359</v>
      </c>
      <c r="CC957" s="112">
        <f t="shared" ref="CC957:DM957" si="1632">CC852+CC747</f>
        <v>124713.46492940755</v>
      </c>
      <c r="CD957" s="112">
        <f t="shared" si="1632"/>
        <v>124561.49368369894</v>
      </c>
      <c r="CE957" s="112">
        <f t="shared" si="1632"/>
        <v>120681.06269762677</v>
      </c>
      <c r="CF957" s="112">
        <f t="shared" si="1632"/>
        <v>115171.90978211135</v>
      </c>
      <c r="CG957" s="112">
        <f t="shared" si="1632"/>
        <v>110971.68786144101</v>
      </c>
      <c r="CH957" s="112">
        <f t="shared" si="1632"/>
        <v>106890.23904259426</v>
      </c>
      <c r="CI957" s="112">
        <f t="shared" si="1632"/>
        <v>103263.3393668458</v>
      </c>
      <c r="CJ957" s="112">
        <f t="shared" si="1632"/>
        <v>98836.305713570007</v>
      </c>
      <c r="CK957" s="112">
        <f t="shared" si="1632"/>
        <v>95985.731257862499</v>
      </c>
      <c r="CL957" s="112">
        <f t="shared" si="1632"/>
        <v>91988.227656718096</v>
      </c>
      <c r="CM957" s="112">
        <f t="shared" si="1632"/>
        <v>87120.518105494848</v>
      </c>
      <c r="CN957" s="112">
        <f t="shared" si="1632"/>
        <v>83828.463150056195</v>
      </c>
      <c r="CO957" s="112">
        <f t="shared" si="1632"/>
        <v>79596.533650937577</v>
      </c>
      <c r="CP957" s="112">
        <f t="shared" si="1632"/>
        <v>77820.407986761944</v>
      </c>
      <c r="CQ957" s="112">
        <f t="shared" si="1632"/>
        <v>73260.752775136556</v>
      </c>
      <c r="CR957" s="112">
        <f t="shared" si="1632"/>
        <v>72978.226670188771</v>
      </c>
      <c r="CS957" s="112">
        <f t="shared" si="1632"/>
        <v>70031.642633355325</v>
      </c>
      <c r="CT957" s="112">
        <f t="shared" si="1632"/>
        <v>68479.674920686841</v>
      </c>
      <c r="CU957" s="112">
        <f t="shared" si="1632"/>
        <v>64878.321013412526</v>
      </c>
      <c r="CV957" s="112">
        <f t="shared" si="1632"/>
        <v>61526.911274515995</v>
      </c>
      <c r="CW957" s="112">
        <f t="shared" si="1632"/>
        <v>56174.38573672207</v>
      </c>
      <c r="CX957" s="112">
        <f t="shared" si="1632"/>
        <v>52213.14149927059</v>
      </c>
      <c r="CY957" s="112">
        <f t="shared" si="1632"/>
        <v>47071.440713116521</v>
      </c>
      <c r="CZ957" s="112">
        <f t="shared" si="1632"/>
        <v>41571.346022206533</v>
      </c>
      <c r="DA957" s="112">
        <f t="shared" si="1632"/>
        <v>35762.736737276995</v>
      </c>
      <c r="DB957" s="112">
        <f t="shared" si="1632"/>
        <v>29737.087337812965</v>
      </c>
      <c r="DC957" s="112">
        <f t="shared" si="1632"/>
        <v>25878.02876475847</v>
      </c>
      <c r="DD957" s="112">
        <f t="shared" si="1632"/>
        <v>21937.948995991123</v>
      </c>
      <c r="DE957" s="112">
        <f t="shared" si="1632"/>
        <v>17820.533482723775</v>
      </c>
      <c r="DF957" s="112">
        <f t="shared" si="1632"/>
        <v>15154.786100114317</v>
      </c>
      <c r="DG957" s="112">
        <f t="shared" si="1632"/>
        <v>12204.543529272267</v>
      </c>
      <c r="DH957" s="112">
        <f t="shared" si="1632"/>
        <v>9604.6672679876356</v>
      </c>
      <c r="DI957" s="112">
        <f t="shared" si="1632"/>
        <v>7222.3876897813388</v>
      </c>
      <c r="DJ957" s="112">
        <f t="shared" si="1632"/>
        <v>5316.7626232097018</v>
      </c>
      <c r="DK957" s="112">
        <f t="shared" si="1632"/>
        <v>3769.7209905311261</v>
      </c>
      <c r="DL957" s="112">
        <f t="shared" si="1632"/>
        <v>2714.9015665769202</v>
      </c>
      <c r="DM957" s="112">
        <f t="shared" si="1632"/>
        <v>4692.1635470446508</v>
      </c>
    </row>
    <row r="958" spans="1:117" s="44" customFormat="1" ht="1" hidden="1" customHeight="1">
      <c r="A958" s="94">
        <v>2030</v>
      </c>
      <c r="B958" s="96">
        <f t="shared" si="1580"/>
        <v>9530565.1482793484</v>
      </c>
      <c r="C958" s="98">
        <f t="shared" si="1584"/>
        <v>7.2852950842316249E-3</v>
      </c>
      <c r="D958" s="103">
        <f t="shared" ref="D958:M958" si="1633">D748+D853</f>
        <v>5440478.2328793332</v>
      </c>
      <c r="E958" s="103">
        <f t="shared" si="1633"/>
        <v>5564467.7418396976</v>
      </c>
      <c r="F958" s="103">
        <f t="shared" si="1633"/>
        <v>5687843.9478384145</v>
      </c>
      <c r="G958" s="103">
        <f t="shared" si="1633"/>
        <v>5809205.2652236447</v>
      </c>
      <c r="H958" s="103">
        <f t="shared" si="1633"/>
        <v>5926092.940586634</v>
      </c>
      <c r="I958" s="103">
        <f t="shared" si="1633"/>
        <v>2204836.3722561118</v>
      </c>
      <c r="J958" s="103">
        <f t="shared" si="1633"/>
        <v>2080846.8632957474</v>
      </c>
      <c r="K958" s="103">
        <f t="shared" si="1633"/>
        <v>1957470.6572970306</v>
      </c>
      <c r="L958" s="103">
        <f t="shared" si="1633"/>
        <v>1836109.3399118006</v>
      </c>
      <c r="M958" s="103">
        <f t="shared" si="1633"/>
        <v>1719221.6645488106</v>
      </c>
      <c r="N958" s="103"/>
      <c r="O958" s="103"/>
      <c r="P958" s="103"/>
      <c r="Q958" s="112">
        <f t="shared" ref="Q958:CB958" si="1634">Q853+Q748</f>
        <v>86348.777146254462</v>
      </c>
      <c r="R958" s="112">
        <f t="shared" si="1634"/>
        <v>89196.792126193657</v>
      </c>
      <c r="S958" s="112">
        <f t="shared" si="1634"/>
        <v>92014.146007272386</v>
      </c>
      <c r="T958" s="112">
        <f t="shared" si="1634"/>
        <v>92184.997412916258</v>
      </c>
      <c r="U958" s="112">
        <f t="shared" si="1634"/>
        <v>93056.287261579942</v>
      </c>
      <c r="V958" s="112">
        <f t="shared" si="1634"/>
        <v>93804.749705384369</v>
      </c>
      <c r="W958" s="112">
        <f t="shared" si="1634"/>
        <v>94586.189237274026</v>
      </c>
      <c r="X958" s="112">
        <f t="shared" si="1634"/>
        <v>94591.670041028381</v>
      </c>
      <c r="Y958" s="112">
        <f t="shared" si="1634"/>
        <v>94795.397733113292</v>
      </c>
      <c r="Z958" s="112">
        <f t="shared" si="1634"/>
        <v>95098.906611245824</v>
      </c>
      <c r="AA958" s="112">
        <f t="shared" si="1634"/>
        <v>95127.425504832034</v>
      </c>
      <c r="AB958" s="112">
        <f t="shared" si="1634"/>
        <v>95558.52772118694</v>
      </c>
      <c r="AC958" s="112">
        <f t="shared" si="1634"/>
        <v>100406.57855525961</v>
      </c>
      <c r="AD958" s="112">
        <f t="shared" si="1634"/>
        <v>96013.97265627973</v>
      </c>
      <c r="AE958" s="112">
        <f t="shared" si="1634"/>
        <v>95949.956016580021</v>
      </c>
      <c r="AF958" s="112">
        <f t="shared" si="1634"/>
        <v>95650.799030085764</v>
      </c>
      <c r="AG958" s="112">
        <f t="shared" si="1634"/>
        <v>95183.885812117689</v>
      </c>
      <c r="AH958" s="112">
        <f t="shared" si="1634"/>
        <v>94853.32163344149</v>
      </c>
      <c r="AI958" s="112">
        <f t="shared" si="1634"/>
        <v>94920.274705019823</v>
      </c>
      <c r="AJ958" s="112">
        <f t="shared" si="1634"/>
        <v>95907.888226837822</v>
      </c>
      <c r="AK958" s="112">
        <f t="shared" si="1634"/>
        <v>96095.216928088979</v>
      </c>
      <c r="AL958" s="112">
        <f t="shared" si="1634"/>
        <v>96569.56334080844</v>
      </c>
      <c r="AM958" s="112">
        <f t="shared" si="1634"/>
        <v>96910.23541063632</v>
      </c>
      <c r="AN958" s="112">
        <f t="shared" si="1634"/>
        <v>97387.827636870672</v>
      </c>
      <c r="AO958" s="112">
        <f t="shared" si="1634"/>
        <v>98963.134533424018</v>
      </c>
      <c r="AP958" s="112">
        <f t="shared" si="1634"/>
        <v>101340.62008541994</v>
      </c>
      <c r="AQ958" s="112">
        <f t="shared" si="1634"/>
        <v>104905.41690398124</v>
      </c>
      <c r="AR958" s="112">
        <f t="shared" si="1634"/>
        <v>106873.92643207024</v>
      </c>
      <c r="AS958" s="112">
        <f t="shared" si="1634"/>
        <v>110305.05596104142</v>
      </c>
      <c r="AT958" s="112">
        <f t="shared" si="1634"/>
        <v>112918.5877899128</v>
      </c>
      <c r="AU958" s="112">
        <f t="shared" si="1634"/>
        <v>115526.56085656019</v>
      </c>
      <c r="AV958" s="112">
        <f t="shared" si="1634"/>
        <v>119689.45298474416</v>
      </c>
      <c r="AW958" s="112">
        <f t="shared" si="1634"/>
        <v>122195.46993419567</v>
      </c>
      <c r="AX958" s="112">
        <f t="shared" si="1634"/>
        <v>123234.9964643828</v>
      </c>
      <c r="AY958" s="112">
        <f t="shared" si="1634"/>
        <v>125975.9677852407</v>
      </c>
      <c r="AZ958" s="112">
        <f t="shared" si="1634"/>
        <v>126822.84871245337</v>
      </c>
      <c r="BA958" s="112">
        <f t="shared" si="1634"/>
        <v>128939.87258176805</v>
      </c>
      <c r="BB958" s="112">
        <f t="shared" si="1634"/>
        <v>129944.67485516709</v>
      </c>
      <c r="BC958" s="112">
        <f t="shared" si="1634"/>
        <v>134375.37349271594</v>
      </c>
      <c r="BD958" s="112">
        <f t="shared" si="1634"/>
        <v>135372.63016579684</v>
      </c>
      <c r="BE958" s="112">
        <f t="shared" si="1634"/>
        <v>136478.59175092523</v>
      </c>
      <c r="BF958" s="112">
        <f t="shared" si="1634"/>
        <v>136754.86946187276</v>
      </c>
      <c r="BG958" s="112">
        <f t="shared" si="1634"/>
        <v>138251.81601269264</v>
      </c>
      <c r="BH958" s="112">
        <f t="shared" si="1634"/>
        <v>135963.66822141269</v>
      </c>
      <c r="BI958" s="112">
        <f t="shared" si="1634"/>
        <v>136641.29571811389</v>
      </c>
      <c r="BJ958" s="112">
        <f t="shared" si="1634"/>
        <v>135621.89391176077</v>
      </c>
      <c r="BK958" s="112">
        <f t="shared" si="1634"/>
        <v>135783.90751965894</v>
      </c>
      <c r="BL958" s="112">
        <f t="shared" si="1634"/>
        <v>133921.1611829219</v>
      </c>
      <c r="BM958" s="112">
        <f t="shared" si="1634"/>
        <v>134800.55464803596</v>
      </c>
      <c r="BN958" s="112">
        <f t="shared" si="1634"/>
        <v>133060.35091362835</v>
      </c>
      <c r="BO958" s="112">
        <f t="shared" si="1634"/>
        <v>132013.46898334683</v>
      </c>
      <c r="BP958" s="112">
        <f t="shared" si="1634"/>
        <v>129024.51914690129</v>
      </c>
      <c r="BQ958" s="112">
        <f t="shared" si="1634"/>
        <v>126548.01003549984</v>
      </c>
      <c r="BR958" s="112">
        <f t="shared" si="1634"/>
        <v>124838.27703506913</v>
      </c>
      <c r="BS958" s="112">
        <f t="shared" si="1634"/>
        <v>122842.96076212157</v>
      </c>
      <c r="BT958" s="112">
        <f t="shared" si="1634"/>
        <v>121021.92496198675</v>
      </c>
      <c r="BU958" s="112">
        <f t="shared" si="1634"/>
        <v>121305.31408611126</v>
      </c>
      <c r="BV958" s="112">
        <f t="shared" si="1634"/>
        <v>120443.79706202117</v>
      </c>
      <c r="BW958" s="112">
        <f t="shared" si="1634"/>
        <v>121266.51361348362</v>
      </c>
      <c r="BX958" s="112">
        <f t="shared" si="1634"/>
        <v>123294.05946513206</v>
      </c>
      <c r="BY958" s="112">
        <f t="shared" si="1634"/>
        <v>122180.65028512842</v>
      </c>
      <c r="BZ958" s="112">
        <f t="shared" si="1634"/>
        <v>123534.39853880448</v>
      </c>
      <c r="CA958" s="112">
        <f t="shared" si="1634"/>
        <v>124542.05650845134</v>
      </c>
      <c r="CB958" s="112">
        <f t="shared" si="1634"/>
        <v>123502.38409249754</v>
      </c>
      <c r="CC958" s="112">
        <f t="shared" ref="CC958:DM958" si="1635">CC853+CC748</f>
        <v>124693.20291016242</v>
      </c>
      <c r="CD958" s="112">
        <f t="shared" si="1635"/>
        <v>123348.69577251481</v>
      </c>
      <c r="CE958" s="112">
        <f t="shared" si="1635"/>
        <v>123795.14294452308</v>
      </c>
      <c r="CF958" s="112">
        <f t="shared" si="1635"/>
        <v>119434.0321124428</v>
      </c>
      <c r="CG958" s="112">
        <f t="shared" si="1635"/>
        <v>114437.49845716971</v>
      </c>
      <c r="CH958" s="112">
        <f t="shared" si="1635"/>
        <v>109718.35087600109</v>
      </c>
      <c r="CI958" s="112">
        <f t="shared" si="1635"/>
        <v>105955.07561082671</v>
      </c>
      <c r="CJ958" s="112">
        <f t="shared" si="1635"/>
        <v>102385.21035080728</v>
      </c>
      <c r="CK958" s="112">
        <f t="shared" si="1635"/>
        <v>97706.573197703779</v>
      </c>
      <c r="CL958" s="112">
        <f t="shared" si="1635"/>
        <v>94752.628317584022</v>
      </c>
      <c r="CM958" s="112">
        <f t="shared" si="1635"/>
        <v>90372.414763132125</v>
      </c>
      <c r="CN958" s="112">
        <f t="shared" si="1635"/>
        <v>86066.250500413793</v>
      </c>
      <c r="CO958" s="112">
        <f t="shared" si="1635"/>
        <v>82012.600627381151</v>
      </c>
      <c r="CP958" s="112">
        <f t="shared" si="1635"/>
        <v>78096.169746829866</v>
      </c>
      <c r="CQ958" s="112">
        <f t="shared" si="1635"/>
        <v>75863.77465783892</v>
      </c>
      <c r="CR958" s="112">
        <f t="shared" si="1635"/>
        <v>71511.37919120054</v>
      </c>
      <c r="CS958" s="112">
        <f t="shared" si="1635"/>
        <v>70762.541666416451</v>
      </c>
      <c r="CT958" s="112">
        <f t="shared" si="1635"/>
        <v>67808.170156828099</v>
      </c>
      <c r="CU958" s="112">
        <f t="shared" si="1635"/>
        <v>65947.91345197006</v>
      </c>
      <c r="CV958" s="112">
        <f t="shared" si="1635"/>
        <v>61928.163460365569</v>
      </c>
      <c r="CW958" s="112">
        <f t="shared" si="1635"/>
        <v>58589.612638308412</v>
      </c>
      <c r="CX958" s="112">
        <f t="shared" si="1635"/>
        <v>53174.866768231237</v>
      </c>
      <c r="CY958" s="112">
        <f t="shared" si="1635"/>
        <v>48776.328740467827</v>
      </c>
      <c r="CZ958" s="112">
        <f t="shared" si="1635"/>
        <v>43726.423803464466</v>
      </c>
      <c r="DA958" s="112">
        <f t="shared" si="1635"/>
        <v>38374.912426043054</v>
      </c>
      <c r="DB958" s="112">
        <f t="shared" si="1635"/>
        <v>32361.456357790274</v>
      </c>
      <c r="DC958" s="112">
        <f t="shared" si="1635"/>
        <v>26658.591242748833</v>
      </c>
      <c r="DD958" s="112">
        <f t="shared" si="1635"/>
        <v>22760.315436263631</v>
      </c>
      <c r="DE958" s="112">
        <f t="shared" si="1635"/>
        <v>18778.249080888316</v>
      </c>
      <c r="DF958" s="112">
        <f t="shared" si="1635"/>
        <v>15207.056498390526</v>
      </c>
      <c r="DG958" s="112">
        <f t="shared" si="1635"/>
        <v>12500.893966125177</v>
      </c>
      <c r="DH958" s="112">
        <f t="shared" si="1635"/>
        <v>9979.6895166888171</v>
      </c>
      <c r="DI958" s="112">
        <f t="shared" si="1635"/>
        <v>7605.6147478101193</v>
      </c>
      <c r="DJ958" s="112">
        <f t="shared" si="1635"/>
        <v>5477.9516400384637</v>
      </c>
      <c r="DK958" s="112">
        <f t="shared" si="1635"/>
        <v>3974.4515705056274</v>
      </c>
      <c r="DL958" s="112">
        <f t="shared" si="1635"/>
        <v>2788.5251567096684</v>
      </c>
      <c r="DM958" s="112">
        <f t="shared" si="1635"/>
        <v>5037.5614568666097</v>
      </c>
    </row>
    <row r="959" spans="1:117" s="44" customFormat="1" ht="1" hidden="1" customHeight="1">
      <c r="A959" s="94">
        <v>2031</v>
      </c>
      <c r="B959" s="96">
        <f t="shared" si="1580"/>
        <v>9598011.1468550693</v>
      </c>
      <c r="C959" s="98">
        <f t="shared" si="1584"/>
        <v>7.0768099820289945E-3</v>
      </c>
      <c r="D959" s="103">
        <f t="shared" ref="D959:M959" si="1636">D749+D854</f>
        <v>5453033.4063701127</v>
      </c>
      <c r="E959" s="103">
        <f t="shared" si="1636"/>
        <v>5576053.2903294731</v>
      </c>
      <c r="F959" s="103">
        <f t="shared" si="1636"/>
        <v>5699139.408178376</v>
      </c>
      <c r="G959" s="103">
        <f t="shared" si="1636"/>
        <v>5821595.1873177215</v>
      </c>
      <c r="H959" s="103">
        <f t="shared" si="1636"/>
        <v>5941865.6616445044</v>
      </c>
      <c r="I959" s="103">
        <f t="shared" si="1636"/>
        <v>2253124.4037016826</v>
      </c>
      <c r="J959" s="103">
        <f t="shared" si="1636"/>
        <v>2130104.5197423217</v>
      </c>
      <c r="K959" s="103">
        <f t="shared" si="1636"/>
        <v>2007018.4018934192</v>
      </c>
      <c r="L959" s="103">
        <f t="shared" si="1636"/>
        <v>1884562.6227540728</v>
      </c>
      <c r="M959" s="103">
        <f t="shared" si="1636"/>
        <v>1764292.1484272906</v>
      </c>
      <c r="N959" s="103"/>
      <c r="O959" s="103"/>
      <c r="P959" s="103"/>
      <c r="Q959" s="112">
        <f t="shared" ref="Q959:CB959" si="1637">Q854+Q749</f>
        <v>86175.028607355634</v>
      </c>
      <c r="R959" s="112">
        <f t="shared" si="1637"/>
        <v>88973.85845230124</v>
      </c>
      <c r="S959" s="112">
        <f t="shared" si="1637"/>
        <v>91771.629682139173</v>
      </c>
      <c r="T959" s="112">
        <f t="shared" si="1637"/>
        <v>91944.681619652052</v>
      </c>
      <c r="U959" s="112">
        <f t="shared" si="1637"/>
        <v>92865.143973189231</v>
      </c>
      <c r="V959" s="112">
        <f t="shared" si="1637"/>
        <v>93672.804633623004</v>
      </c>
      <c r="W959" s="112">
        <f t="shared" si="1637"/>
        <v>94537.171506052007</v>
      </c>
      <c r="X959" s="112">
        <f t="shared" si="1637"/>
        <v>94656.258585487696</v>
      </c>
      <c r="Y959" s="112">
        <f t="shared" si="1637"/>
        <v>94948.925887235237</v>
      </c>
      <c r="Z959" s="112">
        <f t="shared" si="1637"/>
        <v>95388.078043997055</v>
      </c>
      <c r="AA959" s="112">
        <f t="shared" si="1637"/>
        <v>95511.859411225349</v>
      </c>
      <c r="AB959" s="112">
        <f t="shared" si="1637"/>
        <v>96069.446842243255</v>
      </c>
      <c r="AC959" s="112">
        <f t="shared" si="1637"/>
        <v>101037.41914731299</v>
      </c>
      <c r="AD959" s="112">
        <f t="shared" si="1637"/>
        <v>96725.874691301171</v>
      </c>
      <c r="AE959" s="112">
        <f t="shared" si="1637"/>
        <v>96721.73278403515</v>
      </c>
      <c r="AF959" s="112">
        <f t="shared" si="1637"/>
        <v>96461.688560749404</v>
      </c>
      <c r="AG959" s="112">
        <f t="shared" si="1637"/>
        <v>96026.4070537769</v>
      </c>
      <c r="AH959" s="112">
        <f t="shared" si="1637"/>
        <v>95735.454943092336</v>
      </c>
      <c r="AI959" s="112">
        <f t="shared" si="1637"/>
        <v>95841.317257789342</v>
      </c>
      <c r="AJ959" s="112">
        <f t="shared" si="1637"/>
        <v>96788.55510071016</v>
      </c>
      <c r="AK959" s="112">
        <f t="shared" si="1637"/>
        <v>97066.803599827661</v>
      </c>
      <c r="AL959" s="112">
        <f t="shared" si="1637"/>
        <v>98051.262659237196</v>
      </c>
      <c r="AM959" s="112">
        <f t="shared" si="1637"/>
        <v>98254.615086337406</v>
      </c>
      <c r="AN959" s="112">
        <f t="shared" si="1637"/>
        <v>98989.792069550022</v>
      </c>
      <c r="AO959" s="112">
        <f t="shared" si="1637"/>
        <v>100349.87679500232</v>
      </c>
      <c r="AP959" s="112">
        <f t="shared" si="1637"/>
        <v>101689.08457141722</v>
      </c>
      <c r="AQ959" s="112">
        <f t="shared" si="1637"/>
        <v>105214.1679646283</v>
      </c>
      <c r="AR959" s="112">
        <f t="shared" si="1637"/>
        <v>108406.79419667005</v>
      </c>
      <c r="AS959" s="112">
        <f t="shared" si="1637"/>
        <v>109818.77147525107</v>
      </c>
      <c r="AT959" s="112">
        <f t="shared" si="1637"/>
        <v>113115.31957644469</v>
      </c>
      <c r="AU959" s="112">
        <f t="shared" si="1637"/>
        <v>115521.92732921556</v>
      </c>
      <c r="AV959" s="112">
        <f t="shared" si="1637"/>
        <v>117457.4244754306</v>
      </c>
      <c r="AW959" s="112">
        <f t="shared" si="1637"/>
        <v>121627.64384285513</v>
      </c>
      <c r="AX959" s="112">
        <f t="shared" si="1637"/>
        <v>122534.74763070879</v>
      </c>
      <c r="AY959" s="112">
        <f t="shared" si="1637"/>
        <v>124428.68709076734</v>
      </c>
      <c r="AZ959" s="112">
        <f t="shared" si="1637"/>
        <v>127534.14112542121</v>
      </c>
      <c r="BA959" s="112">
        <f t="shared" si="1637"/>
        <v>128164.02755303009</v>
      </c>
      <c r="BB959" s="112">
        <f t="shared" si="1637"/>
        <v>129588.7319485475</v>
      </c>
      <c r="BC959" s="112">
        <f t="shared" si="1637"/>
        <v>132068.77455136803</v>
      </c>
      <c r="BD959" s="112">
        <f t="shared" si="1637"/>
        <v>135490.69899407821</v>
      </c>
      <c r="BE959" s="112">
        <f t="shared" si="1637"/>
        <v>136958.33337287567</v>
      </c>
      <c r="BF959" s="112">
        <f t="shared" si="1637"/>
        <v>138080.25241741145</v>
      </c>
      <c r="BG959" s="112">
        <f t="shared" si="1637"/>
        <v>138395.96561103384</v>
      </c>
      <c r="BH959" s="112">
        <f t="shared" si="1637"/>
        <v>139210.6866737993</v>
      </c>
      <c r="BI959" s="112">
        <f t="shared" si="1637"/>
        <v>137148.61472916664</v>
      </c>
      <c r="BJ959" s="112">
        <f t="shared" si="1637"/>
        <v>137393.69759473705</v>
      </c>
      <c r="BK959" s="112">
        <f t="shared" si="1637"/>
        <v>136253.8840452836</v>
      </c>
      <c r="BL959" s="112">
        <f t="shared" si="1637"/>
        <v>136293.66876477329</v>
      </c>
      <c r="BM959" s="112">
        <f t="shared" si="1637"/>
        <v>134458.75079618109</v>
      </c>
      <c r="BN959" s="112">
        <f t="shared" si="1637"/>
        <v>134638.72219037695</v>
      </c>
      <c r="BO959" s="112">
        <f t="shared" si="1637"/>
        <v>132900.4768111842</v>
      </c>
      <c r="BP959" s="112">
        <f t="shared" si="1637"/>
        <v>131836.19374163664</v>
      </c>
      <c r="BQ959" s="112">
        <f t="shared" si="1637"/>
        <v>128784.98213939971</v>
      </c>
      <c r="BR959" s="112">
        <f t="shared" si="1637"/>
        <v>126195.87568812113</v>
      </c>
      <c r="BS959" s="112">
        <f t="shared" si="1637"/>
        <v>124513.14032155162</v>
      </c>
      <c r="BT959" s="112">
        <f t="shared" si="1637"/>
        <v>122090.77544838552</v>
      </c>
      <c r="BU959" s="112">
        <f t="shared" si="1637"/>
        <v>120561.4722791948</v>
      </c>
      <c r="BV959" s="112">
        <f t="shared" si="1637"/>
        <v>120864.14432378925</v>
      </c>
      <c r="BW959" s="112">
        <f t="shared" si="1637"/>
        <v>119568.08129085851</v>
      </c>
      <c r="BX959" s="112">
        <f t="shared" si="1637"/>
        <v>120835.59304364317</v>
      </c>
      <c r="BY959" s="112">
        <f t="shared" si="1637"/>
        <v>121954.79892059483</v>
      </c>
      <c r="BZ959" s="112">
        <f t="shared" si="1637"/>
        <v>121382.79775956637</v>
      </c>
      <c r="CA959" s="112">
        <f t="shared" si="1637"/>
        <v>122906.77538667622</v>
      </c>
      <c r="CB959" s="112">
        <f t="shared" si="1637"/>
        <v>123118.87580432431</v>
      </c>
      <c r="CC959" s="112">
        <f t="shared" ref="CC959:DM959" si="1638">CC854+CC749</f>
        <v>122790.57912529714</v>
      </c>
      <c r="CD959" s="112">
        <f t="shared" si="1638"/>
        <v>123335.25994743458</v>
      </c>
      <c r="CE959" s="112">
        <f t="shared" si="1638"/>
        <v>122603.58374089931</v>
      </c>
      <c r="CF959" s="112">
        <f t="shared" si="1638"/>
        <v>122521.0776723879</v>
      </c>
      <c r="CG959" s="112">
        <f t="shared" si="1638"/>
        <v>118682.53170079135</v>
      </c>
      <c r="CH959" s="112">
        <f t="shared" si="1638"/>
        <v>113145.09091272793</v>
      </c>
      <c r="CI959" s="112">
        <f t="shared" si="1638"/>
        <v>108773.40652649361</v>
      </c>
      <c r="CJ959" s="112">
        <f t="shared" si="1638"/>
        <v>105058.75189807542</v>
      </c>
      <c r="CK959" s="112">
        <f t="shared" si="1638"/>
        <v>101224.25919653062</v>
      </c>
      <c r="CL959" s="112">
        <f t="shared" si="1638"/>
        <v>96454.219761694578</v>
      </c>
      <c r="CM959" s="112">
        <f t="shared" si="1638"/>
        <v>93112.010480696394</v>
      </c>
      <c r="CN959" s="112">
        <f t="shared" si="1638"/>
        <v>89289.602340262238</v>
      </c>
      <c r="CO959" s="112">
        <f t="shared" si="1638"/>
        <v>84214.132748389791</v>
      </c>
      <c r="CP959" s="112">
        <f t="shared" si="1638"/>
        <v>80473.106201459581</v>
      </c>
      <c r="CQ959" s="112">
        <f t="shared" si="1638"/>
        <v>76150.781089407858</v>
      </c>
      <c r="CR959" s="112">
        <f t="shared" si="1638"/>
        <v>74063.663569030439</v>
      </c>
      <c r="CS959" s="112">
        <f t="shared" si="1638"/>
        <v>69368.086434169163</v>
      </c>
      <c r="CT959" s="112">
        <f t="shared" si="1638"/>
        <v>68532.319716601065</v>
      </c>
      <c r="CU959" s="112">
        <f t="shared" si="1638"/>
        <v>65321.694958571112</v>
      </c>
      <c r="CV959" s="112">
        <f t="shared" si="1638"/>
        <v>62977.661263190457</v>
      </c>
      <c r="CW959" s="112">
        <f t="shared" si="1638"/>
        <v>59001.029487276188</v>
      </c>
      <c r="CX959" s="112">
        <f t="shared" si="1638"/>
        <v>55496.134370214146</v>
      </c>
      <c r="CY959" s="112">
        <f t="shared" si="1638"/>
        <v>49702.787432594327</v>
      </c>
      <c r="CZ959" s="112">
        <f t="shared" si="1638"/>
        <v>45344.113626964841</v>
      </c>
      <c r="DA959" s="112">
        <f t="shared" si="1638"/>
        <v>40399.608816876193</v>
      </c>
      <c r="DB959" s="112">
        <f t="shared" si="1638"/>
        <v>34751.752510448452</v>
      </c>
      <c r="DC959" s="112">
        <f t="shared" si="1638"/>
        <v>29041.382664657467</v>
      </c>
      <c r="DD959" s="112">
        <f t="shared" si="1638"/>
        <v>23481.167485145677</v>
      </c>
      <c r="DE959" s="112">
        <f t="shared" si="1638"/>
        <v>19513.988347545448</v>
      </c>
      <c r="DF959" s="112">
        <f t="shared" si="1638"/>
        <v>16054.921688949156</v>
      </c>
      <c r="DG959" s="112">
        <f t="shared" si="1638"/>
        <v>12562.817184857431</v>
      </c>
      <c r="DH959" s="112">
        <f t="shared" si="1638"/>
        <v>10242.602307773308</v>
      </c>
      <c r="DI959" s="112">
        <f t="shared" si="1638"/>
        <v>7919.0566009006561</v>
      </c>
      <c r="DJ959" s="112">
        <f t="shared" si="1638"/>
        <v>5780.3864472194782</v>
      </c>
      <c r="DK959" s="112">
        <f t="shared" si="1638"/>
        <v>4106.3130756889168</v>
      </c>
      <c r="DL959" s="112">
        <f t="shared" si="1638"/>
        <v>2948.0770502198611</v>
      </c>
      <c r="DM959" s="112">
        <f t="shared" si="1638"/>
        <v>5348.8729372007883</v>
      </c>
    </row>
    <row r="960" spans="1:117" s="44" customFormat="1" ht="1" hidden="1" customHeight="1">
      <c r="A960" s="94">
        <v>2032</v>
      </c>
      <c r="B960" s="96">
        <f t="shared" si="1580"/>
        <v>9663973.7330164276</v>
      </c>
      <c r="C960" s="98">
        <f t="shared" si="1584"/>
        <v>6.8725265215983733E-3</v>
      </c>
      <c r="D960" s="103">
        <f t="shared" ref="D960:M960" si="1639">D750+D855</f>
        <v>5468181.3523724396</v>
      </c>
      <c r="E960" s="103">
        <f t="shared" si="1639"/>
        <v>5589772.0040663816</v>
      </c>
      <c r="F960" s="103">
        <f t="shared" si="1639"/>
        <v>5711903.396237798</v>
      </c>
      <c r="G960" s="103">
        <f t="shared" si="1639"/>
        <v>5834088.2285388056</v>
      </c>
      <c r="H960" s="103">
        <f t="shared" si="1639"/>
        <v>5955452.3657289743</v>
      </c>
      <c r="I960" s="103">
        <f t="shared" si="1639"/>
        <v>2298288.7394781588</v>
      </c>
      <c r="J960" s="103">
        <f t="shared" si="1639"/>
        <v>2176698.0877842177</v>
      </c>
      <c r="K960" s="103">
        <f t="shared" si="1639"/>
        <v>2054566.6956127994</v>
      </c>
      <c r="L960" s="103">
        <f t="shared" si="1639"/>
        <v>1932381.8633117932</v>
      </c>
      <c r="M960" s="103">
        <f t="shared" si="1639"/>
        <v>1811017.7261216235</v>
      </c>
      <c r="N960" s="103"/>
      <c r="O960" s="103"/>
      <c r="P960" s="103"/>
      <c r="Q960" s="112">
        <f t="shared" ref="Q960:CB960" si="1640">Q855+Q750</f>
        <v>86075.05962400118</v>
      </c>
      <c r="R960" s="112">
        <f t="shared" si="1640"/>
        <v>88802.415408336121</v>
      </c>
      <c r="S960" s="112">
        <f t="shared" si="1640"/>
        <v>91550.332567910737</v>
      </c>
      <c r="T960" s="112">
        <f t="shared" si="1640"/>
        <v>91710.374373456638</v>
      </c>
      <c r="U960" s="112">
        <f t="shared" si="1640"/>
        <v>92627.980142638524</v>
      </c>
      <c r="V960" s="112">
        <f t="shared" si="1640"/>
        <v>93485.855305023171</v>
      </c>
      <c r="W960" s="112">
        <f t="shared" si="1640"/>
        <v>94408.145836047363</v>
      </c>
      <c r="X960" s="112">
        <f t="shared" si="1640"/>
        <v>94610.529575199078</v>
      </c>
      <c r="Y960" s="112">
        <f t="shared" si="1640"/>
        <v>95016.259157376146</v>
      </c>
      <c r="Z960" s="112">
        <f t="shared" si="1640"/>
        <v>95542.559184218961</v>
      </c>
      <c r="AA960" s="112">
        <f t="shared" si="1640"/>
        <v>95801.434104362139</v>
      </c>
      <c r="AB960" s="112">
        <f t="shared" si="1640"/>
        <v>96457.310648869403</v>
      </c>
      <c r="AC960" s="112">
        <f t="shared" si="1640"/>
        <v>101573.3704186993</v>
      </c>
      <c r="AD960" s="112">
        <f t="shared" si="1640"/>
        <v>97329.935162004927</v>
      </c>
      <c r="AE960" s="112">
        <f t="shared" si="1640"/>
        <v>97433.526037477073</v>
      </c>
      <c r="AF960" s="112">
        <f t="shared" si="1640"/>
        <v>97232.627166654827</v>
      </c>
      <c r="AG960" s="112">
        <f t="shared" si="1640"/>
        <v>96833.07612340503</v>
      </c>
      <c r="AH960" s="112">
        <f t="shared" si="1640"/>
        <v>96575.842883491569</v>
      </c>
      <c r="AI960" s="112">
        <f t="shared" si="1640"/>
        <v>96721.486534148687</v>
      </c>
      <c r="AJ960" s="112">
        <f t="shared" si="1640"/>
        <v>97715.520912511012</v>
      </c>
      <c r="AK960" s="112">
        <f t="shared" si="1640"/>
        <v>97939.831062589597</v>
      </c>
      <c r="AL960" s="112">
        <f t="shared" si="1640"/>
        <v>99016.404878537141</v>
      </c>
      <c r="AM960" s="112">
        <f t="shared" si="1640"/>
        <v>99708.945872532146</v>
      </c>
      <c r="AN960" s="112">
        <f t="shared" si="1640"/>
        <v>100313.01902919594</v>
      </c>
      <c r="AO960" s="112">
        <f t="shared" si="1640"/>
        <v>101933.91076982606</v>
      </c>
      <c r="AP960" s="112">
        <f t="shared" si="1640"/>
        <v>103056.21919358417</v>
      </c>
      <c r="AQ960" s="112">
        <f t="shared" si="1640"/>
        <v>105575.53132524632</v>
      </c>
      <c r="AR960" s="112">
        <f t="shared" si="1640"/>
        <v>108724.40175588388</v>
      </c>
      <c r="AS960" s="112">
        <f t="shared" si="1640"/>
        <v>111338.97111272</v>
      </c>
      <c r="AT960" s="112">
        <f t="shared" si="1640"/>
        <v>112649.94000841732</v>
      </c>
      <c r="AU960" s="112">
        <f t="shared" si="1640"/>
        <v>115725.39768940149</v>
      </c>
      <c r="AV960" s="112">
        <f t="shared" si="1640"/>
        <v>117468.78319085151</v>
      </c>
      <c r="AW960" s="112">
        <f t="shared" si="1640"/>
        <v>119440.09032936677</v>
      </c>
      <c r="AX960" s="112">
        <f t="shared" si="1640"/>
        <v>121994.73292545695</v>
      </c>
      <c r="AY960" s="112">
        <f t="shared" si="1640"/>
        <v>123753.32081631254</v>
      </c>
      <c r="AZ960" s="112">
        <f t="shared" si="1640"/>
        <v>126016.60416180828</v>
      </c>
      <c r="BA960" s="112">
        <f t="shared" si="1640"/>
        <v>128879.23824359709</v>
      </c>
      <c r="BB960" s="112">
        <f t="shared" si="1640"/>
        <v>128834.02056068156</v>
      </c>
      <c r="BC960" s="112">
        <f t="shared" si="1640"/>
        <v>131723.25476709698</v>
      </c>
      <c r="BD960" s="112">
        <f t="shared" si="1640"/>
        <v>133208.64417958749</v>
      </c>
      <c r="BE960" s="112">
        <f t="shared" si="1640"/>
        <v>137087.41239144152</v>
      </c>
      <c r="BF960" s="112">
        <f t="shared" si="1640"/>
        <v>138569.48005992424</v>
      </c>
      <c r="BG960" s="112">
        <f t="shared" si="1640"/>
        <v>139730.21897159267</v>
      </c>
      <c r="BH960" s="112">
        <f t="shared" si="1640"/>
        <v>139363.12846594834</v>
      </c>
      <c r="BI960" s="112">
        <f t="shared" si="1640"/>
        <v>140401.6914335136</v>
      </c>
      <c r="BJ960" s="112">
        <f t="shared" si="1640"/>
        <v>137904.94022878859</v>
      </c>
      <c r="BK960" s="112">
        <f t="shared" si="1640"/>
        <v>138029.41405979186</v>
      </c>
      <c r="BL960" s="112">
        <f t="shared" si="1640"/>
        <v>136767.21565069718</v>
      </c>
      <c r="BM960" s="112">
        <f t="shared" si="1640"/>
        <v>136827.58086382999</v>
      </c>
      <c r="BN960" s="112">
        <f t="shared" si="1640"/>
        <v>134306.96684465918</v>
      </c>
      <c r="BO960" s="112">
        <f t="shared" si="1640"/>
        <v>134474.34368365299</v>
      </c>
      <c r="BP960" s="112">
        <f t="shared" si="1640"/>
        <v>132722.2741890559</v>
      </c>
      <c r="BQ960" s="112">
        <f t="shared" si="1640"/>
        <v>131583.44013623695</v>
      </c>
      <c r="BR960" s="112">
        <f t="shared" si="1640"/>
        <v>128423.02285523451</v>
      </c>
      <c r="BS960" s="112">
        <f t="shared" si="1640"/>
        <v>125865.87385369399</v>
      </c>
      <c r="BT960" s="112">
        <f t="shared" si="1640"/>
        <v>123746.78597102613</v>
      </c>
      <c r="BU960" s="112">
        <f t="shared" si="1640"/>
        <v>121627.29582715032</v>
      </c>
      <c r="BV960" s="112">
        <f t="shared" si="1640"/>
        <v>120125.81711963372</v>
      </c>
      <c r="BW960" s="112">
        <f t="shared" si="1640"/>
        <v>119983.12252563261</v>
      </c>
      <c r="BX960" s="112">
        <f t="shared" si="1640"/>
        <v>119148.67213496083</v>
      </c>
      <c r="BY960" s="112">
        <f t="shared" si="1640"/>
        <v>119525.95349200843</v>
      </c>
      <c r="BZ960" s="112">
        <f t="shared" si="1640"/>
        <v>121165.02100367731</v>
      </c>
      <c r="CA960" s="112">
        <f t="shared" si="1640"/>
        <v>120775.04355422943</v>
      </c>
      <c r="CB960" s="112">
        <f t="shared" si="1640"/>
        <v>121510.71017532973</v>
      </c>
      <c r="CC960" s="112">
        <f t="shared" ref="CC960:DM960" si="1641">CC855+CC750</f>
        <v>122412.690715417</v>
      </c>
      <c r="CD960" s="112">
        <f t="shared" si="1641"/>
        <v>121471.00208975101</v>
      </c>
      <c r="CE960" s="112">
        <f t="shared" si="1641"/>
        <v>122599.85374932224</v>
      </c>
      <c r="CF960" s="112">
        <f t="shared" si="1641"/>
        <v>121356.87333950974</v>
      </c>
      <c r="CG960" s="112">
        <f t="shared" si="1641"/>
        <v>121753.87181768005</v>
      </c>
      <c r="CH960" s="112">
        <f t="shared" si="1641"/>
        <v>117353.40929261371</v>
      </c>
      <c r="CI960" s="112">
        <f t="shared" si="1641"/>
        <v>112172.87326256938</v>
      </c>
      <c r="CJ960" s="112">
        <f t="shared" si="1641"/>
        <v>107868.29613686595</v>
      </c>
      <c r="CK960" s="112">
        <f t="shared" si="1641"/>
        <v>103873.54526723341</v>
      </c>
      <c r="CL960" s="112">
        <f t="shared" si="1641"/>
        <v>99940.006201806304</v>
      </c>
      <c r="CM960" s="112">
        <f t="shared" si="1641"/>
        <v>94789.129321667424</v>
      </c>
      <c r="CN960" s="112">
        <f t="shared" si="1641"/>
        <v>92017.520857621421</v>
      </c>
      <c r="CO960" s="112">
        <f t="shared" si="1641"/>
        <v>87375.0008627926</v>
      </c>
      <c r="CP960" s="112">
        <f t="shared" si="1641"/>
        <v>82649.194219012978</v>
      </c>
      <c r="CQ960" s="112">
        <f t="shared" si="1641"/>
        <v>78477.960209181067</v>
      </c>
      <c r="CR960" s="112">
        <f t="shared" si="1641"/>
        <v>74362.474989163355</v>
      </c>
      <c r="CS960" s="112">
        <f t="shared" si="1641"/>
        <v>71855.919886976102</v>
      </c>
      <c r="CT960" s="112">
        <f t="shared" si="1641"/>
        <v>67210.774626421626</v>
      </c>
      <c r="CU960" s="112">
        <f t="shared" si="1641"/>
        <v>66035.139300398776</v>
      </c>
      <c r="CV960" s="112">
        <f t="shared" si="1641"/>
        <v>62405.624505999978</v>
      </c>
      <c r="CW960" s="112">
        <f t="shared" si="1641"/>
        <v>60030.627022968169</v>
      </c>
      <c r="CX960" s="112">
        <f t="shared" si="1641"/>
        <v>55916.333761578215</v>
      </c>
      <c r="CY960" s="112">
        <f t="shared" si="1641"/>
        <v>51912.320194880042</v>
      </c>
      <c r="CZ960" s="112">
        <f t="shared" si="1641"/>
        <v>46237.2762575671</v>
      </c>
      <c r="DA960" s="112">
        <f t="shared" si="1641"/>
        <v>41932.136236321036</v>
      </c>
      <c r="DB960" s="112">
        <f t="shared" si="1641"/>
        <v>36623.57103416037</v>
      </c>
      <c r="DC960" s="112">
        <f t="shared" si="1641"/>
        <v>31214.242684096665</v>
      </c>
      <c r="DD960" s="112">
        <f t="shared" si="1641"/>
        <v>25605.942508411485</v>
      </c>
      <c r="DE960" s="112">
        <f t="shared" si="1641"/>
        <v>20163.888818906344</v>
      </c>
      <c r="DF960" s="112">
        <f t="shared" si="1641"/>
        <v>16712.800407601717</v>
      </c>
      <c r="DG960" s="112">
        <f t="shared" si="1641"/>
        <v>13284.826012718659</v>
      </c>
      <c r="DH960" s="112">
        <f t="shared" si="1641"/>
        <v>10313.313747051239</v>
      </c>
      <c r="DI960" s="112">
        <f t="shared" si="1641"/>
        <v>8143.0710499295265</v>
      </c>
      <c r="DJ960" s="112">
        <f t="shared" si="1641"/>
        <v>6033.2501584914562</v>
      </c>
      <c r="DK960" s="112">
        <f t="shared" si="1641"/>
        <v>4343.7751572176885</v>
      </c>
      <c r="DL960" s="112">
        <f t="shared" si="1641"/>
        <v>3054.8687822905081</v>
      </c>
      <c r="DM960" s="112">
        <f t="shared" si="1641"/>
        <v>5684.0061954379044</v>
      </c>
    </row>
    <row r="961" spans="1:117" s="44" customFormat="1" ht="1" hidden="1" customHeight="1">
      <c r="A961" s="94">
        <v>2033</v>
      </c>
      <c r="B961" s="96">
        <f t="shared" si="1580"/>
        <v>9728462.1816288475</v>
      </c>
      <c r="C961" s="98">
        <f t="shared" si="1584"/>
        <v>6.6730778036056433E-3</v>
      </c>
      <c r="D961" s="103">
        <f t="shared" ref="D961:M961" si="1642">D751+D856</f>
        <v>5485213.7921886779</v>
      </c>
      <c r="E961" s="103">
        <f t="shared" si="1642"/>
        <v>5606035.6463791691</v>
      </c>
      <c r="F961" s="103">
        <f t="shared" si="1642"/>
        <v>5726757.8755853632</v>
      </c>
      <c r="G961" s="103">
        <f t="shared" si="1642"/>
        <v>5848000.8840362187</v>
      </c>
      <c r="H961" s="103">
        <f t="shared" si="1642"/>
        <v>5969109.3674855679</v>
      </c>
      <c r="I961" s="103">
        <f t="shared" si="1642"/>
        <v>2340992.3309778613</v>
      </c>
      <c r="J961" s="103">
        <f t="shared" si="1642"/>
        <v>2220170.4767873706</v>
      </c>
      <c r="K961" s="103">
        <f t="shared" si="1642"/>
        <v>2099448.247581176</v>
      </c>
      <c r="L961" s="103">
        <f t="shared" si="1642"/>
        <v>1978205.2391303205</v>
      </c>
      <c r="M961" s="103">
        <f t="shared" si="1642"/>
        <v>1857096.7556809713</v>
      </c>
      <c r="N961" s="103"/>
      <c r="O961" s="103"/>
      <c r="P961" s="103"/>
      <c r="Q961" s="112">
        <f t="shared" ref="Q961:CB961" si="1643">Q856+Q751</f>
        <v>86066.317847440339</v>
      </c>
      <c r="R961" s="112">
        <f t="shared" si="1643"/>
        <v>88706.313356358733</v>
      </c>
      <c r="S961" s="112">
        <f t="shared" si="1643"/>
        <v>91380.57299127194</v>
      </c>
      <c r="T961" s="112">
        <f t="shared" si="1643"/>
        <v>91496.0935468963</v>
      </c>
      <c r="U961" s="112">
        <f t="shared" si="1643"/>
        <v>92398.821460019928</v>
      </c>
      <c r="V961" s="112">
        <f t="shared" si="1643"/>
        <v>93253.933881432793</v>
      </c>
      <c r="W961" s="112">
        <f t="shared" si="1643"/>
        <v>94226.131724447128</v>
      </c>
      <c r="X961" s="112">
        <f t="shared" si="1643"/>
        <v>94484.304720259999</v>
      </c>
      <c r="Y961" s="112">
        <f t="shared" si="1643"/>
        <v>94974.591837077693</v>
      </c>
      <c r="Z961" s="112">
        <f t="shared" si="1643"/>
        <v>95611.869187546952</v>
      </c>
      <c r="AA961" s="112">
        <f t="shared" si="1643"/>
        <v>95957.575179605177</v>
      </c>
      <c r="AB961" s="112">
        <f t="shared" si="1643"/>
        <v>96748.969579612502</v>
      </c>
      <c r="AC961" s="112">
        <f t="shared" si="1643"/>
        <v>101982.09775615147</v>
      </c>
      <c r="AD961" s="112">
        <f t="shared" si="1643"/>
        <v>97843.133457367614</v>
      </c>
      <c r="AE961" s="112">
        <f t="shared" si="1643"/>
        <v>98039.348416162276</v>
      </c>
      <c r="AF961" s="112">
        <f t="shared" si="1643"/>
        <v>97941.650816471447</v>
      </c>
      <c r="AG961" s="112">
        <f t="shared" si="1643"/>
        <v>97602.897770615324</v>
      </c>
      <c r="AH961" s="112">
        <f t="shared" si="1643"/>
        <v>97381.417418977915</v>
      </c>
      <c r="AI961" s="112">
        <f t="shared" si="1643"/>
        <v>97560.811186188424</v>
      </c>
      <c r="AJ961" s="112">
        <f t="shared" si="1643"/>
        <v>98599.206328408909</v>
      </c>
      <c r="AK961" s="112">
        <f t="shared" si="1643"/>
        <v>98858.120253314875</v>
      </c>
      <c r="AL961" s="112">
        <f t="shared" si="1643"/>
        <v>99885.618107018978</v>
      </c>
      <c r="AM961" s="112">
        <f t="shared" si="1643"/>
        <v>100659.78855562916</v>
      </c>
      <c r="AN961" s="112">
        <f t="shared" si="1643"/>
        <v>101738.02723402128</v>
      </c>
      <c r="AO961" s="112">
        <f t="shared" si="1643"/>
        <v>103246.06403911086</v>
      </c>
      <c r="AP961" s="112">
        <f t="shared" si="1643"/>
        <v>104616.79670337652</v>
      </c>
      <c r="AQ961" s="112">
        <f t="shared" si="1643"/>
        <v>106937.43006573193</v>
      </c>
      <c r="AR961" s="112">
        <f t="shared" si="1643"/>
        <v>109096.47185322706</v>
      </c>
      <c r="AS961" s="112">
        <f t="shared" si="1643"/>
        <v>111659.97720441544</v>
      </c>
      <c r="AT961" s="112">
        <f t="shared" si="1643"/>
        <v>114156.25193764671</v>
      </c>
      <c r="AU961" s="112">
        <f t="shared" si="1643"/>
        <v>115278.26193566942</v>
      </c>
      <c r="AV961" s="112">
        <f t="shared" si="1643"/>
        <v>117679.12271715466</v>
      </c>
      <c r="AW961" s="112">
        <f t="shared" si="1643"/>
        <v>119467.83700687315</v>
      </c>
      <c r="AX961" s="112">
        <f t="shared" si="1643"/>
        <v>119869.05706540932</v>
      </c>
      <c r="AY961" s="112">
        <f t="shared" si="1643"/>
        <v>123232.18229253453</v>
      </c>
      <c r="AZ961" s="112">
        <f t="shared" si="1643"/>
        <v>125358.95724899363</v>
      </c>
      <c r="BA961" s="112">
        <f t="shared" si="1643"/>
        <v>127389.28894913789</v>
      </c>
      <c r="BB961" s="112">
        <f t="shared" si="1643"/>
        <v>129551.79114082176</v>
      </c>
      <c r="BC961" s="112">
        <f t="shared" si="1643"/>
        <v>130979.51455111096</v>
      </c>
      <c r="BD961" s="112">
        <f t="shared" si="1643"/>
        <v>132873.89170721575</v>
      </c>
      <c r="BE961" s="112">
        <f t="shared" si="1643"/>
        <v>134820.05952368389</v>
      </c>
      <c r="BF961" s="112">
        <f t="shared" si="1643"/>
        <v>138707.96770893456</v>
      </c>
      <c r="BG961" s="112">
        <f t="shared" si="1643"/>
        <v>140229.23511091608</v>
      </c>
      <c r="BH961" s="112">
        <f t="shared" si="1643"/>
        <v>140703.27627450827</v>
      </c>
      <c r="BI961" s="112">
        <f t="shared" si="1643"/>
        <v>140564.80008680554</v>
      </c>
      <c r="BJ961" s="112">
        <f t="shared" si="1643"/>
        <v>141155.82814732863</v>
      </c>
      <c r="BK961" s="112">
        <f t="shared" si="1643"/>
        <v>138543.59620723844</v>
      </c>
      <c r="BL961" s="112">
        <f t="shared" si="1643"/>
        <v>138544.01323895779</v>
      </c>
      <c r="BM961" s="112">
        <f t="shared" si="1643"/>
        <v>137309.9547604612</v>
      </c>
      <c r="BN961" s="112">
        <f t="shared" si="1643"/>
        <v>136665.49404074444</v>
      </c>
      <c r="BO961" s="112">
        <f t="shared" si="1643"/>
        <v>134148.99835493669</v>
      </c>
      <c r="BP961" s="112">
        <f t="shared" si="1643"/>
        <v>134292.03789305867</v>
      </c>
      <c r="BQ961" s="112">
        <f t="shared" si="1643"/>
        <v>132465.43496718229</v>
      </c>
      <c r="BR961" s="112">
        <f t="shared" si="1643"/>
        <v>131205.40725260391</v>
      </c>
      <c r="BS961" s="112">
        <f t="shared" si="1643"/>
        <v>128082.50299770455</v>
      </c>
      <c r="BT961" s="112">
        <f t="shared" si="1643"/>
        <v>125089.61537182261</v>
      </c>
      <c r="BU961" s="112">
        <f t="shared" si="1643"/>
        <v>123273.61287250736</v>
      </c>
      <c r="BV961" s="112">
        <f t="shared" si="1643"/>
        <v>121187.31983163129</v>
      </c>
      <c r="BW961" s="112">
        <f t="shared" si="1643"/>
        <v>119254.09622299933</v>
      </c>
      <c r="BX961" s="112">
        <f t="shared" si="1643"/>
        <v>119558.69623544003</v>
      </c>
      <c r="BY961" s="112">
        <f t="shared" si="1643"/>
        <v>117863.32418693573</v>
      </c>
      <c r="BZ961" s="112">
        <f t="shared" si="1643"/>
        <v>118747.90417946505</v>
      </c>
      <c r="CA961" s="112">
        <f t="shared" si="1643"/>
        <v>120561.66750447229</v>
      </c>
      <c r="CB961" s="112">
        <f t="shared" si="1643"/>
        <v>119409.21385721657</v>
      </c>
      <c r="CC961" s="112">
        <f t="shared" ref="CC961:DM961" si="1644">CC856+CC751</f>
        <v>120819.14628938219</v>
      </c>
      <c r="CD961" s="112">
        <f t="shared" si="1644"/>
        <v>121098.30647083541</v>
      </c>
      <c r="CE961" s="112">
        <f t="shared" si="1644"/>
        <v>120760.82607770154</v>
      </c>
      <c r="CF961" s="112">
        <f t="shared" si="1644"/>
        <v>121362.25785250516</v>
      </c>
      <c r="CG961" s="112">
        <f t="shared" si="1644"/>
        <v>120610.68835479331</v>
      </c>
      <c r="CH961" s="112">
        <f t="shared" si="1644"/>
        <v>120390.19727414404</v>
      </c>
      <c r="CI961" s="112">
        <f t="shared" si="1644"/>
        <v>116356.54640690089</v>
      </c>
      <c r="CJ961" s="112">
        <f t="shared" si="1644"/>
        <v>111241.6876036279</v>
      </c>
      <c r="CK961" s="112">
        <f t="shared" si="1644"/>
        <v>106666.70760916325</v>
      </c>
      <c r="CL961" s="112">
        <f t="shared" si="1644"/>
        <v>102561.87063381806</v>
      </c>
      <c r="CM961" s="112">
        <f t="shared" si="1644"/>
        <v>98227.455786367966</v>
      </c>
      <c r="CN961" s="112">
        <f t="shared" si="1644"/>
        <v>93683.890817891457</v>
      </c>
      <c r="CO961" s="112">
        <f t="shared" si="1644"/>
        <v>90070.102036798722</v>
      </c>
      <c r="CP961" s="112">
        <f t="shared" si="1644"/>
        <v>85762.945348524139</v>
      </c>
      <c r="CQ961" s="112">
        <f t="shared" si="1644"/>
        <v>80611.016505895954</v>
      </c>
      <c r="CR961" s="112">
        <f t="shared" si="1644"/>
        <v>76647.368304675678</v>
      </c>
      <c r="CS961" s="112">
        <f t="shared" si="1644"/>
        <v>72165.658153464639</v>
      </c>
      <c r="CT961" s="112">
        <f t="shared" si="1644"/>
        <v>69635.088115461316</v>
      </c>
      <c r="CU961" s="112">
        <f t="shared" si="1644"/>
        <v>64790.005233303433</v>
      </c>
      <c r="CV961" s="112">
        <f t="shared" si="1644"/>
        <v>63106.621506933647</v>
      </c>
      <c r="CW961" s="112">
        <f t="shared" si="1644"/>
        <v>59512.002221804752</v>
      </c>
      <c r="CX961" s="112">
        <f t="shared" si="1644"/>
        <v>56921.593250353515</v>
      </c>
      <c r="CY961" s="112">
        <f t="shared" si="1644"/>
        <v>52336.294541829222</v>
      </c>
      <c r="CZ961" s="112">
        <f t="shared" si="1644"/>
        <v>48332.854342602906</v>
      </c>
      <c r="DA961" s="112">
        <f t="shared" si="1644"/>
        <v>42790.752246319018</v>
      </c>
      <c r="DB961" s="112">
        <f t="shared" si="1644"/>
        <v>38043.756149781773</v>
      </c>
      <c r="DC961" s="112">
        <f t="shared" si="1644"/>
        <v>32932.159685237268</v>
      </c>
      <c r="DD961" s="112">
        <f t="shared" si="1644"/>
        <v>27547.355075524374</v>
      </c>
      <c r="DE961" s="112">
        <f t="shared" si="1644"/>
        <v>22010.523018343785</v>
      </c>
      <c r="DF961" s="112">
        <f t="shared" si="1644"/>
        <v>17296.382499456926</v>
      </c>
      <c r="DG961" s="112">
        <f t="shared" si="1644"/>
        <v>13853.232790491584</v>
      </c>
      <c r="DH961" s="112">
        <f t="shared" si="1644"/>
        <v>10927.274307660151</v>
      </c>
      <c r="DI961" s="112">
        <f t="shared" si="1644"/>
        <v>8214.4471037712374</v>
      </c>
      <c r="DJ961" s="112">
        <f t="shared" si="1644"/>
        <v>6215.2424067439551</v>
      </c>
      <c r="DK961" s="112">
        <f t="shared" si="1644"/>
        <v>4544.815978903941</v>
      </c>
      <c r="DL961" s="112">
        <f t="shared" si="1644"/>
        <v>3240.5437695562232</v>
      </c>
      <c r="DM961" s="112">
        <f t="shared" si="1644"/>
        <v>6013.696842829876</v>
      </c>
    </row>
    <row r="962" spans="1:117" s="44" customFormat="1" ht="1" hidden="1" customHeight="1">
      <c r="A962" s="94">
        <v>2034</v>
      </c>
      <c r="B962" s="96">
        <f t="shared" si="1580"/>
        <v>9791593.7195977047</v>
      </c>
      <c r="C962" s="98">
        <f t="shared" si="1584"/>
        <v>6.4893645871466014E-3</v>
      </c>
      <c r="D962" s="103">
        <f t="shared" ref="D962:M962" si="1645">D752+D857</f>
        <v>5505583.182400139</v>
      </c>
      <c r="E962" s="103">
        <f t="shared" si="1645"/>
        <v>5624115.5723171262</v>
      </c>
      <c r="F962" s="103">
        <f t="shared" si="1645"/>
        <v>5744081.4266302846</v>
      </c>
      <c r="G962" s="103">
        <f t="shared" si="1645"/>
        <v>5863940.8030067962</v>
      </c>
      <c r="H962" s="103">
        <f t="shared" si="1645"/>
        <v>5984125.4366092207</v>
      </c>
      <c r="I962" s="103">
        <f t="shared" si="1645"/>
        <v>2379749.1890582731</v>
      </c>
      <c r="J962" s="103">
        <f t="shared" si="1645"/>
        <v>2261216.7991412859</v>
      </c>
      <c r="K962" s="103">
        <f t="shared" si="1645"/>
        <v>2141250.944828128</v>
      </c>
      <c r="L962" s="103">
        <f t="shared" si="1645"/>
        <v>2021391.5684516162</v>
      </c>
      <c r="M962" s="103">
        <f t="shared" si="1645"/>
        <v>1901206.9348491915</v>
      </c>
      <c r="N962" s="103"/>
      <c r="O962" s="103"/>
      <c r="P962" s="103"/>
      <c r="Q962" s="112">
        <f t="shared" ref="Q962:CB962" si="1646">Q857+Q752</f>
        <v>86153.663809303864</v>
      </c>
      <c r="R962" s="112">
        <f t="shared" si="1646"/>
        <v>88702.338296015339</v>
      </c>
      <c r="S962" s="112">
        <f t="shared" si="1646"/>
        <v>91287.607109911711</v>
      </c>
      <c r="T962" s="112">
        <f t="shared" si="1646"/>
        <v>91330.879001387599</v>
      </c>
      <c r="U962" s="112">
        <f t="shared" si="1646"/>
        <v>92190.669496885908</v>
      </c>
      <c r="V962" s="112">
        <f t="shared" si="1646"/>
        <v>93031.004271054466</v>
      </c>
      <c r="W962" s="112">
        <f t="shared" si="1646"/>
        <v>93999.097827379708</v>
      </c>
      <c r="X962" s="112">
        <f t="shared" si="1646"/>
        <v>94309.396062332205</v>
      </c>
      <c r="Y962" s="112">
        <f t="shared" si="1646"/>
        <v>94851.718444218786</v>
      </c>
      <c r="Z962" s="112">
        <f t="shared" si="1646"/>
        <v>95573.203632518096</v>
      </c>
      <c r="AA962" s="112">
        <f t="shared" si="1646"/>
        <v>96030.702957958565</v>
      </c>
      <c r="AB962" s="112">
        <f t="shared" si="1646"/>
        <v>96906.694166488916</v>
      </c>
      <c r="AC962" s="112">
        <f t="shared" si="1646"/>
        <v>102291.76930989302</v>
      </c>
      <c r="AD962" s="112">
        <f t="shared" si="1646"/>
        <v>98236.500477571826</v>
      </c>
      <c r="AE962" s="112">
        <f t="shared" si="1646"/>
        <v>98554.197783031297</v>
      </c>
      <c r="AF962" s="112">
        <f t="shared" si="1646"/>
        <v>98547.810725939722</v>
      </c>
      <c r="AG962" s="112">
        <f t="shared" si="1646"/>
        <v>98307.986768749892</v>
      </c>
      <c r="AH962" s="112">
        <f t="shared" si="1646"/>
        <v>98146.225250294883</v>
      </c>
      <c r="AI962" s="112">
        <f t="shared" si="1646"/>
        <v>98366.233738102252</v>
      </c>
      <c r="AJ962" s="112">
        <f t="shared" si="1646"/>
        <v>99443.649010258654</v>
      </c>
      <c r="AK962" s="112">
        <f t="shared" si="1646"/>
        <v>99735.170853253716</v>
      </c>
      <c r="AL962" s="112">
        <f t="shared" si="1646"/>
        <v>100798.23781179811</v>
      </c>
      <c r="AM962" s="112">
        <f t="shared" si="1646"/>
        <v>101517.04386509876</v>
      </c>
      <c r="AN962" s="112">
        <f t="shared" si="1646"/>
        <v>102676.8043029106</v>
      </c>
      <c r="AO962" s="112">
        <f t="shared" si="1646"/>
        <v>104651.28532544344</v>
      </c>
      <c r="AP962" s="112">
        <f t="shared" si="1646"/>
        <v>105914.37327765196</v>
      </c>
      <c r="AQ962" s="112">
        <f t="shared" si="1646"/>
        <v>108491.85093733619</v>
      </c>
      <c r="AR962" s="112">
        <f t="shared" si="1646"/>
        <v>110453.11215003823</v>
      </c>
      <c r="AS962" s="112">
        <f t="shared" si="1646"/>
        <v>112040.1674369986</v>
      </c>
      <c r="AT962" s="112">
        <f t="shared" si="1646"/>
        <v>114486.0355414942</v>
      </c>
      <c r="AU962" s="112">
        <f t="shared" si="1646"/>
        <v>116773.03392489059</v>
      </c>
      <c r="AV962" s="112">
        <f t="shared" si="1646"/>
        <v>117253.20748612421</v>
      </c>
      <c r="AW962" s="112">
        <f t="shared" si="1646"/>
        <v>119684.45179189769</v>
      </c>
      <c r="AX962" s="112">
        <f t="shared" si="1646"/>
        <v>119908.85096765053</v>
      </c>
      <c r="AY962" s="112">
        <f t="shared" si="1646"/>
        <v>121147.54547996238</v>
      </c>
      <c r="AZ962" s="112">
        <f t="shared" si="1646"/>
        <v>124853.36934740464</v>
      </c>
      <c r="BA962" s="112">
        <f t="shared" si="1646"/>
        <v>126747.54543038011</v>
      </c>
      <c r="BB962" s="112">
        <f t="shared" si="1646"/>
        <v>128090.09718662172</v>
      </c>
      <c r="BC962" s="112">
        <f t="shared" si="1646"/>
        <v>131708.50275338473</v>
      </c>
      <c r="BD962" s="112">
        <f t="shared" si="1646"/>
        <v>132145.78320688056</v>
      </c>
      <c r="BE962" s="112">
        <f t="shared" si="1646"/>
        <v>134493.65591815658</v>
      </c>
      <c r="BF962" s="112">
        <f t="shared" si="1646"/>
        <v>136451.43868238421</v>
      </c>
      <c r="BG962" s="112">
        <f t="shared" si="1646"/>
        <v>140379.74738314888</v>
      </c>
      <c r="BH962" s="112">
        <f t="shared" si="1646"/>
        <v>141209.39535235986</v>
      </c>
      <c r="BI962" s="112">
        <f t="shared" si="1646"/>
        <v>141912.7427277205</v>
      </c>
      <c r="BJ962" s="112">
        <f t="shared" si="1646"/>
        <v>141327.25204035622</v>
      </c>
      <c r="BK962" s="112">
        <f t="shared" si="1646"/>
        <v>141792.37349376304</v>
      </c>
      <c r="BL962" s="112">
        <f t="shared" si="1646"/>
        <v>139061.96665844551</v>
      </c>
      <c r="BM962" s="112">
        <f t="shared" si="1646"/>
        <v>139089.55403700125</v>
      </c>
      <c r="BN962" s="112">
        <f t="shared" si="1646"/>
        <v>137149.04056660359</v>
      </c>
      <c r="BO962" s="112">
        <f t="shared" si="1646"/>
        <v>136496.18171090371</v>
      </c>
      <c r="BP962" s="112">
        <f t="shared" si="1646"/>
        <v>133973.25408453474</v>
      </c>
      <c r="BQ962" s="112">
        <f t="shared" si="1646"/>
        <v>134031.52182171703</v>
      </c>
      <c r="BR962" s="112">
        <f t="shared" si="1646"/>
        <v>132084.91930580544</v>
      </c>
      <c r="BS962" s="112">
        <f t="shared" si="1646"/>
        <v>130852.09158078377</v>
      </c>
      <c r="BT962" s="112">
        <f t="shared" si="1646"/>
        <v>127289.56044728504</v>
      </c>
      <c r="BU962" s="112">
        <f t="shared" si="1646"/>
        <v>124611.38720562463</v>
      </c>
      <c r="BV962" s="112">
        <f t="shared" si="1646"/>
        <v>122825.14355643326</v>
      </c>
      <c r="BW962" s="112">
        <f t="shared" si="1646"/>
        <v>120305.49518692837</v>
      </c>
      <c r="BX962" s="112">
        <f t="shared" si="1646"/>
        <v>118836.72375345882</v>
      </c>
      <c r="BY962" s="112">
        <f t="shared" si="1646"/>
        <v>118266.09495022389</v>
      </c>
      <c r="BZ962" s="112">
        <f t="shared" si="1646"/>
        <v>117103.16451917138</v>
      </c>
      <c r="CA962" s="112">
        <f t="shared" si="1646"/>
        <v>118159.17405119576</v>
      </c>
      <c r="CB962" s="112">
        <f t="shared" si="1646"/>
        <v>119205.69362090962</v>
      </c>
      <c r="CC962" s="112">
        <f t="shared" ref="CC962:DM962" si="1647">CC857+CC752</f>
        <v>118736.944376538</v>
      </c>
      <c r="CD962" s="112">
        <f t="shared" si="1647"/>
        <v>119528.54348239343</v>
      </c>
      <c r="CE962" s="112">
        <f t="shared" si="1647"/>
        <v>120395.00489164994</v>
      </c>
      <c r="CF962" s="112">
        <f t="shared" si="1647"/>
        <v>119556.44195435542</v>
      </c>
      <c r="CG962" s="112">
        <f t="shared" si="1647"/>
        <v>120625.8022564009</v>
      </c>
      <c r="CH962" s="112">
        <f t="shared" si="1647"/>
        <v>119272.98340693937</v>
      </c>
      <c r="CI962" s="112">
        <f t="shared" si="1647"/>
        <v>119373.87871353398</v>
      </c>
      <c r="CJ962" s="112">
        <f t="shared" si="1647"/>
        <v>115404.12444097109</v>
      </c>
      <c r="CK962" s="112">
        <f t="shared" si="1647"/>
        <v>110007.60024976262</v>
      </c>
      <c r="CL962" s="112">
        <f t="shared" si="1647"/>
        <v>105336.62414315234</v>
      </c>
      <c r="CM962" s="112">
        <f t="shared" si="1647"/>
        <v>100812.91341055148</v>
      </c>
      <c r="CN962" s="112">
        <f t="shared" si="1647"/>
        <v>97095.839963518956</v>
      </c>
      <c r="CO962" s="112">
        <f t="shared" si="1647"/>
        <v>91711.577090466933</v>
      </c>
      <c r="CP962" s="112">
        <f t="shared" si="1647"/>
        <v>88433.825297493517</v>
      </c>
      <c r="CQ962" s="112">
        <f t="shared" si="1647"/>
        <v>83657.499218137236</v>
      </c>
      <c r="CR962" s="112">
        <f t="shared" si="1647"/>
        <v>78747.829681440577</v>
      </c>
      <c r="CS962" s="112">
        <f t="shared" si="1647"/>
        <v>74399.028119960945</v>
      </c>
      <c r="CT962" s="112">
        <f t="shared" si="1647"/>
        <v>69959.890220027431</v>
      </c>
      <c r="CU962" s="112">
        <f t="shared" si="1647"/>
        <v>67146.412924230477</v>
      </c>
      <c r="CV962" s="112">
        <f t="shared" si="1647"/>
        <v>61945.88532258301</v>
      </c>
      <c r="CW962" s="112">
        <f t="shared" si="1647"/>
        <v>60204.600435968896</v>
      </c>
      <c r="CX962" s="112">
        <f t="shared" si="1647"/>
        <v>56462.822795236083</v>
      </c>
      <c r="CY962" s="112">
        <f t="shared" si="1647"/>
        <v>53311.983974851857</v>
      </c>
      <c r="CZ962" s="112">
        <f t="shared" si="1647"/>
        <v>48762.806140935805</v>
      </c>
      <c r="DA962" s="112">
        <f t="shared" si="1647"/>
        <v>44772.218769363266</v>
      </c>
      <c r="DB962" s="112">
        <f t="shared" si="1647"/>
        <v>38855.464116436167</v>
      </c>
      <c r="DC962" s="112">
        <f t="shared" si="1647"/>
        <v>34245.68346344179</v>
      </c>
      <c r="DD962" s="112">
        <f t="shared" si="1647"/>
        <v>29101.171834359411</v>
      </c>
      <c r="DE962" s="112">
        <f t="shared" si="1647"/>
        <v>23708.045128810205</v>
      </c>
      <c r="DF962" s="112">
        <f t="shared" si="1647"/>
        <v>18904.358995828752</v>
      </c>
      <c r="DG962" s="112">
        <f t="shared" si="1647"/>
        <v>14360.531479308775</v>
      </c>
      <c r="DH962" s="112">
        <f t="shared" si="1647"/>
        <v>11416.044888212975</v>
      </c>
      <c r="DI962" s="112">
        <f t="shared" si="1647"/>
        <v>8719.6332738645451</v>
      </c>
      <c r="DJ962" s="112">
        <f t="shared" si="1647"/>
        <v>6281.9628720453829</v>
      </c>
      <c r="DK962" s="112">
        <f t="shared" si="1647"/>
        <v>4692.6307389828244</v>
      </c>
      <c r="DL962" s="112">
        <f t="shared" si="1647"/>
        <v>3399.7216545214505</v>
      </c>
      <c r="DM962" s="112">
        <f t="shared" si="1647"/>
        <v>6378.0450890203074</v>
      </c>
    </row>
    <row r="963" spans="1:117" s="44" customFormat="1" ht="1" hidden="1" customHeight="1">
      <c r="A963" s="94">
        <v>2035</v>
      </c>
      <c r="B963" s="96">
        <f t="shared" si="1580"/>
        <v>9853447.4212381095</v>
      </c>
      <c r="C963" s="98">
        <f t="shared" si="1584"/>
        <v>6.3170208458103866E-3</v>
      </c>
      <c r="D963" s="103">
        <f t="shared" ref="D963:M963" si="1648">D753+D858</f>
        <v>5527482.8833454344</v>
      </c>
      <c r="E963" s="103">
        <f t="shared" si="1648"/>
        <v>5645440.5244716117</v>
      </c>
      <c r="F963" s="103">
        <f t="shared" si="1648"/>
        <v>5763138.607136447</v>
      </c>
      <c r="G963" s="103">
        <f t="shared" si="1648"/>
        <v>5882253.685314253</v>
      </c>
      <c r="H963" s="103">
        <f t="shared" si="1648"/>
        <v>6001079.2050998826</v>
      </c>
      <c r="I963" s="103">
        <f t="shared" si="1648"/>
        <v>2416289.3983674669</v>
      </c>
      <c r="J963" s="103">
        <f t="shared" si="1648"/>
        <v>2298331.7572412901</v>
      </c>
      <c r="K963" s="103">
        <f t="shared" si="1648"/>
        <v>2180633.6745764553</v>
      </c>
      <c r="L963" s="103">
        <f t="shared" si="1648"/>
        <v>2061518.5963986483</v>
      </c>
      <c r="M963" s="103">
        <f t="shared" si="1648"/>
        <v>1942693.0766130183</v>
      </c>
      <c r="N963" s="103"/>
      <c r="O963" s="103"/>
      <c r="P963" s="103"/>
      <c r="Q963" s="112">
        <f t="shared" ref="Q963:CB963" si="1649">Q858+Q753</f>
        <v>86354.563111777185</v>
      </c>
      <c r="R963" s="112">
        <f t="shared" si="1649"/>
        <v>88793.493123926106</v>
      </c>
      <c r="S963" s="112">
        <f t="shared" si="1649"/>
        <v>91286.59787321568</v>
      </c>
      <c r="T963" s="112">
        <f t="shared" si="1649"/>
        <v>91244.765396956805</v>
      </c>
      <c r="U963" s="112">
        <f t="shared" si="1649"/>
        <v>92030.54389211972</v>
      </c>
      <c r="V963" s="112">
        <f t="shared" si="1649"/>
        <v>92829.062072636094</v>
      </c>
      <c r="W963" s="112">
        <f t="shared" si="1649"/>
        <v>93780.070715974434</v>
      </c>
      <c r="X963" s="112">
        <f t="shared" si="1649"/>
        <v>94086.770621272037</v>
      </c>
      <c r="Y963" s="112">
        <f t="shared" si="1649"/>
        <v>94681.339852997713</v>
      </c>
      <c r="Z963" s="112">
        <f t="shared" si="1649"/>
        <v>95454.348604998493</v>
      </c>
      <c r="AA963" s="112">
        <f t="shared" si="1649"/>
        <v>95993.087869890805</v>
      </c>
      <c r="AB963" s="112">
        <f t="shared" si="1649"/>
        <v>96984.05814704526</v>
      </c>
      <c r="AC963" s="112">
        <f t="shared" si="1649"/>
        <v>102461.72716752729</v>
      </c>
      <c r="AD963" s="112">
        <f t="shared" si="1649"/>
        <v>98535.02411324624</v>
      </c>
      <c r="AE963" s="112">
        <f t="shared" si="1649"/>
        <v>98948.079999752867</v>
      </c>
      <c r="AF963" s="112">
        <f t="shared" si="1649"/>
        <v>99063.098686978148</v>
      </c>
      <c r="AG963" s="112">
        <f t="shared" si="1649"/>
        <v>98913.487325828173</v>
      </c>
      <c r="AH963" s="112">
        <f t="shared" si="1649"/>
        <v>98850.372357898901</v>
      </c>
      <c r="AI963" s="112">
        <f t="shared" si="1649"/>
        <v>99132.792905091337</v>
      </c>
      <c r="AJ963" s="112">
        <f t="shared" si="1649"/>
        <v>100251.85568607558</v>
      </c>
      <c r="AK963" s="112">
        <f t="shared" si="1649"/>
        <v>100574.00643242282</v>
      </c>
      <c r="AL963" s="112">
        <f t="shared" si="1649"/>
        <v>101671.48613736927</v>
      </c>
      <c r="AM963" s="112">
        <f t="shared" si="1649"/>
        <v>102418.56733205625</v>
      </c>
      <c r="AN963" s="112">
        <f t="shared" si="1649"/>
        <v>103523.37341875641</v>
      </c>
      <c r="AO963" s="112">
        <f t="shared" si="1649"/>
        <v>105585.48118795862</v>
      </c>
      <c r="AP963" s="112">
        <f t="shared" si="1649"/>
        <v>107298.99790244625</v>
      </c>
      <c r="AQ963" s="112">
        <f t="shared" si="1649"/>
        <v>109789.79631831194</v>
      </c>
      <c r="AR963" s="112">
        <f t="shared" si="1649"/>
        <v>111994.62328454669</v>
      </c>
      <c r="AS963" s="112">
        <f t="shared" si="1649"/>
        <v>113387.6053113181</v>
      </c>
      <c r="AT963" s="112">
        <f t="shared" si="1649"/>
        <v>114874.63431908278</v>
      </c>
      <c r="AU963" s="112">
        <f t="shared" si="1649"/>
        <v>117110.03219407583</v>
      </c>
      <c r="AV963" s="112">
        <f t="shared" si="1649"/>
        <v>118730.35301066613</v>
      </c>
      <c r="AW963" s="112">
        <f t="shared" si="1649"/>
        <v>119276.40269618637</v>
      </c>
      <c r="AX963" s="112">
        <f t="shared" si="1649"/>
        <v>120131.11563806105</v>
      </c>
      <c r="AY963" s="112">
        <f t="shared" si="1649"/>
        <v>121201.67365272596</v>
      </c>
      <c r="AZ963" s="112">
        <f t="shared" si="1649"/>
        <v>122799.53053865128</v>
      </c>
      <c r="BA963" s="112">
        <f t="shared" si="1649"/>
        <v>126257.45204550662</v>
      </c>
      <c r="BB963" s="112">
        <f t="shared" si="1649"/>
        <v>127467.70091925931</v>
      </c>
      <c r="BC963" s="112">
        <f t="shared" si="1649"/>
        <v>130256.89081610528</v>
      </c>
      <c r="BD963" s="112">
        <f t="shared" si="1649"/>
        <v>132880.68382065344</v>
      </c>
      <c r="BE963" s="112">
        <f t="shared" si="1649"/>
        <v>133776.016242499</v>
      </c>
      <c r="BF963" s="112">
        <f t="shared" si="1649"/>
        <v>136134.17382408146</v>
      </c>
      <c r="BG963" s="112">
        <f t="shared" si="1649"/>
        <v>138129.4475606652</v>
      </c>
      <c r="BH963" s="112">
        <f t="shared" si="1649"/>
        <v>141366.60397508659</v>
      </c>
      <c r="BI963" s="112">
        <f t="shared" si="1649"/>
        <v>142426.04729809065</v>
      </c>
      <c r="BJ963" s="112">
        <f t="shared" si="1649"/>
        <v>142680.63012823142</v>
      </c>
      <c r="BK963" s="112">
        <f t="shared" si="1649"/>
        <v>141972.13629738736</v>
      </c>
      <c r="BL963" s="112">
        <f t="shared" si="1649"/>
        <v>142307.8127506593</v>
      </c>
      <c r="BM963" s="112">
        <f t="shared" si="1649"/>
        <v>139611.48021287451</v>
      </c>
      <c r="BN963" s="112">
        <f t="shared" si="1649"/>
        <v>138927.48071063397</v>
      </c>
      <c r="BO963" s="112">
        <f t="shared" si="1649"/>
        <v>136984.56404579792</v>
      </c>
      <c r="BP963" s="112">
        <f t="shared" si="1649"/>
        <v>136311.77807315119</v>
      </c>
      <c r="BQ963" s="112">
        <f t="shared" si="1649"/>
        <v>133722.02852993587</v>
      </c>
      <c r="BR963" s="112">
        <f t="shared" si="1649"/>
        <v>133646.04049037909</v>
      </c>
      <c r="BS963" s="112">
        <f t="shared" si="1649"/>
        <v>131730.07170072396</v>
      </c>
      <c r="BT963" s="112">
        <f t="shared" si="1649"/>
        <v>130036.21374895246</v>
      </c>
      <c r="BU963" s="112">
        <f t="shared" si="1649"/>
        <v>126799.75255488926</v>
      </c>
      <c r="BV963" s="112">
        <f t="shared" si="1649"/>
        <v>124158.12096273022</v>
      </c>
      <c r="BW963" s="112">
        <f t="shared" si="1649"/>
        <v>121932.25616395427</v>
      </c>
      <c r="BX963" s="112">
        <f t="shared" si="1649"/>
        <v>119887.43385497908</v>
      </c>
      <c r="BY963" s="112">
        <f t="shared" si="1649"/>
        <v>117556.0888530981</v>
      </c>
      <c r="BZ963" s="112">
        <f t="shared" si="1649"/>
        <v>117498.35578703134</v>
      </c>
      <c r="CA963" s="112">
        <f t="shared" si="1649"/>
        <v>116528.63384233639</v>
      </c>
      <c r="CB963" s="112">
        <f t="shared" si="1649"/>
        <v>116830.75353091577</v>
      </c>
      <c r="CC963" s="112">
        <f t="shared" ref="CC963:DM963" si="1650">CC858+CC753</f>
        <v>118541.60401432929</v>
      </c>
      <c r="CD963" s="112">
        <f t="shared" si="1650"/>
        <v>117473.13418116339</v>
      </c>
      <c r="CE963" s="112">
        <f t="shared" si="1650"/>
        <v>118842.51418785605</v>
      </c>
      <c r="CF963" s="112">
        <f t="shared" si="1650"/>
        <v>119202.2179890205</v>
      </c>
      <c r="CG963" s="112">
        <f t="shared" si="1650"/>
        <v>118845.68205490299</v>
      </c>
      <c r="CH963" s="112">
        <f t="shared" si="1650"/>
        <v>119302.12307272092</v>
      </c>
      <c r="CI963" s="112">
        <f t="shared" si="1650"/>
        <v>118278.18966925064</v>
      </c>
      <c r="CJ963" s="112">
        <f t="shared" si="1650"/>
        <v>118401.15087589764</v>
      </c>
      <c r="CK963" s="112">
        <f t="shared" si="1650"/>
        <v>114137.40236141012</v>
      </c>
      <c r="CL963" s="112">
        <f t="shared" si="1650"/>
        <v>108641.94164538998</v>
      </c>
      <c r="CM963" s="112">
        <f t="shared" si="1650"/>
        <v>103559.0233795591</v>
      </c>
      <c r="CN963" s="112">
        <f t="shared" si="1650"/>
        <v>99662.415260954251</v>
      </c>
      <c r="CO963" s="112">
        <f t="shared" si="1650"/>
        <v>95068.44445015637</v>
      </c>
      <c r="CP963" s="112">
        <f t="shared" si="1650"/>
        <v>90058.125394975417</v>
      </c>
      <c r="CQ963" s="112">
        <f t="shared" si="1650"/>
        <v>86293.980552315697</v>
      </c>
      <c r="CR963" s="112">
        <f t="shared" si="1650"/>
        <v>81741.940341923444</v>
      </c>
      <c r="CS963" s="112">
        <f t="shared" si="1650"/>
        <v>76452.606693691108</v>
      </c>
      <c r="CT963" s="112">
        <f t="shared" si="1650"/>
        <v>72143.183857247597</v>
      </c>
      <c r="CU963" s="112">
        <f t="shared" si="1650"/>
        <v>67482.161754693705</v>
      </c>
      <c r="CV963" s="112">
        <f t="shared" si="1650"/>
        <v>64222.254911092125</v>
      </c>
      <c r="CW963" s="112">
        <f t="shared" si="1650"/>
        <v>59130.539406151074</v>
      </c>
      <c r="CX963" s="112">
        <f t="shared" si="1650"/>
        <v>57143.425244350859</v>
      </c>
      <c r="CY963" s="112">
        <f t="shared" si="1650"/>
        <v>52914.393310116931</v>
      </c>
      <c r="CZ963" s="112">
        <f t="shared" si="1650"/>
        <v>49709.638505761148</v>
      </c>
      <c r="DA963" s="112">
        <f t="shared" si="1650"/>
        <v>45209.385349200551</v>
      </c>
      <c r="DB963" s="112">
        <f t="shared" si="1650"/>
        <v>40702.303726688966</v>
      </c>
      <c r="DC963" s="112">
        <f t="shared" si="1650"/>
        <v>35011.252078380603</v>
      </c>
      <c r="DD963" s="112">
        <f t="shared" si="1650"/>
        <v>30296.746213639723</v>
      </c>
      <c r="DE963" s="112">
        <f t="shared" si="1650"/>
        <v>25078.926571753669</v>
      </c>
      <c r="DF963" s="112">
        <f t="shared" si="1650"/>
        <v>20389.658245794191</v>
      </c>
      <c r="DG963" s="112">
        <f t="shared" si="1650"/>
        <v>15712.597734293578</v>
      </c>
      <c r="DH963" s="112">
        <f t="shared" si="1650"/>
        <v>11855.909100386463</v>
      </c>
      <c r="DI963" s="112">
        <f t="shared" si="1650"/>
        <v>9126.8713529328797</v>
      </c>
      <c r="DJ963" s="112">
        <f t="shared" si="1650"/>
        <v>6682.6386927198764</v>
      </c>
      <c r="DK963" s="112">
        <f t="shared" si="1650"/>
        <v>4754.492222678502</v>
      </c>
      <c r="DL963" s="112">
        <f t="shared" si="1650"/>
        <v>3519.079194257617</v>
      </c>
      <c r="DM963" s="112">
        <f t="shared" si="1650"/>
        <v>6761.0364466973306</v>
      </c>
    </row>
    <row r="964" spans="1:117" s="44" customFormat="1" ht="1" hidden="1" customHeight="1">
      <c r="A964" s="94">
        <v>2036</v>
      </c>
      <c r="B964" s="96">
        <f t="shared" si="1580"/>
        <v>9914098.6250474341</v>
      </c>
      <c r="C964" s="98">
        <f t="shared" si="1584"/>
        <v>6.155328304548225E-3</v>
      </c>
      <c r="D964" s="103">
        <f t="shared" ref="D964:M964" si="1651">D754+D859</f>
        <v>5552088.2233845331</v>
      </c>
      <c r="E964" s="103">
        <f t="shared" si="1651"/>
        <v>5668233.1051731687</v>
      </c>
      <c r="F964" s="103">
        <f t="shared" si="1651"/>
        <v>5785370.1371311806</v>
      </c>
      <c r="G964" s="103">
        <f t="shared" si="1651"/>
        <v>5902237.3494388275</v>
      </c>
      <c r="H964" s="103">
        <f t="shared" si="1651"/>
        <v>6020332.9754513595</v>
      </c>
      <c r="I964" s="103">
        <f t="shared" si="1651"/>
        <v>2449376.8690574532</v>
      </c>
      <c r="J964" s="103">
        <f t="shared" si="1651"/>
        <v>2333231.9872688185</v>
      </c>
      <c r="K964" s="103">
        <f t="shared" si="1651"/>
        <v>2216094.9553108062</v>
      </c>
      <c r="L964" s="103">
        <f t="shared" si="1651"/>
        <v>2099227.7430031598</v>
      </c>
      <c r="M964" s="103">
        <f t="shared" si="1651"/>
        <v>1981132.1169906277</v>
      </c>
      <c r="N964" s="103"/>
      <c r="O964" s="103"/>
      <c r="P964" s="103"/>
      <c r="Q964" s="112">
        <f t="shared" ref="Q964:CB964" si="1652">Q859+Q754</f>
        <v>86649.60953020984</v>
      </c>
      <c r="R964" s="112">
        <f t="shared" si="1652"/>
        <v>89000.563587352313</v>
      </c>
      <c r="S964" s="112">
        <f t="shared" si="1652"/>
        <v>91382.594830035756</v>
      </c>
      <c r="T964" s="112">
        <f t="shared" si="1652"/>
        <v>91247.770291669498</v>
      </c>
      <c r="U964" s="112">
        <f t="shared" si="1652"/>
        <v>91949.489504694735</v>
      </c>
      <c r="V964" s="112">
        <f t="shared" si="1652"/>
        <v>92672.104998138457</v>
      </c>
      <c r="W964" s="112">
        <f t="shared" si="1652"/>
        <v>93583.055456294736</v>
      </c>
      <c r="X964" s="112">
        <f t="shared" si="1652"/>
        <v>93874.089161871729</v>
      </c>
      <c r="Y964" s="112">
        <f t="shared" si="1652"/>
        <v>94462.372214180345</v>
      </c>
      <c r="Z964" s="112">
        <f t="shared" si="1652"/>
        <v>95286.987569285702</v>
      </c>
      <c r="AA964" s="112">
        <f t="shared" si="1652"/>
        <v>95878.432560746791</v>
      </c>
      <c r="AB964" s="112">
        <f t="shared" si="1652"/>
        <v>96949.293519938365</v>
      </c>
      <c r="AC964" s="112">
        <f t="shared" si="1652"/>
        <v>102543.04780579935</v>
      </c>
      <c r="AD964" s="112">
        <f t="shared" si="1652"/>
        <v>98699.755908301886</v>
      </c>
      <c r="AE964" s="112">
        <f t="shared" si="1652"/>
        <v>99249.99067008702</v>
      </c>
      <c r="AF964" s="112">
        <f t="shared" si="1652"/>
        <v>99457.548725442641</v>
      </c>
      <c r="AG964" s="112">
        <f t="shared" si="1652"/>
        <v>99428.361778818071</v>
      </c>
      <c r="AH964" s="112">
        <f t="shared" si="1652"/>
        <v>99456.068687248815</v>
      </c>
      <c r="AI964" s="112">
        <f t="shared" si="1652"/>
        <v>99837.557080505969</v>
      </c>
      <c r="AJ964" s="112">
        <f t="shared" si="1652"/>
        <v>101024.83872482597</v>
      </c>
      <c r="AK964" s="112">
        <f t="shared" si="1652"/>
        <v>101378.64438910614</v>
      </c>
      <c r="AL964" s="112">
        <f t="shared" si="1652"/>
        <v>102508.37757577104</v>
      </c>
      <c r="AM964" s="112">
        <f t="shared" si="1652"/>
        <v>103282.86303497211</v>
      </c>
      <c r="AN964" s="112">
        <f t="shared" si="1652"/>
        <v>104416.11260050387</v>
      </c>
      <c r="AO964" s="112">
        <f t="shared" si="1652"/>
        <v>106428.24903850537</v>
      </c>
      <c r="AP964" s="112">
        <f t="shared" si="1652"/>
        <v>108223.34162914369</v>
      </c>
      <c r="AQ964" s="112">
        <f t="shared" si="1652"/>
        <v>111168.31628892955</v>
      </c>
      <c r="AR964" s="112">
        <f t="shared" si="1652"/>
        <v>113288.79200821312</v>
      </c>
      <c r="AS964" s="112">
        <f t="shared" si="1652"/>
        <v>114910.0983461538</v>
      </c>
      <c r="AT964" s="112">
        <f t="shared" si="1652"/>
        <v>116210.49506249253</v>
      </c>
      <c r="AU964" s="112">
        <f t="shared" si="1652"/>
        <v>117505.17007988275</v>
      </c>
      <c r="AV964" s="112">
        <f t="shared" si="1652"/>
        <v>119071.84566434761</v>
      </c>
      <c r="AW964" s="112">
        <f t="shared" si="1652"/>
        <v>120741.0031403363</v>
      </c>
      <c r="AX964" s="112">
        <f t="shared" si="1652"/>
        <v>119743.63887658867</v>
      </c>
      <c r="AY964" s="112">
        <f t="shared" si="1652"/>
        <v>121426.49072745326</v>
      </c>
      <c r="AZ964" s="112">
        <f t="shared" si="1652"/>
        <v>122866.37454159278</v>
      </c>
      <c r="BA964" s="112">
        <f t="shared" si="1652"/>
        <v>124229.56126329664</v>
      </c>
      <c r="BB964" s="112">
        <f t="shared" si="1652"/>
        <v>126994.10972397286</v>
      </c>
      <c r="BC964" s="112">
        <f t="shared" si="1652"/>
        <v>129644.06748900452</v>
      </c>
      <c r="BD964" s="112">
        <f t="shared" si="1652"/>
        <v>131447.67059488338</v>
      </c>
      <c r="BE964" s="112">
        <f t="shared" si="1652"/>
        <v>134519.18982879276</v>
      </c>
      <c r="BF964" s="112">
        <f t="shared" si="1652"/>
        <v>135425.53767805046</v>
      </c>
      <c r="BG964" s="112">
        <f t="shared" si="1652"/>
        <v>137818.22067729657</v>
      </c>
      <c r="BH964" s="112">
        <f t="shared" si="1652"/>
        <v>139131.9329463905</v>
      </c>
      <c r="BI964" s="112">
        <f t="shared" si="1652"/>
        <v>142591.98110867338</v>
      </c>
      <c r="BJ964" s="112">
        <f t="shared" si="1652"/>
        <v>143197.86959108547</v>
      </c>
      <c r="BK964" s="112">
        <f t="shared" si="1652"/>
        <v>143329.8975771853</v>
      </c>
      <c r="BL964" s="112">
        <f t="shared" si="1652"/>
        <v>142495.87742002515</v>
      </c>
      <c r="BM964" s="112">
        <f t="shared" si="1652"/>
        <v>142858.32695844531</v>
      </c>
      <c r="BN964" s="112">
        <f t="shared" si="1652"/>
        <v>139448.24682133057</v>
      </c>
      <c r="BO964" s="112">
        <f t="shared" si="1652"/>
        <v>138758.93560043385</v>
      </c>
      <c r="BP964" s="112">
        <f t="shared" si="1652"/>
        <v>136805.04239853931</v>
      </c>
      <c r="BQ964" s="112">
        <f t="shared" si="1652"/>
        <v>136050.79388188067</v>
      </c>
      <c r="BR964" s="112">
        <f t="shared" si="1652"/>
        <v>133344.76477955616</v>
      </c>
      <c r="BS964" s="112">
        <f t="shared" si="1652"/>
        <v>133288.12216121436</v>
      </c>
      <c r="BT964" s="112">
        <f t="shared" si="1652"/>
        <v>130910.8986667381</v>
      </c>
      <c r="BU964" s="112">
        <f t="shared" si="1652"/>
        <v>129532.56584514221</v>
      </c>
      <c r="BV964" s="112">
        <f t="shared" si="1652"/>
        <v>126337.15798500139</v>
      </c>
      <c r="BW964" s="112">
        <f t="shared" si="1652"/>
        <v>123256.15953828569</v>
      </c>
      <c r="BX964" s="112">
        <f t="shared" si="1652"/>
        <v>121506.29660579053</v>
      </c>
      <c r="BY964" s="112">
        <f t="shared" si="1652"/>
        <v>118595.94856234262</v>
      </c>
      <c r="BZ964" s="112">
        <f t="shared" si="1652"/>
        <v>116798.37943184786</v>
      </c>
      <c r="CA964" s="112">
        <f t="shared" si="1652"/>
        <v>116919.98907432996</v>
      </c>
      <c r="CB964" s="112">
        <f t="shared" si="1652"/>
        <v>115224.34180895328</v>
      </c>
      <c r="CC964" s="112">
        <f t="shared" ref="CC964:DM964" si="1653">CC859+CC754</f>
        <v>116180.46969643956</v>
      </c>
      <c r="CD964" s="112">
        <f t="shared" si="1653"/>
        <v>117285.73782515916</v>
      </c>
      <c r="CE964" s="112">
        <f t="shared" si="1653"/>
        <v>116807.14242639026</v>
      </c>
      <c r="CF964" s="112">
        <f t="shared" si="1653"/>
        <v>117670.09897703212</v>
      </c>
      <c r="CG964" s="112">
        <f t="shared" si="1653"/>
        <v>118502.23148638538</v>
      </c>
      <c r="CH964" s="112">
        <f t="shared" si="1653"/>
        <v>117555.89656945568</v>
      </c>
      <c r="CI964" s="112">
        <f t="shared" si="1653"/>
        <v>118318.55658206082</v>
      </c>
      <c r="CJ964" s="112">
        <f t="shared" si="1653"/>
        <v>117326.65183386768</v>
      </c>
      <c r="CK964" s="112">
        <f t="shared" si="1653"/>
        <v>117106.17009154792</v>
      </c>
      <c r="CL964" s="112">
        <f t="shared" si="1653"/>
        <v>112734.62501916685</v>
      </c>
      <c r="CM964" s="112">
        <f t="shared" si="1653"/>
        <v>106812.57649117798</v>
      </c>
      <c r="CN964" s="112">
        <f t="shared" si="1653"/>
        <v>102395.04797879583</v>
      </c>
      <c r="CO964" s="112">
        <f t="shared" si="1653"/>
        <v>97591.241596143504</v>
      </c>
      <c r="CP964" s="112">
        <f t="shared" si="1653"/>
        <v>93370.833371704008</v>
      </c>
      <c r="CQ964" s="112">
        <f t="shared" si="1653"/>
        <v>87886.185386370023</v>
      </c>
      <c r="CR964" s="112">
        <f t="shared" si="1653"/>
        <v>84345.160755919118</v>
      </c>
      <c r="CS964" s="112">
        <f t="shared" si="1653"/>
        <v>79374.263518824271</v>
      </c>
      <c r="CT964" s="112">
        <f t="shared" si="1653"/>
        <v>74155.627674840187</v>
      </c>
      <c r="CU964" s="112">
        <f t="shared" si="1653"/>
        <v>69607.673790314147</v>
      </c>
      <c r="CV964" s="112">
        <f t="shared" si="1653"/>
        <v>64568.253435110644</v>
      </c>
      <c r="CW964" s="112">
        <f t="shared" si="1653"/>
        <v>61326.909420712538</v>
      </c>
      <c r="CX964" s="112">
        <f t="shared" si="1653"/>
        <v>56154.961305848228</v>
      </c>
      <c r="CY964" s="112">
        <f t="shared" si="1653"/>
        <v>53579.791062424811</v>
      </c>
      <c r="CZ964" s="112">
        <f t="shared" si="1653"/>
        <v>49368.282395223425</v>
      </c>
      <c r="DA964" s="112">
        <f t="shared" si="1653"/>
        <v>46123.984047578255</v>
      </c>
      <c r="DB964" s="112">
        <f t="shared" si="1653"/>
        <v>41132.185575553085</v>
      </c>
      <c r="DC964" s="112">
        <f t="shared" si="1653"/>
        <v>36718.924509713252</v>
      </c>
      <c r="DD964" s="112">
        <f t="shared" si="1653"/>
        <v>30998.93929653757</v>
      </c>
      <c r="DE964" s="112">
        <f t="shared" si="1653"/>
        <v>26140.022524634405</v>
      </c>
      <c r="DF964" s="112">
        <f t="shared" si="1653"/>
        <v>21597.913746771726</v>
      </c>
      <c r="DG964" s="112">
        <f t="shared" si="1653"/>
        <v>16960.778961163778</v>
      </c>
      <c r="DH964" s="112">
        <f t="shared" si="1653"/>
        <v>12988.863800407889</v>
      </c>
      <c r="DI964" s="112">
        <f t="shared" si="1653"/>
        <v>9495.4168550892973</v>
      </c>
      <c r="DJ964" s="112">
        <f t="shared" si="1653"/>
        <v>7007.4845890607312</v>
      </c>
      <c r="DK964" s="112">
        <f t="shared" si="1653"/>
        <v>5068.410331004713</v>
      </c>
      <c r="DL964" s="112">
        <f t="shared" si="1653"/>
        <v>3576.0804910756051</v>
      </c>
      <c r="DM964" s="112">
        <f t="shared" si="1653"/>
        <v>7135.6493444726057</v>
      </c>
    </row>
    <row r="965" spans="1:117" s="44" customFormat="1" ht="1" hidden="1" customHeight="1">
      <c r="A965" s="94">
        <v>2037</v>
      </c>
      <c r="B965" s="96">
        <f t="shared" si="1580"/>
        <v>9973619.2657889612</v>
      </c>
      <c r="C965" s="98">
        <f t="shared" si="1584"/>
        <v>6.0036361340153914E-3</v>
      </c>
      <c r="D965" s="103">
        <f t="shared" ref="D965:M965" si="1654">D755+D860</f>
        <v>5579002.0956508685</v>
      </c>
      <c r="E965" s="103">
        <f t="shared" si="1654"/>
        <v>5693627.7527525276</v>
      </c>
      <c r="F965" s="103">
        <f t="shared" si="1654"/>
        <v>5808965.6645072578</v>
      </c>
      <c r="G965" s="103">
        <f t="shared" si="1654"/>
        <v>5925286.7073835246</v>
      </c>
      <c r="H965" s="103">
        <f t="shared" si="1654"/>
        <v>6041160.9748118166</v>
      </c>
      <c r="I965" s="103">
        <f t="shared" si="1654"/>
        <v>2479345.7324516946</v>
      </c>
      <c r="J965" s="103">
        <f t="shared" si="1654"/>
        <v>2364720.0753500368</v>
      </c>
      <c r="K965" s="103">
        <f t="shared" si="1654"/>
        <v>2249382.1635953058</v>
      </c>
      <c r="L965" s="103">
        <f t="shared" si="1654"/>
        <v>2133061.1207190398</v>
      </c>
      <c r="M965" s="103">
        <f t="shared" si="1654"/>
        <v>2017186.8532907483</v>
      </c>
      <c r="N965" s="103"/>
      <c r="O965" s="103"/>
      <c r="P965" s="103"/>
      <c r="Q965" s="112">
        <f t="shared" ref="Q965:CB965" si="1655">Q860+Q755</f>
        <v>87042.684309531891</v>
      </c>
      <c r="R965" s="112">
        <f t="shared" si="1655"/>
        <v>89304.745297386486</v>
      </c>
      <c r="S965" s="112">
        <f t="shared" si="1655"/>
        <v>91595.8087959236</v>
      </c>
      <c r="T965" s="112">
        <f t="shared" si="1655"/>
        <v>91345.899747881325</v>
      </c>
      <c r="U965" s="112">
        <f t="shared" si="1655"/>
        <v>91954.485928315087</v>
      </c>
      <c r="V965" s="112">
        <f t="shared" si="1655"/>
        <v>92595.131610890079</v>
      </c>
      <c r="W965" s="112">
        <f t="shared" si="1655"/>
        <v>93430.042111761184</v>
      </c>
      <c r="X965" s="112">
        <f t="shared" si="1655"/>
        <v>93682.285714132217</v>
      </c>
      <c r="Y965" s="112">
        <f t="shared" si="1655"/>
        <v>94254.319308318853</v>
      </c>
      <c r="Z965" s="112">
        <f t="shared" si="1655"/>
        <v>95071.075255406322</v>
      </c>
      <c r="AA965" s="112">
        <f t="shared" si="1655"/>
        <v>95715.367446059216</v>
      </c>
      <c r="AB965" s="112">
        <f t="shared" si="1655"/>
        <v>96835.196297912305</v>
      </c>
      <c r="AC965" s="112">
        <f t="shared" si="1655"/>
        <v>102509.65352622571</v>
      </c>
      <c r="AD965" s="112">
        <f t="shared" si="1655"/>
        <v>98780.625560721484</v>
      </c>
      <c r="AE965" s="112">
        <f t="shared" si="1655"/>
        <v>99415.940296207642</v>
      </c>
      <c r="AF965" s="112">
        <f t="shared" si="1655"/>
        <v>99760.12895597599</v>
      </c>
      <c r="AG965" s="112">
        <f t="shared" si="1655"/>
        <v>99824.725889517518</v>
      </c>
      <c r="AH965" s="112">
        <f t="shared" si="1655"/>
        <v>99972.2441872294</v>
      </c>
      <c r="AI965" s="112">
        <f t="shared" si="1655"/>
        <v>100443.64002566047</v>
      </c>
      <c r="AJ965" s="112">
        <f t="shared" si="1655"/>
        <v>101737.43742133897</v>
      </c>
      <c r="AK965" s="112">
        <f t="shared" si="1655"/>
        <v>102148.08037373266</v>
      </c>
      <c r="AL965" s="112">
        <f t="shared" si="1655"/>
        <v>103310.94702735648</v>
      </c>
      <c r="AM965" s="112">
        <f t="shared" si="1655"/>
        <v>104109.92521668595</v>
      </c>
      <c r="AN965" s="112">
        <f t="shared" si="1655"/>
        <v>105270.72757591892</v>
      </c>
      <c r="AO965" s="112">
        <f t="shared" si="1655"/>
        <v>107317.32917451186</v>
      </c>
      <c r="AP965" s="112">
        <f t="shared" si="1655"/>
        <v>109059.41735497779</v>
      </c>
      <c r="AQ965" s="112">
        <f t="shared" si="1655"/>
        <v>112094.11990391185</v>
      </c>
      <c r="AR965" s="112">
        <f t="shared" si="1655"/>
        <v>114660.20445569445</v>
      </c>
      <c r="AS965" s="112">
        <f t="shared" si="1655"/>
        <v>116196.39263328274</v>
      </c>
      <c r="AT965" s="112">
        <f t="shared" si="1655"/>
        <v>117720.88485541349</v>
      </c>
      <c r="AU965" s="112">
        <f t="shared" si="1655"/>
        <v>118832.10368165234</v>
      </c>
      <c r="AV965" s="112">
        <f t="shared" si="1655"/>
        <v>119470.92489098826</v>
      </c>
      <c r="AW965" s="112">
        <f t="shared" si="1655"/>
        <v>121089.12915044869</v>
      </c>
      <c r="AX965" s="112">
        <f t="shared" si="1655"/>
        <v>121181.66153591379</v>
      </c>
      <c r="AY965" s="112">
        <f t="shared" si="1655"/>
        <v>121056.74805345519</v>
      </c>
      <c r="AZ965" s="112">
        <f t="shared" si="1655"/>
        <v>123096.72658597527</v>
      </c>
      <c r="BA965" s="112">
        <f t="shared" si="1655"/>
        <v>124307.84864018095</v>
      </c>
      <c r="BB965" s="112">
        <f t="shared" si="1655"/>
        <v>125000.53783023628</v>
      </c>
      <c r="BC965" s="112">
        <f t="shared" si="1655"/>
        <v>129178.02740586156</v>
      </c>
      <c r="BD965" s="112">
        <f t="shared" si="1655"/>
        <v>130847.58246381269</v>
      </c>
      <c r="BE965" s="112">
        <f t="shared" si="1655"/>
        <v>133096.55563948827</v>
      </c>
      <c r="BF965" s="112">
        <f t="shared" si="1655"/>
        <v>136177.65047466586</v>
      </c>
      <c r="BG965" s="112">
        <f t="shared" si="1655"/>
        <v>137118.4499078987</v>
      </c>
      <c r="BH965" s="112">
        <f t="shared" si="1655"/>
        <v>138829.01443708691</v>
      </c>
      <c r="BI965" s="112">
        <f t="shared" si="1655"/>
        <v>140366.63513791552</v>
      </c>
      <c r="BJ965" s="112">
        <f t="shared" si="1655"/>
        <v>143373.09957986203</v>
      </c>
      <c r="BK965" s="112">
        <f t="shared" si="1655"/>
        <v>143853.11824388185</v>
      </c>
      <c r="BL965" s="112">
        <f t="shared" si="1655"/>
        <v>143856.5725817997</v>
      </c>
      <c r="BM965" s="112">
        <f t="shared" si="1655"/>
        <v>143050.78114866948</v>
      </c>
      <c r="BN965" s="112">
        <f t="shared" si="1655"/>
        <v>142680.40238086501</v>
      </c>
      <c r="BO965" s="112">
        <f t="shared" si="1655"/>
        <v>139281.75469333358</v>
      </c>
      <c r="BP965" s="112">
        <f t="shared" si="1655"/>
        <v>138576.25322745601</v>
      </c>
      <c r="BQ965" s="112">
        <f t="shared" si="1655"/>
        <v>136548.78923022933</v>
      </c>
      <c r="BR965" s="112">
        <f t="shared" si="1655"/>
        <v>135663.90504494627</v>
      </c>
      <c r="BS965" s="112">
        <f t="shared" si="1655"/>
        <v>132994.08044525614</v>
      </c>
      <c r="BT965" s="112">
        <f t="shared" si="1655"/>
        <v>132460.53896318463</v>
      </c>
      <c r="BU965" s="112">
        <f t="shared" si="1655"/>
        <v>130404.23451811448</v>
      </c>
      <c r="BV965" s="112">
        <f t="shared" si="1655"/>
        <v>129059.22388308411</v>
      </c>
      <c r="BW965" s="112">
        <f t="shared" si="1655"/>
        <v>125418.7215531078</v>
      </c>
      <c r="BX965" s="112">
        <f t="shared" si="1655"/>
        <v>122828.57732432234</v>
      </c>
      <c r="BY965" s="112">
        <f t="shared" si="1655"/>
        <v>120198.77700665395</v>
      </c>
      <c r="BZ965" s="112">
        <f t="shared" si="1655"/>
        <v>117832.01643766952</v>
      </c>
      <c r="CA965" s="112">
        <f t="shared" si="1655"/>
        <v>116227.69916501809</v>
      </c>
      <c r="CB965" s="112">
        <f t="shared" si="1655"/>
        <v>115608.01150735797</v>
      </c>
      <c r="CC965" s="112">
        <f t="shared" ref="CC965:DM965" si="1656">CC860+CC755</f>
        <v>114586.77377388258</v>
      </c>
      <c r="CD965" s="112">
        <f t="shared" si="1656"/>
        <v>114941.12472872173</v>
      </c>
      <c r="CE965" s="112">
        <f t="shared" si="1656"/>
        <v>116628.02107813058</v>
      </c>
      <c r="CF965" s="112">
        <f t="shared" si="1656"/>
        <v>115663.11081641217</v>
      </c>
      <c r="CG965" s="112">
        <f t="shared" si="1656"/>
        <v>116984.91443708781</v>
      </c>
      <c r="CH965" s="112">
        <f t="shared" si="1656"/>
        <v>117220.67171883116</v>
      </c>
      <c r="CI965" s="112">
        <f t="shared" si="1656"/>
        <v>116599.57532054327</v>
      </c>
      <c r="CJ965" s="112">
        <f t="shared" si="1656"/>
        <v>117380.28835769842</v>
      </c>
      <c r="CK965" s="112">
        <f t="shared" si="1656"/>
        <v>116060.37463614831</v>
      </c>
      <c r="CL965" s="112">
        <f t="shared" si="1656"/>
        <v>115672.40782405512</v>
      </c>
      <c r="CM965" s="112">
        <f t="shared" si="1656"/>
        <v>110848.65138149871</v>
      </c>
      <c r="CN965" s="112">
        <f t="shared" si="1656"/>
        <v>105615.82821058744</v>
      </c>
      <c r="CO965" s="112">
        <f t="shared" si="1656"/>
        <v>100283.5920055095</v>
      </c>
      <c r="CP965" s="112">
        <f t="shared" si="1656"/>
        <v>95860.469180421685</v>
      </c>
      <c r="CQ965" s="112">
        <f t="shared" si="1656"/>
        <v>91140.837574259349</v>
      </c>
      <c r="CR965" s="112">
        <f t="shared" si="1656"/>
        <v>85910.137592050392</v>
      </c>
      <c r="CS965" s="112">
        <f t="shared" si="1656"/>
        <v>81930.123878248036</v>
      </c>
      <c r="CT965" s="112">
        <f t="shared" si="1656"/>
        <v>77005.545091350243</v>
      </c>
      <c r="CU965" s="112">
        <f t="shared" si="1656"/>
        <v>71566.186272820167</v>
      </c>
      <c r="CV965" s="112">
        <f t="shared" si="1656"/>
        <v>66620.932516179571</v>
      </c>
      <c r="CW965" s="112">
        <f t="shared" si="1656"/>
        <v>61681.117588173525</v>
      </c>
      <c r="CX965" s="112">
        <f t="shared" si="1656"/>
        <v>58265.089147433842</v>
      </c>
      <c r="CY965" s="112">
        <f t="shared" si="1656"/>
        <v>52681.672877097051</v>
      </c>
      <c r="CZ965" s="112">
        <f t="shared" si="1656"/>
        <v>50014.630219884522</v>
      </c>
      <c r="DA965" s="112">
        <f t="shared" si="1656"/>
        <v>45837.133091041163</v>
      </c>
      <c r="DB965" s="112">
        <f t="shared" si="1656"/>
        <v>42001.367280113467</v>
      </c>
      <c r="DC965" s="112">
        <f t="shared" si="1656"/>
        <v>37138.264254718815</v>
      </c>
      <c r="DD965" s="112">
        <f t="shared" si="1656"/>
        <v>32552.98286801728</v>
      </c>
      <c r="DE965" s="112">
        <f t="shared" si="1656"/>
        <v>26770.053933394287</v>
      </c>
      <c r="DF965" s="112">
        <f t="shared" si="1656"/>
        <v>22539.456747304925</v>
      </c>
      <c r="DG965" s="112">
        <f t="shared" si="1656"/>
        <v>17990.236158003456</v>
      </c>
      <c r="DH965" s="112">
        <f t="shared" si="1656"/>
        <v>14040.096489095808</v>
      </c>
      <c r="DI965" s="112">
        <f t="shared" si="1656"/>
        <v>10412.90889732112</v>
      </c>
      <c r="DJ965" s="112">
        <f t="shared" si="1656"/>
        <v>7304.1328846427923</v>
      </c>
      <c r="DK965" s="112">
        <f t="shared" si="1656"/>
        <v>5325.2567029409374</v>
      </c>
      <c r="DL965" s="112">
        <f t="shared" si="1656"/>
        <v>3819.6812270652936</v>
      </c>
      <c r="DM965" s="112">
        <f t="shared" si="1656"/>
        <v>7464.2950342626491</v>
      </c>
    </row>
    <row r="966" spans="1:117" s="44" customFormat="1" ht="1" hidden="1" customHeight="1">
      <c r="A966" s="94">
        <v>2038</v>
      </c>
      <c r="B966" s="96">
        <f t="shared" si="1580"/>
        <v>10032049.825825669</v>
      </c>
      <c r="C966" s="98">
        <f t="shared" si="1584"/>
        <v>5.8585111863186335E-3</v>
      </c>
      <c r="D966" s="103">
        <f t="shared" ref="D966:M966" si="1657">D756+D861</f>
        <v>5607447.7283000834</v>
      </c>
      <c r="E966" s="103">
        <f t="shared" si="1657"/>
        <v>5721268.1010743212</v>
      </c>
      <c r="F966" s="103">
        <f t="shared" si="1657"/>
        <v>5835098.9684860837</v>
      </c>
      <c r="G966" s="103">
        <f t="shared" si="1657"/>
        <v>5949637.6230212506</v>
      </c>
      <c r="H966" s="103">
        <f t="shared" si="1657"/>
        <v>6064977.9085137323</v>
      </c>
      <c r="I966" s="103">
        <f t="shared" si="1657"/>
        <v>2506861.28895282</v>
      </c>
      <c r="J966" s="103">
        <f t="shared" si="1657"/>
        <v>2393040.9161785813</v>
      </c>
      <c r="K966" s="103">
        <f t="shared" si="1657"/>
        <v>2279210.0487668188</v>
      </c>
      <c r="L966" s="103">
        <f t="shared" si="1657"/>
        <v>2164671.3942316514</v>
      </c>
      <c r="M966" s="103">
        <f t="shared" si="1657"/>
        <v>2049331.1087391707</v>
      </c>
      <c r="N966" s="103"/>
      <c r="O966" s="103"/>
      <c r="P966" s="103"/>
      <c r="Q966" s="112">
        <f t="shared" ref="Q966:CB966" si="1658">Q861+Q756</f>
        <v>87526.968344711349</v>
      </c>
      <c r="R966" s="112">
        <f t="shared" si="1658"/>
        <v>89707.035105023431</v>
      </c>
      <c r="S966" s="112">
        <f t="shared" si="1658"/>
        <v>91907.039033366542</v>
      </c>
      <c r="T966" s="112">
        <f t="shared" si="1658"/>
        <v>91557.177543263839</v>
      </c>
      <c r="U966" s="112">
        <f t="shared" si="1658"/>
        <v>92057.549943328573</v>
      </c>
      <c r="V966" s="112">
        <f t="shared" si="1658"/>
        <v>92605.121428714861</v>
      </c>
      <c r="W966" s="112">
        <f t="shared" si="1658"/>
        <v>93356.029729841714</v>
      </c>
      <c r="X966" s="112">
        <f t="shared" si="1658"/>
        <v>93534.21071023494</v>
      </c>
      <c r="Y966" s="112">
        <f t="shared" si="1658"/>
        <v>94068.086085761141</v>
      </c>
      <c r="Z966" s="112">
        <f t="shared" si="1658"/>
        <v>94867.055558131848</v>
      </c>
      <c r="AA966" s="112">
        <f t="shared" si="1658"/>
        <v>95502.858032813645</v>
      </c>
      <c r="AB966" s="112">
        <f t="shared" si="1658"/>
        <v>96675.479258007952</v>
      </c>
      <c r="AC966" s="112">
        <f t="shared" si="1658"/>
        <v>102391.82699816412</v>
      </c>
      <c r="AD966" s="112">
        <f t="shared" si="1658"/>
        <v>98748.637637387787</v>
      </c>
      <c r="AE966" s="112">
        <f t="shared" si="1658"/>
        <v>99499.915628276387</v>
      </c>
      <c r="AF966" s="112">
        <f t="shared" si="1658"/>
        <v>99928.889557016868</v>
      </c>
      <c r="AG966" s="112">
        <f t="shared" si="1658"/>
        <v>100127.47616805666</v>
      </c>
      <c r="AH966" s="112">
        <f t="shared" si="1658"/>
        <v>100369.09170717659</v>
      </c>
      <c r="AI966" s="112">
        <f t="shared" si="1658"/>
        <v>100962.98648110528</v>
      </c>
      <c r="AJ966" s="112">
        <f t="shared" si="1658"/>
        <v>102347.37362238343</v>
      </c>
      <c r="AK966" s="112">
        <f t="shared" si="1658"/>
        <v>102860.18808831164</v>
      </c>
      <c r="AL966" s="112">
        <f t="shared" si="1658"/>
        <v>104080.19932280513</v>
      </c>
      <c r="AM966" s="112">
        <f t="shared" si="1658"/>
        <v>104905.79480561311</v>
      </c>
      <c r="AN966" s="112">
        <f t="shared" si="1658"/>
        <v>106089.25734713551</v>
      </c>
      <c r="AO966" s="112">
        <f t="shared" si="1658"/>
        <v>108168.17821967605</v>
      </c>
      <c r="AP966" s="112">
        <f t="shared" si="1658"/>
        <v>109940.73536079675</v>
      </c>
      <c r="AQ966" s="112">
        <f t="shared" si="1658"/>
        <v>112935.00516142149</v>
      </c>
      <c r="AR966" s="112">
        <f t="shared" si="1658"/>
        <v>115586.64469212462</v>
      </c>
      <c r="AS966" s="112">
        <f t="shared" si="1658"/>
        <v>117556.80511885337</v>
      </c>
      <c r="AT966" s="112">
        <f t="shared" si="1658"/>
        <v>118997.24386625376</v>
      </c>
      <c r="AU966" s="112">
        <f t="shared" si="1658"/>
        <v>120329.36346719638</v>
      </c>
      <c r="AV966" s="112">
        <f t="shared" si="1658"/>
        <v>120787.80129093523</v>
      </c>
      <c r="AW966" s="112">
        <f t="shared" si="1658"/>
        <v>121494.18335218928</v>
      </c>
      <c r="AX966" s="112">
        <f t="shared" si="1658"/>
        <v>121529.72034986527</v>
      </c>
      <c r="AY966" s="112">
        <f t="shared" si="1658"/>
        <v>122480.12060685491</v>
      </c>
      <c r="AZ966" s="112">
        <f t="shared" si="1658"/>
        <v>122739.07170304327</v>
      </c>
      <c r="BA966" s="112">
        <f t="shared" si="1658"/>
        <v>124544.59398038388</v>
      </c>
      <c r="BB966" s="112">
        <f t="shared" si="1658"/>
        <v>125087.10831270523</v>
      </c>
      <c r="BC966" s="112">
        <f t="shared" si="1658"/>
        <v>127194.49315461128</v>
      </c>
      <c r="BD966" s="112">
        <f t="shared" si="1658"/>
        <v>130392.32653408719</v>
      </c>
      <c r="BE966" s="112">
        <f t="shared" si="1658"/>
        <v>132505.64814568445</v>
      </c>
      <c r="BF966" s="112">
        <f t="shared" si="1658"/>
        <v>134761.31267038867</v>
      </c>
      <c r="BG966" s="112">
        <f t="shared" si="1658"/>
        <v>137878.7487420676</v>
      </c>
      <c r="BH966" s="112">
        <f t="shared" si="1658"/>
        <v>138139.60466185951</v>
      </c>
      <c r="BI966" s="112">
        <f t="shared" si="1658"/>
        <v>140071.41431425902</v>
      </c>
      <c r="BJ966" s="112">
        <f t="shared" si="1658"/>
        <v>141162.81961118299</v>
      </c>
      <c r="BK966" s="112">
        <f t="shared" si="1658"/>
        <v>144035.88551181933</v>
      </c>
      <c r="BL966" s="112">
        <f t="shared" si="1658"/>
        <v>144386.60139428958</v>
      </c>
      <c r="BM966" s="112">
        <f t="shared" si="1658"/>
        <v>144419.11424102832</v>
      </c>
      <c r="BN966" s="112">
        <f t="shared" si="1658"/>
        <v>142878.45410463301</v>
      </c>
      <c r="BO966" s="112">
        <f t="shared" si="1658"/>
        <v>142501.34851588501</v>
      </c>
      <c r="BP966" s="112">
        <f t="shared" si="1658"/>
        <v>139101.49331643927</v>
      </c>
      <c r="BQ966" s="112">
        <f t="shared" si="1658"/>
        <v>138316.99890555732</v>
      </c>
      <c r="BR966" s="112">
        <f t="shared" si="1658"/>
        <v>136165.96155235393</v>
      </c>
      <c r="BS966" s="112">
        <f t="shared" si="1658"/>
        <v>135304.76815913172</v>
      </c>
      <c r="BT966" s="112">
        <f t="shared" si="1658"/>
        <v>132177.3639253123</v>
      </c>
      <c r="BU966" s="112">
        <f t="shared" si="1658"/>
        <v>131951.46428732557</v>
      </c>
      <c r="BV966" s="112">
        <f t="shared" si="1658"/>
        <v>129929.20485991628</v>
      </c>
      <c r="BW966" s="112">
        <f t="shared" si="1658"/>
        <v>128120.52900040348</v>
      </c>
      <c r="BX966" s="112">
        <f t="shared" si="1658"/>
        <v>124983.11697813592</v>
      </c>
      <c r="BY966" s="112">
        <f t="shared" si="1658"/>
        <v>121506.70776640234</v>
      </c>
      <c r="BZ966" s="112">
        <f t="shared" si="1658"/>
        <v>119426.56723490208</v>
      </c>
      <c r="CA966" s="112">
        <f t="shared" si="1658"/>
        <v>117257.30849455808</v>
      </c>
      <c r="CB966" s="112">
        <f t="shared" si="1658"/>
        <v>114927.74848148896</v>
      </c>
      <c r="CC966" s="112">
        <f t="shared" ref="CC966:DM966" si="1659">CC861+CC756</f>
        <v>114965.9343034729</v>
      </c>
      <c r="CD966" s="112">
        <f t="shared" si="1659"/>
        <v>113368.20771326865</v>
      </c>
      <c r="CE966" s="112">
        <f t="shared" si="1659"/>
        <v>114296.76954881943</v>
      </c>
      <c r="CF966" s="112">
        <f t="shared" si="1659"/>
        <v>115495.39748356445</v>
      </c>
      <c r="CG966" s="112">
        <f t="shared" si="1659"/>
        <v>114996.43309287252</v>
      </c>
      <c r="CH966" s="112">
        <f t="shared" si="1659"/>
        <v>115730.96472825088</v>
      </c>
      <c r="CI966" s="112">
        <f t="shared" si="1659"/>
        <v>116274.77922883623</v>
      </c>
      <c r="CJ966" s="112">
        <f t="shared" si="1659"/>
        <v>115687.71806062406</v>
      </c>
      <c r="CK966" s="112">
        <f t="shared" si="1659"/>
        <v>116122.26124573228</v>
      </c>
      <c r="CL966" s="112">
        <f t="shared" si="1659"/>
        <v>114652.58425632317</v>
      </c>
      <c r="CM966" s="112">
        <f t="shared" si="1659"/>
        <v>113745.74794223619</v>
      </c>
      <c r="CN966" s="112">
        <f t="shared" si="1659"/>
        <v>109627.24911800658</v>
      </c>
      <c r="CO966" s="112">
        <f t="shared" si="1659"/>
        <v>103445.95161535568</v>
      </c>
      <c r="CP966" s="112">
        <f t="shared" si="1659"/>
        <v>98522.635173453367</v>
      </c>
      <c r="CQ966" s="112">
        <f t="shared" si="1659"/>
        <v>93583.607669947567</v>
      </c>
      <c r="CR966" s="112">
        <f t="shared" si="1659"/>
        <v>89115.472958811835</v>
      </c>
      <c r="CS966" s="112">
        <f t="shared" si="1659"/>
        <v>83468.730109433265</v>
      </c>
      <c r="CT966" s="112">
        <f t="shared" si="1659"/>
        <v>79516.743916938285</v>
      </c>
      <c r="CU966" s="112">
        <f t="shared" si="1659"/>
        <v>74333.824855146173</v>
      </c>
      <c r="CV966" s="112">
        <f t="shared" si="1659"/>
        <v>68518.824981986778</v>
      </c>
      <c r="CW966" s="112">
        <f t="shared" si="1659"/>
        <v>63666.603484622232</v>
      </c>
      <c r="CX966" s="112">
        <f t="shared" si="1659"/>
        <v>58632.018861349097</v>
      </c>
      <c r="CY966" s="112">
        <f t="shared" si="1659"/>
        <v>54691.913694155155</v>
      </c>
      <c r="CZ966" s="112">
        <f t="shared" si="1659"/>
        <v>49213.954970091203</v>
      </c>
      <c r="DA966" s="112">
        <f t="shared" si="1659"/>
        <v>46470.780291285315</v>
      </c>
      <c r="DB966" s="112">
        <f t="shared" si="1659"/>
        <v>41773.313024073112</v>
      </c>
      <c r="DC966" s="112">
        <f t="shared" si="1659"/>
        <v>37963.355509798479</v>
      </c>
      <c r="DD966" s="112">
        <f t="shared" si="1659"/>
        <v>32961.465693082297</v>
      </c>
      <c r="DE966" s="112">
        <f t="shared" si="1659"/>
        <v>28153.55318063467</v>
      </c>
      <c r="DF966" s="112">
        <f t="shared" si="1659"/>
        <v>23110.545155011969</v>
      </c>
      <c r="DG966" s="112">
        <f t="shared" si="1659"/>
        <v>18800.845931963278</v>
      </c>
      <c r="DH966" s="112">
        <f t="shared" si="1659"/>
        <v>14914.261498135267</v>
      </c>
      <c r="DI966" s="112">
        <f t="shared" si="1659"/>
        <v>11269.731724352288</v>
      </c>
      <c r="DJ966" s="112">
        <f t="shared" si="1659"/>
        <v>8021.0628650013186</v>
      </c>
      <c r="DK966" s="112">
        <f t="shared" si="1659"/>
        <v>5563.3732923317875</v>
      </c>
      <c r="DL966" s="112">
        <f t="shared" si="1659"/>
        <v>4023.3804640477356</v>
      </c>
      <c r="DM966" s="112">
        <f t="shared" si="1659"/>
        <v>7869.9921712193755</v>
      </c>
    </row>
    <row r="967" spans="1:117" s="44" customFormat="1" ht="1" hidden="1" customHeight="1">
      <c r="A967" s="94">
        <v>2039</v>
      </c>
      <c r="B967" s="96">
        <f t="shared" si="1580"/>
        <v>10089408.575454662</v>
      </c>
      <c r="C967" s="98">
        <f t="shared" si="1584"/>
        <v>5.7175503137288242E-3</v>
      </c>
      <c r="D967" s="103">
        <f t="shared" ref="D967:M967" si="1660">D757+D862</f>
        <v>5636340.3348811585</v>
      </c>
      <c r="E967" s="103">
        <f t="shared" si="1660"/>
        <v>5750285.7470421502</v>
      </c>
      <c r="F967" s="103">
        <f t="shared" si="1660"/>
        <v>5863319.4769432852</v>
      </c>
      <c r="G967" s="103">
        <f t="shared" si="1660"/>
        <v>5976363.9336332818</v>
      </c>
      <c r="H967" s="103">
        <f t="shared" si="1660"/>
        <v>6089943.8912204849</v>
      </c>
      <c r="I967" s="103">
        <f t="shared" si="1660"/>
        <v>2532862.1146342973</v>
      </c>
      <c r="J967" s="103">
        <f t="shared" si="1660"/>
        <v>2418916.7024733052</v>
      </c>
      <c r="K967" s="103">
        <f t="shared" si="1660"/>
        <v>2305882.9725721707</v>
      </c>
      <c r="L967" s="103">
        <f t="shared" si="1660"/>
        <v>2192838.515882174</v>
      </c>
      <c r="M967" s="103">
        <f t="shared" si="1660"/>
        <v>2079258.558294971</v>
      </c>
      <c r="N967" s="103"/>
      <c r="O967" s="103"/>
      <c r="P967" s="103"/>
      <c r="Q967" s="112">
        <f t="shared" ref="Q967:CB967" si="1661">Q862+Q757</f>
        <v>88075.328823109943</v>
      </c>
      <c r="R967" s="112">
        <f t="shared" si="1661"/>
        <v>90200.455053299564</v>
      </c>
      <c r="S967" s="112">
        <f t="shared" si="1661"/>
        <v>92319.318300510291</v>
      </c>
      <c r="T967" s="112">
        <f t="shared" si="1661"/>
        <v>91868.586194465097</v>
      </c>
      <c r="U967" s="112">
        <f t="shared" si="1661"/>
        <v>92269.690892754239</v>
      </c>
      <c r="V967" s="112">
        <f t="shared" si="1661"/>
        <v>92709.080027297096</v>
      </c>
      <c r="W967" s="112">
        <f t="shared" si="1661"/>
        <v>93370.037519443256</v>
      </c>
      <c r="X967" s="112">
        <f t="shared" si="1661"/>
        <v>93462.650887859549</v>
      </c>
      <c r="Y967" s="112">
        <f t="shared" si="1661"/>
        <v>93923.471270462091</v>
      </c>
      <c r="Z967" s="112">
        <f t="shared" si="1661"/>
        <v>94683.852790270292</v>
      </c>
      <c r="AA967" s="112">
        <f t="shared" si="1661"/>
        <v>95302.211241811616</v>
      </c>
      <c r="AB967" s="112">
        <f t="shared" si="1661"/>
        <v>96466.149547947658</v>
      </c>
      <c r="AC967" s="112">
        <f t="shared" si="1661"/>
        <v>102227.08082944344</v>
      </c>
      <c r="AD967" s="112">
        <f t="shared" si="1661"/>
        <v>98638.812051800705</v>
      </c>
      <c r="AE967" s="112">
        <f t="shared" si="1661"/>
        <v>99467.920451928221</v>
      </c>
      <c r="AF967" s="112">
        <f t="shared" si="1661"/>
        <v>100013.77275953858</v>
      </c>
      <c r="AG967" s="112">
        <f t="shared" si="1661"/>
        <v>100298.76965921496</v>
      </c>
      <c r="AH967" s="112">
        <f t="shared" si="1661"/>
        <v>100672.43598012293</v>
      </c>
      <c r="AI967" s="112">
        <f t="shared" si="1661"/>
        <v>101362.73408428146</v>
      </c>
      <c r="AJ967" s="112">
        <f t="shared" si="1661"/>
        <v>102873.76757364751</v>
      </c>
      <c r="AK967" s="112">
        <f t="shared" si="1661"/>
        <v>103468.69858586226</v>
      </c>
      <c r="AL967" s="112">
        <f t="shared" si="1661"/>
        <v>104792.91293588912</v>
      </c>
      <c r="AM967" s="112">
        <f t="shared" si="1661"/>
        <v>105668.45943831743</v>
      </c>
      <c r="AN967" s="112">
        <f t="shared" si="1661"/>
        <v>106879.72574392956</v>
      </c>
      <c r="AO967" s="112">
        <f t="shared" si="1661"/>
        <v>108983.89482062234</v>
      </c>
      <c r="AP967" s="112">
        <f t="shared" si="1661"/>
        <v>110784.87508653736</v>
      </c>
      <c r="AQ967" s="112">
        <f t="shared" si="1661"/>
        <v>113818.44468336503</v>
      </c>
      <c r="AR967" s="112">
        <f t="shared" si="1661"/>
        <v>116425.7840384297</v>
      </c>
      <c r="AS967" s="112">
        <f t="shared" si="1661"/>
        <v>118477.25750716522</v>
      </c>
      <c r="AT967" s="112">
        <f t="shared" si="1661"/>
        <v>120345.90832254282</v>
      </c>
      <c r="AU967" s="112">
        <f t="shared" si="1661"/>
        <v>121597.70968696501</v>
      </c>
      <c r="AV967" s="112">
        <f t="shared" si="1661"/>
        <v>122267.36875066526</v>
      </c>
      <c r="AW967" s="112">
        <f t="shared" si="1661"/>
        <v>122799.34847578005</v>
      </c>
      <c r="AX967" s="112">
        <f t="shared" si="1661"/>
        <v>121935.24638255243</v>
      </c>
      <c r="AY967" s="112">
        <f t="shared" si="1661"/>
        <v>122833.22290840236</v>
      </c>
      <c r="AZ967" s="112">
        <f t="shared" si="1661"/>
        <v>124155.33372400899</v>
      </c>
      <c r="BA967" s="112">
        <f t="shared" si="1661"/>
        <v>124198.1665775977</v>
      </c>
      <c r="BB967" s="112">
        <f t="shared" si="1661"/>
        <v>125329.26309265441</v>
      </c>
      <c r="BC967" s="112">
        <f t="shared" si="1661"/>
        <v>127288.3835181256</v>
      </c>
      <c r="BD967" s="112">
        <f t="shared" si="1661"/>
        <v>128425.50031192027</v>
      </c>
      <c r="BE967" s="112">
        <f t="shared" si="1661"/>
        <v>132059.24678809554</v>
      </c>
      <c r="BF967" s="112">
        <f t="shared" si="1661"/>
        <v>134181.12688418198</v>
      </c>
      <c r="BG967" s="112">
        <f t="shared" si="1661"/>
        <v>136469.62330728749</v>
      </c>
      <c r="BH967" s="112">
        <f t="shared" si="1661"/>
        <v>138906.66387124115</v>
      </c>
      <c r="BI967" s="112">
        <f t="shared" si="1661"/>
        <v>139390.04123108168</v>
      </c>
      <c r="BJ967" s="112">
        <f t="shared" si="1661"/>
        <v>140876.09376829609</v>
      </c>
      <c r="BK967" s="112">
        <f t="shared" si="1661"/>
        <v>141837.56544920767</v>
      </c>
      <c r="BL967" s="112">
        <f t="shared" si="1661"/>
        <v>144574.13491208164</v>
      </c>
      <c r="BM967" s="112">
        <f t="shared" si="1661"/>
        <v>144953.12566301727</v>
      </c>
      <c r="BN967" s="112">
        <f t="shared" si="1661"/>
        <v>144244.70993472487</v>
      </c>
      <c r="BO967" s="112">
        <f t="shared" si="1661"/>
        <v>142706.06890777411</v>
      </c>
      <c r="BP967" s="112">
        <f t="shared" si="1661"/>
        <v>142310.1266763233</v>
      </c>
      <c r="BQ967" s="112">
        <f t="shared" si="1661"/>
        <v>138843.62167514319</v>
      </c>
      <c r="BR967" s="112">
        <f t="shared" si="1661"/>
        <v>137930.64746172522</v>
      </c>
      <c r="BS967" s="112">
        <f t="shared" si="1661"/>
        <v>135809.34120158566</v>
      </c>
      <c r="BT967" s="112">
        <f t="shared" si="1661"/>
        <v>134470.60344581777</v>
      </c>
      <c r="BU967" s="112">
        <f t="shared" si="1661"/>
        <v>131676.95019659196</v>
      </c>
      <c r="BV967" s="112">
        <f t="shared" si="1661"/>
        <v>131474.16491397319</v>
      </c>
      <c r="BW967" s="112">
        <f t="shared" si="1661"/>
        <v>128986.77842755898</v>
      </c>
      <c r="BX967" s="112">
        <f t="shared" si="1661"/>
        <v>127675.23728099186</v>
      </c>
      <c r="BY967" s="112">
        <f t="shared" si="1661"/>
        <v>123640.23502378288</v>
      </c>
      <c r="BZ967" s="112">
        <f t="shared" si="1661"/>
        <v>120727.96443872928</v>
      </c>
      <c r="CA967" s="112">
        <f t="shared" si="1661"/>
        <v>118848.29175749877</v>
      </c>
      <c r="CB967" s="112">
        <f t="shared" si="1661"/>
        <v>115947.78885474714</v>
      </c>
      <c r="CC967" s="112">
        <f t="shared" ref="CC967:DM967" si="1662">CC862+CC757</f>
        <v>114293.04334016671</v>
      </c>
      <c r="CD967" s="112">
        <f t="shared" si="1662"/>
        <v>113739.49860829589</v>
      </c>
      <c r="CE967" s="112">
        <f t="shared" si="1662"/>
        <v>112737.17136164547</v>
      </c>
      <c r="CF967" s="112">
        <f t="shared" si="1662"/>
        <v>113187.95927932774</v>
      </c>
      <c r="CG967" s="112">
        <f t="shared" si="1662"/>
        <v>114838.92913117452</v>
      </c>
      <c r="CH967" s="112">
        <f t="shared" si="1662"/>
        <v>113769.25253431729</v>
      </c>
      <c r="CI967" s="112">
        <f t="shared" si="1662"/>
        <v>114804.21796931245</v>
      </c>
      <c r="CJ967" s="112">
        <f t="shared" si="1662"/>
        <v>115373.66291654514</v>
      </c>
      <c r="CK967" s="112">
        <f t="shared" si="1662"/>
        <v>114460.67021831556</v>
      </c>
      <c r="CL967" s="112">
        <f t="shared" si="1662"/>
        <v>114725.2866344199</v>
      </c>
      <c r="CM967" s="112">
        <f t="shared" si="1662"/>
        <v>112755.96315961579</v>
      </c>
      <c r="CN967" s="112">
        <f t="shared" si="1662"/>
        <v>112497.60066189044</v>
      </c>
      <c r="CO967" s="112">
        <f t="shared" si="1662"/>
        <v>107391.85212063749</v>
      </c>
      <c r="CP967" s="112">
        <f t="shared" si="1662"/>
        <v>101640.66410224256</v>
      </c>
      <c r="CQ967" s="112">
        <f t="shared" si="1662"/>
        <v>96202.740878779208</v>
      </c>
      <c r="CR967" s="112">
        <f t="shared" si="1662"/>
        <v>91515.954717110697</v>
      </c>
      <c r="CS967" s="112">
        <f t="shared" si="1662"/>
        <v>86600.628064872319</v>
      </c>
      <c r="CT967" s="112">
        <f t="shared" si="1662"/>
        <v>81026.177451426513</v>
      </c>
      <c r="CU967" s="112">
        <f t="shared" si="1662"/>
        <v>76787.544360092987</v>
      </c>
      <c r="CV967" s="112">
        <f t="shared" si="1662"/>
        <v>71190.596847812863</v>
      </c>
      <c r="CW967" s="112">
        <f t="shared" si="1662"/>
        <v>65500.440610668054</v>
      </c>
      <c r="CX967" s="112">
        <f t="shared" si="1662"/>
        <v>60538.869932376241</v>
      </c>
      <c r="CY967" s="112">
        <f t="shared" si="1662"/>
        <v>55063.865896939358</v>
      </c>
      <c r="CZ967" s="112">
        <f t="shared" si="1662"/>
        <v>51118.245852586908</v>
      </c>
      <c r="DA967" s="112">
        <f t="shared" si="1662"/>
        <v>45758.550838751791</v>
      </c>
      <c r="DB967" s="112">
        <f t="shared" si="1662"/>
        <v>42374.88251502077</v>
      </c>
      <c r="DC967" s="112">
        <f t="shared" si="1662"/>
        <v>37787.487998469529</v>
      </c>
      <c r="DD967" s="112">
        <f t="shared" si="1662"/>
        <v>33726.808704691342</v>
      </c>
      <c r="DE967" s="112">
        <f t="shared" si="1662"/>
        <v>28535.788411707246</v>
      </c>
      <c r="DF967" s="112">
        <f t="shared" si="1662"/>
        <v>24336.492173810009</v>
      </c>
      <c r="DG967" s="112">
        <f t="shared" si="1662"/>
        <v>19291.016889357637</v>
      </c>
      <c r="DH967" s="112">
        <f t="shared" si="1662"/>
        <v>15608.184380358258</v>
      </c>
      <c r="DI967" s="112">
        <f t="shared" si="1662"/>
        <v>11986.993761616401</v>
      </c>
      <c r="DJ967" s="112">
        <f t="shared" si="1662"/>
        <v>8690.586353680852</v>
      </c>
      <c r="DK967" s="112">
        <f t="shared" si="1662"/>
        <v>6118.4903568375976</v>
      </c>
      <c r="DL967" s="112">
        <f t="shared" si="1662"/>
        <v>4210.6738177905754</v>
      </c>
      <c r="DM967" s="112">
        <f t="shared" si="1662"/>
        <v>8314.5036765856257</v>
      </c>
    </row>
    <row r="968" spans="1:117" s="44" customFormat="1" ht="1" hidden="1" customHeight="1">
      <c r="A968" s="94">
        <v>2040</v>
      </c>
      <c r="B968" s="96">
        <f t="shared" si="1580"/>
        <v>10145908.762904512</v>
      </c>
      <c r="C968" s="98">
        <f t="shared" si="1584"/>
        <v>5.5999503863192555E-3</v>
      </c>
      <c r="D968" s="103">
        <f t="shared" ref="D968:M968" si="1663">D758+D863</f>
        <v>5665552.2934729215</v>
      </c>
      <c r="E968" s="103">
        <f t="shared" si="1663"/>
        <v>5779682.4291527299</v>
      </c>
      <c r="F968" s="103">
        <f t="shared" si="1663"/>
        <v>5892839.0922330059</v>
      </c>
      <c r="G968" s="103">
        <f t="shared" si="1663"/>
        <v>6005101.1677444661</v>
      </c>
      <c r="H968" s="103">
        <f t="shared" si="1663"/>
        <v>6117202.7740488769</v>
      </c>
      <c r="I968" s="103">
        <f t="shared" si="1663"/>
        <v>2557548.4848811515</v>
      </c>
      <c r="J968" s="103">
        <f t="shared" si="1663"/>
        <v>2443418.349201343</v>
      </c>
      <c r="K968" s="103">
        <f t="shared" si="1663"/>
        <v>2330261.6861210666</v>
      </c>
      <c r="L968" s="103">
        <f t="shared" si="1663"/>
        <v>2217999.6106096059</v>
      </c>
      <c r="M968" s="103">
        <f t="shared" si="1663"/>
        <v>2105898.0043051946</v>
      </c>
      <c r="N968" s="103"/>
      <c r="O968" s="103"/>
      <c r="P968" s="103"/>
      <c r="Q968" s="112">
        <f t="shared" ref="Q968:CB968" si="1664">Q863+Q758</f>
        <v>88682.86931122448</v>
      </c>
      <c r="R968" s="112">
        <f t="shared" si="1664"/>
        <v>90759.296858158603</v>
      </c>
      <c r="S968" s="112">
        <f t="shared" si="1664"/>
        <v>92822.542451593385</v>
      </c>
      <c r="T968" s="112">
        <f t="shared" si="1664"/>
        <v>92276.120417558093</v>
      </c>
      <c r="U968" s="112">
        <f t="shared" si="1664"/>
        <v>92581.909779005655</v>
      </c>
      <c r="V968" s="112">
        <f t="shared" si="1664"/>
        <v>92923.004795533139</v>
      </c>
      <c r="W968" s="112">
        <f t="shared" si="1664"/>
        <v>93475.059173690257</v>
      </c>
      <c r="X968" s="112">
        <f t="shared" si="1664"/>
        <v>93479.5507951123</v>
      </c>
      <c r="Y968" s="112">
        <f t="shared" si="1664"/>
        <v>93855.10306412683</v>
      </c>
      <c r="Z968" s="112">
        <f t="shared" si="1664"/>
        <v>94541.25779951422</v>
      </c>
      <c r="AA968" s="112">
        <f t="shared" si="1664"/>
        <v>95121.360546697091</v>
      </c>
      <c r="AB968" s="112">
        <f t="shared" si="1664"/>
        <v>96265.746145404555</v>
      </c>
      <c r="AC968" s="112">
        <f t="shared" si="1664"/>
        <v>102012.28415593244</v>
      </c>
      <c r="AD968" s="112">
        <f t="shared" si="1664"/>
        <v>98485.054915313813</v>
      </c>
      <c r="AE968" s="112">
        <f t="shared" si="1664"/>
        <v>99361.951958496182</v>
      </c>
      <c r="AF968" s="112">
        <f t="shared" si="1664"/>
        <v>99984.806233796029</v>
      </c>
      <c r="AG968" s="112">
        <f t="shared" si="1664"/>
        <v>100385.41193759681</v>
      </c>
      <c r="AH968" s="112">
        <f t="shared" si="1664"/>
        <v>100846.50300468731</v>
      </c>
      <c r="AI968" s="112">
        <f t="shared" si="1664"/>
        <v>101668.76174199631</v>
      </c>
      <c r="AJ968" s="112">
        <f t="shared" si="1664"/>
        <v>103279.38946500536</v>
      </c>
      <c r="AK968" s="112">
        <f t="shared" si="1664"/>
        <v>103994.73094535785</v>
      </c>
      <c r="AL968" s="112">
        <f t="shared" si="1664"/>
        <v>105403.66226432941</v>
      </c>
      <c r="AM968" s="112">
        <f t="shared" si="1664"/>
        <v>106377.79548043762</v>
      </c>
      <c r="AN968" s="112">
        <f t="shared" si="1664"/>
        <v>107636.0818492792</v>
      </c>
      <c r="AO968" s="112">
        <f t="shared" si="1664"/>
        <v>109773.48393634774</v>
      </c>
      <c r="AP968" s="112">
        <f t="shared" si="1664"/>
        <v>111595.9731716988</v>
      </c>
      <c r="AQ968" s="112">
        <f t="shared" si="1664"/>
        <v>114666.44133541983</v>
      </c>
      <c r="AR968" s="112">
        <f t="shared" si="1664"/>
        <v>117308.68014705477</v>
      </c>
      <c r="AS968" s="112">
        <f t="shared" si="1664"/>
        <v>119314.52408089602</v>
      </c>
      <c r="AT968" s="112">
        <f t="shared" si="1664"/>
        <v>121263.32573984038</v>
      </c>
      <c r="AU968" s="112">
        <f t="shared" si="1664"/>
        <v>122937.47587174393</v>
      </c>
      <c r="AV968" s="112">
        <f t="shared" si="1664"/>
        <v>123523.63089646067</v>
      </c>
      <c r="AW968" s="112">
        <f t="shared" si="1664"/>
        <v>124267.73095024054</v>
      </c>
      <c r="AX968" s="112">
        <f t="shared" si="1664"/>
        <v>123219.89150469928</v>
      </c>
      <c r="AY968" s="112">
        <f t="shared" si="1664"/>
        <v>123242.36676351583</v>
      </c>
      <c r="AZ968" s="112">
        <f t="shared" si="1664"/>
        <v>124513.05251263073</v>
      </c>
      <c r="BA968" s="112">
        <f t="shared" si="1664"/>
        <v>125607.85381479796</v>
      </c>
      <c r="BB968" s="112">
        <f t="shared" si="1664"/>
        <v>124995.61033048682</v>
      </c>
      <c r="BC968" s="112">
        <f t="shared" si="1664"/>
        <v>127537.99687750969</v>
      </c>
      <c r="BD968" s="112">
        <f t="shared" si="1664"/>
        <v>128530.16960421647</v>
      </c>
      <c r="BE968" s="112">
        <f t="shared" si="1664"/>
        <v>130100.62796576745</v>
      </c>
      <c r="BF968" s="112">
        <f t="shared" si="1664"/>
        <v>133740.29404070752</v>
      </c>
      <c r="BG968" s="112">
        <f t="shared" si="1664"/>
        <v>135895.69641124975</v>
      </c>
      <c r="BH968" s="112">
        <f t="shared" si="1664"/>
        <v>137508.55484178197</v>
      </c>
      <c r="BI968" s="112">
        <f t="shared" si="1664"/>
        <v>140164.40706969806</v>
      </c>
      <c r="BJ968" s="112">
        <f t="shared" si="1664"/>
        <v>140202.51115203381</v>
      </c>
      <c r="BK968" s="112">
        <f t="shared" si="1664"/>
        <v>141559.38516614516</v>
      </c>
      <c r="BL968" s="112">
        <f t="shared" si="1664"/>
        <v>142390.28819013818</v>
      </c>
      <c r="BM968" s="112">
        <f t="shared" si="1664"/>
        <v>145148.94467132434</v>
      </c>
      <c r="BN968" s="112">
        <f t="shared" si="1664"/>
        <v>144784.57762934538</v>
      </c>
      <c r="BO968" s="112">
        <f t="shared" si="1664"/>
        <v>144069.85515283435</v>
      </c>
      <c r="BP968" s="112">
        <f t="shared" si="1664"/>
        <v>142521.62743266858</v>
      </c>
      <c r="BQ968" s="112">
        <f t="shared" si="1664"/>
        <v>142041.63929935612</v>
      </c>
      <c r="BR968" s="112">
        <f t="shared" si="1664"/>
        <v>138459.4448665863</v>
      </c>
      <c r="BS968" s="112">
        <f t="shared" si="1664"/>
        <v>137571.87171183547</v>
      </c>
      <c r="BT968" s="112">
        <f t="shared" si="1664"/>
        <v>134979.83330890385</v>
      </c>
      <c r="BU968" s="112">
        <f t="shared" si="1664"/>
        <v>133960.14717784047</v>
      </c>
      <c r="BV968" s="112">
        <f t="shared" si="1664"/>
        <v>131206.88216115901</v>
      </c>
      <c r="BW968" s="112">
        <f t="shared" si="1664"/>
        <v>130523.12533752744</v>
      </c>
      <c r="BX968" s="112">
        <f t="shared" si="1664"/>
        <v>128541.85639467979</v>
      </c>
      <c r="BY968" s="112">
        <f t="shared" si="1664"/>
        <v>126303.38629881499</v>
      </c>
      <c r="BZ968" s="112">
        <f t="shared" si="1664"/>
        <v>122852.25968182829</v>
      </c>
      <c r="CA968" s="112">
        <f t="shared" si="1664"/>
        <v>120145.17258133195</v>
      </c>
      <c r="CB968" s="112">
        <f t="shared" si="1664"/>
        <v>117521.64376602604</v>
      </c>
      <c r="CC968" s="112">
        <f t="shared" ref="CC968:DM968" si="1665">CC863+CC758</f>
        <v>115308.1842241711</v>
      </c>
      <c r="CD968" s="112">
        <f t="shared" si="1665"/>
        <v>113075.27951277464</v>
      </c>
      <c r="CE968" s="112">
        <f t="shared" si="1665"/>
        <v>113105.6264779437</v>
      </c>
      <c r="CF968" s="112">
        <f t="shared" si="1665"/>
        <v>111649.75506841605</v>
      </c>
      <c r="CG968" s="112">
        <f t="shared" si="1665"/>
        <v>112547.07070607967</v>
      </c>
      <c r="CH968" s="112">
        <f t="shared" si="1665"/>
        <v>113620.99911490425</v>
      </c>
      <c r="CI968" s="112">
        <f t="shared" si="1665"/>
        <v>112867.97429579904</v>
      </c>
      <c r="CJ968" s="112">
        <f t="shared" si="1665"/>
        <v>113923.29314506712</v>
      </c>
      <c r="CK968" s="112">
        <f t="shared" si="1665"/>
        <v>114158.44527265798</v>
      </c>
      <c r="CL968" s="112">
        <f t="shared" si="1665"/>
        <v>113098.84347680997</v>
      </c>
      <c r="CM968" s="112">
        <f t="shared" si="1665"/>
        <v>112842.06210543656</v>
      </c>
      <c r="CN968" s="112">
        <f t="shared" si="1665"/>
        <v>111535.5529244674</v>
      </c>
      <c r="CO968" s="112">
        <f t="shared" si="1665"/>
        <v>110213.0908801108</v>
      </c>
      <c r="CP968" s="112">
        <f t="shared" si="1665"/>
        <v>105535.10515914841</v>
      </c>
      <c r="CQ968" s="112">
        <f t="shared" si="1665"/>
        <v>99256.749737841499</v>
      </c>
      <c r="CR968" s="112">
        <f t="shared" si="1665"/>
        <v>94101.781307036028</v>
      </c>
      <c r="CS968" s="112">
        <f t="shared" si="1665"/>
        <v>88954.388024411543</v>
      </c>
      <c r="CT968" s="112">
        <f t="shared" si="1665"/>
        <v>84088.941364324768</v>
      </c>
      <c r="CU968" s="112">
        <f t="shared" si="1665"/>
        <v>78266.292991925497</v>
      </c>
      <c r="CV968" s="112">
        <f t="shared" si="1665"/>
        <v>73572.957558948357</v>
      </c>
      <c r="CW968" s="112">
        <f t="shared" si="1665"/>
        <v>68077.918249323717</v>
      </c>
      <c r="CX968" s="112">
        <f t="shared" si="1665"/>
        <v>62308.521008094176</v>
      </c>
      <c r="CY968" s="112">
        <f t="shared" si="1665"/>
        <v>56882.632987909936</v>
      </c>
      <c r="CZ968" s="112">
        <f t="shared" si="1665"/>
        <v>51499.195970349785</v>
      </c>
      <c r="DA968" s="112">
        <f t="shared" si="1665"/>
        <v>47562.208815167258</v>
      </c>
      <c r="DB968" s="112">
        <f t="shared" si="1665"/>
        <v>41762.008400230523</v>
      </c>
      <c r="DC968" s="112">
        <f t="shared" si="1665"/>
        <v>38361.220819710477</v>
      </c>
      <c r="DD968" s="112">
        <f t="shared" si="1665"/>
        <v>33603.598876679316</v>
      </c>
      <c r="DE968" s="112">
        <f t="shared" si="1665"/>
        <v>29234.931523265859</v>
      </c>
      <c r="DF968" s="112">
        <f t="shared" si="1665"/>
        <v>24697.450802849875</v>
      </c>
      <c r="DG968" s="112">
        <f t="shared" si="1665"/>
        <v>20349.854302065065</v>
      </c>
      <c r="DH968" s="112">
        <f t="shared" si="1665"/>
        <v>16033.251452311939</v>
      </c>
      <c r="DI968" s="112">
        <f t="shared" si="1665"/>
        <v>12561.556601798975</v>
      </c>
      <c r="DJ968" s="112">
        <f t="shared" si="1665"/>
        <v>9259.1453288841058</v>
      </c>
      <c r="DK968" s="112">
        <f t="shared" si="1665"/>
        <v>6639.4067007921767</v>
      </c>
      <c r="DL968" s="112">
        <f t="shared" si="1665"/>
        <v>4640.9727798164186</v>
      </c>
      <c r="DM968" s="112">
        <f t="shared" si="1665"/>
        <v>8781.6607403235394</v>
      </c>
    </row>
    <row r="969" spans="1:117" s="44" customFormat="1" ht="1" hidden="1" customHeight="1">
      <c r="A969" s="94">
        <v>2041</v>
      </c>
      <c r="B969" s="96">
        <f t="shared" si="1580"/>
        <v>10201453.927200451</v>
      </c>
      <c r="C969" s="98">
        <f t="shared" si="1584"/>
        <v>5.4746366830169075E-3</v>
      </c>
      <c r="D969" s="103">
        <f t="shared" ref="D969:M969" si="1666">D759+D864</f>
        <v>5694193.106953633</v>
      </c>
      <c r="E969" s="103">
        <f t="shared" si="1666"/>
        <v>5809258.8587057535</v>
      </c>
      <c r="F969" s="103">
        <f t="shared" si="1666"/>
        <v>5922603.7472137045</v>
      </c>
      <c r="G969" s="103">
        <f t="shared" si="1666"/>
        <v>6034986.4756345339</v>
      </c>
      <c r="H969" s="103">
        <f t="shared" si="1666"/>
        <v>6146317.1958214287</v>
      </c>
      <c r="I969" s="103">
        <f t="shared" si="1666"/>
        <v>2581560.2574163023</v>
      </c>
      <c r="J969" s="103">
        <f t="shared" si="1666"/>
        <v>2466494.5056641819</v>
      </c>
      <c r="K969" s="103">
        <f t="shared" si="1666"/>
        <v>2353149.6171562308</v>
      </c>
      <c r="L969" s="103">
        <f t="shared" si="1666"/>
        <v>2240766.8887354</v>
      </c>
      <c r="M969" s="103">
        <f t="shared" si="1666"/>
        <v>2129436.1685485048</v>
      </c>
      <c r="N969" s="103"/>
      <c r="O969" s="103"/>
      <c r="P969" s="103"/>
      <c r="Q969" s="112">
        <f t="shared" ref="Q969:CB969" si="1667">Q864+Q759</f>
        <v>89320.498423015422</v>
      </c>
      <c r="R969" s="112">
        <f t="shared" si="1667"/>
        <v>91379.536084713967</v>
      </c>
      <c r="S969" s="112">
        <f t="shared" si="1667"/>
        <v>93391.446915497567</v>
      </c>
      <c r="T969" s="112">
        <f t="shared" si="1667"/>
        <v>92775.776792150689</v>
      </c>
      <c r="U969" s="112">
        <f t="shared" si="1667"/>
        <v>92991.193348546294</v>
      </c>
      <c r="V969" s="112">
        <f t="shared" si="1667"/>
        <v>93235.90465375295</v>
      </c>
      <c r="W969" s="112">
        <f t="shared" si="1667"/>
        <v>93692.094121063434</v>
      </c>
      <c r="X969" s="112">
        <f t="shared" si="1667"/>
        <v>93587.885694457538</v>
      </c>
      <c r="Y969" s="112">
        <f t="shared" si="1667"/>
        <v>93873.945112751026</v>
      </c>
      <c r="Z969" s="112">
        <f t="shared" si="1667"/>
        <v>94475.89044459103</v>
      </c>
      <c r="AA969" s="112">
        <f t="shared" si="1667"/>
        <v>94982.029029434867</v>
      </c>
      <c r="AB969" s="112">
        <f t="shared" si="1667"/>
        <v>96088.184436687516</v>
      </c>
      <c r="AC969" s="112">
        <f t="shared" si="1667"/>
        <v>101802.69435785622</v>
      </c>
      <c r="AD969" s="112">
        <f t="shared" si="1667"/>
        <v>98279.377476249865</v>
      </c>
      <c r="AE969" s="112">
        <f t="shared" si="1667"/>
        <v>99208.997569749437</v>
      </c>
      <c r="AF969" s="112">
        <f t="shared" si="1667"/>
        <v>99880.94940064715</v>
      </c>
      <c r="AG969" s="112">
        <f t="shared" si="1667"/>
        <v>100358.52337340542</v>
      </c>
      <c r="AH969" s="112">
        <f t="shared" si="1667"/>
        <v>100936.01479974964</v>
      </c>
      <c r="AI969" s="112">
        <f t="shared" si="1667"/>
        <v>101847.21237883768</v>
      </c>
      <c r="AJ969" s="112">
        <f t="shared" si="1667"/>
        <v>103592.40841735889</v>
      </c>
      <c r="AK969" s="112">
        <f t="shared" si="1667"/>
        <v>104404.09519616987</v>
      </c>
      <c r="AL969" s="112">
        <f t="shared" si="1667"/>
        <v>105931.64004701294</v>
      </c>
      <c r="AM969" s="112">
        <f t="shared" si="1667"/>
        <v>106984.50098731532</v>
      </c>
      <c r="AN969" s="112">
        <f t="shared" si="1667"/>
        <v>108340.29407598183</v>
      </c>
      <c r="AO969" s="112">
        <f t="shared" si="1667"/>
        <v>110528.86437223479</v>
      </c>
      <c r="AP969" s="112">
        <f t="shared" si="1667"/>
        <v>112380.9940565966</v>
      </c>
      <c r="AQ969" s="112">
        <f t="shared" si="1667"/>
        <v>115479.09020328347</v>
      </c>
      <c r="AR969" s="112">
        <f t="shared" si="1667"/>
        <v>118157.0033711844</v>
      </c>
      <c r="AS969" s="112">
        <f t="shared" si="1667"/>
        <v>120194.44792327669</v>
      </c>
      <c r="AT969" s="112">
        <f t="shared" si="1667"/>
        <v>122098.66395615001</v>
      </c>
      <c r="AU969" s="112">
        <f t="shared" si="1667"/>
        <v>123849.34921585815</v>
      </c>
      <c r="AV969" s="112">
        <f t="shared" si="1667"/>
        <v>124847.33326310982</v>
      </c>
      <c r="AW969" s="112">
        <f t="shared" si="1667"/>
        <v>125513.54577917115</v>
      </c>
      <c r="AX969" s="112">
        <f t="shared" si="1667"/>
        <v>124656.4206597679</v>
      </c>
      <c r="AY969" s="112">
        <f t="shared" si="1667"/>
        <v>124516.88238710036</v>
      </c>
      <c r="AZ969" s="112">
        <f t="shared" si="1667"/>
        <v>124928.34876191572</v>
      </c>
      <c r="BA969" s="112">
        <f t="shared" si="1667"/>
        <v>125970.91930227632</v>
      </c>
      <c r="BB969" s="112">
        <f t="shared" si="1667"/>
        <v>126394.06019103268</v>
      </c>
      <c r="BC969" s="112">
        <f t="shared" si="1667"/>
        <v>127212.41634775327</v>
      </c>
      <c r="BD969" s="112">
        <f t="shared" si="1667"/>
        <v>128785.65739668514</v>
      </c>
      <c r="BE969" s="112">
        <f t="shared" si="1667"/>
        <v>130213.6604607211</v>
      </c>
      <c r="BF969" s="112">
        <f t="shared" si="1667"/>
        <v>131789.18103406951</v>
      </c>
      <c r="BG969" s="112">
        <f t="shared" si="1667"/>
        <v>135459.91851651747</v>
      </c>
      <c r="BH969" s="112">
        <f t="shared" si="1667"/>
        <v>136943.46078610898</v>
      </c>
      <c r="BI969" s="112">
        <f t="shared" si="1667"/>
        <v>138773.26205458952</v>
      </c>
      <c r="BJ969" s="112">
        <f t="shared" si="1667"/>
        <v>140982.28923740072</v>
      </c>
      <c r="BK969" s="112">
        <f t="shared" si="1667"/>
        <v>140893.55890228934</v>
      </c>
      <c r="BL969" s="112">
        <f t="shared" si="1667"/>
        <v>142118.75878094052</v>
      </c>
      <c r="BM969" s="112">
        <f t="shared" si="1667"/>
        <v>142976.21342143608</v>
      </c>
      <c r="BN969" s="112">
        <f t="shared" si="1667"/>
        <v>144985.63538845011</v>
      </c>
      <c r="BO969" s="112">
        <f t="shared" si="1667"/>
        <v>144613.74259686974</v>
      </c>
      <c r="BP969" s="112">
        <f t="shared" si="1667"/>
        <v>143884.85206229542</v>
      </c>
      <c r="BQ969" s="112">
        <f t="shared" si="1667"/>
        <v>142258.90229735163</v>
      </c>
      <c r="BR969" s="112">
        <f t="shared" si="1667"/>
        <v>141644.94127025714</v>
      </c>
      <c r="BS969" s="112">
        <f t="shared" si="1667"/>
        <v>138105.3334860196</v>
      </c>
      <c r="BT969" s="112">
        <f t="shared" si="1667"/>
        <v>136735.03712666972</v>
      </c>
      <c r="BU969" s="112">
        <f t="shared" si="1667"/>
        <v>134475.63226194365</v>
      </c>
      <c r="BV969" s="112">
        <f t="shared" si="1667"/>
        <v>133485.55275845947</v>
      </c>
      <c r="BW969" s="112">
        <f t="shared" si="1667"/>
        <v>130266.50773281918</v>
      </c>
      <c r="BX969" s="112">
        <f t="shared" si="1667"/>
        <v>130076.04267730449</v>
      </c>
      <c r="BY969" s="112">
        <f t="shared" si="1667"/>
        <v>127166.10315742373</v>
      </c>
      <c r="BZ969" s="112">
        <f t="shared" si="1667"/>
        <v>125500.78220568805</v>
      </c>
      <c r="CA969" s="112">
        <f t="shared" si="1667"/>
        <v>122261.03285219196</v>
      </c>
      <c r="CB969" s="112">
        <f t="shared" si="1667"/>
        <v>118808.70460343608</v>
      </c>
      <c r="CC969" s="112">
        <f t="shared" ref="CC969:DM969" si="1668">CC864+CC759</f>
        <v>116877.44508691781</v>
      </c>
      <c r="CD969" s="112">
        <f t="shared" si="1668"/>
        <v>114082.52276148149</v>
      </c>
      <c r="CE969" s="112">
        <f t="shared" si="1668"/>
        <v>112449.32880618586</v>
      </c>
      <c r="CF969" s="112">
        <f t="shared" si="1668"/>
        <v>112015.09191345106</v>
      </c>
      <c r="CG969" s="112">
        <f t="shared" si="1668"/>
        <v>111024.63719820534</v>
      </c>
      <c r="CH969" s="112">
        <f t="shared" si="1668"/>
        <v>111356.31398118232</v>
      </c>
      <c r="CI969" s="112">
        <f t="shared" si="1668"/>
        <v>112727.71802018613</v>
      </c>
      <c r="CJ969" s="112">
        <f t="shared" si="1668"/>
        <v>112009.24038753947</v>
      </c>
      <c r="CK969" s="112">
        <f t="shared" si="1668"/>
        <v>112730.7039371904</v>
      </c>
      <c r="CL969" s="112">
        <f t="shared" si="1668"/>
        <v>112808.34828679074</v>
      </c>
      <c r="CM969" s="112">
        <f t="shared" si="1668"/>
        <v>111258.87168465252</v>
      </c>
      <c r="CN969" s="112">
        <f t="shared" si="1668"/>
        <v>111634.06413219575</v>
      </c>
      <c r="CO969" s="112">
        <f t="shared" si="1668"/>
        <v>109287.00658756445</v>
      </c>
      <c r="CP969" s="112">
        <f t="shared" si="1668"/>
        <v>108319.22761239286</v>
      </c>
      <c r="CQ969" s="112">
        <f t="shared" si="1668"/>
        <v>103081.18116505232</v>
      </c>
      <c r="CR969" s="112">
        <f t="shared" si="1668"/>
        <v>97100.269018179111</v>
      </c>
      <c r="CS969" s="112">
        <f t="shared" si="1668"/>
        <v>91488.253210462135</v>
      </c>
      <c r="CT969" s="112">
        <f t="shared" si="1668"/>
        <v>86396.379805182369</v>
      </c>
      <c r="CU969" s="112">
        <f t="shared" si="1668"/>
        <v>81254.211350990241</v>
      </c>
      <c r="CV969" s="112">
        <f t="shared" si="1668"/>
        <v>75011.568829576674</v>
      </c>
      <c r="CW969" s="112">
        <f t="shared" si="1668"/>
        <v>70394.504876039733</v>
      </c>
      <c r="CX969" s="112">
        <f t="shared" si="1668"/>
        <v>64785.490045955608</v>
      </c>
      <c r="CY969" s="112">
        <f t="shared" si="1668"/>
        <v>58572.722978485566</v>
      </c>
      <c r="CZ969" s="112">
        <f t="shared" si="1668"/>
        <v>53228.692236351802</v>
      </c>
      <c r="DA969" s="112">
        <f t="shared" si="1668"/>
        <v>47947.30911758641</v>
      </c>
      <c r="DB969" s="112">
        <f t="shared" si="1668"/>
        <v>43442.991802907316</v>
      </c>
      <c r="DC969" s="112">
        <f t="shared" si="1668"/>
        <v>37843.024946551268</v>
      </c>
      <c r="DD969" s="112">
        <f t="shared" si="1668"/>
        <v>34143.994773247905</v>
      </c>
      <c r="DE969" s="112">
        <f t="shared" si="1668"/>
        <v>29159.326058939936</v>
      </c>
      <c r="DF969" s="112">
        <f t="shared" si="1668"/>
        <v>25336.638397854913</v>
      </c>
      <c r="DG969" s="112">
        <f t="shared" si="1668"/>
        <v>20675.61325536549</v>
      </c>
      <c r="DH969" s="112">
        <f t="shared" si="1668"/>
        <v>16941.763120313612</v>
      </c>
      <c r="DI969" s="112">
        <f t="shared" si="1668"/>
        <v>12920.866687058533</v>
      </c>
      <c r="DJ969" s="112">
        <f t="shared" si="1668"/>
        <v>9719.6330132379262</v>
      </c>
      <c r="DK969" s="112">
        <f t="shared" si="1668"/>
        <v>7087.3246085673491</v>
      </c>
      <c r="DL969" s="112">
        <f t="shared" si="1668"/>
        <v>5047.4515109618806</v>
      </c>
      <c r="DM969" s="112">
        <f t="shared" si="1668"/>
        <v>9408.3355486717355</v>
      </c>
    </row>
    <row r="970" spans="1:117" s="44" customFormat="1" ht="1" hidden="1" customHeight="1">
      <c r="A970" s="94">
        <v>2042</v>
      </c>
      <c r="B970" s="96">
        <f t="shared" si="1580"/>
        <v>10256140.624241762</v>
      </c>
      <c r="C970" s="98">
        <f t="shared" si="1584"/>
        <v>5.360676765445908E-3</v>
      </c>
      <c r="D970" s="103">
        <f t="shared" ref="D970:M970" si="1669">D760+D865</f>
        <v>5721586.5342566017</v>
      </c>
      <c r="E970" s="103">
        <f t="shared" si="1669"/>
        <v>5838191.4880847903</v>
      </c>
      <c r="F970" s="103">
        <f t="shared" si="1669"/>
        <v>5952468.1142359069</v>
      </c>
      <c r="G970" s="103">
        <f t="shared" si="1669"/>
        <v>6065045.6176527794</v>
      </c>
      <c r="H970" s="103">
        <f t="shared" si="1669"/>
        <v>6176499.4037282728</v>
      </c>
      <c r="I970" s="103">
        <f t="shared" si="1669"/>
        <v>2605572.9128257125</v>
      </c>
      <c r="J970" s="103">
        <f t="shared" si="1669"/>
        <v>2488967.9589975239</v>
      </c>
      <c r="K970" s="103">
        <f t="shared" si="1669"/>
        <v>2374691.3328464078</v>
      </c>
      <c r="L970" s="103">
        <f t="shared" si="1669"/>
        <v>2262113.8294295347</v>
      </c>
      <c r="M970" s="103">
        <f t="shared" si="1669"/>
        <v>2150660.0433540405</v>
      </c>
      <c r="N970" s="103"/>
      <c r="O970" s="103"/>
      <c r="P970" s="103"/>
      <c r="Q970" s="112">
        <f t="shared" ref="Q970:CB970" si="1670">Q865+Q760</f>
        <v>89969.789220532897</v>
      </c>
      <c r="R970" s="112">
        <f t="shared" si="1670"/>
        <v>92027.526671858388</v>
      </c>
      <c r="S970" s="112">
        <f t="shared" si="1670"/>
        <v>94024.014060173678</v>
      </c>
      <c r="T970" s="112">
        <f t="shared" si="1670"/>
        <v>93339.515846040638</v>
      </c>
      <c r="U970" s="112">
        <f t="shared" si="1670"/>
        <v>93489.53192421922</v>
      </c>
      <c r="V970" s="112">
        <f t="shared" si="1670"/>
        <v>93645.767306568363</v>
      </c>
      <c r="W970" s="112">
        <f t="shared" si="1670"/>
        <v>94005.134237314778</v>
      </c>
      <c r="X970" s="112">
        <f t="shared" si="1670"/>
        <v>93804.552934427484</v>
      </c>
      <c r="Y970" s="112">
        <f t="shared" si="1670"/>
        <v>93983.941508952907</v>
      </c>
      <c r="Z970" s="112">
        <f t="shared" si="1670"/>
        <v>94495.713627978897</v>
      </c>
      <c r="AA970" s="112">
        <f t="shared" si="1670"/>
        <v>94920.747167448353</v>
      </c>
      <c r="AB970" s="112">
        <f t="shared" si="1670"/>
        <v>95951.301144387486</v>
      </c>
      <c r="AC970" s="112">
        <f t="shared" si="1670"/>
        <v>101618.1466593511</v>
      </c>
      <c r="AD970" s="112">
        <f t="shared" si="1670"/>
        <v>98082.684091160336</v>
      </c>
      <c r="AE970" s="112">
        <f t="shared" si="1670"/>
        <v>99006.057713099886</v>
      </c>
      <c r="AF970" s="112">
        <f t="shared" si="1670"/>
        <v>99729.161944530075</v>
      </c>
      <c r="AG970" s="112">
        <f t="shared" si="1670"/>
        <v>100257.93869350656</v>
      </c>
      <c r="AH970" s="112">
        <f t="shared" si="1670"/>
        <v>100913.14864773132</v>
      </c>
      <c r="AI970" s="112">
        <f t="shared" si="1670"/>
        <v>101941.91475768483</v>
      </c>
      <c r="AJ970" s="112">
        <f t="shared" si="1670"/>
        <v>103774.58900247898</v>
      </c>
      <c r="AK970" s="112">
        <f t="shared" si="1670"/>
        <v>104719.91624696714</v>
      </c>
      <c r="AL970" s="112">
        <f t="shared" si="1670"/>
        <v>106343.5101985574</v>
      </c>
      <c r="AM970" s="112">
        <f t="shared" si="1670"/>
        <v>107512.73391545133</v>
      </c>
      <c r="AN970" s="112">
        <f t="shared" si="1670"/>
        <v>108946.21438792907</v>
      </c>
      <c r="AO970" s="112">
        <f t="shared" si="1670"/>
        <v>111231.97165137524</v>
      </c>
      <c r="AP970" s="112">
        <f t="shared" si="1670"/>
        <v>113131.87374132421</v>
      </c>
      <c r="AQ970" s="112">
        <f t="shared" si="1670"/>
        <v>116269.51666051333</v>
      </c>
      <c r="AR970" s="112">
        <f t="shared" si="1670"/>
        <v>118971.85955897179</v>
      </c>
      <c r="AS970" s="112">
        <f t="shared" si="1670"/>
        <v>121038.83916610564</v>
      </c>
      <c r="AT970" s="112">
        <f t="shared" si="1670"/>
        <v>122973.62047652244</v>
      </c>
      <c r="AU970" s="112">
        <f t="shared" si="1670"/>
        <v>124682.31453290688</v>
      </c>
      <c r="AV970" s="112">
        <f t="shared" si="1670"/>
        <v>125752.95227482732</v>
      </c>
      <c r="AW970" s="112">
        <f t="shared" si="1670"/>
        <v>126824.21236035338</v>
      </c>
      <c r="AX970" s="112">
        <f t="shared" si="1670"/>
        <v>125880.59608272903</v>
      </c>
      <c r="AY970" s="112">
        <f t="shared" si="1670"/>
        <v>125935.58721805003</v>
      </c>
      <c r="AZ970" s="112">
        <f t="shared" si="1670"/>
        <v>126196.72734545002</v>
      </c>
      <c r="BA970" s="112">
        <f t="shared" si="1670"/>
        <v>126389.58318977368</v>
      </c>
      <c r="BB970" s="112">
        <f t="shared" si="1670"/>
        <v>126759.80959146241</v>
      </c>
      <c r="BC970" s="112">
        <f t="shared" si="1670"/>
        <v>128619.14722289803</v>
      </c>
      <c r="BD970" s="112">
        <f t="shared" si="1670"/>
        <v>128467.84687322084</v>
      </c>
      <c r="BE970" s="112">
        <f t="shared" si="1670"/>
        <v>130474.20375529007</v>
      </c>
      <c r="BF970" s="112">
        <f t="shared" si="1670"/>
        <v>131909.75021210351</v>
      </c>
      <c r="BG970" s="112">
        <f t="shared" si="1670"/>
        <v>133511.03799480799</v>
      </c>
      <c r="BH970" s="112">
        <f t="shared" si="1670"/>
        <v>136515.83631443913</v>
      </c>
      <c r="BI970" s="112">
        <f t="shared" si="1670"/>
        <v>138214.73016367562</v>
      </c>
      <c r="BJ970" s="112">
        <f t="shared" si="1670"/>
        <v>139600.67445485375</v>
      </c>
      <c r="BK970" s="112">
        <f t="shared" si="1670"/>
        <v>141679.89726093263</v>
      </c>
      <c r="BL970" s="112">
        <f t="shared" si="1670"/>
        <v>141462.98400938627</v>
      </c>
      <c r="BM970" s="112">
        <f t="shared" si="1670"/>
        <v>142711.20829530354</v>
      </c>
      <c r="BN970" s="112">
        <f t="shared" si="1670"/>
        <v>142834.21928986546</v>
      </c>
      <c r="BO970" s="112">
        <f t="shared" si="1670"/>
        <v>144822.7891050929</v>
      </c>
      <c r="BP970" s="112">
        <f t="shared" si="1670"/>
        <v>144431.14131460816</v>
      </c>
      <c r="BQ970" s="112">
        <f t="shared" si="1670"/>
        <v>143621.53865932085</v>
      </c>
      <c r="BR970" s="112">
        <f t="shared" si="1670"/>
        <v>141867.87742589536</v>
      </c>
      <c r="BS970" s="112">
        <f t="shared" si="1670"/>
        <v>141281.74355709931</v>
      </c>
      <c r="BT970" s="112">
        <f t="shared" si="1670"/>
        <v>137269.52733795112</v>
      </c>
      <c r="BU970" s="112">
        <f t="shared" si="1670"/>
        <v>136227.72492827146</v>
      </c>
      <c r="BV970" s="112">
        <f t="shared" si="1670"/>
        <v>134003.09350176761</v>
      </c>
      <c r="BW970" s="112">
        <f t="shared" si="1670"/>
        <v>132530.1729645794</v>
      </c>
      <c r="BX970" s="112">
        <f t="shared" si="1670"/>
        <v>129828.30537308857</v>
      </c>
      <c r="BY970" s="112">
        <f t="shared" si="1670"/>
        <v>128687.70700748531</v>
      </c>
      <c r="BZ970" s="112">
        <f t="shared" si="1670"/>
        <v>126361.59752695786</v>
      </c>
      <c r="CA970" s="112">
        <f t="shared" si="1670"/>
        <v>124901.89403151009</v>
      </c>
      <c r="CB970" s="112">
        <f t="shared" si="1670"/>
        <v>120905.15753730785</v>
      </c>
      <c r="CC970" s="112">
        <f t="shared" ref="CC970:DM970" si="1671">CC865+CC760</f>
        <v>118160.55919336167</v>
      </c>
      <c r="CD970" s="112">
        <f t="shared" si="1671"/>
        <v>115636.74283901071</v>
      </c>
      <c r="CE970" s="112">
        <f t="shared" si="1671"/>
        <v>113454.36356584847</v>
      </c>
      <c r="CF970" s="112">
        <f t="shared" si="1671"/>
        <v>111370.93741028442</v>
      </c>
      <c r="CG970" s="112">
        <f t="shared" si="1671"/>
        <v>111389.23447928083</v>
      </c>
      <c r="CH970" s="112">
        <f t="shared" si="1671"/>
        <v>109855.57249522519</v>
      </c>
      <c r="CI970" s="112">
        <f t="shared" si="1671"/>
        <v>110483.82669648054</v>
      </c>
      <c r="CJ970" s="112">
        <f t="shared" si="1671"/>
        <v>111876.65780434315</v>
      </c>
      <c r="CK970" s="112">
        <f t="shared" si="1671"/>
        <v>110848.13864776379</v>
      </c>
      <c r="CL970" s="112">
        <f t="shared" si="1671"/>
        <v>111407.07528643381</v>
      </c>
      <c r="CM970" s="112">
        <f t="shared" si="1671"/>
        <v>110981.67736681661</v>
      </c>
      <c r="CN970" s="112">
        <f t="shared" si="1671"/>
        <v>110081.74803309154</v>
      </c>
      <c r="CO970" s="112">
        <f t="shared" si="1671"/>
        <v>109399.4564017496</v>
      </c>
      <c r="CP970" s="112">
        <f t="shared" si="1671"/>
        <v>107426.99479804885</v>
      </c>
      <c r="CQ970" s="112">
        <f t="shared" si="1671"/>
        <v>105811.59619047624</v>
      </c>
      <c r="CR970" s="112">
        <f t="shared" si="1671"/>
        <v>100865.04273066577</v>
      </c>
      <c r="CS970" s="112">
        <f t="shared" si="1671"/>
        <v>94418.326319992077</v>
      </c>
      <c r="CT970" s="112">
        <f t="shared" si="1671"/>
        <v>88882.625486650271</v>
      </c>
      <c r="CU970" s="112">
        <f t="shared" si="1671"/>
        <v>83504.88947887643</v>
      </c>
      <c r="CV970" s="112">
        <f t="shared" si="1671"/>
        <v>77904.170481269219</v>
      </c>
      <c r="CW970" s="112">
        <f t="shared" si="1671"/>
        <v>71793.194732564065</v>
      </c>
      <c r="CX970" s="112">
        <f t="shared" si="1671"/>
        <v>67028.829056886068</v>
      </c>
      <c r="CY970" s="112">
        <f t="shared" si="1671"/>
        <v>60926.345166615516</v>
      </c>
      <c r="CZ970" s="112">
        <f t="shared" si="1671"/>
        <v>54836.20434714263</v>
      </c>
      <c r="DA970" s="112">
        <f t="shared" si="1671"/>
        <v>49591.827026576007</v>
      </c>
      <c r="DB970" s="112">
        <f t="shared" si="1671"/>
        <v>43826.954087659535</v>
      </c>
      <c r="DC970" s="112">
        <f t="shared" si="1671"/>
        <v>39401.929346846482</v>
      </c>
      <c r="DD970" s="112">
        <f t="shared" si="1671"/>
        <v>33717.482046257188</v>
      </c>
      <c r="DE970" s="112">
        <f t="shared" si="1671"/>
        <v>29658.772315507806</v>
      </c>
      <c r="DF970" s="112">
        <f t="shared" si="1671"/>
        <v>25300.406981188793</v>
      </c>
      <c r="DG970" s="112">
        <f t="shared" si="1671"/>
        <v>21240.708131080835</v>
      </c>
      <c r="DH970" s="112">
        <f t="shared" si="1671"/>
        <v>17237.236966125733</v>
      </c>
      <c r="DI970" s="112">
        <f t="shared" si="1671"/>
        <v>13676.865920342367</v>
      </c>
      <c r="DJ970" s="112">
        <f t="shared" si="1671"/>
        <v>10009.046712797101</v>
      </c>
      <c r="DK970" s="112">
        <f t="shared" si="1671"/>
        <v>7452.3304842352554</v>
      </c>
      <c r="DL970" s="112">
        <f t="shared" si="1671"/>
        <v>5398.0333378379783</v>
      </c>
      <c r="DM970" s="112">
        <f t="shared" si="1671"/>
        <v>10141.826321224067</v>
      </c>
    </row>
    <row r="971" spans="1:117" s="44" customFormat="1" ht="1" hidden="1" customHeight="1">
      <c r="A971" s="94">
        <v>2043</v>
      </c>
      <c r="B971" s="96">
        <f t="shared" si="1580"/>
        <v>10309972.107640425</v>
      </c>
      <c r="C971" s="98">
        <f t="shared" si="1584"/>
        <v>5.2487076153602029E-3</v>
      </c>
      <c r="D971" s="103">
        <f t="shared" ref="D971:M971" si="1672">D761+D866</f>
        <v>5747183.7311192285</v>
      </c>
      <c r="E971" s="103">
        <f t="shared" si="1672"/>
        <v>5865744.6135215852</v>
      </c>
      <c r="F971" s="103">
        <f t="shared" si="1672"/>
        <v>5981553.5037001781</v>
      </c>
      <c r="G971" s="103">
        <f t="shared" si="1672"/>
        <v>6095060.4650036646</v>
      </c>
      <c r="H971" s="103">
        <f t="shared" si="1672"/>
        <v>6206709.2728424389</v>
      </c>
      <c r="I971" s="103">
        <f t="shared" si="1672"/>
        <v>2629996.5778973643</v>
      </c>
      <c r="J971" s="103">
        <f t="shared" si="1672"/>
        <v>2511435.6954950076</v>
      </c>
      <c r="K971" s="103">
        <f t="shared" si="1672"/>
        <v>2395626.8053164151</v>
      </c>
      <c r="L971" s="103">
        <f t="shared" si="1672"/>
        <v>2282119.8440129277</v>
      </c>
      <c r="M971" s="103">
        <f t="shared" si="1672"/>
        <v>2170471.0361741534</v>
      </c>
      <c r="N971" s="103"/>
      <c r="O971" s="103"/>
      <c r="P971" s="103"/>
      <c r="Q971" s="112">
        <f t="shared" ref="Q971:CB971" si="1673">Q866+Q761</f>
        <v>90636.509718363377</v>
      </c>
      <c r="R971" s="112">
        <f t="shared" si="1673"/>
        <v>92687.430096397235</v>
      </c>
      <c r="S971" s="112">
        <f t="shared" si="1673"/>
        <v>94682.853329978258</v>
      </c>
      <c r="T971" s="112">
        <f t="shared" si="1673"/>
        <v>93965.338043155847</v>
      </c>
      <c r="U971" s="112">
        <f t="shared" si="1673"/>
        <v>94050.931421369125</v>
      </c>
      <c r="V971" s="112">
        <f t="shared" si="1673"/>
        <v>94142.596421689464</v>
      </c>
      <c r="W971" s="112">
        <f t="shared" si="1673"/>
        <v>94416.193474781379</v>
      </c>
      <c r="X971" s="112">
        <f t="shared" si="1673"/>
        <v>94115.6278702337</v>
      </c>
      <c r="Y971" s="112">
        <f t="shared" si="1673"/>
        <v>94201.942689831601</v>
      </c>
      <c r="Z971" s="112">
        <f t="shared" si="1673"/>
        <v>94608.638515043684</v>
      </c>
      <c r="AA971" s="112">
        <f t="shared" si="1673"/>
        <v>94940.534910397531</v>
      </c>
      <c r="AB971" s="112">
        <f t="shared" si="1673"/>
        <v>95892.770112936065</v>
      </c>
      <c r="AC971" s="112">
        <f t="shared" si="1673"/>
        <v>101478.44259020154</v>
      </c>
      <c r="AD971" s="112">
        <f t="shared" si="1673"/>
        <v>97908.961658805318</v>
      </c>
      <c r="AE971" s="112">
        <f t="shared" si="1673"/>
        <v>98812.114192890003</v>
      </c>
      <c r="AF971" s="112">
        <f t="shared" si="1673"/>
        <v>99530.440136045858</v>
      </c>
      <c r="AG971" s="112">
        <f t="shared" si="1673"/>
        <v>100107.55915764367</v>
      </c>
      <c r="AH971" s="112">
        <f t="shared" si="1673"/>
        <v>100814.68883517021</v>
      </c>
      <c r="AI971" s="112">
        <f t="shared" si="1673"/>
        <v>101921.97956906218</v>
      </c>
      <c r="AJ971" s="112">
        <f t="shared" si="1673"/>
        <v>103876.24587984427</v>
      </c>
      <c r="AK971" s="112">
        <f t="shared" si="1673"/>
        <v>104905.99160205055</v>
      </c>
      <c r="AL971" s="112">
        <f t="shared" si="1673"/>
        <v>106666.55458127397</v>
      </c>
      <c r="AM971" s="112">
        <f t="shared" si="1673"/>
        <v>107924.24400713158</v>
      </c>
      <c r="AN971" s="112">
        <f t="shared" si="1673"/>
        <v>109471.83031273694</v>
      </c>
      <c r="AO971" s="112">
        <f t="shared" si="1673"/>
        <v>111838.5228801161</v>
      </c>
      <c r="AP971" s="112">
        <f t="shared" si="1673"/>
        <v>113829.56922563074</v>
      </c>
      <c r="AQ971" s="112">
        <f t="shared" si="1673"/>
        <v>117023.4979180191</v>
      </c>
      <c r="AR971" s="112">
        <f t="shared" si="1673"/>
        <v>119760.31903094202</v>
      </c>
      <c r="AS971" s="112">
        <f t="shared" si="1673"/>
        <v>121849.7687846858</v>
      </c>
      <c r="AT971" s="112">
        <f t="shared" si="1673"/>
        <v>123814.07910737151</v>
      </c>
      <c r="AU971" s="112">
        <f t="shared" si="1673"/>
        <v>125552.79885131275</v>
      </c>
      <c r="AV971" s="112">
        <f t="shared" si="1673"/>
        <v>126579.11344143227</v>
      </c>
      <c r="AW971" s="112">
        <f t="shared" si="1673"/>
        <v>127726.44530167403</v>
      </c>
      <c r="AX971" s="112">
        <f t="shared" si="1673"/>
        <v>127168.97209819953</v>
      </c>
      <c r="AY971" s="112">
        <f t="shared" si="1673"/>
        <v>127148.63588502991</v>
      </c>
      <c r="AZ971" s="112">
        <f t="shared" si="1673"/>
        <v>127608.80178314669</v>
      </c>
      <c r="BA971" s="112">
        <f t="shared" si="1673"/>
        <v>127654.37030605937</v>
      </c>
      <c r="BB971" s="112">
        <f t="shared" si="1673"/>
        <v>127179.90286572775</v>
      </c>
      <c r="BC971" s="112">
        <f t="shared" si="1673"/>
        <v>128988.75952195846</v>
      </c>
      <c r="BD971" s="112">
        <f t="shared" si="1673"/>
        <v>129872.59859159702</v>
      </c>
      <c r="BE971" s="112">
        <f t="shared" si="1673"/>
        <v>130164.65413184083</v>
      </c>
      <c r="BF971" s="112">
        <f t="shared" si="1673"/>
        <v>132177.60152686702</v>
      </c>
      <c r="BG971" s="112">
        <f t="shared" si="1673"/>
        <v>133641.16409578407</v>
      </c>
      <c r="BH971" s="112">
        <f t="shared" si="1673"/>
        <v>134577.18730091082</v>
      </c>
      <c r="BI971" s="112">
        <f t="shared" si="1673"/>
        <v>137792.25452280964</v>
      </c>
      <c r="BJ971" s="112">
        <f t="shared" si="1673"/>
        <v>139050.1670850857</v>
      </c>
      <c r="BK971" s="112">
        <f t="shared" si="1673"/>
        <v>140307.07376101142</v>
      </c>
      <c r="BL971" s="112">
        <f t="shared" si="1673"/>
        <v>142252.56006059275</v>
      </c>
      <c r="BM971" s="112">
        <f t="shared" si="1673"/>
        <v>142063.35808555037</v>
      </c>
      <c r="BN971" s="112">
        <f t="shared" si="1673"/>
        <v>142575.84728119159</v>
      </c>
      <c r="BO971" s="112">
        <f t="shared" si="1673"/>
        <v>142689.00844214961</v>
      </c>
      <c r="BP971" s="112">
        <f t="shared" si="1673"/>
        <v>144646.69698290247</v>
      </c>
      <c r="BQ971" s="112">
        <f t="shared" si="1673"/>
        <v>144172.18822675268</v>
      </c>
      <c r="BR971" s="112">
        <f t="shared" si="1673"/>
        <v>143229.42975573329</v>
      </c>
      <c r="BS971" s="112">
        <f t="shared" si="1673"/>
        <v>141509.53364043878</v>
      </c>
      <c r="BT971" s="112">
        <f t="shared" si="1673"/>
        <v>140422.61313223513</v>
      </c>
      <c r="BU971" s="112">
        <f t="shared" si="1673"/>
        <v>136764.71404013631</v>
      </c>
      <c r="BV971" s="112">
        <f t="shared" si="1673"/>
        <v>135752.26128639374</v>
      </c>
      <c r="BW971" s="112">
        <f t="shared" si="1673"/>
        <v>133049.33857325665</v>
      </c>
      <c r="BX971" s="112">
        <f t="shared" si="1673"/>
        <v>132084.98467565904</v>
      </c>
      <c r="BY971" s="112">
        <f t="shared" si="1673"/>
        <v>128448.26788698492</v>
      </c>
      <c r="BZ971" s="112">
        <f t="shared" si="1673"/>
        <v>127879.73329039133</v>
      </c>
      <c r="CA971" s="112">
        <f t="shared" si="1673"/>
        <v>125760.34062872289</v>
      </c>
      <c r="CB971" s="112">
        <f t="shared" si="1673"/>
        <v>123518.30400575434</v>
      </c>
      <c r="CC971" s="112">
        <f t="shared" ref="CC971:DM971" si="1674">CC866+CC761</f>
        <v>120248.15497025302</v>
      </c>
      <c r="CD971" s="112">
        <f t="shared" si="1674"/>
        <v>116909.69270191441</v>
      </c>
      <c r="CE971" s="112">
        <f t="shared" si="1674"/>
        <v>115003.12689598589</v>
      </c>
      <c r="CF971" s="112">
        <f t="shared" si="1674"/>
        <v>112368.16271539981</v>
      </c>
      <c r="CG971" s="112">
        <f t="shared" si="1674"/>
        <v>110753.78530456484</v>
      </c>
      <c r="CH971" s="112">
        <f t="shared" si="1674"/>
        <v>110218.64285921253</v>
      </c>
      <c r="CI971" s="112">
        <f t="shared" si="1674"/>
        <v>109000.29650737703</v>
      </c>
      <c r="CJ971" s="112">
        <f t="shared" si="1674"/>
        <v>109652.00350762677</v>
      </c>
      <c r="CK971" s="112">
        <f t="shared" si="1674"/>
        <v>110724.68800431115</v>
      </c>
      <c r="CL971" s="112">
        <f t="shared" si="1674"/>
        <v>109556.92264944127</v>
      </c>
      <c r="CM971" s="112">
        <f t="shared" si="1674"/>
        <v>109610.96746716436</v>
      </c>
      <c r="CN971" s="112">
        <f t="shared" si="1674"/>
        <v>109815.65562130476</v>
      </c>
      <c r="CO971" s="112">
        <f t="shared" si="1674"/>
        <v>107892.56560613145</v>
      </c>
      <c r="CP971" s="112">
        <f t="shared" si="1674"/>
        <v>107551.74067758265</v>
      </c>
      <c r="CQ971" s="112">
        <f t="shared" si="1674"/>
        <v>104954.99754314809</v>
      </c>
      <c r="CR971" s="112">
        <f t="shared" si="1674"/>
        <v>103549.18182010067</v>
      </c>
      <c r="CS971" s="112">
        <f t="shared" si="1674"/>
        <v>98097.088126231582</v>
      </c>
      <c r="CT971" s="112">
        <f t="shared" si="1674"/>
        <v>91742.625738643255</v>
      </c>
      <c r="CU971" s="112">
        <f t="shared" si="1674"/>
        <v>85929.489390643255</v>
      </c>
      <c r="CV971" s="112">
        <f t="shared" si="1674"/>
        <v>80082.278008198075</v>
      </c>
      <c r="CW971" s="112">
        <f t="shared" si="1674"/>
        <v>74589.128650349448</v>
      </c>
      <c r="CX971" s="112">
        <f t="shared" si="1674"/>
        <v>68379.286818169581</v>
      </c>
      <c r="CY971" s="112">
        <f t="shared" si="1674"/>
        <v>63067.174034811338</v>
      </c>
      <c r="CZ971" s="112">
        <f t="shared" si="1674"/>
        <v>57062.130279446821</v>
      </c>
      <c r="DA971" s="112">
        <f t="shared" si="1674"/>
        <v>51113.55507917791</v>
      </c>
      <c r="DB971" s="112">
        <f t="shared" si="1674"/>
        <v>45356.784844311827</v>
      </c>
      <c r="DC971" s="112">
        <f t="shared" si="1674"/>
        <v>39776.479473872227</v>
      </c>
      <c r="DD971" s="112">
        <f t="shared" si="1674"/>
        <v>35135.250905576628</v>
      </c>
      <c r="DE971" s="112">
        <f t="shared" si="1674"/>
        <v>29312.976082309728</v>
      </c>
      <c r="DF971" s="112">
        <f t="shared" si="1674"/>
        <v>25755.726383039415</v>
      </c>
      <c r="DG971" s="112">
        <f t="shared" si="1674"/>
        <v>21229.206501619476</v>
      </c>
      <c r="DH971" s="112">
        <f t="shared" si="1674"/>
        <v>17729.996874039018</v>
      </c>
      <c r="DI971" s="112">
        <f t="shared" si="1674"/>
        <v>13929.924184482599</v>
      </c>
      <c r="DJ971" s="112">
        <f t="shared" si="1674"/>
        <v>10612.821271601115</v>
      </c>
      <c r="DK971" s="112">
        <f t="shared" si="1674"/>
        <v>7686.8395603634754</v>
      </c>
      <c r="DL971" s="112">
        <f t="shared" si="1674"/>
        <v>5686.9034429348112</v>
      </c>
      <c r="DM971" s="112">
        <f t="shared" si="1674"/>
        <v>10935.435658187052</v>
      </c>
    </row>
    <row r="972" spans="1:117" s="44" customFormat="1" ht="1" hidden="1" customHeight="1">
      <c r="A972" s="94">
        <v>2044</v>
      </c>
      <c r="B972" s="96">
        <f t="shared" si="1580"/>
        <v>10363103.671260739</v>
      </c>
      <c r="C972" s="98">
        <f t="shared" si="1584"/>
        <v>5.1534148749965798E-3</v>
      </c>
      <c r="D972" s="103">
        <f t="shared" ref="D972:M972" si="1675">D762+D867</f>
        <v>5770805.3103245869</v>
      </c>
      <c r="E972" s="103">
        <f t="shared" si="1675"/>
        <v>5891463.9289820613</v>
      </c>
      <c r="F972" s="103">
        <f t="shared" si="1675"/>
        <v>6009219.157623752</v>
      </c>
      <c r="G972" s="103">
        <f t="shared" si="1675"/>
        <v>6124252.279471891</v>
      </c>
      <c r="H972" s="103">
        <f t="shared" si="1675"/>
        <v>6236826.938852869</v>
      </c>
      <c r="I972" s="103">
        <f t="shared" si="1675"/>
        <v>2655107.4798298995</v>
      </c>
      <c r="J972" s="103">
        <f t="shared" si="1675"/>
        <v>2534448.8611724251</v>
      </c>
      <c r="K972" s="103">
        <f t="shared" si="1675"/>
        <v>2416693.6325307349</v>
      </c>
      <c r="L972" s="103">
        <f t="shared" si="1675"/>
        <v>2301660.5106825959</v>
      </c>
      <c r="M972" s="103">
        <f t="shared" si="1675"/>
        <v>2189085.8513016179</v>
      </c>
      <c r="N972" s="103"/>
      <c r="O972" s="103"/>
      <c r="P972" s="103"/>
      <c r="Q972" s="112">
        <f t="shared" ref="Q972:CB972" si="1676">Q867+Q762</f>
        <v>91281.919270950748</v>
      </c>
      <c r="R972" s="112">
        <f t="shared" si="1676"/>
        <v>93367.110073566713</v>
      </c>
      <c r="S972" s="112">
        <f t="shared" si="1676"/>
        <v>95353.816901622195</v>
      </c>
      <c r="T972" s="112">
        <f t="shared" si="1676"/>
        <v>94616.192333047482</v>
      </c>
      <c r="U972" s="112">
        <f t="shared" si="1676"/>
        <v>94677.356893180593</v>
      </c>
      <c r="V972" s="112">
        <f t="shared" si="1676"/>
        <v>94703.41834962857</v>
      </c>
      <c r="W972" s="112">
        <f t="shared" si="1676"/>
        <v>94912.265572953998</v>
      </c>
      <c r="X972" s="112">
        <f t="shared" si="1676"/>
        <v>94524.106234104722</v>
      </c>
      <c r="Y972" s="112">
        <f t="shared" si="1676"/>
        <v>94513.040916773272</v>
      </c>
      <c r="Z972" s="112">
        <f t="shared" si="1676"/>
        <v>94827.538534137173</v>
      </c>
      <c r="AA972" s="112">
        <f t="shared" si="1676"/>
        <v>95057.192382063775</v>
      </c>
      <c r="AB972" s="112">
        <f t="shared" si="1676"/>
        <v>95912.63107344188</v>
      </c>
      <c r="AC972" s="112">
        <f t="shared" si="1676"/>
        <v>101417.96389410512</v>
      </c>
      <c r="AD972" s="112">
        <f t="shared" si="1676"/>
        <v>97777.193339405669</v>
      </c>
      <c r="AE972" s="112">
        <f t="shared" si="1676"/>
        <v>98639.166093247055</v>
      </c>
      <c r="AF972" s="112">
        <f t="shared" si="1676"/>
        <v>99338.703344070818</v>
      </c>
      <c r="AG972" s="112">
        <f t="shared" si="1676"/>
        <v>99912.364547949925</v>
      </c>
      <c r="AH972" s="112">
        <f t="shared" si="1676"/>
        <v>100668.47163110542</v>
      </c>
      <c r="AI972" s="112">
        <f t="shared" si="1676"/>
        <v>101828.27599622404</v>
      </c>
      <c r="AJ972" s="112">
        <f t="shared" si="1676"/>
        <v>103862.15372467245</v>
      </c>
      <c r="AK972" s="112">
        <f t="shared" si="1676"/>
        <v>105014.61917527326</v>
      </c>
      <c r="AL972" s="112">
        <f t="shared" si="1676"/>
        <v>106859.36376072737</v>
      </c>
      <c r="AM972" s="112">
        <f t="shared" si="1676"/>
        <v>108250.23920757041</v>
      </c>
      <c r="AN972" s="112">
        <f t="shared" si="1676"/>
        <v>109884.15920899446</v>
      </c>
      <c r="AO972" s="112">
        <f t="shared" si="1676"/>
        <v>112367.56085865946</v>
      </c>
      <c r="AP972" s="112">
        <f t="shared" si="1676"/>
        <v>114434.91238934771</v>
      </c>
      <c r="AQ972" s="112">
        <f t="shared" si="1676"/>
        <v>117726.906272408</v>
      </c>
      <c r="AR972" s="112">
        <f t="shared" si="1676"/>
        <v>120517.29417186027</v>
      </c>
      <c r="AS972" s="112">
        <f t="shared" si="1676"/>
        <v>122634.32019996128</v>
      </c>
      <c r="AT972" s="112">
        <f t="shared" si="1676"/>
        <v>124623.16215062136</v>
      </c>
      <c r="AU972" s="112">
        <f t="shared" si="1676"/>
        <v>126389.86369619382</v>
      </c>
      <c r="AV972" s="112">
        <f t="shared" si="1676"/>
        <v>127442.55678116926</v>
      </c>
      <c r="AW972" s="112">
        <f t="shared" si="1676"/>
        <v>128546.58973399719</v>
      </c>
      <c r="AX972" s="112">
        <f t="shared" si="1676"/>
        <v>128054.90708807879</v>
      </c>
      <c r="AY972" s="112">
        <f t="shared" si="1676"/>
        <v>128425.98397230779</v>
      </c>
      <c r="AZ972" s="112">
        <f t="shared" si="1676"/>
        <v>128816.9268009433</v>
      </c>
      <c r="BA972" s="112">
        <f t="shared" si="1676"/>
        <v>129058.41481806795</v>
      </c>
      <c r="BB972" s="112">
        <f t="shared" si="1676"/>
        <v>128434.33958676562</v>
      </c>
      <c r="BC972" s="112">
        <f t="shared" si="1676"/>
        <v>129416.67330147626</v>
      </c>
      <c r="BD972" s="112">
        <f t="shared" si="1676"/>
        <v>130245.21247911177</v>
      </c>
      <c r="BE972" s="112">
        <f t="shared" si="1676"/>
        <v>131571.61529700895</v>
      </c>
      <c r="BF972" s="112">
        <f t="shared" si="1676"/>
        <v>131871.2646696993</v>
      </c>
      <c r="BG972" s="112">
        <f t="shared" si="1676"/>
        <v>133913.67169104761</v>
      </c>
      <c r="BH972" s="112">
        <f t="shared" si="1676"/>
        <v>134713.62751827925</v>
      </c>
      <c r="BI972" s="112">
        <f t="shared" si="1676"/>
        <v>135859.2109958271</v>
      </c>
      <c r="BJ972" s="112">
        <f t="shared" si="1676"/>
        <v>138633.95323519001</v>
      </c>
      <c r="BK972" s="112">
        <f t="shared" si="1676"/>
        <v>139765.77828176992</v>
      </c>
      <c r="BL972" s="112">
        <f t="shared" si="1676"/>
        <v>140888.95770079645</v>
      </c>
      <c r="BM972" s="112">
        <f t="shared" si="1676"/>
        <v>142856.27493567887</v>
      </c>
      <c r="BN972" s="112">
        <f t="shared" si="1676"/>
        <v>141939.46635098979</v>
      </c>
      <c r="BO972" s="112">
        <f t="shared" si="1676"/>
        <v>142438.12397895832</v>
      </c>
      <c r="BP972" s="112">
        <f t="shared" si="1676"/>
        <v>142529.64629719482</v>
      </c>
      <c r="BQ972" s="112">
        <f t="shared" si="1676"/>
        <v>144392.63855288131</v>
      </c>
      <c r="BR972" s="112">
        <f t="shared" si="1676"/>
        <v>143782.21049711836</v>
      </c>
      <c r="BS972" s="112">
        <f t="shared" si="1676"/>
        <v>142870.22064263455</v>
      </c>
      <c r="BT972" s="112">
        <f t="shared" si="1676"/>
        <v>140658.53666949051</v>
      </c>
      <c r="BU972" s="112">
        <f t="shared" si="1676"/>
        <v>139904.94381032238</v>
      </c>
      <c r="BV972" s="112">
        <f t="shared" si="1676"/>
        <v>136292.33669845579</v>
      </c>
      <c r="BW972" s="112">
        <f t="shared" si="1676"/>
        <v>134793.14778363943</v>
      </c>
      <c r="BX972" s="112">
        <f t="shared" si="1676"/>
        <v>132610.16567833064</v>
      </c>
      <c r="BY972" s="112">
        <f t="shared" si="1676"/>
        <v>130685.33345833336</v>
      </c>
      <c r="BZ972" s="112">
        <f t="shared" si="1676"/>
        <v>127647.54444460405</v>
      </c>
      <c r="CA972" s="112">
        <f t="shared" si="1676"/>
        <v>127276.00429675604</v>
      </c>
      <c r="CB972" s="112">
        <f t="shared" si="1676"/>
        <v>124373.76894777549</v>
      </c>
      <c r="CC972" s="112">
        <f t="shared" ref="CC972:DM972" si="1677">CC867+CC762</f>
        <v>122852.0148785167</v>
      </c>
      <c r="CD972" s="112">
        <f t="shared" si="1677"/>
        <v>118981.87306450933</v>
      </c>
      <c r="CE972" s="112">
        <f t="shared" si="1677"/>
        <v>116272.75343414131</v>
      </c>
      <c r="CF972" s="112">
        <f t="shared" si="1677"/>
        <v>113907.52785597544</v>
      </c>
      <c r="CG972" s="112">
        <f t="shared" si="1677"/>
        <v>111749.13870337157</v>
      </c>
      <c r="CH972" s="112">
        <f t="shared" si="1677"/>
        <v>109594.96919439037</v>
      </c>
      <c r="CI972" s="112">
        <f t="shared" si="1677"/>
        <v>109364.44736251835</v>
      </c>
      <c r="CJ972" s="112">
        <f t="shared" si="1677"/>
        <v>108186.62756182154</v>
      </c>
      <c r="CK972" s="112">
        <f t="shared" si="1677"/>
        <v>108525.10058759208</v>
      </c>
      <c r="CL972" s="112">
        <f t="shared" si="1677"/>
        <v>109441.1606633867</v>
      </c>
      <c r="CM972" s="112">
        <f t="shared" si="1677"/>
        <v>107797.11275474125</v>
      </c>
      <c r="CN972" s="112">
        <f t="shared" si="1677"/>
        <v>108469.1548977152</v>
      </c>
      <c r="CO972" s="112">
        <f t="shared" si="1677"/>
        <v>107641.10900603561</v>
      </c>
      <c r="CP972" s="112">
        <f t="shared" si="1677"/>
        <v>106086.89912405881</v>
      </c>
      <c r="CQ972" s="112">
        <f t="shared" si="1677"/>
        <v>105093.59409100606</v>
      </c>
      <c r="CR972" s="112">
        <f t="shared" si="1677"/>
        <v>102729.49547586928</v>
      </c>
      <c r="CS972" s="112">
        <f t="shared" si="1677"/>
        <v>100724.52498157517</v>
      </c>
      <c r="CT972" s="112">
        <f t="shared" si="1677"/>
        <v>95341.190687334369</v>
      </c>
      <c r="CU972" s="112">
        <f t="shared" si="1677"/>
        <v>88711.307619761545</v>
      </c>
      <c r="CV972" s="112">
        <f t="shared" si="1677"/>
        <v>82436.219779071369</v>
      </c>
      <c r="CW972" s="112">
        <f t="shared" si="1677"/>
        <v>76700.837730777974</v>
      </c>
      <c r="CX972" s="112">
        <f t="shared" si="1677"/>
        <v>71078.378800412844</v>
      </c>
      <c r="CY972" s="112">
        <f t="shared" si="1677"/>
        <v>64366.68615011136</v>
      </c>
      <c r="CZ972" s="112">
        <f t="shared" si="1677"/>
        <v>59106.767118640666</v>
      </c>
      <c r="DA972" s="112">
        <f t="shared" si="1677"/>
        <v>53216.855142029075</v>
      </c>
      <c r="DB972" s="112">
        <f t="shared" si="1677"/>
        <v>46772.931410974139</v>
      </c>
      <c r="DC972" s="112">
        <f t="shared" si="1677"/>
        <v>41199.198557473486</v>
      </c>
      <c r="DD972" s="112">
        <f t="shared" si="1677"/>
        <v>35499.305892810269</v>
      </c>
      <c r="DE972" s="112">
        <f t="shared" si="1677"/>
        <v>30578.278926695752</v>
      </c>
      <c r="DF972" s="112">
        <f t="shared" si="1677"/>
        <v>25485.527004359952</v>
      </c>
      <c r="DG972" s="112">
        <f t="shared" si="1677"/>
        <v>21630.822800601607</v>
      </c>
      <c r="DH972" s="112">
        <f t="shared" si="1677"/>
        <v>17741.96029919538</v>
      </c>
      <c r="DI972" s="112">
        <f t="shared" si="1677"/>
        <v>14350.278349408771</v>
      </c>
      <c r="DJ972" s="112">
        <f t="shared" si="1677"/>
        <v>10824.411583882524</v>
      </c>
      <c r="DK972" s="112">
        <f t="shared" si="1677"/>
        <v>8164.9257555282848</v>
      </c>
      <c r="DL972" s="112">
        <f t="shared" si="1677"/>
        <v>5876.9548218759419</v>
      </c>
      <c r="DM972" s="112">
        <f t="shared" si="1677"/>
        <v>11739.556650708721</v>
      </c>
    </row>
    <row r="973" spans="1:117" s="44" customFormat="1" ht="1" hidden="1" customHeight="1">
      <c r="A973" s="94">
        <v>2045</v>
      </c>
      <c r="B973" s="96">
        <f t="shared" si="1580"/>
        <v>10415642.432210451</v>
      </c>
      <c r="C973" s="98">
        <f t="shared" si="1584"/>
        <v>5.0697901532544033E-3</v>
      </c>
      <c r="D973" s="103">
        <f t="shared" ref="D973:M973" si="1678">D763+D868</f>
        <v>5792864.8953689635</v>
      </c>
      <c r="E973" s="103">
        <f t="shared" si="1678"/>
        <v>5915111.1737432927</v>
      </c>
      <c r="F973" s="103">
        <f t="shared" si="1678"/>
        <v>6034955.9031175971</v>
      </c>
      <c r="G973" s="103">
        <f t="shared" si="1678"/>
        <v>6151927.9605369661</v>
      </c>
      <c r="H973" s="103">
        <f t="shared" si="1678"/>
        <v>6266022.4162756549</v>
      </c>
      <c r="I973" s="103">
        <f t="shared" si="1678"/>
        <v>2680509.7704032138</v>
      </c>
      <c r="J973" s="103">
        <f t="shared" si="1678"/>
        <v>2558263.4920288855</v>
      </c>
      <c r="K973" s="103">
        <f t="shared" si="1678"/>
        <v>2438418.7626545806</v>
      </c>
      <c r="L973" s="103">
        <f t="shared" si="1678"/>
        <v>2321446.7052352112</v>
      </c>
      <c r="M973" s="103">
        <f t="shared" si="1678"/>
        <v>2207352.2494965238</v>
      </c>
      <c r="N973" s="103"/>
      <c r="O973" s="103"/>
      <c r="P973" s="103"/>
      <c r="Q973" s="112">
        <f t="shared" ref="Q973:CB973" si="1679">Q868+Q763</f>
        <v>91909.863221352643</v>
      </c>
      <c r="R973" s="112">
        <f t="shared" si="1679"/>
        <v>94025.03213975174</v>
      </c>
      <c r="S973" s="112">
        <f t="shared" si="1679"/>
        <v>96044.9929715037</v>
      </c>
      <c r="T973" s="112">
        <f t="shared" si="1679"/>
        <v>95280.062863934465</v>
      </c>
      <c r="U973" s="112">
        <f t="shared" si="1679"/>
        <v>95326.808488358874</v>
      </c>
      <c r="V973" s="112">
        <f t="shared" si="1679"/>
        <v>95328.203775292728</v>
      </c>
      <c r="W973" s="112">
        <f t="shared" si="1679"/>
        <v>95473.336291215397</v>
      </c>
      <c r="X973" s="112">
        <f t="shared" si="1679"/>
        <v>95018.058830257476</v>
      </c>
      <c r="Y973" s="112">
        <f t="shared" si="1679"/>
        <v>94922.264131630247</v>
      </c>
      <c r="Z973" s="112">
        <f t="shared" si="1679"/>
        <v>95138.527109465358</v>
      </c>
      <c r="AA973" s="112">
        <f t="shared" si="1679"/>
        <v>95275.658165246074</v>
      </c>
      <c r="AB973" s="112">
        <f t="shared" si="1679"/>
        <v>96031.709428037837</v>
      </c>
      <c r="AC973" s="112">
        <f t="shared" si="1679"/>
        <v>101439.87512954499</v>
      </c>
      <c r="AD973" s="112">
        <f t="shared" si="1679"/>
        <v>97721.278660990007</v>
      </c>
      <c r="AE973" s="112">
        <f t="shared" si="1679"/>
        <v>98511.206819776387</v>
      </c>
      <c r="AF973" s="112">
        <f t="shared" si="1679"/>
        <v>99166.944397825253</v>
      </c>
      <c r="AG973" s="112">
        <f t="shared" si="1679"/>
        <v>99723.145818023928</v>
      </c>
      <c r="AH973" s="112">
        <f t="shared" si="1679"/>
        <v>100475.51183784723</v>
      </c>
      <c r="AI973" s="112">
        <f t="shared" si="1679"/>
        <v>101683.719273197</v>
      </c>
      <c r="AJ973" s="112">
        <f t="shared" si="1679"/>
        <v>103771.56708502192</v>
      </c>
      <c r="AK973" s="112">
        <f t="shared" si="1679"/>
        <v>105005.56472541984</v>
      </c>
      <c r="AL973" s="112">
        <f t="shared" si="1679"/>
        <v>106973.43964638765</v>
      </c>
      <c r="AM973" s="112">
        <f t="shared" si="1679"/>
        <v>108447.43930999016</v>
      </c>
      <c r="AN973" s="112">
        <f t="shared" si="1679"/>
        <v>110212.17180322463</v>
      </c>
      <c r="AO973" s="112">
        <f t="shared" si="1679"/>
        <v>112783.04756471267</v>
      </c>
      <c r="AP973" s="112">
        <f t="shared" si="1679"/>
        <v>114963.90915281783</v>
      </c>
      <c r="AQ973" s="112">
        <f t="shared" si="1679"/>
        <v>118335.18279957543</v>
      </c>
      <c r="AR973" s="112">
        <f t="shared" si="1679"/>
        <v>121220.41910249452</v>
      </c>
      <c r="AS973" s="112">
        <f t="shared" si="1679"/>
        <v>123389.44469639333</v>
      </c>
      <c r="AT973" s="112">
        <f t="shared" si="1679"/>
        <v>125404.89527456163</v>
      </c>
      <c r="AU973" s="112">
        <f t="shared" si="1679"/>
        <v>127196.6028387144</v>
      </c>
      <c r="AV973" s="112">
        <f t="shared" si="1679"/>
        <v>128272.76987112471</v>
      </c>
      <c r="AW973" s="112">
        <f t="shared" si="1679"/>
        <v>129404.92051932283</v>
      </c>
      <c r="AX973" s="112">
        <f t="shared" si="1679"/>
        <v>128861.87780813366</v>
      </c>
      <c r="AY973" s="112">
        <f t="shared" si="1679"/>
        <v>129303.57710595638</v>
      </c>
      <c r="AZ973" s="112">
        <f t="shared" si="1679"/>
        <v>130088.09574813044</v>
      </c>
      <c r="BA973" s="112">
        <f t="shared" si="1679"/>
        <v>130261.63979832457</v>
      </c>
      <c r="BB973" s="112">
        <f t="shared" si="1679"/>
        <v>129827.11673733195</v>
      </c>
      <c r="BC973" s="112">
        <f t="shared" si="1679"/>
        <v>130679.88822859271</v>
      </c>
      <c r="BD973" s="112">
        <f t="shared" si="1679"/>
        <v>130677.01422042136</v>
      </c>
      <c r="BE973" s="112">
        <f t="shared" si="1679"/>
        <v>131952.93132389011</v>
      </c>
      <c r="BF973" s="112">
        <f t="shared" si="1679"/>
        <v>133283.67247400931</v>
      </c>
      <c r="BG973" s="112">
        <f t="shared" si="1679"/>
        <v>133613.04261834535</v>
      </c>
      <c r="BH973" s="112">
        <f t="shared" si="1679"/>
        <v>134990.67537063477</v>
      </c>
      <c r="BI973" s="112">
        <f t="shared" si="1679"/>
        <v>136003.24137831802</v>
      </c>
      <c r="BJ973" s="112">
        <f t="shared" si="1679"/>
        <v>136708.47754910777</v>
      </c>
      <c r="BK973" s="112">
        <f t="shared" si="1679"/>
        <v>139356.04149673213</v>
      </c>
      <c r="BL973" s="112">
        <f t="shared" si="1679"/>
        <v>140353.01476584509</v>
      </c>
      <c r="BM973" s="112">
        <f t="shared" si="1679"/>
        <v>141501.97905490844</v>
      </c>
      <c r="BN973" s="112">
        <f t="shared" si="1679"/>
        <v>142733.68636649108</v>
      </c>
      <c r="BO973" s="112">
        <f t="shared" si="1679"/>
        <v>141811.96642368525</v>
      </c>
      <c r="BP973" s="112">
        <f t="shared" si="1679"/>
        <v>142287.07179991715</v>
      </c>
      <c r="BQ973" s="112">
        <f t="shared" si="1679"/>
        <v>142292.94310732739</v>
      </c>
      <c r="BR973" s="112">
        <f t="shared" si="1679"/>
        <v>144009.70677706093</v>
      </c>
      <c r="BS973" s="112">
        <f t="shared" si="1679"/>
        <v>143424.65311692731</v>
      </c>
      <c r="BT973" s="112">
        <f t="shared" si="1679"/>
        <v>142010.26481781236</v>
      </c>
      <c r="BU973" s="112">
        <f t="shared" si="1679"/>
        <v>140148.64476300927</v>
      </c>
      <c r="BV973" s="112">
        <f t="shared" si="1679"/>
        <v>139422.67463261849</v>
      </c>
      <c r="BW973" s="112">
        <f t="shared" si="1679"/>
        <v>135333.52977783786</v>
      </c>
      <c r="BX973" s="112">
        <f t="shared" si="1679"/>
        <v>134356.18385089657</v>
      </c>
      <c r="BY973" s="112">
        <f t="shared" si="1679"/>
        <v>131209.53962217993</v>
      </c>
      <c r="BZ973" s="112">
        <f t="shared" si="1679"/>
        <v>129875.289730139</v>
      </c>
      <c r="CA973" s="112">
        <f t="shared" si="1679"/>
        <v>127053.89987790678</v>
      </c>
      <c r="CB973" s="112">
        <f t="shared" si="1679"/>
        <v>125876.69078520793</v>
      </c>
      <c r="CC973" s="112">
        <f t="shared" ref="CC973:DM973" si="1680">CC868+CC763</f>
        <v>123706.05163250571</v>
      </c>
      <c r="CD973" s="112">
        <f t="shared" si="1680"/>
        <v>121564.65978153831</v>
      </c>
      <c r="CE973" s="112">
        <f t="shared" si="1680"/>
        <v>118338.76154913552</v>
      </c>
      <c r="CF973" s="112">
        <f t="shared" si="1680"/>
        <v>115169.70814387943</v>
      </c>
      <c r="CG973" s="112">
        <f t="shared" si="1680"/>
        <v>113284.61868703191</v>
      </c>
      <c r="CH973" s="112">
        <f t="shared" si="1680"/>
        <v>110587.31296229904</v>
      </c>
      <c r="CI973" s="112">
        <f t="shared" si="1680"/>
        <v>108748.76995942771</v>
      </c>
      <c r="CJ973" s="112">
        <f t="shared" si="1680"/>
        <v>108550.88020251601</v>
      </c>
      <c r="CK973" s="112">
        <f t="shared" si="1680"/>
        <v>107081.38181586028</v>
      </c>
      <c r="CL973" s="112">
        <f t="shared" si="1680"/>
        <v>107270.69441457969</v>
      </c>
      <c r="CM973" s="112">
        <f t="shared" si="1680"/>
        <v>107694.1016409531</v>
      </c>
      <c r="CN973" s="112">
        <f t="shared" si="1680"/>
        <v>106684.32014108895</v>
      </c>
      <c r="CO973" s="112">
        <f t="shared" si="1680"/>
        <v>106334.23520065349</v>
      </c>
      <c r="CP973" s="112">
        <f t="shared" si="1680"/>
        <v>105850.39251020856</v>
      </c>
      <c r="CQ973" s="112">
        <f t="shared" si="1680"/>
        <v>103682.42647325022</v>
      </c>
      <c r="CR973" s="112">
        <f t="shared" si="1680"/>
        <v>102883.40312183512</v>
      </c>
      <c r="CS973" s="112">
        <f t="shared" si="1680"/>
        <v>99947.941164449265</v>
      </c>
      <c r="CT973" s="112">
        <f t="shared" si="1680"/>
        <v>97914.772084566081</v>
      </c>
      <c r="CU973" s="112">
        <f t="shared" si="1680"/>
        <v>92217.703269241058</v>
      </c>
      <c r="CV973" s="112">
        <f t="shared" si="1680"/>
        <v>85126.835515009094</v>
      </c>
      <c r="CW973" s="112">
        <f t="shared" si="1680"/>
        <v>78985.105743307664</v>
      </c>
      <c r="CX973" s="112">
        <f t="shared" si="1680"/>
        <v>73117.426373535738</v>
      </c>
      <c r="CY973" s="112">
        <f t="shared" si="1680"/>
        <v>66945.278885031177</v>
      </c>
      <c r="CZ973" s="112">
        <f t="shared" si="1680"/>
        <v>60354.019914994147</v>
      </c>
      <c r="DA973" s="112">
        <f t="shared" si="1680"/>
        <v>55163.937858101752</v>
      </c>
      <c r="DB973" s="112">
        <f t="shared" si="1680"/>
        <v>48722.961095334067</v>
      </c>
      <c r="DC973" s="112">
        <f t="shared" si="1680"/>
        <v>42513.258879018176</v>
      </c>
      <c r="DD973" s="112">
        <f t="shared" si="1680"/>
        <v>36803.055313849713</v>
      </c>
      <c r="DE973" s="112">
        <f t="shared" si="1680"/>
        <v>30927.428908612699</v>
      </c>
      <c r="DF973" s="112">
        <f t="shared" si="1680"/>
        <v>26614.647816579229</v>
      </c>
      <c r="DG973" s="112">
        <f t="shared" si="1680"/>
        <v>21428.835696499562</v>
      </c>
      <c r="DH973" s="112">
        <f t="shared" si="1680"/>
        <v>18099.231233887578</v>
      </c>
      <c r="DI973" s="112">
        <f t="shared" si="1680"/>
        <v>14378.302568117362</v>
      </c>
      <c r="DJ973" s="112">
        <f t="shared" si="1680"/>
        <v>11167.75477153477</v>
      </c>
      <c r="DK973" s="112">
        <f t="shared" si="1680"/>
        <v>8341.0866284983022</v>
      </c>
      <c r="DL973" s="112">
        <f t="shared" si="1680"/>
        <v>6254.5253828081959</v>
      </c>
      <c r="DM973" s="112">
        <f t="shared" si="1680"/>
        <v>12492.190663037016</v>
      </c>
    </row>
    <row r="974" spans="1:117" s="44" customFormat="1" ht="1" hidden="1" customHeight="1">
      <c r="A974" s="94">
        <v>2046</v>
      </c>
      <c r="B974" s="96">
        <f t="shared" si="1580"/>
        <v>10467278.002066974</v>
      </c>
      <c r="C974" s="98">
        <f t="shared" si="1584"/>
        <v>4.9575021601009671E-3</v>
      </c>
      <c r="D974" s="103">
        <f t="shared" ref="D974:M974" si="1681">D764+D869</f>
        <v>5813427.6545287501</v>
      </c>
      <c r="E974" s="103">
        <f t="shared" si="1681"/>
        <v>5937147.5657261563</v>
      </c>
      <c r="F974" s="103">
        <f t="shared" si="1681"/>
        <v>6058574.0033959653</v>
      </c>
      <c r="G974" s="103">
        <f t="shared" si="1681"/>
        <v>6177629.232273316</v>
      </c>
      <c r="H974" s="103">
        <f t="shared" si="1681"/>
        <v>6293649.4654765856</v>
      </c>
      <c r="I974" s="103">
        <f t="shared" si="1681"/>
        <v>2705788.9687731238</v>
      </c>
      <c r="J974" s="103">
        <f t="shared" si="1681"/>
        <v>2582069.0575757171</v>
      </c>
      <c r="K974" s="103">
        <f t="shared" si="1681"/>
        <v>2460642.6199059086</v>
      </c>
      <c r="L974" s="103">
        <f t="shared" si="1681"/>
        <v>2341587.3910285574</v>
      </c>
      <c r="M974" s="103">
        <f t="shared" si="1681"/>
        <v>2225567.1578252884</v>
      </c>
      <c r="N974" s="103"/>
      <c r="O974" s="103"/>
      <c r="P974" s="103"/>
      <c r="Q974" s="112">
        <f t="shared" ref="Q974:CB974" si="1682">Q869+Q764</f>
        <v>92507.682646205707</v>
      </c>
      <c r="R974" s="112">
        <f t="shared" si="1682"/>
        <v>94661.146920409141</v>
      </c>
      <c r="S974" s="112">
        <f t="shared" si="1682"/>
        <v>96713.935545726767</v>
      </c>
      <c r="T974" s="112">
        <f t="shared" si="1682"/>
        <v>95961.959036027867</v>
      </c>
      <c r="U974" s="112">
        <f t="shared" si="1682"/>
        <v>95988.272334660127</v>
      </c>
      <c r="V974" s="112">
        <f t="shared" si="1682"/>
        <v>95974.990903692291</v>
      </c>
      <c r="W974" s="112">
        <f t="shared" si="1682"/>
        <v>96098.42861231642</v>
      </c>
      <c r="X974" s="112">
        <f t="shared" si="1682"/>
        <v>95575.60736380794</v>
      </c>
      <c r="Y974" s="112">
        <f t="shared" si="1682"/>
        <v>95412.732549479493</v>
      </c>
      <c r="Z974" s="112">
        <f t="shared" si="1682"/>
        <v>95549.573610645559</v>
      </c>
      <c r="AA974" s="112">
        <f t="shared" si="1682"/>
        <v>95586.021682593157</v>
      </c>
      <c r="AB974" s="112">
        <f t="shared" si="1682"/>
        <v>96250.993457016215</v>
      </c>
      <c r="AC974" s="112">
        <f t="shared" si="1682"/>
        <v>101567.10387695798</v>
      </c>
      <c r="AD974" s="112">
        <f t="shared" si="1682"/>
        <v>97743.267478077265</v>
      </c>
      <c r="AE974" s="112">
        <f t="shared" si="1682"/>
        <v>98456.223122593248</v>
      </c>
      <c r="AF974" s="112">
        <f t="shared" si="1682"/>
        <v>99041.125122246041</v>
      </c>
      <c r="AG974" s="112">
        <f t="shared" si="1682"/>
        <v>99553.844239718877</v>
      </c>
      <c r="AH974" s="112">
        <f t="shared" si="1682"/>
        <v>100291.51813070182</v>
      </c>
      <c r="AI974" s="112">
        <f t="shared" si="1682"/>
        <v>101496.29984805334</v>
      </c>
      <c r="AJ974" s="112">
        <f t="shared" si="1682"/>
        <v>103630.65228416676</v>
      </c>
      <c r="AK974" s="112">
        <f t="shared" si="1682"/>
        <v>104921.07597525851</v>
      </c>
      <c r="AL974" s="112">
        <f t="shared" si="1682"/>
        <v>106971.42683015435</v>
      </c>
      <c r="AM974" s="112">
        <f t="shared" si="1682"/>
        <v>108567.17397491302</v>
      </c>
      <c r="AN974" s="112">
        <f t="shared" si="1682"/>
        <v>110413.83110827691</v>
      </c>
      <c r="AO974" s="112">
        <f t="shared" si="1682"/>
        <v>113115.94754105152</v>
      </c>
      <c r="AP974" s="112">
        <f t="shared" si="1682"/>
        <v>115380.58543509973</v>
      </c>
      <c r="AQ974" s="112">
        <f t="shared" si="1682"/>
        <v>118869.49052890122</v>
      </c>
      <c r="AR974" s="112">
        <f t="shared" si="1682"/>
        <v>121830.09874911908</v>
      </c>
      <c r="AS974" s="112">
        <f t="shared" si="1682"/>
        <v>124090.77729856448</v>
      </c>
      <c r="AT974" s="112">
        <f t="shared" si="1682"/>
        <v>126158.24261906077</v>
      </c>
      <c r="AU974" s="112">
        <f t="shared" si="1682"/>
        <v>127974.00928534911</v>
      </c>
      <c r="AV974" s="112">
        <f t="shared" si="1682"/>
        <v>129073.83134716959</v>
      </c>
      <c r="AW974" s="112">
        <f t="shared" si="1682"/>
        <v>130231.12370728019</v>
      </c>
      <c r="AX974" s="112">
        <f t="shared" si="1682"/>
        <v>129706.4193683023</v>
      </c>
      <c r="AY974" s="112">
        <f t="shared" si="1682"/>
        <v>130104.62188164273</v>
      </c>
      <c r="AZ974" s="112">
        <f t="shared" si="1682"/>
        <v>130962.36578531432</v>
      </c>
      <c r="BA974" s="112">
        <f t="shared" si="1682"/>
        <v>131528.36362596336</v>
      </c>
      <c r="BB974" s="112">
        <f t="shared" si="1682"/>
        <v>131020.33583522364</v>
      </c>
      <c r="BC974" s="112">
        <f t="shared" si="1682"/>
        <v>132076.0698648605</v>
      </c>
      <c r="BD974" s="112">
        <f t="shared" si="1682"/>
        <v>131939.16649039328</v>
      </c>
      <c r="BE974" s="112">
        <f t="shared" si="1682"/>
        <v>132389.51819242959</v>
      </c>
      <c r="BF974" s="112">
        <f t="shared" si="1682"/>
        <v>133670.06583337893</v>
      </c>
      <c r="BG974" s="112">
        <f t="shared" si="1682"/>
        <v>135032.38456493191</v>
      </c>
      <c r="BH974" s="112">
        <f t="shared" si="1682"/>
        <v>134695.09667130123</v>
      </c>
      <c r="BI974" s="112">
        <f t="shared" si="1682"/>
        <v>136286.49438999646</v>
      </c>
      <c r="BJ974" s="112">
        <f t="shared" si="1682"/>
        <v>136861.79488176163</v>
      </c>
      <c r="BK974" s="112">
        <f t="shared" si="1682"/>
        <v>137437.90935890353</v>
      </c>
      <c r="BL974" s="112">
        <f t="shared" si="1682"/>
        <v>139952.86471904541</v>
      </c>
      <c r="BM974" s="112">
        <f t="shared" si="1682"/>
        <v>140973.933451435</v>
      </c>
      <c r="BN974" s="112">
        <f t="shared" si="1682"/>
        <v>141391.56069093637</v>
      </c>
      <c r="BO974" s="112">
        <f t="shared" si="1682"/>
        <v>142605.68602710811</v>
      </c>
      <c r="BP974" s="112">
        <f t="shared" si="1682"/>
        <v>141670.61961931095</v>
      </c>
      <c r="BQ974" s="112">
        <f t="shared" si="1682"/>
        <v>142058.65931620391</v>
      </c>
      <c r="BR974" s="112">
        <f t="shared" si="1682"/>
        <v>141927.85614192428</v>
      </c>
      <c r="BS974" s="112">
        <f t="shared" si="1682"/>
        <v>143657.92539956281</v>
      </c>
      <c r="BT974" s="112">
        <f t="shared" si="1682"/>
        <v>142567.62928413821</v>
      </c>
      <c r="BU974" s="112">
        <f t="shared" si="1682"/>
        <v>141499.22461742477</v>
      </c>
      <c r="BV974" s="112">
        <f t="shared" si="1682"/>
        <v>139670.38215117576</v>
      </c>
      <c r="BW974" s="112">
        <f t="shared" si="1682"/>
        <v>138441.40238755781</v>
      </c>
      <c r="BX974" s="112">
        <f t="shared" si="1682"/>
        <v>134898.02151502616</v>
      </c>
      <c r="BY974" s="112">
        <f t="shared" si="1682"/>
        <v>132941.77524081524</v>
      </c>
      <c r="BZ974" s="112">
        <f t="shared" si="1682"/>
        <v>130405.67338599046</v>
      </c>
      <c r="CA974" s="112">
        <f t="shared" si="1682"/>
        <v>129272.00862489003</v>
      </c>
      <c r="CB974" s="112">
        <f t="shared" si="1682"/>
        <v>125663.41885229037</v>
      </c>
      <c r="CC974" s="112">
        <f t="shared" ref="CC974:DM974" si="1683">CC869+CC764</f>
        <v>125205.15614007655</v>
      </c>
      <c r="CD974" s="112">
        <f t="shared" si="1683"/>
        <v>122414.82627994037</v>
      </c>
      <c r="CE974" s="112">
        <f t="shared" si="1683"/>
        <v>120913.94803803443</v>
      </c>
      <c r="CF974" s="112">
        <f t="shared" si="1683"/>
        <v>117220.43422828868</v>
      </c>
      <c r="CG974" s="112">
        <f t="shared" si="1683"/>
        <v>114544.92835371452</v>
      </c>
      <c r="CH974" s="112">
        <f t="shared" si="1683"/>
        <v>112109.92079748721</v>
      </c>
      <c r="CI974" s="112">
        <f t="shared" si="1683"/>
        <v>109740.76657260298</v>
      </c>
      <c r="CJ974" s="112">
        <f t="shared" si="1683"/>
        <v>107946.26886592724</v>
      </c>
      <c r="CK974" s="112">
        <f t="shared" si="1683"/>
        <v>107445.41386807538</v>
      </c>
      <c r="CL974" s="112">
        <f t="shared" si="1683"/>
        <v>105850.46298373654</v>
      </c>
      <c r="CM974" s="112">
        <f t="shared" si="1683"/>
        <v>105559.77974534818</v>
      </c>
      <c r="CN974" s="112">
        <f t="shared" si="1683"/>
        <v>106591.03826292531</v>
      </c>
      <c r="CO974" s="112">
        <f t="shared" si="1683"/>
        <v>104589.76096730417</v>
      </c>
      <c r="CP974" s="112">
        <f t="shared" si="1683"/>
        <v>104575.1796832736</v>
      </c>
      <c r="CQ974" s="112">
        <f t="shared" si="1683"/>
        <v>103459.79405525852</v>
      </c>
      <c r="CR974" s="112">
        <f t="shared" si="1683"/>
        <v>101518.45368315384</v>
      </c>
      <c r="CS974" s="112">
        <f t="shared" si="1683"/>
        <v>100115.9017777241</v>
      </c>
      <c r="CT974" s="112">
        <f t="shared" si="1683"/>
        <v>97179.216960255129</v>
      </c>
      <c r="CU974" s="112">
        <f t="shared" si="1683"/>
        <v>94721.610742579243</v>
      </c>
      <c r="CV974" s="112">
        <f t="shared" si="1683"/>
        <v>88514.263019321254</v>
      </c>
      <c r="CW974" s="112">
        <f t="shared" si="1683"/>
        <v>81581.297347971893</v>
      </c>
      <c r="CX974" s="112">
        <f t="shared" si="1683"/>
        <v>75324.190414409677</v>
      </c>
      <c r="CY974" s="112">
        <f t="shared" si="1683"/>
        <v>68889.691791163874</v>
      </c>
      <c r="CZ974" s="112">
        <f t="shared" si="1683"/>
        <v>62804.345142916842</v>
      </c>
      <c r="DA974" s="112">
        <f t="shared" si="1683"/>
        <v>56355.577355579066</v>
      </c>
      <c r="DB974" s="112">
        <f t="shared" si="1683"/>
        <v>50545.523375944285</v>
      </c>
      <c r="DC974" s="112">
        <f t="shared" si="1683"/>
        <v>44312.521587486379</v>
      </c>
      <c r="DD974" s="112">
        <f t="shared" si="1683"/>
        <v>37998.611840205689</v>
      </c>
      <c r="DE974" s="112">
        <f t="shared" si="1683"/>
        <v>32086.567351019075</v>
      </c>
      <c r="DF974" s="112">
        <f t="shared" si="1683"/>
        <v>26942.092138351116</v>
      </c>
      <c r="DG974" s="112">
        <f t="shared" si="1683"/>
        <v>22400.427274911537</v>
      </c>
      <c r="DH974" s="112">
        <f t="shared" si="1683"/>
        <v>17952.473256976835</v>
      </c>
      <c r="DI974" s="112">
        <f t="shared" si="1683"/>
        <v>14679.60331264502</v>
      </c>
      <c r="DJ974" s="112">
        <f t="shared" si="1683"/>
        <v>11203.367328317305</v>
      </c>
      <c r="DK974" s="112">
        <f t="shared" si="1683"/>
        <v>8616.367224469137</v>
      </c>
      <c r="DL974" s="112">
        <f t="shared" si="1683"/>
        <v>6399.97896504049</v>
      </c>
      <c r="DM974" s="112">
        <f t="shared" si="1683"/>
        <v>13316.373290778811</v>
      </c>
    </row>
    <row r="975" spans="1:117" s="44" customFormat="1" ht="1" hidden="1" customHeight="1">
      <c r="A975" s="94">
        <v>2047</v>
      </c>
      <c r="B975" s="96">
        <f t="shared" si="1580"/>
        <v>10518251.860363614</v>
      </c>
      <c r="C975" s="98">
        <f t="shared" si="1584"/>
        <v>4.8698294137763812E-3</v>
      </c>
      <c r="D975" s="103">
        <f t="shared" ref="D975:M975" si="1684">D765+D870</f>
        <v>5833596.1714460924</v>
      </c>
      <c r="E975" s="103">
        <f t="shared" si="1684"/>
        <v>5957646.5327094682</v>
      </c>
      <c r="F975" s="103">
        <f t="shared" si="1684"/>
        <v>6080541.4787017163</v>
      </c>
      <c r="G975" s="103">
        <f t="shared" si="1684"/>
        <v>6201167.7041629124</v>
      </c>
      <c r="H975" s="103">
        <f t="shared" si="1684"/>
        <v>6319261.2882993706</v>
      </c>
      <c r="I975" s="103">
        <f t="shared" si="1684"/>
        <v>2730068.0376842283</v>
      </c>
      <c r="J975" s="103">
        <f t="shared" si="1684"/>
        <v>2606017.6764208525</v>
      </c>
      <c r="K975" s="103">
        <f t="shared" si="1684"/>
        <v>2483122.7304286053</v>
      </c>
      <c r="L975" s="103">
        <f t="shared" si="1684"/>
        <v>2362496.5049674092</v>
      </c>
      <c r="M975" s="103">
        <f t="shared" si="1684"/>
        <v>2244402.9208309511</v>
      </c>
      <c r="N975" s="103"/>
      <c r="O975" s="103"/>
      <c r="P975" s="103"/>
      <c r="Q975" s="112">
        <f t="shared" ref="Q975:CB975" si="1685">Q870+Q765</f>
        <v>93074.505964426586</v>
      </c>
      <c r="R975" s="112">
        <f t="shared" si="1685"/>
        <v>95271.479355195494</v>
      </c>
      <c r="S975" s="112">
        <f t="shared" si="1685"/>
        <v>97362.66898708402</v>
      </c>
      <c r="T975" s="112">
        <f t="shared" si="1685"/>
        <v>96624.827935343943</v>
      </c>
      <c r="U975" s="112">
        <f t="shared" si="1685"/>
        <v>96668.732555013325</v>
      </c>
      <c r="V975" s="112">
        <f t="shared" si="1685"/>
        <v>96632.775626226983</v>
      </c>
      <c r="W975" s="112">
        <f t="shared" si="1685"/>
        <v>96743.516109267774</v>
      </c>
      <c r="X975" s="112">
        <f t="shared" si="1685"/>
        <v>96194.78709039712</v>
      </c>
      <c r="Y975" s="112">
        <f t="shared" si="1685"/>
        <v>95967.556602790079</v>
      </c>
      <c r="Z975" s="112">
        <f t="shared" si="1685"/>
        <v>96039.854641125799</v>
      </c>
      <c r="AA975" s="112">
        <f t="shared" si="1685"/>
        <v>95996.249819502322</v>
      </c>
      <c r="AB975" s="112">
        <f t="shared" si="1685"/>
        <v>96564.505801293111</v>
      </c>
      <c r="AC975" s="112">
        <f t="shared" si="1685"/>
        <v>101797.56449808288</v>
      </c>
      <c r="AD975" s="112">
        <f t="shared" si="1685"/>
        <v>97866.097826777172</v>
      </c>
      <c r="AE975" s="112">
        <f t="shared" si="1685"/>
        <v>98480.218909523202</v>
      </c>
      <c r="AF975" s="112">
        <f t="shared" si="1685"/>
        <v>98987.200986668977</v>
      </c>
      <c r="AG975" s="112">
        <f t="shared" si="1685"/>
        <v>99430.353409255389</v>
      </c>
      <c r="AH975" s="112">
        <f t="shared" si="1685"/>
        <v>100123.41795685445</v>
      </c>
      <c r="AI975" s="112">
        <f t="shared" si="1685"/>
        <v>101313.87445295484</v>
      </c>
      <c r="AJ975" s="112">
        <f t="shared" si="1685"/>
        <v>103447.46270551192</v>
      </c>
      <c r="AK975" s="112">
        <f t="shared" si="1685"/>
        <v>104787.30044699262</v>
      </c>
      <c r="AL975" s="112">
        <f t="shared" si="1685"/>
        <v>106894.71581721726</v>
      </c>
      <c r="AM975" s="112">
        <f t="shared" si="1685"/>
        <v>108571.2025398922</v>
      </c>
      <c r="AN975" s="112">
        <f t="shared" si="1685"/>
        <v>110539.20895597443</v>
      </c>
      <c r="AO975" s="112">
        <f t="shared" si="1685"/>
        <v>113322.1961296802</v>
      </c>
      <c r="AP975" s="112">
        <f t="shared" si="1685"/>
        <v>115715.83607736349</v>
      </c>
      <c r="AQ975" s="112">
        <f t="shared" si="1685"/>
        <v>119291.60780666472</v>
      </c>
      <c r="AR975" s="112">
        <f t="shared" si="1685"/>
        <v>122366.52000766189</v>
      </c>
      <c r="AS975" s="112">
        <f t="shared" si="1685"/>
        <v>124697.73171312785</v>
      </c>
      <c r="AT975" s="112">
        <f t="shared" si="1685"/>
        <v>126857.85237742439</v>
      </c>
      <c r="AU975" s="112">
        <f t="shared" si="1685"/>
        <v>128726.10606276992</v>
      </c>
      <c r="AV975" s="112">
        <f t="shared" si="1685"/>
        <v>129843.71969971538</v>
      </c>
      <c r="AW975" s="112">
        <f t="shared" si="1685"/>
        <v>131026.34127013899</v>
      </c>
      <c r="AX975" s="112">
        <f t="shared" si="1685"/>
        <v>130517.36856161857</v>
      </c>
      <c r="AY975" s="112">
        <f t="shared" si="1685"/>
        <v>130943.97300421138</v>
      </c>
      <c r="AZ975" s="112">
        <f t="shared" si="1685"/>
        <v>131761.20344925302</v>
      </c>
      <c r="BA975" s="112">
        <f t="shared" si="1685"/>
        <v>132398.04667594284</v>
      </c>
      <c r="BB975" s="112">
        <f t="shared" si="1685"/>
        <v>132276.70388099537</v>
      </c>
      <c r="BC975" s="112">
        <f t="shared" si="1685"/>
        <v>133275.42736038531</v>
      </c>
      <c r="BD975" s="112">
        <f t="shared" si="1685"/>
        <v>133331.53562035883</v>
      </c>
      <c r="BE975" s="112">
        <f t="shared" si="1685"/>
        <v>133655.0498008313</v>
      </c>
      <c r="BF975" s="112">
        <f t="shared" si="1685"/>
        <v>134112.88250515345</v>
      </c>
      <c r="BG975" s="112">
        <f t="shared" si="1685"/>
        <v>135421.50028000853</v>
      </c>
      <c r="BH975" s="112">
        <f t="shared" si="1685"/>
        <v>136114.28230403701</v>
      </c>
      <c r="BI975" s="112">
        <f t="shared" si="1685"/>
        <v>135994.65818482701</v>
      </c>
      <c r="BJ975" s="112">
        <f t="shared" si="1685"/>
        <v>137146.55724875955</v>
      </c>
      <c r="BK975" s="112">
        <f t="shared" si="1685"/>
        <v>137598.59182592976</v>
      </c>
      <c r="BL975" s="112">
        <f t="shared" si="1685"/>
        <v>138044.51544753936</v>
      </c>
      <c r="BM975" s="112">
        <f t="shared" si="1685"/>
        <v>140576.86231569987</v>
      </c>
      <c r="BN975" s="112">
        <f t="shared" si="1685"/>
        <v>140871.80205290657</v>
      </c>
      <c r="BO975" s="112">
        <f t="shared" si="1685"/>
        <v>141276.96131158742</v>
      </c>
      <c r="BP975" s="112">
        <f t="shared" si="1685"/>
        <v>142466.49273058859</v>
      </c>
      <c r="BQ975" s="112">
        <f t="shared" si="1685"/>
        <v>141450.9538666897</v>
      </c>
      <c r="BR975" s="112">
        <f t="shared" si="1685"/>
        <v>141700.92316303635</v>
      </c>
      <c r="BS975" s="112">
        <f t="shared" si="1685"/>
        <v>141594.45011483826</v>
      </c>
      <c r="BT975" s="112">
        <f t="shared" si="1685"/>
        <v>142806.26973837303</v>
      </c>
      <c r="BU975" s="112">
        <f t="shared" si="1685"/>
        <v>142058.04892594635</v>
      </c>
      <c r="BV975" s="112">
        <f t="shared" si="1685"/>
        <v>141023.17144943197</v>
      </c>
      <c r="BW975" s="112">
        <f t="shared" si="1685"/>
        <v>138694.2976393126</v>
      </c>
      <c r="BX975" s="112">
        <f t="shared" si="1685"/>
        <v>137999.0599759742</v>
      </c>
      <c r="BY975" s="112">
        <f t="shared" si="1685"/>
        <v>133484.50714459619</v>
      </c>
      <c r="BZ975" s="112">
        <f t="shared" si="1685"/>
        <v>132133.55032477767</v>
      </c>
      <c r="CA975" s="112">
        <f t="shared" si="1685"/>
        <v>129808.55468517012</v>
      </c>
      <c r="CB975" s="112">
        <f t="shared" si="1685"/>
        <v>127861.59118959468</v>
      </c>
      <c r="CC975" s="112">
        <f t="shared" ref="CC975:DM975" si="1686">CC870+CC765</f>
        <v>125000.12745049983</v>
      </c>
      <c r="CD975" s="112">
        <f t="shared" si="1686"/>
        <v>123905.14467511012</v>
      </c>
      <c r="CE975" s="112">
        <f t="shared" si="1686"/>
        <v>121764.55494779535</v>
      </c>
      <c r="CF975" s="112">
        <f t="shared" si="1686"/>
        <v>119776.49808369076</v>
      </c>
      <c r="CG975" s="112">
        <f t="shared" si="1686"/>
        <v>116590.17899132936</v>
      </c>
      <c r="CH975" s="112">
        <f t="shared" si="1686"/>
        <v>113363.70902539554</v>
      </c>
      <c r="CI975" s="112">
        <f t="shared" si="1686"/>
        <v>111256.28706972577</v>
      </c>
      <c r="CJ975" s="112">
        <f t="shared" si="1686"/>
        <v>108936.69459361547</v>
      </c>
      <c r="CK975" s="112">
        <f t="shared" si="1686"/>
        <v>106853.38852831422</v>
      </c>
      <c r="CL975" s="112">
        <f t="shared" si="1686"/>
        <v>106212.90644114162</v>
      </c>
      <c r="CM975" s="112">
        <f t="shared" si="1686"/>
        <v>104169.14262634607</v>
      </c>
      <c r="CN975" s="112">
        <f t="shared" si="1686"/>
        <v>104481.21110547567</v>
      </c>
      <c r="CO975" s="112">
        <f t="shared" si="1686"/>
        <v>104510.03360858609</v>
      </c>
      <c r="CP975" s="112">
        <f t="shared" si="1686"/>
        <v>102868.32453950051</v>
      </c>
      <c r="CQ975" s="112">
        <f t="shared" si="1686"/>
        <v>102226.38447865525</v>
      </c>
      <c r="CR975" s="112">
        <f t="shared" si="1686"/>
        <v>101312.75604853986</v>
      </c>
      <c r="CS975" s="112">
        <f t="shared" si="1686"/>
        <v>98806.665830600541</v>
      </c>
      <c r="CT975" s="112">
        <f t="shared" si="1686"/>
        <v>97363.595189478554</v>
      </c>
      <c r="CU975" s="112">
        <f t="shared" si="1686"/>
        <v>94031.833122207056</v>
      </c>
      <c r="CV975" s="112">
        <f t="shared" si="1686"/>
        <v>90939.584122100758</v>
      </c>
      <c r="CW975" s="112">
        <f t="shared" si="1686"/>
        <v>84857.747921844202</v>
      </c>
      <c r="CX975" s="112">
        <f t="shared" si="1686"/>
        <v>77821.883322779933</v>
      </c>
      <c r="CY975" s="112">
        <f t="shared" si="1686"/>
        <v>71001.964163222874</v>
      </c>
      <c r="CZ975" s="112">
        <f t="shared" si="1686"/>
        <v>64660.29383447217</v>
      </c>
      <c r="DA975" s="112">
        <f t="shared" si="1686"/>
        <v>58679.896973638548</v>
      </c>
      <c r="DB975" s="112">
        <f t="shared" si="1686"/>
        <v>51667.005250675262</v>
      </c>
      <c r="DC975" s="112">
        <f t="shared" si="1686"/>
        <v>46006.703073098288</v>
      </c>
      <c r="DD975" s="112">
        <f t="shared" si="1686"/>
        <v>39633.201808468752</v>
      </c>
      <c r="DE975" s="112">
        <f t="shared" si="1686"/>
        <v>33155.298817092029</v>
      </c>
      <c r="DF975" s="112">
        <f t="shared" si="1686"/>
        <v>27978.139491243888</v>
      </c>
      <c r="DG975" s="112">
        <f t="shared" si="1686"/>
        <v>22697.276562841293</v>
      </c>
      <c r="DH975" s="112">
        <f t="shared" si="1686"/>
        <v>18786.685119807549</v>
      </c>
      <c r="DI975" s="112">
        <f t="shared" si="1686"/>
        <v>14580.409048238889</v>
      </c>
      <c r="DJ975" s="112">
        <f t="shared" si="1686"/>
        <v>11450.225765550591</v>
      </c>
      <c r="DK975" s="112">
        <f t="shared" si="1686"/>
        <v>8657.8900646060847</v>
      </c>
      <c r="DL975" s="112">
        <f t="shared" si="1686"/>
        <v>6620.4357516346663</v>
      </c>
      <c r="DM975" s="112">
        <f t="shared" si="1686"/>
        <v>14058.122081416815</v>
      </c>
    </row>
    <row r="976" spans="1:117" s="44" customFormat="1" ht="1" hidden="1" customHeight="1">
      <c r="A976" s="94">
        <v>2048</v>
      </c>
      <c r="B976" s="96">
        <f t="shared" si="1580"/>
        <v>10568383.604387559</v>
      </c>
      <c r="C976" s="98">
        <f t="shared" si="1584"/>
        <v>4.7661669153273292E-3</v>
      </c>
      <c r="D976" s="103">
        <f t="shared" ref="D976:M976" si="1687">D766+D871</f>
        <v>5852672.9477253631</v>
      </c>
      <c r="E976" s="103">
        <f t="shared" si="1687"/>
        <v>5977720.4776433213</v>
      </c>
      <c r="F976" s="103">
        <f t="shared" si="1687"/>
        <v>6100947.5563601293</v>
      </c>
      <c r="G976" s="103">
        <f t="shared" si="1687"/>
        <v>6223040.8183046123</v>
      </c>
      <c r="H976" s="103">
        <f t="shared" si="1687"/>
        <v>6342695.1547709601</v>
      </c>
      <c r="I976" s="103">
        <f t="shared" si="1687"/>
        <v>2753879.2241632291</v>
      </c>
      <c r="J976" s="103">
        <f t="shared" si="1687"/>
        <v>2628831.6942452709</v>
      </c>
      <c r="K976" s="103">
        <f t="shared" si="1687"/>
        <v>2505604.6155284629</v>
      </c>
      <c r="L976" s="103">
        <f t="shared" si="1687"/>
        <v>2383511.3535839804</v>
      </c>
      <c r="M976" s="103">
        <f t="shared" si="1687"/>
        <v>2263857.0171176326</v>
      </c>
      <c r="N976" s="103"/>
      <c r="O976" s="103"/>
      <c r="P976" s="103"/>
      <c r="Q976" s="112">
        <f t="shared" ref="Q976:CB976" si="1688">Q871+Q766</f>
        <v>93597.602448907084</v>
      </c>
      <c r="R976" s="112">
        <f t="shared" si="1688"/>
        <v>95847.181221515551</v>
      </c>
      <c r="S976" s="112">
        <f t="shared" si="1688"/>
        <v>97981.089149814026</v>
      </c>
      <c r="T976" s="112">
        <f t="shared" si="1688"/>
        <v>97264.666762668843</v>
      </c>
      <c r="U976" s="112">
        <f t="shared" si="1688"/>
        <v>97328.195114331553</v>
      </c>
      <c r="V976" s="112">
        <f t="shared" si="1688"/>
        <v>97312.542508101775</v>
      </c>
      <c r="W976" s="112">
        <f t="shared" si="1688"/>
        <v>97400.605614097978</v>
      </c>
      <c r="X976" s="112">
        <f t="shared" si="1688"/>
        <v>96834.82947632391</v>
      </c>
      <c r="Y976" s="112">
        <f t="shared" si="1688"/>
        <v>96582.870459807396</v>
      </c>
      <c r="Z976" s="112">
        <f t="shared" si="1688"/>
        <v>96592.502387037035</v>
      </c>
      <c r="AA976" s="112">
        <f t="shared" si="1688"/>
        <v>96485.553751763277</v>
      </c>
      <c r="AB976" s="112">
        <f t="shared" si="1688"/>
        <v>96975.282817740808</v>
      </c>
      <c r="AC976" s="112">
        <f t="shared" si="1688"/>
        <v>102127.07127596073</v>
      </c>
      <c r="AD976" s="112">
        <f t="shared" si="1688"/>
        <v>98087.78568582036</v>
      </c>
      <c r="AE976" s="112">
        <f t="shared" si="1688"/>
        <v>98603.185510137759</v>
      </c>
      <c r="AF976" s="112">
        <f t="shared" si="1688"/>
        <v>99012.172896605785</v>
      </c>
      <c r="AG976" s="112">
        <f t="shared" si="1688"/>
        <v>99377.571248843364</v>
      </c>
      <c r="AH976" s="112">
        <f t="shared" si="1688"/>
        <v>100003.05258874324</v>
      </c>
      <c r="AI976" s="112">
        <f t="shared" si="1688"/>
        <v>101150.37316100259</v>
      </c>
      <c r="AJ976" s="112">
        <f t="shared" si="1688"/>
        <v>103267.29841974561</v>
      </c>
      <c r="AK976" s="112">
        <f t="shared" si="1688"/>
        <v>104611.28006540501</v>
      </c>
      <c r="AL976" s="112">
        <f t="shared" si="1688"/>
        <v>106767.52980960945</v>
      </c>
      <c r="AM976" s="112">
        <f t="shared" si="1688"/>
        <v>108503.79891957593</v>
      </c>
      <c r="AN976" s="112">
        <f t="shared" si="1688"/>
        <v>110550.21418467473</v>
      </c>
      <c r="AO976" s="112">
        <f t="shared" si="1688"/>
        <v>113452.9244873086</v>
      </c>
      <c r="AP976" s="112">
        <f t="shared" si="1688"/>
        <v>115925.67531853419</v>
      </c>
      <c r="AQ976" s="112">
        <f t="shared" si="1688"/>
        <v>119630.60219809167</v>
      </c>
      <c r="AR976" s="112">
        <f t="shared" si="1688"/>
        <v>122792.33221370587</v>
      </c>
      <c r="AS976" s="112">
        <f t="shared" si="1688"/>
        <v>125234.61516808519</v>
      </c>
      <c r="AT976" s="112">
        <f t="shared" si="1688"/>
        <v>127461.16060202036</v>
      </c>
      <c r="AU976" s="112">
        <f t="shared" si="1688"/>
        <v>129420.51770470015</v>
      </c>
      <c r="AV976" s="112">
        <f t="shared" si="1688"/>
        <v>130589.43897893399</v>
      </c>
      <c r="AW976" s="112">
        <f t="shared" si="1688"/>
        <v>131792.51419979689</v>
      </c>
      <c r="AX976" s="112">
        <f t="shared" si="1688"/>
        <v>131300.68851316089</v>
      </c>
      <c r="AY976" s="112">
        <f t="shared" si="1688"/>
        <v>131746.99493370607</v>
      </c>
      <c r="AZ976" s="112">
        <f t="shared" si="1688"/>
        <v>132597.31354110208</v>
      </c>
      <c r="BA976" s="112">
        <f t="shared" si="1688"/>
        <v>133194.36524305766</v>
      </c>
      <c r="BB976" s="112">
        <f t="shared" si="1688"/>
        <v>133140.28149259248</v>
      </c>
      <c r="BC976" s="112">
        <f t="shared" si="1688"/>
        <v>134535.76819543488</v>
      </c>
      <c r="BD976" s="112">
        <f t="shared" si="1688"/>
        <v>134528.88935798197</v>
      </c>
      <c r="BE976" s="112">
        <f t="shared" si="1688"/>
        <v>135048.93198782729</v>
      </c>
      <c r="BF976" s="112">
        <f t="shared" si="1688"/>
        <v>135382.034667823</v>
      </c>
      <c r="BG976" s="112">
        <f t="shared" si="1688"/>
        <v>135871.28509389469</v>
      </c>
      <c r="BH976" s="112">
        <f t="shared" si="1688"/>
        <v>136508.50587029656</v>
      </c>
      <c r="BI976" s="112">
        <f t="shared" si="1688"/>
        <v>137417.99071550416</v>
      </c>
      <c r="BJ976" s="112">
        <f t="shared" si="1688"/>
        <v>136861.20328131446</v>
      </c>
      <c r="BK976" s="112">
        <f t="shared" si="1688"/>
        <v>137885.8100211636</v>
      </c>
      <c r="BL976" s="112">
        <f t="shared" si="1688"/>
        <v>138209.49017411878</v>
      </c>
      <c r="BM976" s="112">
        <f t="shared" si="1688"/>
        <v>138676.22596525005</v>
      </c>
      <c r="BN976" s="112">
        <f t="shared" si="1688"/>
        <v>140481.73261637086</v>
      </c>
      <c r="BO976" s="112">
        <f t="shared" si="1688"/>
        <v>140766.11911477352</v>
      </c>
      <c r="BP976" s="112">
        <f t="shared" si="1688"/>
        <v>141149.36797927023</v>
      </c>
      <c r="BQ976" s="112">
        <f t="shared" si="1688"/>
        <v>142246.8702677043</v>
      </c>
      <c r="BR976" s="112">
        <f t="shared" si="1688"/>
        <v>141103.19553852896</v>
      </c>
      <c r="BS976" s="112">
        <f t="shared" si="1688"/>
        <v>141373.65723885654</v>
      </c>
      <c r="BT976" s="112">
        <f t="shared" si="1688"/>
        <v>140766.03173198283</v>
      </c>
      <c r="BU976" s="112">
        <f t="shared" si="1688"/>
        <v>142303.26157166279</v>
      </c>
      <c r="BV976" s="112">
        <f t="shared" si="1688"/>
        <v>141584.10639159035</v>
      </c>
      <c r="BW976" s="112">
        <f t="shared" si="1688"/>
        <v>140043.89347223286</v>
      </c>
      <c r="BX976" s="112">
        <f t="shared" si="1688"/>
        <v>138257.18702702268</v>
      </c>
      <c r="BY976" s="112">
        <f t="shared" si="1688"/>
        <v>136556.22517002461</v>
      </c>
      <c r="BZ976" s="112">
        <f t="shared" si="1688"/>
        <v>132676.90999136309</v>
      </c>
      <c r="CA976" s="112">
        <f t="shared" si="1688"/>
        <v>131534.6379313902</v>
      </c>
      <c r="CB976" s="112">
        <f t="shared" si="1688"/>
        <v>128399.69767111258</v>
      </c>
      <c r="CC976" s="112">
        <f t="shared" ref="CC976:DM976" si="1689">CC871+CC766</f>
        <v>127194.87901150429</v>
      </c>
      <c r="CD976" s="112">
        <f t="shared" si="1689"/>
        <v>123706.84013515236</v>
      </c>
      <c r="CE976" s="112">
        <f t="shared" si="1689"/>
        <v>123251.05573262493</v>
      </c>
      <c r="CF976" s="112">
        <f t="shared" si="1689"/>
        <v>120625.36579861966</v>
      </c>
      <c r="CG976" s="112">
        <f t="shared" si="1689"/>
        <v>119136.62828368734</v>
      </c>
      <c r="CH976" s="112">
        <f t="shared" si="1689"/>
        <v>115391.89267457571</v>
      </c>
      <c r="CI976" s="112">
        <f t="shared" si="1689"/>
        <v>112506.97201491368</v>
      </c>
      <c r="CJ976" s="112">
        <f t="shared" si="1689"/>
        <v>110445.01500757925</v>
      </c>
      <c r="CK976" s="112">
        <f t="shared" si="1689"/>
        <v>107838.51242121938</v>
      </c>
      <c r="CL976" s="112">
        <f t="shared" si="1689"/>
        <v>105633.1429770214</v>
      </c>
      <c r="CM976" s="112">
        <f t="shared" si="1689"/>
        <v>104529.4456541471</v>
      </c>
      <c r="CN976" s="112">
        <f t="shared" si="1689"/>
        <v>103113.73197360836</v>
      </c>
      <c r="CO976" s="112">
        <f t="shared" si="1689"/>
        <v>102442.72843611392</v>
      </c>
      <c r="CP976" s="112">
        <f t="shared" si="1689"/>
        <v>102800.76407793752</v>
      </c>
      <c r="CQ976" s="112">
        <f t="shared" si="1689"/>
        <v>100563.81919314468</v>
      </c>
      <c r="CR976" s="112">
        <f t="shared" si="1689"/>
        <v>100117.10342313867</v>
      </c>
      <c r="CS976" s="112">
        <f t="shared" si="1689"/>
        <v>98618.950726719486</v>
      </c>
      <c r="CT976" s="112">
        <f t="shared" si="1689"/>
        <v>96107.236281439895</v>
      </c>
      <c r="CU976" s="112">
        <f t="shared" si="1689"/>
        <v>94232.775615187318</v>
      </c>
      <c r="CV976" s="112">
        <f t="shared" si="1689"/>
        <v>90299.730891593324</v>
      </c>
      <c r="CW976" s="112">
        <f t="shared" si="1689"/>
        <v>87204.347971184936</v>
      </c>
      <c r="CX976" s="112">
        <f t="shared" si="1689"/>
        <v>80973.709672054916</v>
      </c>
      <c r="CY976" s="112">
        <f t="shared" si="1689"/>
        <v>73377.18931174255</v>
      </c>
      <c r="CZ976" s="112">
        <f t="shared" si="1689"/>
        <v>66672.140179816852</v>
      </c>
      <c r="DA976" s="112">
        <f t="shared" si="1689"/>
        <v>60444.265424233876</v>
      </c>
      <c r="DB976" s="112">
        <f t="shared" si="1689"/>
        <v>53833.769317321225</v>
      </c>
      <c r="DC976" s="112">
        <f t="shared" si="1689"/>
        <v>47058.518438589716</v>
      </c>
      <c r="DD976" s="112">
        <f t="shared" si="1689"/>
        <v>41183.575928245875</v>
      </c>
      <c r="DE976" s="112">
        <f t="shared" si="1689"/>
        <v>34602.826114570853</v>
      </c>
      <c r="DF976" s="112">
        <f t="shared" si="1689"/>
        <v>28932.10520899023</v>
      </c>
      <c r="DG976" s="112">
        <f t="shared" si="1689"/>
        <v>23590.676030192779</v>
      </c>
      <c r="DH976" s="112">
        <f t="shared" si="1689"/>
        <v>19055.19144088099</v>
      </c>
      <c r="DI976" s="112">
        <f t="shared" si="1689"/>
        <v>15273.695063461821</v>
      </c>
      <c r="DJ976" s="112">
        <f t="shared" si="1689"/>
        <v>11388.235780408653</v>
      </c>
      <c r="DK976" s="112">
        <f t="shared" si="1689"/>
        <v>8861.8470559585148</v>
      </c>
      <c r="DL976" s="112">
        <f t="shared" si="1689"/>
        <v>6662.2120024532987</v>
      </c>
      <c r="DM976" s="112">
        <f t="shared" si="1689"/>
        <v>14781.244701023186</v>
      </c>
    </row>
    <row r="977" spans="1:117" s="44" customFormat="1" ht="1" hidden="1" customHeight="1">
      <c r="A977" s="94">
        <v>2049</v>
      </c>
      <c r="B977" s="96">
        <f t="shared" si="1580"/>
        <v>10617795.331037376</v>
      </c>
      <c r="C977" s="98">
        <f t="shared" si="1584"/>
        <v>4.6754289491633665E-3</v>
      </c>
      <c r="D977" s="103">
        <f t="shared" ref="D977:M977" si="1690">D767+D872</f>
        <v>5869725.2099959571</v>
      </c>
      <c r="E977" s="103">
        <f t="shared" si="1690"/>
        <v>5996705.0757332202</v>
      </c>
      <c r="F977" s="103">
        <f t="shared" si="1690"/>
        <v>6120931.5571285486</v>
      </c>
      <c r="G977" s="103">
        <f t="shared" si="1690"/>
        <v>6243358.5015499499</v>
      </c>
      <c r="H977" s="103">
        <f t="shared" si="1690"/>
        <v>6364477.1869917121</v>
      </c>
      <c r="I977" s="103">
        <f t="shared" si="1690"/>
        <v>2778325.7284811474</v>
      </c>
      <c r="J977" s="103">
        <f t="shared" si="1690"/>
        <v>2651345.8627438853</v>
      </c>
      <c r="K977" s="103">
        <f t="shared" si="1690"/>
        <v>2527119.3813485578</v>
      </c>
      <c r="L977" s="103">
        <f t="shared" si="1690"/>
        <v>2404692.4369271556</v>
      </c>
      <c r="M977" s="103">
        <f t="shared" si="1690"/>
        <v>2283573.7514853934</v>
      </c>
      <c r="N977" s="103"/>
      <c r="O977" s="103"/>
      <c r="P977" s="103"/>
      <c r="Q977" s="112">
        <f t="shared" ref="Q977:CB977" si="1691">Q872+Q767</f>
        <v>94079.963812557718</v>
      </c>
      <c r="R977" s="112">
        <f t="shared" si="1691"/>
        <v>96378.246978513955</v>
      </c>
      <c r="S977" s="112">
        <f t="shared" si="1691"/>
        <v>98566.15991039935</v>
      </c>
      <c r="T977" s="112">
        <f t="shared" si="1691"/>
        <v>97875.468834468629</v>
      </c>
      <c r="U977" s="112">
        <f t="shared" si="1691"/>
        <v>97965.643516836484</v>
      </c>
      <c r="V977" s="112">
        <f t="shared" si="1691"/>
        <v>97968.331221411048</v>
      </c>
      <c r="W977" s="112">
        <f t="shared" si="1691"/>
        <v>98078.70544156144</v>
      </c>
      <c r="X977" s="112">
        <f t="shared" si="1691"/>
        <v>97484.813285190059</v>
      </c>
      <c r="Y977" s="112">
        <f t="shared" si="1691"/>
        <v>97220.941110243264</v>
      </c>
      <c r="Z977" s="112">
        <f t="shared" si="1691"/>
        <v>97205.600494858838</v>
      </c>
      <c r="AA977" s="112">
        <f t="shared" si="1691"/>
        <v>97037.090509641916</v>
      </c>
      <c r="AB977" s="112">
        <f t="shared" si="1691"/>
        <v>97466.420440508518</v>
      </c>
      <c r="AC977" s="112">
        <f t="shared" si="1691"/>
        <v>102558.78876907467</v>
      </c>
      <c r="AD977" s="112">
        <f t="shared" si="1691"/>
        <v>98403.308460446249</v>
      </c>
      <c r="AE977" s="112">
        <f t="shared" si="1691"/>
        <v>98825.124511986724</v>
      </c>
      <c r="AF977" s="112">
        <f t="shared" si="1691"/>
        <v>99136.005986583914</v>
      </c>
      <c r="AG977" s="112">
        <f t="shared" si="1691"/>
        <v>99403.463715400168</v>
      </c>
      <c r="AH977" s="112">
        <f t="shared" si="1691"/>
        <v>99951.330848222045</v>
      </c>
      <c r="AI977" s="112">
        <f t="shared" si="1691"/>
        <v>101031.72809002924</v>
      </c>
      <c r="AJ977" s="112">
        <f t="shared" si="1691"/>
        <v>103107.25662233929</v>
      </c>
      <c r="AK977" s="112">
        <f t="shared" si="1691"/>
        <v>104437.27507833447</v>
      </c>
      <c r="AL977" s="112">
        <f t="shared" si="1691"/>
        <v>106598.96276143465</v>
      </c>
      <c r="AM977" s="112">
        <f t="shared" si="1691"/>
        <v>108384.07576897382</v>
      </c>
      <c r="AN977" s="112">
        <f t="shared" si="1691"/>
        <v>110489.98038687187</v>
      </c>
      <c r="AO977" s="112">
        <f t="shared" si="1691"/>
        <v>113468.95957241009</v>
      </c>
      <c r="AP977" s="112">
        <f t="shared" si="1691"/>
        <v>116062.18779944192</v>
      </c>
      <c r="AQ977" s="112">
        <f t="shared" si="1691"/>
        <v>119845.18800853673</v>
      </c>
      <c r="AR977" s="112">
        <f t="shared" si="1691"/>
        <v>123134.69444469728</v>
      </c>
      <c r="AS977" s="112">
        <f t="shared" si="1691"/>
        <v>125656.86441209997</v>
      </c>
      <c r="AT977" s="112">
        <f t="shared" si="1691"/>
        <v>127997.48588171435</v>
      </c>
      <c r="AU977" s="112">
        <f t="shared" si="1691"/>
        <v>130022.81898094702</v>
      </c>
      <c r="AV977" s="112">
        <f t="shared" si="1691"/>
        <v>131278.81421070558</v>
      </c>
      <c r="AW977" s="112">
        <f t="shared" si="1691"/>
        <v>132534.58071415857</v>
      </c>
      <c r="AX977" s="112">
        <f t="shared" si="1691"/>
        <v>132052.41908892253</v>
      </c>
      <c r="AY977" s="112">
        <f t="shared" si="1691"/>
        <v>132524.51146651371</v>
      </c>
      <c r="AZ977" s="112">
        <f t="shared" si="1691"/>
        <v>133397.1473621378</v>
      </c>
      <c r="BA977" s="112">
        <f t="shared" si="1691"/>
        <v>134027.8610160969</v>
      </c>
      <c r="BB977" s="112">
        <f t="shared" si="1691"/>
        <v>133929.95261402591</v>
      </c>
      <c r="BC977" s="112">
        <f t="shared" si="1691"/>
        <v>135403.10086060164</v>
      </c>
      <c r="BD977" s="112">
        <f t="shared" si="1691"/>
        <v>135785.22472650479</v>
      </c>
      <c r="BE977" s="112">
        <f t="shared" si="1691"/>
        <v>136250.46526862588</v>
      </c>
      <c r="BF977" s="112">
        <f t="shared" si="1691"/>
        <v>136779.49644865142</v>
      </c>
      <c r="BG977" s="112">
        <f t="shared" si="1691"/>
        <v>137147.11846631029</v>
      </c>
      <c r="BH977" s="112">
        <f t="shared" si="1691"/>
        <v>136961.09026609466</v>
      </c>
      <c r="BI977" s="112">
        <f t="shared" si="1691"/>
        <v>137815.89916096916</v>
      </c>
      <c r="BJ977" s="112">
        <f t="shared" si="1691"/>
        <v>138284.08174251212</v>
      </c>
      <c r="BK977" s="112">
        <f t="shared" si="1691"/>
        <v>137602.60461360315</v>
      </c>
      <c r="BL977" s="112">
        <f t="shared" si="1691"/>
        <v>138501.10260166315</v>
      </c>
      <c r="BM977" s="112">
        <f t="shared" si="1691"/>
        <v>138846.48276758048</v>
      </c>
      <c r="BN977" s="112">
        <f t="shared" si="1691"/>
        <v>138598.74089805037</v>
      </c>
      <c r="BO977" s="112">
        <f t="shared" si="1691"/>
        <v>140381.70261158928</v>
      </c>
      <c r="BP977" s="112">
        <f t="shared" si="1691"/>
        <v>140645.16793868988</v>
      </c>
      <c r="BQ977" s="112">
        <f t="shared" si="1691"/>
        <v>140940.26486531511</v>
      </c>
      <c r="BR977" s="112">
        <f t="shared" si="1691"/>
        <v>141898.81505292474</v>
      </c>
      <c r="BS977" s="112">
        <f t="shared" si="1691"/>
        <v>140785.28913931182</v>
      </c>
      <c r="BT977" s="112">
        <f t="shared" si="1691"/>
        <v>140554.00785617332</v>
      </c>
      <c r="BU977" s="112">
        <f t="shared" si="1691"/>
        <v>140279.90570092853</v>
      </c>
      <c r="BV977" s="112">
        <f t="shared" si="1691"/>
        <v>141835.84569576947</v>
      </c>
      <c r="BW977" s="112">
        <f t="shared" si="1691"/>
        <v>140605.06705700792</v>
      </c>
      <c r="BX977" s="112">
        <f t="shared" si="1691"/>
        <v>139608.0667755756</v>
      </c>
      <c r="BY977" s="112">
        <f t="shared" si="1691"/>
        <v>136817.85072892663</v>
      </c>
      <c r="BZ977" s="112">
        <f t="shared" si="1691"/>
        <v>135738.19986477139</v>
      </c>
      <c r="CA977" s="112">
        <f t="shared" si="1691"/>
        <v>132082.49540323162</v>
      </c>
      <c r="CB977" s="112">
        <f t="shared" si="1691"/>
        <v>130113.01630035578</v>
      </c>
      <c r="CC977" s="112">
        <f t="shared" ref="CC977:DM977" si="1692">CC872+CC767</f>
        <v>127733.44334218343</v>
      </c>
      <c r="CD977" s="112">
        <f t="shared" si="1692"/>
        <v>125886.59699898932</v>
      </c>
      <c r="CE977" s="112">
        <f t="shared" si="1692"/>
        <v>123062.13225762115</v>
      </c>
      <c r="CF977" s="112">
        <f t="shared" si="1692"/>
        <v>122103.48466751729</v>
      </c>
      <c r="CG977" s="112">
        <f t="shared" si="1692"/>
        <v>119988.26167898808</v>
      </c>
      <c r="CH977" s="112">
        <f t="shared" si="1692"/>
        <v>117918.45981966797</v>
      </c>
      <c r="CI977" s="112">
        <f t="shared" si="1692"/>
        <v>114526.00874878571</v>
      </c>
      <c r="CJ977" s="112">
        <f t="shared" si="1692"/>
        <v>111693.73288523935</v>
      </c>
      <c r="CK977" s="112">
        <f t="shared" si="1692"/>
        <v>109339.35223162887</v>
      </c>
      <c r="CL977" s="112">
        <f t="shared" si="1692"/>
        <v>106616.02963182901</v>
      </c>
      <c r="CM977" s="112">
        <f t="shared" si="1692"/>
        <v>103964.46672892434</v>
      </c>
      <c r="CN977" s="112">
        <f t="shared" si="1692"/>
        <v>103476.03546248385</v>
      </c>
      <c r="CO977" s="112">
        <f t="shared" si="1692"/>
        <v>101110.95594957509</v>
      </c>
      <c r="CP977" s="112">
        <f t="shared" si="1692"/>
        <v>100771.57334676113</v>
      </c>
      <c r="CQ977" s="112">
        <f t="shared" si="1692"/>
        <v>100511.41631689163</v>
      </c>
      <c r="CR977" s="112">
        <f t="shared" si="1692"/>
        <v>98501.17022077342</v>
      </c>
      <c r="CS977" s="112">
        <f t="shared" si="1692"/>
        <v>97471.594073817221</v>
      </c>
      <c r="CT977" s="112">
        <f t="shared" si="1692"/>
        <v>95941.078085035086</v>
      </c>
      <c r="CU977" s="112">
        <f t="shared" si="1692"/>
        <v>93040.610772412794</v>
      </c>
      <c r="CV977" s="112">
        <f t="shared" si="1692"/>
        <v>90514.460257730694</v>
      </c>
      <c r="CW977" s="112">
        <f t="shared" si="1692"/>
        <v>86613.646532228056</v>
      </c>
      <c r="CX977" s="112">
        <f t="shared" si="1692"/>
        <v>83237.624650602971</v>
      </c>
      <c r="CY977" s="112">
        <f t="shared" si="1692"/>
        <v>76379.73202313311</v>
      </c>
      <c r="CZ977" s="112">
        <f t="shared" si="1692"/>
        <v>68926.517689028304</v>
      </c>
      <c r="DA977" s="112">
        <f t="shared" si="1692"/>
        <v>62358.937631107328</v>
      </c>
      <c r="DB977" s="112">
        <f t="shared" si="1692"/>
        <v>55484.721693400985</v>
      </c>
      <c r="DC977" s="112">
        <f t="shared" si="1692"/>
        <v>49066.393483515669</v>
      </c>
      <c r="DD977" s="112">
        <f t="shared" si="1692"/>
        <v>42155.360757749302</v>
      </c>
      <c r="DE977" s="112">
        <f t="shared" si="1692"/>
        <v>35991.14971277384</v>
      </c>
      <c r="DF977" s="112">
        <f t="shared" si="1692"/>
        <v>30218.331471829268</v>
      </c>
      <c r="DG977" s="112">
        <f t="shared" si="1692"/>
        <v>24411.018372473274</v>
      </c>
      <c r="DH977" s="112">
        <f t="shared" si="1692"/>
        <v>19822.896551489299</v>
      </c>
      <c r="DI977" s="112">
        <f t="shared" si="1692"/>
        <v>15507.495613054027</v>
      </c>
      <c r="DJ977" s="112">
        <f t="shared" si="1692"/>
        <v>11944.12944779447</v>
      </c>
      <c r="DK977" s="112">
        <f t="shared" si="1692"/>
        <v>8825.3007215062335</v>
      </c>
      <c r="DL977" s="112">
        <f t="shared" si="1692"/>
        <v>6831.9362688025612</v>
      </c>
      <c r="DM977" s="112">
        <f t="shared" si="1692"/>
        <v>15382.943152163709</v>
      </c>
    </row>
    <row r="978" spans="1:117" s="44" customFormat="1" ht="1" hidden="1" customHeight="1">
      <c r="A978" s="94">
        <v>2050</v>
      </c>
      <c r="B978" s="96">
        <f t="shared" si="1580"/>
        <v>10666382.531205539</v>
      </c>
      <c r="C978" s="98">
        <f t="shared" si="1584"/>
        <v>4.5760158915603751E-3</v>
      </c>
      <c r="D978" s="103">
        <f t="shared" ref="D978:M978" si="1693">D768+D873</f>
        <v>5886032.0607090369</v>
      </c>
      <c r="E978" s="103">
        <f t="shared" si="1693"/>
        <v>6013723.7266678233</v>
      </c>
      <c r="F978" s="103">
        <f t="shared" si="1693"/>
        <v>6139877.4360226439</v>
      </c>
      <c r="G978" s="103">
        <f t="shared" si="1693"/>
        <v>6263306.2277350072</v>
      </c>
      <c r="H978" s="103">
        <f t="shared" si="1693"/>
        <v>6384762.2151914183</v>
      </c>
      <c r="I978" s="103">
        <f t="shared" si="1693"/>
        <v>2802104.774039953</v>
      </c>
      <c r="J978" s="103">
        <f t="shared" si="1693"/>
        <v>2674413.1080811657</v>
      </c>
      <c r="K978" s="103">
        <f t="shared" si="1693"/>
        <v>2548259.398726346</v>
      </c>
      <c r="L978" s="103">
        <f t="shared" si="1693"/>
        <v>2424830.6070139823</v>
      </c>
      <c r="M978" s="103">
        <f t="shared" si="1693"/>
        <v>2303374.6195575716</v>
      </c>
      <c r="N978" s="103"/>
      <c r="O978" s="103"/>
      <c r="P978" s="103"/>
      <c r="Q978" s="112">
        <f t="shared" ref="Q978:CB978" si="1694">Q873+Q768</f>
        <v>94505.067838021234</v>
      </c>
      <c r="R978" s="112">
        <f t="shared" si="1694"/>
        <v>96868.713404713082</v>
      </c>
      <c r="S978" s="112">
        <f t="shared" si="1694"/>
        <v>99106.772934440087</v>
      </c>
      <c r="T978" s="112">
        <f t="shared" si="1694"/>
        <v>98453.225760924834</v>
      </c>
      <c r="U978" s="112">
        <f t="shared" si="1694"/>
        <v>98573.063556146401</v>
      </c>
      <c r="V978" s="112">
        <f t="shared" si="1694"/>
        <v>98603.126008295279</v>
      </c>
      <c r="W978" s="112">
        <f t="shared" si="1694"/>
        <v>98731.788830022444</v>
      </c>
      <c r="X978" s="112">
        <f t="shared" si="1694"/>
        <v>98158.658044342912</v>
      </c>
      <c r="Y978" s="112">
        <f t="shared" si="1694"/>
        <v>97867.944664717914</v>
      </c>
      <c r="Z978" s="112">
        <f t="shared" si="1694"/>
        <v>97843.43877908116</v>
      </c>
      <c r="AA978" s="112">
        <f t="shared" si="1694"/>
        <v>97647.982143429777</v>
      </c>
      <c r="AB978" s="112">
        <f t="shared" si="1694"/>
        <v>98018.041816647019</v>
      </c>
      <c r="AC978" s="112">
        <f t="shared" si="1694"/>
        <v>103073.92697915839</v>
      </c>
      <c r="AD978" s="112">
        <f t="shared" si="1694"/>
        <v>98816.713193093077</v>
      </c>
      <c r="AE978" s="112">
        <f t="shared" si="1694"/>
        <v>99141.033716915292</v>
      </c>
      <c r="AF978" s="112">
        <f t="shared" si="1694"/>
        <v>99357.707163802814</v>
      </c>
      <c r="AG978" s="112">
        <f t="shared" si="1694"/>
        <v>99526.953557407833</v>
      </c>
      <c r="AH978" s="112">
        <f t="shared" si="1694"/>
        <v>99979.162600107637</v>
      </c>
      <c r="AI978" s="112">
        <f t="shared" si="1694"/>
        <v>100981.88193216096</v>
      </c>
      <c r="AJ978" s="112">
        <f t="shared" si="1694"/>
        <v>102990.4935331202</v>
      </c>
      <c r="AK978" s="112">
        <f t="shared" si="1694"/>
        <v>104282.37568868446</v>
      </c>
      <c r="AL978" s="112">
        <f t="shared" si="1694"/>
        <v>106430.37993888858</v>
      </c>
      <c r="AM978" s="112">
        <f t="shared" si="1694"/>
        <v>108223.10396556475</v>
      </c>
      <c r="AN978" s="112">
        <f t="shared" si="1694"/>
        <v>110380.58410934635</v>
      </c>
      <c r="AO978" s="112">
        <f t="shared" si="1694"/>
        <v>113416.57729783491</v>
      </c>
      <c r="AP978" s="112">
        <f t="shared" si="1694"/>
        <v>116085.21047987309</v>
      </c>
      <c r="AQ978" s="112">
        <f t="shared" si="1694"/>
        <v>119986.86440239407</v>
      </c>
      <c r="AR978" s="112">
        <f t="shared" si="1694"/>
        <v>123353.18383927669</v>
      </c>
      <c r="AS978" s="112">
        <f t="shared" si="1694"/>
        <v>126001.91802741055</v>
      </c>
      <c r="AT978" s="112">
        <f t="shared" si="1694"/>
        <v>128419.32051268971</v>
      </c>
      <c r="AU978" s="112">
        <f t="shared" si="1694"/>
        <v>130558.25580975745</v>
      </c>
      <c r="AV978" s="112">
        <f t="shared" si="1694"/>
        <v>131875.60959338627</v>
      </c>
      <c r="AW978" s="112">
        <f t="shared" si="1694"/>
        <v>133217.5231625493</v>
      </c>
      <c r="AX978" s="112">
        <f t="shared" si="1694"/>
        <v>132782.40102134272</v>
      </c>
      <c r="AY978" s="112">
        <f t="shared" si="1694"/>
        <v>133269.63473220629</v>
      </c>
      <c r="AZ978" s="112">
        <f t="shared" si="1694"/>
        <v>134171.52204791002</v>
      </c>
      <c r="BA978" s="112">
        <f t="shared" si="1694"/>
        <v>134824.18130907638</v>
      </c>
      <c r="BB978" s="112">
        <f t="shared" si="1694"/>
        <v>134758.52633944139</v>
      </c>
      <c r="BC978" s="112">
        <f t="shared" si="1694"/>
        <v>136197.97711894568</v>
      </c>
      <c r="BD978" s="112">
        <f t="shared" si="1694"/>
        <v>136650.5846853783</v>
      </c>
      <c r="BE978" s="112">
        <f t="shared" si="1694"/>
        <v>137506.19166746826</v>
      </c>
      <c r="BF978" s="112">
        <f t="shared" si="1694"/>
        <v>137986.34442020266</v>
      </c>
      <c r="BG978" s="112">
        <f t="shared" si="1694"/>
        <v>138548.14627956768</v>
      </c>
      <c r="BH978" s="112">
        <f t="shared" si="1694"/>
        <v>138237.16396718589</v>
      </c>
      <c r="BI978" s="112">
        <f t="shared" si="1694"/>
        <v>138273.45093737391</v>
      </c>
      <c r="BJ978" s="112">
        <f t="shared" si="1694"/>
        <v>138683.71723055001</v>
      </c>
      <c r="BK978" s="112">
        <f t="shared" si="1694"/>
        <v>139028.65225472767</v>
      </c>
      <c r="BL978" s="112">
        <f t="shared" si="1694"/>
        <v>138221.28589955764</v>
      </c>
      <c r="BM978" s="112">
        <f t="shared" si="1694"/>
        <v>139140.72854940995</v>
      </c>
      <c r="BN978" s="112">
        <f t="shared" si="1694"/>
        <v>138774.67604393658</v>
      </c>
      <c r="BO978" s="112">
        <f t="shared" si="1694"/>
        <v>138514.89380663831</v>
      </c>
      <c r="BP978" s="112">
        <f t="shared" si="1694"/>
        <v>140268.26668409634</v>
      </c>
      <c r="BQ978" s="112">
        <f t="shared" si="1694"/>
        <v>140447.64331541592</v>
      </c>
      <c r="BR978" s="112">
        <f t="shared" si="1694"/>
        <v>140605.12721945572</v>
      </c>
      <c r="BS978" s="112">
        <f t="shared" si="1694"/>
        <v>141583.41654485435</v>
      </c>
      <c r="BT978" s="112">
        <f t="shared" si="1694"/>
        <v>139974.79454120444</v>
      </c>
      <c r="BU978" s="112">
        <f t="shared" si="1694"/>
        <v>140075.01566683972</v>
      </c>
      <c r="BV978" s="112">
        <f t="shared" si="1694"/>
        <v>139827.53342747589</v>
      </c>
      <c r="BW978" s="112">
        <f t="shared" si="1694"/>
        <v>140864.08128552936</v>
      </c>
      <c r="BX978" s="112">
        <f t="shared" si="1694"/>
        <v>140171.67037236676</v>
      </c>
      <c r="BY978" s="112">
        <f t="shared" si="1694"/>
        <v>138160.13212039997</v>
      </c>
      <c r="BZ978" s="112">
        <f t="shared" si="1694"/>
        <v>136005.65923145972</v>
      </c>
      <c r="CA978" s="112">
        <f t="shared" si="1694"/>
        <v>135131.90681316232</v>
      </c>
      <c r="CB978" s="112">
        <f t="shared" si="1694"/>
        <v>130658.36539216906</v>
      </c>
      <c r="CC978" s="112">
        <f t="shared" ref="CC978:DM978" si="1695">CC873+CC768</f>
        <v>129445.30426321557</v>
      </c>
      <c r="CD978" s="112">
        <f t="shared" si="1695"/>
        <v>126431.73749132035</v>
      </c>
      <c r="CE978" s="112">
        <f t="shared" si="1695"/>
        <v>125237.14521077409</v>
      </c>
      <c r="CF978" s="112">
        <f t="shared" si="1695"/>
        <v>121923.1070739298</v>
      </c>
      <c r="CG978" s="112">
        <f t="shared" si="1695"/>
        <v>121465.06181085868</v>
      </c>
      <c r="CH978" s="112">
        <f t="shared" si="1695"/>
        <v>118767.93014860565</v>
      </c>
      <c r="CI978" s="112">
        <f t="shared" si="1695"/>
        <v>117038.25437954417</v>
      </c>
      <c r="CJ978" s="112">
        <f t="shared" si="1695"/>
        <v>113704.6039781077</v>
      </c>
      <c r="CK978" s="112">
        <f t="shared" si="1695"/>
        <v>110581.83817797973</v>
      </c>
      <c r="CL978" s="112">
        <f t="shared" si="1695"/>
        <v>108105.41211952367</v>
      </c>
      <c r="CM978" s="112">
        <f t="shared" si="1695"/>
        <v>104942.48251959789</v>
      </c>
      <c r="CN978" s="112">
        <f t="shared" si="1695"/>
        <v>102922.78712652015</v>
      </c>
      <c r="CO978" s="112">
        <f t="shared" si="1695"/>
        <v>101470.84912141468</v>
      </c>
      <c r="CP978" s="112">
        <f t="shared" si="1695"/>
        <v>99471.453591393161</v>
      </c>
      <c r="CQ978" s="112">
        <f t="shared" si="1695"/>
        <v>98531.475254406309</v>
      </c>
      <c r="CR978" s="112">
        <f t="shared" si="1695"/>
        <v>98462.00056733469</v>
      </c>
      <c r="CS978" s="112">
        <f t="shared" si="1695"/>
        <v>95906.738551092232</v>
      </c>
      <c r="CT978" s="112">
        <f t="shared" si="1695"/>
        <v>94842.189038959274</v>
      </c>
      <c r="CU978" s="112">
        <f t="shared" si="1695"/>
        <v>92895.866086717928</v>
      </c>
      <c r="CV978" s="112">
        <f t="shared" si="1695"/>
        <v>89394.659956880932</v>
      </c>
      <c r="CW978" s="112">
        <f t="shared" si="1695"/>
        <v>86848.224357502506</v>
      </c>
      <c r="CX978" s="112">
        <f t="shared" si="1695"/>
        <v>82700.945773009167</v>
      </c>
      <c r="CY978" s="112">
        <f t="shared" si="1695"/>
        <v>78545.910730358868</v>
      </c>
      <c r="CZ978" s="112">
        <f t="shared" si="1695"/>
        <v>71784.134196758678</v>
      </c>
      <c r="DA978" s="112">
        <f t="shared" si="1695"/>
        <v>64496.620663837224</v>
      </c>
      <c r="DB978" s="112">
        <f t="shared" si="1695"/>
        <v>57276.582435726639</v>
      </c>
      <c r="DC978" s="112">
        <f t="shared" si="1695"/>
        <v>50607.784781209251</v>
      </c>
      <c r="DD978" s="112">
        <f t="shared" si="1695"/>
        <v>43993.983405218692</v>
      </c>
      <c r="DE978" s="112">
        <f t="shared" si="1695"/>
        <v>36871.204615323615</v>
      </c>
      <c r="DF978" s="112">
        <f t="shared" si="1695"/>
        <v>31466.578233418688</v>
      </c>
      <c r="DG978" s="112">
        <f t="shared" si="1695"/>
        <v>25514.561275485685</v>
      </c>
      <c r="DH978" s="112">
        <f t="shared" si="1695"/>
        <v>20535.126839520904</v>
      </c>
      <c r="DI978" s="112">
        <f t="shared" si="1695"/>
        <v>16151.371263999194</v>
      </c>
      <c r="DJ978" s="112">
        <f t="shared" si="1695"/>
        <v>12143.129729557058</v>
      </c>
      <c r="DK978" s="112">
        <f t="shared" si="1695"/>
        <v>9269.814148875721</v>
      </c>
      <c r="DL978" s="112">
        <f t="shared" si="1695"/>
        <v>6815.3680780065897</v>
      </c>
      <c r="DM978" s="112">
        <f t="shared" si="1695"/>
        <v>15967.752001001283</v>
      </c>
    </row>
    <row r="979" spans="1:117" s="44" customFormat="1" ht="1" hidden="1" customHeight="1">
      <c r="A979" s="94">
        <v>2051</v>
      </c>
      <c r="B979" s="96">
        <f t="shared" si="1580"/>
        <v>10714200.146709377</v>
      </c>
      <c r="C979" s="98">
        <f t="shared" si="1584"/>
        <v>4.4830208708475632E-3</v>
      </c>
      <c r="D979" s="103">
        <f t="shared" ref="D979:M979" si="1696">D769+D874</f>
        <v>5901259.2231870573</v>
      </c>
      <c r="E979" s="103">
        <f t="shared" si="1696"/>
        <v>6030018.4061415289</v>
      </c>
      <c r="F979" s="103">
        <f t="shared" si="1696"/>
        <v>6156884.5357819209</v>
      </c>
      <c r="G979" s="103">
        <f t="shared" si="1696"/>
        <v>6282233.8161469344</v>
      </c>
      <c r="H979" s="103">
        <f t="shared" si="1696"/>
        <v>6404690.0507065095</v>
      </c>
      <c r="I979" s="103">
        <f t="shared" si="1696"/>
        <v>2825676.2233072426</v>
      </c>
      <c r="J979" s="103">
        <f t="shared" si="1696"/>
        <v>2696917.0403527706</v>
      </c>
      <c r="K979" s="103">
        <f t="shared" si="1696"/>
        <v>2570050.910712379</v>
      </c>
      <c r="L979" s="103">
        <f t="shared" si="1696"/>
        <v>2444701.6303473646</v>
      </c>
      <c r="M979" s="103">
        <f t="shared" si="1696"/>
        <v>2322245.3957877904</v>
      </c>
      <c r="N979" s="103"/>
      <c r="O979" s="103"/>
      <c r="P979" s="103"/>
      <c r="Q979" s="112">
        <f t="shared" ref="Q979:CB979" si="1697">Q874+Q769</f>
        <v>94901.044575572741</v>
      </c>
      <c r="R979" s="112">
        <f t="shared" si="1697"/>
        <v>97301.720438651886</v>
      </c>
      <c r="S979" s="112">
        <f t="shared" si="1697"/>
        <v>99604.943329956586</v>
      </c>
      <c r="T979" s="112">
        <f t="shared" si="1697"/>
        <v>98986.927048897021</v>
      </c>
      <c r="U979" s="112">
        <f t="shared" si="1697"/>
        <v>99149.47044105659</v>
      </c>
      <c r="V979" s="112">
        <f t="shared" si="1697"/>
        <v>99207.925283844786</v>
      </c>
      <c r="W979" s="112">
        <f t="shared" si="1697"/>
        <v>99366.871930203313</v>
      </c>
      <c r="X979" s="112">
        <f t="shared" si="1697"/>
        <v>98805.653797142091</v>
      </c>
      <c r="Y979" s="112">
        <f t="shared" si="1697"/>
        <v>98536.777685104302</v>
      </c>
      <c r="Z979" s="112">
        <f t="shared" si="1697"/>
        <v>98489.214097225515</v>
      </c>
      <c r="AA979" s="112">
        <f t="shared" si="1697"/>
        <v>98281.581234566896</v>
      </c>
      <c r="AB979" s="112">
        <f t="shared" si="1697"/>
        <v>98631.222634887468</v>
      </c>
      <c r="AC979" s="112">
        <f t="shared" si="1697"/>
        <v>103653.69109446675</v>
      </c>
      <c r="AD979" s="112">
        <f t="shared" si="1697"/>
        <v>99309.003556890093</v>
      </c>
      <c r="AE979" s="112">
        <f t="shared" si="1697"/>
        <v>99554.918376056827</v>
      </c>
      <c r="AF979" s="112">
        <f t="shared" si="1697"/>
        <v>99674.271727456784</v>
      </c>
      <c r="AG979" s="112">
        <f t="shared" si="1697"/>
        <v>99750.031981679756</v>
      </c>
      <c r="AH979" s="112">
        <f t="shared" si="1697"/>
        <v>100103.46973146881</v>
      </c>
      <c r="AI979" s="112">
        <f t="shared" si="1697"/>
        <v>101011.7683424718</v>
      </c>
      <c r="AJ979" s="112">
        <f t="shared" si="1697"/>
        <v>102944.19290747591</v>
      </c>
      <c r="AK979" s="112">
        <f t="shared" si="1697"/>
        <v>104172.73707051566</v>
      </c>
      <c r="AL979" s="112">
        <f t="shared" si="1697"/>
        <v>106282.00099565752</v>
      </c>
      <c r="AM979" s="112">
        <f t="shared" si="1697"/>
        <v>108063.12970813316</v>
      </c>
      <c r="AN979" s="112">
        <f t="shared" si="1697"/>
        <v>110227.02372336318</v>
      </c>
      <c r="AO979" s="112">
        <f t="shared" si="1697"/>
        <v>113313.87851310079</v>
      </c>
      <c r="AP979" s="112">
        <f t="shared" si="1697"/>
        <v>116041.95803997836</v>
      </c>
      <c r="AQ979" s="112">
        <f t="shared" si="1697"/>
        <v>120016.14115615448</v>
      </c>
      <c r="AR979" s="112">
        <f t="shared" si="1697"/>
        <v>123499.47162442413</v>
      </c>
      <c r="AS979" s="112">
        <f t="shared" si="1697"/>
        <v>126223.19128516236</v>
      </c>
      <c r="AT979" s="112">
        <f t="shared" si="1697"/>
        <v>128766.03253300645</v>
      </c>
      <c r="AU979" s="112">
        <f t="shared" si="1697"/>
        <v>130979.40462541513</v>
      </c>
      <c r="AV979" s="112">
        <f t="shared" si="1697"/>
        <v>132407.95708191895</v>
      </c>
      <c r="AW979" s="112">
        <f t="shared" si="1697"/>
        <v>133812.2326081479</v>
      </c>
      <c r="AX979" s="112">
        <f t="shared" si="1697"/>
        <v>133453.13682732632</v>
      </c>
      <c r="AY979" s="112">
        <f t="shared" si="1697"/>
        <v>133993.15635926952</v>
      </c>
      <c r="AZ979" s="112">
        <f t="shared" si="1697"/>
        <v>134914.53095209535</v>
      </c>
      <c r="BA979" s="112">
        <f t="shared" si="1697"/>
        <v>135597.02634823081</v>
      </c>
      <c r="BB979" s="112">
        <f t="shared" si="1697"/>
        <v>135548.19932647826</v>
      </c>
      <c r="BC979" s="112">
        <f t="shared" si="1697"/>
        <v>137030.03718420572</v>
      </c>
      <c r="BD979" s="112">
        <f t="shared" si="1697"/>
        <v>137444.47429515424</v>
      </c>
      <c r="BE979" s="112">
        <f t="shared" si="1697"/>
        <v>138374.35492569534</v>
      </c>
      <c r="BF979" s="112">
        <f t="shared" si="1697"/>
        <v>139244.63589296851</v>
      </c>
      <c r="BG979" s="112">
        <f t="shared" si="1697"/>
        <v>139760.89878115704</v>
      </c>
      <c r="BH979" s="112">
        <f t="shared" si="1697"/>
        <v>139638.61934338749</v>
      </c>
      <c r="BI979" s="112">
        <f t="shared" si="1697"/>
        <v>139551.06872485823</v>
      </c>
      <c r="BJ979" s="112">
        <f t="shared" si="1697"/>
        <v>139145.09269238275</v>
      </c>
      <c r="BK979" s="112">
        <f t="shared" si="1697"/>
        <v>139430.36056393187</v>
      </c>
      <c r="BL979" s="112">
        <f t="shared" si="1697"/>
        <v>139648.13773493696</v>
      </c>
      <c r="BM979" s="112">
        <f t="shared" si="1697"/>
        <v>138865.80434979842</v>
      </c>
      <c r="BN979" s="112">
        <f t="shared" si="1697"/>
        <v>139069.23971755779</v>
      </c>
      <c r="BO979" s="112">
        <f t="shared" si="1697"/>
        <v>138694.49769593985</v>
      </c>
      <c r="BP979" s="112">
        <f t="shared" si="1697"/>
        <v>138412.84002253693</v>
      </c>
      <c r="BQ979" s="112">
        <f t="shared" si="1697"/>
        <v>140077.15824666049</v>
      </c>
      <c r="BR979" s="112">
        <f t="shared" si="1697"/>
        <v>140118.1945851215</v>
      </c>
      <c r="BS979" s="112">
        <f t="shared" si="1697"/>
        <v>140299.55864643044</v>
      </c>
      <c r="BT979" s="112">
        <f t="shared" si="1697"/>
        <v>140773.93335111422</v>
      </c>
      <c r="BU979" s="112">
        <f t="shared" si="1697"/>
        <v>139505.36248979799</v>
      </c>
      <c r="BV979" s="112">
        <f t="shared" si="1697"/>
        <v>139627.58796198398</v>
      </c>
      <c r="BW979" s="112">
        <f t="shared" si="1697"/>
        <v>138876.74534082151</v>
      </c>
      <c r="BX979" s="112">
        <f t="shared" si="1697"/>
        <v>140437.09055001085</v>
      </c>
      <c r="BY979" s="112">
        <f t="shared" si="1697"/>
        <v>138722.5418449195</v>
      </c>
      <c r="BZ979" s="112">
        <f t="shared" si="1697"/>
        <v>137345.22404224391</v>
      </c>
      <c r="CA979" s="112">
        <f t="shared" si="1697"/>
        <v>135404.60699570141</v>
      </c>
      <c r="CB979" s="112">
        <f t="shared" si="1697"/>
        <v>133681.12987325113</v>
      </c>
      <c r="CC979" s="112">
        <f t="shared" ref="CC979:DM979" si="1698">CC874+CC769</f>
        <v>129992.96484436718</v>
      </c>
      <c r="CD979" s="112">
        <f t="shared" si="1698"/>
        <v>128133.88043469342</v>
      </c>
      <c r="CE979" s="112">
        <f t="shared" si="1698"/>
        <v>125787.55727811914</v>
      </c>
      <c r="CF979" s="112">
        <f t="shared" si="1698"/>
        <v>124083.8553896201</v>
      </c>
      <c r="CG979" s="112">
        <f t="shared" si="1698"/>
        <v>121293.07333047211</v>
      </c>
      <c r="CH979" s="112">
        <f t="shared" si="1698"/>
        <v>120236.20127569849</v>
      </c>
      <c r="CI979" s="112">
        <f t="shared" si="1698"/>
        <v>117888.96498680997</v>
      </c>
      <c r="CJ979" s="112">
        <f t="shared" si="1698"/>
        <v>116206.08665658612</v>
      </c>
      <c r="CK979" s="112">
        <f t="shared" si="1698"/>
        <v>112580.59437352736</v>
      </c>
      <c r="CL979" s="112">
        <f t="shared" si="1698"/>
        <v>109341.07520633657</v>
      </c>
      <c r="CM979" s="112">
        <f t="shared" si="1698"/>
        <v>106413.80876443913</v>
      </c>
      <c r="CN979" s="112">
        <f t="shared" si="1698"/>
        <v>103899.52733513154</v>
      </c>
      <c r="CO979" s="112">
        <f t="shared" si="1698"/>
        <v>100938.65961523241</v>
      </c>
      <c r="CP979" s="112">
        <f t="shared" si="1698"/>
        <v>99833.143192410265</v>
      </c>
      <c r="CQ979" s="112">
        <f t="shared" si="1698"/>
        <v>97271.202421141861</v>
      </c>
      <c r="CR979" s="112">
        <f t="shared" si="1698"/>
        <v>96528.212472928746</v>
      </c>
      <c r="CS979" s="112">
        <f t="shared" si="1698"/>
        <v>95885.881643361819</v>
      </c>
      <c r="CT979" s="112">
        <f t="shared" si="1698"/>
        <v>93333.730604330281</v>
      </c>
      <c r="CU979" s="112">
        <f t="shared" si="1698"/>
        <v>91849.851335519765</v>
      </c>
      <c r="CV979" s="112">
        <f t="shared" si="1698"/>
        <v>89273.899430105288</v>
      </c>
      <c r="CW979" s="112">
        <f t="shared" si="1698"/>
        <v>85799.672059142613</v>
      </c>
      <c r="CX979" s="112">
        <f t="shared" si="1698"/>
        <v>82953.537382837705</v>
      </c>
      <c r="CY979" s="112">
        <f t="shared" si="1698"/>
        <v>78063.934337264654</v>
      </c>
      <c r="CZ979" s="112">
        <f t="shared" si="1698"/>
        <v>73842.625583401037</v>
      </c>
      <c r="DA979" s="112">
        <f t="shared" si="1698"/>
        <v>67203.095508365484</v>
      </c>
      <c r="DB979" s="112">
        <f t="shared" si="1698"/>
        <v>59266.700135229839</v>
      </c>
      <c r="DC979" s="112">
        <f t="shared" si="1698"/>
        <v>52275.028960057156</v>
      </c>
      <c r="DD979" s="112">
        <f t="shared" si="1698"/>
        <v>45405.606179456889</v>
      </c>
      <c r="DE979" s="112">
        <f t="shared" si="1698"/>
        <v>38514.418492293975</v>
      </c>
      <c r="DF979" s="112">
        <f t="shared" si="1698"/>
        <v>32260.239878526962</v>
      </c>
      <c r="DG979" s="112">
        <f t="shared" si="1698"/>
        <v>26597.985918982507</v>
      </c>
      <c r="DH979" s="112">
        <f t="shared" si="1698"/>
        <v>21483.725069714641</v>
      </c>
      <c r="DI979" s="112">
        <f t="shared" si="1698"/>
        <v>16741.979931979207</v>
      </c>
      <c r="DJ979" s="112">
        <f t="shared" si="1698"/>
        <v>12660.648937738657</v>
      </c>
      <c r="DK979" s="112">
        <f t="shared" si="1698"/>
        <v>9436.4880528881731</v>
      </c>
      <c r="DL979" s="112">
        <f t="shared" si="1698"/>
        <v>7167.1848446417243</v>
      </c>
      <c r="DM979" s="112">
        <f t="shared" si="1698"/>
        <v>16431.868293751369</v>
      </c>
    </row>
    <row r="980" spans="1:117" s="44" customFormat="1" ht="1" hidden="1" customHeight="1">
      <c r="A980" s="94">
        <v>2052</v>
      </c>
      <c r="B980" s="96">
        <f t="shared" si="1580"/>
        <v>10760904.666997321</v>
      </c>
      <c r="C980" s="98">
        <f t="shared" si="1584"/>
        <v>4.359123373506163E-3</v>
      </c>
      <c r="D980" s="103">
        <f t="shared" ref="D980:M980" si="1699">D770+D875</f>
        <v>5914687.1506444896</v>
      </c>
      <c r="E980" s="103">
        <f t="shared" si="1699"/>
        <v>6045328.2834134437</v>
      </c>
      <c r="F980" s="103">
        <f t="shared" si="1699"/>
        <v>6173264.4584558923</v>
      </c>
      <c r="G980" s="103">
        <f t="shared" si="1699"/>
        <v>6299330.3136613928</v>
      </c>
      <c r="H980" s="103">
        <f t="shared" si="1699"/>
        <v>6423695.43412246</v>
      </c>
      <c r="I980" s="103">
        <f t="shared" si="1699"/>
        <v>2849551.1034985981</v>
      </c>
      <c r="J980" s="103">
        <f t="shared" si="1699"/>
        <v>2718909.9707296439</v>
      </c>
      <c r="K980" s="103">
        <f t="shared" si="1699"/>
        <v>2590973.7956871958</v>
      </c>
      <c r="L980" s="103">
        <f t="shared" si="1699"/>
        <v>2464907.9404816944</v>
      </c>
      <c r="M980" s="103">
        <f t="shared" si="1699"/>
        <v>2340542.8200206282</v>
      </c>
      <c r="N980" s="103"/>
      <c r="O980" s="103"/>
      <c r="P980" s="103"/>
      <c r="Q980" s="112">
        <f t="shared" ref="Q980:CB980" si="1700">Q875+Q770</f>
        <v>95241.686646465998</v>
      </c>
      <c r="R980" s="112">
        <f t="shared" si="1700"/>
        <v>97703.985559017252</v>
      </c>
      <c r="S980" s="112">
        <f t="shared" si="1700"/>
        <v>100043.49472222876</v>
      </c>
      <c r="T980" s="112">
        <f t="shared" si="1700"/>
        <v>99479.572623671644</v>
      </c>
      <c r="U980" s="112">
        <f t="shared" si="1700"/>
        <v>99680.832516561873</v>
      </c>
      <c r="V980" s="112">
        <f t="shared" si="1700"/>
        <v>99781.740815144469</v>
      </c>
      <c r="W980" s="112">
        <f t="shared" si="1700"/>
        <v>99969.955123116888</v>
      </c>
      <c r="X980" s="112">
        <f t="shared" si="1700"/>
        <v>99434.762153067946</v>
      </c>
      <c r="Y980" s="112">
        <f t="shared" si="1700"/>
        <v>99179.788233920932</v>
      </c>
      <c r="Z980" s="112">
        <f t="shared" si="1700"/>
        <v>99155.806344782759</v>
      </c>
      <c r="AA980" s="112">
        <f t="shared" si="1700"/>
        <v>98925.074197178619</v>
      </c>
      <c r="AB980" s="112">
        <f t="shared" si="1700"/>
        <v>99266.209189331377</v>
      </c>
      <c r="AC980" s="112">
        <f t="shared" si="1700"/>
        <v>104298.134063267</v>
      </c>
      <c r="AD980" s="112">
        <f t="shared" si="1700"/>
        <v>99864.162548533102</v>
      </c>
      <c r="AE980" s="112">
        <f t="shared" si="1700"/>
        <v>100046.78080964065</v>
      </c>
      <c r="AF980" s="112">
        <f t="shared" si="1700"/>
        <v>100086.71342604968</v>
      </c>
      <c r="AG980" s="112">
        <f t="shared" si="1700"/>
        <v>100065.72842289331</v>
      </c>
      <c r="AH980" s="112">
        <f t="shared" si="1700"/>
        <v>100326.23215823757</v>
      </c>
      <c r="AI980" s="112">
        <f t="shared" si="1700"/>
        <v>101138.35474364785</v>
      </c>
      <c r="AJ980" s="112">
        <f t="shared" si="1700"/>
        <v>102977.39855747292</v>
      </c>
      <c r="AK980" s="112">
        <f t="shared" si="1700"/>
        <v>104127.47438607016</v>
      </c>
      <c r="AL980" s="112">
        <f t="shared" si="1700"/>
        <v>106178.04597890029</v>
      </c>
      <c r="AM980" s="112">
        <f t="shared" si="1700"/>
        <v>107924.29390252149</v>
      </c>
      <c r="AN980" s="112">
        <f t="shared" si="1700"/>
        <v>110074.5158831369</v>
      </c>
      <c r="AO980" s="112">
        <f t="shared" si="1700"/>
        <v>113167.89334431228</v>
      </c>
      <c r="AP980" s="112">
        <f t="shared" si="1700"/>
        <v>115943.47923979946</v>
      </c>
      <c r="AQ980" s="112">
        <f t="shared" si="1700"/>
        <v>119979.60087073281</v>
      </c>
      <c r="AR980" s="112">
        <f t="shared" si="1700"/>
        <v>123533.96272641383</v>
      </c>
      <c r="AS980" s="112">
        <f t="shared" si="1700"/>
        <v>126374.40183293895</v>
      </c>
      <c r="AT980" s="112">
        <f t="shared" si="1700"/>
        <v>128988.10140470315</v>
      </c>
      <c r="AU980" s="112">
        <f t="shared" si="1700"/>
        <v>131326.55944560666</v>
      </c>
      <c r="AV980" s="112">
        <f t="shared" si="1700"/>
        <v>132825.630582663</v>
      </c>
      <c r="AW980" s="112">
        <f t="shared" si="1700"/>
        <v>134342.64398992975</v>
      </c>
      <c r="AX980" s="112">
        <f t="shared" si="1700"/>
        <v>134035.95909105422</v>
      </c>
      <c r="AY980" s="112">
        <f t="shared" si="1700"/>
        <v>134656.80216872232</v>
      </c>
      <c r="AZ980" s="112">
        <f t="shared" si="1700"/>
        <v>135634.99250548054</v>
      </c>
      <c r="BA980" s="112">
        <f t="shared" si="1700"/>
        <v>136335.63203991822</v>
      </c>
      <c r="BB980" s="112">
        <f t="shared" si="1700"/>
        <v>136314.53473107988</v>
      </c>
      <c r="BC980" s="112">
        <f t="shared" si="1700"/>
        <v>137823.92725652253</v>
      </c>
      <c r="BD980" s="112">
        <f t="shared" si="1700"/>
        <v>138276.52728931262</v>
      </c>
      <c r="BE980" s="112">
        <f t="shared" si="1700"/>
        <v>139173.69148746031</v>
      </c>
      <c r="BF980" s="112">
        <f t="shared" si="1700"/>
        <v>140116.39326469926</v>
      </c>
      <c r="BG980" s="112">
        <f t="shared" si="1700"/>
        <v>141025.92170843703</v>
      </c>
      <c r="BH980" s="112">
        <f t="shared" si="1700"/>
        <v>140851.672404796</v>
      </c>
      <c r="BI980" s="112">
        <f t="shared" si="1700"/>
        <v>140956.55102680062</v>
      </c>
      <c r="BJ980" s="112">
        <f t="shared" si="1700"/>
        <v>140422.98169317754</v>
      </c>
      <c r="BK980" s="112">
        <f t="shared" si="1700"/>
        <v>139894.32694677287</v>
      </c>
      <c r="BL980" s="112">
        <f t="shared" si="1700"/>
        <v>140051.661092364</v>
      </c>
      <c r="BM980" s="112">
        <f t="shared" si="1700"/>
        <v>140292.72162936017</v>
      </c>
      <c r="BN980" s="112">
        <f t="shared" si="1700"/>
        <v>138797.79366584501</v>
      </c>
      <c r="BO980" s="112">
        <f t="shared" si="1700"/>
        <v>138989.55332833895</v>
      </c>
      <c r="BP980" s="112">
        <f t="shared" si="1700"/>
        <v>138597.27257737974</v>
      </c>
      <c r="BQ980" s="112">
        <f t="shared" si="1700"/>
        <v>138235.79434964087</v>
      </c>
      <c r="BR980" s="112">
        <f t="shared" si="1700"/>
        <v>139755.18983881141</v>
      </c>
      <c r="BS980" s="112">
        <f t="shared" si="1700"/>
        <v>139818.93794187327</v>
      </c>
      <c r="BT980" s="112">
        <f t="shared" si="1700"/>
        <v>139504.67465341074</v>
      </c>
      <c r="BU980" s="112">
        <f t="shared" si="1700"/>
        <v>140302.65363932285</v>
      </c>
      <c r="BV980" s="112">
        <f t="shared" si="1700"/>
        <v>139067.71898520406</v>
      </c>
      <c r="BW980" s="112">
        <f t="shared" si="1700"/>
        <v>138683.36894503253</v>
      </c>
      <c r="BX980" s="112">
        <f t="shared" si="1700"/>
        <v>138463.61022248538</v>
      </c>
      <c r="BY980" s="112">
        <f t="shared" si="1700"/>
        <v>138990.41968195676</v>
      </c>
      <c r="BZ980" s="112">
        <f t="shared" si="1700"/>
        <v>137910.22528597192</v>
      </c>
      <c r="CA980" s="112">
        <f t="shared" si="1700"/>
        <v>136745.57537404279</v>
      </c>
      <c r="CB980" s="112">
        <f t="shared" si="1700"/>
        <v>133959.48372029036</v>
      </c>
      <c r="CC980" s="112">
        <f t="shared" ref="CC980:DM980" si="1701">CC875+CC770</f>
        <v>133008.85790893299</v>
      </c>
      <c r="CD980" s="112">
        <f t="shared" si="1701"/>
        <v>128684.42935615034</v>
      </c>
      <c r="CE980" s="112">
        <f t="shared" si="1701"/>
        <v>127488.49300445939</v>
      </c>
      <c r="CF980" s="112">
        <f t="shared" si="1701"/>
        <v>124635.14438940739</v>
      </c>
      <c r="CG980" s="112">
        <f t="shared" si="1701"/>
        <v>123445.99444757795</v>
      </c>
      <c r="CH980" s="112">
        <f t="shared" si="1701"/>
        <v>120073.14715632854</v>
      </c>
      <c r="CI980" s="112">
        <f t="shared" si="1701"/>
        <v>119353.96198939555</v>
      </c>
      <c r="CJ980" s="112">
        <f t="shared" si="1701"/>
        <v>117057.40407714561</v>
      </c>
      <c r="CK980" s="112">
        <f t="shared" si="1701"/>
        <v>115061.3934207971</v>
      </c>
      <c r="CL980" s="112">
        <f t="shared" si="1701"/>
        <v>111322.54089300372</v>
      </c>
      <c r="CM980" s="112">
        <f t="shared" si="1701"/>
        <v>107639.35145392394</v>
      </c>
      <c r="CN980" s="112">
        <f t="shared" si="1701"/>
        <v>105364.26536849228</v>
      </c>
      <c r="CO980" s="112">
        <f t="shared" si="1701"/>
        <v>101906.34221110863</v>
      </c>
      <c r="CP980" s="112">
        <f t="shared" si="1701"/>
        <v>99317.581908974331</v>
      </c>
      <c r="CQ980" s="112">
        <f t="shared" si="1701"/>
        <v>97629.356981372985</v>
      </c>
      <c r="CR980" s="112">
        <f t="shared" si="1701"/>
        <v>95305.679352670733</v>
      </c>
      <c r="CS980" s="112">
        <f t="shared" si="1701"/>
        <v>94005.867519241292</v>
      </c>
      <c r="CT980" s="112">
        <f t="shared" si="1701"/>
        <v>93326.494396350929</v>
      </c>
      <c r="CU980" s="112">
        <f t="shared" si="1701"/>
        <v>90398.626454868718</v>
      </c>
      <c r="CV980" s="112">
        <f t="shared" si="1701"/>
        <v>88285.187648240011</v>
      </c>
      <c r="CW980" s="112">
        <f t="shared" si="1701"/>
        <v>85702.134201339737</v>
      </c>
      <c r="CX980" s="112">
        <f t="shared" si="1701"/>
        <v>81977.942168340218</v>
      </c>
      <c r="CY980" s="112">
        <f t="shared" si="1701"/>
        <v>78330.97422335828</v>
      </c>
      <c r="CZ980" s="112">
        <f t="shared" si="1701"/>
        <v>73418.098019329351</v>
      </c>
      <c r="DA980" s="112">
        <f t="shared" si="1701"/>
        <v>69159.035167462454</v>
      </c>
      <c r="DB980" s="112">
        <f t="shared" si="1701"/>
        <v>61781.719901243487</v>
      </c>
      <c r="DC980" s="112">
        <f t="shared" si="1701"/>
        <v>54117.083728736106</v>
      </c>
      <c r="DD980" s="112">
        <f t="shared" si="1701"/>
        <v>46932.504335194593</v>
      </c>
      <c r="DE980" s="112">
        <f t="shared" si="1701"/>
        <v>39776.866174599381</v>
      </c>
      <c r="DF980" s="112">
        <f t="shared" si="1701"/>
        <v>33728.946570207947</v>
      </c>
      <c r="DG980" s="112">
        <f t="shared" si="1701"/>
        <v>27286.11210238584</v>
      </c>
      <c r="DH980" s="112">
        <f t="shared" si="1701"/>
        <v>22419.437136332657</v>
      </c>
      <c r="DI980" s="112">
        <f t="shared" si="1701"/>
        <v>17531.715908978618</v>
      </c>
      <c r="DJ980" s="112">
        <f t="shared" si="1701"/>
        <v>13135.96653413996</v>
      </c>
      <c r="DK980" s="112">
        <f t="shared" si="1701"/>
        <v>9849.6963681162051</v>
      </c>
      <c r="DL980" s="112">
        <f t="shared" si="1701"/>
        <v>7306.7295315862239</v>
      </c>
      <c r="DM980" s="112">
        <f t="shared" si="1701"/>
        <v>17017.320773491036</v>
      </c>
    </row>
    <row r="981" spans="1:117" s="44" customFormat="1" ht="1" hidden="1" customHeight="1">
      <c r="A981" s="94">
        <v>2053</v>
      </c>
      <c r="B981" s="96">
        <f t="shared" si="1580"/>
        <v>10806762.63058529</v>
      </c>
      <c r="C981" s="98">
        <f t="shared" si="1584"/>
        <v>4.2615342303525452E-3</v>
      </c>
      <c r="D981" s="103">
        <f t="shared" ref="D981:M981" si="1702">D771+D876</f>
        <v>5926699.2926405035</v>
      </c>
      <c r="E981" s="103">
        <f t="shared" si="1702"/>
        <v>6058909.6247869376</v>
      </c>
      <c r="F981" s="103">
        <f t="shared" si="1702"/>
        <v>6188721.0363169424</v>
      </c>
      <c r="G981" s="103">
        <f t="shared" si="1702"/>
        <v>6315856.7602529321</v>
      </c>
      <c r="H981" s="103">
        <f t="shared" si="1702"/>
        <v>6440943.3277725093</v>
      </c>
      <c r="I981" s="103">
        <f t="shared" si="1702"/>
        <v>2873737.3706660438</v>
      </c>
      <c r="J981" s="103">
        <f t="shared" si="1702"/>
        <v>2741527.0385196097</v>
      </c>
      <c r="K981" s="103">
        <f t="shared" si="1702"/>
        <v>2611715.626989604</v>
      </c>
      <c r="L981" s="103">
        <f t="shared" si="1702"/>
        <v>2484579.9030536148</v>
      </c>
      <c r="M981" s="103">
        <f t="shared" si="1702"/>
        <v>2359493.3355340371</v>
      </c>
      <c r="N981" s="103"/>
      <c r="O981" s="103"/>
      <c r="P981" s="103"/>
      <c r="Q981" s="112">
        <f t="shared" ref="Q981:CB981" si="1703">Q876+Q771</f>
        <v>95535.735827261786</v>
      </c>
      <c r="R981" s="112">
        <f t="shared" si="1703"/>
        <v>98050.760301840317</v>
      </c>
      <c r="S981" s="112">
        <f t="shared" si="1703"/>
        <v>100451.73199453075</v>
      </c>
      <c r="T981" s="112">
        <f t="shared" si="1703"/>
        <v>99911.137929148419</v>
      </c>
      <c r="U981" s="112">
        <f t="shared" si="1703"/>
        <v>100171.1795319771</v>
      </c>
      <c r="V981" s="112">
        <f t="shared" si="1703"/>
        <v>100311.55945543846</v>
      </c>
      <c r="W981" s="112">
        <f t="shared" si="1703"/>
        <v>100542.02904370295</v>
      </c>
      <c r="X981" s="112">
        <f t="shared" si="1703"/>
        <v>100033.0638679963</v>
      </c>
      <c r="Y981" s="112">
        <f t="shared" si="1703"/>
        <v>99805.958128246362</v>
      </c>
      <c r="Z981" s="112">
        <f t="shared" si="1703"/>
        <v>99797.600211687968</v>
      </c>
      <c r="AA981" s="112">
        <f t="shared" si="1703"/>
        <v>99589.355984000635</v>
      </c>
      <c r="AB981" s="112">
        <f t="shared" si="1703"/>
        <v>99912.114504320431</v>
      </c>
      <c r="AC981" s="112">
        <f t="shared" si="1703"/>
        <v>104963.41897424289</v>
      </c>
      <c r="AD981" s="112">
        <f t="shared" si="1703"/>
        <v>100481.26728229944</v>
      </c>
      <c r="AE981" s="112">
        <f t="shared" si="1703"/>
        <v>100602.62168929748</v>
      </c>
      <c r="AF981" s="112">
        <f t="shared" si="1703"/>
        <v>100578.04640345566</v>
      </c>
      <c r="AG981" s="112">
        <f t="shared" si="1703"/>
        <v>100476.03366423797</v>
      </c>
      <c r="AH981" s="112">
        <f t="shared" si="1703"/>
        <v>100641.50561546446</v>
      </c>
      <c r="AI981" s="112">
        <f t="shared" si="1703"/>
        <v>101364.62118109307</v>
      </c>
      <c r="AJ981" s="112">
        <f t="shared" si="1703"/>
        <v>103106.22568849984</v>
      </c>
      <c r="AK981" s="112">
        <f t="shared" si="1703"/>
        <v>104164.68505726891</v>
      </c>
      <c r="AL981" s="112">
        <f t="shared" si="1703"/>
        <v>106135.65379790528</v>
      </c>
      <c r="AM981" s="112">
        <f t="shared" si="1703"/>
        <v>107824.700143441</v>
      </c>
      <c r="AN981" s="112">
        <f t="shared" si="1703"/>
        <v>109943.03204393422</v>
      </c>
      <c r="AO981" s="112">
        <f t="shared" si="1703"/>
        <v>113022.99561664622</v>
      </c>
      <c r="AP981" s="112">
        <f t="shared" si="1703"/>
        <v>115805.81487952772</v>
      </c>
      <c r="AQ981" s="112">
        <f t="shared" si="1703"/>
        <v>119888.40229429476</v>
      </c>
      <c r="AR981" s="112">
        <f t="shared" si="1703"/>
        <v>123502.36389985378</v>
      </c>
      <c r="AS981" s="112">
        <f t="shared" si="1703"/>
        <v>126412.94189987532</v>
      </c>
      <c r="AT981" s="112">
        <f t="shared" si="1703"/>
        <v>129144.20847009984</v>
      </c>
      <c r="AU981" s="112">
        <f t="shared" si="1703"/>
        <v>131551.30369814113</v>
      </c>
      <c r="AV981" s="112">
        <f t="shared" si="1703"/>
        <v>133170.78795925196</v>
      </c>
      <c r="AW981" s="112">
        <f t="shared" si="1703"/>
        <v>134758.86069988599</v>
      </c>
      <c r="AX981" s="112">
        <f t="shared" si="1703"/>
        <v>134558.47871504573</v>
      </c>
      <c r="AY981" s="112">
        <f t="shared" si="1703"/>
        <v>135237.00715437034</v>
      </c>
      <c r="AZ981" s="112">
        <f t="shared" si="1703"/>
        <v>136296.65599952819</v>
      </c>
      <c r="BA981" s="112">
        <f t="shared" si="1703"/>
        <v>137053.69256984716</v>
      </c>
      <c r="BB981" s="112">
        <f t="shared" si="1703"/>
        <v>137046.83284466842</v>
      </c>
      <c r="BC981" s="112">
        <f t="shared" si="1703"/>
        <v>138593.33452280849</v>
      </c>
      <c r="BD981" s="112">
        <f t="shared" si="1703"/>
        <v>139068.45174490457</v>
      </c>
      <c r="BE981" s="112">
        <f t="shared" si="1703"/>
        <v>140006.44950912503</v>
      </c>
      <c r="BF981" s="112">
        <f t="shared" si="1703"/>
        <v>140918.96235545838</v>
      </c>
      <c r="BG981" s="112">
        <f t="shared" si="1703"/>
        <v>141901.17948812206</v>
      </c>
      <c r="BH981" s="112">
        <f t="shared" si="1703"/>
        <v>142113.86882516838</v>
      </c>
      <c r="BI981" s="112">
        <f t="shared" si="1703"/>
        <v>142171.86502269283</v>
      </c>
      <c r="BJ981" s="112">
        <f t="shared" si="1703"/>
        <v>141829.00772898627</v>
      </c>
      <c r="BK981" s="112">
        <f t="shared" si="1703"/>
        <v>141171.74006224322</v>
      </c>
      <c r="BL981" s="112">
        <f t="shared" si="1703"/>
        <v>140516.13880168949</v>
      </c>
      <c r="BM981" s="112">
        <f t="shared" si="1703"/>
        <v>140698.63016151357</v>
      </c>
      <c r="BN981" s="112">
        <f t="shared" si="1703"/>
        <v>140218.33365461254</v>
      </c>
      <c r="BO981" s="112">
        <f t="shared" si="1703"/>
        <v>138723.76236538094</v>
      </c>
      <c r="BP981" s="112">
        <f t="shared" si="1703"/>
        <v>138893.97721115034</v>
      </c>
      <c r="BQ981" s="112">
        <f t="shared" si="1703"/>
        <v>138423.00289076404</v>
      </c>
      <c r="BR981" s="112">
        <f t="shared" si="1703"/>
        <v>137927.32324952752</v>
      </c>
      <c r="BS981" s="112">
        <f t="shared" si="1703"/>
        <v>139460.17830221803</v>
      </c>
      <c r="BT981" s="112">
        <f t="shared" si="1703"/>
        <v>139032.73331887502</v>
      </c>
      <c r="BU981" s="112">
        <f t="shared" si="1703"/>
        <v>139046.2572716063</v>
      </c>
      <c r="BV981" s="112">
        <f t="shared" si="1703"/>
        <v>139866.2378639477</v>
      </c>
      <c r="BW981" s="112">
        <f t="shared" si="1703"/>
        <v>138132.19077047711</v>
      </c>
      <c r="BX981" s="112">
        <f t="shared" si="1703"/>
        <v>138275.99942225585</v>
      </c>
      <c r="BY981" s="112">
        <f t="shared" si="1703"/>
        <v>137045.80725433517</v>
      </c>
      <c r="BZ981" s="112">
        <f t="shared" si="1703"/>
        <v>138183.08906258608</v>
      </c>
      <c r="CA981" s="112">
        <f t="shared" si="1703"/>
        <v>137311.11006423054</v>
      </c>
      <c r="CB981" s="112">
        <f t="shared" si="1703"/>
        <v>135291.3787176084</v>
      </c>
      <c r="CC981" s="112">
        <f t="shared" ref="CC981:DM981" si="1704">CC876+CC771</f>
        <v>133291.76182626543</v>
      </c>
      <c r="CD981" s="112">
        <f t="shared" si="1704"/>
        <v>131679.71906471343</v>
      </c>
      <c r="CE981" s="112">
        <f t="shared" si="1704"/>
        <v>128041.57605437929</v>
      </c>
      <c r="CF981" s="112">
        <f t="shared" si="1704"/>
        <v>126331.82620161408</v>
      </c>
      <c r="CG981" s="112">
        <f t="shared" si="1704"/>
        <v>124003.68605101013</v>
      </c>
      <c r="CH981" s="112">
        <f t="shared" si="1704"/>
        <v>122210.48948327867</v>
      </c>
      <c r="CI981" s="112">
        <f t="shared" si="1704"/>
        <v>119200.86913187188</v>
      </c>
      <c r="CJ981" s="112">
        <f t="shared" si="1704"/>
        <v>118520.33394172449</v>
      </c>
      <c r="CK981" s="112">
        <f t="shared" si="1704"/>
        <v>115913.22066811175</v>
      </c>
      <c r="CL981" s="112">
        <f t="shared" si="1704"/>
        <v>113784.66453478904</v>
      </c>
      <c r="CM981" s="112">
        <f t="shared" si="1704"/>
        <v>109598.71460757326</v>
      </c>
      <c r="CN981" s="112">
        <f t="shared" si="1704"/>
        <v>106584.5928441765</v>
      </c>
      <c r="CO981" s="112">
        <f t="shared" si="1704"/>
        <v>103349.82165359857</v>
      </c>
      <c r="CP981" s="112">
        <f t="shared" si="1704"/>
        <v>100278.00285214871</v>
      </c>
      <c r="CQ981" s="112">
        <f t="shared" si="1704"/>
        <v>97137.967314394613</v>
      </c>
      <c r="CR981" s="112">
        <f t="shared" si="1704"/>
        <v>95665.604619940015</v>
      </c>
      <c r="CS981" s="112">
        <f t="shared" si="1704"/>
        <v>92829.676575327103</v>
      </c>
      <c r="CT981" s="112">
        <f t="shared" si="1704"/>
        <v>91507.584122183151</v>
      </c>
      <c r="CU981" s="112">
        <f t="shared" si="1704"/>
        <v>90411.947451578759</v>
      </c>
      <c r="CV981" s="112">
        <f t="shared" si="1704"/>
        <v>86909.309283526818</v>
      </c>
      <c r="CW981" s="112">
        <f t="shared" si="1704"/>
        <v>84774.947363844665</v>
      </c>
      <c r="CX981" s="112">
        <f t="shared" si="1704"/>
        <v>81907.866109346389</v>
      </c>
      <c r="CY981" s="112">
        <f t="shared" si="1704"/>
        <v>77438.79818966164</v>
      </c>
      <c r="CZ981" s="112">
        <f t="shared" si="1704"/>
        <v>73704.535766216082</v>
      </c>
      <c r="DA981" s="112">
        <f t="shared" si="1704"/>
        <v>68792.60876072933</v>
      </c>
      <c r="DB981" s="112">
        <f t="shared" si="1704"/>
        <v>63612.389951287041</v>
      </c>
      <c r="DC981" s="112">
        <f t="shared" si="1704"/>
        <v>56448.310336686234</v>
      </c>
      <c r="DD981" s="112">
        <f t="shared" si="1704"/>
        <v>48614.249089352612</v>
      </c>
      <c r="DE981" s="112">
        <f t="shared" si="1704"/>
        <v>41147.219175725215</v>
      </c>
      <c r="DF981" s="112">
        <f t="shared" si="1704"/>
        <v>34863.818792773935</v>
      </c>
      <c r="DG981" s="112">
        <f t="shared" si="1704"/>
        <v>28563.238968839905</v>
      </c>
      <c r="DH981" s="112">
        <f t="shared" si="1704"/>
        <v>23020.101458048368</v>
      </c>
      <c r="DI981" s="112">
        <f t="shared" si="1704"/>
        <v>18317.089202731971</v>
      </c>
      <c r="DJ981" s="112">
        <f t="shared" si="1704"/>
        <v>13768.894562637299</v>
      </c>
      <c r="DK981" s="112">
        <f t="shared" si="1704"/>
        <v>10232.512801841251</v>
      </c>
      <c r="DL981" s="112">
        <f t="shared" si="1704"/>
        <v>7639.2871087455951</v>
      </c>
      <c r="DM981" s="112">
        <f t="shared" si="1704"/>
        <v>17579.374442254139</v>
      </c>
    </row>
    <row r="982" spans="1:117" s="44" customFormat="1" ht="1" hidden="1" customHeight="1">
      <c r="A982" s="94">
        <v>2054</v>
      </c>
      <c r="B982" s="96">
        <f t="shared" si="1580"/>
        <v>10851636.721503051</v>
      </c>
      <c r="C982" s="98">
        <f t="shared" si="1584"/>
        <v>4.1524083068834967E-3</v>
      </c>
      <c r="D982" s="103">
        <f t="shared" ref="D982:M982" si="1705">D772+D877</f>
        <v>5938224.161363136</v>
      </c>
      <c r="E982" s="103">
        <f t="shared" si="1705"/>
        <v>6071184.4689663704</v>
      </c>
      <c r="F982" s="103">
        <f t="shared" si="1705"/>
        <v>6202563.4643696817</v>
      </c>
      <c r="G982" s="103">
        <f t="shared" si="1705"/>
        <v>6331573.5786407273</v>
      </c>
      <c r="H982" s="103">
        <f t="shared" si="1705"/>
        <v>6457727.265318634</v>
      </c>
      <c r="I982" s="103">
        <f t="shared" si="1705"/>
        <v>2897312.2157232827</v>
      </c>
      <c r="J982" s="103">
        <f t="shared" si="1705"/>
        <v>2764351.9081200487</v>
      </c>
      <c r="K982" s="103">
        <f t="shared" si="1705"/>
        <v>2632972.912716737</v>
      </c>
      <c r="L982" s="103">
        <f t="shared" si="1705"/>
        <v>2503962.7984456923</v>
      </c>
      <c r="M982" s="103">
        <f t="shared" si="1705"/>
        <v>2377809.1117677856</v>
      </c>
      <c r="N982" s="103"/>
      <c r="O982" s="103"/>
      <c r="P982" s="103"/>
      <c r="Q982" s="112">
        <f t="shared" ref="Q982:CB982" si="1706">Q877+Q772</f>
        <v>95789.067838163945</v>
      </c>
      <c r="R982" s="112">
        <f t="shared" si="1706"/>
        <v>98350.991638802661</v>
      </c>
      <c r="S982" s="112">
        <f t="shared" si="1706"/>
        <v>100805.40401915499</v>
      </c>
      <c r="T982" s="112">
        <f t="shared" si="1706"/>
        <v>100313.66647910009</v>
      </c>
      <c r="U982" s="112">
        <f t="shared" si="1706"/>
        <v>100601.48793790155</v>
      </c>
      <c r="V982" s="112">
        <f t="shared" si="1706"/>
        <v>100800.40127642531</v>
      </c>
      <c r="W982" s="112">
        <f t="shared" si="1706"/>
        <v>101070.10649621912</v>
      </c>
      <c r="X982" s="112">
        <f t="shared" si="1706"/>
        <v>100599.55865870396</v>
      </c>
      <c r="Y982" s="112">
        <f t="shared" si="1706"/>
        <v>100401.43413087697</v>
      </c>
      <c r="Z982" s="112">
        <f t="shared" si="1706"/>
        <v>100421.55838725535</v>
      </c>
      <c r="AA982" s="112">
        <f t="shared" si="1706"/>
        <v>100227.8853049984</v>
      </c>
      <c r="AB982" s="112">
        <f t="shared" si="1706"/>
        <v>100577.89667225878</v>
      </c>
      <c r="AC982" s="112">
        <f t="shared" si="1706"/>
        <v>105642.26294065609</v>
      </c>
      <c r="AD982" s="112">
        <f t="shared" si="1706"/>
        <v>101116.32695736467</v>
      </c>
      <c r="AE982" s="112">
        <f t="shared" si="1706"/>
        <v>101218.44925806709</v>
      </c>
      <c r="AF982" s="112">
        <f t="shared" si="1706"/>
        <v>101132.28584085077</v>
      </c>
      <c r="AG982" s="112">
        <f t="shared" si="1706"/>
        <v>100967.00586902862</v>
      </c>
      <c r="AH982" s="112">
        <f t="shared" si="1706"/>
        <v>101051.23839900689</v>
      </c>
      <c r="AI982" s="112">
        <f t="shared" si="1706"/>
        <v>101678.62291425699</v>
      </c>
      <c r="AJ982" s="112">
        <f t="shared" si="1706"/>
        <v>103334.69339753823</v>
      </c>
      <c r="AK982" s="112">
        <f t="shared" si="1706"/>
        <v>104294.43075298279</v>
      </c>
      <c r="AL982" s="112">
        <f t="shared" si="1706"/>
        <v>106175.03779661024</v>
      </c>
      <c r="AM982" s="112">
        <f t="shared" si="1706"/>
        <v>107787.47813655976</v>
      </c>
      <c r="AN982" s="112">
        <f t="shared" si="1706"/>
        <v>109849.65038127065</v>
      </c>
      <c r="AO982" s="112">
        <f t="shared" si="1706"/>
        <v>112898.13719878084</v>
      </c>
      <c r="AP982" s="112">
        <f t="shared" si="1706"/>
        <v>115669.23263892269</v>
      </c>
      <c r="AQ982" s="112">
        <f t="shared" si="1706"/>
        <v>119754.66847056233</v>
      </c>
      <c r="AR982" s="112">
        <f t="shared" si="1706"/>
        <v>123416.91486300976</v>
      </c>
      <c r="AS982" s="112">
        <f t="shared" si="1706"/>
        <v>126387.51668791394</v>
      </c>
      <c r="AT982" s="112">
        <f t="shared" si="1706"/>
        <v>129184.71541899846</v>
      </c>
      <c r="AU982" s="112">
        <f t="shared" si="1706"/>
        <v>131708.15224618441</v>
      </c>
      <c r="AV982" s="112">
        <f t="shared" si="1706"/>
        <v>133396.23538242799</v>
      </c>
      <c r="AW982" s="112">
        <f t="shared" si="1706"/>
        <v>135103.7715289825</v>
      </c>
      <c r="AX982" s="112">
        <f t="shared" si="1706"/>
        <v>134968.43253273319</v>
      </c>
      <c r="AY982" s="112">
        <f t="shared" si="1706"/>
        <v>135754.35680545197</v>
      </c>
      <c r="AZ982" s="112">
        <f t="shared" si="1706"/>
        <v>136875.00094095108</v>
      </c>
      <c r="BA982" s="112">
        <f t="shared" si="1706"/>
        <v>137711.10150295906</v>
      </c>
      <c r="BB982" s="112">
        <f t="shared" si="1706"/>
        <v>137758.70746428714</v>
      </c>
      <c r="BC982" s="112">
        <f t="shared" si="1706"/>
        <v>139329.45321172714</v>
      </c>
      <c r="BD982" s="112">
        <f t="shared" si="1706"/>
        <v>139837.85303344874</v>
      </c>
      <c r="BE982" s="112">
        <f t="shared" si="1706"/>
        <v>140800.86490713016</v>
      </c>
      <c r="BF982" s="112">
        <f t="shared" si="1706"/>
        <v>141756.12229174795</v>
      </c>
      <c r="BG982" s="112">
        <f t="shared" si="1706"/>
        <v>142708.78969598003</v>
      </c>
      <c r="BH982" s="112">
        <f t="shared" si="1706"/>
        <v>142989.88842142024</v>
      </c>
      <c r="BI982" s="112">
        <f t="shared" si="1706"/>
        <v>143437.54806476692</v>
      </c>
      <c r="BJ982" s="112">
        <f t="shared" si="1706"/>
        <v>143042.48560568382</v>
      </c>
      <c r="BK982" s="112">
        <f t="shared" si="1706"/>
        <v>142576.70670645349</v>
      </c>
      <c r="BL982" s="112">
        <f t="shared" si="1706"/>
        <v>141793.90325120758</v>
      </c>
      <c r="BM982" s="112">
        <f t="shared" si="1706"/>
        <v>141167.2649763595</v>
      </c>
      <c r="BN982" s="112">
        <f t="shared" si="1706"/>
        <v>140624.49528025248</v>
      </c>
      <c r="BO982" s="112">
        <f t="shared" si="1706"/>
        <v>140140.86189185013</v>
      </c>
      <c r="BP982" s="112">
        <f t="shared" si="1706"/>
        <v>138632.37920252178</v>
      </c>
      <c r="BQ982" s="112">
        <f t="shared" si="1706"/>
        <v>138720.37177555662</v>
      </c>
      <c r="BR982" s="112">
        <f t="shared" si="1706"/>
        <v>138118.2105113694</v>
      </c>
      <c r="BS982" s="112">
        <f t="shared" si="1706"/>
        <v>137646.52258126423</v>
      </c>
      <c r="BT982" s="112">
        <f t="shared" si="1706"/>
        <v>138681.20572794095</v>
      </c>
      <c r="BU982" s="112">
        <f t="shared" si="1706"/>
        <v>138582.54233667796</v>
      </c>
      <c r="BV982" s="112">
        <f t="shared" si="1706"/>
        <v>138619.67654727382</v>
      </c>
      <c r="BW982" s="112">
        <f t="shared" si="1706"/>
        <v>138929.20115267203</v>
      </c>
      <c r="BX982" s="112">
        <f t="shared" si="1706"/>
        <v>137734.39915860645</v>
      </c>
      <c r="BY982" s="112">
        <f t="shared" si="1706"/>
        <v>136866.15109240403</v>
      </c>
      <c r="BZ982" s="112">
        <f t="shared" si="1706"/>
        <v>136257.16667176108</v>
      </c>
      <c r="CA982" s="112">
        <f t="shared" si="1706"/>
        <v>137588.98959180654</v>
      </c>
      <c r="CB982" s="112">
        <f t="shared" si="1706"/>
        <v>135856.30974254711</v>
      </c>
      <c r="CC982" s="112">
        <f t="shared" ref="CC982:DM982" si="1707">CC877+CC772</f>
        <v>134624.83786622348</v>
      </c>
      <c r="CD982" s="112">
        <f t="shared" si="1707"/>
        <v>131967.04157312942</v>
      </c>
      <c r="CE982" s="112">
        <f t="shared" si="1707"/>
        <v>131031.35181251678</v>
      </c>
      <c r="CF982" s="112">
        <f t="shared" si="1707"/>
        <v>126884.27481932909</v>
      </c>
      <c r="CG982" s="112">
        <f t="shared" si="1707"/>
        <v>125700.83393371038</v>
      </c>
      <c r="CH982" s="112">
        <f t="shared" si="1707"/>
        <v>122770.85332336869</v>
      </c>
      <c r="CI982" s="112">
        <f t="shared" si="1707"/>
        <v>121326.43750684959</v>
      </c>
      <c r="CJ982" s="112">
        <f t="shared" si="1707"/>
        <v>118374.54917612472</v>
      </c>
      <c r="CK982" s="112">
        <f t="shared" si="1707"/>
        <v>117368.51103427046</v>
      </c>
      <c r="CL982" s="112">
        <f t="shared" si="1707"/>
        <v>114635.37309169627</v>
      </c>
      <c r="CM982" s="112">
        <f t="shared" si="1707"/>
        <v>112030.92742708395</v>
      </c>
      <c r="CN982" s="112">
        <f t="shared" si="1707"/>
        <v>108535.02274131097</v>
      </c>
      <c r="CO982" s="112">
        <f t="shared" si="1707"/>
        <v>104552.9174881824</v>
      </c>
      <c r="CP982" s="112">
        <f t="shared" si="1707"/>
        <v>101708.10558383448</v>
      </c>
      <c r="CQ982" s="112">
        <f t="shared" si="1707"/>
        <v>98088.808699232861</v>
      </c>
      <c r="CR982" s="112">
        <f t="shared" si="1707"/>
        <v>95192.893397679582</v>
      </c>
      <c r="CS982" s="112">
        <f t="shared" si="1707"/>
        <v>93189.611373763124</v>
      </c>
      <c r="CT982" s="112">
        <f t="shared" si="1707"/>
        <v>90374.933900593489</v>
      </c>
      <c r="CU982" s="112">
        <f t="shared" si="1707"/>
        <v>88655.581325467661</v>
      </c>
      <c r="CV982" s="112">
        <f t="shared" si="1707"/>
        <v>86942.343217972651</v>
      </c>
      <c r="CW982" s="112">
        <f t="shared" si="1707"/>
        <v>83470.376958437642</v>
      </c>
      <c r="CX982" s="112">
        <f t="shared" si="1707"/>
        <v>81043.726719289116</v>
      </c>
      <c r="CY982" s="112">
        <f t="shared" si="1707"/>
        <v>77399.491582475646</v>
      </c>
      <c r="CZ982" s="112">
        <f t="shared" si="1707"/>
        <v>72898.237795137276</v>
      </c>
      <c r="DA982" s="112">
        <f t="shared" si="1707"/>
        <v>69095.178787332479</v>
      </c>
      <c r="DB982" s="112">
        <f t="shared" si="1707"/>
        <v>63307.823917607297</v>
      </c>
      <c r="DC982" s="112">
        <f t="shared" si="1707"/>
        <v>58153.945989123473</v>
      </c>
      <c r="DD982" s="112">
        <f t="shared" si="1707"/>
        <v>50743.657837891042</v>
      </c>
      <c r="DE982" s="112">
        <f t="shared" si="1707"/>
        <v>42647.228921829548</v>
      </c>
      <c r="DF982" s="112">
        <f t="shared" si="1707"/>
        <v>36094.740904947786</v>
      </c>
      <c r="DG982" s="112">
        <f t="shared" si="1707"/>
        <v>29546.746187522236</v>
      </c>
      <c r="DH982" s="112">
        <f t="shared" si="1707"/>
        <v>24124.756176353025</v>
      </c>
      <c r="DI982" s="112">
        <f t="shared" si="1707"/>
        <v>18826.210281003496</v>
      </c>
      <c r="DJ982" s="112">
        <f t="shared" si="1707"/>
        <v>14404.801106737239</v>
      </c>
      <c r="DK982" s="112">
        <f t="shared" si="1707"/>
        <v>10741.549446574636</v>
      </c>
      <c r="DL982" s="112">
        <f t="shared" si="1707"/>
        <v>7949.7910017983932</v>
      </c>
      <c r="DM982" s="112">
        <f t="shared" si="1707"/>
        <v>18238.08434556776</v>
      </c>
    </row>
    <row r="983" spans="1:117" s="44" customFormat="1" ht="1" hidden="1" customHeight="1">
      <c r="A983" s="94">
        <v>2055</v>
      </c>
      <c r="B983" s="96">
        <f t="shared" si="1580"/>
        <v>10895489.333839457</v>
      </c>
      <c r="C983" s="98">
        <f t="shared" si="1584"/>
        <v>4.0411058222683018E-3</v>
      </c>
      <c r="D983" s="103">
        <f t="shared" ref="D983:M983" si="1708">D773+D878</f>
        <v>5949138.9934863057</v>
      </c>
      <c r="E983" s="103">
        <f t="shared" si="1708"/>
        <v>6083070.3890846092</v>
      </c>
      <c r="F983" s="103">
        <f t="shared" si="1708"/>
        <v>6215200.8806855064</v>
      </c>
      <c r="G983" s="103">
        <f t="shared" si="1708"/>
        <v>6345769.4461715808</v>
      </c>
      <c r="H983" s="103">
        <f t="shared" si="1708"/>
        <v>6473787.2560653193</v>
      </c>
      <c r="I983" s="103">
        <f t="shared" si="1708"/>
        <v>2920513.8930638926</v>
      </c>
      <c r="J983" s="103">
        <f t="shared" si="1708"/>
        <v>2786582.4974655891</v>
      </c>
      <c r="K983" s="103">
        <f t="shared" si="1708"/>
        <v>2654452.0058646929</v>
      </c>
      <c r="L983" s="103">
        <f t="shared" si="1708"/>
        <v>2523883.440378618</v>
      </c>
      <c r="M983" s="103">
        <f t="shared" si="1708"/>
        <v>2395865.6304848795</v>
      </c>
      <c r="N983" s="103"/>
      <c r="O983" s="103"/>
      <c r="P983" s="103"/>
      <c r="Q983" s="112">
        <f t="shared" ref="Q983:CB983" si="1709">Q878+Q773</f>
        <v>95993.86633650359</v>
      </c>
      <c r="R983" s="112">
        <f t="shared" si="1709"/>
        <v>98608.617599340345</v>
      </c>
      <c r="S983" s="112">
        <f t="shared" si="1709"/>
        <v>101109.56118629634</v>
      </c>
      <c r="T983" s="112">
        <f t="shared" si="1709"/>
        <v>100663.125327608</v>
      </c>
      <c r="U983" s="112">
        <f t="shared" si="1709"/>
        <v>101003.76020916438</v>
      </c>
      <c r="V983" s="112">
        <f t="shared" si="1709"/>
        <v>101228.27035629271</v>
      </c>
      <c r="W983" s="112">
        <f t="shared" si="1709"/>
        <v>101557.1702796373</v>
      </c>
      <c r="X983" s="112">
        <f t="shared" si="1709"/>
        <v>101121.33751594884</v>
      </c>
      <c r="Y983" s="112">
        <f t="shared" si="1709"/>
        <v>100964.19528246381</v>
      </c>
      <c r="Z983" s="112">
        <f t="shared" si="1709"/>
        <v>101014.83331168926</v>
      </c>
      <c r="AA983" s="112">
        <f t="shared" si="1709"/>
        <v>100850.58944339983</v>
      </c>
      <c r="AB983" s="112">
        <f t="shared" si="1709"/>
        <v>101215.84012135773</v>
      </c>
      <c r="AC983" s="112">
        <f t="shared" si="1709"/>
        <v>106339.8969053356</v>
      </c>
      <c r="AD983" s="112">
        <f t="shared" si="1709"/>
        <v>101765.37353119002</v>
      </c>
      <c r="AE983" s="112">
        <f t="shared" si="1709"/>
        <v>101854.26895018313</v>
      </c>
      <c r="AF983" s="112">
        <f t="shared" si="1709"/>
        <v>101746.45245983332</v>
      </c>
      <c r="AG983" s="112">
        <f t="shared" si="1709"/>
        <v>101518.72788564433</v>
      </c>
      <c r="AH983" s="112">
        <f t="shared" si="1709"/>
        <v>101540.53370926311</v>
      </c>
      <c r="AI983" s="112">
        <f t="shared" si="1709"/>
        <v>102089.29598619558</v>
      </c>
      <c r="AJ983" s="112">
        <f t="shared" si="1709"/>
        <v>103650.73089191734</v>
      </c>
      <c r="AK983" s="112">
        <f t="shared" si="1709"/>
        <v>104522.74426601283</v>
      </c>
      <c r="AL983" s="112">
        <f t="shared" si="1709"/>
        <v>106307.29212585521</v>
      </c>
      <c r="AM983" s="112">
        <f t="shared" si="1709"/>
        <v>107830.75066712362</v>
      </c>
      <c r="AN983" s="112">
        <f t="shared" si="1709"/>
        <v>109818.51948875058</v>
      </c>
      <c r="AO983" s="112">
        <f t="shared" si="1709"/>
        <v>112810.47698954961</v>
      </c>
      <c r="AP983" s="112">
        <f t="shared" si="1709"/>
        <v>115551.64107879557</v>
      </c>
      <c r="AQ983" s="112">
        <f t="shared" si="1709"/>
        <v>119624.03672203358</v>
      </c>
      <c r="AR983" s="112">
        <f t="shared" si="1709"/>
        <v>123290.79761728918</v>
      </c>
      <c r="AS983" s="112">
        <f t="shared" si="1709"/>
        <v>126307.28059330184</v>
      </c>
      <c r="AT983" s="112">
        <f t="shared" si="1709"/>
        <v>129163.33039447537</v>
      </c>
      <c r="AU983" s="112">
        <f t="shared" si="1709"/>
        <v>131752.64779325051</v>
      </c>
      <c r="AV983" s="112">
        <f t="shared" si="1709"/>
        <v>133553.20079645247</v>
      </c>
      <c r="AW983" s="112">
        <f t="shared" si="1709"/>
        <v>135328.45036515928</v>
      </c>
      <c r="AX983" s="112">
        <f t="shared" si="1709"/>
        <v>135307.23231308185</v>
      </c>
      <c r="AY983" s="112">
        <f t="shared" si="1709"/>
        <v>136162.76023604185</v>
      </c>
      <c r="AZ983" s="112">
        <f t="shared" si="1709"/>
        <v>137391.55935174535</v>
      </c>
      <c r="BA983" s="112">
        <f t="shared" si="1709"/>
        <v>138288.29152542737</v>
      </c>
      <c r="BB983" s="112">
        <f t="shared" si="1709"/>
        <v>138411.26033902858</v>
      </c>
      <c r="BC983" s="112">
        <f t="shared" si="1709"/>
        <v>140044.04474007559</v>
      </c>
      <c r="BD983" s="112">
        <f t="shared" si="1709"/>
        <v>140572.00920847291</v>
      </c>
      <c r="BE983" s="112">
        <f t="shared" si="1709"/>
        <v>141571.68029390252</v>
      </c>
      <c r="BF983" s="112">
        <f t="shared" si="1709"/>
        <v>142553.74734511803</v>
      </c>
      <c r="BG983" s="112">
        <f t="shared" si="1709"/>
        <v>143550.18777029373</v>
      </c>
      <c r="BH983" s="112">
        <f t="shared" si="1709"/>
        <v>143798.12454374292</v>
      </c>
      <c r="BI983" s="112">
        <f t="shared" si="1709"/>
        <v>144317.36054934701</v>
      </c>
      <c r="BJ983" s="112">
        <f t="shared" si="1709"/>
        <v>144309.4207238011</v>
      </c>
      <c r="BK983" s="112">
        <f t="shared" si="1709"/>
        <v>143789.84968838294</v>
      </c>
      <c r="BL983" s="112">
        <f t="shared" si="1709"/>
        <v>143197.16363570924</v>
      </c>
      <c r="BM983" s="112">
        <f t="shared" si="1709"/>
        <v>142443.19771179074</v>
      </c>
      <c r="BN983" s="112">
        <f t="shared" si="1709"/>
        <v>141092.98044015432</v>
      </c>
      <c r="BO983" s="112">
        <f t="shared" si="1709"/>
        <v>140545.13597640535</v>
      </c>
      <c r="BP983" s="112">
        <f t="shared" si="1709"/>
        <v>140045.74096223578</v>
      </c>
      <c r="BQ983" s="112">
        <f t="shared" si="1709"/>
        <v>138464.14906932073</v>
      </c>
      <c r="BR983" s="112">
        <f t="shared" si="1709"/>
        <v>138416.14762784008</v>
      </c>
      <c r="BS983" s="112">
        <f t="shared" si="1709"/>
        <v>137840.28916709987</v>
      </c>
      <c r="BT983" s="112">
        <f t="shared" si="1709"/>
        <v>136883.93399758026</v>
      </c>
      <c r="BU983" s="112">
        <f t="shared" si="1709"/>
        <v>138237.10535875417</v>
      </c>
      <c r="BV983" s="112">
        <f t="shared" si="1709"/>
        <v>138162.92929214818</v>
      </c>
      <c r="BW983" s="112">
        <f t="shared" si="1709"/>
        <v>137698.37290714786</v>
      </c>
      <c r="BX983" s="112">
        <f t="shared" si="1709"/>
        <v>138529.90629529295</v>
      </c>
      <c r="BY983" s="112">
        <f t="shared" si="1709"/>
        <v>136335.49758163237</v>
      </c>
      <c r="BZ983" s="112">
        <f t="shared" si="1709"/>
        <v>136085.47848073649</v>
      </c>
      <c r="CA983" s="112">
        <f t="shared" si="1709"/>
        <v>135679.05393748143</v>
      </c>
      <c r="CB983" s="112">
        <f t="shared" si="1709"/>
        <v>136137.87236167991</v>
      </c>
      <c r="CC983" s="112">
        <f t="shared" ref="CC983:DM983" si="1710">CC878+CC773</f>
        <v>135194.16272360884</v>
      </c>
      <c r="CD983" s="112">
        <f t="shared" si="1710"/>
        <v>133293.70192496025</v>
      </c>
      <c r="CE983" s="112">
        <f t="shared" si="1710"/>
        <v>131322.42536257903</v>
      </c>
      <c r="CF983" s="112">
        <f t="shared" si="1710"/>
        <v>129853.19618148875</v>
      </c>
      <c r="CG983" s="112">
        <f t="shared" si="1710"/>
        <v>126253.08199157163</v>
      </c>
      <c r="CH983" s="112">
        <f t="shared" si="1710"/>
        <v>124459.02294891588</v>
      </c>
      <c r="CI983" s="112">
        <f t="shared" si="1710"/>
        <v>121889.70029386636</v>
      </c>
      <c r="CJ983" s="112">
        <f t="shared" si="1710"/>
        <v>120490.93088714869</v>
      </c>
      <c r="CK983" s="112">
        <f t="shared" si="1710"/>
        <v>117231.92425469341</v>
      </c>
      <c r="CL983" s="112">
        <f t="shared" si="1710"/>
        <v>116082.8819464634</v>
      </c>
      <c r="CM983" s="112">
        <f t="shared" si="1710"/>
        <v>112875.15420768299</v>
      </c>
      <c r="CN983" s="112">
        <f t="shared" si="1710"/>
        <v>110949.41469515402</v>
      </c>
      <c r="CO983" s="112">
        <f t="shared" si="1710"/>
        <v>106476.074225348</v>
      </c>
      <c r="CP983" s="112">
        <f t="shared" si="1710"/>
        <v>102900.06818432815</v>
      </c>
      <c r="CQ983" s="112">
        <f t="shared" si="1710"/>
        <v>99495.14203952867</v>
      </c>
      <c r="CR983" s="112">
        <f t="shared" si="1710"/>
        <v>96135.452278324083</v>
      </c>
      <c r="CS983" s="112">
        <f t="shared" si="1710"/>
        <v>92739.02682784677</v>
      </c>
      <c r="CT983" s="112">
        <f t="shared" si="1710"/>
        <v>90735.677651152946</v>
      </c>
      <c r="CU983" s="112">
        <f t="shared" si="1710"/>
        <v>87572.82482396999</v>
      </c>
      <c r="CV983" s="112">
        <f t="shared" si="1710"/>
        <v>85260.558942657779</v>
      </c>
      <c r="CW983" s="112">
        <f t="shared" si="1710"/>
        <v>83519.561040361252</v>
      </c>
      <c r="CX983" s="112">
        <f t="shared" si="1710"/>
        <v>79811.50624994078</v>
      </c>
      <c r="CY983" s="112">
        <f t="shared" si="1710"/>
        <v>76603.484753519268</v>
      </c>
      <c r="CZ983" s="112">
        <f t="shared" si="1710"/>
        <v>72880.364633689431</v>
      </c>
      <c r="DA983" s="112">
        <f t="shared" si="1710"/>
        <v>68365.261792554578</v>
      </c>
      <c r="DB983" s="112">
        <f t="shared" si="1710"/>
        <v>63616.521945555382</v>
      </c>
      <c r="DC983" s="112">
        <f t="shared" si="1710"/>
        <v>57901.842875587303</v>
      </c>
      <c r="DD983" s="112">
        <f t="shared" si="1710"/>
        <v>52298.306518600715</v>
      </c>
      <c r="DE983" s="112">
        <f t="shared" si="1710"/>
        <v>44540.608130765097</v>
      </c>
      <c r="DF983" s="112">
        <f t="shared" si="1710"/>
        <v>37428.859178082188</v>
      </c>
      <c r="DG983" s="112">
        <f t="shared" si="1710"/>
        <v>30609.867482229449</v>
      </c>
      <c r="DH983" s="112">
        <f t="shared" si="1710"/>
        <v>24973.256002950464</v>
      </c>
      <c r="DI983" s="112">
        <f t="shared" si="1710"/>
        <v>19748.165193421781</v>
      </c>
      <c r="DJ983" s="112">
        <f t="shared" si="1710"/>
        <v>14817.645099542464</v>
      </c>
      <c r="DK983" s="112">
        <f t="shared" si="1710"/>
        <v>11247.322959990068</v>
      </c>
      <c r="DL983" s="112">
        <f t="shared" si="1710"/>
        <v>8356.2379725978972</v>
      </c>
      <c r="DM983" s="112">
        <f t="shared" si="1710"/>
        <v>18957.917769642354</v>
      </c>
    </row>
    <row r="984" spans="1:117" s="44" customFormat="1" ht="1" hidden="1" customHeight="1">
      <c r="A984" s="94">
        <v>2056</v>
      </c>
      <c r="B984" s="96">
        <f t="shared" si="1580"/>
        <v>10938517.284890654</v>
      </c>
      <c r="C984" s="98">
        <f t="shared" si="1584"/>
        <v>3.9491526936343184E-3</v>
      </c>
      <c r="D984" s="103">
        <f t="shared" ref="D984:M984" si="1711">D774+D879</f>
        <v>5959839.3773809355</v>
      </c>
      <c r="E984" s="103">
        <f t="shared" si="1711"/>
        <v>6094443.1381456172</v>
      </c>
      <c r="F984" s="103">
        <f t="shared" si="1711"/>
        <v>6227546.9244850948</v>
      </c>
      <c r="G984" s="103">
        <f t="shared" si="1711"/>
        <v>6358872.5185177475</v>
      </c>
      <c r="H984" s="103">
        <f t="shared" si="1711"/>
        <v>6488446.3979695141</v>
      </c>
      <c r="I984" s="103">
        <f t="shared" si="1711"/>
        <v>2943255.5381308929</v>
      </c>
      <c r="J984" s="103">
        <f t="shared" si="1711"/>
        <v>2808651.7773662112</v>
      </c>
      <c r="K984" s="103">
        <f t="shared" si="1711"/>
        <v>2675547.9910267335</v>
      </c>
      <c r="L984" s="103">
        <f t="shared" si="1711"/>
        <v>2544222.3969940813</v>
      </c>
      <c r="M984" s="103">
        <f t="shared" si="1711"/>
        <v>2414648.5175423143</v>
      </c>
      <c r="N984" s="103"/>
      <c r="O984" s="103"/>
      <c r="P984" s="103"/>
      <c r="Q984" s="112">
        <f t="shared" ref="Q984:CB984" si="1712">Q879+Q774</f>
        <v>96169.537546931271</v>
      </c>
      <c r="R984" s="112">
        <f t="shared" si="1712"/>
        <v>98817.68176475614</v>
      </c>
      <c r="S984" s="112">
        <f t="shared" si="1712"/>
        <v>101372.28748563831</v>
      </c>
      <c r="T984" s="112">
        <f t="shared" si="1712"/>
        <v>100964.52076899172</v>
      </c>
      <c r="U984" s="112">
        <f t="shared" si="1712"/>
        <v>101352.00679033509</v>
      </c>
      <c r="V984" s="112">
        <f t="shared" si="1712"/>
        <v>101628.13341958568</v>
      </c>
      <c r="W984" s="112">
        <f t="shared" si="1712"/>
        <v>101985.22282921549</v>
      </c>
      <c r="X984" s="112">
        <f t="shared" si="1712"/>
        <v>101604.35352338009</v>
      </c>
      <c r="Y984" s="112">
        <f t="shared" si="1712"/>
        <v>101484.38135146131</v>
      </c>
      <c r="Z984" s="112">
        <f t="shared" si="1712"/>
        <v>101575.41162438346</v>
      </c>
      <c r="AA984" s="112">
        <f t="shared" si="1712"/>
        <v>101440.70060591571</v>
      </c>
      <c r="AB984" s="112">
        <f t="shared" si="1712"/>
        <v>101839.88407659129</v>
      </c>
      <c r="AC984" s="112">
        <f t="shared" si="1712"/>
        <v>107009.33865239739</v>
      </c>
      <c r="AD984" s="112">
        <f t="shared" si="1712"/>
        <v>102430.41735834471</v>
      </c>
      <c r="AE984" s="112">
        <f t="shared" si="1712"/>
        <v>102503.08546722282</v>
      </c>
      <c r="AF984" s="112">
        <f t="shared" si="1712"/>
        <v>102379.58794274231</v>
      </c>
      <c r="AG984" s="112">
        <f t="shared" si="1712"/>
        <v>102130.20220437073</v>
      </c>
      <c r="AH984" s="112">
        <f t="shared" si="1712"/>
        <v>102092.5057963923</v>
      </c>
      <c r="AI984" s="112">
        <f t="shared" si="1712"/>
        <v>102578.71919292741</v>
      </c>
      <c r="AJ984" s="112">
        <f t="shared" si="1712"/>
        <v>104064.39097723839</v>
      </c>
      <c r="AK984" s="112">
        <f t="shared" si="1712"/>
        <v>104836.55374822165</v>
      </c>
      <c r="AL984" s="112">
        <f t="shared" si="1712"/>
        <v>106535.45020692426</v>
      </c>
      <c r="AM984" s="112">
        <f t="shared" si="1712"/>
        <v>107964.57379515283</v>
      </c>
      <c r="AN984" s="112">
        <f t="shared" si="1712"/>
        <v>109862.60649293169</v>
      </c>
      <c r="AO984" s="112">
        <f t="shared" si="1712"/>
        <v>112782.26555360765</v>
      </c>
      <c r="AP984" s="112">
        <f t="shared" si="1712"/>
        <v>115469.1856388837</v>
      </c>
      <c r="AQ984" s="112">
        <f t="shared" si="1712"/>
        <v>119514.5680028847</v>
      </c>
      <c r="AR984" s="112">
        <f t="shared" si="1712"/>
        <v>123165.75350671945</v>
      </c>
      <c r="AS984" s="112">
        <f t="shared" si="1712"/>
        <v>126187.46069447105</v>
      </c>
      <c r="AT984" s="112">
        <f t="shared" si="1712"/>
        <v>129090.23533949116</v>
      </c>
      <c r="AU984" s="112">
        <f t="shared" si="1712"/>
        <v>131734.35292032571</v>
      </c>
      <c r="AV984" s="112">
        <f t="shared" si="1712"/>
        <v>133603.48921930749</v>
      </c>
      <c r="AW984" s="112">
        <f t="shared" si="1712"/>
        <v>135487.81777249026</v>
      </c>
      <c r="AX984" s="112">
        <f t="shared" si="1712"/>
        <v>135529.50615311967</v>
      </c>
      <c r="AY984" s="112">
        <f t="shared" si="1712"/>
        <v>136498.49149424041</v>
      </c>
      <c r="AZ984" s="112">
        <f t="shared" si="1712"/>
        <v>137799.34007465135</v>
      </c>
      <c r="BA984" s="112">
        <f t="shared" si="1712"/>
        <v>138802.86735175623</v>
      </c>
      <c r="BB984" s="112">
        <f t="shared" si="1712"/>
        <v>138985.04078876961</v>
      </c>
      <c r="BC984" s="112">
        <f t="shared" si="1712"/>
        <v>140699.89326210466</v>
      </c>
      <c r="BD984" s="112">
        <f t="shared" si="1712"/>
        <v>141284.63706871372</v>
      </c>
      <c r="BE984" s="112">
        <f t="shared" si="1712"/>
        <v>142310.04871006246</v>
      </c>
      <c r="BF984" s="112">
        <f t="shared" si="1712"/>
        <v>143327.65024489589</v>
      </c>
      <c r="BG984" s="112">
        <f t="shared" si="1712"/>
        <v>144351.80290718639</v>
      </c>
      <c r="BH984" s="112">
        <f t="shared" si="1712"/>
        <v>144640.23523234646</v>
      </c>
      <c r="BI984" s="112">
        <f t="shared" si="1712"/>
        <v>145127.09350929872</v>
      </c>
      <c r="BJ984" s="112">
        <f t="shared" si="1712"/>
        <v>145188.80584902296</v>
      </c>
      <c r="BK984" s="112">
        <f t="shared" si="1712"/>
        <v>145057.21940135537</v>
      </c>
      <c r="BL984" s="112">
        <f t="shared" si="1712"/>
        <v>144409.72385656013</v>
      </c>
      <c r="BM984" s="112">
        <f t="shared" si="1712"/>
        <v>143846.58507853502</v>
      </c>
      <c r="BN984" s="112">
        <f t="shared" si="1712"/>
        <v>142365.73097785618</v>
      </c>
      <c r="BO984" s="112">
        <f t="shared" si="1712"/>
        <v>141014.87299233075</v>
      </c>
      <c r="BP984" s="112">
        <f t="shared" si="1712"/>
        <v>140452.68252824037</v>
      </c>
      <c r="BQ984" s="112">
        <f t="shared" si="1712"/>
        <v>139872.91649192647</v>
      </c>
      <c r="BR984" s="112">
        <f t="shared" si="1712"/>
        <v>138168.49320195601</v>
      </c>
      <c r="BS984" s="112">
        <f t="shared" si="1712"/>
        <v>138140.03289189187</v>
      </c>
      <c r="BT984" s="112">
        <f t="shared" si="1712"/>
        <v>137081.94780386146</v>
      </c>
      <c r="BU984" s="112">
        <f t="shared" si="1712"/>
        <v>136453.63515929674</v>
      </c>
      <c r="BV984" s="112">
        <f t="shared" si="1712"/>
        <v>137824.50058616069</v>
      </c>
      <c r="BW984" s="112">
        <f t="shared" si="1712"/>
        <v>137249.95947025839</v>
      </c>
      <c r="BX984" s="112">
        <f t="shared" si="1712"/>
        <v>137309.59117742948</v>
      </c>
      <c r="BY984" s="112">
        <f t="shared" si="1712"/>
        <v>137126.52468929067</v>
      </c>
      <c r="BZ984" s="112">
        <f t="shared" si="1712"/>
        <v>135563.17069737881</v>
      </c>
      <c r="CA984" s="112">
        <f t="shared" si="1712"/>
        <v>135515.10365635663</v>
      </c>
      <c r="CB984" s="112">
        <f t="shared" si="1712"/>
        <v>134254.28278816474</v>
      </c>
      <c r="CC984" s="112">
        <f t="shared" ref="CC984:DM984" si="1713">CC879+CC774</f>
        <v>135478.01440836338</v>
      </c>
      <c r="CD984" s="112">
        <f t="shared" si="1713"/>
        <v>133866.82949864955</v>
      </c>
      <c r="CE984" s="112">
        <f t="shared" si="1713"/>
        <v>132651.82409313938</v>
      </c>
      <c r="CF984" s="112">
        <f t="shared" si="1713"/>
        <v>130147.83122174884</v>
      </c>
      <c r="CG984" s="112">
        <f t="shared" si="1713"/>
        <v>129217.58740031238</v>
      </c>
      <c r="CH984" s="112">
        <f t="shared" si="1713"/>
        <v>125012.54060769654</v>
      </c>
      <c r="CI984" s="112">
        <f t="shared" si="1713"/>
        <v>123572.56447819158</v>
      </c>
      <c r="CJ984" s="112">
        <f t="shared" si="1713"/>
        <v>121060.38509480862</v>
      </c>
      <c r="CK984" s="112">
        <f t="shared" si="1713"/>
        <v>119336.5370061304</v>
      </c>
      <c r="CL984" s="112">
        <f t="shared" si="1713"/>
        <v>115954.22875619869</v>
      </c>
      <c r="CM984" s="112">
        <f t="shared" si="1713"/>
        <v>114309.63487888995</v>
      </c>
      <c r="CN984" s="112">
        <f t="shared" si="1713"/>
        <v>111795.03507256327</v>
      </c>
      <c r="CO984" s="112">
        <f t="shared" si="1713"/>
        <v>108856.24201500893</v>
      </c>
      <c r="CP984" s="112">
        <f t="shared" si="1713"/>
        <v>104804.17564347306</v>
      </c>
      <c r="CQ984" s="112">
        <f t="shared" si="1713"/>
        <v>100669.65932793396</v>
      </c>
      <c r="CR984" s="112">
        <f t="shared" si="1713"/>
        <v>97525.314713019601</v>
      </c>
      <c r="CS984" s="112">
        <f t="shared" si="1713"/>
        <v>93673.072574498787</v>
      </c>
      <c r="CT984" s="112">
        <f t="shared" si="1713"/>
        <v>90309.649530004259</v>
      </c>
      <c r="CU984" s="112">
        <f t="shared" si="1713"/>
        <v>87936.779777463758</v>
      </c>
      <c r="CV984" s="112">
        <f t="shared" si="1713"/>
        <v>84237.277015758475</v>
      </c>
      <c r="CW984" s="112">
        <f t="shared" si="1713"/>
        <v>81918.098049759123</v>
      </c>
      <c r="CX984" s="112">
        <f t="shared" si="1713"/>
        <v>79883.561968976879</v>
      </c>
      <c r="CY984" s="112">
        <f t="shared" si="1713"/>
        <v>75458.883375137826</v>
      </c>
      <c r="CZ984" s="112">
        <f t="shared" si="1713"/>
        <v>72159.215368826175</v>
      </c>
      <c r="DA984" s="112">
        <f t="shared" si="1713"/>
        <v>68380.002092255352</v>
      </c>
      <c r="DB984" s="112">
        <f t="shared" si="1713"/>
        <v>62979.573271188878</v>
      </c>
      <c r="DC984" s="112">
        <f t="shared" si="1713"/>
        <v>58222.044048286101</v>
      </c>
      <c r="DD984" s="112">
        <f t="shared" si="1713"/>
        <v>52104.613960376548</v>
      </c>
      <c r="DE984" s="112">
        <f t="shared" si="1713"/>
        <v>45937.294492298781</v>
      </c>
      <c r="DF984" s="112">
        <f t="shared" si="1713"/>
        <v>39122.023126043634</v>
      </c>
      <c r="DG984" s="112">
        <f t="shared" si="1713"/>
        <v>31761.48173892422</v>
      </c>
      <c r="DH984" s="112">
        <f t="shared" si="1713"/>
        <v>25895.878790037787</v>
      </c>
      <c r="DI984" s="112">
        <f t="shared" si="1713"/>
        <v>20462.378061587027</v>
      </c>
      <c r="DJ984" s="112">
        <f t="shared" si="1713"/>
        <v>15562.419030114193</v>
      </c>
      <c r="DK984" s="112">
        <f t="shared" si="1713"/>
        <v>11584.584120416574</v>
      </c>
      <c r="DL984" s="112">
        <f t="shared" si="1713"/>
        <v>8760.9819173155083</v>
      </c>
      <c r="DM984" s="112">
        <f t="shared" si="1713"/>
        <v>19790.273713195031</v>
      </c>
    </row>
    <row r="985" spans="1:117" s="44" customFormat="1" ht="1" hidden="1" customHeight="1">
      <c r="A985" s="94">
        <v>2057</v>
      </c>
      <c r="B985" s="96">
        <f t="shared" si="1580"/>
        <v>10980696.560303831</v>
      </c>
      <c r="C985" s="98">
        <f t="shared" si="1584"/>
        <v>3.8560322495846885E-3</v>
      </c>
      <c r="D985" s="103">
        <f t="shared" ref="D985:M985" si="1714">D775+D880</f>
        <v>5972187.2067703214</v>
      </c>
      <c r="E985" s="103">
        <f t="shared" si="1714"/>
        <v>6105677.0020873845</v>
      </c>
      <c r="F985" s="103">
        <f t="shared" si="1714"/>
        <v>6239456.1214513676</v>
      </c>
      <c r="G985" s="103">
        <f t="shared" si="1714"/>
        <v>6371751.8813530765</v>
      </c>
      <c r="H985" s="103">
        <f t="shared" si="1714"/>
        <v>6502084.572270805</v>
      </c>
      <c r="I985" s="103">
        <f t="shared" si="1714"/>
        <v>2963793.9235454984</v>
      </c>
      <c r="J985" s="103">
        <f t="shared" si="1714"/>
        <v>2830304.1282284353</v>
      </c>
      <c r="K985" s="103">
        <f t="shared" si="1714"/>
        <v>2696525.0088644521</v>
      </c>
      <c r="L985" s="103">
        <f t="shared" si="1714"/>
        <v>2564229.2489627441</v>
      </c>
      <c r="M985" s="103">
        <f t="shared" si="1714"/>
        <v>2433896.5580450147</v>
      </c>
      <c r="N985" s="103"/>
      <c r="O985" s="103"/>
      <c r="P985" s="103"/>
      <c r="Q985" s="112">
        <f t="shared" ref="Q985:CB985" si="1715">Q880+Q775</f>
        <v>96297.61862962466</v>
      </c>
      <c r="R985" s="112">
        <f t="shared" si="1715"/>
        <v>98997.025554864871</v>
      </c>
      <c r="S985" s="112">
        <f t="shared" si="1715"/>
        <v>101584.48969080133</v>
      </c>
      <c r="T985" s="112">
        <f t="shared" si="1715"/>
        <v>101224.86173953442</v>
      </c>
      <c r="U985" s="112">
        <f t="shared" si="1715"/>
        <v>101651.21051735964</v>
      </c>
      <c r="V985" s="112">
        <f t="shared" si="1715"/>
        <v>101977.02007404907</v>
      </c>
      <c r="W985" s="112">
        <f t="shared" si="1715"/>
        <v>102383.27852971095</v>
      </c>
      <c r="X985" s="112">
        <f t="shared" si="1715"/>
        <v>102028.7238351191</v>
      </c>
      <c r="Y985" s="112">
        <f t="shared" si="1715"/>
        <v>101964.93084211723</v>
      </c>
      <c r="Z985" s="112">
        <f t="shared" si="1715"/>
        <v>102095.40156138931</v>
      </c>
      <c r="AA985" s="112">
        <f t="shared" si="1715"/>
        <v>102000.15413156169</v>
      </c>
      <c r="AB985" s="112">
        <f t="shared" si="1715"/>
        <v>102431.21942751971</v>
      </c>
      <c r="AC985" s="112">
        <f t="shared" si="1715"/>
        <v>107664.18093163066</v>
      </c>
      <c r="AD985" s="112">
        <f t="shared" si="1715"/>
        <v>103071.44884719299</v>
      </c>
      <c r="AE985" s="112">
        <f t="shared" si="1715"/>
        <v>103168.900091445</v>
      </c>
      <c r="AF985" s="112">
        <f t="shared" si="1715"/>
        <v>103027.70402937294</v>
      </c>
      <c r="AG985" s="112">
        <f t="shared" si="1715"/>
        <v>102760.59898916323</v>
      </c>
      <c r="AH985" s="112">
        <f t="shared" si="1715"/>
        <v>102701.14263814244</v>
      </c>
      <c r="AI985" s="112">
        <f t="shared" si="1715"/>
        <v>103128.96314415947</v>
      </c>
      <c r="AJ985" s="112">
        <f t="shared" si="1715"/>
        <v>104556.55678324473</v>
      </c>
      <c r="AK985" s="112">
        <f t="shared" si="1715"/>
        <v>105248.92817830015</v>
      </c>
      <c r="AL985" s="112">
        <f t="shared" si="1715"/>
        <v>106848.40211460608</v>
      </c>
      <c r="AM985" s="112">
        <f t="shared" si="1715"/>
        <v>108190.96372219044</v>
      </c>
      <c r="AN985" s="112">
        <f t="shared" si="1715"/>
        <v>109998.00311295252</v>
      </c>
      <c r="AO985" s="112">
        <f t="shared" si="1715"/>
        <v>112830.461740436</v>
      </c>
      <c r="AP985" s="112">
        <f t="shared" si="1715"/>
        <v>115446.04087898225</v>
      </c>
      <c r="AQ985" s="112">
        <f t="shared" si="1715"/>
        <v>119435.47345302915</v>
      </c>
      <c r="AR985" s="112">
        <f t="shared" si="1715"/>
        <v>123060.96171808227</v>
      </c>
      <c r="AS985" s="112">
        <f t="shared" si="1715"/>
        <v>126066.63830651206</v>
      </c>
      <c r="AT985" s="112">
        <f t="shared" si="1715"/>
        <v>128974.5321722861</v>
      </c>
      <c r="AU985" s="112">
        <f t="shared" si="1715"/>
        <v>131667.4502223091</v>
      </c>
      <c r="AV985" s="112">
        <f t="shared" si="1715"/>
        <v>133589.34755636146</v>
      </c>
      <c r="AW985" s="112">
        <f t="shared" si="1715"/>
        <v>135540.88308282697</v>
      </c>
      <c r="AX985" s="112">
        <f t="shared" si="1715"/>
        <v>135690.49419713992</v>
      </c>
      <c r="AY985" s="112">
        <f t="shared" si="1715"/>
        <v>136721.34979681717</v>
      </c>
      <c r="AZ985" s="112">
        <f t="shared" si="1715"/>
        <v>138133.5784894026</v>
      </c>
      <c r="BA985" s="112">
        <f t="shared" si="1715"/>
        <v>139209.83417015953</v>
      </c>
      <c r="BB985" s="112">
        <f t="shared" si="1715"/>
        <v>139494.63293692874</v>
      </c>
      <c r="BC985" s="112">
        <f t="shared" si="1715"/>
        <v>141276.4490654078</v>
      </c>
      <c r="BD985" s="112">
        <f t="shared" si="1715"/>
        <v>141939.50155845573</v>
      </c>
      <c r="BE985" s="112">
        <f t="shared" si="1715"/>
        <v>143022.85653705226</v>
      </c>
      <c r="BF985" s="112">
        <f t="shared" si="1715"/>
        <v>144069.92392035603</v>
      </c>
      <c r="BG985" s="112">
        <f t="shared" si="1715"/>
        <v>145129.542755556</v>
      </c>
      <c r="BH985" s="112">
        <f t="shared" si="1715"/>
        <v>145443.47749667792</v>
      </c>
      <c r="BI985" s="112">
        <f t="shared" si="1715"/>
        <v>145969.84459187125</v>
      </c>
      <c r="BJ985" s="112">
        <f t="shared" si="1715"/>
        <v>146000.99262587921</v>
      </c>
      <c r="BK985" s="112">
        <f t="shared" si="1715"/>
        <v>145936.95031729847</v>
      </c>
      <c r="BL985" s="112">
        <f t="shared" si="1715"/>
        <v>145677.38067395386</v>
      </c>
      <c r="BM985" s="112">
        <f t="shared" si="1715"/>
        <v>145059.93950332783</v>
      </c>
      <c r="BN985" s="112">
        <f t="shared" si="1715"/>
        <v>143762.15321314079</v>
      </c>
      <c r="BO985" s="112">
        <f t="shared" si="1715"/>
        <v>142283.59502740222</v>
      </c>
      <c r="BP985" s="112">
        <f t="shared" si="1715"/>
        <v>140922.80728436264</v>
      </c>
      <c r="BQ985" s="112">
        <f t="shared" si="1715"/>
        <v>140280.31996299943</v>
      </c>
      <c r="BR985" s="112">
        <f t="shared" si="1715"/>
        <v>139573.26366868994</v>
      </c>
      <c r="BS985" s="112">
        <f t="shared" si="1715"/>
        <v>137898.4952730205</v>
      </c>
      <c r="BT985" s="112">
        <f t="shared" si="1715"/>
        <v>137381.6058663064</v>
      </c>
      <c r="BU985" s="112">
        <f t="shared" si="1715"/>
        <v>136655.38604089108</v>
      </c>
      <c r="BV985" s="112">
        <f t="shared" si="1715"/>
        <v>136053.07283390313</v>
      </c>
      <c r="BW985" s="112">
        <f t="shared" si="1715"/>
        <v>136916.5193242511</v>
      </c>
      <c r="BX985" s="112">
        <f t="shared" si="1715"/>
        <v>136868.49376042531</v>
      </c>
      <c r="BY985" s="112">
        <f t="shared" si="1715"/>
        <v>135923.9423437356</v>
      </c>
      <c r="BZ985" s="112">
        <f t="shared" si="1715"/>
        <v>136352.50131377648</v>
      </c>
      <c r="CA985" s="112">
        <f t="shared" si="1715"/>
        <v>135001.25664715073</v>
      </c>
      <c r="CB985" s="112">
        <f t="shared" si="1715"/>
        <v>134097.95951326276</v>
      </c>
      <c r="CC985" s="112">
        <f t="shared" ref="CC985:DM985" si="1716">CC880+CC775</f>
        <v>133610.90642545221</v>
      </c>
      <c r="CD985" s="112">
        <f t="shared" si="1716"/>
        <v>134153.88518952503</v>
      </c>
      <c r="CE985" s="112">
        <f t="shared" si="1716"/>
        <v>133229.48918249656</v>
      </c>
      <c r="CF985" s="112">
        <f t="shared" si="1716"/>
        <v>131472.74451281555</v>
      </c>
      <c r="CG985" s="112">
        <f t="shared" si="1716"/>
        <v>129518.11475369817</v>
      </c>
      <c r="CH985" s="112">
        <f t="shared" si="1716"/>
        <v>127953.7208187012</v>
      </c>
      <c r="CI985" s="112">
        <f t="shared" si="1716"/>
        <v>124130.37898240102</v>
      </c>
      <c r="CJ985" s="112">
        <f t="shared" si="1716"/>
        <v>122740.74034044257</v>
      </c>
      <c r="CK985" s="112">
        <f t="shared" si="1716"/>
        <v>119907.32626884038</v>
      </c>
      <c r="CL985" s="112">
        <f t="shared" si="1716"/>
        <v>118041.92372607358</v>
      </c>
      <c r="CM985" s="112">
        <f t="shared" si="1716"/>
        <v>114189.81722120523</v>
      </c>
      <c r="CN985" s="112">
        <f t="shared" si="1716"/>
        <v>113224.42460961401</v>
      </c>
      <c r="CO985" s="112">
        <f t="shared" si="1716"/>
        <v>109692.71594788495</v>
      </c>
      <c r="CP985" s="112">
        <f t="shared" si="1716"/>
        <v>107157.77202186821</v>
      </c>
      <c r="CQ985" s="112">
        <f t="shared" si="1716"/>
        <v>102544.98166147541</v>
      </c>
      <c r="CR985" s="112">
        <f t="shared" si="1716"/>
        <v>98684.652108728274</v>
      </c>
      <c r="CS985" s="112">
        <f t="shared" si="1716"/>
        <v>95035.858280910557</v>
      </c>
      <c r="CT985" s="112">
        <f t="shared" si="1716"/>
        <v>91232.975740189228</v>
      </c>
      <c r="CU985" s="112">
        <f t="shared" si="1716"/>
        <v>87536.501739851577</v>
      </c>
      <c r="CV985" s="112">
        <f t="shared" si="1716"/>
        <v>84602.175863116019</v>
      </c>
      <c r="CW985" s="112">
        <f t="shared" si="1716"/>
        <v>80952.454289963498</v>
      </c>
      <c r="CX985" s="112">
        <f t="shared" si="1716"/>
        <v>78364.280820132306</v>
      </c>
      <c r="CY985" s="112">
        <f t="shared" si="1716"/>
        <v>75549.235147754109</v>
      </c>
      <c r="CZ985" s="112">
        <f t="shared" si="1716"/>
        <v>71097.286570753582</v>
      </c>
      <c r="DA985" s="112">
        <f t="shared" si="1716"/>
        <v>67725.730743226391</v>
      </c>
      <c r="DB985" s="112">
        <f t="shared" si="1716"/>
        <v>63017.228789533532</v>
      </c>
      <c r="DC985" s="112">
        <f t="shared" si="1716"/>
        <v>57670.276242649095</v>
      </c>
      <c r="DD985" s="112">
        <f t="shared" si="1716"/>
        <v>52424.255045696424</v>
      </c>
      <c r="DE985" s="112">
        <f t="shared" si="1716"/>
        <v>45793.848727637989</v>
      </c>
      <c r="DF985" s="112">
        <f t="shared" si="1716"/>
        <v>40377.437997625835</v>
      </c>
      <c r="DG985" s="112">
        <f t="shared" si="1716"/>
        <v>33218.806120933368</v>
      </c>
      <c r="DH985" s="112">
        <f t="shared" si="1716"/>
        <v>26889.911638036036</v>
      </c>
      <c r="DI985" s="112">
        <f t="shared" si="1716"/>
        <v>21236.353837039351</v>
      </c>
      <c r="DJ985" s="112">
        <f t="shared" si="1716"/>
        <v>16140.623624154916</v>
      </c>
      <c r="DK985" s="112">
        <f t="shared" si="1716"/>
        <v>12180.041791016269</v>
      </c>
      <c r="DL985" s="112">
        <f t="shared" si="1716"/>
        <v>9036.0465659012225</v>
      </c>
      <c r="DM985" s="112">
        <f t="shared" si="1716"/>
        <v>20719.055827779343</v>
      </c>
    </row>
    <row r="986" spans="1:117" s="44" customFormat="1" ht="1" hidden="1" customHeight="1">
      <c r="A986" s="94">
        <v>2058</v>
      </c>
      <c r="B986" s="96">
        <f t="shared" si="1580"/>
        <v>11022298.721159644</v>
      </c>
      <c r="C986" s="98">
        <f t="shared" si="1584"/>
        <v>3.7886631897477581E-3</v>
      </c>
      <c r="D986" s="103">
        <f t="shared" ref="D986:M986" si="1717">D776+D881</f>
        <v>5986025.303023126</v>
      </c>
      <c r="E986" s="103">
        <f t="shared" si="1717"/>
        <v>6118648.5308940187</v>
      </c>
      <c r="F986" s="103">
        <f t="shared" si="1717"/>
        <v>6251325.157333591</v>
      </c>
      <c r="G986" s="103">
        <f t="shared" si="1717"/>
        <v>6384299.1917918567</v>
      </c>
      <c r="H986" s="103">
        <f t="shared" si="1717"/>
        <v>6515600.8873013481</v>
      </c>
      <c r="I986" s="103">
        <f t="shared" si="1717"/>
        <v>2982661.9142390401</v>
      </c>
      <c r="J986" s="103">
        <f t="shared" si="1717"/>
        <v>2850038.686368146</v>
      </c>
      <c r="K986" s="103">
        <f t="shared" si="1717"/>
        <v>2717362.0599285746</v>
      </c>
      <c r="L986" s="103">
        <f t="shared" si="1717"/>
        <v>2584388.0254703085</v>
      </c>
      <c r="M986" s="103">
        <f t="shared" si="1717"/>
        <v>2453086.329960817</v>
      </c>
      <c r="N986" s="103"/>
      <c r="O986" s="103"/>
      <c r="P986" s="103"/>
      <c r="Q986" s="112">
        <f t="shared" ref="Q986:CB986" si="1718">Q881+Q776</f>
        <v>96410.210634470044</v>
      </c>
      <c r="R986" s="112">
        <f t="shared" si="1718"/>
        <v>99126.81069885692</v>
      </c>
      <c r="S986" s="112">
        <f t="shared" si="1718"/>
        <v>101767.38785403315</v>
      </c>
      <c r="T986" s="112">
        <f t="shared" si="1718"/>
        <v>101434.13627177515</v>
      </c>
      <c r="U986" s="112">
        <f t="shared" si="1718"/>
        <v>101911.39594205236</v>
      </c>
      <c r="V986" s="112">
        <f t="shared" si="1718"/>
        <v>102274.91729075267</v>
      </c>
      <c r="W986" s="112">
        <f t="shared" si="1718"/>
        <v>102731.32586404463</v>
      </c>
      <c r="X986" s="112">
        <f t="shared" si="1718"/>
        <v>102425.27300320704</v>
      </c>
      <c r="Y986" s="112">
        <f t="shared" si="1718"/>
        <v>102386.98214059146</v>
      </c>
      <c r="Z986" s="112">
        <f t="shared" si="1718"/>
        <v>102573.79644240369</v>
      </c>
      <c r="AA986" s="112">
        <f t="shared" si="1718"/>
        <v>102516.13643446309</v>
      </c>
      <c r="AB986" s="112">
        <f t="shared" si="1718"/>
        <v>102991.77505739711</v>
      </c>
      <c r="AC986" s="112">
        <f t="shared" si="1718"/>
        <v>108283.58661433865</v>
      </c>
      <c r="AD986" s="112">
        <f t="shared" si="1718"/>
        <v>103696.50283268683</v>
      </c>
      <c r="AE986" s="112">
        <f t="shared" si="1718"/>
        <v>103809.71642529158</v>
      </c>
      <c r="AF986" s="112">
        <f t="shared" si="1718"/>
        <v>103690.80548642602</v>
      </c>
      <c r="AG986" s="112">
        <f t="shared" si="1718"/>
        <v>103406.92980591005</v>
      </c>
      <c r="AH986" s="112">
        <f t="shared" si="1718"/>
        <v>103327.69358350415</v>
      </c>
      <c r="AI986" s="112">
        <f t="shared" si="1718"/>
        <v>103737.00276977409</v>
      </c>
      <c r="AJ986" s="112">
        <f t="shared" si="1718"/>
        <v>105109.11874549865</v>
      </c>
      <c r="AK986" s="112">
        <f t="shared" si="1718"/>
        <v>105737.74317122187</v>
      </c>
      <c r="AL986" s="112">
        <f t="shared" si="1718"/>
        <v>107260.29435027033</v>
      </c>
      <c r="AM986" s="112">
        <f t="shared" si="1718"/>
        <v>108501.8652373316</v>
      </c>
      <c r="AN986" s="112">
        <f t="shared" si="1718"/>
        <v>110223.67883284937</v>
      </c>
      <c r="AO986" s="112">
        <f t="shared" si="1718"/>
        <v>112969.21673376753</v>
      </c>
      <c r="AP986" s="112">
        <f t="shared" si="1718"/>
        <v>115498.17783958526</v>
      </c>
      <c r="AQ986" s="112">
        <f t="shared" si="1718"/>
        <v>119416.18196334344</v>
      </c>
      <c r="AR986" s="112">
        <f t="shared" si="1718"/>
        <v>122987.67061699824</v>
      </c>
      <c r="AS986" s="112">
        <f t="shared" si="1718"/>
        <v>125968.11816829834</v>
      </c>
      <c r="AT986" s="112">
        <f t="shared" si="1718"/>
        <v>128859.8943082717</v>
      </c>
      <c r="AU986" s="112">
        <f t="shared" si="1718"/>
        <v>131558.03799017554</v>
      </c>
      <c r="AV986" s="112">
        <f t="shared" si="1718"/>
        <v>133525.87480031373</v>
      </c>
      <c r="AW986" s="112">
        <f t="shared" si="1718"/>
        <v>135529.73606750739</v>
      </c>
      <c r="AX986" s="112">
        <f t="shared" si="1718"/>
        <v>135744.77869403391</v>
      </c>
      <c r="AY986" s="112">
        <f t="shared" si="1718"/>
        <v>136882.34134173175</v>
      </c>
      <c r="AZ986" s="112">
        <f t="shared" si="1718"/>
        <v>138359.03921626561</v>
      </c>
      <c r="BA986" s="112">
        <f t="shared" si="1718"/>
        <v>139544.40572430711</v>
      </c>
      <c r="BB986" s="112">
        <f t="shared" si="1718"/>
        <v>139899.1960142444</v>
      </c>
      <c r="BC986" s="112">
        <f t="shared" si="1718"/>
        <v>141790.37245808536</v>
      </c>
      <c r="BD986" s="112">
        <f t="shared" si="1718"/>
        <v>142516.05694000755</v>
      </c>
      <c r="BE986" s="112">
        <f t="shared" si="1718"/>
        <v>143680.60231091059</v>
      </c>
      <c r="BF986" s="112">
        <f t="shared" si="1718"/>
        <v>144785.5124088875</v>
      </c>
      <c r="BG986" s="112">
        <f t="shared" si="1718"/>
        <v>145876.43701224827</v>
      </c>
      <c r="BH986" s="112">
        <f t="shared" si="1718"/>
        <v>146220.8053968664</v>
      </c>
      <c r="BI986" s="112">
        <f t="shared" si="1718"/>
        <v>146776.56327889519</v>
      </c>
      <c r="BJ986" s="112">
        <f t="shared" si="1718"/>
        <v>146844.25491010502</v>
      </c>
      <c r="BK986" s="112">
        <f t="shared" si="1718"/>
        <v>146748.39180279514</v>
      </c>
      <c r="BL986" s="112">
        <f t="shared" si="1718"/>
        <v>146555.22054509545</v>
      </c>
      <c r="BM986" s="112">
        <f t="shared" si="1718"/>
        <v>146328.85292833607</v>
      </c>
      <c r="BN986" s="112">
        <f t="shared" si="1718"/>
        <v>144971.57046278357</v>
      </c>
      <c r="BO986" s="112">
        <f t="shared" si="1718"/>
        <v>143675.28320068459</v>
      </c>
      <c r="BP986" s="112">
        <f t="shared" si="1718"/>
        <v>142186.83665796951</v>
      </c>
      <c r="BQ986" s="112">
        <f t="shared" si="1718"/>
        <v>140750.93661397102</v>
      </c>
      <c r="BR986" s="112">
        <f t="shared" si="1718"/>
        <v>139980.862935335</v>
      </c>
      <c r="BS986" s="112">
        <f t="shared" si="1718"/>
        <v>139297.34883736627</v>
      </c>
      <c r="BT986" s="112">
        <f t="shared" si="1718"/>
        <v>137146.04365914682</v>
      </c>
      <c r="BU986" s="112">
        <f t="shared" si="1718"/>
        <v>136956.82399658195</v>
      </c>
      <c r="BV986" s="112">
        <f t="shared" si="1718"/>
        <v>136257.88078163023</v>
      </c>
      <c r="BW986" s="112">
        <f t="shared" si="1718"/>
        <v>135166.34080941408</v>
      </c>
      <c r="BX986" s="112">
        <f t="shared" si="1718"/>
        <v>136541.42381604324</v>
      </c>
      <c r="BY986" s="112">
        <f t="shared" si="1718"/>
        <v>135493.227797631</v>
      </c>
      <c r="BZ986" s="112">
        <f t="shared" si="1718"/>
        <v>135165.15755129224</v>
      </c>
      <c r="CA986" s="112">
        <f t="shared" si="1718"/>
        <v>135792.19950736829</v>
      </c>
      <c r="CB986" s="112">
        <f t="shared" si="1718"/>
        <v>133593.33219548463</v>
      </c>
      <c r="CC986" s="112">
        <f t="shared" ref="CC986:DM986" si="1719">CC881+CC776</f>
        <v>133461.11829625955</v>
      </c>
      <c r="CD986" s="112">
        <f t="shared" si="1719"/>
        <v>132309.12008654949</v>
      </c>
      <c r="CE986" s="112">
        <f t="shared" si="1719"/>
        <v>133522.18698943008</v>
      </c>
      <c r="CF986" s="112">
        <f t="shared" si="1719"/>
        <v>132050.75173916493</v>
      </c>
      <c r="CG986" s="112">
        <f t="shared" si="1719"/>
        <v>130843.33366099489</v>
      </c>
      <c r="CH986" s="112">
        <f t="shared" si="1719"/>
        <v>128259.78247609717</v>
      </c>
      <c r="CI986" s="112">
        <f t="shared" si="1719"/>
        <v>127056.98718381449</v>
      </c>
      <c r="CJ986" s="112">
        <f t="shared" si="1719"/>
        <v>123300.29965748565</v>
      </c>
      <c r="CK986" s="112">
        <f t="shared" si="1719"/>
        <v>121580.83350532761</v>
      </c>
      <c r="CL986" s="112">
        <f t="shared" si="1719"/>
        <v>118615.88542137374</v>
      </c>
      <c r="CM986" s="112">
        <f t="shared" si="1719"/>
        <v>116252.09226166457</v>
      </c>
      <c r="CN986" s="112">
        <f t="shared" si="1719"/>
        <v>113116.58184093729</v>
      </c>
      <c r="CO986" s="112">
        <f t="shared" si="1719"/>
        <v>111106.46746630908</v>
      </c>
      <c r="CP986" s="112">
        <f t="shared" si="1719"/>
        <v>107988.89827629674</v>
      </c>
      <c r="CQ986" s="112">
        <f t="shared" si="1719"/>
        <v>104859.31088430018</v>
      </c>
      <c r="CR986" s="112">
        <f t="shared" si="1719"/>
        <v>100537.87380353635</v>
      </c>
      <c r="CS986" s="112">
        <f t="shared" si="1719"/>
        <v>96174.821637400149</v>
      </c>
      <c r="CT986" s="112">
        <f t="shared" si="1719"/>
        <v>92570.663373652831</v>
      </c>
      <c r="CU986" s="112">
        <f t="shared" si="1719"/>
        <v>88447.807609074109</v>
      </c>
      <c r="CV986" s="112">
        <f t="shared" si="1719"/>
        <v>84229.477388178086</v>
      </c>
      <c r="CW986" s="112">
        <f t="shared" si="1719"/>
        <v>81316.484804413514</v>
      </c>
      <c r="CX986" s="112">
        <f t="shared" si="1719"/>
        <v>77461.665606819792</v>
      </c>
      <c r="CY986" s="112">
        <f t="shared" si="1719"/>
        <v>74128.827356555354</v>
      </c>
      <c r="CZ986" s="112">
        <f t="shared" si="1719"/>
        <v>71207.279072682199</v>
      </c>
      <c r="DA986" s="112">
        <f t="shared" si="1719"/>
        <v>66752.197239090558</v>
      </c>
      <c r="DB986" s="112">
        <f t="shared" si="1719"/>
        <v>62444.084101330751</v>
      </c>
      <c r="DC986" s="112">
        <f t="shared" si="1719"/>
        <v>57733.769638760896</v>
      </c>
      <c r="DD986" s="112">
        <f t="shared" si="1719"/>
        <v>51963.33506037177</v>
      </c>
      <c r="DE986" s="112">
        <f t="shared" si="1719"/>
        <v>46106.78837518068</v>
      </c>
      <c r="DF986" s="112">
        <f t="shared" si="1719"/>
        <v>40279.706087914354</v>
      </c>
      <c r="DG986" s="112">
        <f t="shared" si="1719"/>
        <v>34306.069818144373</v>
      </c>
      <c r="DH986" s="112">
        <f t="shared" si="1719"/>
        <v>28146.48223016649</v>
      </c>
      <c r="DI986" s="112">
        <f t="shared" si="1719"/>
        <v>22065.920085897364</v>
      </c>
      <c r="DJ986" s="112">
        <f t="shared" si="1719"/>
        <v>16766.072787303645</v>
      </c>
      <c r="DK986" s="112">
        <f t="shared" si="1719"/>
        <v>12648.536503870157</v>
      </c>
      <c r="DL986" s="112">
        <f t="shared" si="1719"/>
        <v>9511.1150503653953</v>
      </c>
      <c r="DM986" s="112">
        <f t="shared" si="1719"/>
        <v>21646.430238743389</v>
      </c>
    </row>
    <row r="987" spans="1:117" s="44" customFormat="1" ht="1" hidden="1" customHeight="1">
      <c r="A987" s="94">
        <v>2059</v>
      </c>
      <c r="B987" s="96">
        <f t="shared" si="1580"/>
        <v>11063174.14339607</v>
      </c>
      <c r="C987" s="98">
        <f t="shared" si="1584"/>
        <v>3.7084299083599273E-3</v>
      </c>
      <c r="D987" s="103">
        <f t="shared" ref="D987:M987" si="1720">D777+D882</f>
        <v>6000765.1875139978</v>
      </c>
      <c r="E987" s="103">
        <f t="shared" si="1720"/>
        <v>6133116.7388072982</v>
      </c>
      <c r="F987" s="103">
        <f t="shared" si="1720"/>
        <v>6264938.2041506097</v>
      </c>
      <c r="G987" s="103">
        <f t="shared" si="1720"/>
        <v>6396819.8357137442</v>
      </c>
      <c r="H987" s="103">
        <f t="shared" si="1720"/>
        <v>6528798.9702354409</v>
      </c>
      <c r="I987" s="103">
        <f t="shared" si="1720"/>
        <v>3000374.1560991369</v>
      </c>
      <c r="J987" s="103">
        <f t="shared" si="1720"/>
        <v>2868022.6048058365</v>
      </c>
      <c r="K987" s="103">
        <f t="shared" si="1720"/>
        <v>2736201.139462525</v>
      </c>
      <c r="L987" s="103">
        <f t="shared" si="1720"/>
        <v>2604319.507899391</v>
      </c>
      <c r="M987" s="103">
        <f t="shared" si="1720"/>
        <v>2472340.3733776947</v>
      </c>
      <c r="N987" s="103"/>
      <c r="O987" s="103"/>
      <c r="P987" s="103"/>
      <c r="Q987" s="112">
        <f t="shared" ref="Q987:CB987" si="1721">Q882+Q777</f>
        <v>96499.497218798613</v>
      </c>
      <c r="R987" s="112">
        <f t="shared" si="1721"/>
        <v>99242.738678008143</v>
      </c>
      <c r="S987" s="112">
        <f t="shared" si="1721"/>
        <v>101900.77368381087</v>
      </c>
      <c r="T987" s="112">
        <f t="shared" si="1721"/>
        <v>101614.37218495586</v>
      </c>
      <c r="U987" s="112">
        <f t="shared" si="1721"/>
        <v>102120.5417548407</v>
      </c>
      <c r="V987" s="112">
        <f t="shared" si="1721"/>
        <v>102533.83695460712</v>
      </c>
      <c r="W987" s="112">
        <f t="shared" si="1721"/>
        <v>103029.37027929275</v>
      </c>
      <c r="X987" s="112">
        <f t="shared" si="1721"/>
        <v>102769.14747029557</v>
      </c>
      <c r="Y987" s="112">
        <f t="shared" si="1721"/>
        <v>102779.34513574131</v>
      </c>
      <c r="Z987" s="112">
        <f t="shared" si="1721"/>
        <v>102995.70301132946</v>
      </c>
      <c r="AA987" s="112">
        <f t="shared" si="1721"/>
        <v>102993.57774448051</v>
      </c>
      <c r="AB987" s="112">
        <f t="shared" si="1721"/>
        <v>103508.7033224242</v>
      </c>
      <c r="AC987" s="112">
        <f t="shared" si="1721"/>
        <v>108871.69809617073</v>
      </c>
      <c r="AD987" s="112">
        <f t="shared" si="1721"/>
        <v>104289.62814477156</v>
      </c>
      <c r="AE987" s="112">
        <f t="shared" si="1721"/>
        <v>104434.53636162641</v>
      </c>
      <c r="AF987" s="112">
        <f t="shared" si="1721"/>
        <v>104330.92757474439</v>
      </c>
      <c r="AG987" s="112">
        <f t="shared" si="1721"/>
        <v>104064.21487247801</v>
      </c>
      <c r="AH987" s="112">
        <f t="shared" si="1721"/>
        <v>103972.14508101692</v>
      </c>
      <c r="AI987" s="112">
        <f t="shared" si="1721"/>
        <v>104363.99515062553</v>
      </c>
      <c r="AJ987" s="112">
        <f t="shared" si="1721"/>
        <v>105720.04706292041</v>
      </c>
      <c r="AK987" s="112">
        <f t="shared" si="1721"/>
        <v>106285.90278519041</v>
      </c>
      <c r="AL987" s="112">
        <f t="shared" si="1721"/>
        <v>107747.89907794064</v>
      </c>
      <c r="AM987" s="112">
        <f t="shared" si="1721"/>
        <v>108910.37117675858</v>
      </c>
      <c r="AN987" s="112">
        <f t="shared" si="1721"/>
        <v>110532.65135370663</v>
      </c>
      <c r="AO987" s="112">
        <f t="shared" si="1721"/>
        <v>113193.47524039017</v>
      </c>
      <c r="AP987" s="112">
        <f t="shared" si="1721"/>
        <v>115637.65764070387</v>
      </c>
      <c r="AQ987" s="112">
        <f t="shared" si="1721"/>
        <v>119473.7901924474</v>
      </c>
      <c r="AR987" s="112">
        <f t="shared" si="1721"/>
        <v>122973.38276743765</v>
      </c>
      <c r="AS987" s="112">
        <f t="shared" si="1721"/>
        <v>125901.06292570777</v>
      </c>
      <c r="AT987" s="112">
        <f t="shared" si="1721"/>
        <v>128767.4859490275</v>
      </c>
      <c r="AU987" s="112">
        <f t="shared" si="1721"/>
        <v>131449.66976529016</v>
      </c>
      <c r="AV987" s="112">
        <f t="shared" si="1721"/>
        <v>133421.14808534487</v>
      </c>
      <c r="AW987" s="112">
        <f t="shared" si="1721"/>
        <v>135470.39765613538</v>
      </c>
      <c r="AX987" s="112">
        <f t="shared" si="1721"/>
        <v>135737.81407341966</v>
      </c>
      <c r="AY987" s="112">
        <f t="shared" si="1721"/>
        <v>136941.22398702358</v>
      </c>
      <c r="AZ987" s="112">
        <f t="shared" si="1721"/>
        <v>138521.74281767881</v>
      </c>
      <c r="BA987" s="112">
        <f t="shared" si="1721"/>
        <v>139771.36913346144</v>
      </c>
      <c r="BB987" s="112">
        <f t="shared" si="1721"/>
        <v>140233.7370162372</v>
      </c>
      <c r="BC987" s="112">
        <f t="shared" si="1721"/>
        <v>142197.58798151519</v>
      </c>
      <c r="BD987" s="112">
        <f t="shared" si="1721"/>
        <v>143029.975346152</v>
      </c>
      <c r="BE987" s="112">
        <f t="shared" si="1721"/>
        <v>144259.69413995853</v>
      </c>
      <c r="BF987" s="112">
        <f t="shared" si="1721"/>
        <v>145444.7609003144</v>
      </c>
      <c r="BG987" s="112">
        <f t="shared" si="1721"/>
        <v>146595.49979095708</v>
      </c>
      <c r="BH987" s="112">
        <f t="shared" si="1721"/>
        <v>146969.22449128266</v>
      </c>
      <c r="BI987" s="112">
        <f t="shared" si="1721"/>
        <v>147557.25526247727</v>
      </c>
      <c r="BJ987" s="112">
        <f t="shared" si="1721"/>
        <v>147650.41583966726</v>
      </c>
      <c r="BK987" s="112">
        <f t="shared" si="1721"/>
        <v>147591.96965353604</v>
      </c>
      <c r="BL987" s="112">
        <f t="shared" si="1721"/>
        <v>147369.7220540641</v>
      </c>
      <c r="BM987" s="112">
        <f t="shared" si="1721"/>
        <v>147207.56796523579</v>
      </c>
      <c r="BN987" s="112">
        <f t="shared" si="1721"/>
        <v>146234.26659661531</v>
      </c>
      <c r="BO987" s="112">
        <f t="shared" si="1721"/>
        <v>144878.6812868269</v>
      </c>
      <c r="BP987" s="112">
        <f t="shared" si="1721"/>
        <v>143573.08730006826</v>
      </c>
      <c r="BQ987" s="112">
        <f t="shared" si="1721"/>
        <v>142010.61037819303</v>
      </c>
      <c r="BR987" s="112">
        <f t="shared" si="1721"/>
        <v>140450.8671987328</v>
      </c>
      <c r="BS987" s="112">
        <f t="shared" si="1721"/>
        <v>139708.71522064361</v>
      </c>
      <c r="BT987" s="112">
        <f t="shared" si="1721"/>
        <v>138537.89259328815</v>
      </c>
      <c r="BU987" s="112">
        <f t="shared" si="1721"/>
        <v>136725.81110544081</v>
      </c>
      <c r="BV987" s="112">
        <f t="shared" si="1721"/>
        <v>136562.32549725971</v>
      </c>
      <c r="BW987" s="112">
        <f t="shared" si="1721"/>
        <v>135372.49208084657</v>
      </c>
      <c r="BX987" s="112">
        <f t="shared" si="1721"/>
        <v>134801.51621763635</v>
      </c>
      <c r="BY987" s="112">
        <f t="shared" si="1721"/>
        <v>135173.91123247493</v>
      </c>
      <c r="BZ987" s="112">
        <f t="shared" si="1721"/>
        <v>134738.43111314112</v>
      </c>
      <c r="CA987" s="112">
        <f t="shared" si="1721"/>
        <v>134613.32024781877</v>
      </c>
      <c r="CB987" s="112">
        <f t="shared" si="1721"/>
        <v>134381.61399307061</v>
      </c>
      <c r="CC987" s="112">
        <f t="shared" ref="CC987:DM987" si="1722">CC882+CC777</f>
        <v>132962.99143940571</v>
      </c>
      <c r="CD987" s="112">
        <f t="shared" si="1722"/>
        <v>132166.50434841844</v>
      </c>
      <c r="CE987" s="112">
        <f t="shared" si="1722"/>
        <v>131689.09864925113</v>
      </c>
      <c r="CF987" s="112">
        <f t="shared" si="1722"/>
        <v>132347.33762042809</v>
      </c>
      <c r="CG987" s="112">
        <f t="shared" si="1722"/>
        <v>131424.19771802475</v>
      </c>
      <c r="CH987" s="112">
        <f t="shared" si="1722"/>
        <v>129576.41238429282</v>
      </c>
      <c r="CI987" s="112">
        <f t="shared" si="1722"/>
        <v>127368.67754657895</v>
      </c>
      <c r="CJ987" s="112">
        <f t="shared" si="1722"/>
        <v>126213.53377422597</v>
      </c>
      <c r="CK987" s="112">
        <f t="shared" si="1722"/>
        <v>122141.22387102738</v>
      </c>
      <c r="CL987" s="112">
        <f t="shared" si="1722"/>
        <v>120280.91898906909</v>
      </c>
      <c r="CM987" s="112">
        <f t="shared" si="1722"/>
        <v>116829.80165754704</v>
      </c>
      <c r="CN987" s="112">
        <f t="shared" si="1722"/>
        <v>115165.8893197884</v>
      </c>
      <c r="CO987" s="112">
        <f t="shared" si="1722"/>
        <v>111005.70264030539</v>
      </c>
      <c r="CP987" s="112">
        <f t="shared" si="1722"/>
        <v>109388.09655037076</v>
      </c>
      <c r="CQ987" s="112">
        <f t="shared" si="1722"/>
        <v>105681.32886001735</v>
      </c>
      <c r="CR987" s="112">
        <f t="shared" si="1722"/>
        <v>102816.52430576325</v>
      </c>
      <c r="CS987" s="112">
        <f t="shared" si="1722"/>
        <v>97994.93166106593</v>
      </c>
      <c r="CT987" s="112">
        <f t="shared" si="1722"/>
        <v>93689.564730804093</v>
      </c>
      <c r="CU987" s="112">
        <f t="shared" si="1722"/>
        <v>89752.859107171927</v>
      </c>
      <c r="CV987" s="112">
        <f t="shared" si="1722"/>
        <v>85120.169868771802</v>
      </c>
      <c r="CW987" s="112">
        <f t="shared" si="1722"/>
        <v>80975.117927036103</v>
      </c>
      <c r="CX987" s="112">
        <f t="shared" si="1722"/>
        <v>77822.688834425251</v>
      </c>
      <c r="CY987" s="112">
        <f t="shared" si="1722"/>
        <v>73293.555971434544</v>
      </c>
      <c r="CZ987" s="112">
        <f t="shared" si="1722"/>
        <v>69883.731198496112</v>
      </c>
      <c r="DA987" s="112">
        <f t="shared" si="1722"/>
        <v>66881.868229451662</v>
      </c>
      <c r="DB987" s="112">
        <f t="shared" si="1722"/>
        <v>61559.684084790257</v>
      </c>
      <c r="DC987" s="112">
        <f t="shared" si="1722"/>
        <v>57230.858192662068</v>
      </c>
      <c r="DD987" s="112">
        <f t="shared" si="1722"/>
        <v>52042.341678299563</v>
      </c>
      <c r="DE987" s="112">
        <f t="shared" si="1722"/>
        <v>45728.649462014175</v>
      </c>
      <c r="DF987" s="112">
        <f t="shared" si="1722"/>
        <v>40578.164618081842</v>
      </c>
      <c r="DG987" s="112">
        <f t="shared" si="1722"/>
        <v>34241.701271554011</v>
      </c>
      <c r="DH987" s="112">
        <f t="shared" si="1722"/>
        <v>29089.353157629215</v>
      </c>
      <c r="DI987" s="112">
        <f t="shared" si="1722"/>
        <v>23115.383917735442</v>
      </c>
      <c r="DJ987" s="112">
        <f t="shared" si="1722"/>
        <v>17434.549463258649</v>
      </c>
      <c r="DK987" s="112">
        <f t="shared" si="1722"/>
        <v>13149.446598511149</v>
      </c>
      <c r="DL987" s="112">
        <f t="shared" si="1722"/>
        <v>9888.4868343087619</v>
      </c>
      <c r="DM987" s="112">
        <f t="shared" si="1722"/>
        <v>22690.715422885572</v>
      </c>
    </row>
    <row r="988" spans="1:117" s="44" customFormat="1" ht="1" hidden="1" customHeight="1">
      <c r="A988" s="94">
        <v>2060</v>
      </c>
      <c r="B988" s="96">
        <f t="shared" si="1580"/>
        <v>11103513.080771774</v>
      </c>
      <c r="C988" s="98">
        <f t="shared" si="1584"/>
        <v>3.6462354160612495E-3</v>
      </c>
      <c r="D988" s="103">
        <f t="shared" ref="D988:M988" si="1723">D778+D883</f>
        <v>6016197.6979213189</v>
      </c>
      <c r="E988" s="103">
        <f t="shared" si="1723"/>
        <v>6148559.4485710096</v>
      </c>
      <c r="F988" s="103">
        <f t="shared" si="1723"/>
        <v>6280116.8434289377</v>
      </c>
      <c r="G988" s="103">
        <f t="shared" si="1723"/>
        <v>6411156.7436535694</v>
      </c>
      <c r="H988" s="103">
        <f t="shared" si="1723"/>
        <v>6542060.1079317732</v>
      </c>
      <c r="I988" s="103">
        <f t="shared" si="1723"/>
        <v>3017400.4913441632</v>
      </c>
      <c r="J988" s="103">
        <f t="shared" si="1723"/>
        <v>2885038.7406944726</v>
      </c>
      <c r="K988" s="103">
        <f t="shared" si="1723"/>
        <v>2753481.3458365439</v>
      </c>
      <c r="L988" s="103">
        <f t="shared" si="1723"/>
        <v>2622441.4456119128</v>
      </c>
      <c r="M988" s="103">
        <f t="shared" si="1723"/>
        <v>2491538.081333708</v>
      </c>
      <c r="N988" s="103"/>
      <c r="O988" s="103"/>
      <c r="P988" s="103"/>
      <c r="Q988" s="112">
        <f t="shared" ref="Q988:CB988" si="1724">Q883+Q778</f>
        <v>96573.276774343001</v>
      </c>
      <c r="R988" s="112">
        <f t="shared" si="1724"/>
        <v>99333.89350591891</v>
      </c>
      <c r="S988" s="112">
        <f t="shared" si="1724"/>
        <v>102019.00077091763</v>
      </c>
      <c r="T988" s="112">
        <f t="shared" si="1724"/>
        <v>101748.54981768908</v>
      </c>
      <c r="U988" s="112">
        <f t="shared" si="1724"/>
        <v>102298.66988400451</v>
      </c>
      <c r="V988" s="112">
        <f t="shared" si="1724"/>
        <v>102741.77043793433</v>
      </c>
      <c r="W988" s="112">
        <f t="shared" si="1724"/>
        <v>103288.40136008934</v>
      </c>
      <c r="X988" s="112">
        <f t="shared" si="1724"/>
        <v>103066.31567235704</v>
      </c>
      <c r="Y988" s="112">
        <f t="shared" si="1724"/>
        <v>103122.16240796421</v>
      </c>
      <c r="Z988" s="112">
        <f t="shared" si="1724"/>
        <v>103387.9200751468</v>
      </c>
      <c r="AA988" s="112">
        <f t="shared" si="1724"/>
        <v>103413.64963523432</v>
      </c>
      <c r="AB988" s="112">
        <f t="shared" si="1724"/>
        <v>103987.93390435449</v>
      </c>
      <c r="AC988" s="112">
        <f t="shared" si="1724"/>
        <v>109414.98520256259</v>
      </c>
      <c r="AD988" s="112">
        <f t="shared" si="1724"/>
        <v>104850.78528349745</v>
      </c>
      <c r="AE988" s="112">
        <f t="shared" si="1724"/>
        <v>105027.36905936195</v>
      </c>
      <c r="AF988" s="112">
        <f t="shared" si="1724"/>
        <v>104955.06961093954</v>
      </c>
      <c r="AG988" s="112">
        <f t="shared" si="1724"/>
        <v>104702.5790262676</v>
      </c>
      <c r="AH988" s="112">
        <f t="shared" si="1724"/>
        <v>104626.52326111071</v>
      </c>
      <c r="AI988" s="112">
        <f t="shared" si="1724"/>
        <v>105006.9356823751</v>
      </c>
      <c r="AJ988" s="112">
        <f t="shared" si="1724"/>
        <v>106349.10013422156</v>
      </c>
      <c r="AK988" s="112">
        <f t="shared" si="1724"/>
        <v>106891.38971272433</v>
      </c>
      <c r="AL988" s="112">
        <f t="shared" si="1724"/>
        <v>108293.0410089066</v>
      </c>
      <c r="AM988" s="112">
        <f t="shared" si="1724"/>
        <v>109392.32166491711</v>
      </c>
      <c r="AN988" s="112">
        <f t="shared" si="1724"/>
        <v>110935.87082974135</v>
      </c>
      <c r="AO988" s="112">
        <f t="shared" si="1724"/>
        <v>113502.27712331484</v>
      </c>
      <c r="AP988" s="112">
        <f t="shared" si="1724"/>
        <v>115861.47808227851</v>
      </c>
      <c r="AQ988" s="112">
        <f t="shared" si="1724"/>
        <v>119613.40487521546</v>
      </c>
      <c r="AR988" s="112">
        <f t="shared" si="1724"/>
        <v>123035.29465089191</v>
      </c>
      <c r="AS988" s="112">
        <f t="shared" si="1724"/>
        <v>125890.88129144008</v>
      </c>
      <c r="AT988" s="112">
        <f t="shared" si="1724"/>
        <v>128705.52036795794</v>
      </c>
      <c r="AU988" s="112">
        <f t="shared" si="1724"/>
        <v>131360.46191787018</v>
      </c>
      <c r="AV988" s="112">
        <f t="shared" si="1724"/>
        <v>133319.45363475877</v>
      </c>
      <c r="AW988" s="112">
        <f t="shared" si="1724"/>
        <v>135370.97476894344</v>
      </c>
      <c r="AX988" s="112">
        <f t="shared" si="1724"/>
        <v>135682.42721508924</v>
      </c>
      <c r="AY988" s="112">
        <f t="shared" si="1724"/>
        <v>136936.29029333161</v>
      </c>
      <c r="AZ988" s="112">
        <f t="shared" si="1724"/>
        <v>138583.47183318669</v>
      </c>
      <c r="BA988" s="112">
        <f t="shared" si="1724"/>
        <v>139934.74049854442</v>
      </c>
      <c r="BB988" s="112">
        <f t="shared" si="1724"/>
        <v>140460.33174958208</v>
      </c>
      <c r="BC988" s="112">
        <f t="shared" si="1724"/>
        <v>142534.33112066169</v>
      </c>
      <c r="BD988" s="112">
        <f t="shared" si="1724"/>
        <v>143437.18810981672</v>
      </c>
      <c r="BE988" s="112">
        <f t="shared" si="1724"/>
        <v>144775.86768489046</v>
      </c>
      <c r="BF988" s="112">
        <f t="shared" si="1724"/>
        <v>146026.91686429165</v>
      </c>
      <c r="BG988" s="112">
        <f t="shared" si="1724"/>
        <v>147258.8333008539</v>
      </c>
      <c r="BH988" s="112">
        <f t="shared" si="1724"/>
        <v>147688.75351158169</v>
      </c>
      <c r="BI988" s="112">
        <f t="shared" si="1724"/>
        <v>148307.91032979853</v>
      </c>
      <c r="BJ988" s="112">
        <f t="shared" si="1724"/>
        <v>148432.50884709839</v>
      </c>
      <c r="BK988" s="112">
        <f t="shared" si="1724"/>
        <v>148399.39423671525</v>
      </c>
      <c r="BL988" s="112">
        <f t="shared" si="1724"/>
        <v>148212.38358162344</v>
      </c>
      <c r="BM988" s="112">
        <f t="shared" si="1724"/>
        <v>148022.79071609769</v>
      </c>
      <c r="BN988" s="112">
        <f t="shared" si="1724"/>
        <v>147112.93062291949</v>
      </c>
      <c r="BO988" s="112">
        <f t="shared" si="1724"/>
        <v>146137.40114328836</v>
      </c>
      <c r="BP988" s="112">
        <f t="shared" si="1724"/>
        <v>144772.951135604</v>
      </c>
      <c r="BQ988" s="112">
        <f t="shared" si="1724"/>
        <v>143394.15529881103</v>
      </c>
      <c r="BR988" s="112">
        <f t="shared" si="1724"/>
        <v>141707.94936431473</v>
      </c>
      <c r="BS988" s="112">
        <f t="shared" si="1724"/>
        <v>140181.40128491569</v>
      </c>
      <c r="BT988" s="112">
        <f t="shared" si="1724"/>
        <v>138947.63492730056</v>
      </c>
      <c r="BU988" s="112">
        <f t="shared" si="1724"/>
        <v>138112.82514505304</v>
      </c>
      <c r="BV988" s="112">
        <f t="shared" si="1724"/>
        <v>136335.03008781956</v>
      </c>
      <c r="BW988" s="112">
        <f t="shared" si="1724"/>
        <v>135676.99140742104</v>
      </c>
      <c r="BX988" s="112">
        <f t="shared" si="1724"/>
        <v>135010.73812412733</v>
      </c>
      <c r="BY988" s="112">
        <f t="shared" si="1724"/>
        <v>133458.60062453273</v>
      </c>
      <c r="BZ988" s="112">
        <f t="shared" si="1724"/>
        <v>134425.9296116948</v>
      </c>
      <c r="CA988" s="112">
        <f t="shared" si="1724"/>
        <v>134192.92698584573</v>
      </c>
      <c r="CB988" s="112">
        <f t="shared" si="1724"/>
        <v>133219.91643933579</v>
      </c>
      <c r="CC988" s="112">
        <f t="shared" ref="CC988:DM988" si="1725">CC883+CC778</f>
        <v>133755.41339883074</v>
      </c>
      <c r="CD988" s="112">
        <f t="shared" si="1725"/>
        <v>131679.23286960323</v>
      </c>
      <c r="CE988" s="112">
        <f t="shared" si="1725"/>
        <v>131553.96484123301</v>
      </c>
      <c r="CF988" s="112">
        <f t="shared" si="1725"/>
        <v>130537.73639558585</v>
      </c>
      <c r="CG988" s="112">
        <f t="shared" si="1725"/>
        <v>131724.55839342915</v>
      </c>
      <c r="CH988" s="112">
        <f t="shared" si="1725"/>
        <v>130156.51600290864</v>
      </c>
      <c r="CI988" s="112">
        <f t="shared" si="1725"/>
        <v>128682.42452210939</v>
      </c>
      <c r="CJ988" s="112">
        <f t="shared" si="1725"/>
        <v>126532.15782538874</v>
      </c>
      <c r="CK988" s="112">
        <f t="shared" si="1725"/>
        <v>125037.10644459377</v>
      </c>
      <c r="CL988" s="112">
        <f t="shared" si="1725"/>
        <v>120842.84264264477</v>
      </c>
      <c r="CM988" s="112">
        <f t="shared" si="1725"/>
        <v>118477.82995266943</v>
      </c>
      <c r="CN988" s="112">
        <f t="shared" si="1725"/>
        <v>115745.54155935813</v>
      </c>
      <c r="CO988" s="112">
        <f t="shared" si="1725"/>
        <v>113023.79101608065</v>
      </c>
      <c r="CP988" s="112">
        <f t="shared" si="1725"/>
        <v>109297.64634020308</v>
      </c>
      <c r="CQ988" s="112">
        <f t="shared" si="1725"/>
        <v>107061.73989092388</v>
      </c>
      <c r="CR988" s="112">
        <f t="shared" si="1725"/>
        <v>103630.15379802938</v>
      </c>
      <c r="CS988" s="112">
        <f t="shared" si="1725"/>
        <v>100227.18645051481</v>
      </c>
      <c r="CT988" s="112">
        <f t="shared" si="1725"/>
        <v>95477.188980745646</v>
      </c>
      <c r="CU988" s="112">
        <f t="shared" si="1725"/>
        <v>90850.730043331409</v>
      </c>
      <c r="CV988" s="112">
        <f t="shared" si="1725"/>
        <v>86389.927257004689</v>
      </c>
      <c r="CW988" s="112">
        <f t="shared" si="1725"/>
        <v>81846.879792956825</v>
      </c>
      <c r="CX988" s="112">
        <f t="shared" si="1725"/>
        <v>77512.966828990844</v>
      </c>
      <c r="CY988" s="112">
        <f t="shared" si="1725"/>
        <v>73649.81726075153</v>
      </c>
      <c r="CZ988" s="112">
        <f t="shared" si="1725"/>
        <v>69116.505932181608</v>
      </c>
      <c r="DA988" s="112">
        <f t="shared" si="1725"/>
        <v>65651.931123801245</v>
      </c>
      <c r="DB988" s="112">
        <f t="shared" si="1725"/>
        <v>61705.176650861205</v>
      </c>
      <c r="DC988" s="112">
        <f t="shared" si="1725"/>
        <v>56439.803787380115</v>
      </c>
      <c r="DD988" s="112">
        <f t="shared" si="1725"/>
        <v>51613.031044336269</v>
      </c>
      <c r="DE988" s="112">
        <f t="shared" si="1725"/>
        <v>45818.270260768433</v>
      </c>
      <c r="DF988" s="112">
        <f t="shared" si="1725"/>
        <v>40271.258858250003</v>
      </c>
      <c r="DG988" s="112">
        <f t="shared" si="1725"/>
        <v>34521.523077067097</v>
      </c>
      <c r="DH988" s="112">
        <f t="shared" si="1725"/>
        <v>29053.531511855552</v>
      </c>
      <c r="DI988" s="112">
        <f t="shared" si="1725"/>
        <v>23904.267826038526</v>
      </c>
      <c r="DJ988" s="112">
        <f t="shared" si="1725"/>
        <v>18277.938644558133</v>
      </c>
      <c r="DK988" s="112">
        <f t="shared" si="1725"/>
        <v>13687.436747635169</v>
      </c>
      <c r="DL988" s="112">
        <f t="shared" si="1725"/>
        <v>10290.269267752632</v>
      </c>
      <c r="DM988" s="112">
        <f t="shared" si="1725"/>
        <v>23771.203291717513</v>
      </c>
    </row>
    <row r="989" spans="1:117" s="44" customFormat="1" ht="1" hidden="1" customHeight="1">
      <c r="A989" s="94"/>
      <c r="B989" s="96"/>
      <c r="C989" s="97"/>
      <c r="D989" s="103"/>
      <c r="E989" s="103"/>
      <c r="F989" s="103"/>
      <c r="G989" s="103"/>
      <c r="H989" s="103"/>
      <c r="I989" s="103"/>
      <c r="J989" s="103"/>
      <c r="K989" s="103"/>
      <c r="L989" s="103"/>
      <c r="M989" s="103"/>
      <c r="N989" s="103"/>
      <c r="O989" s="103"/>
      <c r="P989" s="103"/>
      <c r="Q989" s="109"/>
      <c r="R989" s="109"/>
      <c r="S989" s="109"/>
      <c r="T989" s="109"/>
      <c r="U989" s="109"/>
      <c r="V989" s="109"/>
      <c r="W989" s="109"/>
      <c r="X989" s="109"/>
      <c r="Y989" s="109"/>
      <c r="Z989" s="109"/>
      <c r="AA989" s="109"/>
      <c r="AB989" s="109"/>
      <c r="AC989" s="109"/>
      <c r="AD989" s="109"/>
      <c r="AE989" s="109"/>
      <c r="AF989" s="109"/>
      <c r="AG989" s="109"/>
      <c r="AH989" s="109"/>
      <c r="AI989" s="109"/>
      <c r="AJ989" s="109"/>
      <c r="AK989" s="109"/>
      <c r="AL989" s="109"/>
      <c r="AM989" s="109"/>
      <c r="AN989" s="109"/>
      <c r="AO989" s="109"/>
      <c r="AP989" s="109"/>
      <c r="AQ989" s="109"/>
      <c r="AR989" s="109"/>
      <c r="AS989" s="109"/>
      <c r="AT989" s="109"/>
      <c r="AU989" s="109"/>
      <c r="AV989" s="109"/>
      <c r="AW989" s="109"/>
      <c r="AX989" s="109"/>
      <c r="AY989" s="109"/>
      <c r="AZ989" s="109"/>
      <c r="BA989" s="109"/>
      <c r="BB989" s="109"/>
      <c r="BC989" s="109"/>
      <c r="BD989" s="109"/>
      <c r="BE989" s="109"/>
      <c r="BF989" s="109"/>
      <c r="BG989" s="109"/>
      <c r="BH989" s="109"/>
      <c r="BI989" s="109"/>
      <c r="BJ989" s="109"/>
      <c r="BK989" s="109"/>
      <c r="BL989" s="109"/>
      <c r="BM989" s="109"/>
      <c r="BN989" s="109"/>
      <c r="BO989" s="109"/>
      <c r="BP989" s="109"/>
      <c r="BQ989" s="109"/>
      <c r="BR989" s="109"/>
      <c r="BS989" s="109"/>
      <c r="BT989" s="109"/>
      <c r="BU989" s="109"/>
      <c r="BV989" s="109"/>
      <c r="BW989" s="109"/>
      <c r="BX989" s="109"/>
      <c r="BY989" s="109"/>
      <c r="BZ989" s="109"/>
      <c r="CA989" s="109"/>
      <c r="CB989" s="109"/>
      <c r="CC989" s="109"/>
      <c r="CD989" s="109"/>
      <c r="CE989" s="109"/>
      <c r="CF989" s="109"/>
      <c r="CG989" s="109"/>
      <c r="CH989" s="109"/>
      <c r="CI989" s="109"/>
      <c r="CJ989" s="109"/>
      <c r="CK989" s="109"/>
      <c r="CL989" s="109"/>
      <c r="CM989" s="109"/>
      <c r="CN989" s="109"/>
      <c r="CO989" s="109"/>
      <c r="CP989" s="109"/>
      <c r="CQ989" s="109"/>
      <c r="CR989" s="109"/>
      <c r="CS989" s="109"/>
      <c r="CT989" s="109"/>
      <c r="CU989" s="109"/>
      <c r="CV989" s="109"/>
      <c r="CW989" s="109"/>
      <c r="CX989" s="109"/>
      <c r="CY989" s="109"/>
      <c r="CZ989" s="109"/>
      <c r="DA989" s="109"/>
      <c r="DB989" s="109"/>
      <c r="DC989" s="109"/>
      <c r="DD989" s="109"/>
      <c r="DE989" s="109"/>
      <c r="DF989" s="109"/>
      <c r="DG989" s="109"/>
      <c r="DH989" s="109"/>
      <c r="DI989" s="109"/>
      <c r="DJ989" s="109"/>
      <c r="DK989" s="109"/>
      <c r="DL989" s="109"/>
    </row>
    <row r="990" spans="1:117" s="44" customFormat="1" ht="1" hidden="1" customHeight="1">
      <c r="A990" s="95" t="s">
        <v>223</v>
      </c>
      <c r="B990" s="95"/>
      <c r="C990" s="95"/>
      <c r="Q990" s="109"/>
      <c r="R990" s="109"/>
      <c r="S990" s="109"/>
      <c r="T990" s="109"/>
      <c r="U990" s="109"/>
      <c r="V990" s="109"/>
      <c r="W990" s="109"/>
      <c r="X990" s="109"/>
      <c r="Y990" s="109"/>
      <c r="Z990" s="109"/>
      <c r="AA990" s="109"/>
      <c r="AB990" s="109"/>
      <c r="AC990" s="109"/>
      <c r="AD990" s="109"/>
      <c r="AE990" s="109"/>
      <c r="AF990" s="109"/>
      <c r="AG990" s="109"/>
      <c r="AH990" s="109"/>
      <c r="AI990" s="109"/>
      <c r="AJ990" s="109"/>
      <c r="AK990" s="109"/>
      <c r="AL990" s="109"/>
      <c r="AM990" s="109"/>
      <c r="AN990" s="109"/>
      <c r="AO990" s="109"/>
      <c r="AP990" s="109"/>
      <c r="AQ990" s="109"/>
      <c r="AR990" s="109"/>
      <c r="AS990" s="109"/>
      <c r="AT990" s="109"/>
      <c r="AU990" s="109"/>
      <c r="AV990" s="109"/>
      <c r="AW990" s="109"/>
      <c r="AX990" s="109"/>
      <c r="AY990" s="109"/>
      <c r="AZ990" s="109"/>
      <c r="BA990" s="109"/>
      <c r="BB990" s="109"/>
      <c r="BC990" s="109"/>
      <c r="BD990" s="109"/>
      <c r="BE990" s="109"/>
      <c r="BF990" s="109"/>
      <c r="BG990" s="109"/>
      <c r="BH990" s="109"/>
      <c r="BI990" s="109"/>
      <c r="BJ990" s="109"/>
      <c r="BK990" s="109"/>
      <c r="BL990" s="109"/>
      <c r="BM990" s="109"/>
      <c r="BN990" s="109"/>
      <c r="BO990" s="109"/>
      <c r="BP990" s="109"/>
      <c r="BQ990" s="109"/>
      <c r="BR990" s="109"/>
      <c r="BS990" s="109"/>
      <c r="BT990" s="109"/>
      <c r="BU990" s="109"/>
      <c r="BV990" s="109"/>
      <c r="BW990" s="109"/>
      <c r="BX990" s="109"/>
      <c r="BY990" s="109"/>
      <c r="BZ990" s="109"/>
      <c r="CA990" s="109"/>
      <c r="CB990" s="109"/>
      <c r="CC990" s="109"/>
      <c r="CD990" s="109"/>
      <c r="CE990" s="109"/>
      <c r="CF990" s="109"/>
      <c r="CG990" s="109"/>
      <c r="CH990" s="109"/>
      <c r="CI990" s="109"/>
      <c r="CJ990" s="109"/>
      <c r="CK990" s="109"/>
      <c r="CL990" s="109"/>
      <c r="CM990" s="109"/>
      <c r="CN990" s="109"/>
      <c r="CO990" s="109"/>
      <c r="CP990" s="109"/>
      <c r="CQ990" s="109"/>
      <c r="CR990" s="109"/>
      <c r="CS990" s="109"/>
      <c r="CT990" s="109"/>
      <c r="CU990" s="109"/>
      <c r="CV990" s="109"/>
      <c r="CW990" s="109"/>
      <c r="CX990" s="109"/>
      <c r="CY990" s="109"/>
      <c r="CZ990" s="109"/>
      <c r="DA990" s="109"/>
      <c r="DB990" s="109"/>
      <c r="DC990" s="109"/>
      <c r="DD990" s="109"/>
      <c r="DE990" s="109"/>
      <c r="DF990" s="109"/>
      <c r="DG990" s="109"/>
      <c r="DH990" s="109"/>
      <c r="DI990" s="109"/>
      <c r="DJ990" s="109"/>
      <c r="DK990" s="109"/>
      <c r="DL990" s="109"/>
    </row>
    <row r="991" spans="1:117" s="44" customFormat="1" ht="1" hidden="1" customHeight="1">
      <c r="A991" s="93" t="s">
        <v>21</v>
      </c>
      <c r="B991" s="93"/>
      <c r="C991" s="93"/>
      <c r="Q991" s="109"/>
      <c r="R991" s="109"/>
      <c r="S991" s="109"/>
      <c r="T991" s="109"/>
      <c r="U991" s="109"/>
      <c r="V991" s="109"/>
      <c r="W991" s="109"/>
      <c r="X991" s="109"/>
      <c r="Y991" s="109"/>
      <c r="Z991" s="109"/>
      <c r="AA991" s="109"/>
      <c r="AB991" s="109"/>
      <c r="AC991" s="109"/>
      <c r="AD991" s="109"/>
      <c r="AE991" s="109"/>
      <c r="AF991" s="109"/>
      <c r="AG991" s="109"/>
      <c r="AH991" s="109"/>
      <c r="AI991" s="109"/>
      <c r="AJ991" s="109"/>
      <c r="AK991" s="109"/>
      <c r="AL991" s="109"/>
      <c r="AM991" s="109"/>
      <c r="AN991" s="109"/>
      <c r="AO991" s="109"/>
      <c r="AP991" s="109"/>
      <c r="AQ991" s="109"/>
      <c r="AR991" s="109"/>
      <c r="AS991" s="109"/>
      <c r="AT991" s="109"/>
      <c r="AU991" s="109"/>
      <c r="AV991" s="109"/>
      <c r="AW991" s="109"/>
      <c r="AX991" s="109"/>
      <c r="AY991" s="109"/>
      <c r="AZ991" s="109"/>
      <c r="BA991" s="109"/>
      <c r="BB991" s="109"/>
      <c r="BC991" s="109"/>
      <c r="BD991" s="109"/>
      <c r="BE991" s="109"/>
      <c r="BF991" s="109"/>
      <c r="BG991" s="109"/>
      <c r="BH991" s="109"/>
      <c r="BI991" s="109"/>
      <c r="BJ991" s="109"/>
      <c r="BK991" s="109"/>
      <c r="BL991" s="109"/>
      <c r="BM991" s="109"/>
      <c r="BN991" s="109"/>
      <c r="BO991" s="109"/>
      <c r="BP991" s="109"/>
      <c r="BQ991" s="109"/>
      <c r="BR991" s="109"/>
      <c r="BS991" s="109"/>
      <c r="BT991" s="109"/>
      <c r="BU991" s="109"/>
      <c r="BV991" s="109"/>
      <c r="BW991" s="109"/>
      <c r="BX991" s="109"/>
      <c r="BY991" s="109"/>
      <c r="BZ991" s="109"/>
      <c r="CA991" s="109"/>
      <c r="CB991" s="109"/>
      <c r="CC991" s="109"/>
      <c r="CD991" s="109"/>
      <c r="CE991" s="109"/>
      <c r="CF991" s="109"/>
      <c r="CG991" s="109"/>
      <c r="CH991" s="109"/>
      <c r="CI991" s="109"/>
      <c r="CJ991" s="109"/>
      <c r="CK991" s="109"/>
      <c r="CL991" s="109"/>
      <c r="CM991" s="109"/>
      <c r="CN991" s="109"/>
      <c r="CO991" s="109"/>
      <c r="CP991" s="109"/>
      <c r="CQ991" s="109"/>
      <c r="CR991" s="109"/>
      <c r="CS991" s="109"/>
      <c r="CT991" s="109"/>
      <c r="CU991" s="109"/>
      <c r="CV991" s="109"/>
      <c r="CW991" s="109"/>
      <c r="CX991" s="109"/>
      <c r="CY991" s="109"/>
      <c r="CZ991" s="109"/>
      <c r="DA991" s="109"/>
      <c r="DB991" s="109"/>
      <c r="DC991" s="109"/>
      <c r="DD991" s="109"/>
      <c r="DE991" s="109"/>
      <c r="DF991" s="109"/>
      <c r="DG991" s="109"/>
      <c r="DH991" s="109"/>
      <c r="DI991" s="109"/>
      <c r="DJ991" s="109"/>
      <c r="DK991" s="109"/>
      <c r="DL991" s="109"/>
    </row>
    <row r="992" spans="1:117" s="44" customFormat="1" ht="1" hidden="1" customHeight="1">
      <c r="A992" s="93" t="s">
        <v>19</v>
      </c>
      <c r="B992" s="93"/>
      <c r="C992" s="93"/>
      <c r="D992" s="99" t="s">
        <v>30</v>
      </c>
      <c r="E992" s="99" t="s">
        <v>42</v>
      </c>
      <c r="F992" s="99" t="s">
        <v>43</v>
      </c>
      <c r="G992" s="99" t="s">
        <v>56</v>
      </c>
      <c r="H992" s="99" t="s">
        <v>53</v>
      </c>
      <c r="I992" s="99" t="s">
        <v>31</v>
      </c>
      <c r="J992" s="99" t="s">
        <v>32</v>
      </c>
      <c r="K992" s="99" t="s">
        <v>33</v>
      </c>
      <c r="L992" s="99" t="s">
        <v>54</v>
      </c>
      <c r="M992" s="99" t="s">
        <v>55</v>
      </c>
      <c r="N992" s="99"/>
      <c r="O992" s="99"/>
      <c r="P992" s="99"/>
      <c r="Q992" s="109"/>
      <c r="R992" s="109"/>
      <c r="S992" s="109"/>
      <c r="T992" s="109"/>
      <c r="U992" s="109"/>
      <c r="V992" s="109"/>
      <c r="W992" s="109"/>
      <c r="X992" s="109"/>
      <c r="Y992" s="109"/>
      <c r="Z992" s="109"/>
      <c r="AA992" s="109"/>
      <c r="AB992" s="109"/>
      <c r="AC992" s="109"/>
      <c r="AD992" s="109"/>
      <c r="AE992" s="109"/>
      <c r="AF992" s="109"/>
      <c r="AG992" s="109"/>
      <c r="AH992" s="109"/>
      <c r="AI992" s="109"/>
      <c r="AJ992" s="109"/>
      <c r="AK992" s="109"/>
      <c r="AL992" s="109"/>
      <c r="AM992" s="109"/>
      <c r="AN992" s="109"/>
      <c r="AO992" s="109"/>
      <c r="AP992" s="109"/>
      <c r="AQ992" s="109"/>
      <c r="AR992" s="109"/>
      <c r="AS992" s="109"/>
      <c r="AT992" s="109"/>
      <c r="AU992" s="109"/>
      <c r="AV992" s="109"/>
      <c r="AW992" s="109"/>
      <c r="AX992" s="109"/>
      <c r="AY992" s="109"/>
      <c r="AZ992" s="109"/>
      <c r="BA992" s="109"/>
      <c r="BB992" s="109"/>
      <c r="BC992" s="109"/>
      <c r="BD992" s="109"/>
      <c r="BE992" s="109"/>
      <c r="BF992" s="109"/>
      <c r="BG992" s="109"/>
      <c r="BH992" s="109"/>
      <c r="BI992" s="109"/>
      <c r="BJ992" s="109"/>
      <c r="BK992" s="109"/>
      <c r="BL992" s="109"/>
      <c r="BM992" s="109"/>
      <c r="BN992" s="109"/>
      <c r="BO992" s="109"/>
      <c r="BP992" s="109"/>
      <c r="BQ992" s="109"/>
      <c r="BR992" s="109"/>
      <c r="BS992" s="109"/>
      <c r="BT992" s="109"/>
      <c r="BU992" s="109"/>
      <c r="BV992" s="109"/>
      <c r="BW992" s="109"/>
      <c r="BX992" s="109"/>
      <c r="BY992" s="109"/>
      <c r="BZ992" s="109"/>
      <c r="CA992" s="109"/>
      <c r="CB992" s="109"/>
      <c r="CC992" s="109"/>
      <c r="CD992" s="109"/>
      <c r="CE992" s="109"/>
      <c r="CF992" s="109"/>
      <c r="CG992" s="109"/>
      <c r="CH992" s="109"/>
      <c r="CI992" s="109"/>
      <c r="CJ992" s="109"/>
      <c r="CK992" s="109"/>
      <c r="CL992" s="109"/>
      <c r="CM992" s="109"/>
      <c r="CN992" s="109"/>
      <c r="CO992" s="109"/>
      <c r="CP992" s="109"/>
      <c r="CQ992" s="109"/>
      <c r="CR992" s="109"/>
      <c r="CS992" s="109"/>
      <c r="CT992" s="109"/>
      <c r="CU992" s="109"/>
      <c r="CV992" s="109"/>
      <c r="CW992" s="109"/>
      <c r="CX992" s="109"/>
      <c r="CY992" s="109"/>
      <c r="CZ992" s="109"/>
      <c r="DA992" s="109"/>
      <c r="DB992" s="109"/>
      <c r="DC992" s="109"/>
      <c r="DD992" s="109"/>
      <c r="DE992" s="109"/>
      <c r="DF992" s="109"/>
      <c r="DG992" s="109"/>
      <c r="DH992" s="109"/>
      <c r="DI992" s="109"/>
      <c r="DJ992" s="109"/>
      <c r="DK992" s="109"/>
      <c r="DL992" s="109"/>
    </row>
    <row r="993" spans="1:116" s="44" customFormat="1" ht="1" hidden="1" customHeight="1">
      <c r="A993" s="94">
        <v>2013</v>
      </c>
      <c r="B993" s="94"/>
      <c r="C993" s="94"/>
      <c r="D993" s="105">
        <f>D941/D584</f>
        <v>1.0037383105949074</v>
      </c>
      <c r="E993" s="105">
        <f t="shared" ref="E993:M993" si="1726">E941/E584</f>
        <v>1.0036914603002753</v>
      </c>
      <c r="F993" s="105">
        <f t="shared" si="1726"/>
        <v>1.0036459136492708</v>
      </c>
      <c r="G993" s="105">
        <f t="shared" si="1726"/>
        <v>1.0036039475091612</v>
      </c>
      <c r="H993" s="105">
        <f t="shared" si="1726"/>
        <v>1.0035639892952073</v>
      </c>
      <c r="I993" s="105">
        <f t="shared" si="1726"/>
        <v>1.000691344466565</v>
      </c>
      <c r="J993" s="105">
        <f t="shared" si="1726"/>
        <v>1.0006665279068039</v>
      </c>
      <c r="K993" s="105">
        <f t="shared" si="1726"/>
        <v>1.000640467159494</v>
      </c>
      <c r="L993" s="105">
        <f t="shared" si="1726"/>
        <v>1.0006061683360514</v>
      </c>
      <c r="M993" s="105">
        <f t="shared" si="1726"/>
        <v>1.0005692644480464</v>
      </c>
      <c r="N993" s="105"/>
      <c r="O993" s="105"/>
      <c r="P993" s="105"/>
      <c r="Q993" s="109"/>
      <c r="R993" s="109"/>
      <c r="S993" s="109"/>
      <c r="T993" s="109"/>
      <c r="U993" s="109"/>
      <c r="V993" s="109"/>
      <c r="W993" s="109"/>
      <c r="X993" s="109"/>
      <c r="Y993" s="109"/>
      <c r="Z993" s="109"/>
      <c r="AA993" s="109"/>
      <c r="AB993" s="109"/>
      <c r="AC993" s="109"/>
      <c r="AD993" s="109"/>
      <c r="AE993" s="109"/>
      <c r="AF993" s="109"/>
      <c r="AG993" s="109"/>
      <c r="AH993" s="109"/>
      <c r="AI993" s="109"/>
      <c r="AJ993" s="109"/>
      <c r="AK993" s="109"/>
      <c r="AL993" s="109"/>
      <c r="AM993" s="109"/>
      <c r="AN993" s="109"/>
      <c r="AO993" s="109"/>
      <c r="AP993" s="109"/>
      <c r="AQ993" s="109"/>
      <c r="AR993" s="109"/>
      <c r="AS993" s="109"/>
      <c r="AT993" s="109"/>
      <c r="AU993" s="109"/>
      <c r="AV993" s="109"/>
      <c r="AW993" s="109"/>
      <c r="AX993" s="109"/>
      <c r="AY993" s="109"/>
      <c r="AZ993" s="109"/>
      <c r="BA993" s="109"/>
      <c r="BB993" s="109"/>
      <c r="BC993" s="109"/>
      <c r="BD993" s="109"/>
      <c r="BE993" s="109"/>
      <c r="BF993" s="109"/>
      <c r="BG993" s="109"/>
      <c r="BH993" s="109"/>
      <c r="BI993" s="109"/>
      <c r="BJ993" s="109"/>
      <c r="BK993" s="109"/>
      <c r="BL993" s="109"/>
      <c r="BM993" s="109"/>
      <c r="BN993" s="109"/>
      <c r="BO993" s="109"/>
      <c r="BP993" s="109"/>
      <c r="BQ993" s="109"/>
      <c r="BR993" s="109"/>
      <c r="BS993" s="109"/>
      <c r="BT993" s="109"/>
      <c r="BU993" s="109"/>
      <c r="BV993" s="109"/>
      <c r="BW993" s="109"/>
      <c r="BX993" s="109"/>
      <c r="BY993" s="109"/>
      <c r="BZ993" s="109"/>
      <c r="CA993" s="109"/>
      <c r="CB993" s="109"/>
      <c r="CC993" s="109"/>
      <c r="CD993" s="109"/>
      <c r="CE993" s="109"/>
      <c r="CF993" s="109"/>
      <c r="CG993" s="109"/>
      <c r="CH993" s="109"/>
      <c r="CI993" s="109"/>
      <c r="CJ993" s="109"/>
      <c r="CK993" s="109"/>
      <c r="CL993" s="109"/>
      <c r="CM993" s="109"/>
      <c r="CN993" s="109"/>
      <c r="CO993" s="109"/>
      <c r="CP993" s="109"/>
      <c r="CQ993" s="109"/>
      <c r="CR993" s="109"/>
      <c r="CS993" s="109"/>
      <c r="CT993" s="109"/>
      <c r="CU993" s="109"/>
      <c r="CV993" s="109"/>
      <c r="CW993" s="109"/>
      <c r="CX993" s="109"/>
      <c r="CY993" s="109"/>
      <c r="CZ993" s="109"/>
      <c r="DA993" s="109"/>
      <c r="DB993" s="109"/>
      <c r="DC993" s="109"/>
      <c r="DD993" s="109"/>
      <c r="DE993" s="109"/>
      <c r="DF993" s="109"/>
      <c r="DG993" s="109"/>
      <c r="DH993" s="109"/>
      <c r="DI993" s="109"/>
      <c r="DJ993" s="109"/>
      <c r="DK993" s="109"/>
      <c r="DL993" s="109"/>
    </row>
    <row r="994" spans="1:116" s="44" customFormat="1" ht="1" hidden="1" customHeight="1">
      <c r="A994" s="94">
        <v>2014</v>
      </c>
      <c r="B994" s="94"/>
      <c r="C994" s="94"/>
      <c r="D994" s="105">
        <f t="shared" ref="D994:M994" si="1727">D942/D585</f>
        <v>1.0075031759547766</v>
      </c>
      <c r="E994" s="105">
        <f t="shared" si="1727"/>
        <v>1.0074108120464842</v>
      </c>
      <c r="F994" s="105">
        <f t="shared" si="1727"/>
        <v>1.007321663180345</v>
      </c>
      <c r="G994" s="105">
        <f t="shared" si="1727"/>
        <v>1.0072361704550672</v>
      </c>
      <c r="H994" s="105">
        <f t="shared" si="1727"/>
        <v>1.0071568400074369</v>
      </c>
      <c r="I994" s="105">
        <f t="shared" si="1727"/>
        <v>1.0014469600247058</v>
      </c>
      <c r="J994" s="105">
        <f t="shared" si="1727"/>
        <v>1.0013992078805758</v>
      </c>
      <c r="K994" s="105">
        <f t="shared" si="1727"/>
        <v>1.0013470754598692</v>
      </c>
      <c r="L994" s="105">
        <f t="shared" si="1727"/>
        <v>1.0012866754283021</v>
      </c>
      <c r="M994" s="105">
        <f t="shared" si="1727"/>
        <v>1.0012114784899897</v>
      </c>
      <c r="N994" s="105"/>
      <c r="O994" s="105"/>
      <c r="P994" s="105"/>
      <c r="Q994" s="109"/>
      <c r="R994" s="109"/>
      <c r="S994" s="109"/>
      <c r="T994" s="109"/>
      <c r="U994" s="109"/>
      <c r="V994" s="109"/>
      <c r="W994" s="109"/>
      <c r="X994" s="109"/>
      <c r="Y994" s="109"/>
      <c r="Z994" s="109"/>
      <c r="AA994" s="109"/>
      <c r="AB994" s="109"/>
      <c r="AC994" s="109"/>
      <c r="AD994" s="109"/>
      <c r="AE994" s="109"/>
      <c r="AF994" s="109"/>
      <c r="AG994" s="109"/>
      <c r="AH994" s="109"/>
      <c r="AI994" s="109"/>
      <c r="AJ994" s="109"/>
      <c r="AK994" s="109"/>
      <c r="AL994" s="109"/>
      <c r="AM994" s="109"/>
      <c r="AN994" s="109"/>
      <c r="AO994" s="109"/>
      <c r="AP994" s="109"/>
      <c r="AQ994" s="109"/>
      <c r="AR994" s="109"/>
      <c r="AS994" s="109"/>
      <c r="AT994" s="109"/>
      <c r="AU994" s="109"/>
      <c r="AV994" s="109"/>
      <c r="AW994" s="109"/>
      <c r="AX994" s="109"/>
      <c r="AY994" s="109"/>
      <c r="AZ994" s="109"/>
      <c r="BA994" s="109"/>
      <c r="BB994" s="109"/>
      <c r="BC994" s="109"/>
      <c r="BD994" s="109"/>
      <c r="BE994" s="109"/>
      <c r="BF994" s="109"/>
      <c r="BG994" s="109"/>
      <c r="BH994" s="109"/>
      <c r="BI994" s="109"/>
      <c r="BJ994" s="109"/>
      <c r="BK994" s="109"/>
      <c r="BL994" s="109"/>
      <c r="BM994" s="109"/>
      <c r="BN994" s="109"/>
      <c r="BO994" s="109"/>
      <c r="BP994" s="109"/>
      <c r="BQ994" s="109"/>
      <c r="BR994" s="109"/>
      <c r="BS994" s="109"/>
      <c r="BT994" s="109"/>
      <c r="BU994" s="109"/>
      <c r="BV994" s="109"/>
      <c r="BW994" s="109"/>
      <c r="BX994" s="109"/>
      <c r="BY994" s="109"/>
      <c r="BZ994" s="109"/>
      <c r="CA994" s="109"/>
      <c r="CB994" s="109"/>
      <c r="CC994" s="109"/>
      <c r="CD994" s="109"/>
      <c r="CE994" s="109"/>
      <c r="CF994" s="109"/>
      <c r="CG994" s="109"/>
      <c r="CH994" s="109"/>
      <c r="CI994" s="109"/>
      <c r="CJ994" s="109"/>
      <c r="CK994" s="109"/>
      <c r="CL994" s="109"/>
      <c r="CM994" s="109"/>
      <c r="CN994" s="109"/>
      <c r="CO994" s="109"/>
      <c r="CP994" s="109"/>
      <c r="CQ994" s="109"/>
      <c r="CR994" s="109"/>
      <c r="CS994" s="109"/>
      <c r="CT994" s="109"/>
      <c r="CU994" s="109"/>
      <c r="CV994" s="109"/>
      <c r="CW994" s="109"/>
      <c r="CX994" s="109"/>
      <c r="CY994" s="109"/>
      <c r="CZ994" s="109"/>
      <c r="DA994" s="109"/>
      <c r="DB994" s="109"/>
      <c r="DC994" s="109"/>
      <c r="DD994" s="109"/>
      <c r="DE994" s="109"/>
      <c r="DF994" s="109"/>
      <c r="DG994" s="109"/>
      <c r="DH994" s="109"/>
      <c r="DI994" s="109"/>
      <c r="DJ994" s="109"/>
      <c r="DK994" s="109"/>
      <c r="DL994" s="109"/>
    </row>
    <row r="995" spans="1:116" s="44" customFormat="1" ht="1" hidden="1" customHeight="1">
      <c r="A995" s="94">
        <v>2015</v>
      </c>
      <c r="B995" s="94"/>
      <c r="C995" s="94"/>
      <c r="D995" s="105">
        <f t="shared" ref="D995:M995" si="1728">D943/D586</f>
        <v>1.0112906635940317</v>
      </c>
      <c r="E995" s="105">
        <f t="shared" si="1728"/>
        <v>1.0111564393830579</v>
      </c>
      <c r="F995" s="105">
        <f t="shared" si="1728"/>
        <v>1.0110248532643422</v>
      </c>
      <c r="G995" s="105">
        <f t="shared" si="1728"/>
        <v>1.0108976030246133</v>
      </c>
      <c r="H995" s="105">
        <f t="shared" si="1728"/>
        <v>1.0107768965287804</v>
      </c>
      <c r="I995" s="105">
        <f t="shared" si="1728"/>
        <v>1.0022664594010109</v>
      </c>
      <c r="J995" s="105">
        <f t="shared" si="1728"/>
        <v>1.0021899232028995</v>
      </c>
      <c r="K995" s="105">
        <f t="shared" si="1728"/>
        <v>1.0021132640499624</v>
      </c>
      <c r="L995" s="105">
        <f t="shared" si="1728"/>
        <v>1.0020296751364273</v>
      </c>
      <c r="M995" s="105">
        <f t="shared" si="1728"/>
        <v>1.0019271809033454</v>
      </c>
      <c r="N995" s="105"/>
      <c r="O995" s="105"/>
      <c r="P995" s="105"/>
      <c r="Q995" s="109"/>
      <c r="R995" s="109"/>
      <c r="S995" s="109"/>
      <c r="T995" s="109"/>
      <c r="U995" s="109"/>
      <c r="V995" s="109"/>
      <c r="W995" s="109"/>
      <c r="X995" s="109"/>
      <c r="Y995" s="109"/>
      <c r="Z995" s="109"/>
      <c r="AA995" s="109"/>
      <c r="AB995" s="109"/>
      <c r="AC995" s="109"/>
      <c r="AD995" s="109"/>
      <c r="AE995" s="109"/>
      <c r="AF995" s="109"/>
      <c r="AG995" s="109"/>
      <c r="AH995" s="109"/>
      <c r="AI995" s="109"/>
      <c r="AJ995" s="109"/>
      <c r="AK995" s="109"/>
      <c r="AL995" s="109"/>
      <c r="AM995" s="109"/>
      <c r="AN995" s="109"/>
      <c r="AO995" s="109"/>
      <c r="AP995" s="109"/>
      <c r="AQ995" s="109"/>
      <c r="AR995" s="109"/>
      <c r="AS995" s="109"/>
      <c r="AT995" s="109"/>
      <c r="AU995" s="109"/>
      <c r="AV995" s="109"/>
      <c r="AW995" s="109"/>
      <c r="AX995" s="109"/>
      <c r="AY995" s="109"/>
      <c r="AZ995" s="109"/>
      <c r="BA995" s="109"/>
      <c r="BB995" s="109"/>
      <c r="BC995" s="109"/>
      <c r="BD995" s="109"/>
      <c r="BE995" s="109"/>
      <c r="BF995" s="109"/>
      <c r="BG995" s="109"/>
      <c r="BH995" s="109"/>
      <c r="BI995" s="109"/>
      <c r="BJ995" s="109"/>
      <c r="BK995" s="109"/>
      <c r="BL995" s="109"/>
      <c r="BM995" s="109"/>
      <c r="BN995" s="109"/>
      <c r="BO995" s="109"/>
      <c r="BP995" s="109"/>
      <c r="BQ995" s="109"/>
      <c r="BR995" s="109"/>
      <c r="BS995" s="109"/>
      <c r="BT995" s="109"/>
      <c r="BU995" s="109"/>
      <c r="BV995" s="109"/>
      <c r="BW995" s="109"/>
      <c r="BX995" s="109"/>
      <c r="BY995" s="109"/>
      <c r="BZ995" s="109"/>
      <c r="CA995" s="109"/>
      <c r="CB995" s="109"/>
      <c r="CC995" s="109"/>
      <c r="CD995" s="109"/>
      <c r="CE995" s="109"/>
      <c r="CF995" s="109"/>
      <c r="CG995" s="109"/>
      <c r="CH995" s="109"/>
      <c r="CI995" s="109"/>
      <c r="CJ995" s="109"/>
      <c r="CK995" s="109"/>
      <c r="CL995" s="109"/>
      <c r="CM995" s="109"/>
      <c r="CN995" s="109"/>
      <c r="CO995" s="109"/>
      <c r="CP995" s="109"/>
      <c r="CQ995" s="109"/>
      <c r="CR995" s="109"/>
      <c r="CS995" s="109"/>
      <c r="CT995" s="109"/>
      <c r="CU995" s="109"/>
      <c r="CV995" s="109"/>
      <c r="CW995" s="109"/>
      <c r="CX995" s="109"/>
      <c r="CY995" s="109"/>
      <c r="CZ995" s="109"/>
      <c r="DA995" s="109"/>
      <c r="DB995" s="109"/>
      <c r="DC995" s="109"/>
      <c r="DD995" s="109"/>
      <c r="DE995" s="109"/>
      <c r="DF995" s="109"/>
      <c r="DG995" s="109"/>
      <c r="DH995" s="109"/>
      <c r="DI995" s="109"/>
      <c r="DJ995" s="109"/>
      <c r="DK995" s="109"/>
      <c r="DL995" s="109"/>
    </row>
    <row r="996" spans="1:116" s="44" customFormat="1" ht="1" hidden="1" customHeight="1">
      <c r="A996" s="94">
        <v>2016</v>
      </c>
      <c r="B996" s="94"/>
      <c r="C996" s="94"/>
      <c r="D996" s="105">
        <f t="shared" ref="D996:M996" si="1729">D944/D587</f>
        <v>1.0151130757653373</v>
      </c>
      <c r="E996" s="105">
        <f t="shared" si="1729"/>
        <v>1.0149354684905936</v>
      </c>
      <c r="F996" s="105">
        <f t="shared" si="1729"/>
        <v>1.0147645454828051</v>
      </c>
      <c r="G996" s="105">
        <f t="shared" si="1729"/>
        <v>1.0145984743991618</v>
      </c>
      <c r="H996" s="105">
        <f t="shared" si="1729"/>
        <v>1.014437421183384</v>
      </c>
      <c r="I996" s="105">
        <f t="shared" si="1729"/>
        <v>1.0031452672022678</v>
      </c>
      <c r="J996" s="105">
        <f t="shared" si="1729"/>
        <v>1.003043729672106</v>
      </c>
      <c r="K996" s="105">
        <f t="shared" si="1729"/>
        <v>1.0029377625487859</v>
      </c>
      <c r="L996" s="105">
        <f t="shared" si="1729"/>
        <v>1.0028243004565605</v>
      </c>
      <c r="M996" s="105">
        <f t="shared" si="1729"/>
        <v>1.0027024020542052</v>
      </c>
      <c r="N996" s="105"/>
      <c r="O996" s="105"/>
      <c r="P996" s="105"/>
      <c r="Q996" s="109"/>
      <c r="R996" s="109"/>
      <c r="S996" s="109"/>
      <c r="T996" s="109"/>
      <c r="U996" s="109"/>
      <c r="V996" s="109"/>
      <c r="W996" s="109"/>
      <c r="X996" s="109"/>
      <c r="Y996" s="109"/>
      <c r="Z996" s="109"/>
      <c r="AA996" s="109"/>
      <c r="AB996" s="109"/>
      <c r="AC996" s="109"/>
      <c r="AD996" s="109"/>
      <c r="AE996" s="109"/>
      <c r="AF996" s="109"/>
      <c r="AG996" s="109"/>
      <c r="AH996" s="109"/>
      <c r="AI996" s="109"/>
      <c r="AJ996" s="109"/>
      <c r="AK996" s="109"/>
      <c r="AL996" s="109"/>
      <c r="AM996" s="109"/>
      <c r="AN996" s="109"/>
      <c r="AO996" s="109"/>
      <c r="AP996" s="109"/>
      <c r="AQ996" s="109"/>
      <c r="AR996" s="109"/>
      <c r="AS996" s="109"/>
      <c r="AT996" s="109"/>
      <c r="AU996" s="109"/>
      <c r="AV996" s="109"/>
      <c r="AW996" s="109"/>
      <c r="AX996" s="109"/>
      <c r="AY996" s="109"/>
      <c r="AZ996" s="109"/>
      <c r="BA996" s="109"/>
      <c r="BB996" s="109"/>
      <c r="BC996" s="109"/>
      <c r="BD996" s="109"/>
      <c r="BE996" s="109"/>
      <c r="BF996" s="109"/>
      <c r="BG996" s="109"/>
      <c r="BH996" s="109"/>
      <c r="BI996" s="109"/>
      <c r="BJ996" s="109"/>
      <c r="BK996" s="109"/>
      <c r="BL996" s="109"/>
      <c r="BM996" s="109"/>
      <c r="BN996" s="109"/>
      <c r="BO996" s="109"/>
      <c r="BP996" s="109"/>
      <c r="BQ996" s="109"/>
      <c r="BR996" s="109"/>
      <c r="BS996" s="109"/>
      <c r="BT996" s="109"/>
      <c r="BU996" s="109"/>
      <c r="BV996" s="109"/>
      <c r="BW996" s="109"/>
      <c r="BX996" s="109"/>
      <c r="BY996" s="109"/>
      <c r="BZ996" s="109"/>
      <c r="CA996" s="109"/>
      <c r="CB996" s="109"/>
      <c r="CC996" s="109"/>
      <c r="CD996" s="109"/>
      <c r="CE996" s="109"/>
      <c r="CF996" s="109"/>
      <c r="CG996" s="109"/>
      <c r="CH996" s="109"/>
      <c r="CI996" s="109"/>
      <c r="CJ996" s="109"/>
      <c r="CK996" s="109"/>
      <c r="CL996" s="109"/>
      <c r="CM996" s="109"/>
      <c r="CN996" s="109"/>
      <c r="CO996" s="109"/>
      <c r="CP996" s="109"/>
      <c r="CQ996" s="109"/>
      <c r="CR996" s="109"/>
      <c r="CS996" s="109"/>
      <c r="CT996" s="109"/>
      <c r="CU996" s="109"/>
      <c r="CV996" s="109"/>
      <c r="CW996" s="109"/>
      <c r="CX996" s="109"/>
      <c r="CY996" s="109"/>
      <c r="CZ996" s="109"/>
      <c r="DA996" s="109"/>
      <c r="DB996" s="109"/>
      <c r="DC996" s="109"/>
      <c r="DD996" s="109"/>
      <c r="DE996" s="109"/>
      <c r="DF996" s="109"/>
      <c r="DG996" s="109"/>
      <c r="DH996" s="109"/>
      <c r="DI996" s="109"/>
      <c r="DJ996" s="109"/>
      <c r="DK996" s="109"/>
      <c r="DL996" s="109"/>
    </row>
    <row r="997" spans="1:116" s="44" customFormat="1" ht="1" hidden="1" customHeight="1">
      <c r="A997" s="94">
        <v>2017</v>
      </c>
      <c r="B997" s="94"/>
      <c r="C997" s="94"/>
      <c r="D997" s="105">
        <f t="shared" ref="D997:M997" si="1730">D945/D588</f>
        <v>1.0190108897217967</v>
      </c>
      <c r="E997" s="105">
        <f t="shared" si="1730"/>
        <v>1.0187870821927176</v>
      </c>
      <c r="F997" s="105">
        <f t="shared" si="1730"/>
        <v>1.018573575674063</v>
      </c>
      <c r="G997" s="105">
        <f t="shared" si="1730"/>
        <v>1.0183693382905978</v>
      </c>
      <c r="H997" s="105">
        <f t="shared" si="1730"/>
        <v>1.0181706993994031</v>
      </c>
      <c r="I997" s="105">
        <f t="shared" si="1730"/>
        <v>1.0040791104157198</v>
      </c>
      <c r="J997" s="105">
        <f t="shared" si="1730"/>
        <v>1.0039542482148391</v>
      </c>
      <c r="K997" s="105">
        <f t="shared" si="1730"/>
        <v>1.00382448128512</v>
      </c>
      <c r="L997" s="105">
        <f t="shared" si="1730"/>
        <v>1.0036832133070019</v>
      </c>
      <c r="M997" s="105">
        <f t="shared" si="1730"/>
        <v>1.0035326751711553</v>
      </c>
      <c r="N997" s="105"/>
      <c r="O997" s="105"/>
      <c r="P997" s="105"/>
      <c r="Q997" s="109"/>
      <c r="R997" s="109"/>
      <c r="S997" s="109"/>
      <c r="T997" s="109"/>
      <c r="U997" s="109"/>
      <c r="V997" s="109"/>
      <c r="W997" s="109"/>
      <c r="X997" s="109"/>
      <c r="Y997" s="109"/>
      <c r="Z997" s="109"/>
      <c r="AA997" s="109"/>
      <c r="AB997" s="109"/>
      <c r="AC997" s="109"/>
      <c r="AD997" s="109"/>
      <c r="AE997" s="109"/>
      <c r="AF997" s="109"/>
      <c r="AG997" s="109"/>
      <c r="AH997" s="109"/>
      <c r="AI997" s="109"/>
      <c r="AJ997" s="109"/>
      <c r="AK997" s="109"/>
      <c r="AL997" s="109"/>
      <c r="AM997" s="109"/>
      <c r="AN997" s="109"/>
      <c r="AO997" s="109"/>
      <c r="AP997" s="109"/>
      <c r="AQ997" s="109"/>
      <c r="AR997" s="109"/>
      <c r="AS997" s="109"/>
      <c r="AT997" s="109"/>
      <c r="AU997" s="109"/>
      <c r="AV997" s="109"/>
      <c r="AW997" s="109"/>
      <c r="AX997" s="109"/>
      <c r="AY997" s="109"/>
      <c r="AZ997" s="109"/>
      <c r="BA997" s="109"/>
      <c r="BB997" s="109"/>
      <c r="BC997" s="109"/>
      <c r="BD997" s="109"/>
      <c r="BE997" s="109"/>
      <c r="BF997" s="109"/>
      <c r="BG997" s="109"/>
      <c r="BH997" s="109"/>
      <c r="BI997" s="109"/>
      <c r="BJ997" s="109"/>
      <c r="BK997" s="109"/>
      <c r="BL997" s="109"/>
      <c r="BM997" s="109"/>
      <c r="BN997" s="109"/>
      <c r="BO997" s="109"/>
      <c r="BP997" s="109"/>
      <c r="BQ997" s="109"/>
      <c r="BR997" s="109"/>
      <c r="BS997" s="109"/>
      <c r="BT997" s="109"/>
      <c r="BU997" s="109"/>
      <c r="BV997" s="109"/>
      <c r="BW997" s="109"/>
      <c r="BX997" s="109"/>
      <c r="BY997" s="109"/>
      <c r="BZ997" s="109"/>
      <c r="CA997" s="109"/>
      <c r="CB997" s="109"/>
      <c r="CC997" s="109"/>
      <c r="CD997" s="109"/>
      <c r="CE997" s="109"/>
      <c r="CF997" s="109"/>
      <c r="CG997" s="109"/>
      <c r="CH997" s="109"/>
      <c r="CI997" s="109"/>
      <c r="CJ997" s="109"/>
      <c r="CK997" s="109"/>
      <c r="CL997" s="109"/>
      <c r="CM997" s="109"/>
      <c r="CN997" s="109"/>
      <c r="CO997" s="109"/>
      <c r="CP997" s="109"/>
      <c r="CQ997" s="109"/>
      <c r="CR997" s="109"/>
      <c r="CS997" s="109"/>
      <c r="CT997" s="109"/>
      <c r="CU997" s="109"/>
      <c r="CV997" s="109"/>
      <c r="CW997" s="109"/>
      <c r="CX997" s="109"/>
      <c r="CY997" s="109"/>
      <c r="CZ997" s="109"/>
      <c r="DA997" s="109"/>
      <c r="DB997" s="109"/>
      <c r="DC997" s="109"/>
      <c r="DD997" s="109"/>
      <c r="DE997" s="109"/>
      <c r="DF997" s="109"/>
      <c r="DG997" s="109"/>
      <c r="DH997" s="109"/>
      <c r="DI997" s="109"/>
      <c r="DJ997" s="109"/>
      <c r="DK997" s="109"/>
      <c r="DL997" s="109"/>
    </row>
    <row r="998" spans="1:116" s="44" customFormat="1" ht="1" hidden="1" customHeight="1">
      <c r="A998" s="94">
        <v>2018</v>
      </c>
      <c r="B998" s="94"/>
      <c r="C998" s="94"/>
      <c r="D998" s="105">
        <f t="shared" ref="D998:M998" si="1731">D946/D589</f>
        <v>1.0229171545834073</v>
      </c>
      <c r="E998" s="105">
        <f t="shared" si="1731"/>
        <v>1.0226505828204981</v>
      </c>
      <c r="F998" s="105">
        <f t="shared" si="1731"/>
        <v>1.0223927374553092</v>
      </c>
      <c r="G998" s="105">
        <f t="shared" si="1731"/>
        <v>1.022147119869532</v>
      </c>
      <c r="H998" s="105">
        <f t="shared" si="1731"/>
        <v>1.0219124936233464</v>
      </c>
      <c r="I998" s="105">
        <f t="shared" si="1731"/>
        <v>1.0050659040413517</v>
      </c>
      <c r="J998" s="105">
        <f t="shared" si="1731"/>
        <v>1.0049046404900897</v>
      </c>
      <c r="K998" s="105">
        <f t="shared" si="1731"/>
        <v>1.0047506861531996</v>
      </c>
      <c r="L998" s="105">
        <f t="shared" si="1731"/>
        <v>1.0045877038154725</v>
      </c>
      <c r="M998" s="105">
        <f t="shared" si="1731"/>
        <v>1.0044093573165003</v>
      </c>
      <c r="N998" s="105"/>
      <c r="O998" s="105"/>
      <c r="P998" s="105"/>
      <c r="Q998" s="109"/>
      <c r="R998" s="109"/>
      <c r="S998" s="109"/>
      <c r="T998" s="109"/>
      <c r="U998" s="109"/>
      <c r="V998" s="109"/>
      <c r="W998" s="109"/>
      <c r="X998" s="109"/>
      <c r="Y998" s="109"/>
      <c r="Z998" s="109"/>
      <c r="AA998" s="109"/>
      <c r="AB998" s="109"/>
      <c r="AC998" s="109"/>
      <c r="AD998" s="109"/>
      <c r="AE998" s="109"/>
      <c r="AF998" s="109"/>
      <c r="AG998" s="109"/>
      <c r="AH998" s="109"/>
      <c r="AI998" s="109"/>
      <c r="AJ998" s="109"/>
      <c r="AK998" s="109"/>
      <c r="AL998" s="109"/>
      <c r="AM998" s="109"/>
      <c r="AN998" s="109"/>
      <c r="AO998" s="109"/>
      <c r="AP998" s="109"/>
      <c r="AQ998" s="109"/>
      <c r="AR998" s="109"/>
      <c r="AS998" s="109"/>
      <c r="AT998" s="109"/>
      <c r="AU998" s="109"/>
      <c r="AV998" s="109"/>
      <c r="AW998" s="109"/>
      <c r="AX998" s="109"/>
      <c r="AY998" s="109"/>
      <c r="AZ998" s="109"/>
      <c r="BA998" s="109"/>
      <c r="BB998" s="109"/>
      <c r="BC998" s="109"/>
      <c r="BD998" s="109"/>
      <c r="BE998" s="109"/>
      <c r="BF998" s="109"/>
      <c r="BG998" s="109"/>
      <c r="BH998" s="109"/>
      <c r="BI998" s="109"/>
      <c r="BJ998" s="109"/>
      <c r="BK998" s="109"/>
      <c r="BL998" s="109"/>
      <c r="BM998" s="109"/>
      <c r="BN998" s="109"/>
      <c r="BO998" s="109"/>
      <c r="BP998" s="109"/>
      <c r="BQ998" s="109"/>
      <c r="BR998" s="109"/>
      <c r="BS998" s="109"/>
      <c r="BT998" s="109"/>
      <c r="BU998" s="109"/>
      <c r="BV998" s="109"/>
      <c r="BW998" s="109"/>
      <c r="BX998" s="109"/>
      <c r="BY998" s="109"/>
      <c r="BZ998" s="109"/>
      <c r="CA998" s="109"/>
      <c r="CB998" s="109"/>
      <c r="CC998" s="109"/>
      <c r="CD998" s="109"/>
      <c r="CE998" s="109"/>
      <c r="CF998" s="109"/>
      <c r="CG998" s="109"/>
      <c r="CH998" s="109"/>
      <c r="CI998" s="109"/>
      <c r="CJ998" s="109"/>
      <c r="CK998" s="109"/>
      <c r="CL998" s="109"/>
      <c r="CM998" s="109"/>
      <c r="CN998" s="109"/>
      <c r="CO998" s="109"/>
      <c r="CP998" s="109"/>
      <c r="CQ998" s="109"/>
      <c r="CR998" s="109"/>
      <c r="CS998" s="109"/>
      <c r="CT998" s="109"/>
      <c r="CU998" s="109"/>
      <c r="CV998" s="109"/>
      <c r="CW998" s="109"/>
      <c r="CX998" s="109"/>
      <c r="CY998" s="109"/>
      <c r="CZ998" s="109"/>
      <c r="DA998" s="109"/>
      <c r="DB998" s="109"/>
      <c r="DC998" s="109"/>
      <c r="DD998" s="109"/>
      <c r="DE998" s="109"/>
      <c r="DF998" s="109"/>
      <c r="DG998" s="109"/>
      <c r="DH998" s="109"/>
      <c r="DI998" s="109"/>
      <c r="DJ998" s="109"/>
      <c r="DK998" s="109"/>
      <c r="DL998" s="109"/>
    </row>
    <row r="999" spans="1:116" s="44" customFormat="1" ht="1" hidden="1" customHeight="1">
      <c r="A999" s="94">
        <v>2019</v>
      </c>
      <c r="B999" s="94"/>
      <c r="C999" s="94"/>
      <c r="D999" s="105">
        <f t="shared" ref="D999:M999" si="1732">D947/D590</f>
        <v>1.0270271850028838</v>
      </c>
      <c r="E999" s="105">
        <f t="shared" si="1732"/>
        <v>1.0267091354322977</v>
      </c>
      <c r="F999" s="105">
        <f t="shared" si="1732"/>
        <v>1.0264079165652831</v>
      </c>
      <c r="G999" s="105">
        <f t="shared" si="1732"/>
        <v>1.0261167786627821</v>
      </c>
      <c r="H999" s="105">
        <f t="shared" si="1732"/>
        <v>1.0258395595346377</v>
      </c>
      <c r="I999" s="105">
        <f t="shared" si="1732"/>
        <v>1.0061249450369505</v>
      </c>
      <c r="J999" s="105">
        <f t="shared" si="1732"/>
        <v>1.0059342558175428</v>
      </c>
      <c r="K999" s="105">
        <f t="shared" si="1732"/>
        <v>1.0057408445522644</v>
      </c>
      <c r="L999" s="105">
        <f t="shared" si="1732"/>
        <v>1.0055537961380694</v>
      </c>
      <c r="M999" s="105">
        <f t="shared" si="1732"/>
        <v>1.0053555674024894</v>
      </c>
      <c r="N999" s="105"/>
      <c r="O999" s="105"/>
      <c r="P999" s="105"/>
      <c r="Q999" s="109"/>
      <c r="R999" s="109"/>
      <c r="S999" s="109"/>
      <c r="T999" s="109"/>
      <c r="U999" s="109"/>
      <c r="V999" s="109"/>
      <c r="W999" s="109"/>
      <c r="X999" s="109"/>
      <c r="Y999" s="109"/>
      <c r="Z999" s="109"/>
      <c r="AA999" s="109"/>
      <c r="AB999" s="109"/>
      <c r="AC999" s="109"/>
      <c r="AD999" s="109"/>
      <c r="AE999" s="109"/>
      <c r="AF999" s="109"/>
      <c r="AG999" s="109"/>
      <c r="AH999" s="109"/>
      <c r="AI999" s="109"/>
      <c r="AJ999" s="109"/>
      <c r="AK999" s="109"/>
      <c r="AL999" s="109"/>
      <c r="AM999" s="109"/>
      <c r="AN999" s="109"/>
      <c r="AO999" s="109"/>
      <c r="AP999" s="109"/>
      <c r="AQ999" s="109"/>
      <c r="AR999" s="109"/>
      <c r="AS999" s="109"/>
      <c r="AT999" s="109"/>
      <c r="AU999" s="109"/>
      <c r="AV999" s="109"/>
      <c r="AW999" s="109"/>
      <c r="AX999" s="109"/>
      <c r="AY999" s="109"/>
      <c r="AZ999" s="109"/>
      <c r="BA999" s="109"/>
      <c r="BB999" s="109"/>
      <c r="BC999" s="109"/>
      <c r="BD999" s="109"/>
      <c r="BE999" s="109"/>
      <c r="BF999" s="109"/>
      <c r="BG999" s="109"/>
      <c r="BH999" s="109"/>
      <c r="BI999" s="109"/>
      <c r="BJ999" s="109"/>
      <c r="BK999" s="109"/>
      <c r="BL999" s="109"/>
      <c r="BM999" s="109"/>
      <c r="BN999" s="109"/>
      <c r="BO999" s="109"/>
      <c r="BP999" s="109"/>
      <c r="BQ999" s="109"/>
      <c r="BR999" s="109"/>
      <c r="BS999" s="109"/>
      <c r="BT999" s="109"/>
      <c r="BU999" s="109"/>
      <c r="BV999" s="109"/>
      <c r="BW999" s="109"/>
      <c r="BX999" s="109"/>
      <c r="BY999" s="109"/>
      <c r="BZ999" s="109"/>
      <c r="CA999" s="109"/>
      <c r="CB999" s="109"/>
      <c r="CC999" s="109"/>
      <c r="CD999" s="109"/>
      <c r="CE999" s="109"/>
      <c r="CF999" s="109"/>
      <c r="CG999" s="109"/>
      <c r="CH999" s="109"/>
      <c r="CI999" s="109"/>
      <c r="CJ999" s="109"/>
      <c r="CK999" s="109"/>
      <c r="CL999" s="109"/>
      <c r="CM999" s="109"/>
      <c r="CN999" s="109"/>
      <c r="CO999" s="109"/>
      <c r="CP999" s="109"/>
      <c r="CQ999" s="109"/>
      <c r="CR999" s="109"/>
      <c r="CS999" s="109"/>
      <c r="CT999" s="109"/>
      <c r="CU999" s="109"/>
      <c r="CV999" s="109"/>
      <c r="CW999" s="109"/>
      <c r="CX999" s="109"/>
      <c r="CY999" s="109"/>
      <c r="CZ999" s="109"/>
      <c r="DA999" s="109"/>
      <c r="DB999" s="109"/>
      <c r="DC999" s="109"/>
      <c r="DD999" s="109"/>
      <c r="DE999" s="109"/>
      <c r="DF999" s="109"/>
      <c r="DG999" s="109"/>
      <c r="DH999" s="109"/>
      <c r="DI999" s="109"/>
      <c r="DJ999" s="109"/>
      <c r="DK999" s="109"/>
      <c r="DL999" s="109"/>
    </row>
    <row r="1000" spans="1:116" s="44" customFormat="1" ht="1" hidden="1" customHeight="1">
      <c r="A1000" s="94">
        <v>2020</v>
      </c>
      <c r="B1000" s="94"/>
      <c r="C1000" s="94"/>
      <c r="D1000" s="105">
        <f t="shared" ref="D1000:M1000" si="1733">D948/D591</f>
        <v>1.0313013313082624</v>
      </c>
      <c r="E1000" s="105">
        <f t="shared" si="1733"/>
        <v>1.0309314463893708</v>
      </c>
      <c r="F1000" s="105">
        <f t="shared" si="1733"/>
        <v>1.030578933636858</v>
      </c>
      <c r="G1000" s="105">
        <f t="shared" si="1733"/>
        <v>1.0302436545484022</v>
      </c>
      <c r="H1000" s="105">
        <f t="shared" si="1733"/>
        <v>1.0299199923667661</v>
      </c>
      <c r="I1000" s="105">
        <f t="shared" si="1733"/>
        <v>1.0072665879079532</v>
      </c>
      <c r="J1000" s="105">
        <f t="shared" si="1733"/>
        <v>1.0070263314718193</v>
      </c>
      <c r="K1000" s="105">
        <f t="shared" si="1733"/>
        <v>1.0067985571852074</v>
      </c>
      <c r="L1000" s="105">
        <f t="shared" si="1733"/>
        <v>1.0065704381554452</v>
      </c>
      <c r="M1000" s="105">
        <f t="shared" si="1733"/>
        <v>1.0063488520984847</v>
      </c>
      <c r="N1000" s="105"/>
      <c r="O1000" s="105"/>
      <c r="P1000" s="105"/>
      <c r="Q1000" s="109"/>
      <c r="R1000" s="109"/>
      <c r="S1000" s="109"/>
      <c r="T1000" s="109"/>
      <c r="U1000" s="109"/>
      <c r="V1000" s="109"/>
      <c r="W1000" s="109"/>
      <c r="X1000" s="109"/>
      <c r="Y1000" s="109"/>
      <c r="Z1000" s="109"/>
      <c r="AA1000" s="109"/>
      <c r="AB1000" s="109"/>
      <c r="AC1000" s="109"/>
      <c r="AD1000" s="109"/>
      <c r="AE1000" s="109"/>
      <c r="AF1000" s="109"/>
      <c r="AG1000" s="109"/>
      <c r="AH1000" s="109"/>
      <c r="AI1000" s="109"/>
      <c r="AJ1000" s="109"/>
      <c r="AK1000" s="109"/>
      <c r="AL1000" s="109"/>
      <c r="AM1000" s="109"/>
      <c r="AN1000" s="109"/>
      <c r="AO1000" s="109"/>
      <c r="AP1000" s="109"/>
      <c r="AQ1000" s="109"/>
      <c r="AR1000" s="109"/>
      <c r="AS1000" s="109"/>
      <c r="AT1000" s="109"/>
      <c r="AU1000" s="109"/>
      <c r="AV1000" s="109"/>
      <c r="AW1000" s="109"/>
      <c r="AX1000" s="109"/>
      <c r="AY1000" s="109"/>
      <c r="AZ1000" s="109"/>
      <c r="BA1000" s="109"/>
      <c r="BB1000" s="109"/>
      <c r="BC1000" s="109"/>
      <c r="BD1000" s="109"/>
      <c r="BE1000" s="109"/>
      <c r="BF1000" s="109"/>
      <c r="BG1000" s="109"/>
      <c r="BH1000" s="109"/>
      <c r="BI1000" s="109"/>
      <c r="BJ1000" s="109"/>
      <c r="BK1000" s="109"/>
      <c r="BL1000" s="109"/>
      <c r="BM1000" s="109"/>
      <c r="BN1000" s="109"/>
      <c r="BO1000" s="109"/>
      <c r="BP1000" s="109"/>
      <c r="BQ1000" s="109"/>
      <c r="BR1000" s="109"/>
      <c r="BS1000" s="109"/>
      <c r="BT1000" s="109"/>
      <c r="BU1000" s="109"/>
      <c r="BV1000" s="109"/>
      <c r="BW1000" s="109"/>
      <c r="BX1000" s="109"/>
      <c r="BY1000" s="109"/>
      <c r="BZ1000" s="109"/>
      <c r="CA1000" s="109"/>
      <c r="CB1000" s="109"/>
      <c r="CC1000" s="109"/>
      <c r="CD1000" s="109"/>
      <c r="CE1000" s="109"/>
      <c r="CF1000" s="109"/>
      <c r="CG1000" s="109"/>
      <c r="CH1000" s="109"/>
      <c r="CI1000" s="109"/>
      <c r="CJ1000" s="109"/>
      <c r="CK1000" s="109"/>
      <c r="CL1000" s="109"/>
      <c r="CM1000" s="109"/>
      <c r="CN1000" s="109"/>
      <c r="CO1000" s="109"/>
      <c r="CP1000" s="109"/>
      <c r="CQ1000" s="109"/>
      <c r="CR1000" s="109"/>
      <c r="CS1000" s="109"/>
      <c r="CT1000" s="109"/>
      <c r="CU1000" s="109"/>
      <c r="CV1000" s="109"/>
      <c r="CW1000" s="109"/>
      <c r="CX1000" s="109"/>
      <c r="CY1000" s="109"/>
      <c r="CZ1000" s="109"/>
      <c r="DA1000" s="109"/>
      <c r="DB1000" s="109"/>
      <c r="DC1000" s="109"/>
      <c r="DD1000" s="109"/>
      <c r="DE1000" s="109"/>
      <c r="DF1000" s="109"/>
      <c r="DG1000" s="109"/>
      <c r="DH1000" s="109"/>
      <c r="DI1000" s="109"/>
      <c r="DJ1000" s="109"/>
      <c r="DK1000" s="109"/>
      <c r="DL1000" s="109"/>
    </row>
    <row r="1001" spans="1:116" s="44" customFormat="1" ht="1" hidden="1" customHeight="1">
      <c r="A1001" s="94">
        <v>2021</v>
      </c>
      <c r="B1001" s="94"/>
      <c r="C1001" s="94"/>
      <c r="D1001" s="105">
        <f t="shared" ref="D1001:M1001" si="1734">D949/D592</f>
        <v>1.035697229965366</v>
      </c>
      <c r="E1001" s="105">
        <f t="shared" si="1734"/>
        <v>1.035263036061103</v>
      </c>
      <c r="F1001" s="105">
        <f t="shared" si="1734"/>
        <v>1.0348590551007069</v>
      </c>
      <c r="G1001" s="105">
        <f t="shared" si="1734"/>
        <v>1.0344729219596021</v>
      </c>
      <c r="H1001" s="105">
        <f t="shared" si="1734"/>
        <v>1.0341058947036581</v>
      </c>
      <c r="I1001" s="105">
        <f t="shared" si="1734"/>
        <v>1.0084680923955254</v>
      </c>
      <c r="J1001" s="105">
        <f t="shared" si="1734"/>
        <v>1.0081901759669722</v>
      </c>
      <c r="K1001" s="105">
        <f t="shared" si="1734"/>
        <v>1.0079082839108331</v>
      </c>
      <c r="L1001" s="105">
        <f t="shared" si="1734"/>
        <v>1.0076423644160615</v>
      </c>
      <c r="M1001" s="105">
        <f t="shared" si="1734"/>
        <v>1.0073753489655257</v>
      </c>
      <c r="N1001" s="105"/>
      <c r="O1001" s="105"/>
      <c r="P1001" s="105"/>
      <c r="Q1001" s="109"/>
      <c r="R1001" s="109"/>
      <c r="S1001" s="109"/>
      <c r="T1001" s="109"/>
      <c r="U1001" s="109"/>
      <c r="V1001" s="109"/>
      <c r="W1001" s="109"/>
      <c r="X1001" s="109"/>
      <c r="Y1001" s="109"/>
      <c r="Z1001" s="109"/>
      <c r="AA1001" s="109"/>
      <c r="AB1001" s="109"/>
      <c r="AC1001" s="109"/>
      <c r="AD1001" s="109"/>
      <c r="AE1001" s="109"/>
      <c r="AF1001" s="109"/>
      <c r="AG1001" s="109"/>
      <c r="AH1001" s="109"/>
      <c r="AI1001" s="109"/>
      <c r="AJ1001" s="109"/>
      <c r="AK1001" s="109"/>
      <c r="AL1001" s="109"/>
      <c r="AM1001" s="109"/>
      <c r="AN1001" s="109"/>
      <c r="AO1001" s="109"/>
      <c r="AP1001" s="109"/>
      <c r="AQ1001" s="109"/>
      <c r="AR1001" s="109"/>
      <c r="AS1001" s="109"/>
      <c r="AT1001" s="109"/>
      <c r="AU1001" s="109"/>
      <c r="AV1001" s="109"/>
      <c r="AW1001" s="109"/>
      <c r="AX1001" s="109"/>
      <c r="AY1001" s="109"/>
      <c r="AZ1001" s="109"/>
      <c r="BA1001" s="109"/>
      <c r="BB1001" s="109"/>
      <c r="BC1001" s="109"/>
      <c r="BD1001" s="109"/>
      <c r="BE1001" s="109"/>
      <c r="BF1001" s="109"/>
      <c r="BG1001" s="109"/>
      <c r="BH1001" s="109"/>
      <c r="BI1001" s="109"/>
      <c r="BJ1001" s="109"/>
      <c r="BK1001" s="109"/>
      <c r="BL1001" s="109"/>
      <c r="BM1001" s="109"/>
      <c r="BN1001" s="109"/>
      <c r="BO1001" s="109"/>
      <c r="BP1001" s="109"/>
      <c r="BQ1001" s="109"/>
      <c r="BR1001" s="109"/>
      <c r="BS1001" s="109"/>
      <c r="BT1001" s="109"/>
      <c r="BU1001" s="109"/>
      <c r="BV1001" s="109"/>
      <c r="BW1001" s="109"/>
      <c r="BX1001" s="109"/>
      <c r="BY1001" s="109"/>
      <c r="BZ1001" s="109"/>
      <c r="CA1001" s="109"/>
      <c r="CB1001" s="109"/>
      <c r="CC1001" s="109"/>
      <c r="CD1001" s="109"/>
      <c r="CE1001" s="109"/>
      <c r="CF1001" s="109"/>
      <c r="CG1001" s="109"/>
      <c r="CH1001" s="109"/>
      <c r="CI1001" s="109"/>
      <c r="CJ1001" s="109"/>
      <c r="CK1001" s="109"/>
      <c r="CL1001" s="109"/>
      <c r="CM1001" s="109"/>
      <c r="CN1001" s="109"/>
      <c r="CO1001" s="109"/>
      <c r="CP1001" s="109"/>
      <c r="CQ1001" s="109"/>
      <c r="CR1001" s="109"/>
      <c r="CS1001" s="109"/>
      <c r="CT1001" s="109"/>
      <c r="CU1001" s="109"/>
      <c r="CV1001" s="109"/>
      <c r="CW1001" s="109"/>
      <c r="CX1001" s="109"/>
      <c r="CY1001" s="109"/>
      <c r="CZ1001" s="109"/>
      <c r="DA1001" s="109"/>
      <c r="DB1001" s="109"/>
      <c r="DC1001" s="109"/>
      <c r="DD1001" s="109"/>
      <c r="DE1001" s="109"/>
      <c r="DF1001" s="109"/>
      <c r="DG1001" s="109"/>
      <c r="DH1001" s="109"/>
      <c r="DI1001" s="109"/>
      <c r="DJ1001" s="109"/>
      <c r="DK1001" s="109"/>
      <c r="DL1001" s="109"/>
    </row>
    <row r="1002" spans="1:116" s="44" customFormat="1" ht="1" hidden="1" customHeight="1">
      <c r="A1002" s="94">
        <v>2022</v>
      </c>
      <c r="B1002" s="94"/>
      <c r="C1002" s="94"/>
      <c r="D1002" s="105">
        <f t="shared" ref="D1002:M1002" si="1735">D950/D593</f>
        <v>1.0401688150934287</v>
      </c>
      <c r="E1002" s="105">
        <f t="shared" si="1735"/>
        <v>1.0396867727955685</v>
      </c>
      <c r="F1002" s="105">
        <f t="shared" si="1735"/>
        <v>1.0392177127545663</v>
      </c>
      <c r="G1002" s="105">
        <f t="shared" si="1735"/>
        <v>1.0387806376499815</v>
      </c>
      <c r="H1002" s="105">
        <f t="shared" si="1735"/>
        <v>1.0383627472132164</v>
      </c>
      <c r="I1002" s="105">
        <f t="shared" si="1735"/>
        <v>1.0097576799885386</v>
      </c>
      <c r="J1002" s="105">
        <f t="shared" si="1735"/>
        <v>1.0094171667428709</v>
      </c>
      <c r="K1002" s="105">
        <f t="shared" si="1735"/>
        <v>1.0090987130914162</v>
      </c>
      <c r="L1002" s="105">
        <f t="shared" si="1735"/>
        <v>1.0087753482294757</v>
      </c>
      <c r="M1002" s="105">
        <f t="shared" si="1735"/>
        <v>1.008471243849044</v>
      </c>
      <c r="N1002" s="105"/>
      <c r="O1002" s="105"/>
      <c r="P1002" s="105"/>
      <c r="Q1002" s="109"/>
      <c r="R1002" s="109"/>
      <c r="S1002" s="109"/>
      <c r="T1002" s="109"/>
      <c r="U1002" s="109"/>
      <c r="V1002" s="109"/>
      <c r="W1002" s="109"/>
      <c r="X1002" s="109"/>
      <c r="Y1002" s="109"/>
      <c r="Z1002" s="109"/>
      <c r="AA1002" s="109"/>
      <c r="AB1002" s="109"/>
      <c r="AC1002" s="109"/>
      <c r="AD1002" s="109"/>
      <c r="AE1002" s="109"/>
      <c r="AF1002" s="109"/>
      <c r="AG1002" s="109"/>
      <c r="AH1002" s="109"/>
      <c r="AI1002" s="109"/>
      <c r="AJ1002" s="109"/>
      <c r="AK1002" s="109"/>
      <c r="AL1002" s="109"/>
      <c r="AM1002" s="109"/>
      <c r="AN1002" s="109"/>
      <c r="AO1002" s="109"/>
      <c r="AP1002" s="109"/>
      <c r="AQ1002" s="109"/>
      <c r="AR1002" s="109"/>
      <c r="AS1002" s="109"/>
      <c r="AT1002" s="109"/>
      <c r="AU1002" s="109"/>
      <c r="AV1002" s="109"/>
      <c r="AW1002" s="109"/>
      <c r="AX1002" s="109"/>
      <c r="AY1002" s="109"/>
      <c r="AZ1002" s="109"/>
      <c r="BA1002" s="109"/>
      <c r="BB1002" s="109"/>
      <c r="BC1002" s="109"/>
      <c r="BD1002" s="109"/>
      <c r="BE1002" s="109"/>
      <c r="BF1002" s="109"/>
      <c r="BG1002" s="109"/>
      <c r="BH1002" s="109"/>
      <c r="BI1002" s="109"/>
      <c r="BJ1002" s="109"/>
      <c r="BK1002" s="109"/>
      <c r="BL1002" s="109"/>
      <c r="BM1002" s="109"/>
      <c r="BN1002" s="109"/>
      <c r="BO1002" s="109"/>
      <c r="BP1002" s="109"/>
      <c r="BQ1002" s="109"/>
      <c r="BR1002" s="109"/>
      <c r="BS1002" s="109"/>
      <c r="BT1002" s="109"/>
      <c r="BU1002" s="109"/>
      <c r="BV1002" s="109"/>
      <c r="BW1002" s="109"/>
      <c r="BX1002" s="109"/>
      <c r="BY1002" s="109"/>
      <c r="BZ1002" s="109"/>
      <c r="CA1002" s="109"/>
      <c r="CB1002" s="109"/>
      <c r="CC1002" s="109"/>
      <c r="CD1002" s="109"/>
      <c r="CE1002" s="109"/>
      <c r="CF1002" s="109"/>
      <c r="CG1002" s="109"/>
      <c r="CH1002" s="109"/>
      <c r="CI1002" s="109"/>
      <c r="CJ1002" s="109"/>
      <c r="CK1002" s="109"/>
      <c r="CL1002" s="109"/>
      <c r="CM1002" s="109"/>
      <c r="CN1002" s="109"/>
      <c r="CO1002" s="109"/>
      <c r="CP1002" s="109"/>
      <c r="CQ1002" s="109"/>
      <c r="CR1002" s="109"/>
      <c r="CS1002" s="109"/>
      <c r="CT1002" s="109"/>
      <c r="CU1002" s="109"/>
      <c r="CV1002" s="109"/>
      <c r="CW1002" s="109"/>
      <c r="CX1002" s="109"/>
      <c r="CY1002" s="109"/>
      <c r="CZ1002" s="109"/>
      <c r="DA1002" s="109"/>
      <c r="DB1002" s="109"/>
      <c r="DC1002" s="109"/>
      <c r="DD1002" s="109"/>
      <c r="DE1002" s="109"/>
      <c r="DF1002" s="109"/>
      <c r="DG1002" s="109"/>
      <c r="DH1002" s="109"/>
      <c r="DI1002" s="109"/>
      <c r="DJ1002" s="109"/>
      <c r="DK1002" s="109"/>
      <c r="DL1002" s="109"/>
    </row>
    <row r="1003" spans="1:116" s="44" customFormat="1" ht="1" hidden="1" customHeight="1">
      <c r="A1003" s="94">
        <v>2023</v>
      </c>
      <c r="B1003" s="94"/>
      <c r="C1003" s="94"/>
      <c r="D1003" s="105">
        <f t="shared" ref="D1003:M1003" si="1736">D951/D594</f>
        <v>1.0447354834439628</v>
      </c>
      <c r="E1003" s="105">
        <f t="shared" si="1736"/>
        <v>1.044197008772596</v>
      </c>
      <c r="F1003" s="105">
        <f t="shared" si="1736"/>
        <v>1.0436817715016424</v>
      </c>
      <c r="G1003" s="105">
        <f t="shared" si="1736"/>
        <v>1.0431791974871647</v>
      </c>
      <c r="H1003" s="105">
        <f t="shared" si="1736"/>
        <v>1.0427112865838453</v>
      </c>
      <c r="I1003" s="105">
        <f t="shared" si="1736"/>
        <v>1.0111406253402977</v>
      </c>
      <c r="J1003" s="105">
        <f t="shared" si="1736"/>
        <v>1.0107336080330342</v>
      </c>
      <c r="K1003" s="105">
        <f t="shared" si="1736"/>
        <v>1.0103462086022854</v>
      </c>
      <c r="L1003" s="105">
        <f t="shared" si="1736"/>
        <v>1.0099848476483839</v>
      </c>
      <c r="M1003" s="105">
        <f t="shared" si="1736"/>
        <v>1.0096168110461736</v>
      </c>
      <c r="N1003" s="105"/>
      <c r="O1003" s="105"/>
      <c r="P1003" s="105"/>
      <c r="Q1003" s="109"/>
      <c r="R1003" s="109"/>
      <c r="S1003" s="109"/>
      <c r="T1003" s="109"/>
      <c r="U1003" s="109"/>
      <c r="V1003" s="109"/>
      <c r="W1003" s="109"/>
      <c r="X1003" s="109"/>
      <c r="Y1003" s="109"/>
      <c r="Z1003" s="109"/>
      <c r="AA1003" s="109"/>
      <c r="AB1003" s="109"/>
      <c r="AC1003" s="109"/>
      <c r="AD1003" s="109"/>
      <c r="AE1003" s="109"/>
      <c r="AF1003" s="109"/>
      <c r="AG1003" s="109"/>
      <c r="AH1003" s="109"/>
      <c r="AI1003" s="109"/>
      <c r="AJ1003" s="109"/>
      <c r="AK1003" s="109"/>
      <c r="AL1003" s="109"/>
      <c r="AM1003" s="109"/>
      <c r="AN1003" s="109"/>
      <c r="AO1003" s="109"/>
      <c r="AP1003" s="109"/>
      <c r="AQ1003" s="109"/>
      <c r="AR1003" s="109"/>
      <c r="AS1003" s="109"/>
      <c r="AT1003" s="109"/>
      <c r="AU1003" s="109"/>
      <c r="AV1003" s="109"/>
      <c r="AW1003" s="109"/>
      <c r="AX1003" s="109"/>
      <c r="AY1003" s="109"/>
      <c r="AZ1003" s="109"/>
      <c r="BA1003" s="109"/>
      <c r="BB1003" s="109"/>
      <c r="BC1003" s="109"/>
      <c r="BD1003" s="109"/>
      <c r="BE1003" s="109"/>
      <c r="BF1003" s="109"/>
      <c r="BG1003" s="109"/>
      <c r="BH1003" s="109"/>
      <c r="BI1003" s="109"/>
      <c r="BJ1003" s="109"/>
      <c r="BK1003" s="109"/>
      <c r="BL1003" s="109"/>
      <c r="BM1003" s="109"/>
      <c r="BN1003" s="109"/>
      <c r="BO1003" s="109"/>
      <c r="BP1003" s="109"/>
      <c r="BQ1003" s="109"/>
      <c r="BR1003" s="109"/>
      <c r="BS1003" s="109"/>
      <c r="BT1003" s="109"/>
      <c r="BU1003" s="109"/>
      <c r="BV1003" s="109"/>
      <c r="BW1003" s="109"/>
      <c r="BX1003" s="109"/>
      <c r="BY1003" s="109"/>
      <c r="BZ1003" s="109"/>
      <c r="CA1003" s="109"/>
      <c r="CB1003" s="109"/>
      <c r="CC1003" s="109"/>
      <c r="CD1003" s="109"/>
      <c r="CE1003" s="109"/>
      <c r="CF1003" s="109"/>
      <c r="CG1003" s="109"/>
      <c r="CH1003" s="109"/>
      <c r="CI1003" s="109"/>
      <c r="CJ1003" s="109"/>
      <c r="CK1003" s="109"/>
      <c r="CL1003" s="109"/>
      <c r="CM1003" s="109"/>
      <c r="CN1003" s="109"/>
      <c r="CO1003" s="109"/>
      <c r="CP1003" s="109"/>
      <c r="CQ1003" s="109"/>
      <c r="CR1003" s="109"/>
      <c r="CS1003" s="109"/>
      <c r="CT1003" s="109"/>
      <c r="CU1003" s="109"/>
      <c r="CV1003" s="109"/>
      <c r="CW1003" s="109"/>
      <c r="CX1003" s="109"/>
      <c r="CY1003" s="109"/>
      <c r="CZ1003" s="109"/>
      <c r="DA1003" s="109"/>
      <c r="DB1003" s="109"/>
      <c r="DC1003" s="109"/>
      <c r="DD1003" s="109"/>
      <c r="DE1003" s="109"/>
      <c r="DF1003" s="109"/>
      <c r="DG1003" s="109"/>
      <c r="DH1003" s="109"/>
      <c r="DI1003" s="109"/>
      <c r="DJ1003" s="109"/>
      <c r="DK1003" s="109"/>
      <c r="DL1003" s="109"/>
    </row>
    <row r="1004" spans="1:116" s="44" customFormat="1" ht="1" hidden="1" customHeight="1">
      <c r="A1004" s="94">
        <v>2024</v>
      </c>
      <c r="B1004" s="94"/>
      <c r="C1004" s="94"/>
      <c r="D1004" s="105">
        <f t="shared" ref="D1004:M1004" si="1737">D952/D595</f>
        <v>1.0493678944154894</v>
      </c>
      <c r="E1004" s="105">
        <f t="shared" si="1737"/>
        <v>1.048776605325473</v>
      </c>
      <c r="F1004" s="105">
        <f t="shared" si="1737"/>
        <v>1.0482058302764541</v>
      </c>
      <c r="G1004" s="105">
        <f t="shared" si="1737"/>
        <v>1.0476577982920521</v>
      </c>
      <c r="H1004" s="105">
        <f t="shared" si="1737"/>
        <v>1.0471244229079799</v>
      </c>
      <c r="I1004" s="105">
        <f t="shared" si="1737"/>
        <v>1.0126226427106861</v>
      </c>
      <c r="J1004" s="105">
        <f t="shared" si="1737"/>
        <v>1.0121402101181431</v>
      </c>
      <c r="K1004" s="105">
        <f t="shared" si="1737"/>
        <v>1.0116832245698413</v>
      </c>
      <c r="L1004" s="105">
        <f t="shared" si="1737"/>
        <v>1.0112510142883722</v>
      </c>
      <c r="M1004" s="105">
        <f t="shared" si="1737"/>
        <v>1.010844470515575</v>
      </c>
      <c r="N1004" s="105"/>
      <c r="O1004" s="105"/>
      <c r="P1004" s="105"/>
      <c r="Q1004" s="109"/>
      <c r="R1004" s="109"/>
      <c r="S1004" s="109"/>
      <c r="T1004" s="109"/>
      <c r="U1004" s="109"/>
      <c r="V1004" s="109"/>
      <c r="W1004" s="109"/>
      <c r="X1004" s="109"/>
      <c r="Y1004" s="109"/>
      <c r="Z1004" s="109"/>
      <c r="AA1004" s="109"/>
      <c r="AB1004" s="109"/>
      <c r="AC1004" s="109"/>
      <c r="AD1004" s="109"/>
      <c r="AE1004" s="109"/>
      <c r="AF1004" s="109"/>
      <c r="AG1004" s="109"/>
      <c r="AH1004" s="109"/>
      <c r="AI1004" s="109"/>
      <c r="AJ1004" s="109"/>
      <c r="AK1004" s="109"/>
      <c r="AL1004" s="109"/>
      <c r="AM1004" s="109"/>
      <c r="AN1004" s="109"/>
      <c r="AO1004" s="109"/>
      <c r="AP1004" s="109"/>
      <c r="AQ1004" s="109"/>
      <c r="AR1004" s="109"/>
      <c r="AS1004" s="109"/>
      <c r="AT1004" s="109"/>
      <c r="AU1004" s="109"/>
      <c r="AV1004" s="109"/>
      <c r="AW1004" s="109"/>
      <c r="AX1004" s="109"/>
      <c r="AY1004" s="109"/>
      <c r="AZ1004" s="109"/>
      <c r="BA1004" s="109"/>
      <c r="BB1004" s="109"/>
      <c r="BC1004" s="109"/>
      <c r="BD1004" s="109"/>
      <c r="BE1004" s="109"/>
      <c r="BF1004" s="109"/>
      <c r="BG1004" s="109"/>
      <c r="BH1004" s="109"/>
      <c r="BI1004" s="109"/>
      <c r="BJ1004" s="109"/>
      <c r="BK1004" s="109"/>
      <c r="BL1004" s="109"/>
      <c r="BM1004" s="109"/>
      <c r="BN1004" s="109"/>
      <c r="BO1004" s="109"/>
      <c r="BP1004" s="109"/>
      <c r="BQ1004" s="109"/>
      <c r="BR1004" s="109"/>
      <c r="BS1004" s="109"/>
      <c r="BT1004" s="109"/>
      <c r="BU1004" s="109"/>
      <c r="BV1004" s="109"/>
      <c r="BW1004" s="109"/>
      <c r="BX1004" s="109"/>
      <c r="BY1004" s="109"/>
      <c r="BZ1004" s="109"/>
      <c r="CA1004" s="109"/>
      <c r="CB1004" s="109"/>
      <c r="CC1004" s="109"/>
      <c r="CD1004" s="109"/>
      <c r="CE1004" s="109"/>
      <c r="CF1004" s="109"/>
      <c r="CG1004" s="109"/>
      <c r="CH1004" s="109"/>
      <c r="CI1004" s="109"/>
      <c r="CJ1004" s="109"/>
      <c r="CK1004" s="109"/>
      <c r="CL1004" s="109"/>
      <c r="CM1004" s="109"/>
      <c r="CN1004" s="109"/>
      <c r="CO1004" s="109"/>
      <c r="CP1004" s="109"/>
      <c r="CQ1004" s="109"/>
      <c r="CR1004" s="109"/>
      <c r="CS1004" s="109"/>
      <c r="CT1004" s="109"/>
      <c r="CU1004" s="109"/>
      <c r="CV1004" s="109"/>
      <c r="CW1004" s="109"/>
      <c r="CX1004" s="109"/>
      <c r="CY1004" s="109"/>
      <c r="CZ1004" s="109"/>
      <c r="DA1004" s="109"/>
      <c r="DB1004" s="109"/>
      <c r="DC1004" s="109"/>
      <c r="DD1004" s="109"/>
      <c r="DE1004" s="109"/>
      <c r="DF1004" s="109"/>
      <c r="DG1004" s="109"/>
      <c r="DH1004" s="109"/>
      <c r="DI1004" s="109"/>
      <c r="DJ1004" s="109"/>
      <c r="DK1004" s="109"/>
      <c r="DL1004" s="109"/>
    </row>
    <row r="1005" spans="1:116" s="44" customFormat="1" ht="1" hidden="1" customHeight="1">
      <c r="A1005" s="94">
        <v>2025</v>
      </c>
      <c r="B1005" s="94"/>
      <c r="C1005" s="94"/>
      <c r="D1005" s="105">
        <f t="shared" ref="D1005:M1005" si="1738">D953/D596</f>
        <v>1.0540466888000872</v>
      </c>
      <c r="E1005" s="105">
        <f t="shared" si="1738"/>
        <v>1.0534003581372036</v>
      </c>
      <c r="F1005" s="105">
        <f t="shared" si="1738"/>
        <v>1.0527777558587175</v>
      </c>
      <c r="G1005" s="105">
        <f t="shared" si="1738"/>
        <v>1.0521748443125984</v>
      </c>
      <c r="H1005" s="105">
        <f t="shared" si="1738"/>
        <v>1.0515972881824514</v>
      </c>
      <c r="I1005" s="105">
        <f t="shared" si="1738"/>
        <v>1.0141993012679886</v>
      </c>
      <c r="J1005" s="105">
        <f t="shared" si="1738"/>
        <v>1.0136441040299666</v>
      </c>
      <c r="K1005" s="105">
        <f t="shared" si="1738"/>
        <v>1.0131092227657972</v>
      </c>
      <c r="L1005" s="105">
        <f t="shared" si="1738"/>
        <v>1.012605098145452</v>
      </c>
      <c r="M1005" s="105">
        <f t="shared" si="1738"/>
        <v>1.0121244951082329</v>
      </c>
      <c r="N1005" s="105"/>
      <c r="O1005" s="105"/>
      <c r="P1005" s="105"/>
      <c r="Q1005" s="109"/>
      <c r="R1005" s="109"/>
      <c r="S1005" s="109"/>
      <c r="T1005" s="109"/>
      <c r="U1005" s="109"/>
      <c r="V1005" s="109"/>
      <c r="W1005" s="109"/>
      <c r="X1005" s="109"/>
      <c r="Y1005" s="109"/>
      <c r="Z1005" s="109"/>
      <c r="AA1005" s="109"/>
      <c r="AB1005" s="109"/>
      <c r="AC1005" s="109"/>
      <c r="AD1005" s="109"/>
      <c r="AE1005" s="109"/>
      <c r="AF1005" s="109"/>
      <c r="AG1005" s="109"/>
      <c r="AH1005" s="109"/>
      <c r="AI1005" s="109"/>
      <c r="AJ1005" s="109"/>
      <c r="AK1005" s="109"/>
      <c r="AL1005" s="109"/>
      <c r="AM1005" s="109"/>
      <c r="AN1005" s="109"/>
      <c r="AO1005" s="109"/>
      <c r="AP1005" s="109"/>
      <c r="AQ1005" s="109"/>
      <c r="AR1005" s="109"/>
      <c r="AS1005" s="109"/>
      <c r="AT1005" s="109"/>
      <c r="AU1005" s="109"/>
      <c r="AV1005" s="109"/>
      <c r="AW1005" s="109"/>
      <c r="AX1005" s="109"/>
      <c r="AY1005" s="109"/>
      <c r="AZ1005" s="109"/>
      <c r="BA1005" s="109"/>
      <c r="BB1005" s="109"/>
      <c r="BC1005" s="109"/>
      <c r="BD1005" s="109"/>
      <c r="BE1005" s="109"/>
      <c r="BF1005" s="109"/>
      <c r="BG1005" s="109"/>
      <c r="BH1005" s="109"/>
      <c r="BI1005" s="109"/>
      <c r="BJ1005" s="109"/>
      <c r="BK1005" s="109"/>
      <c r="BL1005" s="109"/>
      <c r="BM1005" s="109"/>
      <c r="BN1005" s="109"/>
      <c r="BO1005" s="109"/>
      <c r="BP1005" s="109"/>
      <c r="BQ1005" s="109"/>
      <c r="BR1005" s="109"/>
      <c r="BS1005" s="109"/>
      <c r="BT1005" s="109"/>
      <c r="BU1005" s="109"/>
      <c r="BV1005" s="109"/>
      <c r="BW1005" s="109"/>
      <c r="BX1005" s="109"/>
      <c r="BY1005" s="109"/>
      <c r="BZ1005" s="109"/>
      <c r="CA1005" s="109"/>
      <c r="CB1005" s="109"/>
      <c r="CC1005" s="109"/>
      <c r="CD1005" s="109"/>
      <c r="CE1005" s="109"/>
      <c r="CF1005" s="109"/>
      <c r="CG1005" s="109"/>
      <c r="CH1005" s="109"/>
      <c r="CI1005" s="109"/>
      <c r="CJ1005" s="109"/>
      <c r="CK1005" s="109"/>
      <c r="CL1005" s="109"/>
      <c r="CM1005" s="109"/>
      <c r="CN1005" s="109"/>
      <c r="CO1005" s="109"/>
      <c r="CP1005" s="109"/>
      <c r="CQ1005" s="109"/>
      <c r="CR1005" s="109"/>
      <c r="CS1005" s="109"/>
      <c r="CT1005" s="109"/>
      <c r="CU1005" s="109"/>
      <c r="CV1005" s="109"/>
      <c r="CW1005" s="109"/>
      <c r="CX1005" s="109"/>
      <c r="CY1005" s="109"/>
      <c r="CZ1005" s="109"/>
      <c r="DA1005" s="109"/>
      <c r="DB1005" s="109"/>
      <c r="DC1005" s="109"/>
      <c r="DD1005" s="109"/>
      <c r="DE1005" s="109"/>
      <c r="DF1005" s="109"/>
      <c r="DG1005" s="109"/>
      <c r="DH1005" s="109"/>
      <c r="DI1005" s="109"/>
      <c r="DJ1005" s="109"/>
      <c r="DK1005" s="109"/>
      <c r="DL1005" s="109"/>
    </row>
    <row r="1006" spans="1:116" s="44" customFormat="1" ht="1" hidden="1" customHeight="1">
      <c r="A1006" s="94">
        <v>2026</v>
      </c>
      <c r="B1006" s="94"/>
      <c r="C1006" s="94"/>
      <c r="D1006" s="105">
        <f t="shared" ref="D1006:M1006" si="1739">D954/D597</f>
        <v>1.0587955373301148</v>
      </c>
      <c r="E1006" s="105">
        <f t="shared" si="1739"/>
        <v>1.0580869092947156</v>
      </c>
      <c r="F1006" s="105">
        <f t="shared" si="1739"/>
        <v>1.0574115505300645</v>
      </c>
      <c r="G1006" s="105">
        <f t="shared" si="1739"/>
        <v>1.0567581069180156</v>
      </c>
      <c r="H1006" s="105">
        <f t="shared" si="1739"/>
        <v>1.0561265706215126</v>
      </c>
      <c r="I1006" s="105">
        <f t="shared" si="1739"/>
        <v>1.0158743062752369</v>
      </c>
      <c r="J1006" s="105">
        <f t="shared" si="1739"/>
        <v>1.0152630442856247</v>
      </c>
      <c r="K1006" s="105">
        <f t="shared" si="1739"/>
        <v>1.0146496660855437</v>
      </c>
      <c r="L1006" s="105">
        <f t="shared" si="1739"/>
        <v>1.0140634227040981</v>
      </c>
      <c r="M1006" s="105">
        <f t="shared" si="1739"/>
        <v>1.0135076168566979</v>
      </c>
      <c r="N1006" s="105"/>
      <c r="O1006" s="105"/>
      <c r="P1006" s="105"/>
      <c r="Q1006" s="109"/>
      <c r="R1006" s="109"/>
      <c r="S1006" s="109"/>
      <c r="T1006" s="109"/>
      <c r="U1006" s="109"/>
      <c r="V1006" s="109"/>
      <c r="W1006" s="109"/>
      <c r="X1006" s="109"/>
      <c r="Y1006" s="109"/>
      <c r="Z1006" s="109"/>
      <c r="AA1006" s="109"/>
      <c r="AB1006" s="109"/>
      <c r="AC1006" s="109"/>
      <c r="AD1006" s="109"/>
      <c r="AE1006" s="109"/>
      <c r="AF1006" s="109"/>
      <c r="AG1006" s="109"/>
      <c r="AH1006" s="109"/>
      <c r="AI1006" s="109"/>
      <c r="AJ1006" s="109"/>
      <c r="AK1006" s="109"/>
      <c r="AL1006" s="109"/>
      <c r="AM1006" s="109"/>
      <c r="AN1006" s="109"/>
      <c r="AO1006" s="109"/>
      <c r="AP1006" s="109"/>
      <c r="AQ1006" s="109"/>
      <c r="AR1006" s="109"/>
      <c r="AS1006" s="109"/>
      <c r="AT1006" s="109"/>
      <c r="AU1006" s="109"/>
      <c r="AV1006" s="109"/>
      <c r="AW1006" s="109"/>
      <c r="AX1006" s="109"/>
      <c r="AY1006" s="109"/>
      <c r="AZ1006" s="109"/>
      <c r="BA1006" s="109"/>
      <c r="BB1006" s="109"/>
      <c r="BC1006" s="109"/>
      <c r="BD1006" s="109"/>
      <c r="BE1006" s="109"/>
      <c r="BF1006" s="109"/>
      <c r="BG1006" s="109"/>
      <c r="BH1006" s="109"/>
      <c r="BI1006" s="109"/>
      <c r="BJ1006" s="109"/>
      <c r="BK1006" s="109"/>
      <c r="BL1006" s="109"/>
      <c r="BM1006" s="109"/>
      <c r="BN1006" s="109"/>
      <c r="BO1006" s="109"/>
      <c r="BP1006" s="109"/>
      <c r="BQ1006" s="109"/>
      <c r="BR1006" s="109"/>
      <c r="BS1006" s="109"/>
      <c r="BT1006" s="109"/>
      <c r="BU1006" s="109"/>
      <c r="BV1006" s="109"/>
      <c r="BW1006" s="109"/>
      <c r="BX1006" s="109"/>
      <c r="BY1006" s="109"/>
      <c r="BZ1006" s="109"/>
      <c r="CA1006" s="109"/>
      <c r="CB1006" s="109"/>
      <c r="CC1006" s="109"/>
      <c r="CD1006" s="109"/>
      <c r="CE1006" s="109"/>
      <c r="CF1006" s="109"/>
      <c r="CG1006" s="109"/>
      <c r="CH1006" s="109"/>
      <c r="CI1006" s="109"/>
      <c r="CJ1006" s="109"/>
      <c r="CK1006" s="109"/>
      <c r="CL1006" s="109"/>
      <c r="CM1006" s="109"/>
      <c r="CN1006" s="109"/>
      <c r="CO1006" s="109"/>
      <c r="CP1006" s="109"/>
      <c r="CQ1006" s="109"/>
      <c r="CR1006" s="109"/>
      <c r="CS1006" s="109"/>
      <c r="CT1006" s="109"/>
      <c r="CU1006" s="109"/>
      <c r="CV1006" s="109"/>
      <c r="CW1006" s="109"/>
      <c r="CX1006" s="109"/>
      <c r="CY1006" s="109"/>
      <c r="CZ1006" s="109"/>
      <c r="DA1006" s="109"/>
      <c r="DB1006" s="109"/>
      <c r="DC1006" s="109"/>
      <c r="DD1006" s="109"/>
      <c r="DE1006" s="109"/>
      <c r="DF1006" s="109"/>
      <c r="DG1006" s="109"/>
      <c r="DH1006" s="109"/>
      <c r="DI1006" s="109"/>
      <c r="DJ1006" s="109"/>
      <c r="DK1006" s="109"/>
      <c r="DL1006" s="109"/>
    </row>
    <row r="1007" spans="1:116" s="44" customFormat="1" ht="1" hidden="1" customHeight="1">
      <c r="A1007" s="94">
        <v>2027</v>
      </c>
      <c r="B1007" s="94"/>
      <c r="C1007" s="94"/>
      <c r="D1007" s="105">
        <f t="shared" ref="D1007:M1007" si="1740">D955/D598</f>
        <v>1.0635582542258082</v>
      </c>
      <c r="E1007" s="105">
        <f t="shared" si="1740"/>
        <v>1.0627812979801412</v>
      </c>
      <c r="F1007" s="105">
        <f t="shared" si="1740"/>
        <v>1.0620457801777472</v>
      </c>
      <c r="G1007" s="105">
        <f t="shared" si="1740"/>
        <v>1.0613423170216638</v>
      </c>
      <c r="H1007" s="105">
        <f t="shared" si="1740"/>
        <v>1.0606622364065157</v>
      </c>
      <c r="I1007" s="105">
        <f t="shared" si="1740"/>
        <v>1.0176455476850175</v>
      </c>
      <c r="J1007" s="105">
        <f t="shared" si="1740"/>
        <v>1.0169607832968073</v>
      </c>
      <c r="K1007" s="105">
        <f t="shared" si="1740"/>
        <v>1.0162903549353204</v>
      </c>
      <c r="L1007" s="105">
        <f t="shared" si="1740"/>
        <v>1.015620512507889</v>
      </c>
      <c r="M1007" s="105">
        <f t="shared" si="1740"/>
        <v>1.0149789578653443</v>
      </c>
      <c r="N1007" s="105"/>
      <c r="O1007" s="105"/>
      <c r="P1007" s="105"/>
      <c r="Q1007" s="109"/>
      <c r="R1007" s="109"/>
      <c r="S1007" s="109"/>
      <c r="T1007" s="109"/>
      <c r="U1007" s="109"/>
      <c r="V1007" s="109"/>
      <c r="W1007" s="109"/>
      <c r="X1007" s="109"/>
      <c r="Y1007" s="109"/>
      <c r="Z1007" s="109"/>
      <c r="AA1007" s="109"/>
      <c r="AB1007" s="109"/>
      <c r="AC1007" s="109"/>
      <c r="AD1007" s="109"/>
      <c r="AE1007" s="109"/>
      <c r="AF1007" s="109"/>
      <c r="AG1007" s="109"/>
      <c r="AH1007" s="109"/>
      <c r="AI1007" s="109"/>
      <c r="AJ1007" s="109"/>
      <c r="AK1007" s="109"/>
      <c r="AL1007" s="109"/>
      <c r="AM1007" s="109"/>
      <c r="AN1007" s="109"/>
      <c r="AO1007" s="109"/>
      <c r="AP1007" s="109"/>
      <c r="AQ1007" s="109"/>
      <c r="AR1007" s="109"/>
      <c r="AS1007" s="109"/>
      <c r="AT1007" s="109"/>
      <c r="AU1007" s="109"/>
      <c r="AV1007" s="109"/>
      <c r="AW1007" s="109"/>
      <c r="AX1007" s="109"/>
      <c r="AY1007" s="109"/>
      <c r="AZ1007" s="109"/>
      <c r="BA1007" s="109"/>
      <c r="BB1007" s="109"/>
      <c r="BC1007" s="109"/>
      <c r="BD1007" s="109"/>
      <c r="BE1007" s="109"/>
      <c r="BF1007" s="109"/>
      <c r="BG1007" s="109"/>
      <c r="BH1007" s="109"/>
      <c r="BI1007" s="109"/>
      <c r="BJ1007" s="109"/>
      <c r="BK1007" s="109"/>
      <c r="BL1007" s="109"/>
      <c r="BM1007" s="109"/>
      <c r="BN1007" s="109"/>
      <c r="BO1007" s="109"/>
      <c r="BP1007" s="109"/>
      <c r="BQ1007" s="109"/>
      <c r="BR1007" s="109"/>
      <c r="BS1007" s="109"/>
      <c r="BT1007" s="109"/>
      <c r="BU1007" s="109"/>
      <c r="BV1007" s="109"/>
      <c r="BW1007" s="109"/>
      <c r="BX1007" s="109"/>
      <c r="BY1007" s="109"/>
      <c r="BZ1007" s="109"/>
      <c r="CA1007" s="109"/>
      <c r="CB1007" s="109"/>
      <c r="CC1007" s="109"/>
      <c r="CD1007" s="109"/>
      <c r="CE1007" s="109"/>
      <c r="CF1007" s="109"/>
      <c r="CG1007" s="109"/>
      <c r="CH1007" s="109"/>
      <c r="CI1007" s="109"/>
      <c r="CJ1007" s="109"/>
      <c r="CK1007" s="109"/>
      <c r="CL1007" s="109"/>
      <c r="CM1007" s="109"/>
      <c r="CN1007" s="109"/>
      <c r="CO1007" s="109"/>
      <c r="CP1007" s="109"/>
      <c r="CQ1007" s="109"/>
      <c r="CR1007" s="109"/>
      <c r="CS1007" s="109"/>
      <c r="CT1007" s="109"/>
      <c r="CU1007" s="109"/>
      <c r="CV1007" s="109"/>
      <c r="CW1007" s="109"/>
      <c r="CX1007" s="109"/>
      <c r="CY1007" s="109"/>
      <c r="CZ1007" s="109"/>
      <c r="DA1007" s="109"/>
      <c r="DB1007" s="109"/>
      <c r="DC1007" s="109"/>
      <c r="DD1007" s="109"/>
      <c r="DE1007" s="109"/>
      <c r="DF1007" s="109"/>
      <c r="DG1007" s="109"/>
      <c r="DH1007" s="109"/>
      <c r="DI1007" s="109"/>
      <c r="DJ1007" s="109"/>
      <c r="DK1007" s="109"/>
      <c r="DL1007" s="109"/>
    </row>
    <row r="1008" spans="1:116" s="44" customFormat="1" ht="1" hidden="1" customHeight="1">
      <c r="A1008" s="94">
        <v>2028</v>
      </c>
      <c r="B1008" s="94"/>
      <c r="C1008" s="94"/>
      <c r="D1008" s="105">
        <f t="shared" ref="D1008:M1008" si="1741">D956/D599</f>
        <v>1.0683306801429628</v>
      </c>
      <c r="E1008" s="105">
        <f t="shared" si="1741"/>
        <v>1.0675027037302627</v>
      </c>
      <c r="F1008" s="105">
        <f t="shared" si="1741"/>
        <v>1.0667010745798866</v>
      </c>
      <c r="G1008" s="105">
        <f t="shared" si="1741"/>
        <v>1.0659390214302544</v>
      </c>
      <c r="H1008" s="105">
        <f t="shared" si="1741"/>
        <v>1.0652111454469289</v>
      </c>
      <c r="I1008" s="105">
        <f t="shared" si="1741"/>
        <v>1.0195492683308696</v>
      </c>
      <c r="J1008" s="105">
        <f t="shared" si="1741"/>
        <v>1.0187661434771169</v>
      </c>
      <c r="K1008" s="105">
        <f t="shared" si="1741"/>
        <v>1.0180194337997941</v>
      </c>
      <c r="L1008" s="105">
        <f t="shared" si="1741"/>
        <v>1.0172925039701755</v>
      </c>
      <c r="M1008" s="105">
        <f t="shared" si="1741"/>
        <v>1.0165633767335822</v>
      </c>
      <c r="N1008" s="105"/>
      <c r="O1008" s="105"/>
      <c r="P1008" s="105"/>
      <c r="Q1008" s="109"/>
      <c r="R1008" s="109"/>
      <c r="S1008" s="109"/>
      <c r="T1008" s="109"/>
      <c r="U1008" s="109"/>
      <c r="V1008" s="109"/>
      <c r="W1008" s="109"/>
      <c r="X1008" s="109"/>
      <c r="Y1008" s="109"/>
      <c r="Z1008" s="109"/>
      <c r="AA1008" s="109"/>
      <c r="AB1008" s="109"/>
      <c r="AC1008" s="109"/>
      <c r="AD1008" s="109"/>
      <c r="AE1008" s="109"/>
      <c r="AF1008" s="109"/>
      <c r="AG1008" s="109"/>
      <c r="AH1008" s="109"/>
      <c r="AI1008" s="109"/>
      <c r="AJ1008" s="109"/>
      <c r="AK1008" s="109"/>
      <c r="AL1008" s="109"/>
      <c r="AM1008" s="109"/>
      <c r="AN1008" s="109"/>
      <c r="AO1008" s="109"/>
      <c r="AP1008" s="109"/>
      <c r="AQ1008" s="109"/>
      <c r="AR1008" s="109"/>
      <c r="AS1008" s="109"/>
      <c r="AT1008" s="109"/>
      <c r="AU1008" s="109"/>
      <c r="AV1008" s="109"/>
      <c r="AW1008" s="109"/>
      <c r="AX1008" s="109"/>
      <c r="AY1008" s="109"/>
      <c r="AZ1008" s="109"/>
      <c r="BA1008" s="109"/>
      <c r="BB1008" s="109"/>
      <c r="BC1008" s="109"/>
      <c r="BD1008" s="109"/>
      <c r="BE1008" s="109"/>
      <c r="BF1008" s="109"/>
      <c r="BG1008" s="109"/>
      <c r="BH1008" s="109"/>
      <c r="BI1008" s="109"/>
      <c r="BJ1008" s="109"/>
      <c r="BK1008" s="109"/>
      <c r="BL1008" s="109"/>
      <c r="BM1008" s="109"/>
      <c r="BN1008" s="109"/>
      <c r="BO1008" s="109"/>
      <c r="BP1008" s="109"/>
      <c r="BQ1008" s="109"/>
      <c r="BR1008" s="109"/>
      <c r="BS1008" s="109"/>
      <c r="BT1008" s="109"/>
      <c r="BU1008" s="109"/>
      <c r="BV1008" s="109"/>
      <c r="BW1008" s="109"/>
      <c r="BX1008" s="109"/>
      <c r="BY1008" s="109"/>
      <c r="BZ1008" s="109"/>
      <c r="CA1008" s="109"/>
      <c r="CB1008" s="109"/>
      <c r="CC1008" s="109"/>
      <c r="CD1008" s="109"/>
      <c r="CE1008" s="109"/>
      <c r="CF1008" s="109"/>
      <c r="CG1008" s="109"/>
      <c r="CH1008" s="109"/>
      <c r="CI1008" s="109"/>
      <c r="CJ1008" s="109"/>
      <c r="CK1008" s="109"/>
      <c r="CL1008" s="109"/>
      <c r="CM1008" s="109"/>
      <c r="CN1008" s="109"/>
      <c r="CO1008" s="109"/>
      <c r="CP1008" s="109"/>
      <c r="CQ1008" s="109"/>
      <c r="CR1008" s="109"/>
      <c r="CS1008" s="109"/>
      <c r="CT1008" s="109"/>
      <c r="CU1008" s="109"/>
      <c r="CV1008" s="109"/>
      <c r="CW1008" s="109"/>
      <c r="CX1008" s="109"/>
      <c r="CY1008" s="109"/>
      <c r="CZ1008" s="109"/>
      <c r="DA1008" s="109"/>
      <c r="DB1008" s="109"/>
      <c r="DC1008" s="109"/>
      <c r="DD1008" s="109"/>
      <c r="DE1008" s="109"/>
      <c r="DF1008" s="109"/>
      <c r="DG1008" s="109"/>
      <c r="DH1008" s="109"/>
      <c r="DI1008" s="109"/>
      <c r="DJ1008" s="109"/>
      <c r="DK1008" s="109"/>
      <c r="DL1008" s="109"/>
    </row>
    <row r="1009" spans="1:116" s="44" customFormat="1" ht="1" hidden="1" customHeight="1">
      <c r="A1009" s="94">
        <v>2029</v>
      </c>
      <c r="B1009" s="94"/>
      <c r="C1009" s="94"/>
      <c r="D1009" s="105">
        <f t="shared" ref="D1009:M1009" si="1742">D957/D600</f>
        <v>1.073018566652421</v>
      </c>
      <c r="E1009" s="105">
        <f t="shared" si="1742"/>
        <v>1.0721656743234205</v>
      </c>
      <c r="F1009" s="105">
        <f t="shared" si="1742"/>
        <v>1.0713170906338529</v>
      </c>
      <c r="G1009" s="105">
        <f t="shared" si="1742"/>
        <v>1.0704918410489421</v>
      </c>
      <c r="H1009" s="105">
        <f t="shared" si="1742"/>
        <v>1.0697074049305511</v>
      </c>
      <c r="I1009" s="105">
        <f t="shared" si="1742"/>
        <v>1.0215832317208688</v>
      </c>
      <c r="J1009" s="105">
        <f t="shared" si="1742"/>
        <v>1.020702420521669</v>
      </c>
      <c r="K1009" s="105">
        <f t="shared" si="1742"/>
        <v>1.0198531894830591</v>
      </c>
      <c r="L1009" s="105">
        <f t="shared" si="1742"/>
        <v>1.0190480540690077</v>
      </c>
      <c r="M1009" s="105">
        <f t="shared" si="1742"/>
        <v>1.0182642550037639</v>
      </c>
      <c r="N1009" s="105"/>
      <c r="O1009" s="105"/>
      <c r="P1009" s="105"/>
      <c r="Q1009" s="109"/>
      <c r="R1009" s="109"/>
      <c r="S1009" s="109"/>
      <c r="T1009" s="109"/>
      <c r="U1009" s="109"/>
      <c r="V1009" s="109"/>
      <c r="W1009" s="109"/>
      <c r="X1009" s="109"/>
      <c r="Y1009" s="109"/>
      <c r="Z1009" s="109"/>
      <c r="AA1009" s="109"/>
      <c r="AB1009" s="109"/>
      <c r="AC1009" s="109"/>
      <c r="AD1009" s="109"/>
      <c r="AE1009" s="109"/>
      <c r="AF1009" s="109"/>
      <c r="AG1009" s="109"/>
      <c r="AH1009" s="109"/>
      <c r="AI1009" s="109"/>
      <c r="AJ1009" s="109"/>
      <c r="AK1009" s="109"/>
      <c r="AL1009" s="109"/>
      <c r="AM1009" s="109"/>
      <c r="AN1009" s="109"/>
      <c r="AO1009" s="109"/>
      <c r="AP1009" s="109"/>
      <c r="AQ1009" s="109"/>
      <c r="AR1009" s="109"/>
      <c r="AS1009" s="109"/>
      <c r="AT1009" s="109"/>
      <c r="AU1009" s="109"/>
      <c r="AV1009" s="109"/>
      <c r="AW1009" s="109"/>
      <c r="AX1009" s="109"/>
      <c r="AY1009" s="109"/>
      <c r="AZ1009" s="109"/>
      <c r="BA1009" s="109"/>
      <c r="BB1009" s="109"/>
      <c r="BC1009" s="109"/>
      <c r="BD1009" s="109"/>
      <c r="BE1009" s="109"/>
      <c r="BF1009" s="109"/>
      <c r="BG1009" s="109"/>
      <c r="BH1009" s="109"/>
      <c r="BI1009" s="109"/>
      <c r="BJ1009" s="109"/>
      <c r="BK1009" s="109"/>
      <c r="BL1009" s="109"/>
      <c r="BM1009" s="109"/>
      <c r="BN1009" s="109"/>
      <c r="BO1009" s="109"/>
      <c r="BP1009" s="109"/>
      <c r="BQ1009" s="109"/>
      <c r="BR1009" s="109"/>
      <c r="BS1009" s="109"/>
      <c r="BT1009" s="109"/>
      <c r="BU1009" s="109"/>
      <c r="BV1009" s="109"/>
      <c r="BW1009" s="109"/>
      <c r="BX1009" s="109"/>
      <c r="BY1009" s="109"/>
      <c r="BZ1009" s="109"/>
      <c r="CA1009" s="109"/>
      <c r="CB1009" s="109"/>
      <c r="CC1009" s="109"/>
      <c r="CD1009" s="109"/>
      <c r="CE1009" s="109"/>
      <c r="CF1009" s="109"/>
      <c r="CG1009" s="109"/>
      <c r="CH1009" s="109"/>
      <c r="CI1009" s="109"/>
      <c r="CJ1009" s="109"/>
      <c r="CK1009" s="109"/>
      <c r="CL1009" s="109"/>
      <c r="CM1009" s="109"/>
      <c r="CN1009" s="109"/>
      <c r="CO1009" s="109"/>
      <c r="CP1009" s="109"/>
      <c r="CQ1009" s="109"/>
      <c r="CR1009" s="109"/>
      <c r="CS1009" s="109"/>
      <c r="CT1009" s="109"/>
      <c r="CU1009" s="109"/>
      <c r="CV1009" s="109"/>
      <c r="CW1009" s="109"/>
      <c r="CX1009" s="109"/>
      <c r="CY1009" s="109"/>
      <c r="CZ1009" s="109"/>
      <c r="DA1009" s="109"/>
      <c r="DB1009" s="109"/>
      <c r="DC1009" s="109"/>
      <c r="DD1009" s="109"/>
      <c r="DE1009" s="109"/>
      <c r="DF1009" s="109"/>
      <c r="DG1009" s="109"/>
      <c r="DH1009" s="109"/>
      <c r="DI1009" s="109"/>
      <c r="DJ1009" s="109"/>
      <c r="DK1009" s="109"/>
      <c r="DL1009" s="109"/>
    </row>
    <row r="1010" spans="1:116" s="44" customFormat="1" ht="1" hidden="1" customHeight="1">
      <c r="A1010" s="94">
        <v>2030</v>
      </c>
      <c r="B1010" s="94"/>
      <c r="C1010" s="94"/>
      <c r="D1010" s="105">
        <f t="shared" ref="D1010:M1010" si="1743">D958/D601</f>
        <v>1.0776393705885667</v>
      </c>
      <c r="E1010" s="105">
        <f t="shared" si="1743"/>
        <v>1.0767661553075261</v>
      </c>
      <c r="F1010" s="105">
        <f t="shared" si="1743"/>
        <v>1.0758961120320563</v>
      </c>
      <c r="G1010" s="105">
        <f t="shared" si="1743"/>
        <v>1.0750264317432876</v>
      </c>
      <c r="H1010" s="105">
        <f t="shared" si="1743"/>
        <v>1.0741814592693706</v>
      </c>
      <c r="I1010" s="105">
        <f t="shared" si="1743"/>
        <v>1.0237138661534175</v>
      </c>
      <c r="J1010" s="105">
        <f t="shared" si="1743"/>
        <v>1.0227712699539147</v>
      </c>
      <c r="K1010" s="105">
        <f t="shared" si="1743"/>
        <v>1.0218223475281223</v>
      </c>
      <c r="L1010" s="105">
        <f t="shared" si="1743"/>
        <v>1.0209126056984261</v>
      </c>
      <c r="M1010" s="105">
        <f t="shared" si="1743"/>
        <v>1.0200482173956851</v>
      </c>
      <c r="N1010" s="105"/>
      <c r="O1010" s="105"/>
      <c r="P1010" s="105"/>
      <c r="Q1010" s="109"/>
      <c r="R1010" s="109"/>
      <c r="S1010" s="109"/>
      <c r="T1010" s="109"/>
      <c r="U1010" s="109"/>
      <c r="V1010" s="109"/>
      <c r="W1010" s="109"/>
      <c r="X1010" s="109"/>
      <c r="Y1010" s="109"/>
      <c r="Z1010" s="109"/>
      <c r="AA1010" s="109"/>
      <c r="AB1010" s="109"/>
      <c r="AC1010" s="109"/>
      <c r="AD1010" s="109"/>
      <c r="AE1010" s="109"/>
      <c r="AF1010" s="109"/>
      <c r="AG1010" s="109"/>
      <c r="AH1010" s="109"/>
      <c r="AI1010" s="109"/>
      <c r="AJ1010" s="109"/>
      <c r="AK1010" s="109"/>
      <c r="AL1010" s="109"/>
      <c r="AM1010" s="109"/>
      <c r="AN1010" s="109"/>
      <c r="AO1010" s="109"/>
      <c r="AP1010" s="109"/>
      <c r="AQ1010" s="109"/>
      <c r="AR1010" s="109"/>
      <c r="AS1010" s="109"/>
      <c r="AT1010" s="109"/>
      <c r="AU1010" s="109"/>
      <c r="AV1010" s="109"/>
      <c r="AW1010" s="109"/>
      <c r="AX1010" s="109"/>
      <c r="AY1010" s="109"/>
      <c r="AZ1010" s="109"/>
      <c r="BA1010" s="109"/>
      <c r="BB1010" s="109"/>
      <c r="BC1010" s="109"/>
      <c r="BD1010" s="109"/>
      <c r="BE1010" s="109"/>
      <c r="BF1010" s="109"/>
      <c r="BG1010" s="109"/>
      <c r="BH1010" s="109"/>
      <c r="BI1010" s="109"/>
      <c r="BJ1010" s="109"/>
      <c r="BK1010" s="109"/>
      <c r="BL1010" s="109"/>
      <c r="BM1010" s="109"/>
      <c r="BN1010" s="109"/>
      <c r="BO1010" s="109"/>
      <c r="BP1010" s="109"/>
      <c r="BQ1010" s="109"/>
      <c r="BR1010" s="109"/>
      <c r="BS1010" s="109"/>
      <c r="BT1010" s="109"/>
      <c r="BU1010" s="109"/>
      <c r="BV1010" s="109"/>
      <c r="BW1010" s="109"/>
      <c r="BX1010" s="109"/>
      <c r="BY1010" s="109"/>
      <c r="BZ1010" s="109"/>
      <c r="CA1010" s="109"/>
      <c r="CB1010" s="109"/>
      <c r="CC1010" s="109"/>
      <c r="CD1010" s="109"/>
      <c r="CE1010" s="109"/>
      <c r="CF1010" s="109"/>
      <c r="CG1010" s="109"/>
      <c r="CH1010" s="109"/>
      <c r="CI1010" s="109"/>
      <c r="CJ1010" s="109"/>
      <c r="CK1010" s="109"/>
      <c r="CL1010" s="109"/>
      <c r="CM1010" s="109"/>
      <c r="CN1010" s="109"/>
      <c r="CO1010" s="109"/>
      <c r="CP1010" s="109"/>
      <c r="CQ1010" s="109"/>
      <c r="CR1010" s="109"/>
      <c r="CS1010" s="109"/>
      <c r="CT1010" s="109"/>
      <c r="CU1010" s="109"/>
      <c r="CV1010" s="109"/>
      <c r="CW1010" s="109"/>
      <c r="CX1010" s="109"/>
      <c r="CY1010" s="109"/>
      <c r="CZ1010" s="109"/>
      <c r="DA1010" s="109"/>
      <c r="DB1010" s="109"/>
      <c r="DC1010" s="109"/>
      <c r="DD1010" s="109"/>
      <c r="DE1010" s="109"/>
      <c r="DF1010" s="109"/>
      <c r="DG1010" s="109"/>
      <c r="DH1010" s="109"/>
      <c r="DI1010" s="109"/>
      <c r="DJ1010" s="109"/>
      <c r="DK1010" s="109"/>
      <c r="DL1010" s="109"/>
    </row>
    <row r="1011" spans="1:116" s="44" customFormat="1" ht="1" hidden="1" customHeight="1">
      <c r="A1011" s="94">
        <v>2031</v>
      </c>
      <c r="B1011" s="94"/>
      <c r="C1011" s="94"/>
      <c r="D1011" s="105">
        <f t="shared" ref="D1011:M1011" si="1744">D959/D602</f>
        <v>1.0821919954438242</v>
      </c>
      <c r="E1011" s="105">
        <f t="shared" si="1744"/>
        <v>1.0813414457852253</v>
      </c>
      <c r="F1011" s="105">
        <f t="shared" si="1744"/>
        <v>1.0804535627284535</v>
      </c>
      <c r="G1011" s="105">
        <f t="shared" si="1744"/>
        <v>1.0795647637783694</v>
      </c>
      <c r="H1011" s="105">
        <f t="shared" si="1744"/>
        <v>1.0786774367907819</v>
      </c>
      <c r="I1011" s="105">
        <f t="shared" si="1744"/>
        <v>1.0260167760582806</v>
      </c>
      <c r="J1011" s="105">
        <f t="shared" si="1744"/>
        <v>1.0249449550425525</v>
      </c>
      <c r="K1011" s="105">
        <f t="shared" si="1744"/>
        <v>1.0239346312600404</v>
      </c>
      <c r="L1011" s="105">
        <f t="shared" si="1744"/>
        <v>1.0229231178275566</v>
      </c>
      <c r="M1011" s="105">
        <f t="shared" si="1744"/>
        <v>1.0219506429857665</v>
      </c>
      <c r="N1011" s="105"/>
      <c r="O1011" s="105"/>
      <c r="P1011" s="105"/>
      <c r="Q1011" s="109"/>
      <c r="R1011" s="109"/>
      <c r="S1011" s="109"/>
      <c r="T1011" s="109"/>
      <c r="U1011" s="109"/>
      <c r="V1011" s="109"/>
      <c r="W1011" s="109"/>
      <c r="X1011" s="109"/>
      <c r="Y1011" s="109"/>
      <c r="Z1011" s="109"/>
      <c r="AA1011" s="109"/>
      <c r="AB1011" s="109"/>
      <c r="AC1011" s="109"/>
      <c r="AD1011" s="109"/>
      <c r="AE1011" s="109"/>
      <c r="AF1011" s="109"/>
      <c r="AG1011" s="109"/>
      <c r="AH1011" s="109"/>
      <c r="AI1011" s="109"/>
      <c r="AJ1011" s="109"/>
      <c r="AK1011" s="109"/>
      <c r="AL1011" s="109"/>
      <c r="AM1011" s="109"/>
      <c r="AN1011" s="109"/>
      <c r="AO1011" s="109"/>
      <c r="AP1011" s="109"/>
      <c r="AQ1011" s="109"/>
      <c r="AR1011" s="109"/>
      <c r="AS1011" s="109"/>
      <c r="AT1011" s="109"/>
      <c r="AU1011" s="109"/>
      <c r="AV1011" s="109"/>
      <c r="AW1011" s="109"/>
      <c r="AX1011" s="109"/>
      <c r="AY1011" s="109"/>
      <c r="AZ1011" s="109"/>
      <c r="BA1011" s="109"/>
      <c r="BB1011" s="109"/>
      <c r="BC1011" s="109"/>
      <c r="BD1011" s="109"/>
      <c r="BE1011" s="109"/>
      <c r="BF1011" s="109"/>
      <c r="BG1011" s="109"/>
      <c r="BH1011" s="109"/>
      <c r="BI1011" s="109"/>
      <c r="BJ1011" s="109"/>
      <c r="BK1011" s="109"/>
      <c r="BL1011" s="109"/>
      <c r="BM1011" s="109"/>
      <c r="BN1011" s="109"/>
      <c r="BO1011" s="109"/>
      <c r="BP1011" s="109"/>
      <c r="BQ1011" s="109"/>
      <c r="BR1011" s="109"/>
      <c r="BS1011" s="109"/>
      <c r="BT1011" s="109"/>
      <c r="BU1011" s="109"/>
      <c r="BV1011" s="109"/>
      <c r="BW1011" s="109"/>
      <c r="BX1011" s="109"/>
      <c r="BY1011" s="109"/>
      <c r="BZ1011" s="109"/>
      <c r="CA1011" s="109"/>
      <c r="CB1011" s="109"/>
      <c r="CC1011" s="109"/>
      <c r="CD1011" s="109"/>
      <c r="CE1011" s="109"/>
      <c r="CF1011" s="109"/>
      <c r="CG1011" s="109"/>
      <c r="CH1011" s="109"/>
      <c r="CI1011" s="109"/>
      <c r="CJ1011" s="109"/>
      <c r="CK1011" s="109"/>
      <c r="CL1011" s="109"/>
      <c r="CM1011" s="109"/>
      <c r="CN1011" s="109"/>
      <c r="CO1011" s="109"/>
      <c r="CP1011" s="109"/>
      <c r="CQ1011" s="109"/>
      <c r="CR1011" s="109"/>
      <c r="CS1011" s="109"/>
      <c r="CT1011" s="109"/>
      <c r="CU1011" s="109"/>
      <c r="CV1011" s="109"/>
      <c r="CW1011" s="109"/>
      <c r="CX1011" s="109"/>
      <c r="CY1011" s="109"/>
      <c r="CZ1011" s="109"/>
      <c r="DA1011" s="109"/>
      <c r="DB1011" s="109"/>
      <c r="DC1011" s="109"/>
      <c r="DD1011" s="109"/>
      <c r="DE1011" s="109"/>
      <c r="DF1011" s="109"/>
      <c r="DG1011" s="109"/>
      <c r="DH1011" s="109"/>
      <c r="DI1011" s="109"/>
      <c r="DJ1011" s="109"/>
      <c r="DK1011" s="109"/>
      <c r="DL1011" s="109"/>
    </row>
    <row r="1012" spans="1:116" s="44" customFormat="1" ht="1" hidden="1" customHeight="1">
      <c r="A1012" s="94">
        <v>2032</v>
      </c>
      <c r="B1012" s="94"/>
      <c r="C1012" s="94"/>
      <c r="D1012" s="105">
        <f t="shared" ref="D1012:M1012" si="1745">D960/D603</f>
        <v>1.08670360303434</v>
      </c>
      <c r="E1012" s="105">
        <f t="shared" si="1745"/>
        <v>1.0858541344118497</v>
      </c>
      <c r="F1012" s="105">
        <f t="shared" si="1745"/>
        <v>1.0849919771140024</v>
      </c>
      <c r="G1012" s="105">
        <f t="shared" si="1745"/>
        <v>1.0840875004932118</v>
      </c>
      <c r="H1012" s="105">
        <f t="shared" si="1745"/>
        <v>1.0831832383179421</v>
      </c>
      <c r="I1012" s="105">
        <f t="shared" si="1745"/>
        <v>1.0284205099950372</v>
      </c>
      <c r="J1012" s="105">
        <f t="shared" si="1745"/>
        <v>1.0272959015483085</v>
      </c>
      <c r="K1012" s="105">
        <f t="shared" si="1745"/>
        <v>1.0261510118277934</v>
      </c>
      <c r="L1012" s="105">
        <f t="shared" si="1745"/>
        <v>1.0250779883632519</v>
      </c>
      <c r="M1012" s="105">
        <f t="shared" si="1745"/>
        <v>1.0240008238702683</v>
      </c>
      <c r="N1012" s="105"/>
      <c r="O1012" s="105"/>
      <c r="P1012" s="105"/>
      <c r="Q1012" s="109"/>
      <c r="R1012" s="109"/>
      <c r="S1012" s="109"/>
      <c r="T1012" s="109"/>
      <c r="U1012" s="109"/>
      <c r="V1012" s="109"/>
      <c r="W1012" s="109"/>
      <c r="X1012" s="109"/>
      <c r="Y1012" s="109"/>
      <c r="Z1012" s="109"/>
      <c r="AA1012" s="109"/>
      <c r="AB1012" s="109"/>
      <c r="AC1012" s="109"/>
      <c r="AD1012" s="109"/>
      <c r="AE1012" s="109"/>
      <c r="AF1012" s="109"/>
      <c r="AG1012" s="109"/>
      <c r="AH1012" s="109"/>
      <c r="AI1012" s="109"/>
      <c r="AJ1012" s="109"/>
      <c r="AK1012" s="109"/>
      <c r="AL1012" s="109"/>
      <c r="AM1012" s="109"/>
      <c r="AN1012" s="109"/>
      <c r="AO1012" s="109"/>
      <c r="AP1012" s="109"/>
      <c r="AQ1012" s="109"/>
      <c r="AR1012" s="109"/>
      <c r="AS1012" s="109"/>
      <c r="AT1012" s="109"/>
      <c r="AU1012" s="109"/>
      <c r="AV1012" s="109"/>
      <c r="AW1012" s="109"/>
      <c r="AX1012" s="109"/>
      <c r="AY1012" s="109"/>
      <c r="AZ1012" s="109"/>
      <c r="BA1012" s="109"/>
      <c r="BB1012" s="109"/>
      <c r="BC1012" s="109"/>
      <c r="BD1012" s="109"/>
      <c r="BE1012" s="109"/>
      <c r="BF1012" s="109"/>
      <c r="BG1012" s="109"/>
      <c r="BH1012" s="109"/>
      <c r="BI1012" s="109"/>
      <c r="BJ1012" s="109"/>
      <c r="BK1012" s="109"/>
      <c r="BL1012" s="109"/>
      <c r="BM1012" s="109"/>
      <c r="BN1012" s="109"/>
      <c r="BO1012" s="109"/>
      <c r="BP1012" s="109"/>
      <c r="BQ1012" s="109"/>
      <c r="BR1012" s="109"/>
      <c r="BS1012" s="109"/>
      <c r="BT1012" s="109"/>
      <c r="BU1012" s="109"/>
      <c r="BV1012" s="109"/>
      <c r="BW1012" s="109"/>
      <c r="BX1012" s="109"/>
      <c r="BY1012" s="109"/>
      <c r="BZ1012" s="109"/>
      <c r="CA1012" s="109"/>
      <c r="CB1012" s="109"/>
      <c r="CC1012" s="109"/>
      <c r="CD1012" s="109"/>
      <c r="CE1012" s="109"/>
      <c r="CF1012" s="109"/>
      <c r="CG1012" s="109"/>
      <c r="CH1012" s="109"/>
      <c r="CI1012" s="109"/>
      <c r="CJ1012" s="109"/>
      <c r="CK1012" s="109"/>
      <c r="CL1012" s="109"/>
      <c r="CM1012" s="109"/>
      <c r="CN1012" s="109"/>
      <c r="CO1012" s="109"/>
      <c r="CP1012" s="109"/>
      <c r="CQ1012" s="109"/>
      <c r="CR1012" s="109"/>
      <c r="CS1012" s="109"/>
      <c r="CT1012" s="109"/>
      <c r="CU1012" s="109"/>
      <c r="CV1012" s="109"/>
      <c r="CW1012" s="109"/>
      <c r="CX1012" s="109"/>
      <c r="CY1012" s="109"/>
      <c r="CZ1012" s="109"/>
      <c r="DA1012" s="109"/>
      <c r="DB1012" s="109"/>
      <c r="DC1012" s="109"/>
      <c r="DD1012" s="109"/>
      <c r="DE1012" s="109"/>
      <c r="DF1012" s="109"/>
      <c r="DG1012" s="109"/>
      <c r="DH1012" s="109"/>
      <c r="DI1012" s="109"/>
      <c r="DJ1012" s="109"/>
      <c r="DK1012" s="109"/>
      <c r="DL1012" s="109"/>
    </row>
    <row r="1013" spans="1:116" s="44" customFormat="1" ht="1" hidden="1" customHeight="1">
      <c r="A1013" s="94">
        <v>2033</v>
      </c>
      <c r="B1013" s="94"/>
      <c r="C1013" s="94"/>
      <c r="D1013" s="105">
        <f t="shared" ref="D1013:M1013" si="1746">D961/D604</f>
        <v>1.0911652217957064</v>
      </c>
      <c r="E1013" s="105">
        <f t="shared" si="1746"/>
        <v>1.0903273254661832</v>
      </c>
      <c r="F1013" s="105">
        <f t="shared" si="1746"/>
        <v>1.0894680961264023</v>
      </c>
      <c r="G1013" s="105">
        <f t="shared" si="1746"/>
        <v>1.0885916575376859</v>
      </c>
      <c r="H1013" s="105">
        <f t="shared" si="1746"/>
        <v>1.0876732777252562</v>
      </c>
      <c r="I1013" s="105">
        <f t="shared" si="1746"/>
        <v>1.0309438205623609</v>
      </c>
      <c r="J1013" s="105">
        <f t="shared" si="1746"/>
        <v>1.0297389381867612</v>
      </c>
      <c r="K1013" s="105">
        <f t="shared" si="1746"/>
        <v>1.0285421471396856</v>
      </c>
      <c r="L1013" s="105">
        <f t="shared" si="1746"/>
        <v>1.0273294042645855</v>
      </c>
      <c r="M1013" s="105">
        <f t="shared" si="1746"/>
        <v>1.0261915468939242</v>
      </c>
      <c r="N1013" s="105"/>
      <c r="O1013" s="105"/>
      <c r="P1013" s="105"/>
      <c r="Q1013" s="109"/>
      <c r="R1013" s="109"/>
      <c r="S1013" s="109"/>
      <c r="T1013" s="109"/>
      <c r="U1013" s="109"/>
      <c r="V1013" s="109"/>
      <c r="W1013" s="109"/>
      <c r="X1013" s="109"/>
      <c r="Y1013" s="109"/>
      <c r="Z1013" s="109"/>
      <c r="AA1013" s="109"/>
      <c r="AB1013" s="109"/>
      <c r="AC1013" s="109"/>
      <c r="AD1013" s="109"/>
      <c r="AE1013" s="109"/>
      <c r="AF1013" s="109"/>
      <c r="AG1013" s="109"/>
      <c r="AH1013" s="109"/>
      <c r="AI1013" s="109"/>
      <c r="AJ1013" s="109"/>
      <c r="AK1013" s="109"/>
      <c r="AL1013" s="109"/>
      <c r="AM1013" s="109"/>
      <c r="AN1013" s="109"/>
      <c r="AO1013" s="109"/>
      <c r="AP1013" s="109"/>
      <c r="AQ1013" s="109"/>
      <c r="AR1013" s="109"/>
      <c r="AS1013" s="109"/>
      <c r="AT1013" s="109"/>
      <c r="AU1013" s="109"/>
      <c r="AV1013" s="109"/>
      <c r="AW1013" s="109"/>
      <c r="AX1013" s="109"/>
      <c r="AY1013" s="109"/>
      <c r="AZ1013" s="109"/>
      <c r="BA1013" s="109"/>
      <c r="BB1013" s="109"/>
      <c r="BC1013" s="109"/>
      <c r="BD1013" s="109"/>
      <c r="BE1013" s="109"/>
      <c r="BF1013" s="109"/>
      <c r="BG1013" s="109"/>
      <c r="BH1013" s="109"/>
      <c r="BI1013" s="109"/>
      <c r="BJ1013" s="109"/>
      <c r="BK1013" s="109"/>
      <c r="BL1013" s="109"/>
      <c r="BM1013" s="109"/>
      <c r="BN1013" s="109"/>
      <c r="BO1013" s="109"/>
      <c r="BP1013" s="109"/>
      <c r="BQ1013" s="109"/>
      <c r="BR1013" s="109"/>
      <c r="BS1013" s="109"/>
      <c r="BT1013" s="109"/>
      <c r="BU1013" s="109"/>
      <c r="BV1013" s="109"/>
      <c r="BW1013" s="109"/>
      <c r="BX1013" s="109"/>
      <c r="BY1013" s="109"/>
      <c r="BZ1013" s="109"/>
      <c r="CA1013" s="109"/>
      <c r="CB1013" s="109"/>
      <c r="CC1013" s="109"/>
      <c r="CD1013" s="109"/>
      <c r="CE1013" s="109"/>
      <c r="CF1013" s="109"/>
      <c r="CG1013" s="109"/>
      <c r="CH1013" s="109"/>
      <c r="CI1013" s="109"/>
      <c r="CJ1013" s="109"/>
      <c r="CK1013" s="109"/>
      <c r="CL1013" s="109"/>
      <c r="CM1013" s="109"/>
      <c r="CN1013" s="109"/>
      <c r="CO1013" s="109"/>
      <c r="CP1013" s="109"/>
      <c r="CQ1013" s="109"/>
      <c r="CR1013" s="109"/>
      <c r="CS1013" s="109"/>
      <c r="CT1013" s="109"/>
      <c r="CU1013" s="109"/>
      <c r="CV1013" s="109"/>
      <c r="CW1013" s="109"/>
      <c r="CX1013" s="109"/>
      <c r="CY1013" s="109"/>
      <c r="CZ1013" s="109"/>
      <c r="DA1013" s="109"/>
      <c r="DB1013" s="109"/>
      <c r="DC1013" s="109"/>
      <c r="DD1013" s="109"/>
      <c r="DE1013" s="109"/>
      <c r="DF1013" s="109"/>
      <c r="DG1013" s="109"/>
      <c r="DH1013" s="109"/>
      <c r="DI1013" s="109"/>
      <c r="DJ1013" s="109"/>
      <c r="DK1013" s="109"/>
      <c r="DL1013" s="109"/>
    </row>
    <row r="1014" spans="1:116" s="44" customFormat="1" ht="1" hidden="1" customHeight="1">
      <c r="A1014" s="94">
        <v>2034</v>
      </c>
      <c r="B1014" s="94"/>
      <c r="C1014" s="94"/>
      <c r="D1014" s="105">
        <f t="shared" ref="D1014:M1014" si="1747">D962/D605</f>
        <v>1.0955529440871805</v>
      </c>
      <c r="E1014" s="105">
        <f t="shared" si="1747"/>
        <v>1.0947508248237321</v>
      </c>
      <c r="F1014" s="105">
        <f t="shared" si="1747"/>
        <v>1.0939053185686443</v>
      </c>
      <c r="G1014" s="105">
        <f t="shared" si="1747"/>
        <v>1.0930331508417586</v>
      </c>
      <c r="H1014" s="105">
        <f t="shared" si="1747"/>
        <v>1.0921448589776959</v>
      </c>
      <c r="I1014" s="105">
        <f t="shared" si="1747"/>
        <v>1.033606411326728</v>
      </c>
      <c r="J1014" s="105">
        <f t="shared" si="1747"/>
        <v>1.0323215027874806</v>
      </c>
      <c r="K1014" s="105">
        <f t="shared" si="1747"/>
        <v>1.0310432653623154</v>
      </c>
      <c r="L1014" s="105">
        <f t="shared" si="1747"/>
        <v>1.0297810449988631</v>
      </c>
      <c r="M1014" s="105">
        <f t="shared" si="1747"/>
        <v>1.0284992746648638</v>
      </c>
      <c r="N1014" s="105"/>
      <c r="O1014" s="105"/>
      <c r="P1014" s="105"/>
      <c r="Q1014" s="109"/>
      <c r="R1014" s="109"/>
      <c r="S1014" s="109"/>
      <c r="T1014" s="109"/>
      <c r="U1014" s="109"/>
      <c r="V1014" s="109"/>
      <c r="W1014" s="109"/>
      <c r="X1014" s="109"/>
      <c r="Y1014" s="109"/>
      <c r="Z1014" s="109"/>
      <c r="AA1014" s="109"/>
      <c r="AB1014" s="109"/>
      <c r="AC1014" s="109"/>
      <c r="AD1014" s="109"/>
      <c r="AE1014" s="109"/>
      <c r="AF1014" s="109"/>
      <c r="AG1014" s="109"/>
      <c r="AH1014" s="109"/>
      <c r="AI1014" s="109"/>
      <c r="AJ1014" s="109"/>
      <c r="AK1014" s="109"/>
      <c r="AL1014" s="109"/>
      <c r="AM1014" s="109"/>
      <c r="AN1014" s="109"/>
      <c r="AO1014" s="109"/>
      <c r="AP1014" s="109"/>
      <c r="AQ1014" s="109"/>
      <c r="AR1014" s="109"/>
      <c r="AS1014" s="109"/>
      <c r="AT1014" s="109"/>
      <c r="AU1014" s="109"/>
      <c r="AV1014" s="109"/>
      <c r="AW1014" s="109"/>
      <c r="AX1014" s="109"/>
      <c r="AY1014" s="109"/>
      <c r="AZ1014" s="109"/>
      <c r="BA1014" s="109"/>
      <c r="BB1014" s="109"/>
      <c r="BC1014" s="109"/>
      <c r="BD1014" s="109"/>
      <c r="BE1014" s="109"/>
      <c r="BF1014" s="109"/>
      <c r="BG1014" s="109"/>
      <c r="BH1014" s="109"/>
      <c r="BI1014" s="109"/>
      <c r="BJ1014" s="109"/>
      <c r="BK1014" s="109"/>
      <c r="BL1014" s="109"/>
      <c r="BM1014" s="109"/>
      <c r="BN1014" s="109"/>
      <c r="BO1014" s="109"/>
      <c r="BP1014" s="109"/>
      <c r="BQ1014" s="109"/>
      <c r="BR1014" s="109"/>
      <c r="BS1014" s="109"/>
      <c r="BT1014" s="109"/>
      <c r="BU1014" s="109"/>
      <c r="BV1014" s="109"/>
      <c r="BW1014" s="109"/>
      <c r="BX1014" s="109"/>
      <c r="BY1014" s="109"/>
      <c r="BZ1014" s="109"/>
      <c r="CA1014" s="109"/>
      <c r="CB1014" s="109"/>
      <c r="CC1014" s="109"/>
      <c r="CD1014" s="109"/>
      <c r="CE1014" s="109"/>
      <c r="CF1014" s="109"/>
      <c r="CG1014" s="109"/>
      <c r="CH1014" s="109"/>
      <c r="CI1014" s="109"/>
      <c r="CJ1014" s="109"/>
      <c r="CK1014" s="109"/>
      <c r="CL1014" s="109"/>
      <c r="CM1014" s="109"/>
      <c r="CN1014" s="109"/>
      <c r="CO1014" s="109"/>
      <c r="CP1014" s="109"/>
      <c r="CQ1014" s="109"/>
      <c r="CR1014" s="109"/>
      <c r="CS1014" s="109"/>
      <c r="CT1014" s="109"/>
      <c r="CU1014" s="109"/>
      <c r="CV1014" s="109"/>
      <c r="CW1014" s="109"/>
      <c r="CX1014" s="109"/>
      <c r="CY1014" s="109"/>
      <c r="CZ1014" s="109"/>
      <c r="DA1014" s="109"/>
      <c r="DB1014" s="109"/>
      <c r="DC1014" s="109"/>
      <c r="DD1014" s="109"/>
      <c r="DE1014" s="109"/>
      <c r="DF1014" s="109"/>
      <c r="DG1014" s="109"/>
      <c r="DH1014" s="109"/>
      <c r="DI1014" s="109"/>
      <c r="DJ1014" s="109"/>
      <c r="DK1014" s="109"/>
      <c r="DL1014" s="109"/>
    </row>
    <row r="1015" spans="1:116" s="44" customFormat="1" ht="1" hidden="1" customHeight="1">
      <c r="A1015" s="94">
        <v>2035</v>
      </c>
      <c r="B1015" s="94"/>
      <c r="C1015" s="94"/>
      <c r="D1015" s="105">
        <f t="shared" ref="D1015:M1015" si="1748">D963/D606</f>
        <v>1.099875407236502</v>
      </c>
      <c r="E1015" s="105">
        <f t="shared" si="1748"/>
        <v>1.0991023969131317</v>
      </c>
      <c r="F1015" s="105">
        <f t="shared" si="1748"/>
        <v>1.0982941423871186</v>
      </c>
      <c r="G1015" s="105">
        <f t="shared" si="1748"/>
        <v>1.0974375085603596</v>
      </c>
      <c r="H1015" s="105">
        <f t="shared" si="1748"/>
        <v>1.0965553276590443</v>
      </c>
      <c r="I1015" s="105">
        <f t="shared" si="1748"/>
        <v>1.0364127998973409</v>
      </c>
      <c r="J1015" s="105">
        <f t="shared" si="1748"/>
        <v>1.0350326254546967</v>
      </c>
      <c r="K1015" s="105">
        <f t="shared" si="1748"/>
        <v>1.0336736041655525</v>
      </c>
      <c r="L1015" s="105">
        <f t="shared" si="1748"/>
        <v>1.0323280586676269</v>
      </c>
      <c r="M1015" s="105">
        <f t="shared" si="1748"/>
        <v>1.0309968885614884</v>
      </c>
      <c r="N1015" s="105"/>
      <c r="O1015" s="105"/>
      <c r="P1015" s="105"/>
      <c r="Q1015" s="109"/>
      <c r="R1015" s="109"/>
      <c r="S1015" s="109"/>
      <c r="T1015" s="109"/>
      <c r="U1015" s="109"/>
      <c r="V1015" s="109"/>
      <c r="W1015" s="109"/>
      <c r="X1015" s="109"/>
      <c r="Y1015" s="109"/>
      <c r="Z1015" s="109"/>
      <c r="AA1015" s="109"/>
      <c r="AB1015" s="109"/>
      <c r="AC1015" s="109"/>
      <c r="AD1015" s="109"/>
      <c r="AE1015" s="109"/>
      <c r="AF1015" s="109"/>
      <c r="AG1015" s="109"/>
      <c r="AH1015" s="109"/>
      <c r="AI1015" s="109"/>
      <c r="AJ1015" s="109"/>
      <c r="AK1015" s="109"/>
      <c r="AL1015" s="109"/>
      <c r="AM1015" s="109"/>
      <c r="AN1015" s="109"/>
      <c r="AO1015" s="109"/>
      <c r="AP1015" s="109"/>
      <c r="AQ1015" s="109"/>
      <c r="AR1015" s="109"/>
      <c r="AS1015" s="109"/>
      <c r="AT1015" s="109"/>
      <c r="AU1015" s="109"/>
      <c r="AV1015" s="109"/>
      <c r="AW1015" s="109"/>
      <c r="AX1015" s="109"/>
      <c r="AY1015" s="109"/>
      <c r="AZ1015" s="109"/>
      <c r="BA1015" s="109"/>
      <c r="BB1015" s="109"/>
      <c r="BC1015" s="109"/>
      <c r="BD1015" s="109"/>
      <c r="BE1015" s="109"/>
      <c r="BF1015" s="109"/>
      <c r="BG1015" s="109"/>
      <c r="BH1015" s="109"/>
      <c r="BI1015" s="109"/>
      <c r="BJ1015" s="109"/>
      <c r="BK1015" s="109"/>
      <c r="BL1015" s="109"/>
      <c r="BM1015" s="109"/>
      <c r="BN1015" s="109"/>
      <c r="BO1015" s="109"/>
      <c r="BP1015" s="109"/>
      <c r="BQ1015" s="109"/>
      <c r="BR1015" s="109"/>
      <c r="BS1015" s="109"/>
      <c r="BT1015" s="109"/>
      <c r="BU1015" s="109"/>
      <c r="BV1015" s="109"/>
      <c r="BW1015" s="109"/>
      <c r="BX1015" s="109"/>
      <c r="BY1015" s="109"/>
      <c r="BZ1015" s="109"/>
      <c r="CA1015" s="109"/>
      <c r="CB1015" s="109"/>
      <c r="CC1015" s="109"/>
      <c r="CD1015" s="109"/>
      <c r="CE1015" s="109"/>
      <c r="CF1015" s="109"/>
      <c r="CG1015" s="109"/>
      <c r="CH1015" s="109"/>
      <c r="CI1015" s="109"/>
      <c r="CJ1015" s="109"/>
      <c r="CK1015" s="109"/>
      <c r="CL1015" s="109"/>
      <c r="CM1015" s="109"/>
      <c r="CN1015" s="109"/>
      <c r="CO1015" s="109"/>
      <c r="CP1015" s="109"/>
      <c r="CQ1015" s="109"/>
      <c r="CR1015" s="109"/>
      <c r="CS1015" s="109"/>
      <c r="CT1015" s="109"/>
      <c r="CU1015" s="109"/>
      <c r="CV1015" s="109"/>
      <c r="CW1015" s="109"/>
      <c r="CX1015" s="109"/>
      <c r="CY1015" s="109"/>
      <c r="CZ1015" s="109"/>
      <c r="DA1015" s="109"/>
      <c r="DB1015" s="109"/>
      <c r="DC1015" s="109"/>
      <c r="DD1015" s="109"/>
      <c r="DE1015" s="109"/>
      <c r="DF1015" s="109"/>
      <c r="DG1015" s="109"/>
      <c r="DH1015" s="109"/>
      <c r="DI1015" s="109"/>
      <c r="DJ1015" s="109"/>
      <c r="DK1015" s="109"/>
      <c r="DL1015" s="109"/>
    </row>
    <row r="1016" spans="1:116" s="44" customFormat="1" ht="1" hidden="1" customHeight="1">
      <c r="A1016" s="94">
        <v>2036</v>
      </c>
      <c r="B1016" s="94"/>
      <c r="C1016" s="94"/>
      <c r="D1016" s="105">
        <f t="shared" ref="D1016:M1016" si="1749">D964/D607</f>
        <v>1.1040873421309425</v>
      </c>
      <c r="E1016" s="105">
        <f t="shared" si="1749"/>
        <v>1.1033859438627076</v>
      </c>
      <c r="F1016" s="105">
        <f t="shared" si="1749"/>
        <v>1.1026085488388615</v>
      </c>
      <c r="G1016" s="105">
        <f t="shared" si="1749"/>
        <v>1.1017905635511995</v>
      </c>
      <c r="H1016" s="105">
        <f t="shared" si="1749"/>
        <v>1.1009252293911471</v>
      </c>
      <c r="I1016" s="105">
        <f t="shared" si="1749"/>
        <v>1.0394208867439045</v>
      </c>
      <c r="J1016" s="105">
        <f t="shared" si="1749"/>
        <v>1.0379037858124147</v>
      </c>
      <c r="K1016" s="105">
        <f t="shared" si="1749"/>
        <v>1.0364470352481925</v>
      </c>
      <c r="L1016" s="105">
        <f t="shared" si="1749"/>
        <v>1.0350203558251185</v>
      </c>
      <c r="M1016" s="105">
        <f t="shared" si="1749"/>
        <v>1.0336056859907572</v>
      </c>
      <c r="N1016" s="105"/>
      <c r="O1016" s="105"/>
      <c r="P1016" s="105"/>
      <c r="Q1016" s="109"/>
      <c r="R1016" s="109"/>
      <c r="S1016" s="109"/>
      <c r="T1016" s="109"/>
      <c r="U1016" s="109"/>
      <c r="V1016" s="109"/>
      <c r="W1016" s="109"/>
      <c r="X1016" s="109"/>
      <c r="Y1016" s="109"/>
      <c r="Z1016" s="109"/>
      <c r="AA1016" s="109"/>
      <c r="AB1016" s="109"/>
      <c r="AC1016" s="109"/>
      <c r="AD1016" s="109"/>
      <c r="AE1016" s="109"/>
      <c r="AF1016" s="109"/>
      <c r="AG1016" s="109"/>
      <c r="AH1016" s="109"/>
      <c r="AI1016" s="109"/>
      <c r="AJ1016" s="109"/>
      <c r="AK1016" s="109"/>
      <c r="AL1016" s="109"/>
      <c r="AM1016" s="109"/>
      <c r="AN1016" s="109"/>
      <c r="AO1016" s="109"/>
      <c r="AP1016" s="109"/>
      <c r="AQ1016" s="109"/>
      <c r="AR1016" s="109"/>
      <c r="AS1016" s="109"/>
      <c r="AT1016" s="109"/>
      <c r="AU1016" s="109"/>
      <c r="AV1016" s="109"/>
      <c r="AW1016" s="109"/>
      <c r="AX1016" s="109"/>
      <c r="AY1016" s="109"/>
      <c r="AZ1016" s="109"/>
      <c r="BA1016" s="109"/>
      <c r="BB1016" s="109"/>
      <c r="BC1016" s="109"/>
      <c r="BD1016" s="109"/>
      <c r="BE1016" s="109"/>
      <c r="BF1016" s="109"/>
      <c r="BG1016" s="109"/>
      <c r="BH1016" s="109"/>
      <c r="BI1016" s="109"/>
      <c r="BJ1016" s="109"/>
      <c r="BK1016" s="109"/>
      <c r="BL1016" s="109"/>
      <c r="BM1016" s="109"/>
      <c r="BN1016" s="109"/>
      <c r="BO1016" s="109"/>
      <c r="BP1016" s="109"/>
      <c r="BQ1016" s="109"/>
      <c r="BR1016" s="109"/>
      <c r="BS1016" s="109"/>
      <c r="BT1016" s="109"/>
      <c r="BU1016" s="109"/>
      <c r="BV1016" s="109"/>
      <c r="BW1016" s="109"/>
      <c r="BX1016" s="109"/>
      <c r="BY1016" s="109"/>
      <c r="BZ1016" s="109"/>
      <c r="CA1016" s="109"/>
      <c r="CB1016" s="109"/>
      <c r="CC1016" s="109"/>
      <c r="CD1016" s="109"/>
      <c r="CE1016" s="109"/>
      <c r="CF1016" s="109"/>
      <c r="CG1016" s="109"/>
      <c r="CH1016" s="109"/>
      <c r="CI1016" s="109"/>
      <c r="CJ1016" s="109"/>
      <c r="CK1016" s="109"/>
      <c r="CL1016" s="109"/>
      <c r="CM1016" s="109"/>
      <c r="CN1016" s="109"/>
      <c r="CO1016" s="109"/>
      <c r="CP1016" s="109"/>
      <c r="CQ1016" s="109"/>
      <c r="CR1016" s="109"/>
      <c r="CS1016" s="109"/>
      <c r="CT1016" s="109"/>
      <c r="CU1016" s="109"/>
      <c r="CV1016" s="109"/>
      <c r="CW1016" s="109"/>
      <c r="CX1016" s="109"/>
      <c r="CY1016" s="109"/>
      <c r="CZ1016" s="109"/>
      <c r="DA1016" s="109"/>
      <c r="DB1016" s="109"/>
      <c r="DC1016" s="109"/>
      <c r="DD1016" s="109"/>
      <c r="DE1016" s="109"/>
      <c r="DF1016" s="109"/>
      <c r="DG1016" s="109"/>
      <c r="DH1016" s="109"/>
      <c r="DI1016" s="109"/>
      <c r="DJ1016" s="109"/>
      <c r="DK1016" s="109"/>
      <c r="DL1016" s="109"/>
    </row>
    <row r="1017" spans="1:116" s="44" customFormat="1" ht="1" hidden="1" customHeight="1">
      <c r="A1017" s="94">
        <v>2037</v>
      </c>
      <c r="B1017" s="94"/>
      <c r="C1017" s="94"/>
      <c r="D1017" s="105">
        <f t="shared" ref="D1017:M1017" si="1750">D965/D608</f>
        <v>1.1082034742944917</v>
      </c>
      <c r="E1017" s="105">
        <f t="shared" si="1750"/>
        <v>1.1075628082156979</v>
      </c>
      <c r="F1017" s="105">
        <f t="shared" si="1750"/>
        <v>1.1068577594117088</v>
      </c>
      <c r="G1017" s="105">
        <f t="shared" si="1750"/>
        <v>1.1060713897840295</v>
      </c>
      <c r="H1017" s="105">
        <f t="shared" si="1750"/>
        <v>1.1052457540948151</v>
      </c>
      <c r="I1017" s="105">
        <f t="shared" si="1750"/>
        <v>1.0425980982225023</v>
      </c>
      <c r="J1017" s="105">
        <f t="shared" si="1750"/>
        <v>1.0409748995793129</v>
      </c>
      <c r="K1017" s="105">
        <f t="shared" si="1750"/>
        <v>1.0393777476963935</v>
      </c>
      <c r="L1017" s="105">
        <f t="shared" si="1750"/>
        <v>1.0378520295135094</v>
      </c>
      <c r="M1017" s="105">
        <f t="shared" si="1750"/>
        <v>1.0363557997565722</v>
      </c>
      <c r="N1017" s="105"/>
      <c r="O1017" s="105"/>
      <c r="P1017" s="105"/>
      <c r="Q1017" s="109"/>
      <c r="R1017" s="109"/>
      <c r="S1017" s="109"/>
      <c r="T1017" s="109"/>
      <c r="U1017" s="109"/>
      <c r="V1017" s="109"/>
      <c r="W1017" s="109"/>
      <c r="X1017" s="109"/>
      <c r="Y1017" s="109"/>
      <c r="Z1017" s="109"/>
      <c r="AA1017" s="109"/>
      <c r="AB1017" s="109"/>
      <c r="AC1017" s="109"/>
      <c r="AD1017" s="109"/>
      <c r="AE1017" s="109"/>
      <c r="AF1017" s="109"/>
      <c r="AG1017" s="109"/>
      <c r="AH1017" s="109"/>
      <c r="AI1017" s="109"/>
      <c r="AJ1017" s="109"/>
      <c r="AK1017" s="109"/>
      <c r="AL1017" s="109"/>
      <c r="AM1017" s="109"/>
      <c r="AN1017" s="109"/>
      <c r="AO1017" s="109"/>
      <c r="AP1017" s="109"/>
      <c r="AQ1017" s="109"/>
      <c r="AR1017" s="109"/>
      <c r="AS1017" s="109"/>
      <c r="AT1017" s="109"/>
      <c r="AU1017" s="109"/>
      <c r="AV1017" s="109"/>
      <c r="AW1017" s="109"/>
      <c r="AX1017" s="109"/>
      <c r="AY1017" s="109"/>
      <c r="AZ1017" s="109"/>
      <c r="BA1017" s="109"/>
      <c r="BB1017" s="109"/>
      <c r="BC1017" s="109"/>
      <c r="BD1017" s="109"/>
      <c r="BE1017" s="109"/>
      <c r="BF1017" s="109"/>
      <c r="BG1017" s="109"/>
      <c r="BH1017" s="109"/>
      <c r="BI1017" s="109"/>
      <c r="BJ1017" s="109"/>
      <c r="BK1017" s="109"/>
      <c r="BL1017" s="109"/>
      <c r="BM1017" s="109"/>
      <c r="BN1017" s="109"/>
      <c r="BO1017" s="109"/>
      <c r="BP1017" s="109"/>
      <c r="BQ1017" s="109"/>
      <c r="BR1017" s="109"/>
      <c r="BS1017" s="109"/>
      <c r="BT1017" s="109"/>
      <c r="BU1017" s="109"/>
      <c r="BV1017" s="109"/>
      <c r="BW1017" s="109"/>
      <c r="BX1017" s="109"/>
      <c r="BY1017" s="109"/>
      <c r="BZ1017" s="109"/>
      <c r="CA1017" s="109"/>
      <c r="CB1017" s="109"/>
      <c r="CC1017" s="109"/>
      <c r="CD1017" s="109"/>
      <c r="CE1017" s="109"/>
      <c r="CF1017" s="109"/>
      <c r="CG1017" s="109"/>
      <c r="CH1017" s="109"/>
      <c r="CI1017" s="109"/>
      <c r="CJ1017" s="109"/>
      <c r="CK1017" s="109"/>
      <c r="CL1017" s="109"/>
      <c r="CM1017" s="109"/>
      <c r="CN1017" s="109"/>
      <c r="CO1017" s="109"/>
      <c r="CP1017" s="109"/>
      <c r="CQ1017" s="109"/>
      <c r="CR1017" s="109"/>
      <c r="CS1017" s="109"/>
      <c r="CT1017" s="109"/>
      <c r="CU1017" s="109"/>
      <c r="CV1017" s="109"/>
      <c r="CW1017" s="109"/>
      <c r="CX1017" s="109"/>
      <c r="CY1017" s="109"/>
      <c r="CZ1017" s="109"/>
      <c r="DA1017" s="109"/>
      <c r="DB1017" s="109"/>
      <c r="DC1017" s="109"/>
      <c r="DD1017" s="109"/>
      <c r="DE1017" s="109"/>
      <c r="DF1017" s="109"/>
      <c r="DG1017" s="109"/>
      <c r="DH1017" s="109"/>
      <c r="DI1017" s="109"/>
      <c r="DJ1017" s="109"/>
      <c r="DK1017" s="109"/>
      <c r="DL1017" s="109"/>
    </row>
    <row r="1018" spans="1:116" s="44" customFormat="1" ht="1" hidden="1" customHeight="1">
      <c r="A1018" s="94">
        <v>2038</v>
      </c>
      <c r="B1018" s="94"/>
      <c r="C1018" s="94"/>
      <c r="D1018" s="105">
        <f t="shared" ref="D1018:M1018" si="1751">D966/D609</f>
        <v>1.1122228427828862</v>
      </c>
      <c r="E1018" s="105">
        <f t="shared" si="1751"/>
        <v>1.1116443313134658</v>
      </c>
      <c r="F1018" s="105">
        <f t="shared" si="1751"/>
        <v>1.1110008810048901</v>
      </c>
      <c r="G1018" s="105">
        <f t="shared" si="1751"/>
        <v>1.1102878067495916</v>
      </c>
      <c r="H1018" s="105">
        <f t="shared" si="1751"/>
        <v>1.109494503407753</v>
      </c>
      <c r="I1018" s="105">
        <f t="shared" si="1751"/>
        <v>1.0459619501682709</v>
      </c>
      <c r="J1018" s="105">
        <f t="shared" si="1751"/>
        <v>1.0442248739861424</v>
      </c>
      <c r="K1018" s="105">
        <f t="shared" si="1751"/>
        <v>1.0425191476333966</v>
      </c>
      <c r="L1018" s="105">
        <f t="shared" si="1751"/>
        <v>1.0408484663506583</v>
      </c>
      <c r="M1018" s="105">
        <f t="shared" si="1751"/>
        <v>1.0392519292623938</v>
      </c>
      <c r="N1018" s="105"/>
      <c r="O1018" s="105"/>
      <c r="P1018" s="105"/>
      <c r="Q1018" s="109"/>
      <c r="R1018" s="109"/>
      <c r="S1018" s="109"/>
      <c r="T1018" s="109"/>
      <c r="U1018" s="109"/>
      <c r="V1018" s="109"/>
      <c r="W1018" s="109"/>
      <c r="X1018" s="109"/>
      <c r="Y1018" s="109"/>
      <c r="Z1018" s="109"/>
      <c r="AA1018" s="109"/>
      <c r="AB1018" s="109"/>
      <c r="AC1018" s="109"/>
      <c r="AD1018" s="109"/>
      <c r="AE1018" s="109"/>
      <c r="AF1018" s="109"/>
      <c r="AG1018" s="109"/>
      <c r="AH1018" s="109"/>
      <c r="AI1018" s="109"/>
      <c r="AJ1018" s="109"/>
      <c r="AK1018" s="109"/>
      <c r="AL1018" s="109"/>
      <c r="AM1018" s="109"/>
      <c r="AN1018" s="109"/>
      <c r="AO1018" s="109"/>
      <c r="AP1018" s="109"/>
      <c r="AQ1018" s="109"/>
      <c r="AR1018" s="109"/>
      <c r="AS1018" s="109"/>
      <c r="AT1018" s="109"/>
      <c r="AU1018" s="109"/>
      <c r="AV1018" s="109"/>
      <c r="AW1018" s="109"/>
      <c r="AX1018" s="109"/>
      <c r="AY1018" s="109"/>
      <c r="AZ1018" s="109"/>
      <c r="BA1018" s="109"/>
      <c r="BB1018" s="109"/>
      <c r="BC1018" s="109"/>
      <c r="BD1018" s="109"/>
      <c r="BE1018" s="109"/>
      <c r="BF1018" s="109"/>
      <c r="BG1018" s="109"/>
      <c r="BH1018" s="109"/>
      <c r="BI1018" s="109"/>
      <c r="BJ1018" s="109"/>
      <c r="BK1018" s="109"/>
      <c r="BL1018" s="109"/>
      <c r="BM1018" s="109"/>
      <c r="BN1018" s="109"/>
      <c r="BO1018" s="109"/>
      <c r="BP1018" s="109"/>
      <c r="BQ1018" s="109"/>
      <c r="BR1018" s="109"/>
      <c r="BS1018" s="109"/>
      <c r="BT1018" s="109"/>
      <c r="BU1018" s="109"/>
      <c r="BV1018" s="109"/>
      <c r="BW1018" s="109"/>
      <c r="BX1018" s="109"/>
      <c r="BY1018" s="109"/>
      <c r="BZ1018" s="109"/>
      <c r="CA1018" s="109"/>
      <c r="CB1018" s="109"/>
      <c r="CC1018" s="109"/>
      <c r="CD1018" s="109"/>
      <c r="CE1018" s="109"/>
      <c r="CF1018" s="109"/>
      <c r="CG1018" s="109"/>
      <c r="CH1018" s="109"/>
      <c r="CI1018" s="109"/>
      <c r="CJ1018" s="109"/>
      <c r="CK1018" s="109"/>
      <c r="CL1018" s="109"/>
      <c r="CM1018" s="109"/>
      <c r="CN1018" s="109"/>
      <c r="CO1018" s="109"/>
      <c r="CP1018" s="109"/>
      <c r="CQ1018" s="109"/>
      <c r="CR1018" s="109"/>
      <c r="CS1018" s="109"/>
      <c r="CT1018" s="109"/>
      <c r="CU1018" s="109"/>
      <c r="CV1018" s="109"/>
      <c r="CW1018" s="109"/>
      <c r="CX1018" s="109"/>
      <c r="CY1018" s="109"/>
      <c r="CZ1018" s="109"/>
      <c r="DA1018" s="109"/>
      <c r="DB1018" s="109"/>
      <c r="DC1018" s="109"/>
      <c r="DD1018" s="109"/>
      <c r="DE1018" s="109"/>
      <c r="DF1018" s="109"/>
      <c r="DG1018" s="109"/>
      <c r="DH1018" s="109"/>
      <c r="DI1018" s="109"/>
      <c r="DJ1018" s="109"/>
      <c r="DK1018" s="109"/>
      <c r="DL1018" s="109"/>
    </row>
    <row r="1019" spans="1:116" s="44" customFormat="1" ht="1" hidden="1" customHeight="1">
      <c r="A1019" s="94">
        <v>2039</v>
      </c>
      <c r="B1019" s="94"/>
      <c r="C1019" s="94"/>
      <c r="D1019" s="105">
        <f t="shared" ref="D1019:M1019" si="1752">D967/D610</f>
        <v>1.1161389351225228</v>
      </c>
      <c r="E1019" s="105">
        <f t="shared" si="1752"/>
        <v>1.1156301914657409</v>
      </c>
      <c r="F1019" s="105">
        <f t="shared" si="1752"/>
        <v>1.1150488789657316</v>
      </c>
      <c r="G1019" s="105">
        <f t="shared" si="1752"/>
        <v>1.1143981190308445</v>
      </c>
      <c r="H1019" s="105">
        <f t="shared" si="1752"/>
        <v>1.1136786496220739</v>
      </c>
      <c r="I1019" s="105">
        <f t="shared" si="1752"/>
        <v>1.0495392119067082</v>
      </c>
      <c r="J1019" s="105">
        <f t="shared" si="1752"/>
        <v>1.0476623867813055</v>
      </c>
      <c r="K1019" s="105">
        <f t="shared" si="1752"/>
        <v>1.0458409790402923</v>
      </c>
      <c r="L1019" s="105">
        <f t="shared" si="1752"/>
        <v>1.0440588441205394</v>
      </c>
      <c r="M1019" s="105">
        <f t="shared" si="1752"/>
        <v>1.0423128223409357</v>
      </c>
      <c r="N1019" s="105"/>
      <c r="O1019" s="105"/>
      <c r="P1019" s="105"/>
      <c r="Q1019" s="109"/>
      <c r="R1019" s="109"/>
      <c r="S1019" s="109"/>
      <c r="T1019" s="109"/>
      <c r="U1019" s="109"/>
      <c r="V1019" s="109"/>
      <c r="W1019" s="109"/>
      <c r="X1019" s="109"/>
      <c r="Y1019" s="109"/>
      <c r="Z1019" s="109"/>
      <c r="AA1019" s="109"/>
      <c r="AB1019" s="109"/>
      <c r="AC1019" s="109"/>
      <c r="AD1019" s="109"/>
      <c r="AE1019" s="109"/>
      <c r="AF1019" s="109"/>
      <c r="AG1019" s="109"/>
      <c r="AH1019" s="109"/>
      <c r="AI1019" s="109"/>
      <c r="AJ1019" s="109"/>
      <c r="AK1019" s="109"/>
      <c r="AL1019" s="109"/>
      <c r="AM1019" s="109"/>
      <c r="AN1019" s="109"/>
      <c r="AO1019" s="109"/>
      <c r="AP1019" s="109"/>
      <c r="AQ1019" s="109"/>
      <c r="AR1019" s="109"/>
      <c r="AS1019" s="109"/>
      <c r="AT1019" s="109"/>
      <c r="AU1019" s="109"/>
      <c r="AV1019" s="109"/>
      <c r="AW1019" s="109"/>
      <c r="AX1019" s="109"/>
      <c r="AY1019" s="109"/>
      <c r="AZ1019" s="109"/>
      <c r="BA1019" s="109"/>
      <c r="BB1019" s="109"/>
      <c r="BC1019" s="109"/>
      <c r="BD1019" s="109"/>
      <c r="BE1019" s="109"/>
      <c r="BF1019" s="109"/>
      <c r="BG1019" s="109"/>
      <c r="BH1019" s="109"/>
      <c r="BI1019" s="109"/>
      <c r="BJ1019" s="109"/>
      <c r="BK1019" s="109"/>
      <c r="BL1019" s="109"/>
      <c r="BM1019" s="109"/>
      <c r="BN1019" s="109"/>
      <c r="BO1019" s="109"/>
      <c r="BP1019" s="109"/>
      <c r="BQ1019" s="109"/>
      <c r="BR1019" s="109"/>
      <c r="BS1019" s="109"/>
      <c r="BT1019" s="109"/>
      <c r="BU1019" s="109"/>
      <c r="BV1019" s="109"/>
      <c r="BW1019" s="109"/>
      <c r="BX1019" s="109"/>
      <c r="BY1019" s="109"/>
      <c r="BZ1019" s="109"/>
      <c r="CA1019" s="109"/>
      <c r="CB1019" s="109"/>
      <c r="CC1019" s="109"/>
      <c r="CD1019" s="109"/>
      <c r="CE1019" s="109"/>
      <c r="CF1019" s="109"/>
      <c r="CG1019" s="109"/>
      <c r="CH1019" s="109"/>
      <c r="CI1019" s="109"/>
      <c r="CJ1019" s="109"/>
      <c r="CK1019" s="109"/>
      <c r="CL1019" s="109"/>
      <c r="CM1019" s="109"/>
      <c r="CN1019" s="109"/>
      <c r="CO1019" s="109"/>
      <c r="CP1019" s="109"/>
      <c r="CQ1019" s="109"/>
      <c r="CR1019" s="109"/>
      <c r="CS1019" s="109"/>
      <c r="CT1019" s="109"/>
      <c r="CU1019" s="109"/>
      <c r="CV1019" s="109"/>
      <c r="CW1019" s="109"/>
      <c r="CX1019" s="109"/>
      <c r="CY1019" s="109"/>
      <c r="CZ1019" s="109"/>
      <c r="DA1019" s="109"/>
      <c r="DB1019" s="109"/>
      <c r="DC1019" s="109"/>
      <c r="DD1019" s="109"/>
      <c r="DE1019" s="109"/>
      <c r="DF1019" s="109"/>
      <c r="DG1019" s="109"/>
      <c r="DH1019" s="109"/>
      <c r="DI1019" s="109"/>
      <c r="DJ1019" s="109"/>
      <c r="DK1019" s="109"/>
      <c r="DL1019" s="109"/>
    </row>
    <row r="1020" spans="1:116" s="44" customFormat="1" ht="1" hidden="1" customHeight="1">
      <c r="A1020" s="94">
        <v>2040</v>
      </c>
      <c r="B1020" s="94"/>
      <c r="C1020" s="94"/>
      <c r="D1020" s="105">
        <f t="shared" ref="D1020:M1020" si="1753">D968/D611</f>
        <v>1.1199404918193949</v>
      </c>
      <c r="E1020" s="105">
        <f t="shared" si="1753"/>
        <v>1.1195138508150386</v>
      </c>
      <c r="F1020" s="105">
        <f t="shared" si="1753"/>
        <v>1.1190030648680085</v>
      </c>
      <c r="G1020" s="105">
        <f t="shared" si="1753"/>
        <v>1.1184144351149816</v>
      </c>
      <c r="H1020" s="105">
        <f t="shared" si="1753"/>
        <v>1.117757451577617</v>
      </c>
      <c r="I1020" s="105">
        <f t="shared" si="1753"/>
        <v>1.0533609099714223</v>
      </c>
      <c r="J1020" s="105">
        <f t="shared" si="1753"/>
        <v>1.0513329194436909</v>
      </c>
      <c r="K1020" s="105">
        <f t="shared" si="1753"/>
        <v>1.0493670672968118</v>
      </c>
      <c r="L1020" s="105">
        <f t="shared" si="1753"/>
        <v>1.0474675215572802</v>
      </c>
      <c r="M1020" s="105">
        <f t="shared" si="1753"/>
        <v>1.0456086846078418</v>
      </c>
      <c r="N1020" s="105"/>
      <c r="O1020" s="105"/>
      <c r="P1020" s="105"/>
      <c r="Q1020" s="109"/>
      <c r="R1020" s="109"/>
      <c r="S1020" s="109"/>
      <c r="T1020" s="109"/>
      <c r="U1020" s="109"/>
      <c r="V1020" s="109"/>
      <c r="W1020" s="109"/>
      <c r="X1020" s="109"/>
      <c r="Y1020" s="109"/>
      <c r="Z1020" s="109"/>
      <c r="AA1020" s="109"/>
      <c r="AB1020" s="109"/>
      <c r="AC1020" s="109"/>
      <c r="AD1020" s="109"/>
      <c r="AE1020" s="109"/>
      <c r="AF1020" s="109"/>
      <c r="AG1020" s="109"/>
      <c r="AH1020" s="109"/>
      <c r="AI1020" s="109"/>
      <c r="AJ1020" s="109"/>
      <c r="AK1020" s="109"/>
      <c r="AL1020" s="109"/>
      <c r="AM1020" s="109"/>
      <c r="AN1020" s="109"/>
      <c r="AO1020" s="109"/>
      <c r="AP1020" s="109"/>
      <c r="AQ1020" s="109"/>
      <c r="AR1020" s="109"/>
      <c r="AS1020" s="109"/>
      <c r="AT1020" s="109"/>
      <c r="AU1020" s="109"/>
      <c r="AV1020" s="109"/>
      <c r="AW1020" s="109"/>
      <c r="AX1020" s="109"/>
      <c r="AY1020" s="109"/>
      <c r="AZ1020" s="109"/>
      <c r="BA1020" s="109"/>
      <c r="BB1020" s="109"/>
      <c r="BC1020" s="109"/>
      <c r="BD1020" s="109"/>
      <c r="BE1020" s="109"/>
      <c r="BF1020" s="109"/>
      <c r="BG1020" s="109"/>
      <c r="BH1020" s="109"/>
      <c r="BI1020" s="109"/>
      <c r="BJ1020" s="109"/>
      <c r="BK1020" s="109"/>
      <c r="BL1020" s="109"/>
      <c r="BM1020" s="109"/>
      <c r="BN1020" s="109"/>
      <c r="BO1020" s="109"/>
      <c r="BP1020" s="109"/>
      <c r="BQ1020" s="109"/>
      <c r="BR1020" s="109"/>
      <c r="BS1020" s="109"/>
      <c r="BT1020" s="109"/>
      <c r="BU1020" s="109"/>
      <c r="BV1020" s="109"/>
      <c r="BW1020" s="109"/>
      <c r="BX1020" s="109"/>
      <c r="BY1020" s="109"/>
      <c r="BZ1020" s="109"/>
      <c r="CA1020" s="109"/>
      <c r="CB1020" s="109"/>
      <c r="CC1020" s="109"/>
      <c r="CD1020" s="109"/>
      <c r="CE1020" s="109"/>
      <c r="CF1020" s="109"/>
      <c r="CG1020" s="109"/>
      <c r="CH1020" s="109"/>
      <c r="CI1020" s="109"/>
      <c r="CJ1020" s="109"/>
      <c r="CK1020" s="109"/>
      <c r="CL1020" s="109"/>
      <c r="CM1020" s="109"/>
      <c r="CN1020" s="109"/>
      <c r="CO1020" s="109"/>
      <c r="CP1020" s="109"/>
      <c r="CQ1020" s="109"/>
      <c r="CR1020" s="109"/>
      <c r="CS1020" s="109"/>
      <c r="CT1020" s="109"/>
      <c r="CU1020" s="109"/>
      <c r="CV1020" s="109"/>
      <c r="CW1020" s="109"/>
      <c r="CX1020" s="109"/>
      <c r="CY1020" s="109"/>
      <c r="CZ1020" s="109"/>
      <c r="DA1020" s="109"/>
      <c r="DB1020" s="109"/>
      <c r="DC1020" s="109"/>
      <c r="DD1020" s="109"/>
      <c r="DE1020" s="109"/>
      <c r="DF1020" s="109"/>
      <c r="DG1020" s="109"/>
      <c r="DH1020" s="109"/>
      <c r="DI1020" s="109"/>
      <c r="DJ1020" s="109"/>
      <c r="DK1020" s="109"/>
      <c r="DL1020" s="109"/>
    </row>
    <row r="1021" spans="1:116" s="44" customFormat="1" ht="1" hidden="1" customHeight="1">
      <c r="A1021" s="94">
        <v>2041</v>
      </c>
      <c r="B1021" s="94"/>
      <c r="C1021" s="94"/>
      <c r="D1021" s="105">
        <f t="shared" ref="D1021:M1021" si="1754">D969/D612</f>
        <v>1.1236398523748454</v>
      </c>
      <c r="E1021" s="105">
        <f t="shared" si="1754"/>
        <v>1.1232856919152019</v>
      </c>
      <c r="F1021" s="105">
        <f t="shared" si="1754"/>
        <v>1.122856645961186</v>
      </c>
      <c r="G1021" s="105">
        <f t="shared" si="1754"/>
        <v>1.1223380892151367</v>
      </c>
      <c r="H1021" s="105">
        <f t="shared" si="1754"/>
        <v>1.121742819345241</v>
      </c>
      <c r="I1021" s="105">
        <f t="shared" si="1754"/>
        <v>1.0574099400307062</v>
      </c>
      <c r="J1021" s="105">
        <f t="shared" si="1754"/>
        <v>1.0552457088310185</v>
      </c>
      <c r="K1021" s="105">
        <f t="shared" si="1754"/>
        <v>1.0531245577455317</v>
      </c>
      <c r="L1021" s="105">
        <f t="shared" si="1754"/>
        <v>1.0510775154359282</v>
      </c>
      <c r="M1021" s="105">
        <f t="shared" si="1754"/>
        <v>1.0490998711356707</v>
      </c>
      <c r="N1021" s="105"/>
      <c r="O1021" s="105"/>
      <c r="P1021" s="105"/>
      <c r="Q1021" s="109"/>
      <c r="R1021" s="109"/>
      <c r="S1021" s="109"/>
      <c r="T1021" s="109"/>
      <c r="U1021" s="109"/>
      <c r="V1021" s="109"/>
      <c r="W1021" s="109"/>
      <c r="X1021" s="109"/>
      <c r="Y1021" s="109"/>
      <c r="Z1021" s="109"/>
      <c r="AA1021" s="109"/>
      <c r="AB1021" s="109"/>
      <c r="AC1021" s="109"/>
      <c r="AD1021" s="109"/>
      <c r="AE1021" s="109"/>
      <c r="AF1021" s="109"/>
      <c r="AG1021" s="109"/>
      <c r="AH1021" s="109"/>
      <c r="AI1021" s="109"/>
      <c r="AJ1021" s="109"/>
      <c r="AK1021" s="109"/>
      <c r="AL1021" s="109"/>
      <c r="AM1021" s="109"/>
      <c r="AN1021" s="109"/>
      <c r="AO1021" s="109"/>
      <c r="AP1021" s="109"/>
      <c r="AQ1021" s="109"/>
      <c r="AR1021" s="109"/>
      <c r="AS1021" s="109"/>
      <c r="AT1021" s="109"/>
      <c r="AU1021" s="109"/>
      <c r="AV1021" s="109"/>
      <c r="AW1021" s="109"/>
      <c r="AX1021" s="109"/>
      <c r="AY1021" s="109"/>
      <c r="AZ1021" s="109"/>
      <c r="BA1021" s="109"/>
      <c r="BB1021" s="109"/>
      <c r="BC1021" s="109"/>
      <c r="BD1021" s="109"/>
      <c r="BE1021" s="109"/>
      <c r="BF1021" s="109"/>
      <c r="BG1021" s="109"/>
      <c r="BH1021" s="109"/>
      <c r="BI1021" s="109"/>
      <c r="BJ1021" s="109"/>
      <c r="BK1021" s="109"/>
      <c r="BL1021" s="109"/>
      <c r="BM1021" s="109"/>
      <c r="BN1021" s="109"/>
      <c r="BO1021" s="109"/>
      <c r="BP1021" s="109"/>
      <c r="BQ1021" s="109"/>
      <c r="BR1021" s="109"/>
      <c r="BS1021" s="109"/>
      <c r="BT1021" s="109"/>
      <c r="BU1021" s="109"/>
      <c r="BV1021" s="109"/>
      <c r="BW1021" s="109"/>
      <c r="BX1021" s="109"/>
      <c r="BY1021" s="109"/>
      <c r="BZ1021" s="109"/>
      <c r="CA1021" s="109"/>
      <c r="CB1021" s="109"/>
      <c r="CC1021" s="109"/>
      <c r="CD1021" s="109"/>
      <c r="CE1021" s="109"/>
      <c r="CF1021" s="109"/>
      <c r="CG1021" s="109"/>
      <c r="CH1021" s="109"/>
      <c r="CI1021" s="109"/>
      <c r="CJ1021" s="109"/>
      <c r="CK1021" s="109"/>
      <c r="CL1021" s="109"/>
      <c r="CM1021" s="109"/>
      <c r="CN1021" s="109"/>
      <c r="CO1021" s="109"/>
      <c r="CP1021" s="109"/>
      <c r="CQ1021" s="109"/>
      <c r="CR1021" s="109"/>
      <c r="CS1021" s="109"/>
      <c r="CT1021" s="109"/>
      <c r="CU1021" s="109"/>
      <c r="CV1021" s="109"/>
      <c r="CW1021" s="109"/>
      <c r="CX1021" s="109"/>
      <c r="CY1021" s="109"/>
      <c r="CZ1021" s="109"/>
      <c r="DA1021" s="109"/>
      <c r="DB1021" s="109"/>
      <c r="DC1021" s="109"/>
      <c r="DD1021" s="109"/>
      <c r="DE1021" s="109"/>
      <c r="DF1021" s="109"/>
      <c r="DG1021" s="109"/>
      <c r="DH1021" s="109"/>
      <c r="DI1021" s="109"/>
      <c r="DJ1021" s="109"/>
      <c r="DK1021" s="109"/>
      <c r="DL1021" s="109"/>
    </row>
    <row r="1022" spans="1:116" s="44" customFormat="1" ht="1" hidden="1" customHeight="1">
      <c r="A1022" s="94">
        <v>2042</v>
      </c>
      <c r="B1022" s="94"/>
      <c r="C1022" s="94"/>
      <c r="D1022" s="105">
        <f t="shared" ref="D1022:M1022" si="1755">D970/D613</f>
        <v>1.1272645950639699</v>
      </c>
      <c r="E1022" s="105">
        <f t="shared" si="1755"/>
        <v>1.1269597112769856</v>
      </c>
      <c r="F1022" s="105">
        <f t="shared" si="1755"/>
        <v>1.1266019924945061</v>
      </c>
      <c r="G1022" s="105">
        <f t="shared" si="1755"/>
        <v>1.1261641498758708</v>
      </c>
      <c r="H1022" s="105">
        <f t="shared" si="1755"/>
        <v>1.1256387090480375</v>
      </c>
      <c r="I1022" s="105">
        <f t="shared" si="1755"/>
        <v>1.0616525905673158</v>
      </c>
      <c r="J1022" s="105">
        <f t="shared" si="1755"/>
        <v>1.0593969553710563</v>
      </c>
      <c r="K1022" s="105">
        <f t="shared" si="1755"/>
        <v>1.0571380276641529</v>
      </c>
      <c r="L1022" s="105">
        <f t="shared" si="1755"/>
        <v>1.0549328284153832</v>
      </c>
      <c r="M1022" s="105">
        <f t="shared" si="1755"/>
        <v>1.0528039741249322</v>
      </c>
      <c r="N1022" s="105"/>
      <c r="O1022" s="105"/>
      <c r="P1022" s="105"/>
      <c r="Q1022" s="109"/>
      <c r="R1022" s="109"/>
      <c r="S1022" s="109"/>
      <c r="T1022" s="109"/>
      <c r="U1022" s="109"/>
      <c r="V1022" s="109"/>
      <c r="W1022" s="109"/>
      <c r="X1022" s="109"/>
      <c r="Y1022" s="109"/>
      <c r="Z1022" s="109"/>
      <c r="AA1022" s="109"/>
      <c r="AB1022" s="109"/>
      <c r="AC1022" s="109"/>
      <c r="AD1022" s="109"/>
      <c r="AE1022" s="109"/>
      <c r="AF1022" s="109"/>
      <c r="AG1022" s="109"/>
      <c r="AH1022" s="109"/>
      <c r="AI1022" s="109"/>
      <c r="AJ1022" s="109"/>
      <c r="AK1022" s="109"/>
      <c r="AL1022" s="109"/>
      <c r="AM1022" s="109"/>
      <c r="AN1022" s="109"/>
      <c r="AO1022" s="109"/>
      <c r="AP1022" s="109"/>
      <c r="AQ1022" s="109"/>
      <c r="AR1022" s="109"/>
      <c r="AS1022" s="109"/>
      <c r="AT1022" s="109"/>
      <c r="AU1022" s="109"/>
      <c r="AV1022" s="109"/>
      <c r="AW1022" s="109"/>
      <c r="AX1022" s="109"/>
      <c r="AY1022" s="109"/>
      <c r="AZ1022" s="109"/>
      <c r="BA1022" s="109"/>
      <c r="BB1022" s="109"/>
      <c r="BC1022" s="109"/>
      <c r="BD1022" s="109"/>
      <c r="BE1022" s="109"/>
      <c r="BF1022" s="109"/>
      <c r="BG1022" s="109"/>
      <c r="BH1022" s="109"/>
      <c r="BI1022" s="109"/>
      <c r="BJ1022" s="109"/>
      <c r="BK1022" s="109"/>
      <c r="BL1022" s="109"/>
      <c r="BM1022" s="109"/>
      <c r="BN1022" s="109"/>
      <c r="BO1022" s="109"/>
      <c r="BP1022" s="109"/>
      <c r="BQ1022" s="109"/>
      <c r="BR1022" s="109"/>
      <c r="BS1022" s="109"/>
      <c r="BT1022" s="109"/>
      <c r="BU1022" s="109"/>
      <c r="BV1022" s="109"/>
      <c r="BW1022" s="109"/>
      <c r="BX1022" s="109"/>
      <c r="BY1022" s="109"/>
      <c r="BZ1022" s="109"/>
      <c r="CA1022" s="109"/>
      <c r="CB1022" s="109"/>
      <c r="CC1022" s="109"/>
      <c r="CD1022" s="109"/>
      <c r="CE1022" s="109"/>
      <c r="CF1022" s="109"/>
      <c r="CG1022" s="109"/>
      <c r="CH1022" s="109"/>
      <c r="CI1022" s="109"/>
      <c r="CJ1022" s="109"/>
      <c r="CK1022" s="109"/>
      <c r="CL1022" s="109"/>
      <c r="CM1022" s="109"/>
      <c r="CN1022" s="109"/>
      <c r="CO1022" s="109"/>
      <c r="CP1022" s="109"/>
      <c r="CQ1022" s="109"/>
      <c r="CR1022" s="109"/>
      <c r="CS1022" s="109"/>
      <c r="CT1022" s="109"/>
      <c r="CU1022" s="109"/>
      <c r="CV1022" s="109"/>
      <c r="CW1022" s="109"/>
      <c r="CX1022" s="109"/>
      <c r="CY1022" s="109"/>
      <c r="CZ1022" s="109"/>
      <c r="DA1022" s="109"/>
      <c r="DB1022" s="109"/>
      <c r="DC1022" s="109"/>
      <c r="DD1022" s="109"/>
      <c r="DE1022" s="109"/>
      <c r="DF1022" s="109"/>
      <c r="DG1022" s="109"/>
      <c r="DH1022" s="109"/>
      <c r="DI1022" s="109"/>
      <c r="DJ1022" s="109"/>
      <c r="DK1022" s="109"/>
      <c r="DL1022" s="109"/>
    </row>
    <row r="1023" spans="1:116" s="44" customFormat="1" ht="1" hidden="1" customHeight="1">
      <c r="A1023" s="94">
        <v>2043</v>
      </c>
      <c r="B1023" s="94"/>
      <c r="C1023" s="94"/>
      <c r="D1023" s="105">
        <f t="shared" ref="D1023:M1023" si="1756">D971/D614</f>
        <v>1.1308248345758545</v>
      </c>
      <c r="E1023" s="105">
        <f t="shared" si="1756"/>
        <v>1.130558758216561</v>
      </c>
      <c r="F1023" s="105">
        <f t="shared" si="1756"/>
        <v>1.1302497449500153</v>
      </c>
      <c r="G1023" s="105">
        <f t="shared" si="1756"/>
        <v>1.1298828575955042</v>
      </c>
      <c r="H1023" s="105">
        <f t="shared" si="1756"/>
        <v>1.1294372005912163</v>
      </c>
      <c r="I1023" s="105">
        <f t="shared" si="1756"/>
        <v>1.0660751544409377</v>
      </c>
      <c r="J1023" s="105">
        <f t="shared" si="1756"/>
        <v>1.063750979810322</v>
      </c>
      <c r="K1023" s="105">
        <f t="shared" si="1756"/>
        <v>1.0614006801706855</v>
      </c>
      <c r="L1023" s="105">
        <f t="shared" si="1756"/>
        <v>1.059054509298103</v>
      </c>
      <c r="M1023" s="105">
        <f t="shared" si="1756"/>
        <v>1.0567645411691347</v>
      </c>
      <c r="N1023" s="105"/>
      <c r="O1023" s="105"/>
      <c r="P1023" s="105"/>
      <c r="Q1023" s="109"/>
      <c r="R1023" s="109"/>
      <c r="S1023" s="109"/>
      <c r="T1023" s="109"/>
      <c r="U1023" s="109"/>
      <c r="V1023" s="109"/>
      <c r="W1023" s="109"/>
      <c r="X1023" s="109"/>
      <c r="Y1023" s="109"/>
      <c r="Z1023" s="109"/>
      <c r="AA1023" s="109"/>
      <c r="AB1023" s="109"/>
      <c r="AC1023" s="109"/>
      <c r="AD1023" s="109"/>
      <c r="AE1023" s="109"/>
      <c r="AF1023" s="109"/>
      <c r="AG1023" s="109"/>
      <c r="AH1023" s="109"/>
      <c r="AI1023" s="109"/>
      <c r="AJ1023" s="109"/>
      <c r="AK1023" s="109"/>
      <c r="AL1023" s="109"/>
      <c r="AM1023" s="109"/>
      <c r="AN1023" s="109"/>
      <c r="AO1023" s="109"/>
      <c r="AP1023" s="109"/>
      <c r="AQ1023" s="109"/>
      <c r="AR1023" s="109"/>
      <c r="AS1023" s="109"/>
      <c r="AT1023" s="109"/>
      <c r="AU1023" s="109"/>
      <c r="AV1023" s="109"/>
      <c r="AW1023" s="109"/>
      <c r="AX1023" s="109"/>
      <c r="AY1023" s="109"/>
      <c r="AZ1023" s="109"/>
      <c r="BA1023" s="109"/>
      <c r="BB1023" s="109"/>
      <c r="BC1023" s="109"/>
      <c r="BD1023" s="109"/>
      <c r="BE1023" s="109"/>
      <c r="BF1023" s="109"/>
      <c r="BG1023" s="109"/>
      <c r="BH1023" s="109"/>
      <c r="BI1023" s="109"/>
      <c r="BJ1023" s="109"/>
      <c r="BK1023" s="109"/>
      <c r="BL1023" s="109"/>
      <c r="BM1023" s="109"/>
      <c r="BN1023" s="109"/>
      <c r="BO1023" s="109"/>
      <c r="BP1023" s="109"/>
      <c r="BQ1023" s="109"/>
      <c r="BR1023" s="109"/>
      <c r="BS1023" s="109"/>
      <c r="BT1023" s="109"/>
      <c r="BU1023" s="109"/>
      <c r="BV1023" s="109"/>
      <c r="BW1023" s="109"/>
      <c r="BX1023" s="109"/>
      <c r="BY1023" s="109"/>
      <c r="BZ1023" s="109"/>
      <c r="CA1023" s="109"/>
      <c r="CB1023" s="109"/>
      <c r="CC1023" s="109"/>
      <c r="CD1023" s="109"/>
      <c r="CE1023" s="109"/>
      <c r="CF1023" s="109"/>
      <c r="CG1023" s="109"/>
      <c r="CH1023" s="109"/>
      <c r="CI1023" s="109"/>
      <c r="CJ1023" s="109"/>
      <c r="CK1023" s="109"/>
      <c r="CL1023" s="109"/>
      <c r="CM1023" s="109"/>
      <c r="CN1023" s="109"/>
      <c r="CO1023" s="109"/>
      <c r="CP1023" s="109"/>
      <c r="CQ1023" s="109"/>
      <c r="CR1023" s="109"/>
      <c r="CS1023" s="109"/>
      <c r="CT1023" s="109"/>
      <c r="CU1023" s="109"/>
      <c r="CV1023" s="109"/>
      <c r="CW1023" s="109"/>
      <c r="CX1023" s="109"/>
      <c r="CY1023" s="109"/>
      <c r="CZ1023" s="109"/>
      <c r="DA1023" s="109"/>
      <c r="DB1023" s="109"/>
      <c r="DC1023" s="109"/>
      <c r="DD1023" s="109"/>
      <c r="DE1023" s="109"/>
      <c r="DF1023" s="109"/>
      <c r="DG1023" s="109"/>
      <c r="DH1023" s="109"/>
      <c r="DI1023" s="109"/>
      <c r="DJ1023" s="109"/>
      <c r="DK1023" s="109"/>
      <c r="DL1023" s="109"/>
    </row>
    <row r="1024" spans="1:116" s="44" customFormat="1" ht="1" hidden="1" customHeight="1">
      <c r="A1024" s="94">
        <v>2044</v>
      </c>
      <c r="B1024" s="94"/>
      <c r="C1024" s="94"/>
      <c r="D1024" s="105">
        <f t="shared" ref="D1024:M1024" si="1757">D972/D615</f>
        <v>1.1343123942601976</v>
      </c>
      <c r="E1024" s="105">
        <f t="shared" si="1757"/>
        <v>1.134104166100856</v>
      </c>
      <c r="F1024" s="105">
        <f t="shared" si="1757"/>
        <v>1.133832354521459</v>
      </c>
      <c r="G1024" s="105">
        <f t="shared" si="1757"/>
        <v>1.1335125827294865</v>
      </c>
      <c r="H1024" s="105">
        <f t="shared" si="1757"/>
        <v>1.1331367423747518</v>
      </c>
      <c r="I1024" s="105">
        <f t="shared" si="1757"/>
        <v>1.070686970734507</v>
      </c>
      <c r="J1024" s="105">
        <f t="shared" si="1757"/>
        <v>1.0682646627123851</v>
      </c>
      <c r="K1024" s="105">
        <f t="shared" si="1757"/>
        <v>1.0658481235426303</v>
      </c>
      <c r="L1024" s="105">
        <f t="shared" si="1757"/>
        <v>1.0634117809322994</v>
      </c>
      <c r="M1024" s="105">
        <f t="shared" si="1757"/>
        <v>1.0609780994384768</v>
      </c>
      <c r="N1024" s="105"/>
      <c r="O1024" s="105"/>
      <c r="P1024" s="105"/>
      <c r="Q1024" s="109"/>
      <c r="R1024" s="109"/>
      <c r="S1024" s="109"/>
      <c r="T1024" s="109"/>
      <c r="U1024" s="109"/>
      <c r="V1024" s="109"/>
      <c r="W1024" s="109"/>
      <c r="X1024" s="109"/>
      <c r="Y1024" s="109"/>
      <c r="Z1024" s="109"/>
      <c r="AA1024" s="109"/>
      <c r="AB1024" s="109"/>
      <c r="AC1024" s="109"/>
      <c r="AD1024" s="109"/>
      <c r="AE1024" s="109"/>
      <c r="AF1024" s="109"/>
      <c r="AG1024" s="109"/>
      <c r="AH1024" s="109"/>
      <c r="AI1024" s="109"/>
      <c r="AJ1024" s="109"/>
      <c r="AK1024" s="109"/>
      <c r="AL1024" s="109"/>
      <c r="AM1024" s="109"/>
      <c r="AN1024" s="109"/>
      <c r="AO1024" s="109"/>
      <c r="AP1024" s="109"/>
      <c r="AQ1024" s="109"/>
      <c r="AR1024" s="109"/>
      <c r="AS1024" s="109"/>
      <c r="AT1024" s="109"/>
      <c r="AU1024" s="109"/>
      <c r="AV1024" s="109"/>
      <c r="AW1024" s="109"/>
      <c r="AX1024" s="109"/>
      <c r="AY1024" s="109"/>
      <c r="AZ1024" s="109"/>
      <c r="BA1024" s="109"/>
      <c r="BB1024" s="109"/>
      <c r="BC1024" s="109"/>
      <c r="BD1024" s="109"/>
      <c r="BE1024" s="109"/>
      <c r="BF1024" s="109"/>
      <c r="BG1024" s="109"/>
      <c r="BH1024" s="109"/>
      <c r="BI1024" s="109"/>
      <c r="BJ1024" s="109"/>
      <c r="BK1024" s="109"/>
      <c r="BL1024" s="109"/>
      <c r="BM1024" s="109"/>
      <c r="BN1024" s="109"/>
      <c r="BO1024" s="109"/>
      <c r="BP1024" s="109"/>
      <c r="BQ1024" s="109"/>
      <c r="BR1024" s="109"/>
      <c r="BS1024" s="109"/>
      <c r="BT1024" s="109"/>
      <c r="BU1024" s="109"/>
      <c r="BV1024" s="109"/>
      <c r="BW1024" s="109"/>
      <c r="BX1024" s="109"/>
      <c r="BY1024" s="109"/>
      <c r="BZ1024" s="109"/>
      <c r="CA1024" s="109"/>
      <c r="CB1024" s="109"/>
      <c r="CC1024" s="109"/>
      <c r="CD1024" s="109"/>
      <c r="CE1024" s="109"/>
      <c r="CF1024" s="109"/>
      <c r="CG1024" s="109"/>
      <c r="CH1024" s="109"/>
      <c r="CI1024" s="109"/>
      <c r="CJ1024" s="109"/>
      <c r="CK1024" s="109"/>
      <c r="CL1024" s="109"/>
      <c r="CM1024" s="109"/>
      <c r="CN1024" s="109"/>
      <c r="CO1024" s="109"/>
      <c r="CP1024" s="109"/>
      <c r="CQ1024" s="109"/>
      <c r="CR1024" s="109"/>
      <c r="CS1024" s="109"/>
      <c r="CT1024" s="109"/>
      <c r="CU1024" s="109"/>
      <c r="CV1024" s="109"/>
      <c r="CW1024" s="109"/>
      <c r="CX1024" s="109"/>
      <c r="CY1024" s="109"/>
      <c r="CZ1024" s="109"/>
      <c r="DA1024" s="109"/>
      <c r="DB1024" s="109"/>
      <c r="DC1024" s="109"/>
      <c r="DD1024" s="109"/>
      <c r="DE1024" s="109"/>
      <c r="DF1024" s="109"/>
      <c r="DG1024" s="109"/>
      <c r="DH1024" s="109"/>
      <c r="DI1024" s="109"/>
      <c r="DJ1024" s="109"/>
      <c r="DK1024" s="109"/>
      <c r="DL1024" s="109"/>
    </row>
    <row r="1025" spans="1:116" s="44" customFormat="1" ht="1" hidden="1" customHeight="1">
      <c r="A1025" s="94">
        <v>2045</v>
      </c>
      <c r="B1025" s="94"/>
      <c r="C1025" s="94"/>
      <c r="D1025" s="105">
        <f t="shared" ref="D1025:M1025" si="1758">D973/D616</f>
        <v>1.137699173618963</v>
      </c>
      <c r="E1025" s="105">
        <f t="shared" si="1758"/>
        <v>1.1375719402605287</v>
      </c>
      <c r="F1025" s="105">
        <f t="shared" si="1758"/>
        <v>1.1373566679288132</v>
      </c>
      <c r="G1025" s="105">
        <f t="shared" si="1758"/>
        <v>1.1370730520900958</v>
      </c>
      <c r="H1025" s="105">
        <f t="shared" si="1758"/>
        <v>1.1367437123645823</v>
      </c>
      <c r="I1025" s="105">
        <f t="shared" si="1758"/>
        <v>1.0755317051062312</v>
      </c>
      <c r="J1025" s="105">
        <f t="shared" si="1758"/>
        <v>1.0729923184811743</v>
      </c>
      <c r="K1025" s="105">
        <f t="shared" si="1758"/>
        <v>1.0704785159438073</v>
      </c>
      <c r="L1025" s="105">
        <f t="shared" si="1758"/>
        <v>1.0679786592322564</v>
      </c>
      <c r="M1025" s="105">
        <f t="shared" si="1758"/>
        <v>1.0654552447376879</v>
      </c>
      <c r="N1025" s="105"/>
      <c r="O1025" s="105"/>
      <c r="P1025" s="105"/>
      <c r="Q1025" s="109"/>
      <c r="R1025" s="109"/>
      <c r="S1025" s="109"/>
      <c r="T1025" s="109"/>
      <c r="U1025" s="109"/>
      <c r="V1025" s="109"/>
      <c r="W1025" s="109"/>
      <c r="X1025" s="109"/>
      <c r="Y1025" s="109"/>
      <c r="Z1025" s="109"/>
      <c r="AA1025" s="109"/>
      <c r="AB1025" s="109"/>
      <c r="AC1025" s="109"/>
      <c r="AD1025" s="109"/>
      <c r="AE1025" s="109"/>
      <c r="AF1025" s="109"/>
      <c r="AG1025" s="109"/>
      <c r="AH1025" s="109"/>
      <c r="AI1025" s="109"/>
      <c r="AJ1025" s="109"/>
      <c r="AK1025" s="109"/>
      <c r="AL1025" s="109"/>
      <c r="AM1025" s="109"/>
      <c r="AN1025" s="109"/>
      <c r="AO1025" s="109"/>
      <c r="AP1025" s="109"/>
      <c r="AQ1025" s="109"/>
      <c r="AR1025" s="109"/>
      <c r="AS1025" s="109"/>
      <c r="AT1025" s="109"/>
      <c r="AU1025" s="109"/>
      <c r="AV1025" s="109"/>
      <c r="AW1025" s="109"/>
      <c r="AX1025" s="109"/>
      <c r="AY1025" s="109"/>
      <c r="AZ1025" s="109"/>
      <c r="BA1025" s="109"/>
      <c r="BB1025" s="109"/>
      <c r="BC1025" s="109"/>
      <c r="BD1025" s="109"/>
      <c r="BE1025" s="109"/>
      <c r="BF1025" s="109"/>
      <c r="BG1025" s="109"/>
      <c r="BH1025" s="109"/>
      <c r="BI1025" s="109"/>
      <c r="BJ1025" s="109"/>
      <c r="BK1025" s="109"/>
      <c r="BL1025" s="109"/>
      <c r="BM1025" s="109"/>
      <c r="BN1025" s="109"/>
      <c r="BO1025" s="109"/>
      <c r="BP1025" s="109"/>
      <c r="BQ1025" s="109"/>
      <c r="BR1025" s="109"/>
      <c r="BS1025" s="109"/>
      <c r="BT1025" s="109"/>
      <c r="BU1025" s="109"/>
      <c r="BV1025" s="109"/>
      <c r="BW1025" s="109"/>
      <c r="BX1025" s="109"/>
      <c r="BY1025" s="109"/>
      <c r="BZ1025" s="109"/>
      <c r="CA1025" s="109"/>
      <c r="CB1025" s="109"/>
      <c r="CC1025" s="109"/>
      <c r="CD1025" s="109"/>
      <c r="CE1025" s="109"/>
      <c r="CF1025" s="109"/>
      <c r="CG1025" s="109"/>
      <c r="CH1025" s="109"/>
      <c r="CI1025" s="109"/>
      <c r="CJ1025" s="109"/>
      <c r="CK1025" s="109"/>
      <c r="CL1025" s="109"/>
      <c r="CM1025" s="109"/>
      <c r="CN1025" s="109"/>
      <c r="CO1025" s="109"/>
      <c r="CP1025" s="109"/>
      <c r="CQ1025" s="109"/>
      <c r="CR1025" s="109"/>
      <c r="CS1025" s="109"/>
      <c r="CT1025" s="109"/>
      <c r="CU1025" s="109"/>
      <c r="CV1025" s="109"/>
      <c r="CW1025" s="109"/>
      <c r="CX1025" s="109"/>
      <c r="CY1025" s="109"/>
      <c r="CZ1025" s="109"/>
      <c r="DA1025" s="109"/>
      <c r="DB1025" s="109"/>
      <c r="DC1025" s="109"/>
      <c r="DD1025" s="109"/>
      <c r="DE1025" s="109"/>
      <c r="DF1025" s="109"/>
      <c r="DG1025" s="109"/>
      <c r="DH1025" s="109"/>
      <c r="DI1025" s="109"/>
      <c r="DJ1025" s="109"/>
      <c r="DK1025" s="109"/>
      <c r="DL1025" s="109"/>
    </row>
    <row r="1026" spans="1:116" s="44" customFormat="1" ht="1" hidden="1" customHeight="1">
      <c r="A1026" s="94">
        <v>2046</v>
      </c>
      <c r="B1026" s="94"/>
      <c r="C1026" s="94"/>
      <c r="D1026" s="105">
        <f t="shared" ref="D1026:M1026" si="1759">D974/D617</f>
        <v>1.1410485655389901</v>
      </c>
      <c r="E1026" s="105">
        <f t="shared" si="1759"/>
        <v>1.1409498523131631</v>
      </c>
      <c r="F1026" s="105">
        <f t="shared" si="1759"/>
        <v>1.1408143092266638</v>
      </c>
      <c r="G1026" s="105">
        <f t="shared" si="1759"/>
        <v>1.1405862199982144</v>
      </c>
      <c r="H1026" s="105">
        <f t="shared" si="1759"/>
        <v>1.1402915364746613</v>
      </c>
      <c r="I1026" s="105">
        <f t="shared" si="1759"/>
        <v>1.0804829454373388</v>
      </c>
      <c r="J1026" s="105">
        <f t="shared" si="1759"/>
        <v>1.0779444953716886</v>
      </c>
      <c r="K1026" s="105">
        <f t="shared" si="1759"/>
        <v>1.075311409920265</v>
      </c>
      <c r="L1026" s="105">
        <f t="shared" si="1759"/>
        <v>1.0727132492512217</v>
      </c>
      <c r="M1026" s="105">
        <f t="shared" si="1759"/>
        <v>1.070129074490545</v>
      </c>
      <c r="N1026" s="105"/>
      <c r="O1026" s="105"/>
      <c r="P1026" s="105"/>
      <c r="Q1026" s="109"/>
      <c r="R1026" s="109"/>
      <c r="S1026" s="109"/>
      <c r="T1026" s="109"/>
      <c r="U1026" s="109"/>
      <c r="V1026" s="109"/>
      <c r="W1026" s="109"/>
      <c r="X1026" s="109"/>
      <c r="Y1026" s="109"/>
      <c r="Z1026" s="109"/>
      <c r="AA1026" s="109"/>
      <c r="AB1026" s="109"/>
      <c r="AC1026" s="109"/>
      <c r="AD1026" s="109"/>
      <c r="AE1026" s="109"/>
      <c r="AF1026" s="109"/>
      <c r="AG1026" s="109"/>
      <c r="AH1026" s="109"/>
      <c r="AI1026" s="109"/>
      <c r="AJ1026" s="109"/>
      <c r="AK1026" s="109"/>
      <c r="AL1026" s="109"/>
      <c r="AM1026" s="109"/>
      <c r="AN1026" s="109"/>
      <c r="AO1026" s="109"/>
      <c r="AP1026" s="109"/>
      <c r="AQ1026" s="109"/>
      <c r="AR1026" s="109"/>
      <c r="AS1026" s="109"/>
      <c r="AT1026" s="109"/>
      <c r="AU1026" s="109"/>
      <c r="AV1026" s="109"/>
      <c r="AW1026" s="109"/>
      <c r="AX1026" s="109"/>
      <c r="AY1026" s="109"/>
      <c r="AZ1026" s="109"/>
      <c r="BA1026" s="109"/>
      <c r="BB1026" s="109"/>
      <c r="BC1026" s="109"/>
      <c r="BD1026" s="109"/>
      <c r="BE1026" s="109"/>
      <c r="BF1026" s="109"/>
      <c r="BG1026" s="109"/>
      <c r="BH1026" s="109"/>
      <c r="BI1026" s="109"/>
      <c r="BJ1026" s="109"/>
      <c r="BK1026" s="109"/>
      <c r="BL1026" s="109"/>
      <c r="BM1026" s="109"/>
      <c r="BN1026" s="109"/>
      <c r="BO1026" s="109"/>
      <c r="BP1026" s="109"/>
      <c r="BQ1026" s="109"/>
      <c r="BR1026" s="109"/>
      <c r="BS1026" s="109"/>
      <c r="BT1026" s="109"/>
      <c r="BU1026" s="109"/>
      <c r="BV1026" s="109"/>
      <c r="BW1026" s="109"/>
      <c r="BX1026" s="109"/>
      <c r="BY1026" s="109"/>
      <c r="BZ1026" s="109"/>
      <c r="CA1026" s="109"/>
      <c r="CB1026" s="109"/>
      <c r="CC1026" s="109"/>
      <c r="CD1026" s="109"/>
      <c r="CE1026" s="109"/>
      <c r="CF1026" s="109"/>
      <c r="CG1026" s="109"/>
      <c r="CH1026" s="109"/>
      <c r="CI1026" s="109"/>
      <c r="CJ1026" s="109"/>
      <c r="CK1026" s="109"/>
      <c r="CL1026" s="109"/>
      <c r="CM1026" s="109"/>
      <c r="CN1026" s="109"/>
      <c r="CO1026" s="109"/>
      <c r="CP1026" s="109"/>
      <c r="CQ1026" s="109"/>
      <c r="CR1026" s="109"/>
      <c r="CS1026" s="109"/>
      <c r="CT1026" s="109"/>
      <c r="CU1026" s="109"/>
      <c r="CV1026" s="109"/>
      <c r="CW1026" s="109"/>
      <c r="CX1026" s="109"/>
      <c r="CY1026" s="109"/>
      <c r="CZ1026" s="109"/>
      <c r="DA1026" s="109"/>
      <c r="DB1026" s="109"/>
      <c r="DC1026" s="109"/>
      <c r="DD1026" s="109"/>
      <c r="DE1026" s="109"/>
      <c r="DF1026" s="109"/>
      <c r="DG1026" s="109"/>
      <c r="DH1026" s="109"/>
      <c r="DI1026" s="109"/>
      <c r="DJ1026" s="109"/>
      <c r="DK1026" s="109"/>
      <c r="DL1026" s="109"/>
    </row>
    <row r="1027" spans="1:116" s="44" customFormat="1" ht="1" hidden="1" customHeight="1">
      <c r="A1027" s="94">
        <v>2047</v>
      </c>
      <c r="B1027" s="94"/>
      <c r="C1027" s="94"/>
      <c r="D1027" s="105">
        <f t="shared" ref="D1027:M1027" si="1760">D975/D618</f>
        <v>1.1443116317256672</v>
      </c>
      <c r="E1027" s="105">
        <f t="shared" si="1760"/>
        <v>1.1442865844429908</v>
      </c>
      <c r="F1027" s="105">
        <f t="shared" si="1760"/>
        <v>1.1441775216859278</v>
      </c>
      <c r="G1027" s="105">
        <f t="shared" si="1760"/>
        <v>1.1440273454067549</v>
      </c>
      <c r="H1027" s="105">
        <f t="shared" si="1760"/>
        <v>1.1437875005665012</v>
      </c>
      <c r="I1027" s="105">
        <f t="shared" si="1760"/>
        <v>1.0855917659393666</v>
      </c>
      <c r="J1027" s="105">
        <f t="shared" si="1760"/>
        <v>1.0829977933165162</v>
      </c>
      <c r="K1027" s="105">
        <f t="shared" si="1760"/>
        <v>1.0803725754896314</v>
      </c>
      <c r="L1027" s="105">
        <f t="shared" si="1760"/>
        <v>1.0776547934263578</v>
      </c>
      <c r="M1027" s="105">
        <f t="shared" si="1760"/>
        <v>1.0749711261902279</v>
      </c>
      <c r="N1027" s="105"/>
      <c r="O1027" s="105"/>
      <c r="P1027" s="105"/>
      <c r="Q1027" s="109"/>
      <c r="R1027" s="109"/>
      <c r="S1027" s="109"/>
      <c r="T1027" s="109"/>
      <c r="U1027" s="109"/>
      <c r="V1027" s="109"/>
      <c r="W1027" s="109"/>
      <c r="X1027" s="109"/>
      <c r="Y1027" s="109"/>
      <c r="Z1027" s="109"/>
      <c r="AA1027" s="109"/>
      <c r="AB1027" s="109"/>
      <c r="AC1027" s="109"/>
      <c r="AD1027" s="109"/>
      <c r="AE1027" s="109"/>
      <c r="AF1027" s="109"/>
      <c r="AG1027" s="109"/>
      <c r="AH1027" s="109"/>
      <c r="AI1027" s="109"/>
      <c r="AJ1027" s="109"/>
      <c r="AK1027" s="109"/>
      <c r="AL1027" s="109"/>
      <c r="AM1027" s="109"/>
      <c r="AN1027" s="109"/>
      <c r="AO1027" s="109"/>
      <c r="AP1027" s="109"/>
      <c r="AQ1027" s="109"/>
      <c r="AR1027" s="109"/>
      <c r="AS1027" s="109"/>
      <c r="AT1027" s="109"/>
      <c r="AU1027" s="109"/>
      <c r="AV1027" s="109"/>
      <c r="AW1027" s="109"/>
      <c r="AX1027" s="109"/>
      <c r="AY1027" s="109"/>
      <c r="AZ1027" s="109"/>
      <c r="BA1027" s="109"/>
      <c r="BB1027" s="109"/>
      <c r="BC1027" s="109"/>
      <c r="BD1027" s="109"/>
      <c r="BE1027" s="109"/>
      <c r="BF1027" s="109"/>
      <c r="BG1027" s="109"/>
      <c r="BH1027" s="109"/>
      <c r="BI1027" s="109"/>
      <c r="BJ1027" s="109"/>
      <c r="BK1027" s="109"/>
      <c r="BL1027" s="109"/>
      <c r="BM1027" s="109"/>
      <c r="BN1027" s="109"/>
      <c r="BO1027" s="109"/>
      <c r="BP1027" s="109"/>
      <c r="BQ1027" s="109"/>
      <c r="BR1027" s="109"/>
      <c r="BS1027" s="109"/>
      <c r="BT1027" s="109"/>
      <c r="BU1027" s="109"/>
      <c r="BV1027" s="109"/>
      <c r="BW1027" s="109"/>
      <c r="BX1027" s="109"/>
      <c r="BY1027" s="109"/>
      <c r="BZ1027" s="109"/>
      <c r="CA1027" s="109"/>
      <c r="CB1027" s="109"/>
      <c r="CC1027" s="109"/>
      <c r="CD1027" s="109"/>
      <c r="CE1027" s="109"/>
      <c r="CF1027" s="109"/>
      <c r="CG1027" s="109"/>
      <c r="CH1027" s="109"/>
      <c r="CI1027" s="109"/>
      <c r="CJ1027" s="109"/>
      <c r="CK1027" s="109"/>
      <c r="CL1027" s="109"/>
      <c r="CM1027" s="109"/>
      <c r="CN1027" s="109"/>
      <c r="CO1027" s="109"/>
      <c r="CP1027" s="109"/>
      <c r="CQ1027" s="109"/>
      <c r="CR1027" s="109"/>
      <c r="CS1027" s="109"/>
      <c r="CT1027" s="109"/>
      <c r="CU1027" s="109"/>
      <c r="CV1027" s="109"/>
      <c r="CW1027" s="109"/>
      <c r="CX1027" s="109"/>
      <c r="CY1027" s="109"/>
      <c r="CZ1027" s="109"/>
      <c r="DA1027" s="109"/>
      <c r="DB1027" s="109"/>
      <c r="DC1027" s="109"/>
      <c r="DD1027" s="109"/>
      <c r="DE1027" s="109"/>
      <c r="DF1027" s="109"/>
      <c r="DG1027" s="109"/>
      <c r="DH1027" s="109"/>
      <c r="DI1027" s="109"/>
      <c r="DJ1027" s="109"/>
      <c r="DK1027" s="109"/>
      <c r="DL1027" s="109"/>
    </row>
    <row r="1028" spans="1:116" s="44" customFormat="1" ht="1" hidden="1" customHeight="1">
      <c r="A1028" s="94">
        <v>2048</v>
      </c>
      <c r="B1028" s="94"/>
      <c r="C1028" s="94"/>
      <c r="D1028" s="105">
        <f t="shared" ref="D1028:M1028" si="1761">D976/D619</f>
        <v>1.1475053509078701</v>
      </c>
      <c r="E1028" s="105">
        <f t="shared" si="1761"/>
        <v>1.1475434289062558</v>
      </c>
      <c r="F1028" s="105">
        <f t="shared" si="1761"/>
        <v>1.1475063445071412</v>
      </c>
      <c r="G1028" s="105">
        <f t="shared" si="1761"/>
        <v>1.1473816094205949</v>
      </c>
      <c r="H1028" s="105">
        <f t="shared" si="1761"/>
        <v>1.1472171837537577</v>
      </c>
      <c r="I1028" s="105">
        <f t="shared" si="1761"/>
        <v>1.0908532455199835</v>
      </c>
      <c r="J1028" s="105">
        <f t="shared" si="1761"/>
        <v>1.0882196052522768</v>
      </c>
      <c r="K1028" s="105">
        <f t="shared" si="1761"/>
        <v>1.085540670253978</v>
      </c>
      <c r="L1028" s="105">
        <f t="shared" si="1761"/>
        <v>1.0828361687861929</v>
      </c>
      <c r="M1028" s="105">
        <f t="shared" si="1761"/>
        <v>1.0800342143444779</v>
      </c>
      <c r="N1028" s="105"/>
      <c r="O1028" s="105"/>
      <c r="P1028" s="105"/>
      <c r="Q1028" s="109"/>
      <c r="R1028" s="109"/>
      <c r="S1028" s="109"/>
      <c r="T1028" s="109"/>
      <c r="U1028" s="109"/>
      <c r="V1028" s="109"/>
      <c r="W1028" s="109"/>
      <c r="X1028" s="109"/>
      <c r="Y1028" s="109"/>
      <c r="Z1028" s="109"/>
      <c r="AA1028" s="109"/>
      <c r="AB1028" s="109"/>
      <c r="AC1028" s="109"/>
      <c r="AD1028" s="109"/>
      <c r="AE1028" s="109"/>
      <c r="AF1028" s="109"/>
      <c r="AG1028" s="109"/>
      <c r="AH1028" s="109"/>
      <c r="AI1028" s="109"/>
      <c r="AJ1028" s="109"/>
      <c r="AK1028" s="109"/>
      <c r="AL1028" s="109"/>
      <c r="AM1028" s="109"/>
      <c r="AN1028" s="109"/>
      <c r="AO1028" s="109"/>
      <c r="AP1028" s="109"/>
      <c r="AQ1028" s="109"/>
      <c r="AR1028" s="109"/>
      <c r="AS1028" s="109"/>
      <c r="AT1028" s="109"/>
      <c r="AU1028" s="109"/>
      <c r="AV1028" s="109"/>
      <c r="AW1028" s="109"/>
      <c r="AX1028" s="109"/>
      <c r="AY1028" s="109"/>
      <c r="AZ1028" s="109"/>
      <c r="BA1028" s="109"/>
      <c r="BB1028" s="109"/>
      <c r="BC1028" s="109"/>
      <c r="BD1028" s="109"/>
      <c r="BE1028" s="109"/>
      <c r="BF1028" s="109"/>
      <c r="BG1028" s="109"/>
      <c r="BH1028" s="109"/>
      <c r="BI1028" s="109"/>
      <c r="BJ1028" s="109"/>
      <c r="BK1028" s="109"/>
      <c r="BL1028" s="109"/>
      <c r="BM1028" s="109"/>
      <c r="BN1028" s="109"/>
      <c r="BO1028" s="109"/>
      <c r="BP1028" s="109"/>
      <c r="BQ1028" s="109"/>
      <c r="BR1028" s="109"/>
      <c r="BS1028" s="109"/>
      <c r="BT1028" s="109"/>
      <c r="BU1028" s="109"/>
      <c r="BV1028" s="109"/>
      <c r="BW1028" s="109"/>
      <c r="BX1028" s="109"/>
      <c r="BY1028" s="109"/>
      <c r="BZ1028" s="109"/>
      <c r="CA1028" s="109"/>
      <c r="CB1028" s="109"/>
      <c r="CC1028" s="109"/>
      <c r="CD1028" s="109"/>
      <c r="CE1028" s="109"/>
      <c r="CF1028" s="109"/>
      <c r="CG1028" s="109"/>
      <c r="CH1028" s="109"/>
      <c r="CI1028" s="109"/>
      <c r="CJ1028" s="109"/>
      <c r="CK1028" s="109"/>
      <c r="CL1028" s="109"/>
      <c r="CM1028" s="109"/>
      <c r="CN1028" s="109"/>
      <c r="CO1028" s="109"/>
      <c r="CP1028" s="109"/>
      <c r="CQ1028" s="109"/>
      <c r="CR1028" s="109"/>
      <c r="CS1028" s="109"/>
      <c r="CT1028" s="109"/>
      <c r="CU1028" s="109"/>
      <c r="CV1028" s="109"/>
      <c r="CW1028" s="109"/>
      <c r="CX1028" s="109"/>
      <c r="CY1028" s="109"/>
      <c r="CZ1028" s="109"/>
      <c r="DA1028" s="109"/>
      <c r="DB1028" s="109"/>
      <c r="DC1028" s="109"/>
      <c r="DD1028" s="109"/>
      <c r="DE1028" s="109"/>
      <c r="DF1028" s="109"/>
      <c r="DG1028" s="109"/>
      <c r="DH1028" s="109"/>
      <c r="DI1028" s="109"/>
      <c r="DJ1028" s="109"/>
      <c r="DK1028" s="109"/>
      <c r="DL1028" s="109"/>
    </row>
    <row r="1029" spans="1:116" s="44" customFormat="1" ht="1" hidden="1" customHeight="1">
      <c r="A1029" s="94">
        <v>2049</v>
      </c>
      <c r="B1029" s="94"/>
      <c r="C1029" s="94"/>
      <c r="D1029" s="105">
        <f t="shared" ref="D1029:M1029" si="1762">D977/D620</f>
        <v>1.1506507392223382</v>
      </c>
      <c r="E1029" s="105">
        <f t="shared" si="1762"/>
        <v>1.1507254541083278</v>
      </c>
      <c r="F1029" s="105">
        <f t="shared" si="1762"/>
        <v>1.1507503465573881</v>
      </c>
      <c r="G1029" s="105">
        <f t="shared" si="1762"/>
        <v>1.1506966829238123</v>
      </c>
      <c r="H1029" s="105">
        <f t="shared" si="1762"/>
        <v>1.1505572962923876</v>
      </c>
      <c r="I1029" s="105">
        <f t="shared" si="1762"/>
        <v>1.096226412776671</v>
      </c>
      <c r="J1029" s="105">
        <f t="shared" si="1762"/>
        <v>1.0935961319925629</v>
      </c>
      <c r="K1029" s="105">
        <f t="shared" si="1762"/>
        <v>1.0908795415085601</v>
      </c>
      <c r="L1029" s="105">
        <f t="shared" si="1762"/>
        <v>1.0881222050214212</v>
      </c>
      <c r="M1029" s="105">
        <f t="shared" si="1762"/>
        <v>1.0853383522631157</v>
      </c>
      <c r="N1029" s="105"/>
      <c r="O1029" s="105"/>
      <c r="P1029" s="105"/>
      <c r="Q1029" s="109"/>
      <c r="R1029" s="109"/>
      <c r="S1029" s="109"/>
      <c r="T1029" s="109"/>
      <c r="U1029" s="109"/>
      <c r="V1029" s="109"/>
      <c r="W1029" s="109"/>
      <c r="X1029" s="109"/>
      <c r="Y1029" s="109"/>
      <c r="Z1029" s="109"/>
      <c r="AA1029" s="109"/>
      <c r="AB1029" s="109"/>
      <c r="AC1029" s="109"/>
      <c r="AD1029" s="109"/>
      <c r="AE1029" s="109"/>
      <c r="AF1029" s="109"/>
      <c r="AG1029" s="109"/>
      <c r="AH1029" s="109"/>
      <c r="AI1029" s="109"/>
      <c r="AJ1029" s="109"/>
      <c r="AK1029" s="109"/>
      <c r="AL1029" s="109"/>
      <c r="AM1029" s="109"/>
      <c r="AN1029" s="109"/>
      <c r="AO1029" s="109"/>
      <c r="AP1029" s="109"/>
      <c r="AQ1029" s="109"/>
      <c r="AR1029" s="109"/>
      <c r="AS1029" s="109"/>
      <c r="AT1029" s="109"/>
      <c r="AU1029" s="109"/>
      <c r="AV1029" s="109"/>
      <c r="AW1029" s="109"/>
      <c r="AX1029" s="109"/>
      <c r="AY1029" s="109"/>
      <c r="AZ1029" s="109"/>
      <c r="BA1029" s="109"/>
      <c r="BB1029" s="109"/>
      <c r="BC1029" s="109"/>
      <c r="BD1029" s="109"/>
      <c r="BE1029" s="109"/>
      <c r="BF1029" s="109"/>
      <c r="BG1029" s="109"/>
      <c r="BH1029" s="109"/>
      <c r="BI1029" s="109"/>
      <c r="BJ1029" s="109"/>
      <c r="BK1029" s="109"/>
      <c r="BL1029" s="109"/>
      <c r="BM1029" s="109"/>
      <c r="BN1029" s="109"/>
      <c r="BO1029" s="109"/>
      <c r="BP1029" s="109"/>
      <c r="BQ1029" s="109"/>
      <c r="BR1029" s="109"/>
      <c r="BS1029" s="109"/>
      <c r="BT1029" s="109"/>
      <c r="BU1029" s="109"/>
      <c r="BV1029" s="109"/>
      <c r="BW1029" s="109"/>
      <c r="BX1029" s="109"/>
      <c r="BY1029" s="109"/>
      <c r="BZ1029" s="109"/>
      <c r="CA1029" s="109"/>
      <c r="CB1029" s="109"/>
      <c r="CC1029" s="109"/>
      <c r="CD1029" s="109"/>
      <c r="CE1029" s="109"/>
      <c r="CF1029" s="109"/>
      <c r="CG1029" s="109"/>
      <c r="CH1029" s="109"/>
      <c r="CI1029" s="109"/>
      <c r="CJ1029" s="109"/>
      <c r="CK1029" s="109"/>
      <c r="CL1029" s="109"/>
      <c r="CM1029" s="109"/>
      <c r="CN1029" s="109"/>
      <c r="CO1029" s="109"/>
      <c r="CP1029" s="109"/>
      <c r="CQ1029" s="109"/>
      <c r="CR1029" s="109"/>
      <c r="CS1029" s="109"/>
      <c r="CT1029" s="109"/>
      <c r="CU1029" s="109"/>
      <c r="CV1029" s="109"/>
      <c r="CW1029" s="109"/>
      <c r="CX1029" s="109"/>
      <c r="CY1029" s="109"/>
      <c r="CZ1029" s="109"/>
      <c r="DA1029" s="109"/>
      <c r="DB1029" s="109"/>
      <c r="DC1029" s="109"/>
      <c r="DD1029" s="109"/>
      <c r="DE1029" s="109"/>
      <c r="DF1029" s="109"/>
      <c r="DG1029" s="109"/>
      <c r="DH1029" s="109"/>
      <c r="DI1029" s="109"/>
      <c r="DJ1029" s="109"/>
      <c r="DK1029" s="109"/>
      <c r="DL1029" s="109"/>
    </row>
    <row r="1030" spans="1:116" s="44" customFormat="1" ht="1" hidden="1" customHeight="1">
      <c r="A1030" s="94">
        <v>2050</v>
      </c>
      <c r="B1030" s="94"/>
      <c r="C1030" s="94"/>
      <c r="D1030" s="105">
        <f t="shared" ref="D1030:M1030" si="1763">D978/D621</f>
        <v>1.1537442138556173</v>
      </c>
      <c r="E1030" s="105">
        <f t="shared" si="1763"/>
        <v>1.1538704516140761</v>
      </c>
      <c r="F1030" s="105">
        <f t="shared" si="1763"/>
        <v>1.1539306270165732</v>
      </c>
      <c r="G1030" s="105">
        <f t="shared" si="1763"/>
        <v>1.1539372367309986</v>
      </c>
      <c r="H1030" s="105">
        <f t="shared" si="1763"/>
        <v>1.153866900628663</v>
      </c>
      <c r="I1030" s="105">
        <f t="shared" si="1763"/>
        <v>1.1017006382931072</v>
      </c>
      <c r="J1030" s="105">
        <f t="shared" si="1763"/>
        <v>1.0990753409654952</v>
      </c>
      <c r="K1030" s="105">
        <f t="shared" si="1763"/>
        <v>1.0963666367240716</v>
      </c>
      <c r="L1030" s="105">
        <f t="shared" si="1763"/>
        <v>1.0935744002039149</v>
      </c>
      <c r="M1030" s="105">
        <f t="shared" si="1763"/>
        <v>1.0907404673976473</v>
      </c>
      <c r="N1030" s="105"/>
      <c r="O1030" s="105"/>
      <c r="P1030" s="105"/>
      <c r="Q1030" s="109"/>
      <c r="R1030" s="109"/>
      <c r="S1030" s="109"/>
      <c r="T1030" s="109"/>
      <c r="U1030" s="109"/>
      <c r="V1030" s="109"/>
      <c r="W1030" s="109"/>
      <c r="X1030" s="109"/>
      <c r="Y1030" s="109"/>
      <c r="Z1030" s="109"/>
      <c r="AA1030" s="109"/>
      <c r="AB1030" s="109"/>
      <c r="AC1030" s="109"/>
      <c r="AD1030" s="109"/>
      <c r="AE1030" s="109"/>
      <c r="AF1030" s="109"/>
      <c r="AG1030" s="109"/>
      <c r="AH1030" s="109"/>
      <c r="AI1030" s="109"/>
      <c r="AJ1030" s="109"/>
      <c r="AK1030" s="109"/>
      <c r="AL1030" s="109"/>
      <c r="AM1030" s="109"/>
      <c r="AN1030" s="109"/>
      <c r="AO1030" s="109"/>
      <c r="AP1030" s="109"/>
      <c r="AQ1030" s="109"/>
      <c r="AR1030" s="109"/>
      <c r="AS1030" s="109"/>
      <c r="AT1030" s="109"/>
      <c r="AU1030" s="109"/>
      <c r="AV1030" s="109"/>
      <c r="AW1030" s="109"/>
      <c r="AX1030" s="109"/>
      <c r="AY1030" s="109"/>
      <c r="AZ1030" s="109"/>
      <c r="BA1030" s="109"/>
      <c r="BB1030" s="109"/>
      <c r="BC1030" s="109"/>
      <c r="BD1030" s="109"/>
      <c r="BE1030" s="109"/>
      <c r="BF1030" s="109"/>
      <c r="BG1030" s="109"/>
      <c r="BH1030" s="109"/>
      <c r="BI1030" s="109"/>
      <c r="BJ1030" s="109"/>
      <c r="BK1030" s="109"/>
      <c r="BL1030" s="109"/>
      <c r="BM1030" s="109"/>
      <c r="BN1030" s="109"/>
      <c r="BO1030" s="109"/>
      <c r="BP1030" s="109"/>
      <c r="BQ1030" s="109"/>
      <c r="BR1030" s="109"/>
      <c r="BS1030" s="109"/>
      <c r="BT1030" s="109"/>
      <c r="BU1030" s="109"/>
      <c r="BV1030" s="109"/>
      <c r="BW1030" s="109"/>
      <c r="BX1030" s="109"/>
      <c r="BY1030" s="109"/>
      <c r="BZ1030" s="109"/>
      <c r="CA1030" s="109"/>
      <c r="CB1030" s="109"/>
      <c r="CC1030" s="109"/>
      <c r="CD1030" s="109"/>
      <c r="CE1030" s="109"/>
      <c r="CF1030" s="109"/>
      <c r="CG1030" s="109"/>
      <c r="CH1030" s="109"/>
      <c r="CI1030" s="109"/>
      <c r="CJ1030" s="109"/>
      <c r="CK1030" s="109"/>
      <c r="CL1030" s="109"/>
      <c r="CM1030" s="109"/>
      <c r="CN1030" s="109"/>
      <c r="CO1030" s="109"/>
      <c r="CP1030" s="109"/>
      <c r="CQ1030" s="109"/>
      <c r="CR1030" s="109"/>
      <c r="CS1030" s="109"/>
      <c r="CT1030" s="109"/>
      <c r="CU1030" s="109"/>
      <c r="CV1030" s="109"/>
      <c r="CW1030" s="109"/>
      <c r="CX1030" s="109"/>
      <c r="CY1030" s="109"/>
      <c r="CZ1030" s="109"/>
      <c r="DA1030" s="109"/>
      <c r="DB1030" s="109"/>
      <c r="DC1030" s="109"/>
      <c r="DD1030" s="109"/>
      <c r="DE1030" s="109"/>
      <c r="DF1030" s="109"/>
      <c r="DG1030" s="109"/>
      <c r="DH1030" s="109"/>
      <c r="DI1030" s="109"/>
      <c r="DJ1030" s="109"/>
      <c r="DK1030" s="109"/>
      <c r="DL1030" s="109"/>
    </row>
    <row r="1031" spans="1:116" s="44" customFormat="1" ht="1" hidden="1" customHeight="1">
      <c r="A1031" s="95"/>
      <c r="B1031" s="95"/>
      <c r="C1031" s="95"/>
      <c r="Q1031" s="106"/>
      <c r="R1031" s="106"/>
      <c r="S1031" s="106"/>
      <c r="T1031" s="106"/>
      <c r="U1031" s="106"/>
      <c r="V1031" s="106"/>
      <c r="W1031" s="106"/>
      <c r="X1031" s="106"/>
      <c r="Y1031" s="106"/>
      <c r="Z1031" s="106"/>
      <c r="AA1031" s="106"/>
      <c r="AB1031" s="106"/>
      <c r="AC1031" s="106"/>
      <c r="AD1031" s="106"/>
      <c r="AE1031" s="106"/>
      <c r="AF1031" s="106"/>
      <c r="AG1031" s="106"/>
      <c r="AH1031" s="106"/>
      <c r="AI1031" s="106"/>
      <c r="AJ1031" s="106"/>
      <c r="AK1031" s="106"/>
      <c r="AL1031" s="106"/>
      <c r="AM1031" s="106"/>
      <c r="AN1031" s="106"/>
      <c r="AO1031" s="106"/>
      <c r="AP1031" s="106"/>
      <c r="AQ1031" s="106"/>
      <c r="AR1031" s="106"/>
      <c r="AS1031" s="106"/>
      <c r="AT1031" s="106"/>
      <c r="AU1031" s="106"/>
      <c r="AV1031" s="106"/>
      <c r="AW1031" s="106"/>
      <c r="AX1031" s="106"/>
      <c r="AY1031" s="106"/>
      <c r="AZ1031" s="106"/>
      <c r="BA1031" s="106"/>
      <c r="BB1031" s="106"/>
      <c r="BC1031" s="106"/>
      <c r="BD1031" s="106"/>
      <c r="BE1031" s="106"/>
      <c r="BF1031" s="106"/>
      <c r="BG1031" s="106"/>
      <c r="BH1031" s="106"/>
      <c r="BI1031" s="106"/>
      <c r="BJ1031" s="106"/>
      <c r="BK1031" s="106"/>
      <c r="BL1031" s="106"/>
      <c r="BM1031" s="106"/>
      <c r="BN1031" s="106"/>
      <c r="BO1031" s="106"/>
      <c r="BP1031" s="106"/>
      <c r="BQ1031" s="106"/>
      <c r="BR1031" s="106"/>
      <c r="BS1031" s="106"/>
      <c r="BT1031" s="106"/>
      <c r="BU1031" s="106"/>
      <c r="BV1031" s="106"/>
      <c r="BW1031" s="106"/>
      <c r="BX1031" s="106"/>
      <c r="BY1031" s="106"/>
      <c r="BZ1031" s="106"/>
      <c r="CA1031" s="106"/>
      <c r="CB1031" s="106"/>
      <c r="CC1031" s="106"/>
      <c r="CD1031" s="106"/>
      <c r="CE1031" s="106"/>
      <c r="CF1031" s="106"/>
      <c r="CG1031" s="106"/>
      <c r="CH1031" s="106"/>
      <c r="CI1031" s="106"/>
      <c r="CJ1031" s="106"/>
      <c r="CK1031" s="106"/>
      <c r="CL1031" s="106"/>
      <c r="CM1031" s="106"/>
      <c r="CN1031" s="106"/>
      <c r="CO1031" s="106"/>
      <c r="CP1031" s="106"/>
      <c r="CQ1031" s="106"/>
      <c r="CR1031" s="106"/>
      <c r="CS1031" s="106"/>
      <c r="CT1031" s="106"/>
      <c r="CU1031" s="106"/>
      <c r="CV1031" s="106"/>
      <c r="CW1031" s="106"/>
      <c r="CX1031" s="106"/>
      <c r="CY1031" s="106"/>
      <c r="CZ1031" s="106"/>
      <c r="DA1031" s="106"/>
      <c r="DB1031" s="106"/>
      <c r="DC1031" s="106"/>
      <c r="DD1031" s="106"/>
      <c r="DE1031" s="106"/>
      <c r="DF1031" s="106"/>
      <c r="DG1031" s="106"/>
      <c r="DH1031" s="106"/>
      <c r="DI1031" s="106"/>
      <c r="DJ1031" s="106"/>
      <c r="DK1031" s="106"/>
      <c r="DL1031" s="106"/>
    </row>
    <row r="1032" spans="1:116" s="44" customFormat="1" ht="1" hidden="1" customHeight="1">
      <c r="Q1032" s="106"/>
      <c r="R1032" s="106"/>
      <c r="S1032" s="106"/>
      <c r="T1032" s="106"/>
      <c r="U1032" s="106"/>
      <c r="V1032" s="106"/>
      <c r="W1032" s="106"/>
      <c r="X1032" s="106"/>
      <c r="Y1032" s="106"/>
      <c r="Z1032" s="106"/>
      <c r="AA1032" s="106"/>
      <c r="AB1032" s="106"/>
      <c r="AC1032" s="106"/>
      <c r="AD1032" s="106"/>
      <c r="AE1032" s="106"/>
      <c r="AF1032" s="106"/>
      <c r="AG1032" s="106"/>
      <c r="AH1032" s="106"/>
      <c r="AI1032" s="106"/>
      <c r="AJ1032" s="106"/>
      <c r="AK1032" s="106"/>
      <c r="AL1032" s="106"/>
      <c r="AM1032" s="106"/>
      <c r="AN1032" s="106"/>
      <c r="AO1032" s="106"/>
      <c r="AP1032" s="106"/>
      <c r="AQ1032" s="106"/>
      <c r="AR1032" s="106"/>
      <c r="AS1032" s="106"/>
      <c r="AT1032" s="106"/>
      <c r="AU1032" s="106"/>
      <c r="AV1032" s="106"/>
      <c r="AW1032" s="106"/>
      <c r="AX1032" s="106"/>
      <c r="AY1032" s="106"/>
      <c r="AZ1032" s="106"/>
      <c r="BA1032" s="106"/>
      <c r="BB1032" s="106"/>
      <c r="BC1032" s="106"/>
      <c r="BD1032" s="106"/>
      <c r="BE1032" s="106"/>
      <c r="BF1032" s="106"/>
      <c r="BG1032" s="106"/>
      <c r="BH1032" s="106"/>
      <c r="BI1032" s="106"/>
      <c r="BJ1032" s="106"/>
      <c r="BK1032" s="106"/>
      <c r="BL1032" s="106"/>
      <c r="BM1032" s="106"/>
      <c r="BN1032" s="106"/>
      <c r="BO1032" s="106"/>
      <c r="BP1032" s="106"/>
      <c r="BQ1032" s="106"/>
      <c r="BR1032" s="106"/>
      <c r="BS1032" s="106"/>
      <c r="BT1032" s="106"/>
      <c r="BU1032" s="106"/>
      <c r="BV1032" s="106"/>
      <c r="BW1032" s="106"/>
      <c r="BX1032" s="106"/>
      <c r="BY1032" s="106"/>
      <c r="BZ1032" s="106"/>
      <c r="CA1032" s="106"/>
      <c r="CB1032" s="106"/>
      <c r="CC1032" s="106"/>
      <c r="CD1032" s="106"/>
      <c r="CE1032" s="106"/>
      <c r="CF1032" s="106"/>
      <c r="CG1032" s="106"/>
      <c r="CH1032" s="106"/>
      <c r="CI1032" s="106"/>
      <c r="CJ1032" s="106"/>
      <c r="CK1032" s="106"/>
      <c r="CL1032" s="106"/>
      <c r="CM1032" s="106"/>
      <c r="CN1032" s="106"/>
      <c r="CO1032" s="106"/>
      <c r="CP1032" s="106"/>
      <c r="CQ1032" s="106"/>
      <c r="CR1032" s="106"/>
      <c r="CS1032" s="106"/>
      <c r="CT1032" s="106"/>
      <c r="CU1032" s="106"/>
      <c r="CV1032" s="106"/>
      <c r="CW1032" s="106"/>
      <c r="CX1032" s="106"/>
      <c r="CY1032" s="106"/>
      <c r="CZ1032" s="106"/>
      <c r="DA1032" s="106"/>
      <c r="DB1032" s="106"/>
      <c r="DC1032" s="106"/>
      <c r="DD1032" s="106"/>
      <c r="DE1032" s="106"/>
      <c r="DF1032" s="106"/>
      <c r="DG1032" s="106"/>
      <c r="DH1032" s="106"/>
      <c r="DI1032" s="106"/>
      <c r="DJ1032" s="106"/>
      <c r="DK1032" s="106"/>
      <c r="DL1032" s="106"/>
    </row>
    <row r="1033" spans="1:116" s="44" customFormat="1" ht="1" hidden="1" customHeight="1">
      <c r="Q1033" s="106"/>
      <c r="R1033" s="106"/>
      <c r="S1033" s="106"/>
      <c r="T1033" s="106"/>
      <c r="U1033" s="106"/>
      <c r="V1033" s="106"/>
      <c r="W1033" s="106"/>
      <c r="X1033" s="106"/>
      <c r="Y1033" s="106"/>
      <c r="Z1033" s="106"/>
      <c r="AA1033" s="106"/>
      <c r="AB1033" s="106"/>
      <c r="AC1033" s="106"/>
      <c r="AD1033" s="106"/>
      <c r="AE1033" s="106"/>
      <c r="AF1033" s="106"/>
      <c r="AG1033" s="106"/>
      <c r="AH1033" s="106"/>
      <c r="AI1033" s="106"/>
      <c r="AJ1033" s="106"/>
      <c r="AK1033" s="106"/>
      <c r="AL1033" s="106"/>
      <c r="AM1033" s="106"/>
      <c r="AN1033" s="106"/>
      <c r="AO1033" s="106"/>
      <c r="AP1033" s="106"/>
      <c r="AQ1033" s="106"/>
      <c r="AR1033" s="106"/>
      <c r="AS1033" s="106"/>
      <c r="AT1033" s="106"/>
      <c r="AU1033" s="106"/>
      <c r="AV1033" s="106"/>
      <c r="AW1033" s="106"/>
      <c r="AX1033" s="106"/>
      <c r="AY1033" s="106"/>
      <c r="AZ1033" s="106"/>
      <c r="BA1033" s="106"/>
      <c r="BB1033" s="106"/>
      <c r="BC1033" s="106"/>
      <c r="BD1033" s="106"/>
      <c r="BE1033" s="106"/>
      <c r="BF1033" s="106"/>
      <c r="BG1033" s="106"/>
      <c r="BH1033" s="106"/>
      <c r="BI1033" s="106"/>
      <c r="BJ1033" s="106"/>
      <c r="BK1033" s="106"/>
      <c r="BL1033" s="106"/>
      <c r="BM1033" s="106"/>
      <c r="BN1033" s="106"/>
      <c r="BO1033" s="106"/>
      <c r="BP1033" s="106"/>
      <c r="BQ1033" s="106"/>
      <c r="BR1033" s="106"/>
      <c r="BS1033" s="106"/>
      <c r="BT1033" s="106"/>
      <c r="BU1033" s="106"/>
      <c r="BV1033" s="106"/>
      <c r="BW1033" s="106"/>
      <c r="BX1033" s="106"/>
      <c r="BY1033" s="106"/>
      <c r="BZ1033" s="106"/>
      <c r="CA1033" s="106"/>
      <c r="CB1033" s="106"/>
      <c r="CC1033" s="106"/>
      <c r="CD1033" s="106"/>
      <c r="CE1033" s="106"/>
      <c r="CF1033" s="106"/>
      <c r="CG1033" s="106"/>
      <c r="CH1033" s="106"/>
      <c r="CI1033" s="106"/>
      <c r="CJ1033" s="106"/>
      <c r="CK1033" s="106"/>
      <c r="CL1033" s="106"/>
      <c r="CM1033" s="106"/>
      <c r="CN1033" s="106"/>
      <c r="CO1033" s="106"/>
      <c r="CP1033" s="106"/>
      <c r="CQ1033" s="106"/>
      <c r="CR1033" s="106"/>
      <c r="CS1033" s="106"/>
      <c r="CT1033" s="106"/>
      <c r="CU1033" s="106"/>
      <c r="CV1033" s="106"/>
      <c r="CW1033" s="106"/>
      <c r="CX1033" s="106"/>
      <c r="CY1033" s="106"/>
      <c r="CZ1033" s="106"/>
      <c r="DA1033" s="106"/>
      <c r="DB1033" s="106"/>
      <c r="DC1033" s="106"/>
      <c r="DD1033" s="106"/>
      <c r="DE1033" s="106"/>
      <c r="DF1033" s="106"/>
      <c r="DG1033" s="106"/>
      <c r="DH1033" s="106"/>
      <c r="DI1033" s="106"/>
      <c r="DJ1033" s="106"/>
      <c r="DK1033" s="106"/>
      <c r="DL1033" s="106"/>
    </row>
    <row r="1034" spans="1:116" s="44" customFormat="1" ht="1" hidden="1" customHeight="1">
      <c r="Q1034" s="106"/>
      <c r="R1034" s="106"/>
      <c r="S1034" s="106"/>
      <c r="T1034" s="106"/>
      <c r="U1034" s="106"/>
      <c r="V1034" s="106"/>
      <c r="W1034" s="106"/>
      <c r="X1034" s="106"/>
      <c r="Y1034" s="106"/>
      <c r="Z1034" s="106"/>
      <c r="AA1034" s="106"/>
      <c r="AB1034" s="106"/>
      <c r="AC1034" s="106"/>
      <c r="AD1034" s="106"/>
      <c r="AE1034" s="106"/>
      <c r="AF1034" s="106"/>
      <c r="AG1034" s="106"/>
      <c r="AH1034" s="106"/>
      <c r="AI1034" s="106"/>
      <c r="AJ1034" s="106"/>
      <c r="AK1034" s="106"/>
      <c r="AL1034" s="106"/>
      <c r="AM1034" s="106"/>
      <c r="AN1034" s="106"/>
      <c r="AO1034" s="106"/>
      <c r="AP1034" s="106"/>
      <c r="AQ1034" s="106"/>
      <c r="AR1034" s="106"/>
      <c r="AS1034" s="106"/>
      <c r="AT1034" s="106"/>
      <c r="AU1034" s="106"/>
      <c r="AV1034" s="106"/>
      <c r="AW1034" s="106"/>
      <c r="AX1034" s="106"/>
      <c r="AY1034" s="106"/>
      <c r="AZ1034" s="106"/>
      <c r="BA1034" s="106"/>
      <c r="BB1034" s="106"/>
      <c r="BC1034" s="106"/>
      <c r="BD1034" s="106"/>
      <c r="BE1034" s="106"/>
      <c r="BF1034" s="106"/>
      <c r="BG1034" s="106"/>
      <c r="BH1034" s="106"/>
      <c r="BI1034" s="106"/>
      <c r="BJ1034" s="106"/>
      <c r="BK1034" s="106"/>
      <c r="BL1034" s="106"/>
      <c r="BM1034" s="106"/>
      <c r="BN1034" s="106"/>
      <c r="BO1034" s="106"/>
      <c r="BP1034" s="106"/>
      <c r="BQ1034" s="106"/>
      <c r="BR1034" s="106"/>
      <c r="BS1034" s="106"/>
      <c r="BT1034" s="106"/>
      <c r="BU1034" s="106"/>
      <c r="BV1034" s="106"/>
      <c r="BW1034" s="106"/>
      <c r="BX1034" s="106"/>
      <c r="BY1034" s="106"/>
      <c r="BZ1034" s="106"/>
      <c r="CA1034" s="106"/>
      <c r="CB1034" s="106"/>
      <c r="CC1034" s="106"/>
      <c r="CD1034" s="106"/>
      <c r="CE1034" s="106"/>
      <c r="CF1034" s="106"/>
      <c r="CG1034" s="106"/>
      <c r="CH1034" s="106"/>
      <c r="CI1034" s="106"/>
      <c r="CJ1034" s="106"/>
      <c r="CK1034" s="106"/>
      <c r="CL1034" s="106"/>
      <c r="CM1034" s="106"/>
      <c r="CN1034" s="106"/>
      <c r="CO1034" s="106"/>
      <c r="CP1034" s="106"/>
      <c r="CQ1034" s="106"/>
      <c r="CR1034" s="106"/>
      <c r="CS1034" s="106"/>
      <c r="CT1034" s="106"/>
      <c r="CU1034" s="106"/>
      <c r="CV1034" s="106"/>
      <c r="CW1034" s="106"/>
      <c r="CX1034" s="106"/>
      <c r="CY1034" s="106"/>
      <c r="CZ1034" s="106"/>
      <c r="DA1034" s="106"/>
      <c r="DB1034" s="106"/>
      <c r="DC1034" s="106"/>
      <c r="DD1034" s="106"/>
      <c r="DE1034" s="106"/>
      <c r="DF1034" s="106"/>
      <c r="DG1034" s="106"/>
      <c r="DH1034" s="106"/>
      <c r="DI1034" s="106"/>
      <c r="DJ1034" s="106"/>
      <c r="DK1034" s="106"/>
      <c r="DL1034" s="106"/>
    </row>
    <row r="1035" spans="1:116" s="44" customFormat="1" ht="1" hidden="1" customHeight="1">
      <c r="Q1035" s="106"/>
      <c r="R1035" s="106"/>
      <c r="S1035" s="106"/>
      <c r="T1035" s="106"/>
      <c r="U1035" s="106"/>
      <c r="V1035" s="106"/>
      <c r="W1035" s="106"/>
      <c r="X1035" s="106"/>
      <c r="Y1035" s="106"/>
      <c r="Z1035" s="106"/>
      <c r="AA1035" s="106"/>
      <c r="AB1035" s="106"/>
      <c r="AC1035" s="106"/>
      <c r="AD1035" s="106"/>
      <c r="AE1035" s="106"/>
      <c r="AF1035" s="106"/>
      <c r="AG1035" s="106"/>
      <c r="AH1035" s="106"/>
      <c r="AI1035" s="106"/>
      <c r="AJ1035" s="106"/>
      <c r="AK1035" s="106"/>
      <c r="AL1035" s="106"/>
      <c r="AM1035" s="106"/>
      <c r="AN1035" s="106"/>
      <c r="AO1035" s="106"/>
      <c r="AP1035" s="106"/>
      <c r="AQ1035" s="106"/>
      <c r="AR1035" s="106"/>
      <c r="AS1035" s="106"/>
      <c r="AT1035" s="106"/>
      <c r="AU1035" s="106"/>
      <c r="AV1035" s="106"/>
      <c r="AW1035" s="106"/>
      <c r="AX1035" s="106"/>
      <c r="AY1035" s="106"/>
      <c r="AZ1035" s="106"/>
      <c r="BA1035" s="106"/>
      <c r="BB1035" s="106"/>
      <c r="BC1035" s="106"/>
      <c r="BD1035" s="106"/>
      <c r="BE1035" s="106"/>
      <c r="BF1035" s="106"/>
      <c r="BG1035" s="106"/>
      <c r="BH1035" s="106"/>
      <c r="BI1035" s="106"/>
      <c r="BJ1035" s="106"/>
      <c r="BK1035" s="106"/>
      <c r="BL1035" s="106"/>
      <c r="BM1035" s="106"/>
      <c r="BN1035" s="106"/>
      <c r="BO1035" s="106"/>
      <c r="BP1035" s="106"/>
      <c r="BQ1035" s="106"/>
      <c r="BR1035" s="106"/>
      <c r="BS1035" s="106"/>
      <c r="BT1035" s="106"/>
      <c r="BU1035" s="106"/>
      <c r="BV1035" s="106"/>
      <c r="BW1035" s="106"/>
      <c r="BX1035" s="106"/>
      <c r="BY1035" s="106"/>
      <c r="BZ1035" s="106"/>
      <c r="CA1035" s="106"/>
      <c r="CB1035" s="106"/>
      <c r="CC1035" s="106"/>
      <c r="CD1035" s="106"/>
      <c r="CE1035" s="106"/>
      <c r="CF1035" s="106"/>
      <c r="CG1035" s="106"/>
      <c r="CH1035" s="106"/>
      <c r="CI1035" s="106"/>
      <c r="CJ1035" s="106"/>
      <c r="CK1035" s="106"/>
      <c r="CL1035" s="106"/>
      <c r="CM1035" s="106"/>
      <c r="CN1035" s="106"/>
      <c r="CO1035" s="106"/>
      <c r="CP1035" s="106"/>
      <c r="CQ1035" s="106"/>
      <c r="CR1035" s="106"/>
      <c r="CS1035" s="106"/>
      <c r="CT1035" s="106"/>
      <c r="CU1035" s="106"/>
      <c r="CV1035" s="106"/>
      <c r="CW1035" s="106"/>
      <c r="CX1035" s="106"/>
      <c r="CY1035" s="106"/>
      <c r="CZ1035" s="106"/>
      <c r="DA1035" s="106"/>
      <c r="DB1035" s="106"/>
      <c r="DC1035" s="106"/>
      <c r="DD1035" s="106"/>
      <c r="DE1035" s="106"/>
      <c r="DF1035" s="106"/>
      <c r="DG1035" s="106"/>
      <c r="DH1035" s="106"/>
      <c r="DI1035" s="106"/>
      <c r="DJ1035" s="106"/>
      <c r="DK1035" s="106"/>
      <c r="DL1035" s="106"/>
    </row>
    <row r="1036" spans="1:116" s="44" customFormat="1" ht="1" hidden="1" customHeight="1">
      <c r="Q1036" s="106"/>
      <c r="R1036" s="106"/>
      <c r="S1036" s="106"/>
      <c r="T1036" s="106"/>
      <c r="U1036" s="106"/>
      <c r="V1036" s="106"/>
      <c r="W1036" s="106"/>
      <c r="X1036" s="106"/>
      <c r="Y1036" s="106"/>
      <c r="Z1036" s="106"/>
      <c r="AA1036" s="106"/>
      <c r="AB1036" s="106"/>
      <c r="AC1036" s="106"/>
      <c r="AD1036" s="106"/>
      <c r="AE1036" s="106"/>
      <c r="AF1036" s="106"/>
      <c r="AG1036" s="106"/>
      <c r="AH1036" s="106"/>
      <c r="AI1036" s="106"/>
      <c r="AJ1036" s="106"/>
      <c r="AK1036" s="106"/>
      <c r="AL1036" s="106"/>
      <c r="AM1036" s="106"/>
      <c r="AN1036" s="106"/>
      <c r="AO1036" s="106"/>
      <c r="AP1036" s="106"/>
      <c r="AQ1036" s="106"/>
      <c r="AR1036" s="106"/>
      <c r="AS1036" s="106"/>
      <c r="AT1036" s="106"/>
      <c r="AU1036" s="106"/>
      <c r="AV1036" s="106"/>
      <c r="AW1036" s="106"/>
      <c r="AX1036" s="106"/>
      <c r="AY1036" s="106"/>
      <c r="AZ1036" s="106"/>
      <c r="BA1036" s="106"/>
      <c r="BB1036" s="106"/>
      <c r="BC1036" s="106"/>
      <c r="BD1036" s="106"/>
      <c r="BE1036" s="106"/>
      <c r="BF1036" s="106"/>
      <c r="BG1036" s="106"/>
      <c r="BH1036" s="106"/>
      <c r="BI1036" s="106"/>
      <c r="BJ1036" s="106"/>
      <c r="BK1036" s="106"/>
      <c r="BL1036" s="106"/>
      <c r="BM1036" s="106"/>
      <c r="BN1036" s="106"/>
      <c r="BO1036" s="106"/>
      <c r="BP1036" s="106"/>
      <c r="BQ1036" s="106"/>
      <c r="BR1036" s="106"/>
      <c r="BS1036" s="106"/>
      <c r="BT1036" s="106"/>
      <c r="BU1036" s="106"/>
      <c r="BV1036" s="106"/>
      <c r="BW1036" s="106"/>
      <c r="BX1036" s="106"/>
      <c r="BY1036" s="106"/>
      <c r="BZ1036" s="106"/>
      <c r="CA1036" s="106"/>
      <c r="CB1036" s="106"/>
      <c r="CC1036" s="106"/>
      <c r="CD1036" s="106"/>
      <c r="CE1036" s="106"/>
      <c r="CF1036" s="106"/>
      <c r="CG1036" s="106"/>
      <c r="CH1036" s="106"/>
      <c r="CI1036" s="106"/>
      <c r="CJ1036" s="106"/>
      <c r="CK1036" s="106"/>
      <c r="CL1036" s="106"/>
      <c r="CM1036" s="106"/>
      <c r="CN1036" s="106"/>
      <c r="CO1036" s="106"/>
      <c r="CP1036" s="106"/>
      <c r="CQ1036" s="106"/>
      <c r="CR1036" s="106"/>
      <c r="CS1036" s="106"/>
      <c r="CT1036" s="106"/>
      <c r="CU1036" s="106"/>
      <c r="CV1036" s="106"/>
      <c r="CW1036" s="106"/>
      <c r="CX1036" s="106"/>
      <c r="CY1036" s="106"/>
      <c r="CZ1036" s="106"/>
      <c r="DA1036" s="106"/>
      <c r="DB1036" s="106"/>
      <c r="DC1036" s="106"/>
      <c r="DD1036" s="106"/>
      <c r="DE1036" s="106"/>
      <c r="DF1036" s="106"/>
      <c r="DG1036" s="106"/>
      <c r="DH1036" s="106"/>
      <c r="DI1036" s="106"/>
      <c r="DJ1036" s="106"/>
      <c r="DK1036" s="106"/>
      <c r="DL1036" s="106"/>
    </row>
    <row r="1037" spans="1:116" s="44" customFormat="1" ht="1" hidden="1" customHeight="1">
      <c r="Q1037" s="106"/>
      <c r="R1037" s="106"/>
      <c r="S1037" s="106"/>
      <c r="T1037" s="106"/>
      <c r="U1037" s="106"/>
      <c r="V1037" s="106"/>
      <c r="W1037" s="106"/>
      <c r="X1037" s="106"/>
      <c r="Y1037" s="106"/>
      <c r="Z1037" s="106"/>
      <c r="AA1037" s="106"/>
      <c r="AB1037" s="106"/>
      <c r="AC1037" s="106"/>
      <c r="AD1037" s="106"/>
      <c r="AE1037" s="106"/>
      <c r="AF1037" s="106"/>
      <c r="AG1037" s="106"/>
      <c r="AH1037" s="106"/>
      <c r="AI1037" s="106"/>
      <c r="AJ1037" s="106"/>
      <c r="AK1037" s="106"/>
      <c r="AL1037" s="106"/>
      <c r="AM1037" s="106"/>
      <c r="AN1037" s="106"/>
      <c r="AO1037" s="106"/>
      <c r="AP1037" s="106"/>
      <c r="AQ1037" s="106"/>
      <c r="AR1037" s="106"/>
      <c r="AS1037" s="106"/>
      <c r="AT1037" s="106"/>
      <c r="AU1037" s="106"/>
      <c r="AV1037" s="106"/>
      <c r="AW1037" s="106"/>
      <c r="AX1037" s="106"/>
      <c r="AY1037" s="106"/>
      <c r="AZ1037" s="106"/>
      <c r="BA1037" s="106"/>
      <c r="BB1037" s="106"/>
      <c r="BC1037" s="106"/>
      <c r="BD1037" s="106"/>
      <c r="BE1037" s="106"/>
      <c r="BF1037" s="106"/>
      <c r="BG1037" s="106"/>
      <c r="BH1037" s="106"/>
      <c r="BI1037" s="106"/>
      <c r="BJ1037" s="106"/>
      <c r="BK1037" s="106"/>
      <c r="BL1037" s="106"/>
      <c r="BM1037" s="106"/>
      <c r="BN1037" s="106"/>
      <c r="BO1037" s="106"/>
      <c r="BP1037" s="106"/>
      <c r="BQ1037" s="106"/>
      <c r="BR1037" s="106"/>
      <c r="BS1037" s="106"/>
      <c r="BT1037" s="106"/>
      <c r="BU1037" s="106"/>
      <c r="BV1037" s="106"/>
      <c r="BW1037" s="106"/>
      <c r="BX1037" s="106"/>
      <c r="BY1037" s="106"/>
      <c r="BZ1037" s="106"/>
      <c r="CA1037" s="106"/>
      <c r="CB1037" s="106"/>
      <c r="CC1037" s="106"/>
      <c r="CD1037" s="106"/>
      <c r="CE1037" s="106"/>
      <c r="CF1037" s="106"/>
      <c r="CG1037" s="106"/>
      <c r="CH1037" s="106"/>
      <c r="CI1037" s="106"/>
      <c r="CJ1037" s="106"/>
      <c r="CK1037" s="106"/>
      <c r="CL1037" s="106"/>
      <c r="CM1037" s="106"/>
      <c r="CN1037" s="106"/>
      <c r="CO1037" s="106"/>
      <c r="CP1037" s="106"/>
      <c r="CQ1037" s="106"/>
      <c r="CR1037" s="106"/>
      <c r="CS1037" s="106"/>
      <c r="CT1037" s="106"/>
      <c r="CU1037" s="106"/>
      <c r="CV1037" s="106"/>
      <c r="CW1037" s="106"/>
      <c r="CX1037" s="106"/>
      <c r="CY1037" s="106"/>
      <c r="CZ1037" s="106"/>
      <c r="DA1037" s="106"/>
      <c r="DB1037" s="106"/>
      <c r="DC1037" s="106"/>
      <c r="DD1037" s="106"/>
      <c r="DE1037" s="106"/>
      <c r="DF1037" s="106"/>
      <c r="DG1037" s="106"/>
      <c r="DH1037" s="106"/>
      <c r="DI1037" s="106"/>
      <c r="DJ1037" s="106"/>
      <c r="DK1037" s="106"/>
      <c r="DL1037" s="106"/>
    </row>
    <row r="1038" spans="1:116" s="44" customFormat="1" ht="1" hidden="1" customHeight="1">
      <c r="Q1038" s="106"/>
      <c r="R1038" s="106"/>
      <c r="S1038" s="106"/>
      <c r="T1038" s="106"/>
      <c r="U1038" s="106"/>
      <c r="V1038" s="106"/>
      <c r="W1038" s="106"/>
      <c r="X1038" s="106"/>
      <c r="Y1038" s="106"/>
      <c r="Z1038" s="106"/>
      <c r="AA1038" s="106"/>
      <c r="AB1038" s="106"/>
      <c r="AC1038" s="106"/>
      <c r="AD1038" s="106"/>
      <c r="AE1038" s="106"/>
      <c r="AF1038" s="106"/>
      <c r="AG1038" s="106"/>
      <c r="AH1038" s="106"/>
      <c r="AI1038" s="106"/>
      <c r="AJ1038" s="106"/>
      <c r="AK1038" s="106"/>
      <c r="AL1038" s="106"/>
      <c r="AM1038" s="106"/>
      <c r="AN1038" s="106"/>
      <c r="AO1038" s="106"/>
      <c r="AP1038" s="106"/>
      <c r="AQ1038" s="106"/>
      <c r="AR1038" s="106"/>
      <c r="AS1038" s="106"/>
      <c r="AT1038" s="106"/>
      <c r="AU1038" s="106"/>
      <c r="AV1038" s="106"/>
      <c r="AW1038" s="106"/>
      <c r="AX1038" s="106"/>
      <c r="AY1038" s="106"/>
      <c r="AZ1038" s="106"/>
      <c r="BA1038" s="106"/>
      <c r="BB1038" s="106"/>
      <c r="BC1038" s="106"/>
      <c r="BD1038" s="106"/>
      <c r="BE1038" s="106"/>
      <c r="BF1038" s="106"/>
      <c r="BG1038" s="106"/>
      <c r="BH1038" s="106"/>
      <c r="BI1038" s="106"/>
      <c r="BJ1038" s="106"/>
      <c r="BK1038" s="106"/>
      <c r="BL1038" s="106"/>
      <c r="BM1038" s="106"/>
      <c r="BN1038" s="106"/>
      <c r="BO1038" s="106"/>
      <c r="BP1038" s="106"/>
      <c r="BQ1038" s="106"/>
      <c r="BR1038" s="106"/>
      <c r="BS1038" s="106"/>
      <c r="BT1038" s="106"/>
      <c r="BU1038" s="106"/>
      <c r="BV1038" s="106"/>
      <c r="BW1038" s="106"/>
      <c r="BX1038" s="106"/>
      <c r="BY1038" s="106"/>
      <c r="BZ1038" s="106"/>
      <c r="CA1038" s="106"/>
      <c r="CB1038" s="106"/>
      <c r="CC1038" s="106"/>
      <c r="CD1038" s="106"/>
      <c r="CE1038" s="106"/>
      <c r="CF1038" s="106"/>
      <c r="CG1038" s="106"/>
      <c r="CH1038" s="106"/>
      <c r="CI1038" s="106"/>
      <c r="CJ1038" s="106"/>
      <c r="CK1038" s="106"/>
      <c r="CL1038" s="106"/>
      <c r="CM1038" s="106"/>
      <c r="CN1038" s="106"/>
      <c r="CO1038" s="106"/>
      <c r="CP1038" s="106"/>
      <c r="CQ1038" s="106"/>
      <c r="CR1038" s="106"/>
      <c r="CS1038" s="106"/>
      <c r="CT1038" s="106"/>
      <c r="CU1038" s="106"/>
      <c r="CV1038" s="106"/>
      <c r="CW1038" s="106"/>
      <c r="CX1038" s="106"/>
      <c r="CY1038" s="106"/>
      <c r="CZ1038" s="106"/>
      <c r="DA1038" s="106"/>
      <c r="DB1038" s="106"/>
      <c r="DC1038" s="106"/>
      <c r="DD1038" s="106"/>
      <c r="DE1038" s="106"/>
      <c r="DF1038" s="106"/>
      <c r="DG1038" s="106"/>
      <c r="DH1038" s="106"/>
      <c r="DI1038" s="106"/>
      <c r="DJ1038" s="106"/>
      <c r="DK1038" s="106"/>
      <c r="DL1038" s="106"/>
    </row>
    <row r="1039" spans="1:116" s="44" customFormat="1" ht="1" hidden="1" customHeight="1">
      <c r="Q1039" s="106"/>
      <c r="R1039" s="106"/>
      <c r="S1039" s="106"/>
      <c r="T1039" s="106"/>
      <c r="U1039" s="106"/>
      <c r="V1039" s="106"/>
      <c r="W1039" s="106"/>
      <c r="X1039" s="106"/>
      <c r="Y1039" s="106"/>
      <c r="Z1039" s="106"/>
      <c r="AA1039" s="106"/>
      <c r="AB1039" s="106"/>
      <c r="AC1039" s="106"/>
      <c r="AD1039" s="106"/>
      <c r="AE1039" s="106"/>
      <c r="AF1039" s="106"/>
      <c r="AG1039" s="106"/>
      <c r="AH1039" s="106"/>
      <c r="AI1039" s="106"/>
      <c r="AJ1039" s="106"/>
      <c r="AK1039" s="106"/>
      <c r="AL1039" s="106"/>
      <c r="AM1039" s="106"/>
      <c r="AN1039" s="106"/>
      <c r="AO1039" s="106"/>
      <c r="AP1039" s="106"/>
      <c r="AQ1039" s="106"/>
      <c r="AR1039" s="106"/>
      <c r="AS1039" s="106"/>
      <c r="AT1039" s="106"/>
      <c r="AU1039" s="106"/>
      <c r="AV1039" s="106"/>
      <c r="AW1039" s="106"/>
      <c r="AX1039" s="106"/>
      <c r="AY1039" s="106"/>
      <c r="AZ1039" s="106"/>
      <c r="BA1039" s="106"/>
      <c r="BB1039" s="106"/>
      <c r="BC1039" s="106"/>
      <c r="BD1039" s="106"/>
      <c r="BE1039" s="106"/>
      <c r="BF1039" s="106"/>
      <c r="BG1039" s="106"/>
      <c r="BH1039" s="106"/>
      <c r="BI1039" s="106"/>
      <c r="BJ1039" s="106"/>
      <c r="BK1039" s="106"/>
      <c r="BL1039" s="106"/>
      <c r="BM1039" s="106"/>
      <c r="BN1039" s="106"/>
      <c r="BO1039" s="106"/>
      <c r="BP1039" s="106"/>
      <c r="BQ1039" s="106"/>
      <c r="BR1039" s="106"/>
      <c r="BS1039" s="106"/>
      <c r="BT1039" s="106"/>
      <c r="BU1039" s="106"/>
      <c r="BV1039" s="106"/>
      <c r="BW1039" s="106"/>
      <c r="BX1039" s="106"/>
      <c r="BY1039" s="106"/>
      <c r="BZ1039" s="106"/>
      <c r="CA1039" s="106"/>
      <c r="CB1039" s="106"/>
      <c r="CC1039" s="106"/>
      <c r="CD1039" s="106"/>
      <c r="CE1039" s="106"/>
      <c r="CF1039" s="106"/>
      <c r="CG1039" s="106"/>
      <c r="CH1039" s="106"/>
      <c r="CI1039" s="106"/>
      <c r="CJ1039" s="106"/>
      <c r="CK1039" s="106"/>
      <c r="CL1039" s="106"/>
      <c r="CM1039" s="106"/>
      <c r="CN1039" s="106"/>
      <c r="CO1039" s="106"/>
      <c r="CP1039" s="106"/>
      <c r="CQ1039" s="106"/>
      <c r="CR1039" s="106"/>
      <c r="CS1039" s="106"/>
      <c r="CT1039" s="106"/>
      <c r="CU1039" s="106"/>
      <c r="CV1039" s="106"/>
      <c r="CW1039" s="106"/>
      <c r="CX1039" s="106"/>
      <c r="CY1039" s="106"/>
      <c r="CZ1039" s="106"/>
      <c r="DA1039" s="106"/>
      <c r="DB1039" s="106"/>
      <c r="DC1039" s="106"/>
      <c r="DD1039" s="106"/>
      <c r="DE1039" s="106"/>
      <c r="DF1039" s="106"/>
      <c r="DG1039" s="106"/>
      <c r="DH1039" s="106"/>
      <c r="DI1039" s="106"/>
      <c r="DJ1039" s="106"/>
      <c r="DK1039" s="106"/>
      <c r="DL1039" s="106"/>
    </row>
    <row r="1040" spans="1:116" s="44" customFormat="1" ht="1" hidden="1" customHeight="1">
      <c r="Q1040" s="106"/>
      <c r="R1040" s="106"/>
      <c r="S1040" s="106"/>
      <c r="T1040" s="106"/>
      <c r="U1040" s="106"/>
      <c r="V1040" s="106"/>
      <c r="W1040" s="106"/>
      <c r="X1040" s="106"/>
      <c r="Y1040" s="106"/>
      <c r="Z1040" s="106"/>
      <c r="AA1040" s="106"/>
      <c r="AB1040" s="106"/>
      <c r="AC1040" s="106"/>
      <c r="AD1040" s="106"/>
      <c r="AE1040" s="106"/>
      <c r="AF1040" s="106"/>
      <c r="AG1040" s="106"/>
      <c r="AH1040" s="106"/>
      <c r="AI1040" s="106"/>
      <c r="AJ1040" s="106"/>
      <c r="AK1040" s="106"/>
      <c r="AL1040" s="106"/>
      <c r="AM1040" s="106"/>
      <c r="AN1040" s="106"/>
      <c r="AO1040" s="106"/>
      <c r="AP1040" s="106"/>
      <c r="AQ1040" s="106"/>
      <c r="AR1040" s="106"/>
      <c r="AS1040" s="106"/>
      <c r="AT1040" s="106"/>
      <c r="AU1040" s="106"/>
      <c r="AV1040" s="106"/>
      <c r="AW1040" s="106"/>
      <c r="AX1040" s="106"/>
      <c r="AY1040" s="106"/>
      <c r="AZ1040" s="106"/>
      <c r="BA1040" s="106"/>
      <c r="BB1040" s="106"/>
      <c r="BC1040" s="106"/>
      <c r="BD1040" s="106"/>
      <c r="BE1040" s="106"/>
      <c r="BF1040" s="106"/>
      <c r="BG1040" s="106"/>
      <c r="BH1040" s="106"/>
      <c r="BI1040" s="106"/>
      <c r="BJ1040" s="106"/>
      <c r="BK1040" s="106"/>
      <c r="BL1040" s="106"/>
      <c r="BM1040" s="106"/>
      <c r="BN1040" s="106"/>
      <c r="BO1040" s="106"/>
      <c r="BP1040" s="106"/>
      <c r="BQ1040" s="106"/>
      <c r="BR1040" s="106"/>
      <c r="BS1040" s="106"/>
      <c r="BT1040" s="106"/>
      <c r="BU1040" s="106"/>
      <c r="BV1040" s="106"/>
      <c r="BW1040" s="106"/>
      <c r="BX1040" s="106"/>
      <c r="BY1040" s="106"/>
      <c r="BZ1040" s="106"/>
      <c r="CA1040" s="106"/>
      <c r="CB1040" s="106"/>
      <c r="CC1040" s="106"/>
      <c r="CD1040" s="106"/>
      <c r="CE1040" s="106"/>
      <c r="CF1040" s="106"/>
      <c r="CG1040" s="106"/>
      <c r="CH1040" s="106"/>
      <c r="CI1040" s="106"/>
      <c r="CJ1040" s="106"/>
      <c r="CK1040" s="106"/>
      <c r="CL1040" s="106"/>
      <c r="CM1040" s="106"/>
      <c r="CN1040" s="106"/>
      <c r="CO1040" s="106"/>
      <c r="CP1040" s="106"/>
      <c r="CQ1040" s="106"/>
      <c r="CR1040" s="106"/>
      <c r="CS1040" s="106"/>
      <c r="CT1040" s="106"/>
      <c r="CU1040" s="106"/>
      <c r="CV1040" s="106"/>
      <c r="CW1040" s="106"/>
      <c r="CX1040" s="106"/>
      <c r="CY1040" s="106"/>
      <c r="CZ1040" s="106"/>
      <c r="DA1040" s="106"/>
      <c r="DB1040" s="106"/>
      <c r="DC1040" s="106"/>
      <c r="DD1040" s="106"/>
      <c r="DE1040" s="106"/>
      <c r="DF1040" s="106"/>
      <c r="DG1040" s="106"/>
      <c r="DH1040" s="106"/>
      <c r="DI1040" s="106"/>
      <c r="DJ1040" s="106"/>
      <c r="DK1040" s="106"/>
      <c r="DL1040" s="106"/>
    </row>
    <row r="1041" spans="17:116" s="44" customFormat="1" ht="1" hidden="1" customHeight="1">
      <c r="Q1041" s="106"/>
      <c r="R1041" s="106"/>
      <c r="S1041" s="106"/>
      <c r="T1041" s="106"/>
      <c r="U1041" s="106"/>
      <c r="V1041" s="106"/>
      <c r="W1041" s="106"/>
      <c r="X1041" s="106"/>
      <c r="Y1041" s="106"/>
      <c r="Z1041" s="106"/>
      <c r="AA1041" s="106"/>
      <c r="AB1041" s="106"/>
      <c r="AC1041" s="106"/>
      <c r="AD1041" s="106"/>
      <c r="AE1041" s="106"/>
      <c r="AF1041" s="106"/>
      <c r="AG1041" s="106"/>
      <c r="AH1041" s="106"/>
      <c r="AI1041" s="106"/>
      <c r="AJ1041" s="106"/>
      <c r="AK1041" s="106"/>
      <c r="AL1041" s="106"/>
      <c r="AM1041" s="106"/>
      <c r="AN1041" s="106"/>
      <c r="AO1041" s="106"/>
      <c r="AP1041" s="106"/>
      <c r="AQ1041" s="106"/>
      <c r="AR1041" s="106"/>
      <c r="AS1041" s="106"/>
      <c r="AT1041" s="106"/>
      <c r="AU1041" s="106"/>
      <c r="AV1041" s="106"/>
      <c r="AW1041" s="106"/>
      <c r="AX1041" s="106"/>
      <c r="AY1041" s="106"/>
      <c r="AZ1041" s="106"/>
      <c r="BA1041" s="106"/>
      <c r="BB1041" s="106"/>
      <c r="BC1041" s="106"/>
      <c r="BD1041" s="106"/>
      <c r="BE1041" s="106"/>
      <c r="BF1041" s="106"/>
      <c r="BG1041" s="106"/>
      <c r="BH1041" s="106"/>
      <c r="BI1041" s="106"/>
      <c r="BJ1041" s="106"/>
      <c r="BK1041" s="106"/>
      <c r="BL1041" s="106"/>
      <c r="BM1041" s="106"/>
      <c r="BN1041" s="106"/>
      <c r="BO1041" s="106"/>
      <c r="BP1041" s="106"/>
      <c r="BQ1041" s="106"/>
      <c r="BR1041" s="106"/>
      <c r="BS1041" s="106"/>
      <c r="BT1041" s="106"/>
      <c r="BU1041" s="106"/>
      <c r="BV1041" s="106"/>
      <c r="BW1041" s="106"/>
      <c r="BX1041" s="106"/>
      <c r="BY1041" s="106"/>
      <c r="BZ1041" s="106"/>
      <c r="CA1041" s="106"/>
      <c r="CB1041" s="106"/>
      <c r="CC1041" s="106"/>
      <c r="CD1041" s="106"/>
      <c r="CE1041" s="106"/>
      <c r="CF1041" s="106"/>
      <c r="CG1041" s="106"/>
      <c r="CH1041" s="106"/>
      <c r="CI1041" s="106"/>
      <c r="CJ1041" s="106"/>
      <c r="CK1041" s="106"/>
      <c r="CL1041" s="106"/>
      <c r="CM1041" s="106"/>
      <c r="CN1041" s="106"/>
      <c r="CO1041" s="106"/>
      <c r="CP1041" s="106"/>
      <c r="CQ1041" s="106"/>
      <c r="CR1041" s="106"/>
      <c r="CS1041" s="106"/>
      <c r="CT1041" s="106"/>
      <c r="CU1041" s="106"/>
      <c r="CV1041" s="106"/>
      <c r="CW1041" s="106"/>
      <c r="CX1041" s="106"/>
      <c r="CY1041" s="106"/>
      <c r="CZ1041" s="106"/>
      <c r="DA1041" s="106"/>
      <c r="DB1041" s="106"/>
      <c r="DC1041" s="106"/>
      <c r="DD1041" s="106"/>
      <c r="DE1041" s="106"/>
      <c r="DF1041" s="106"/>
      <c r="DG1041" s="106"/>
      <c r="DH1041" s="106"/>
      <c r="DI1041" s="106"/>
      <c r="DJ1041" s="106"/>
      <c r="DK1041" s="106"/>
      <c r="DL1041" s="106"/>
    </row>
    <row r="1042" spans="17:116" s="44" customFormat="1" ht="1" hidden="1" customHeight="1">
      <c r="Q1042" s="106"/>
      <c r="R1042" s="106"/>
      <c r="S1042" s="106"/>
      <c r="T1042" s="106"/>
      <c r="U1042" s="106"/>
      <c r="V1042" s="106"/>
      <c r="W1042" s="106"/>
      <c r="X1042" s="106"/>
      <c r="Y1042" s="106"/>
      <c r="Z1042" s="106"/>
      <c r="AA1042" s="106"/>
      <c r="AB1042" s="106"/>
      <c r="AC1042" s="106"/>
      <c r="AD1042" s="106"/>
      <c r="AE1042" s="106"/>
      <c r="AF1042" s="106"/>
      <c r="AG1042" s="106"/>
      <c r="AH1042" s="106"/>
      <c r="AI1042" s="106"/>
      <c r="AJ1042" s="106"/>
      <c r="AK1042" s="106"/>
      <c r="AL1042" s="106"/>
      <c r="AM1042" s="106"/>
      <c r="AN1042" s="106"/>
      <c r="AO1042" s="106"/>
      <c r="AP1042" s="106"/>
      <c r="AQ1042" s="106"/>
      <c r="AR1042" s="106"/>
      <c r="AS1042" s="106"/>
      <c r="AT1042" s="106"/>
      <c r="AU1042" s="106"/>
      <c r="AV1042" s="106"/>
      <c r="AW1042" s="106"/>
      <c r="AX1042" s="106"/>
      <c r="AY1042" s="106"/>
      <c r="AZ1042" s="106"/>
      <c r="BA1042" s="106"/>
      <c r="BB1042" s="106"/>
      <c r="BC1042" s="106"/>
      <c r="BD1042" s="106"/>
      <c r="BE1042" s="106"/>
      <c r="BF1042" s="106"/>
      <c r="BG1042" s="106"/>
      <c r="BH1042" s="106"/>
      <c r="BI1042" s="106"/>
      <c r="BJ1042" s="106"/>
      <c r="BK1042" s="106"/>
      <c r="BL1042" s="106"/>
      <c r="BM1042" s="106"/>
      <c r="BN1042" s="106"/>
      <c r="BO1042" s="106"/>
      <c r="BP1042" s="106"/>
      <c r="BQ1042" s="106"/>
      <c r="BR1042" s="106"/>
      <c r="BS1042" s="106"/>
      <c r="BT1042" s="106"/>
      <c r="BU1042" s="106"/>
      <c r="BV1042" s="106"/>
      <c r="BW1042" s="106"/>
      <c r="BX1042" s="106"/>
      <c r="BY1042" s="106"/>
      <c r="BZ1042" s="106"/>
      <c r="CA1042" s="106"/>
      <c r="CB1042" s="106"/>
      <c r="CC1042" s="106"/>
      <c r="CD1042" s="106"/>
      <c r="CE1042" s="106"/>
      <c r="CF1042" s="106"/>
      <c r="CG1042" s="106"/>
      <c r="CH1042" s="106"/>
      <c r="CI1042" s="106"/>
      <c r="CJ1042" s="106"/>
      <c r="CK1042" s="106"/>
      <c r="CL1042" s="106"/>
      <c r="CM1042" s="106"/>
      <c r="CN1042" s="106"/>
      <c r="CO1042" s="106"/>
      <c r="CP1042" s="106"/>
      <c r="CQ1042" s="106"/>
      <c r="CR1042" s="106"/>
      <c r="CS1042" s="106"/>
      <c r="CT1042" s="106"/>
      <c r="CU1042" s="106"/>
      <c r="CV1042" s="106"/>
      <c r="CW1042" s="106"/>
      <c r="CX1042" s="106"/>
      <c r="CY1042" s="106"/>
      <c r="CZ1042" s="106"/>
      <c r="DA1042" s="106"/>
      <c r="DB1042" s="106"/>
      <c r="DC1042" s="106"/>
      <c r="DD1042" s="106"/>
      <c r="DE1042" s="106"/>
      <c r="DF1042" s="106"/>
      <c r="DG1042" s="106"/>
      <c r="DH1042" s="106"/>
      <c r="DI1042" s="106"/>
      <c r="DJ1042" s="106"/>
      <c r="DK1042" s="106"/>
      <c r="DL1042" s="106"/>
    </row>
    <row r="1043" spans="17:116" s="44" customFormat="1" ht="1" hidden="1" customHeight="1">
      <c r="Q1043" s="106"/>
      <c r="R1043" s="106"/>
      <c r="S1043" s="106"/>
      <c r="T1043" s="106"/>
      <c r="U1043" s="106"/>
      <c r="V1043" s="106"/>
      <c r="W1043" s="106"/>
      <c r="X1043" s="106"/>
      <c r="Y1043" s="106"/>
      <c r="Z1043" s="106"/>
      <c r="AA1043" s="106"/>
      <c r="AB1043" s="106"/>
      <c r="AC1043" s="106"/>
      <c r="AD1043" s="106"/>
      <c r="AE1043" s="106"/>
      <c r="AF1043" s="106"/>
      <c r="AG1043" s="106"/>
      <c r="AH1043" s="106"/>
      <c r="AI1043" s="106"/>
      <c r="AJ1043" s="106"/>
      <c r="AK1043" s="106"/>
      <c r="AL1043" s="106"/>
      <c r="AM1043" s="106"/>
      <c r="AN1043" s="106"/>
      <c r="AO1043" s="106"/>
      <c r="AP1043" s="106"/>
      <c r="AQ1043" s="106"/>
      <c r="AR1043" s="106"/>
      <c r="AS1043" s="106"/>
      <c r="AT1043" s="106"/>
      <c r="AU1043" s="106"/>
      <c r="AV1043" s="106"/>
      <c r="AW1043" s="106"/>
      <c r="AX1043" s="106"/>
      <c r="AY1043" s="106"/>
      <c r="AZ1043" s="106"/>
      <c r="BA1043" s="106"/>
      <c r="BB1043" s="106"/>
      <c r="BC1043" s="106"/>
      <c r="BD1043" s="106"/>
      <c r="BE1043" s="106"/>
      <c r="BF1043" s="106"/>
      <c r="BG1043" s="106"/>
      <c r="BH1043" s="106"/>
      <c r="BI1043" s="106"/>
      <c r="BJ1043" s="106"/>
      <c r="BK1043" s="106"/>
      <c r="BL1043" s="106"/>
      <c r="BM1043" s="106"/>
      <c r="BN1043" s="106"/>
      <c r="BO1043" s="106"/>
      <c r="BP1043" s="106"/>
      <c r="BQ1043" s="106"/>
      <c r="BR1043" s="106"/>
      <c r="BS1043" s="106"/>
      <c r="BT1043" s="106"/>
      <c r="BU1043" s="106"/>
      <c r="BV1043" s="106"/>
      <c r="BW1043" s="106"/>
      <c r="BX1043" s="106"/>
      <c r="BY1043" s="106"/>
      <c r="BZ1043" s="106"/>
      <c r="CA1043" s="106"/>
      <c r="CB1043" s="106"/>
      <c r="CC1043" s="106"/>
      <c r="CD1043" s="106"/>
      <c r="CE1043" s="106"/>
      <c r="CF1043" s="106"/>
      <c r="CG1043" s="106"/>
      <c r="CH1043" s="106"/>
      <c r="CI1043" s="106"/>
      <c r="CJ1043" s="106"/>
      <c r="CK1043" s="106"/>
      <c r="CL1043" s="106"/>
      <c r="CM1043" s="106"/>
      <c r="CN1043" s="106"/>
      <c r="CO1043" s="106"/>
      <c r="CP1043" s="106"/>
      <c r="CQ1043" s="106"/>
      <c r="CR1043" s="106"/>
      <c r="CS1043" s="106"/>
      <c r="CT1043" s="106"/>
      <c r="CU1043" s="106"/>
      <c r="CV1043" s="106"/>
      <c r="CW1043" s="106"/>
      <c r="CX1043" s="106"/>
      <c r="CY1043" s="106"/>
      <c r="CZ1043" s="106"/>
      <c r="DA1043" s="106"/>
      <c r="DB1043" s="106"/>
      <c r="DC1043" s="106"/>
      <c r="DD1043" s="106"/>
      <c r="DE1043" s="106"/>
      <c r="DF1043" s="106"/>
      <c r="DG1043" s="106"/>
      <c r="DH1043" s="106"/>
      <c r="DI1043" s="106"/>
      <c r="DJ1043" s="106"/>
      <c r="DK1043" s="106"/>
      <c r="DL1043" s="106"/>
    </row>
    <row r="1044" spans="17:116" s="44" customFormat="1" ht="1" hidden="1" customHeight="1">
      <c r="Q1044" s="106"/>
      <c r="R1044" s="106"/>
      <c r="S1044" s="106"/>
      <c r="T1044" s="106"/>
      <c r="U1044" s="106"/>
      <c r="V1044" s="106"/>
      <c r="W1044" s="106"/>
      <c r="X1044" s="106"/>
      <c r="Y1044" s="106"/>
      <c r="Z1044" s="106"/>
      <c r="AA1044" s="106"/>
      <c r="AB1044" s="106"/>
      <c r="AC1044" s="106"/>
      <c r="AD1044" s="106"/>
      <c r="AE1044" s="106"/>
      <c r="AF1044" s="106"/>
      <c r="AG1044" s="106"/>
      <c r="AH1044" s="106"/>
      <c r="AI1044" s="106"/>
      <c r="AJ1044" s="106"/>
      <c r="AK1044" s="106"/>
      <c r="AL1044" s="106"/>
      <c r="AM1044" s="106"/>
      <c r="AN1044" s="106"/>
      <c r="AO1044" s="106"/>
      <c r="AP1044" s="106"/>
      <c r="AQ1044" s="106"/>
      <c r="AR1044" s="106"/>
      <c r="AS1044" s="106"/>
      <c r="AT1044" s="106"/>
      <c r="AU1044" s="106"/>
      <c r="AV1044" s="106"/>
      <c r="AW1044" s="106"/>
      <c r="AX1044" s="106"/>
      <c r="AY1044" s="106"/>
      <c r="AZ1044" s="106"/>
      <c r="BA1044" s="106"/>
      <c r="BB1044" s="106"/>
      <c r="BC1044" s="106"/>
      <c r="BD1044" s="106"/>
      <c r="BE1044" s="106"/>
      <c r="BF1044" s="106"/>
      <c r="BG1044" s="106"/>
      <c r="BH1044" s="106"/>
      <c r="BI1044" s="106"/>
      <c r="BJ1044" s="106"/>
      <c r="BK1044" s="106"/>
      <c r="BL1044" s="106"/>
      <c r="BM1044" s="106"/>
      <c r="BN1044" s="106"/>
      <c r="BO1044" s="106"/>
      <c r="BP1044" s="106"/>
      <c r="BQ1044" s="106"/>
      <c r="BR1044" s="106"/>
      <c r="BS1044" s="106"/>
      <c r="BT1044" s="106"/>
      <c r="BU1044" s="106"/>
      <c r="BV1044" s="106"/>
      <c r="BW1044" s="106"/>
      <c r="BX1044" s="106"/>
      <c r="BY1044" s="106"/>
      <c r="BZ1044" s="106"/>
      <c r="CA1044" s="106"/>
      <c r="CB1044" s="106"/>
      <c r="CC1044" s="106"/>
      <c r="CD1044" s="106"/>
      <c r="CE1044" s="106"/>
      <c r="CF1044" s="106"/>
      <c r="CG1044" s="106"/>
      <c r="CH1044" s="106"/>
      <c r="CI1044" s="106"/>
      <c r="CJ1044" s="106"/>
      <c r="CK1044" s="106"/>
      <c r="CL1044" s="106"/>
      <c r="CM1044" s="106"/>
      <c r="CN1044" s="106"/>
      <c r="CO1044" s="106"/>
      <c r="CP1044" s="106"/>
      <c r="CQ1044" s="106"/>
      <c r="CR1044" s="106"/>
      <c r="CS1044" s="106"/>
      <c r="CT1044" s="106"/>
      <c r="CU1044" s="106"/>
      <c r="CV1044" s="106"/>
      <c r="CW1044" s="106"/>
      <c r="CX1044" s="106"/>
      <c r="CY1044" s="106"/>
      <c r="CZ1044" s="106"/>
      <c r="DA1044" s="106"/>
      <c r="DB1044" s="106"/>
      <c r="DC1044" s="106"/>
      <c r="DD1044" s="106"/>
      <c r="DE1044" s="106"/>
      <c r="DF1044" s="106"/>
      <c r="DG1044" s="106"/>
      <c r="DH1044" s="106"/>
      <c r="DI1044" s="106"/>
      <c r="DJ1044" s="106"/>
      <c r="DK1044" s="106"/>
      <c r="DL1044" s="106"/>
    </row>
    <row r="1045" spans="17:116" s="44" customFormat="1" ht="1" hidden="1" customHeight="1">
      <c r="Q1045" s="106"/>
      <c r="R1045" s="106"/>
      <c r="S1045" s="106"/>
      <c r="T1045" s="106"/>
      <c r="U1045" s="106"/>
      <c r="V1045" s="106"/>
      <c r="W1045" s="106"/>
      <c r="X1045" s="106"/>
      <c r="Y1045" s="106"/>
      <c r="Z1045" s="106"/>
      <c r="AA1045" s="106"/>
      <c r="AB1045" s="106"/>
      <c r="AC1045" s="106"/>
      <c r="AD1045" s="106"/>
      <c r="AE1045" s="106"/>
      <c r="AF1045" s="106"/>
      <c r="AG1045" s="106"/>
      <c r="AH1045" s="106"/>
      <c r="AI1045" s="106"/>
      <c r="AJ1045" s="106"/>
      <c r="AK1045" s="106"/>
      <c r="AL1045" s="106"/>
      <c r="AM1045" s="106"/>
      <c r="AN1045" s="106"/>
      <c r="AO1045" s="106"/>
      <c r="AP1045" s="106"/>
      <c r="AQ1045" s="106"/>
      <c r="AR1045" s="106"/>
      <c r="AS1045" s="106"/>
      <c r="AT1045" s="106"/>
      <c r="AU1045" s="106"/>
      <c r="AV1045" s="106"/>
      <c r="AW1045" s="106"/>
      <c r="AX1045" s="106"/>
      <c r="AY1045" s="106"/>
      <c r="AZ1045" s="106"/>
      <c r="BA1045" s="106"/>
      <c r="BB1045" s="106"/>
      <c r="BC1045" s="106"/>
      <c r="BD1045" s="106"/>
      <c r="BE1045" s="106"/>
      <c r="BF1045" s="106"/>
      <c r="BG1045" s="106"/>
      <c r="BH1045" s="106"/>
      <c r="BI1045" s="106"/>
      <c r="BJ1045" s="106"/>
      <c r="BK1045" s="106"/>
      <c r="BL1045" s="106"/>
      <c r="BM1045" s="106"/>
      <c r="BN1045" s="106"/>
      <c r="BO1045" s="106"/>
      <c r="BP1045" s="106"/>
      <c r="BQ1045" s="106"/>
      <c r="BR1045" s="106"/>
      <c r="BS1045" s="106"/>
      <c r="BT1045" s="106"/>
      <c r="BU1045" s="106"/>
      <c r="BV1045" s="106"/>
      <c r="BW1045" s="106"/>
      <c r="BX1045" s="106"/>
      <c r="BY1045" s="106"/>
      <c r="BZ1045" s="106"/>
      <c r="CA1045" s="106"/>
      <c r="CB1045" s="106"/>
      <c r="CC1045" s="106"/>
      <c r="CD1045" s="106"/>
      <c r="CE1045" s="106"/>
      <c r="CF1045" s="106"/>
      <c r="CG1045" s="106"/>
      <c r="CH1045" s="106"/>
      <c r="CI1045" s="106"/>
      <c r="CJ1045" s="106"/>
      <c r="CK1045" s="106"/>
      <c r="CL1045" s="106"/>
      <c r="CM1045" s="106"/>
      <c r="CN1045" s="106"/>
      <c r="CO1045" s="106"/>
      <c r="CP1045" s="106"/>
      <c r="CQ1045" s="106"/>
      <c r="CR1045" s="106"/>
      <c r="CS1045" s="106"/>
      <c r="CT1045" s="106"/>
      <c r="CU1045" s="106"/>
      <c r="CV1045" s="106"/>
      <c r="CW1045" s="106"/>
      <c r="CX1045" s="106"/>
      <c r="CY1045" s="106"/>
      <c r="CZ1045" s="106"/>
      <c r="DA1045" s="106"/>
      <c r="DB1045" s="106"/>
      <c r="DC1045" s="106"/>
      <c r="DD1045" s="106"/>
      <c r="DE1045" s="106"/>
      <c r="DF1045" s="106"/>
      <c r="DG1045" s="106"/>
      <c r="DH1045" s="106"/>
      <c r="DI1045" s="106"/>
      <c r="DJ1045" s="106"/>
      <c r="DK1045" s="106"/>
      <c r="DL1045" s="106"/>
    </row>
    <row r="1046" spans="17:116" s="44" customFormat="1" ht="1" hidden="1" customHeight="1">
      <c r="Q1046" s="106"/>
      <c r="R1046" s="106"/>
      <c r="S1046" s="106"/>
      <c r="T1046" s="106"/>
      <c r="U1046" s="106"/>
      <c r="V1046" s="106"/>
      <c r="W1046" s="106"/>
      <c r="X1046" s="106"/>
      <c r="Y1046" s="106"/>
      <c r="Z1046" s="106"/>
      <c r="AA1046" s="106"/>
      <c r="AB1046" s="106"/>
      <c r="AC1046" s="106"/>
      <c r="AD1046" s="106"/>
      <c r="AE1046" s="106"/>
      <c r="AF1046" s="106"/>
      <c r="AG1046" s="106"/>
      <c r="AH1046" s="106"/>
      <c r="AI1046" s="106"/>
      <c r="AJ1046" s="106"/>
      <c r="AK1046" s="106"/>
      <c r="AL1046" s="106"/>
      <c r="AM1046" s="106"/>
      <c r="AN1046" s="106"/>
      <c r="AO1046" s="106"/>
      <c r="AP1046" s="106"/>
      <c r="AQ1046" s="106"/>
      <c r="AR1046" s="106"/>
      <c r="AS1046" s="106"/>
      <c r="AT1046" s="106"/>
      <c r="AU1046" s="106"/>
      <c r="AV1046" s="106"/>
      <c r="AW1046" s="106"/>
      <c r="AX1046" s="106"/>
      <c r="AY1046" s="106"/>
      <c r="AZ1046" s="106"/>
      <c r="BA1046" s="106"/>
      <c r="BB1046" s="106"/>
      <c r="BC1046" s="106"/>
      <c r="BD1046" s="106"/>
      <c r="BE1046" s="106"/>
      <c r="BF1046" s="106"/>
      <c r="BG1046" s="106"/>
      <c r="BH1046" s="106"/>
      <c r="BI1046" s="106"/>
      <c r="BJ1046" s="106"/>
      <c r="BK1046" s="106"/>
      <c r="BL1046" s="106"/>
      <c r="BM1046" s="106"/>
      <c r="BN1046" s="106"/>
      <c r="BO1046" s="106"/>
      <c r="BP1046" s="106"/>
      <c r="BQ1046" s="106"/>
      <c r="BR1046" s="106"/>
      <c r="BS1046" s="106"/>
      <c r="BT1046" s="106"/>
      <c r="BU1046" s="106"/>
      <c r="BV1046" s="106"/>
      <c r="BW1046" s="106"/>
      <c r="BX1046" s="106"/>
      <c r="BY1046" s="106"/>
      <c r="BZ1046" s="106"/>
      <c r="CA1046" s="106"/>
      <c r="CB1046" s="106"/>
      <c r="CC1046" s="106"/>
      <c r="CD1046" s="106"/>
      <c r="CE1046" s="106"/>
      <c r="CF1046" s="106"/>
      <c r="CG1046" s="106"/>
      <c r="CH1046" s="106"/>
      <c r="CI1046" s="106"/>
      <c r="CJ1046" s="106"/>
      <c r="CK1046" s="106"/>
      <c r="CL1046" s="106"/>
      <c r="CM1046" s="106"/>
      <c r="CN1046" s="106"/>
      <c r="CO1046" s="106"/>
      <c r="CP1046" s="106"/>
      <c r="CQ1046" s="106"/>
      <c r="CR1046" s="106"/>
      <c r="CS1046" s="106"/>
      <c r="CT1046" s="106"/>
      <c r="CU1046" s="106"/>
      <c r="CV1046" s="106"/>
      <c r="CW1046" s="106"/>
      <c r="CX1046" s="106"/>
      <c r="CY1046" s="106"/>
      <c r="CZ1046" s="106"/>
      <c r="DA1046" s="106"/>
      <c r="DB1046" s="106"/>
      <c r="DC1046" s="106"/>
      <c r="DD1046" s="106"/>
      <c r="DE1046" s="106"/>
      <c r="DF1046" s="106"/>
      <c r="DG1046" s="106"/>
      <c r="DH1046" s="106"/>
      <c r="DI1046" s="106"/>
      <c r="DJ1046" s="106"/>
      <c r="DK1046" s="106"/>
      <c r="DL1046" s="106"/>
    </row>
    <row r="1047" spans="17:116" s="44" customFormat="1" ht="1" hidden="1" customHeight="1">
      <c r="Q1047" s="106"/>
      <c r="R1047" s="106"/>
      <c r="S1047" s="106"/>
      <c r="T1047" s="106"/>
      <c r="U1047" s="106"/>
      <c r="V1047" s="106"/>
      <c r="W1047" s="106"/>
      <c r="X1047" s="106"/>
      <c r="Y1047" s="106"/>
      <c r="Z1047" s="106"/>
      <c r="AA1047" s="106"/>
      <c r="AB1047" s="106"/>
      <c r="AC1047" s="106"/>
      <c r="AD1047" s="106"/>
      <c r="AE1047" s="106"/>
      <c r="AF1047" s="106"/>
      <c r="AG1047" s="106"/>
      <c r="AH1047" s="106"/>
      <c r="AI1047" s="106"/>
      <c r="AJ1047" s="106"/>
      <c r="AK1047" s="106"/>
      <c r="AL1047" s="106"/>
      <c r="AM1047" s="106"/>
      <c r="AN1047" s="106"/>
      <c r="AO1047" s="106"/>
      <c r="AP1047" s="106"/>
      <c r="AQ1047" s="106"/>
      <c r="AR1047" s="106"/>
      <c r="AS1047" s="106"/>
      <c r="AT1047" s="106"/>
      <c r="AU1047" s="106"/>
      <c r="AV1047" s="106"/>
      <c r="AW1047" s="106"/>
      <c r="AX1047" s="106"/>
      <c r="AY1047" s="106"/>
      <c r="AZ1047" s="106"/>
      <c r="BA1047" s="106"/>
      <c r="BB1047" s="106"/>
      <c r="BC1047" s="106"/>
      <c r="BD1047" s="106"/>
      <c r="BE1047" s="106"/>
      <c r="BF1047" s="106"/>
      <c r="BG1047" s="106"/>
      <c r="BH1047" s="106"/>
      <c r="BI1047" s="106"/>
      <c r="BJ1047" s="106"/>
      <c r="BK1047" s="106"/>
      <c r="BL1047" s="106"/>
      <c r="BM1047" s="106"/>
      <c r="BN1047" s="106"/>
      <c r="BO1047" s="106"/>
      <c r="BP1047" s="106"/>
      <c r="BQ1047" s="106"/>
      <c r="BR1047" s="106"/>
      <c r="BS1047" s="106"/>
      <c r="BT1047" s="106"/>
      <c r="BU1047" s="106"/>
      <c r="BV1047" s="106"/>
      <c r="BW1047" s="106"/>
      <c r="BX1047" s="106"/>
      <c r="BY1047" s="106"/>
      <c r="BZ1047" s="106"/>
      <c r="CA1047" s="106"/>
      <c r="CB1047" s="106"/>
      <c r="CC1047" s="106"/>
      <c r="CD1047" s="106"/>
      <c r="CE1047" s="106"/>
      <c r="CF1047" s="106"/>
      <c r="CG1047" s="106"/>
      <c r="CH1047" s="106"/>
      <c r="CI1047" s="106"/>
      <c r="CJ1047" s="106"/>
      <c r="CK1047" s="106"/>
      <c r="CL1047" s="106"/>
      <c r="CM1047" s="106"/>
      <c r="CN1047" s="106"/>
      <c r="CO1047" s="106"/>
      <c r="CP1047" s="106"/>
      <c r="CQ1047" s="106"/>
      <c r="CR1047" s="106"/>
      <c r="CS1047" s="106"/>
      <c r="CT1047" s="106"/>
      <c r="CU1047" s="106"/>
      <c r="CV1047" s="106"/>
      <c r="CW1047" s="106"/>
      <c r="CX1047" s="106"/>
      <c r="CY1047" s="106"/>
      <c r="CZ1047" s="106"/>
      <c r="DA1047" s="106"/>
      <c r="DB1047" s="106"/>
      <c r="DC1047" s="106"/>
      <c r="DD1047" s="106"/>
      <c r="DE1047" s="106"/>
      <c r="DF1047" s="106"/>
      <c r="DG1047" s="106"/>
      <c r="DH1047" s="106"/>
      <c r="DI1047" s="106"/>
      <c r="DJ1047" s="106"/>
      <c r="DK1047" s="106"/>
      <c r="DL1047" s="106"/>
    </row>
    <row r="1048" spans="17:116" s="44" customFormat="1" ht="1" hidden="1" customHeight="1">
      <c r="Q1048" s="106"/>
      <c r="R1048" s="106"/>
      <c r="S1048" s="106"/>
      <c r="T1048" s="106"/>
      <c r="U1048" s="106"/>
      <c r="V1048" s="106"/>
      <c r="W1048" s="106"/>
      <c r="X1048" s="106"/>
      <c r="Y1048" s="106"/>
      <c r="Z1048" s="106"/>
      <c r="AA1048" s="106"/>
      <c r="AB1048" s="106"/>
      <c r="AC1048" s="106"/>
      <c r="AD1048" s="106"/>
      <c r="AE1048" s="106"/>
      <c r="AF1048" s="106"/>
      <c r="AG1048" s="106"/>
      <c r="AH1048" s="106"/>
      <c r="AI1048" s="106"/>
      <c r="AJ1048" s="106"/>
      <c r="AK1048" s="106"/>
      <c r="AL1048" s="106"/>
      <c r="AM1048" s="106"/>
      <c r="AN1048" s="106"/>
      <c r="AO1048" s="106"/>
      <c r="AP1048" s="106"/>
      <c r="AQ1048" s="106"/>
      <c r="AR1048" s="106"/>
      <c r="AS1048" s="106"/>
      <c r="AT1048" s="106"/>
      <c r="AU1048" s="106"/>
      <c r="AV1048" s="106"/>
      <c r="AW1048" s="106"/>
      <c r="AX1048" s="106"/>
      <c r="AY1048" s="106"/>
      <c r="AZ1048" s="106"/>
      <c r="BA1048" s="106"/>
      <c r="BB1048" s="106"/>
      <c r="BC1048" s="106"/>
      <c r="BD1048" s="106"/>
      <c r="BE1048" s="106"/>
      <c r="BF1048" s="106"/>
      <c r="BG1048" s="106"/>
      <c r="BH1048" s="106"/>
      <c r="BI1048" s="106"/>
      <c r="BJ1048" s="106"/>
      <c r="BK1048" s="106"/>
      <c r="BL1048" s="106"/>
      <c r="BM1048" s="106"/>
      <c r="BN1048" s="106"/>
      <c r="BO1048" s="106"/>
      <c r="BP1048" s="106"/>
      <c r="BQ1048" s="106"/>
      <c r="BR1048" s="106"/>
      <c r="BS1048" s="106"/>
      <c r="BT1048" s="106"/>
      <c r="BU1048" s="106"/>
      <c r="BV1048" s="106"/>
      <c r="BW1048" s="106"/>
      <c r="BX1048" s="106"/>
      <c r="BY1048" s="106"/>
      <c r="BZ1048" s="106"/>
      <c r="CA1048" s="106"/>
      <c r="CB1048" s="106"/>
      <c r="CC1048" s="106"/>
      <c r="CD1048" s="106"/>
      <c r="CE1048" s="106"/>
      <c r="CF1048" s="106"/>
      <c r="CG1048" s="106"/>
      <c r="CH1048" s="106"/>
      <c r="CI1048" s="106"/>
      <c r="CJ1048" s="106"/>
      <c r="CK1048" s="106"/>
      <c r="CL1048" s="106"/>
      <c r="CM1048" s="106"/>
      <c r="CN1048" s="106"/>
      <c r="CO1048" s="106"/>
      <c r="CP1048" s="106"/>
      <c r="CQ1048" s="106"/>
      <c r="CR1048" s="106"/>
      <c r="CS1048" s="106"/>
      <c r="CT1048" s="106"/>
      <c r="CU1048" s="106"/>
      <c r="CV1048" s="106"/>
      <c r="CW1048" s="106"/>
      <c r="CX1048" s="106"/>
      <c r="CY1048" s="106"/>
      <c r="CZ1048" s="106"/>
      <c r="DA1048" s="106"/>
      <c r="DB1048" s="106"/>
      <c r="DC1048" s="106"/>
      <c r="DD1048" s="106"/>
      <c r="DE1048" s="106"/>
      <c r="DF1048" s="106"/>
      <c r="DG1048" s="106"/>
      <c r="DH1048" s="106"/>
      <c r="DI1048" s="106"/>
      <c r="DJ1048" s="106"/>
      <c r="DK1048" s="106"/>
      <c r="DL1048" s="106"/>
    </row>
    <row r="1049" spans="17:116" s="44" customFormat="1" ht="1" hidden="1" customHeight="1">
      <c r="Q1049" s="106"/>
      <c r="R1049" s="106"/>
      <c r="S1049" s="106"/>
      <c r="T1049" s="106"/>
      <c r="U1049" s="106"/>
      <c r="V1049" s="106"/>
      <c r="W1049" s="106"/>
      <c r="X1049" s="106"/>
      <c r="Y1049" s="106"/>
      <c r="Z1049" s="106"/>
      <c r="AA1049" s="106"/>
      <c r="AB1049" s="106"/>
      <c r="AC1049" s="106"/>
      <c r="AD1049" s="106"/>
      <c r="AE1049" s="106"/>
      <c r="AF1049" s="106"/>
      <c r="AG1049" s="106"/>
      <c r="AH1049" s="106"/>
      <c r="AI1049" s="106"/>
      <c r="AJ1049" s="106"/>
      <c r="AK1049" s="106"/>
      <c r="AL1049" s="106"/>
      <c r="AM1049" s="106"/>
      <c r="AN1049" s="106"/>
      <c r="AO1049" s="106"/>
      <c r="AP1049" s="106"/>
      <c r="AQ1049" s="106"/>
      <c r="AR1049" s="106"/>
      <c r="AS1049" s="106"/>
      <c r="AT1049" s="106"/>
      <c r="AU1049" s="106"/>
      <c r="AV1049" s="106"/>
      <c r="AW1049" s="106"/>
      <c r="AX1049" s="106"/>
      <c r="AY1049" s="106"/>
      <c r="AZ1049" s="106"/>
      <c r="BA1049" s="106"/>
      <c r="BB1049" s="106"/>
      <c r="BC1049" s="106"/>
      <c r="BD1049" s="106"/>
      <c r="BE1049" s="106"/>
      <c r="BF1049" s="106"/>
      <c r="BG1049" s="106"/>
      <c r="BH1049" s="106"/>
      <c r="BI1049" s="106"/>
      <c r="BJ1049" s="106"/>
      <c r="BK1049" s="106"/>
      <c r="BL1049" s="106"/>
      <c r="BM1049" s="106"/>
      <c r="BN1049" s="106"/>
      <c r="BO1049" s="106"/>
      <c r="BP1049" s="106"/>
      <c r="BQ1049" s="106"/>
      <c r="BR1049" s="106"/>
      <c r="BS1049" s="106"/>
      <c r="BT1049" s="106"/>
      <c r="BU1049" s="106"/>
      <c r="BV1049" s="106"/>
      <c r="BW1049" s="106"/>
      <c r="BX1049" s="106"/>
      <c r="BY1049" s="106"/>
      <c r="BZ1049" s="106"/>
      <c r="CA1049" s="106"/>
      <c r="CB1049" s="106"/>
      <c r="CC1049" s="106"/>
      <c r="CD1049" s="106"/>
      <c r="CE1049" s="106"/>
      <c r="CF1049" s="106"/>
      <c r="CG1049" s="106"/>
      <c r="CH1049" s="106"/>
      <c r="CI1049" s="106"/>
      <c r="CJ1049" s="106"/>
      <c r="CK1049" s="106"/>
      <c r="CL1049" s="106"/>
      <c r="CM1049" s="106"/>
      <c r="CN1049" s="106"/>
      <c r="CO1049" s="106"/>
      <c r="CP1049" s="106"/>
      <c r="CQ1049" s="106"/>
      <c r="CR1049" s="106"/>
      <c r="CS1049" s="106"/>
      <c r="CT1049" s="106"/>
      <c r="CU1049" s="106"/>
      <c r="CV1049" s="106"/>
      <c r="CW1049" s="106"/>
      <c r="CX1049" s="106"/>
      <c r="CY1049" s="106"/>
      <c r="CZ1049" s="106"/>
      <c r="DA1049" s="106"/>
      <c r="DB1049" s="106"/>
      <c r="DC1049" s="106"/>
      <c r="DD1049" s="106"/>
      <c r="DE1049" s="106"/>
      <c r="DF1049" s="106"/>
      <c r="DG1049" s="106"/>
      <c r="DH1049" s="106"/>
      <c r="DI1049" s="106"/>
      <c r="DJ1049" s="106"/>
      <c r="DK1049" s="106"/>
      <c r="DL1049" s="106"/>
    </row>
    <row r="1050" spans="17:116" s="44" customFormat="1" ht="1" hidden="1" customHeight="1">
      <c r="Q1050" s="106"/>
      <c r="R1050" s="106"/>
      <c r="S1050" s="106"/>
      <c r="T1050" s="106"/>
      <c r="U1050" s="106"/>
      <c r="V1050" s="106"/>
      <c r="W1050" s="106"/>
      <c r="X1050" s="106"/>
      <c r="Y1050" s="106"/>
      <c r="Z1050" s="106"/>
      <c r="AA1050" s="106"/>
      <c r="AB1050" s="106"/>
      <c r="AC1050" s="106"/>
      <c r="AD1050" s="106"/>
      <c r="AE1050" s="106"/>
      <c r="AF1050" s="106"/>
      <c r="AG1050" s="106"/>
      <c r="AH1050" s="106"/>
      <c r="AI1050" s="106"/>
      <c r="AJ1050" s="106"/>
      <c r="AK1050" s="106"/>
      <c r="AL1050" s="106"/>
      <c r="AM1050" s="106"/>
      <c r="AN1050" s="106"/>
      <c r="AO1050" s="106"/>
      <c r="AP1050" s="106"/>
      <c r="AQ1050" s="106"/>
      <c r="AR1050" s="106"/>
      <c r="AS1050" s="106"/>
      <c r="AT1050" s="106"/>
      <c r="AU1050" s="106"/>
      <c r="AV1050" s="106"/>
      <c r="AW1050" s="106"/>
      <c r="AX1050" s="106"/>
      <c r="AY1050" s="106"/>
      <c r="AZ1050" s="106"/>
      <c r="BA1050" s="106"/>
      <c r="BB1050" s="106"/>
      <c r="BC1050" s="106"/>
      <c r="BD1050" s="106"/>
      <c r="BE1050" s="106"/>
      <c r="BF1050" s="106"/>
      <c r="BG1050" s="106"/>
      <c r="BH1050" s="106"/>
      <c r="BI1050" s="106"/>
      <c r="BJ1050" s="106"/>
      <c r="BK1050" s="106"/>
      <c r="BL1050" s="106"/>
      <c r="BM1050" s="106"/>
      <c r="BN1050" s="106"/>
      <c r="BO1050" s="106"/>
      <c r="BP1050" s="106"/>
      <c r="BQ1050" s="106"/>
      <c r="BR1050" s="106"/>
      <c r="BS1050" s="106"/>
      <c r="BT1050" s="106"/>
      <c r="BU1050" s="106"/>
      <c r="BV1050" s="106"/>
      <c r="BW1050" s="106"/>
      <c r="BX1050" s="106"/>
      <c r="BY1050" s="106"/>
      <c r="BZ1050" s="106"/>
      <c r="CA1050" s="106"/>
      <c r="CB1050" s="106"/>
      <c r="CC1050" s="106"/>
      <c r="CD1050" s="106"/>
      <c r="CE1050" s="106"/>
      <c r="CF1050" s="106"/>
      <c r="CG1050" s="106"/>
      <c r="CH1050" s="106"/>
      <c r="CI1050" s="106"/>
      <c r="CJ1050" s="106"/>
      <c r="CK1050" s="106"/>
      <c r="CL1050" s="106"/>
      <c r="CM1050" s="106"/>
      <c r="CN1050" s="106"/>
      <c r="CO1050" s="106"/>
      <c r="CP1050" s="106"/>
      <c r="CQ1050" s="106"/>
      <c r="CR1050" s="106"/>
      <c r="CS1050" s="106"/>
      <c r="CT1050" s="106"/>
      <c r="CU1050" s="106"/>
      <c r="CV1050" s="106"/>
      <c r="CW1050" s="106"/>
      <c r="CX1050" s="106"/>
      <c r="CY1050" s="106"/>
      <c r="CZ1050" s="106"/>
      <c r="DA1050" s="106"/>
      <c r="DB1050" s="106"/>
      <c r="DC1050" s="106"/>
      <c r="DD1050" s="106"/>
      <c r="DE1050" s="106"/>
      <c r="DF1050" s="106"/>
      <c r="DG1050" s="106"/>
      <c r="DH1050" s="106"/>
      <c r="DI1050" s="106"/>
      <c r="DJ1050" s="106"/>
      <c r="DK1050" s="106"/>
      <c r="DL1050" s="106"/>
    </row>
    <row r="1051" spans="17:116" s="44" customFormat="1" ht="1" hidden="1" customHeight="1">
      <c r="Q1051" s="106"/>
      <c r="R1051" s="106"/>
      <c r="S1051" s="106"/>
      <c r="T1051" s="106"/>
      <c r="U1051" s="106"/>
      <c r="V1051" s="106"/>
      <c r="W1051" s="106"/>
      <c r="X1051" s="106"/>
      <c r="Y1051" s="106"/>
      <c r="Z1051" s="106"/>
      <c r="AA1051" s="106"/>
      <c r="AB1051" s="106"/>
      <c r="AC1051" s="106"/>
      <c r="AD1051" s="106"/>
      <c r="AE1051" s="106"/>
      <c r="AF1051" s="106"/>
      <c r="AG1051" s="106"/>
      <c r="AH1051" s="106"/>
      <c r="AI1051" s="106"/>
      <c r="AJ1051" s="106"/>
      <c r="AK1051" s="106"/>
      <c r="AL1051" s="106"/>
      <c r="AM1051" s="106"/>
      <c r="AN1051" s="106"/>
      <c r="AO1051" s="106"/>
      <c r="AP1051" s="106"/>
      <c r="AQ1051" s="106"/>
      <c r="AR1051" s="106"/>
      <c r="AS1051" s="106"/>
      <c r="AT1051" s="106"/>
      <c r="AU1051" s="106"/>
      <c r="AV1051" s="106"/>
      <c r="AW1051" s="106"/>
      <c r="AX1051" s="106"/>
      <c r="AY1051" s="106"/>
      <c r="AZ1051" s="106"/>
      <c r="BA1051" s="106"/>
      <c r="BB1051" s="106"/>
      <c r="BC1051" s="106"/>
      <c r="BD1051" s="106"/>
      <c r="BE1051" s="106"/>
      <c r="BF1051" s="106"/>
      <c r="BG1051" s="106"/>
      <c r="BH1051" s="106"/>
      <c r="BI1051" s="106"/>
      <c r="BJ1051" s="106"/>
      <c r="BK1051" s="106"/>
      <c r="BL1051" s="106"/>
      <c r="BM1051" s="106"/>
      <c r="BN1051" s="106"/>
      <c r="BO1051" s="106"/>
      <c r="BP1051" s="106"/>
      <c r="BQ1051" s="106"/>
      <c r="BR1051" s="106"/>
      <c r="BS1051" s="106"/>
      <c r="BT1051" s="106"/>
      <c r="BU1051" s="106"/>
      <c r="BV1051" s="106"/>
      <c r="BW1051" s="106"/>
      <c r="BX1051" s="106"/>
      <c r="BY1051" s="106"/>
      <c r="BZ1051" s="106"/>
      <c r="CA1051" s="106"/>
      <c r="CB1051" s="106"/>
      <c r="CC1051" s="106"/>
      <c r="CD1051" s="106"/>
      <c r="CE1051" s="106"/>
      <c r="CF1051" s="106"/>
      <c r="CG1051" s="106"/>
      <c r="CH1051" s="106"/>
      <c r="CI1051" s="106"/>
      <c r="CJ1051" s="106"/>
      <c r="CK1051" s="106"/>
      <c r="CL1051" s="106"/>
      <c r="CM1051" s="106"/>
      <c r="CN1051" s="106"/>
      <c r="CO1051" s="106"/>
      <c r="CP1051" s="106"/>
      <c r="CQ1051" s="106"/>
      <c r="CR1051" s="106"/>
      <c r="CS1051" s="106"/>
      <c r="CT1051" s="106"/>
      <c r="CU1051" s="106"/>
      <c r="CV1051" s="106"/>
      <c r="CW1051" s="106"/>
      <c r="CX1051" s="106"/>
      <c r="CY1051" s="106"/>
      <c r="CZ1051" s="106"/>
      <c r="DA1051" s="106"/>
      <c r="DB1051" s="106"/>
      <c r="DC1051" s="106"/>
      <c r="DD1051" s="106"/>
      <c r="DE1051" s="106"/>
      <c r="DF1051" s="106"/>
      <c r="DG1051" s="106"/>
      <c r="DH1051" s="106"/>
      <c r="DI1051" s="106"/>
      <c r="DJ1051" s="106"/>
      <c r="DK1051" s="106"/>
      <c r="DL1051" s="106"/>
    </row>
    <row r="1052" spans="17:116" s="44" customFormat="1" ht="1" hidden="1" customHeight="1">
      <c r="Q1052" s="106"/>
      <c r="R1052" s="106"/>
      <c r="S1052" s="106"/>
      <c r="T1052" s="106"/>
      <c r="U1052" s="106"/>
      <c r="V1052" s="106"/>
      <c r="W1052" s="106"/>
      <c r="X1052" s="106"/>
      <c r="Y1052" s="106"/>
      <c r="Z1052" s="106"/>
      <c r="AA1052" s="106"/>
      <c r="AB1052" s="106"/>
      <c r="AC1052" s="106"/>
      <c r="AD1052" s="106"/>
      <c r="AE1052" s="106"/>
      <c r="AF1052" s="106"/>
      <c r="AG1052" s="106"/>
      <c r="AH1052" s="106"/>
      <c r="AI1052" s="106"/>
      <c r="AJ1052" s="106"/>
      <c r="AK1052" s="106"/>
      <c r="AL1052" s="106"/>
      <c r="AM1052" s="106"/>
      <c r="AN1052" s="106"/>
      <c r="AO1052" s="106"/>
      <c r="AP1052" s="106"/>
      <c r="AQ1052" s="106"/>
      <c r="AR1052" s="106"/>
      <c r="AS1052" s="106"/>
      <c r="AT1052" s="106"/>
      <c r="AU1052" s="106"/>
      <c r="AV1052" s="106"/>
      <c r="AW1052" s="106"/>
      <c r="AX1052" s="106"/>
      <c r="AY1052" s="106"/>
      <c r="AZ1052" s="106"/>
      <c r="BA1052" s="106"/>
      <c r="BB1052" s="106"/>
      <c r="BC1052" s="106"/>
      <c r="BD1052" s="106"/>
      <c r="BE1052" s="106"/>
      <c r="BF1052" s="106"/>
      <c r="BG1052" s="106"/>
      <c r="BH1052" s="106"/>
      <c r="BI1052" s="106"/>
      <c r="BJ1052" s="106"/>
      <c r="BK1052" s="106"/>
      <c r="BL1052" s="106"/>
      <c r="BM1052" s="106"/>
      <c r="BN1052" s="106"/>
      <c r="BO1052" s="106"/>
      <c r="BP1052" s="106"/>
      <c r="BQ1052" s="106"/>
      <c r="BR1052" s="106"/>
      <c r="BS1052" s="106"/>
      <c r="BT1052" s="106"/>
      <c r="BU1052" s="106"/>
      <c r="BV1052" s="106"/>
      <c r="BW1052" s="106"/>
      <c r="BX1052" s="106"/>
      <c r="BY1052" s="106"/>
      <c r="BZ1052" s="106"/>
      <c r="CA1052" s="106"/>
      <c r="CB1052" s="106"/>
      <c r="CC1052" s="106"/>
      <c r="CD1052" s="106"/>
      <c r="CE1052" s="106"/>
      <c r="CF1052" s="106"/>
      <c r="CG1052" s="106"/>
      <c r="CH1052" s="106"/>
      <c r="CI1052" s="106"/>
      <c r="CJ1052" s="106"/>
      <c r="CK1052" s="106"/>
      <c r="CL1052" s="106"/>
      <c r="CM1052" s="106"/>
      <c r="CN1052" s="106"/>
      <c r="CO1052" s="106"/>
      <c r="CP1052" s="106"/>
      <c r="CQ1052" s="106"/>
      <c r="CR1052" s="106"/>
      <c r="CS1052" s="106"/>
      <c r="CT1052" s="106"/>
      <c r="CU1052" s="106"/>
      <c r="CV1052" s="106"/>
      <c r="CW1052" s="106"/>
      <c r="CX1052" s="106"/>
      <c r="CY1052" s="106"/>
      <c r="CZ1052" s="106"/>
      <c r="DA1052" s="106"/>
      <c r="DB1052" s="106"/>
      <c r="DC1052" s="106"/>
      <c r="DD1052" s="106"/>
      <c r="DE1052" s="106"/>
      <c r="DF1052" s="106"/>
      <c r="DG1052" s="106"/>
      <c r="DH1052" s="106"/>
      <c r="DI1052" s="106"/>
      <c r="DJ1052" s="106"/>
      <c r="DK1052" s="106"/>
      <c r="DL1052" s="106"/>
    </row>
    <row r="1053" spans="17:116" s="44" customFormat="1" ht="1" hidden="1" customHeight="1">
      <c r="Q1053" s="106"/>
      <c r="R1053" s="106"/>
      <c r="S1053" s="106"/>
      <c r="T1053" s="106"/>
      <c r="U1053" s="106"/>
      <c r="V1053" s="106"/>
      <c r="W1053" s="106"/>
      <c r="X1053" s="106"/>
      <c r="Y1053" s="106"/>
      <c r="Z1053" s="106"/>
      <c r="AA1053" s="106"/>
      <c r="AB1053" s="106"/>
      <c r="AC1053" s="106"/>
      <c r="AD1053" s="106"/>
      <c r="AE1053" s="106"/>
      <c r="AF1053" s="106"/>
      <c r="AG1053" s="106"/>
      <c r="AH1053" s="106"/>
      <c r="AI1053" s="106"/>
      <c r="AJ1053" s="106"/>
      <c r="AK1053" s="106"/>
      <c r="AL1053" s="106"/>
      <c r="AM1053" s="106"/>
      <c r="AN1053" s="106"/>
      <c r="AO1053" s="106"/>
      <c r="AP1053" s="106"/>
      <c r="AQ1053" s="106"/>
      <c r="AR1053" s="106"/>
      <c r="AS1053" s="106"/>
      <c r="AT1053" s="106"/>
      <c r="AU1053" s="106"/>
      <c r="AV1053" s="106"/>
      <c r="AW1053" s="106"/>
      <c r="AX1053" s="106"/>
      <c r="AY1053" s="106"/>
      <c r="AZ1053" s="106"/>
      <c r="BA1053" s="106"/>
      <c r="BB1053" s="106"/>
      <c r="BC1053" s="106"/>
      <c r="BD1053" s="106"/>
      <c r="BE1053" s="106"/>
      <c r="BF1053" s="106"/>
      <c r="BG1053" s="106"/>
      <c r="BH1053" s="106"/>
      <c r="BI1053" s="106"/>
      <c r="BJ1053" s="106"/>
      <c r="BK1053" s="106"/>
      <c r="BL1053" s="106"/>
      <c r="BM1053" s="106"/>
      <c r="BN1053" s="106"/>
      <c r="BO1053" s="106"/>
      <c r="BP1053" s="106"/>
      <c r="BQ1053" s="106"/>
      <c r="BR1053" s="106"/>
      <c r="BS1053" s="106"/>
      <c r="BT1053" s="106"/>
      <c r="BU1053" s="106"/>
      <c r="BV1053" s="106"/>
      <c r="BW1053" s="106"/>
      <c r="BX1053" s="106"/>
      <c r="BY1053" s="106"/>
      <c r="BZ1053" s="106"/>
      <c r="CA1053" s="106"/>
      <c r="CB1053" s="106"/>
      <c r="CC1053" s="106"/>
      <c r="CD1053" s="106"/>
      <c r="CE1053" s="106"/>
      <c r="CF1053" s="106"/>
      <c r="CG1053" s="106"/>
      <c r="CH1053" s="106"/>
      <c r="CI1053" s="106"/>
      <c r="CJ1053" s="106"/>
      <c r="CK1053" s="106"/>
      <c r="CL1053" s="106"/>
      <c r="CM1053" s="106"/>
      <c r="CN1053" s="106"/>
      <c r="CO1053" s="106"/>
      <c r="CP1053" s="106"/>
      <c r="CQ1053" s="106"/>
      <c r="CR1053" s="106"/>
      <c r="CS1053" s="106"/>
      <c r="CT1053" s="106"/>
      <c r="CU1053" s="106"/>
      <c r="CV1053" s="106"/>
      <c r="CW1053" s="106"/>
      <c r="CX1053" s="106"/>
      <c r="CY1053" s="106"/>
      <c r="CZ1053" s="106"/>
      <c r="DA1053" s="106"/>
      <c r="DB1053" s="106"/>
      <c r="DC1053" s="106"/>
      <c r="DD1053" s="106"/>
      <c r="DE1053" s="106"/>
      <c r="DF1053" s="106"/>
      <c r="DG1053" s="106"/>
      <c r="DH1053" s="106"/>
      <c r="DI1053" s="106"/>
      <c r="DJ1053" s="106"/>
      <c r="DK1053" s="106"/>
      <c r="DL1053" s="106"/>
    </row>
    <row r="1054" spans="17:116" s="44" customFormat="1" ht="1" hidden="1" customHeight="1">
      <c r="Q1054" s="106"/>
      <c r="R1054" s="106"/>
      <c r="S1054" s="106"/>
      <c r="T1054" s="106"/>
      <c r="U1054" s="106"/>
      <c r="V1054" s="106"/>
      <c r="W1054" s="106"/>
      <c r="X1054" s="106"/>
      <c r="Y1054" s="106"/>
      <c r="Z1054" s="106"/>
      <c r="AA1054" s="106"/>
      <c r="AB1054" s="106"/>
      <c r="AC1054" s="106"/>
      <c r="AD1054" s="106"/>
      <c r="AE1054" s="106"/>
      <c r="AF1054" s="106"/>
      <c r="AG1054" s="106"/>
      <c r="AH1054" s="106"/>
      <c r="AI1054" s="106"/>
      <c r="AJ1054" s="106"/>
      <c r="AK1054" s="106"/>
      <c r="AL1054" s="106"/>
      <c r="AM1054" s="106"/>
      <c r="AN1054" s="106"/>
      <c r="AO1054" s="106"/>
      <c r="AP1054" s="106"/>
      <c r="AQ1054" s="106"/>
      <c r="AR1054" s="106"/>
      <c r="AS1054" s="106"/>
      <c r="AT1054" s="106"/>
      <c r="AU1054" s="106"/>
      <c r="AV1054" s="106"/>
      <c r="AW1054" s="106"/>
      <c r="AX1054" s="106"/>
      <c r="AY1054" s="106"/>
      <c r="AZ1054" s="106"/>
      <c r="BA1054" s="106"/>
      <c r="BB1054" s="106"/>
      <c r="BC1054" s="106"/>
      <c r="BD1054" s="106"/>
      <c r="BE1054" s="106"/>
      <c r="BF1054" s="106"/>
      <c r="BG1054" s="106"/>
      <c r="BH1054" s="106"/>
      <c r="BI1054" s="106"/>
      <c r="BJ1054" s="106"/>
      <c r="BK1054" s="106"/>
      <c r="BL1054" s="106"/>
      <c r="BM1054" s="106"/>
      <c r="BN1054" s="106"/>
      <c r="BO1054" s="106"/>
      <c r="BP1054" s="106"/>
      <c r="BQ1054" s="106"/>
      <c r="BR1054" s="106"/>
      <c r="BS1054" s="106"/>
      <c r="BT1054" s="106"/>
      <c r="BU1054" s="106"/>
      <c r="BV1054" s="106"/>
      <c r="BW1054" s="106"/>
      <c r="BX1054" s="106"/>
      <c r="BY1054" s="106"/>
      <c r="BZ1054" s="106"/>
      <c r="CA1054" s="106"/>
      <c r="CB1054" s="106"/>
      <c r="CC1054" s="106"/>
      <c r="CD1054" s="106"/>
      <c r="CE1054" s="106"/>
      <c r="CF1054" s="106"/>
      <c r="CG1054" s="106"/>
      <c r="CH1054" s="106"/>
      <c r="CI1054" s="106"/>
      <c r="CJ1054" s="106"/>
      <c r="CK1054" s="106"/>
      <c r="CL1054" s="106"/>
      <c r="CM1054" s="106"/>
      <c r="CN1054" s="106"/>
      <c r="CO1054" s="106"/>
      <c r="CP1054" s="106"/>
      <c r="CQ1054" s="106"/>
      <c r="CR1054" s="106"/>
      <c r="CS1054" s="106"/>
      <c r="CT1054" s="106"/>
      <c r="CU1054" s="106"/>
      <c r="CV1054" s="106"/>
      <c r="CW1054" s="106"/>
      <c r="CX1054" s="106"/>
      <c r="CY1054" s="106"/>
      <c r="CZ1054" s="106"/>
      <c r="DA1054" s="106"/>
      <c r="DB1054" s="106"/>
      <c r="DC1054" s="106"/>
      <c r="DD1054" s="106"/>
      <c r="DE1054" s="106"/>
      <c r="DF1054" s="106"/>
      <c r="DG1054" s="106"/>
      <c r="DH1054" s="106"/>
      <c r="DI1054" s="106"/>
      <c r="DJ1054" s="106"/>
      <c r="DK1054" s="106"/>
      <c r="DL1054" s="106"/>
    </row>
    <row r="1055" spans="17:116" s="44" customFormat="1" ht="1" hidden="1" customHeight="1">
      <c r="Q1055" s="106"/>
      <c r="R1055" s="106"/>
      <c r="S1055" s="106"/>
      <c r="T1055" s="106"/>
      <c r="U1055" s="106"/>
      <c r="V1055" s="106"/>
      <c r="W1055" s="106"/>
      <c r="X1055" s="106"/>
      <c r="Y1055" s="106"/>
      <c r="Z1055" s="106"/>
      <c r="AA1055" s="106"/>
      <c r="AB1055" s="106"/>
      <c r="AC1055" s="106"/>
      <c r="AD1055" s="106"/>
      <c r="AE1055" s="106"/>
      <c r="AF1055" s="106"/>
      <c r="AG1055" s="106"/>
      <c r="AH1055" s="106"/>
      <c r="AI1055" s="106"/>
      <c r="AJ1055" s="106"/>
      <c r="AK1055" s="106"/>
      <c r="AL1055" s="106"/>
      <c r="AM1055" s="106"/>
      <c r="AN1055" s="106"/>
      <c r="AO1055" s="106"/>
      <c r="AP1055" s="106"/>
      <c r="AQ1055" s="106"/>
      <c r="AR1055" s="106"/>
      <c r="AS1055" s="106"/>
      <c r="AT1055" s="106"/>
      <c r="AU1055" s="106"/>
      <c r="AV1055" s="106"/>
      <c r="AW1055" s="106"/>
      <c r="AX1055" s="106"/>
      <c r="AY1055" s="106"/>
      <c r="AZ1055" s="106"/>
      <c r="BA1055" s="106"/>
      <c r="BB1055" s="106"/>
      <c r="BC1055" s="106"/>
      <c r="BD1055" s="106"/>
      <c r="BE1055" s="106"/>
      <c r="BF1055" s="106"/>
      <c r="BG1055" s="106"/>
      <c r="BH1055" s="106"/>
      <c r="BI1055" s="106"/>
      <c r="BJ1055" s="106"/>
      <c r="BK1055" s="106"/>
      <c r="BL1055" s="106"/>
      <c r="BM1055" s="106"/>
      <c r="BN1055" s="106"/>
      <c r="BO1055" s="106"/>
      <c r="BP1055" s="106"/>
      <c r="BQ1055" s="106"/>
      <c r="BR1055" s="106"/>
      <c r="BS1055" s="106"/>
      <c r="BT1055" s="106"/>
      <c r="BU1055" s="106"/>
      <c r="BV1055" s="106"/>
      <c r="BW1055" s="106"/>
      <c r="BX1055" s="106"/>
      <c r="BY1055" s="106"/>
      <c r="BZ1055" s="106"/>
      <c r="CA1055" s="106"/>
      <c r="CB1055" s="106"/>
      <c r="CC1055" s="106"/>
      <c r="CD1055" s="106"/>
      <c r="CE1055" s="106"/>
      <c r="CF1055" s="106"/>
      <c r="CG1055" s="106"/>
      <c r="CH1055" s="106"/>
      <c r="CI1055" s="106"/>
      <c r="CJ1055" s="106"/>
      <c r="CK1055" s="106"/>
      <c r="CL1055" s="106"/>
      <c r="CM1055" s="106"/>
      <c r="CN1055" s="106"/>
      <c r="CO1055" s="106"/>
      <c r="CP1055" s="106"/>
      <c r="CQ1055" s="106"/>
      <c r="CR1055" s="106"/>
      <c r="CS1055" s="106"/>
      <c r="CT1055" s="106"/>
      <c r="CU1055" s="106"/>
      <c r="CV1055" s="106"/>
      <c r="CW1055" s="106"/>
      <c r="CX1055" s="106"/>
      <c r="CY1055" s="106"/>
      <c r="CZ1055" s="106"/>
      <c r="DA1055" s="106"/>
      <c r="DB1055" s="106"/>
      <c r="DC1055" s="106"/>
      <c r="DD1055" s="106"/>
      <c r="DE1055" s="106"/>
      <c r="DF1055" s="106"/>
      <c r="DG1055" s="106"/>
      <c r="DH1055" s="106"/>
      <c r="DI1055" s="106"/>
      <c r="DJ1055" s="106"/>
      <c r="DK1055" s="106"/>
      <c r="DL1055" s="106"/>
    </row>
    <row r="1056" spans="17:116" s="44" customFormat="1" ht="1" hidden="1" customHeight="1">
      <c r="Q1056" s="106"/>
      <c r="R1056" s="106"/>
      <c r="S1056" s="106"/>
      <c r="T1056" s="106"/>
      <c r="U1056" s="106"/>
      <c r="V1056" s="106"/>
      <c r="W1056" s="106"/>
      <c r="X1056" s="106"/>
      <c r="Y1056" s="106"/>
      <c r="Z1056" s="106"/>
      <c r="AA1056" s="106"/>
      <c r="AB1056" s="106"/>
      <c r="AC1056" s="106"/>
      <c r="AD1056" s="106"/>
      <c r="AE1056" s="106"/>
      <c r="AF1056" s="106"/>
      <c r="AG1056" s="106"/>
      <c r="AH1056" s="106"/>
      <c r="AI1056" s="106"/>
      <c r="AJ1056" s="106"/>
      <c r="AK1056" s="106"/>
      <c r="AL1056" s="106"/>
      <c r="AM1056" s="106"/>
      <c r="AN1056" s="106"/>
      <c r="AO1056" s="106"/>
      <c r="AP1056" s="106"/>
      <c r="AQ1056" s="106"/>
      <c r="AR1056" s="106"/>
      <c r="AS1056" s="106"/>
      <c r="AT1056" s="106"/>
      <c r="AU1056" s="106"/>
      <c r="AV1056" s="106"/>
      <c r="AW1056" s="106"/>
      <c r="AX1056" s="106"/>
      <c r="AY1056" s="106"/>
      <c r="AZ1056" s="106"/>
      <c r="BA1056" s="106"/>
      <c r="BB1056" s="106"/>
      <c r="BC1056" s="106"/>
      <c r="BD1056" s="106"/>
      <c r="BE1056" s="106"/>
      <c r="BF1056" s="106"/>
      <c r="BG1056" s="106"/>
      <c r="BH1056" s="106"/>
      <c r="BI1056" s="106"/>
      <c r="BJ1056" s="106"/>
      <c r="BK1056" s="106"/>
      <c r="BL1056" s="106"/>
      <c r="BM1056" s="106"/>
      <c r="BN1056" s="106"/>
      <c r="BO1056" s="106"/>
      <c r="BP1056" s="106"/>
      <c r="BQ1056" s="106"/>
      <c r="BR1056" s="106"/>
      <c r="BS1056" s="106"/>
      <c r="BT1056" s="106"/>
      <c r="BU1056" s="106"/>
      <c r="BV1056" s="106"/>
      <c r="BW1056" s="106"/>
      <c r="BX1056" s="106"/>
      <c r="BY1056" s="106"/>
      <c r="BZ1056" s="106"/>
      <c r="CA1056" s="106"/>
      <c r="CB1056" s="106"/>
      <c r="CC1056" s="106"/>
      <c r="CD1056" s="106"/>
      <c r="CE1056" s="106"/>
      <c r="CF1056" s="106"/>
      <c r="CG1056" s="106"/>
      <c r="CH1056" s="106"/>
      <c r="CI1056" s="106"/>
      <c r="CJ1056" s="106"/>
      <c r="CK1056" s="106"/>
      <c r="CL1056" s="106"/>
      <c r="CM1056" s="106"/>
      <c r="CN1056" s="106"/>
      <c r="CO1056" s="106"/>
      <c r="CP1056" s="106"/>
      <c r="CQ1056" s="106"/>
      <c r="CR1056" s="106"/>
      <c r="CS1056" s="106"/>
      <c r="CT1056" s="106"/>
      <c r="CU1056" s="106"/>
      <c r="CV1056" s="106"/>
      <c r="CW1056" s="106"/>
      <c r="CX1056" s="106"/>
      <c r="CY1056" s="106"/>
      <c r="CZ1056" s="106"/>
      <c r="DA1056" s="106"/>
      <c r="DB1056" s="106"/>
      <c r="DC1056" s="106"/>
      <c r="DD1056" s="106"/>
      <c r="DE1056" s="106"/>
      <c r="DF1056" s="106"/>
      <c r="DG1056" s="106"/>
      <c r="DH1056" s="106"/>
      <c r="DI1056" s="106"/>
      <c r="DJ1056" s="106"/>
      <c r="DK1056" s="106"/>
      <c r="DL1056" s="106"/>
    </row>
    <row r="1057" spans="17:116" s="44" customFormat="1" ht="1" hidden="1" customHeight="1">
      <c r="Q1057" s="106"/>
      <c r="R1057" s="106"/>
      <c r="S1057" s="106"/>
      <c r="T1057" s="106"/>
      <c r="U1057" s="106"/>
      <c r="V1057" s="106"/>
      <c r="W1057" s="106"/>
      <c r="X1057" s="106"/>
      <c r="Y1057" s="106"/>
      <c r="Z1057" s="106"/>
      <c r="AA1057" s="106"/>
      <c r="AB1057" s="106"/>
      <c r="AC1057" s="106"/>
      <c r="AD1057" s="106"/>
      <c r="AE1057" s="106"/>
      <c r="AF1057" s="106"/>
      <c r="AG1057" s="106"/>
      <c r="AH1057" s="106"/>
      <c r="AI1057" s="106"/>
      <c r="AJ1057" s="106"/>
      <c r="AK1057" s="106"/>
      <c r="AL1057" s="106"/>
      <c r="AM1057" s="106"/>
      <c r="AN1057" s="106"/>
      <c r="AO1057" s="106"/>
      <c r="AP1057" s="106"/>
      <c r="AQ1057" s="106"/>
      <c r="AR1057" s="106"/>
      <c r="AS1057" s="106"/>
      <c r="AT1057" s="106"/>
      <c r="AU1057" s="106"/>
      <c r="AV1057" s="106"/>
      <c r="AW1057" s="106"/>
      <c r="AX1057" s="106"/>
      <c r="AY1057" s="106"/>
      <c r="AZ1057" s="106"/>
      <c r="BA1057" s="106"/>
      <c r="BB1057" s="106"/>
      <c r="BC1057" s="106"/>
      <c r="BD1057" s="106"/>
      <c r="BE1057" s="106"/>
      <c r="BF1057" s="106"/>
      <c r="BG1057" s="106"/>
      <c r="BH1057" s="106"/>
      <c r="BI1057" s="106"/>
      <c r="BJ1057" s="106"/>
      <c r="BK1057" s="106"/>
      <c r="BL1057" s="106"/>
      <c r="BM1057" s="106"/>
      <c r="BN1057" s="106"/>
      <c r="BO1057" s="106"/>
      <c r="BP1057" s="106"/>
      <c r="BQ1057" s="106"/>
      <c r="BR1057" s="106"/>
      <c r="BS1057" s="106"/>
      <c r="BT1057" s="106"/>
      <c r="BU1057" s="106"/>
      <c r="BV1057" s="106"/>
      <c r="BW1057" s="106"/>
      <c r="BX1057" s="106"/>
      <c r="BY1057" s="106"/>
      <c r="BZ1057" s="106"/>
      <c r="CA1057" s="106"/>
      <c r="CB1057" s="106"/>
      <c r="CC1057" s="106"/>
      <c r="CD1057" s="106"/>
      <c r="CE1057" s="106"/>
      <c r="CF1057" s="106"/>
      <c r="CG1057" s="106"/>
      <c r="CH1057" s="106"/>
      <c r="CI1057" s="106"/>
      <c r="CJ1057" s="106"/>
      <c r="CK1057" s="106"/>
      <c r="CL1057" s="106"/>
      <c r="CM1057" s="106"/>
      <c r="CN1057" s="106"/>
      <c r="CO1057" s="106"/>
      <c r="CP1057" s="106"/>
      <c r="CQ1057" s="106"/>
      <c r="CR1057" s="106"/>
      <c r="CS1057" s="106"/>
      <c r="CT1057" s="106"/>
      <c r="CU1057" s="106"/>
      <c r="CV1057" s="106"/>
      <c r="CW1057" s="106"/>
      <c r="CX1057" s="106"/>
      <c r="CY1057" s="106"/>
      <c r="CZ1057" s="106"/>
      <c r="DA1057" s="106"/>
      <c r="DB1057" s="106"/>
      <c r="DC1057" s="106"/>
      <c r="DD1057" s="106"/>
      <c r="DE1057" s="106"/>
      <c r="DF1057" s="106"/>
      <c r="DG1057" s="106"/>
      <c r="DH1057" s="106"/>
      <c r="DI1057" s="106"/>
      <c r="DJ1057" s="106"/>
      <c r="DK1057" s="106"/>
      <c r="DL1057" s="106"/>
    </row>
    <row r="1058" spans="17:116" s="44" customFormat="1" ht="1" hidden="1" customHeight="1">
      <c r="Q1058" s="106"/>
      <c r="R1058" s="106"/>
      <c r="S1058" s="106"/>
      <c r="T1058" s="106"/>
      <c r="U1058" s="106"/>
      <c r="V1058" s="106"/>
      <c r="W1058" s="106"/>
      <c r="X1058" s="106"/>
      <c r="Y1058" s="106"/>
      <c r="Z1058" s="106"/>
      <c r="AA1058" s="106"/>
      <c r="AB1058" s="106"/>
      <c r="AC1058" s="106"/>
      <c r="AD1058" s="106"/>
      <c r="AE1058" s="106"/>
      <c r="AF1058" s="106"/>
      <c r="AG1058" s="106"/>
      <c r="AH1058" s="106"/>
      <c r="AI1058" s="106"/>
      <c r="AJ1058" s="106"/>
      <c r="AK1058" s="106"/>
      <c r="AL1058" s="106"/>
      <c r="AM1058" s="106"/>
      <c r="AN1058" s="106"/>
      <c r="AO1058" s="106"/>
      <c r="AP1058" s="106"/>
      <c r="AQ1058" s="106"/>
      <c r="AR1058" s="106"/>
      <c r="AS1058" s="106"/>
      <c r="AT1058" s="106"/>
      <c r="AU1058" s="106"/>
      <c r="AV1058" s="106"/>
      <c r="AW1058" s="106"/>
      <c r="AX1058" s="106"/>
      <c r="AY1058" s="106"/>
      <c r="AZ1058" s="106"/>
      <c r="BA1058" s="106"/>
      <c r="BB1058" s="106"/>
      <c r="BC1058" s="106"/>
      <c r="BD1058" s="106"/>
      <c r="BE1058" s="106"/>
      <c r="BF1058" s="106"/>
      <c r="BG1058" s="106"/>
      <c r="BH1058" s="106"/>
      <c r="BI1058" s="106"/>
      <c r="BJ1058" s="106"/>
      <c r="BK1058" s="106"/>
      <c r="BL1058" s="106"/>
      <c r="BM1058" s="106"/>
      <c r="BN1058" s="106"/>
      <c r="BO1058" s="106"/>
      <c r="BP1058" s="106"/>
      <c r="BQ1058" s="106"/>
      <c r="BR1058" s="106"/>
      <c r="BS1058" s="106"/>
      <c r="BT1058" s="106"/>
      <c r="BU1058" s="106"/>
      <c r="BV1058" s="106"/>
      <c r="BW1058" s="106"/>
      <c r="BX1058" s="106"/>
      <c r="BY1058" s="106"/>
      <c r="BZ1058" s="106"/>
      <c r="CA1058" s="106"/>
      <c r="CB1058" s="106"/>
      <c r="CC1058" s="106"/>
      <c r="CD1058" s="106"/>
      <c r="CE1058" s="106"/>
      <c r="CF1058" s="106"/>
      <c r="CG1058" s="106"/>
      <c r="CH1058" s="106"/>
      <c r="CI1058" s="106"/>
      <c r="CJ1058" s="106"/>
      <c r="CK1058" s="106"/>
      <c r="CL1058" s="106"/>
      <c r="CM1058" s="106"/>
      <c r="CN1058" s="106"/>
      <c r="CO1058" s="106"/>
      <c r="CP1058" s="106"/>
      <c r="CQ1058" s="106"/>
      <c r="CR1058" s="106"/>
      <c r="CS1058" s="106"/>
      <c r="CT1058" s="106"/>
      <c r="CU1058" s="106"/>
      <c r="CV1058" s="106"/>
      <c r="CW1058" s="106"/>
      <c r="CX1058" s="106"/>
      <c r="CY1058" s="106"/>
      <c r="CZ1058" s="106"/>
      <c r="DA1058" s="106"/>
      <c r="DB1058" s="106"/>
      <c r="DC1058" s="106"/>
      <c r="DD1058" s="106"/>
      <c r="DE1058" s="106"/>
      <c r="DF1058" s="106"/>
      <c r="DG1058" s="106"/>
      <c r="DH1058" s="106"/>
      <c r="DI1058" s="106"/>
      <c r="DJ1058" s="106"/>
      <c r="DK1058" s="106"/>
      <c r="DL1058" s="106"/>
    </row>
    <row r="1059" spans="17:116" s="44" customFormat="1" ht="1" hidden="1" customHeight="1">
      <c r="Q1059" s="106"/>
      <c r="R1059" s="106"/>
      <c r="S1059" s="106"/>
      <c r="T1059" s="106"/>
      <c r="U1059" s="106"/>
      <c r="V1059" s="106"/>
      <c r="W1059" s="106"/>
      <c r="X1059" s="106"/>
      <c r="Y1059" s="106"/>
      <c r="Z1059" s="106"/>
      <c r="AA1059" s="106"/>
      <c r="AB1059" s="106"/>
      <c r="AC1059" s="106"/>
      <c r="AD1059" s="106"/>
      <c r="AE1059" s="106"/>
      <c r="AF1059" s="106"/>
      <c r="AG1059" s="106"/>
      <c r="AH1059" s="106"/>
      <c r="AI1059" s="106"/>
      <c r="AJ1059" s="106"/>
      <c r="AK1059" s="106"/>
      <c r="AL1059" s="106"/>
      <c r="AM1059" s="106"/>
      <c r="AN1059" s="106"/>
      <c r="AO1059" s="106"/>
      <c r="AP1059" s="106"/>
      <c r="AQ1059" s="106"/>
      <c r="AR1059" s="106"/>
      <c r="AS1059" s="106"/>
      <c r="AT1059" s="106"/>
      <c r="AU1059" s="106"/>
      <c r="AV1059" s="106"/>
      <c r="AW1059" s="106"/>
      <c r="AX1059" s="106"/>
      <c r="AY1059" s="106"/>
      <c r="AZ1059" s="106"/>
      <c r="BA1059" s="106"/>
      <c r="BB1059" s="106"/>
      <c r="BC1059" s="106"/>
      <c r="BD1059" s="106"/>
      <c r="BE1059" s="106"/>
      <c r="BF1059" s="106"/>
      <c r="BG1059" s="106"/>
      <c r="BH1059" s="106"/>
      <c r="BI1059" s="106"/>
      <c r="BJ1059" s="106"/>
      <c r="BK1059" s="106"/>
      <c r="BL1059" s="106"/>
      <c r="BM1059" s="106"/>
      <c r="BN1059" s="106"/>
      <c r="BO1059" s="106"/>
      <c r="BP1059" s="106"/>
      <c r="BQ1059" s="106"/>
      <c r="BR1059" s="106"/>
      <c r="BS1059" s="106"/>
      <c r="BT1059" s="106"/>
      <c r="BU1059" s="106"/>
      <c r="BV1059" s="106"/>
      <c r="BW1059" s="106"/>
      <c r="BX1059" s="106"/>
      <c r="BY1059" s="106"/>
      <c r="BZ1059" s="106"/>
      <c r="CA1059" s="106"/>
      <c r="CB1059" s="106"/>
      <c r="CC1059" s="106"/>
      <c r="CD1059" s="106"/>
      <c r="CE1059" s="106"/>
      <c r="CF1059" s="106"/>
      <c r="CG1059" s="106"/>
      <c r="CH1059" s="106"/>
      <c r="CI1059" s="106"/>
      <c r="CJ1059" s="106"/>
      <c r="CK1059" s="106"/>
      <c r="CL1059" s="106"/>
      <c r="CM1059" s="106"/>
      <c r="CN1059" s="106"/>
      <c r="CO1059" s="106"/>
      <c r="CP1059" s="106"/>
      <c r="CQ1059" s="106"/>
      <c r="CR1059" s="106"/>
      <c r="CS1059" s="106"/>
      <c r="CT1059" s="106"/>
      <c r="CU1059" s="106"/>
      <c r="CV1059" s="106"/>
      <c r="CW1059" s="106"/>
      <c r="CX1059" s="106"/>
      <c r="CY1059" s="106"/>
      <c r="CZ1059" s="106"/>
      <c r="DA1059" s="106"/>
      <c r="DB1059" s="106"/>
      <c r="DC1059" s="106"/>
      <c r="DD1059" s="106"/>
      <c r="DE1059" s="106"/>
      <c r="DF1059" s="106"/>
      <c r="DG1059" s="106"/>
      <c r="DH1059" s="106"/>
      <c r="DI1059" s="106"/>
      <c r="DJ1059" s="106"/>
      <c r="DK1059" s="106"/>
      <c r="DL1059" s="106"/>
    </row>
    <row r="1060" spans="17:116" s="44" customFormat="1" ht="1" hidden="1" customHeight="1">
      <c r="Q1060" s="106"/>
      <c r="R1060" s="106"/>
      <c r="S1060" s="106"/>
      <c r="T1060" s="106"/>
      <c r="U1060" s="106"/>
      <c r="V1060" s="106"/>
      <c r="W1060" s="106"/>
      <c r="X1060" s="106"/>
      <c r="Y1060" s="106"/>
      <c r="Z1060" s="106"/>
      <c r="AA1060" s="106"/>
      <c r="AB1060" s="106"/>
      <c r="AC1060" s="106"/>
      <c r="AD1060" s="106"/>
      <c r="AE1060" s="106"/>
      <c r="AF1060" s="106"/>
      <c r="AG1060" s="106"/>
      <c r="AH1060" s="106"/>
      <c r="AI1060" s="106"/>
      <c r="AJ1060" s="106"/>
      <c r="AK1060" s="106"/>
      <c r="AL1060" s="106"/>
      <c r="AM1060" s="106"/>
      <c r="AN1060" s="106"/>
      <c r="AO1060" s="106"/>
      <c r="AP1060" s="106"/>
      <c r="AQ1060" s="106"/>
      <c r="AR1060" s="106"/>
      <c r="AS1060" s="106"/>
      <c r="AT1060" s="106"/>
      <c r="AU1060" s="106"/>
      <c r="AV1060" s="106"/>
      <c r="AW1060" s="106"/>
      <c r="AX1060" s="106"/>
      <c r="AY1060" s="106"/>
      <c r="AZ1060" s="106"/>
      <c r="BA1060" s="106"/>
      <c r="BB1060" s="106"/>
      <c r="BC1060" s="106"/>
      <c r="BD1060" s="106"/>
      <c r="BE1060" s="106"/>
      <c r="BF1060" s="106"/>
      <c r="BG1060" s="106"/>
      <c r="BH1060" s="106"/>
      <c r="BI1060" s="106"/>
      <c r="BJ1060" s="106"/>
      <c r="BK1060" s="106"/>
      <c r="BL1060" s="106"/>
      <c r="BM1060" s="106"/>
      <c r="BN1060" s="106"/>
      <c r="BO1060" s="106"/>
      <c r="BP1060" s="106"/>
      <c r="BQ1060" s="106"/>
      <c r="BR1060" s="106"/>
      <c r="BS1060" s="106"/>
      <c r="BT1060" s="106"/>
      <c r="BU1060" s="106"/>
      <c r="BV1060" s="106"/>
      <c r="BW1060" s="106"/>
      <c r="BX1060" s="106"/>
      <c r="BY1060" s="106"/>
      <c r="BZ1060" s="106"/>
      <c r="CA1060" s="106"/>
      <c r="CB1060" s="106"/>
      <c r="CC1060" s="106"/>
      <c r="CD1060" s="106"/>
      <c r="CE1060" s="106"/>
      <c r="CF1060" s="106"/>
      <c r="CG1060" s="106"/>
      <c r="CH1060" s="106"/>
      <c r="CI1060" s="106"/>
      <c r="CJ1060" s="106"/>
      <c r="CK1060" s="106"/>
      <c r="CL1060" s="106"/>
      <c r="CM1060" s="106"/>
      <c r="CN1060" s="106"/>
      <c r="CO1060" s="106"/>
      <c r="CP1060" s="106"/>
      <c r="CQ1060" s="106"/>
      <c r="CR1060" s="106"/>
      <c r="CS1060" s="106"/>
      <c r="CT1060" s="106"/>
      <c r="CU1060" s="106"/>
      <c r="CV1060" s="106"/>
      <c r="CW1060" s="106"/>
      <c r="CX1060" s="106"/>
      <c r="CY1060" s="106"/>
      <c r="CZ1060" s="106"/>
      <c r="DA1060" s="106"/>
      <c r="DB1060" s="106"/>
      <c r="DC1060" s="106"/>
      <c r="DD1060" s="106"/>
      <c r="DE1060" s="106"/>
      <c r="DF1060" s="106"/>
      <c r="DG1060" s="106"/>
      <c r="DH1060" s="106"/>
      <c r="DI1060" s="106"/>
      <c r="DJ1060" s="106"/>
      <c r="DK1060" s="106"/>
      <c r="DL1060" s="106"/>
    </row>
    <row r="1061" spans="17:116" s="44" customFormat="1" ht="1" hidden="1" customHeight="1">
      <c r="Q1061" s="106"/>
      <c r="R1061" s="106"/>
      <c r="S1061" s="106"/>
      <c r="T1061" s="106"/>
      <c r="U1061" s="106"/>
      <c r="V1061" s="106"/>
      <c r="W1061" s="106"/>
      <c r="X1061" s="106"/>
      <c r="Y1061" s="106"/>
      <c r="Z1061" s="106"/>
      <c r="AA1061" s="106"/>
      <c r="AB1061" s="106"/>
      <c r="AC1061" s="106"/>
      <c r="AD1061" s="106"/>
      <c r="AE1061" s="106"/>
      <c r="AF1061" s="106"/>
      <c r="AG1061" s="106"/>
      <c r="AH1061" s="106"/>
      <c r="AI1061" s="106"/>
      <c r="AJ1061" s="106"/>
      <c r="AK1061" s="106"/>
      <c r="AL1061" s="106"/>
      <c r="AM1061" s="106"/>
      <c r="AN1061" s="106"/>
      <c r="AO1061" s="106"/>
      <c r="AP1061" s="106"/>
      <c r="AQ1061" s="106"/>
      <c r="AR1061" s="106"/>
      <c r="AS1061" s="106"/>
      <c r="AT1061" s="106"/>
      <c r="AU1061" s="106"/>
      <c r="AV1061" s="106"/>
      <c r="AW1061" s="106"/>
      <c r="AX1061" s="106"/>
      <c r="AY1061" s="106"/>
      <c r="AZ1061" s="106"/>
      <c r="BA1061" s="106"/>
      <c r="BB1061" s="106"/>
      <c r="BC1061" s="106"/>
      <c r="BD1061" s="106"/>
      <c r="BE1061" s="106"/>
      <c r="BF1061" s="106"/>
      <c r="BG1061" s="106"/>
      <c r="BH1061" s="106"/>
      <c r="BI1061" s="106"/>
      <c r="BJ1061" s="106"/>
      <c r="BK1061" s="106"/>
      <c r="BL1061" s="106"/>
      <c r="BM1061" s="106"/>
      <c r="BN1061" s="106"/>
      <c r="BO1061" s="106"/>
      <c r="BP1061" s="106"/>
      <c r="BQ1061" s="106"/>
      <c r="BR1061" s="106"/>
      <c r="BS1061" s="106"/>
      <c r="BT1061" s="106"/>
      <c r="BU1061" s="106"/>
      <c r="BV1061" s="106"/>
      <c r="BW1061" s="106"/>
      <c r="BX1061" s="106"/>
      <c r="BY1061" s="106"/>
      <c r="BZ1061" s="106"/>
      <c r="CA1061" s="106"/>
      <c r="CB1061" s="106"/>
      <c r="CC1061" s="106"/>
      <c r="CD1061" s="106"/>
      <c r="CE1061" s="106"/>
      <c r="CF1061" s="106"/>
      <c r="CG1061" s="106"/>
      <c r="CH1061" s="106"/>
      <c r="CI1061" s="106"/>
      <c r="CJ1061" s="106"/>
      <c r="CK1061" s="106"/>
      <c r="CL1061" s="106"/>
      <c r="CM1061" s="106"/>
      <c r="CN1061" s="106"/>
      <c r="CO1061" s="106"/>
      <c r="CP1061" s="106"/>
      <c r="CQ1061" s="106"/>
      <c r="CR1061" s="106"/>
      <c r="CS1061" s="106"/>
      <c r="CT1061" s="106"/>
      <c r="CU1061" s="106"/>
      <c r="CV1061" s="106"/>
      <c r="CW1061" s="106"/>
      <c r="CX1061" s="106"/>
      <c r="CY1061" s="106"/>
      <c r="CZ1061" s="106"/>
      <c r="DA1061" s="106"/>
      <c r="DB1061" s="106"/>
      <c r="DC1061" s="106"/>
      <c r="DD1061" s="106"/>
      <c r="DE1061" s="106"/>
      <c r="DF1061" s="106"/>
      <c r="DG1061" s="106"/>
      <c r="DH1061" s="106"/>
      <c r="DI1061" s="106"/>
      <c r="DJ1061" s="106"/>
      <c r="DK1061" s="106"/>
      <c r="DL1061" s="106"/>
    </row>
    <row r="1062" spans="17:116" s="44" customFormat="1" ht="1" hidden="1" customHeight="1">
      <c r="Q1062" s="106"/>
      <c r="R1062" s="106"/>
      <c r="S1062" s="106"/>
      <c r="T1062" s="106"/>
      <c r="U1062" s="106"/>
      <c r="V1062" s="106"/>
      <c r="W1062" s="106"/>
      <c r="X1062" s="106"/>
      <c r="Y1062" s="106"/>
      <c r="Z1062" s="106"/>
      <c r="AA1062" s="106"/>
      <c r="AB1062" s="106"/>
      <c r="AC1062" s="106"/>
      <c r="AD1062" s="106"/>
      <c r="AE1062" s="106"/>
      <c r="AF1062" s="106"/>
      <c r="AG1062" s="106"/>
      <c r="AH1062" s="106"/>
      <c r="AI1062" s="106"/>
      <c r="AJ1062" s="106"/>
      <c r="AK1062" s="106"/>
      <c r="AL1062" s="106"/>
      <c r="AM1062" s="106"/>
      <c r="AN1062" s="106"/>
      <c r="AO1062" s="106"/>
      <c r="AP1062" s="106"/>
      <c r="AQ1062" s="106"/>
      <c r="AR1062" s="106"/>
      <c r="AS1062" s="106"/>
      <c r="AT1062" s="106"/>
      <c r="AU1062" s="106"/>
      <c r="AV1062" s="106"/>
      <c r="AW1062" s="106"/>
      <c r="AX1062" s="106"/>
      <c r="AY1062" s="106"/>
      <c r="AZ1062" s="106"/>
      <c r="BA1062" s="106"/>
      <c r="BB1062" s="106"/>
      <c r="BC1062" s="106"/>
      <c r="BD1062" s="106"/>
      <c r="BE1062" s="106"/>
      <c r="BF1062" s="106"/>
      <c r="BG1062" s="106"/>
      <c r="BH1062" s="106"/>
      <c r="BI1062" s="106"/>
      <c r="BJ1062" s="106"/>
      <c r="BK1062" s="106"/>
      <c r="BL1062" s="106"/>
      <c r="BM1062" s="106"/>
      <c r="BN1062" s="106"/>
      <c r="BO1062" s="106"/>
      <c r="BP1062" s="106"/>
      <c r="BQ1062" s="106"/>
      <c r="BR1062" s="106"/>
      <c r="BS1062" s="106"/>
      <c r="BT1062" s="106"/>
      <c r="BU1062" s="106"/>
      <c r="BV1062" s="106"/>
      <c r="BW1062" s="106"/>
      <c r="BX1062" s="106"/>
      <c r="BY1062" s="106"/>
      <c r="BZ1062" s="106"/>
      <c r="CA1062" s="106"/>
      <c r="CB1062" s="106"/>
      <c r="CC1062" s="106"/>
      <c r="CD1062" s="106"/>
      <c r="CE1062" s="106"/>
      <c r="CF1062" s="106"/>
      <c r="CG1062" s="106"/>
      <c r="CH1062" s="106"/>
      <c r="CI1062" s="106"/>
      <c r="CJ1062" s="106"/>
      <c r="CK1062" s="106"/>
      <c r="CL1062" s="106"/>
      <c r="CM1062" s="106"/>
      <c r="CN1062" s="106"/>
      <c r="CO1062" s="106"/>
      <c r="CP1062" s="106"/>
      <c r="CQ1062" s="106"/>
      <c r="CR1062" s="106"/>
      <c r="CS1062" s="106"/>
      <c r="CT1062" s="106"/>
      <c r="CU1062" s="106"/>
      <c r="CV1062" s="106"/>
      <c r="CW1062" s="106"/>
      <c r="CX1062" s="106"/>
      <c r="CY1062" s="106"/>
      <c r="CZ1062" s="106"/>
      <c r="DA1062" s="106"/>
      <c r="DB1062" s="106"/>
      <c r="DC1062" s="106"/>
      <c r="DD1062" s="106"/>
      <c r="DE1062" s="106"/>
      <c r="DF1062" s="106"/>
      <c r="DG1062" s="106"/>
      <c r="DH1062" s="106"/>
      <c r="DI1062" s="106"/>
      <c r="DJ1062" s="106"/>
      <c r="DK1062" s="106"/>
      <c r="DL1062" s="106"/>
    </row>
    <row r="1063" spans="17:116" s="44" customFormat="1" ht="1" hidden="1" customHeight="1">
      <c r="Q1063" s="106"/>
      <c r="R1063" s="106"/>
      <c r="S1063" s="106"/>
      <c r="T1063" s="106"/>
      <c r="U1063" s="106"/>
      <c r="V1063" s="106"/>
      <c r="W1063" s="106"/>
      <c r="X1063" s="106"/>
      <c r="Y1063" s="106"/>
      <c r="Z1063" s="106"/>
      <c r="AA1063" s="106"/>
      <c r="AB1063" s="106"/>
      <c r="AC1063" s="106"/>
      <c r="AD1063" s="106"/>
      <c r="AE1063" s="106"/>
      <c r="AF1063" s="106"/>
      <c r="AG1063" s="106"/>
      <c r="AH1063" s="106"/>
      <c r="AI1063" s="106"/>
      <c r="AJ1063" s="106"/>
      <c r="AK1063" s="106"/>
      <c r="AL1063" s="106"/>
      <c r="AM1063" s="106"/>
      <c r="AN1063" s="106"/>
      <c r="AO1063" s="106"/>
      <c r="AP1063" s="106"/>
      <c r="AQ1063" s="106"/>
      <c r="AR1063" s="106"/>
      <c r="AS1063" s="106"/>
      <c r="AT1063" s="106"/>
      <c r="AU1063" s="106"/>
      <c r="AV1063" s="106"/>
      <c r="AW1063" s="106"/>
      <c r="AX1063" s="106"/>
      <c r="AY1063" s="106"/>
      <c r="AZ1063" s="106"/>
      <c r="BA1063" s="106"/>
      <c r="BB1063" s="106"/>
      <c r="BC1063" s="106"/>
      <c r="BD1063" s="106"/>
      <c r="BE1063" s="106"/>
      <c r="BF1063" s="106"/>
      <c r="BG1063" s="106"/>
      <c r="BH1063" s="106"/>
      <c r="BI1063" s="106"/>
      <c r="BJ1063" s="106"/>
      <c r="BK1063" s="106"/>
      <c r="BL1063" s="106"/>
      <c r="BM1063" s="106"/>
      <c r="BN1063" s="106"/>
      <c r="BO1063" s="106"/>
      <c r="BP1063" s="106"/>
      <c r="BQ1063" s="106"/>
      <c r="BR1063" s="106"/>
      <c r="BS1063" s="106"/>
      <c r="BT1063" s="106"/>
      <c r="BU1063" s="106"/>
      <c r="BV1063" s="106"/>
      <c r="BW1063" s="106"/>
      <c r="BX1063" s="106"/>
      <c r="BY1063" s="106"/>
      <c r="BZ1063" s="106"/>
      <c r="CA1063" s="106"/>
      <c r="CB1063" s="106"/>
      <c r="CC1063" s="106"/>
      <c r="CD1063" s="106"/>
      <c r="CE1063" s="106"/>
      <c r="CF1063" s="106"/>
      <c r="CG1063" s="106"/>
      <c r="CH1063" s="106"/>
      <c r="CI1063" s="106"/>
      <c r="CJ1063" s="106"/>
      <c r="CK1063" s="106"/>
      <c r="CL1063" s="106"/>
      <c r="CM1063" s="106"/>
      <c r="CN1063" s="106"/>
      <c r="CO1063" s="106"/>
      <c r="CP1063" s="106"/>
      <c r="CQ1063" s="106"/>
      <c r="CR1063" s="106"/>
      <c r="CS1063" s="106"/>
      <c r="CT1063" s="106"/>
      <c r="CU1063" s="106"/>
      <c r="CV1063" s="106"/>
      <c r="CW1063" s="106"/>
      <c r="CX1063" s="106"/>
      <c r="CY1063" s="106"/>
      <c r="CZ1063" s="106"/>
      <c r="DA1063" s="106"/>
      <c r="DB1063" s="106"/>
      <c r="DC1063" s="106"/>
      <c r="DD1063" s="106"/>
      <c r="DE1063" s="106"/>
      <c r="DF1063" s="106"/>
      <c r="DG1063" s="106"/>
      <c r="DH1063" s="106"/>
      <c r="DI1063" s="106"/>
      <c r="DJ1063" s="106"/>
      <c r="DK1063" s="106"/>
      <c r="DL1063" s="106"/>
    </row>
    <row r="1064" spans="17:116" s="44" customFormat="1" ht="1" hidden="1" customHeight="1">
      <c r="Q1064" s="106"/>
      <c r="R1064" s="106"/>
      <c r="S1064" s="106"/>
      <c r="T1064" s="106"/>
      <c r="U1064" s="106"/>
      <c r="V1064" s="106"/>
      <c r="W1064" s="106"/>
      <c r="X1064" s="106"/>
      <c r="Y1064" s="106"/>
      <c r="Z1064" s="106"/>
      <c r="AA1064" s="106"/>
      <c r="AB1064" s="106"/>
      <c r="AC1064" s="106"/>
      <c r="AD1064" s="106"/>
      <c r="AE1064" s="106"/>
      <c r="AF1064" s="106"/>
      <c r="AG1064" s="106"/>
      <c r="AH1064" s="106"/>
      <c r="AI1064" s="106"/>
      <c r="AJ1064" s="106"/>
      <c r="AK1064" s="106"/>
      <c r="AL1064" s="106"/>
      <c r="AM1064" s="106"/>
      <c r="AN1064" s="106"/>
      <c r="AO1064" s="106"/>
      <c r="AP1064" s="106"/>
      <c r="AQ1064" s="106"/>
      <c r="AR1064" s="106"/>
      <c r="AS1064" s="106"/>
      <c r="AT1064" s="106"/>
      <c r="AU1064" s="106"/>
      <c r="AV1064" s="106"/>
      <c r="AW1064" s="106"/>
      <c r="AX1064" s="106"/>
      <c r="AY1064" s="106"/>
      <c r="AZ1064" s="106"/>
      <c r="BA1064" s="106"/>
      <c r="BB1064" s="106"/>
      <c r="BC1064" s="106"/>
      <c r="BD1064" s="106"/>
      <c r="BE1064" s="106"/>
      <c r="BF1064" s="106"/>
      <c r="BG1064" s="106"/>
      <c r="BH1064" s="106"/>
      <c r="BI1064" s="106"/>
      <c r="BJ1064" s="106"/>
      <c r="BK1064" s="106"/>
      <c r="BL1064" s="106"/>
      <c r="BM1064" s="106"/>
      <c r="BN1064" s="106"/>
      <c r="BO1064" s="106"/>
      <c r="BP1064" s="106"/>
      <c r="BQ1064" s="106"/>
      <c r="BR1064" s="106"/>
      <c r="BS1064" s="106"/>
      <c r="BT1064" s="106"/>
      <c r="BU1064" s="106"/>
      <c r="BV1064" s="106"/>
      <c r="BW1064" s="106"/>
      <c r="BX1064" s="106"/>
      <c r="BY1064" s="106"/>
      <c r="BZ1064" s="106"/>
      <c r="CA1064" s="106"/>
      <c r="CB1064" s="106"/>
      <c r="CC1064" s="106"/>
      <c r="CD1064" s="106"/>
      <c r="CE1064" s="106"/>
      <c r="CF1064" s="106"/>
      <c r="CG1064" s="106"/>
      <c r="CH1064" s="106"/>
      <c r="CI1064" s="106"/>
      <c r="CJ1064" s="106"/>
      <c r="CK1064" s="106"/>
      <c r="CL1064" s="106"/>
      <c r="CM1064" s="106"/>
      <c r="CN1064" s="106"/>
      <c r="CO1064" s="106"/>
      <c r="CP1064" s="106"/>
      <c r="CQ1064" s="106"/>
      <c r="CR1064" s="106"/>
      <c r="CS1064" s="106"/>
      <c r="CT1064" s="106"/>
      <c r="CU1064" s="106"/>
      <c r="CV1064" s="106"/>
      <c r="CW1064" s="106"/>
      <c r="CX1064" s="106"/>
      <c r="CY1064" s="106"/>
      <c r="CZ1064" s="106"/>
      <c r="DA1064" s="106"/>
      <c r="DB1064" s="106"/>
      <c r="DC1064" s="106"/>
      <c r="DD1064" s="106"/>
      <c r="DE1064" s="106"/>
      <c r="DF1064" s="106"/>
      <c r="DG1064" s="106"/>
      <c r="DH1064" s="106"/>
      <c r="DI1064" s="106"/>
      <c r="DJ1064" s="106"/>
      <c r="DK1064" s="106"/>
      <c r="DL1064" s="106"/>
    </row>
    <row r="1065" spans="17:116" s="44" customFormat="1" ht="1" hidden="1" customHeight="1">
      <c r="Q1065" s="106"/>
      <c r="R1065" s="106"/>
      <c r="S1065" s="106"/>
      <c r="T1065" s="106"/>
      <c r="U1065" s="106"/>
      <c r="V1065" s="106"/>
      <c r="W1065" s="106"/>
      <c r="X1065" s="106"/>
      <c r="Y1065" s="106"/>
      <c r="Z1065" s="106"/>
      <c r="AA1065" s="106"/>
      <c r="AB1065" s="106"/>
      <c r="AC1065" s="106"/>
      <c r="AD1065" s="106"/>
      <c r="AE1065" s="106"/>
      <c r="AF1065" s="106"/>
      <c r="AG1065" s="106"/>
      <c r="AH1065" s="106"/>
      <c r="AI1065" s="106"/>
      <c r="AJ1065" s="106"/>
      <c r="AK1065" s="106"/>
      <c r="AL1065" s="106"/>
      <c r="AM1065" s="106"/>
      <c r="AN1065" s="106"/>
      <c r="AO1065" s="106"/>
      <c r="AP1065" s="106"/>
      <c r="AQ1065" s="106"/>
      <c r="AR1065" s="106"/>
      <c r="AS1065" s="106"/>
      <c r="AT1065" s="106"/>
      <c r="AU1065" s="106"/>
      <c r="AV1065" s="106"/>
      <c r="AW1065" s="106"/>
      <c r="AX1065" s="106"/>
      <c r="AY1065" s="106"/>
      <c r="AZ1065" s="106"/>
      <c r="BA1065" s="106"/>
      <c r="BB1065" s="106"/>
      <c r="BC1065" s="106"/>
      <c r="BD1065" s="106"/>
      <c r="BE1065" s="106"/>
      <c r="BF1065" s="106"/>
      <c r="BG1065" s="106"/>
      <c r="BH1065" s="106"/>
      <c r="BI1065" s="106"/>
      <c r="BJ1065" s="106"/>
      <c r="BK1065" s="106"/>
      <c r="BL1065" s="106"/>
      <c r="BM1065" s="106"/>
      <c r="BN1065" s="106"/>
      <c r="BO1065" s="106"/>
      <c r="BP1065" s="106"/>
      <c r="BQ1065" s="106"/>
      <c r="BR1065" s="106"/>
      <c r="BS1065" s="106"/>
      <c r="BT1065" s="106"/>
      <c r="BU1065" s="106"/>
      <c r="BV1065" s="106"/>
      <c r="BW1065" s="106"/>
      <c r="BX1065" s="106"/>
      <c r="BY1065" s="106"/>
      <c r="BZ1065" s="106"/>
      <c r="CA1065" s="106"/>
      <c r="CB1065" s="106"/>
      <c r="CC1065" s="106"/>
      <c r="CD1065" s="106"/>
      <c r="CE1065" s="106"/>
      <c r="CF1065" s="106"/>
      <c r="CG1065" s="106"/>
      <c r="CH1065" s="106"/>
      <c r="CI1065" s="106"/>
      <c r="CJ1065" s="106"/>
      <c r="CK1065" s="106"/>
      <c r="CL1065" s="106"/>
      <c r="CM1065" s="106"/>
      <c r="CN1065" s="106"/>
      <c r="CO1065" s="106"/>
      <c r="CP1065" s="106"/>
      <c r="CQ1065" s="106"/>
      <c r="CR1065" s="106"/>
      <c r="CS1065" s="106"/>
      <c r="CT1065" s="106"/>
      <c r="CU1065" s="106"/>
      <c r="CV1065" s="106"/>
      <c r="CW1065" s="106"/>
      <c r="CX1065" s="106"/>
      <c r="CY1065" s="106"/>
      <c r="CZ1065" s="106"/>
      <c r="DA1065" s="106"/>
      <c r="DB1065" s="106"/>
      <c r="DC1065" s="106"/>
      <c r="DD1065" s="106"/>
      <c r="DE1065" s="106"/>
      <c r="DF1065" s="106"/>
      <c r="DG1065" s="106"/>
      <c r="DH1065" s="106"/>
      <c r="DI1065" s="106"/>
      <c r="DJ1065" s="106"/>
      <c r="DK1065" s="106"/>
      <c r="DL1065" s="106"/>
    </row>
    <row r="1066" spans="17:116" s="44" customFormat="1" ht="1" hidden="1" customHeight="1">
      <c r="Q1066" s="106"/>
      <c r="R1066" s="106"/>
      <c r="S1066" s="106"/>
      <c r="T1066" s="106"/>
      <c r="U1066" s="106"/>
      <c r="V1066" s="106"/>
      <c r="W1066" s="106"/>
      <c r="X1066" s="106"/>
      <c r="Y1066" s="106"/>
      <c r="Z1066" s="106"/>
      <c r="AA1066" s="106"/>
      <c r="AB1066" s="106"/>
      <c r="AC1066" s="106"/>
      <c r="AD1066" s="106"/>
      <c r="AE1066" s="106"/>
      <c r="AF1066" s="106"/>
      <c r="AG1066" s="106"/>
      <c r="AH1066" s="106"/>
      <c r="AI1066" s="106"/>
      <c r="AJ1066" s="106"/>
      <c r="AK1066" s="106"/>
      <c r="AL1066" s="106"/>
      <c r="AM1066" s="106"/>
      <c r="AN1066" s="106"/>
      <c r="AO1066" s="106"/>
      <c r="AP1066" s="106"/>
      <c r="AQ1066" s="106"/>
      <c r="AR1066" s="106"/>
      <c r="AS1066" s="106"/>
      <c r="AT1066" s="106"/>
      <c r="AU1066" s="106"/>
      <c r="AV1066" s="106"/>
      <c r="AW1066" s="106"/>
      <c r="AX1066" s="106"/>
      <c r="AY1066" s="106"/>
      <c r="AZ1066" s="106"/>
      <c r="BA1066" s="106"/>
      <c r="BB1066" s="106"/>
      <c r="BC1066" s="106"/>
      <c r="BD1066" s="106"/>
      <c r="BE1066" s="106"/>
      <c r="BF1066" s="106"/>
      <c r="BG1066" s="106"/>
      <c r="BH1066" s="106"/>
      <c r="BI1066" s="106"/>
      <c r="BJ1066" s="106"/>
      <c r="BK1066" s="106"/>
      <c r="BL1066" s="106"/>
      <c r="BM1066" s="106"/>
      <c r="BN1066" s="106"/>
      <c r="BO1066" s="106"/>
      <c r="BP1066" s="106"/>
      <c r="BQ1066" s="106"/>
      <c r="BR1066" s="106"/>
      <c r="BS1066" s="106"/>
      <c r="BT1066" s="106"/>
      <c r="BU1066" s="106"/>
      <c r="BV1066" s="106"/>
      <c r="BW1066" s="106"/>
      <c r="BX1066" s="106"/>
      <c r="BY1066" s="106"/>
      <c r="BZ1066" s="106"/>
      <c r="CA1066" s="106"/>
      <c r="CB1066" s="106"/>
      <c r="CC1066" s="106"/>
      <c r="CD1066" s="106"/>
      <c r="CE1066" s="106"/>
      <c r="CF1066" s="106"/>
      <c r="CG1066" s="106"/>
      <c r="CH1066" s="106"/>
      <c r="CI1066" s="106"/>
      <c r="CJ1066" s="106"/>
      <c r="CK1066" s="106"/>
      <c r="CL1066" s="106"/>
      <c r="CM1066" s="106"/>
      <c r="CN1066" s="106"/>
      <c r="CO1066" s="106"/>
      <c r="CP1066" s="106"/>
      <c r="CQ1066" s="106"/>
      <c r="CR1066" s="106"/>
      <c r="CS1066" s="106"/>
      <c r="CT1066" s="106"/>
      <c r="CU1066" s="106"/>
      <c r="CV1066" s="106"/>
      <c r="CW1066" s="106"/>
      <c r="CX1066" s="106"/>
      <c r="CY1066" s="106"/>
      <c r="CZ1066" s="106"/>
      <c r="DA1066" s="106"/>
      <c r="DB1066" s="106"/>
      <c r="DC1066" s="106"/>
      <c r="DD1066" s="106"/>
      <c r="DE1066" s="106"/>
      <c r="DF1066" s="106"/>
      <c r="DG1066" s="106"/>
      <c r="DH1066" s="106"/>
      <c r="DI1066" s="106"/>
      <c r="DJ1066" s="106"/>
      <c r="DK1066" s="106"/>
      <c r="DL1066" s="106"/>
    </row>
    <row r="1067" spans="17:116" s="44" customFormat="1" ht="1" hidden="1" customHeight="1">
      <c r="Q1067" s="106"/>
      <c r="R1067" s="106"/>
      <c r="S1067" s="106"/>
      <c r="T1067" s="106"/>
      <c r="U1067" s="106"/>
      <c r="V1067" s="106"/>
      <c r="W1067" s="106"/>
      <c r="X1067" s="106"/>
      <c r="Y1067" s="106"/>
      <c r="Z1067" s="106"/>
      <c r="AA1067" s="106"/>
      <c r="AB1067" s="106"/>
      <c r="AC1067" s="106"/>
      <c r="AD1067" s="106"/>
      <c r="AE1067" s="106"/>
      <c r="AF1067" s="106"/>
      <c r="AG1067" s="106"/>
      <c r="AH1067" s="106"/>
      <c r="AI1067" s="106"/>
      <c r="AJ1067" s="106"/>
      <c r="AK1067" s="106"/>
      <c r="AL1067" s="106"/>
      <c r="AM1067" s="106"/>
      <c r="AN1067" s="106"/>
      <c r="AO1067" s="106"/>
      <c r="AP1067" s="106"/>
      <c r="AQ1067" s="106"/>
      <c r="AR1067" s="106"/>
      <c r="AS1067" s="106"/>
      <c r="AT1067" s="106"/>
      <c r="AU1067" s="106"/>
      <c r="AV1067" s="106"/>
      <c r="AW1067" s="106"/>
      <c r="AX1067" s="106"/>
      <c r="AY1067" s="106"/>
      <c r="AZ1067" s="106"/>
      <c r="BA1067" s="106"/>
      <c r="BB1067" s="106"/>
      <c r="BC1067" s="106"/>
      <c r="BD1067" s="106"/>
      <c r="BE1067" s="106"/>
      <c r="BF1067" s="106"/>
      <c r="BG1067" s="106"/>
      <c r="BH1067" s="106"/>
      <c r="BI1067" s="106"/>
      <c r="BJ1067" s="106"/>
      <c r="BK1067" s="106"/>
      <c r="BL1067" s="106"/>
      <c r="BM1067" s="106"/>
      <c r="BN1067" s="106"/>
      <c r="BO1067" s="106"/>
      <c r="BP1067" s="106"/>
      <c r="BQ1067" s="106"/>
      <c r="BR1067" s="106"/>
      <c r="BS1067" s="106"/>
      <c r="BT1067" s="106"/>
      <c r="BU1067" s="106"/>
      <c r="BV1067" s="106"/>
      <c r="BW1067" s="106"/>
      <c r="BX1067" s="106"/>
      <c r="BY1067" s="106"/>
      <c r="BZ1067" s="106"/>
      <c r="CA1067" s="106"/>
      <c r="CB1067" s="106"/>
      <c r="CC1067" s="106"/>
      <c r="CD1067" s="106"/>
      <c r="CE1067" s="106"/>
      <c r="CF1067" s="106"/>
      <c r="CG1067" s="106"/>
      <c r="CH1067" s="106"/>
      <c r="CI1067" s="106"/>
      <c r="CJ1067" s="106"/>
      <c r="CK1067" s="106"/>
      <c r="CL1067" s="106"/>
      <c r="CM1067" s="106"/>
      <c r="CN1067" s="106"/>
      <c r="CO1067" s="106"/>
      <c r="CP1067" s="106"/>
      <c r="CQ1067" s="106"/>
      <c r="CR1067" s="106"/>
      <c r="CS1067" s="106"/>
      <c r="CT1067" s="106"/>
      <c r="CU1067" s="106"/>
      <c r="CV1067" s="106"/>
      <c r="CW1067" s="106"/>
      <c r="CX1067" s="106"/>
      <c r="CY1067" s="106"/>
      <c r="CZ1067" s="106"/>
      <c r="DA1067" s="106"/>
      <c r="DB1067" s="106"/>
      <c r="DC1067" s="106"/>
      <c r="DD1067" s="106"/>
      <c r="DE1067" s="106"/>
      <c r="DF1067" s="106"/>
      <c r="DG1067" s="106"/>
      <c r="DH1067" s="106"/>
      <c r="DI1067" s="106"/>
      <c r="DJ1067" s="106"/>
      <c r="DK1067" s="106"/>
      <c r="DL1067" s="106"/>
    </row>
    <row r="1068" spans="17:116" s="44" customFormat="1" ht="1" hidden="1" customHeight="1">
      <c r="Q1068" s="106"/>
      <c r="R1068" s="106"/>
      <c r="S1068" s="106"/>
      <c r="T1068" s="106"/>
      <c r="U1068" s="106"/>
      <c r="V1068" s="106"/>
      <c r="W1068" s="106"/>
      <c r="X1068" s="106"/>
      <c r="Y1068" s="106"/>
      <c r="Z1068" s="106"/>
      <c r="AA1068" s="106"/>
      <c r="AB1068" s="106"/>
      <c r="AC1068" s="106"/>
      <c r="AD1068" s="106"/>
      <c r="AE1068" s="106"/>
      <c r="AF1068" s="106"/>
      <c r="AG1068" s="106"/>
      <c r="AH1068" s="106"/>
      <c r="AI1068" s="106"/>
      <c r="AJ1068" s="106"/>
      <c r="AK1068" s="106"/>
      <c r="AL1068" s="106"/>
      <c r="AM1068" s="106"/>
      <c r="AN1068" s="106"/>
      <c r="AO1068" s="106"/>
      <c r="AP1068" s="106"/>
      <c r="AQ1068" s="106"/>
      <c r="AR1068" s="106"/>
      <c r="AS1068" s="106"/>
      <c r="AT1068" s="106"/>
      <c r="AU1068" s="106"/>
      <c r="AV1068" s="106"/>
      <c r="AW1068" s="106"/>
      <c r="AX1068" s="106"/>
      <c r="AY1068" s="106"/>
      <c r="AZ1068" s="106"/>
      <c r="BA1068" s="106"/>
      <c r="BB1068" s="106"/>
      <c r="BC1068" s="106"/>
      <c r="BD1068" s="106"/>
      <c r="BE1068" s="106"/>
      <c r="BF1068" s="106"/>
      <c r="BG1068" s="106"/>
      <c r="BH1068" s="106"/>
      <c r="BI1068" s="106"/>
      <c r="BJ1068" s="106"/>
      <c r="BK1068" s="106"/>
      <c r="BL1068" s="106"/>
      <c r="BM1068" s="106"/>
      <c r="BN1068" s="106"/>
      <c r="BO1068" s="106"/>
      <c r="BP1068" s="106"/>
      <c r="BQ1068" s="106"/>
      <c r="BR1068" s="106"/>
      <c r="BS1068" s="106"/>
      <c r="BT1068" s="106"/>
      <c r="BU1068" s="106"/>
      <c r="BV1068" s="106"/>
      <c r="BW1068" s="106"/>
      <c r="BX1068" s="106"/>
      <c r="BY1068" s="106"/>
      <c r="BZ1068" s="106"/>
      <c r="CA1068" s="106"/>
      <c r="CB1068" s="106"/>
      <c r="CC1068" s="106"/>
      <c r="CD1068" s="106"/>
      <c r="CE1068" s="106"/>
      <c r="CF1068" s="106"/>
      <c r="CG1068" s="106"/>
      <c r="CH1068" s="106"/>
      <c r="CI1068" s="106"/>
      <c r="CJ1068" s="106"/>
      <c r="CK1068" s="106"/>
      <c r="CL1068" s="106"/>
      <c r="CM1068" s="106"/>
      <c r="CN1068" s="106"/>
      <c r="CO1068" s="106"/>
      <c r="CP1068" s="106"/>
      <c r="CQ1068" s="106"/>
      <c r="CR1068" s="106"/>
      <c r="CS1068" s="106"/>
      <c r="CT1068" s="106"/>
      <c r="CU1068" s="106"/>
      <c r="CV1068" s="106"/>
      <c r="CW1068" s="106"/>
      <c r="CX1068" s="106"/>
      <c r="CY1068" s="106"/>
      <c r="CZ1068" s="106"/>
      <c r="DA1068" s="106"/>
      <c r="DB1068" s="106"/>
      <c r="DC1068" s="106"/>
      <c r="DD1068" s="106"/>
      <c r="DE1068" s="106"/>
      <c r="DF1068" s="106"/>
      <c r="DG1068" s="106"/>
      <c r="DH1068" s="106"/>
      <c r="DI1068" s="106"/>
      <c r="DJ1068" s="106"/>
      <c r="DK1068" s="106"/>
      <c r="DL1068" s="106"/>
    </row>
    <row r="1069" spans="17:116" s="44" customFormat="1" ht="1" hidden="1" customHeight="1">
      <c r="Q1069" s="106"/>
      <c r="R1069" s="106"/>
      <c r="S1069" s="106"/>
      <c r="T1069" s="106"/>
      <c r="U1069" s="106"/>
      <c r="V1069" s="106"/>
      <c r="W1069" s="106"/>
      <c r="X1069" s="106"/>
      <c r="Y1069" s="106"/>
      <c r="Z1069" s="106"/>
      <c r="AA1069" s="106"/>
      <c r="AB1069" s="106"/>
      <c r="AC1069" s="106"/>
      <c r="AD1069" s="106"/>
      <c r="AE1069" s="106"/>
      <c r="AF1069" s="106"/>
      <c r="AG1069" s="106"/>
      <c r="AH1069" s="106"/>
      <c r="AI1069" s="106"/>
      <c r="AJ1069" s="106"/>
      <c r="AK1069" s="106"/>
      <c r="AL1069" s="106"/>
      <c r="AM1069" s="106"/>
      <c r="AN1069" s="106"/>
      <c r="AO1069" s="106"/>
      <c r="AP1069" s="106"/>
      <c r="AQ1069" s="106"/>
      <c r="AR1069" s="106"/>
      <c r="AS1069" s="106"/>
      <c r="AT1069" s="106"/>
      <c r="AU1069" s="106"/>
      <c r="AV1069" s="106"/>
      <c r="AW1069" s="106"/>
      <c r="AX1069" s="106"/>
      <c r="AY1069" s="106"/>
      <c r="AZ1069" s="106"/>
      <c r="BA1069" s="106"/>
      <c r="BB1069" s="106"/>
      <c r="BC1069" s="106"/>
      <c r="BD1069" s="106"/>
      <c r="BE1069" s="106"/>
      <c r="BF1069" s="106"/>
      <c r="BG1069" s="106"/>
      <c r="BH1069" s="106"/>
      <c r="BI1069" s="106"/>
      <c r="BJ1069" s="106"/>
      <c r="BK1069" s="106"/>
      <c r="BL1069" s="106"/>
      <c r="BM1069" s="106"/>
      <c r="BN1069" s="106"/>
      <c r="BO1069" s="106"/>
      <c r="BP1069" s="106"/>
      <c r="BQ1069" s="106"/>
      <c r="BR1069" s="106"/>
      <c r="BS1069" s="106"/>
      <c r="BT1069" s="106"/>
      <c r="BU1069" s="106"/>
      <c r="BV1069" s="106"/>
      <c r="BW1069" s="106"/>
      <c r="BX1069" s="106"/>
      <c r="BY1069" s="106"/>
      <c r="BZ1069" s="106"/>
      <c r="CA1069" s="106"/>
      <c r="CB1069" s="106"/>
      <c r="CC1069" s="106"/>
      <c r="CD1069" s="106"/>
      <c r="CE1069" s="106"/>
      <c r="CF1069" s="106"/>
      <c r="CG1069" s="106"/>
      <c r="CH1069" s="106"/>
      <c r="CI1069" s="106"/>
      <c r="CJ1069" s="106"/>
      <c r="CK1069" s="106"/>
      <c r="CL1069" s="106"/>
      <c r="CM1069" s="106"/>
      <c r="CN1069" s="106"/>
      <c r="CO1069" s="106"/>
      <c r="CP1069" s="106"/>
      <c r="CQ1069" s="106"/>
      <c r="CR1069" s="106"/>
      <c r="CS1069" s="106"/>
      <c r="CT1069" s="106"/>
      <c r="CU1069" s="106"/>
      <c r="CV1069" s="106"/>
      <c r="CW1069" s="106"/>
      <c r="CX1069" s="106"/>
      <c r="CY1069" s="106"/>
      <c r="CZ1069" s="106"/>
      <c r="DA1069" s="106"/>
      <c r="DB1069" s="106"/>
      <c r="DC1069" s="106"/>
      <c r="DD1069" s="106"/>
      <c r="DE1069" s="106"/>
      <c r="DF1069" s="106"/>
      <c r="DG1069" s="106"/>
      <c r="DH1069" s="106"/>
      <c r="DI1069" s="106"/>
      <c r="DJ1069" s="106"/>
      <c r="DK1069" s="106"/>
      <c r="DL1069" s="106"/>
    </row>
    <row r="1070" spans="17:116" s="44" customFormat="1" ht="1" hidden="1" customHeight="1">
      <c r="Q1070" s="106"/>
      <c r="R1070" s="106"/>
      <c r="S1070" s="106"/>
      <c r="T1070" s="106"/>
      <c r="U1070" s="106"/>
      <c r="V1070" s="106"/>
      <c r="W1070" s="106"/>
      <c r="X1070" s="106"/>
      <c r="Y1070" s="106"/>
      <c r="Z1070" s="106"/>
      <c r="AA1070" s="106"/>
      <c r="AB1070" s="106"/>
      <c r="AC1070" s="106"/>
      <c r="AD1070" s="106"/>
      <c r="AE1070" s="106"/>
      <c r="AF1070" s="106"/>
      <c r="AG1070" s="106"/>
      <c r="AH1070" s="106"/>
      <c r="AI1070" s="106"/>
      <c r="AJ1070" s="106"/>
      <c r="AK1070" s="106"/>
      <c r="AL1070" s="106"/>
      <c r="AM1070" s="106"/>
      <c r="AN1070" s="106"/>
      <c r="AO1070" s="106"/>
      <c r="AP1070" s="106"/>
      <c r="AQ1070" s="106"/>
      <c r="AR1070" s="106"/>
      <c r="AS1070" s="106"/>
      <c r="AT1070" s="106"/>
      <c r="AU1070" s="106"/>
      <c r="AV1070" s="106"/>
      <c r="AW1070" s="106"/>
      <c r="AX1070" s="106"/>
      <c r="AY1070" s="106"/>
      <c r="AZ1070" s="106"/>
      <c r="BA1070" s="106"/>
      <c r="BB1070" s="106"/>
      <c r="BC1070" s="106"/>
      <c r="BD1070" s="106"/>
      <c r="BE1070" s="106"/>
      <c r="BF1070" s="106"/>
      <c r="BG1070" s="106"/>
      <c r="BH1070" s="106"/>
      <c r="BI1070" s="106"/>
      <c r="BJ1070" s="106"/>
      <c r="BK1070" s="106"/>
      <c r="BL1070" s="106"/>
      <c r="BM1070" s="106"/>
      <c r="BN1070" s="106"/>
      <c r="BO1070" s="106"/>
      <c r="BP1070" s="106"/>
      <c r="BQ1070" s="106"/>
      <c r="BR1070" s="106"/>
      <c r="BS1070" s="106"/>
      <c r="BT1070" s="106"/>
      <c r="BU1070" s="106"/>
      <c r="BV1070" s="106"/>
      <c r="BW1070" s="106"/>
      <c r="BX1070" s="106"/>
      <c r="BY1070" s="106"/>
      <c r="BZ1070" s="106"/>
      <c r="CA1070" s="106"/>
      <c r="CB1070" s="106"/>
      <c r="CC1070" s="106"/>
      <c r="CD1070" s="106"/>
      <c r="CE1070" s="106"/>
      <c r="CF1070" s="106"/>
      <c r="CG1070" s="106"/>
      <c r="CH1070" s="106"/>
      <c r="CI1070" s="106"/>
      <c r="CJ1070" s="106"/>
      <c r="CK1070" s="106"/>
      <c r="CL1070" s="106"/>
      <c r="CM1070" s="106"/>
      <c r="CN1070" s="106"/>
      <c r="CO1070" s="106"/>
      <c r="CP1070" s="106"/>
      <c r="CQ1070" s="106"/>
      <c r="CR1070" s="106"/>
      <c r="CS1070" s="106"/>
      <c r="CT1070" s="106"/>
      <c r="CU1070" s="106"/>
      <c r="CV1070" s="106"/>
      <c r="CW1070" s="106"/>
      <c r="CX1070" s="106"/>
      <c r="CY1070" s="106"/>
      <c r="CZ1070" s="106"/>
      <c r="DA1070" s="106"/>
      <c r="DB1070" s="106"/>
      <c r="DC1070" s="106"/>
      <c r="DD1070" s="106"/>
      <c r="DE1070" s="106"/>
      <c r="DF1070" s="106"/>
      <c r="DG1070" s="106"/>
      <c r="DH1070" s="106"/>
      <c r="DI1070" s="106"/>
      <c r="DJ1070" s="106"/>
      <c r="DK1070" s="106"/>
      <c r="DL1070" s="106"/>
    </row>
    <row r="1071" spans="17:116" s="44" customFormat="1" ht="1" hidden="1" customHeight="1">
      <c r="Q1071" s="106"/>
      <c r="R1071" s="106"/>
      <c r="S1071" s="106"/>
      <c r="T1071" s="106"/>
      <c r="U1071" s="106"/>
      <c r="V1071" s="106"/>
      <c r="W1071" s="106"/>
      <c r="X1071" s="106"/>
      <c r="Y1071" s="106"/>
      <c r="Z1071" s="106"/>
      <c r="AA1071" s="106"/>
      <c r="AB1071" s="106"/>
      <c r="AC1071" s="106"/>
      <c r="AD1071" s="106"/>
      <c r="AE1071" s="106"/>
      <c r="AF1071" s="106"/>
      <c r="AG1071" s="106"/>
      <c r="AH1071" s="106"/>
      <c r="AI1071" s="106"/>
      <c r="AJ1071" s="106"/>
      <c r="AK1071" s="106"/>
      <c r="AL1071" s="106"/>
      <c r="AM1071" s="106"/>
      <c r="AN1071" s="106"/>
      <c r="AO1071" s="106"/>
      <c r="AP1071" s="106"/>
      <c r="AQ1071" s="106"/>
      <c r="AR1071" s="106"/>
      <c r="AS1071" s="106"/>
      <c r="AT1071" s="106"/>
      <c r="AU1071" s="106"/>
      <c r="AV1071" s="106"/>
      <c r="AW1071" s="106"/>
      <c r="AX1071" s="106"/>
      <c r="AY1071" s="106"/>
      <c r="AZ1071" s="106"/>
      <c r="BA1071" s="106"/>
      <c r="BB1071" s="106"/>
      <c r="BC1071" s="106"/>
      <c r="BD1071" s="106"/>
      <c r="BE1071" s="106"/>
      <c r="BF1071" s="106"/>
      <c r="BG1071" s="106"/>
      <c r="BH1071" s="106"/>
      <c r="BI1071" s="106"/>
      <c r="BJ1071" s="106"/>
      <c r="BK1071" s="106"/>
      <c r="BL1071" s="106"/>
      <c r="BM1071" s="106"/>
      <c r="BN1071" s="106"/>
      <c r="BO1071" s="106"/>
      <c r="BP1071" s="106"/>
      <c r="BQ1071" s="106"/>
      <c r="BR1071" s="106"/>
      <c r="BS1071" s="106"/>
      <c r="BT1071" s="106"/>
      <c r="BU1071" s="106"/>
      <c r="BV1071" s="106"/>
      <c r="BW1071" s="106"/>
      <c r="BX1071" s="106"/>
      <c r="BY1071" s="106"/>
      <c r="BZ1071" s="106"/>
      <c r="CA1071" s="106"/>
      <c r="CB1071" s="106"/>
      <c r="CC1071" s="106"/>
      <c r="CD1071" s="106"/>
      <c r="CE1071" s="106"/>
      <c r="CF1071" s="106"/>
      <c r="CG1071" s="106"/>
      <c r="CH1071" s="106"/>
      <c r="CI1071" s="106"/>
      <c r="CJ1071" s="106"/>
      <c r="CK1071" s="106"/>
      <c r="CL1071" s="106"/>
      <c r="CM1071" s="106"/>
      <c r="CN1071" s="106"/>
      <c r="CO1071" s="106"/>
      <c r="CP1071" s="106"/>
      <c r="CQ1071" s="106"/>
      <c r="CR1071" s="106"/>
      <c r="CS1071" s="106"/>
      <c r="CT1071" s="106"/>
      <c r="CU1071" s="106"/>
      <c r="CV1071" s="106"/>
      <c r="CW1071" s="106"/>
      <c r="CX1071" s="106"/>
      <c r="CY1071" s="106"/>
      <c r="CZ1071" s="106"/>
      <c r="DA1071" s="106"/>
      <c r="DB1071" s="106"/>
      <c r="DC1071" s="106"/>
      <c r="DD1071" s="106"/>
      <c r="DE1071" s="106"/>
      <c r="DF1071" s="106"/>
      <c r="DG1071" s="106"/>
      <c r="DH1071" s="106"/>
      <c r="DI1071" s="106"/>
      <c r="DJ1071" s="106"/>
      <c r="DK1071" s="106"/>
      <c r="DL1071" s="106"/>
    </row>
    <row r="1072" spans="17:116" s="44" customFormat="1" ht="1" hidden="1" customHeight="1">
      <c r="Q1072" s="106"/>
      <c r="R1072" s="106"/>
      <c r="S1072" s="106"/>
      <c r="T1072" s="106"/>
      <c r="U1072" s="106"/>
      <c r="V1072" s="106"/>
      <c r="W1072" s="106"/>
      <c r="X1072" s="106"/>
      <c r="Y1072" s="106"/>
      <c r="Z1072" s="106"/>
      <c r="AA1072" s="106"/>
      <c r="AB1072" s="106"/>
      <c r="AC1072" s="106"/>
      <c r="AD1072" s="106"/>
      <c r="AE1072" s="106"/>
      <c r="AF1072" s="106"/>
      <c r="AG1072" s="106"/>
      <c r="AH1072" s="106"/>
      <c r="AI1072" s="106"/>
      <c r="AJ1072" s="106"/>
      <c r="AK1072" s="106"/>
      <c r="AL1072" s="106"/>
      <c r="AM1072" s="106"/>
      <c r="AN1072" s="106"/>
      <c r="AO1072" s="106"/>
      <c r="AP1072" s="106"/>
      <c r="AQ1072" s="106"/>
      <c r="AR1072" s="106"/>
      <c r="AS1072" s="106"/>
      <c r="AT1072" s="106"/>
      <c r="AU1072" s="106"/>
      <c r="AV1072" s="106"/>
      <c r="AW1072" s="106"/>
      <c r="AX1072" s="106"/>
      <c r="AY1072" s="106"/>
      <c r="AZ1072" s="106"/>
      <c r="BA1072" s="106"/>
      <c r="BB1072" s="106"/>
      <c r="BC1072" s="106"/>
      <c r="BD1072" s="106"/>
      <c r="BE1072" s="106"/>
      <c r="BF1072" s="106"/>
      <c r="BG1072" s="106"/>
      <c r="BH1072" s="106"/>
      <c r="BI1072" s="106"/>
      <c r="BJ1072" s="106"/>
      <c r="BK1072" s="106"/>
      <c r="BL1072" s="106"/>
      <c r="BM1072" s="106"/>
      <c r="BN1072" s="106"/>
      <c r="BO1072" s="106"/>
      <c r="BP1072" s="106"/>
      <c r="BQ1072" s="106"/>
      <c r="BR1072" s="106"/>
      <c r="BS1072" s="106"/>
      <c r="BT1072" s="106"/>
      <c r="BU1072" s="106"/>
      <c r="BV1072" s="106"/>
      <c r="BW1072" s="106"/>
      <c r="BX1072" s="106"/>
      <c r="BY1072" s="106"/>
      <c r="BZ1072" s="106"/>
      <c r="CA1072" s="106"/>
      <c r="CB1072" s="106"/>
      <c r="CC1072" s="106"/>
      <c r="CD1072" s="106"/>
      <c r="CE1072" s="106"/>
      <c r="CF1072" s="106"/>
      <c r="CG1072" s="106"/>
      <c r="CH1072" s="106"/>
      <c r="CI1072" s="106"/>
      <c r="CJ1072" s="106"/>
      <c r="CK1072" s="106"/>
      <c r="CL1072" s="106"/>
      <c r="CM1072" s="106"/>
      <c r="CN1072" s="106"/>
      <c r="CO1072" s="106"/>
      <c r="CP1072" s="106"/>
      <c r="CQ1072" s="106"/>
      <c r="CR1072" s="106"/>
      <c r="CS1072" s="106"/>
      <c r="CT1072" s="106"/>
      <c r="CU1072" s="106"/>
      <c r="CV1072" s="106"/>
      <c r="CW1072" s="106"/>
      <c r="CX1072" s="106"/>
      <c r="CY1072" s="106"/>
      <c r="CZ1072" s="106"/>
      <c r="DA1072" s="106"/>
      <c r="DB1072" s="106"/>
      <c r="DC1072" s="106"/>
      <c r="DD1072" s="106"/>
      <c r="DE1072" s="106"/>
      <c r="DF1072" s="106"/>
      <c r="DG1072" s="106"/>
      <c r="DH1072" s="106"/>
      <c r="DI1072" s="106"/>
      <c r="DJ1072" s="106"/>
      <c r="DK1072" s="106"/>
      <c r="DL1072" s="106"/>
    </row>
    <row r="1073" spans="17:116" s="44" customFormat="1" ht="1" hidden="1" customHeight="1">
      <c r="Q1073" s="106"/>
      <c r="R1073" s="106"/>
      <c r="S1073" s="106"/>
      <c r="T1073" s="106"/>
      <c r="U1073" s="106"/>
      <c r="V1073" s="106"/>
      <c r="W1073" s="106"/>
      <c r="X1073" s="106"/>
      <c r="Y1073" s="106"/>
      <c r="Z1073" s="106"/>
      <c r="AA1073" s="106"/>
      <c r="AB1073" s="106"/>
      <c r="AC1073" s="106"/>
      <c r="AD1073" s="106"/>
      <c r="AE1073" s="106"/>
      <c r="AF1073" s="106"/>
      <c r="AG1073" s="106"/>
      <c r="AH1073" s="106"/>
      <c r="AI1073" s="106"/>
      <c r="AJ1073" s="106"/>
      <c r="AK1073" s="106"/>
      <c r="AL1073" s="106"/>
      <c r="AM1073" s="106"/>
      <c r="AN1073" s="106"/>
      <c r="AO1073" s="106"/>
      <c r="AP1073" s="106"/>
      <c r="AQ1073" s="106"/>
      <c r="AR1073" s="106"/>
      <c r="AS1073" s="106"/>
      <c r="AT1073" s="106"/>
      <c r="AU1073" s="106"/>
      <c r="AV1073" s="106"/>
      <c r="AW1073" s="106"/>
      <c r="AX1073" s="106"/>
      <c r="AY1073" s="106"/>
      <c r="AZ1073" s="106"/>
      <c r="BA1073" s="106"/>
      <c r="BB1073" s="106"/>
      <c r="BC1073" s="106"/>
      <c r="BD1073" s="106"/>
      <c r="BE1073" s="106"/>
      <c r="BF1073" s="106"/>
      <c r="BG1073" s="106"/>
      <c r="BH1073" s="106"/>
      <c r="BI1073" s="106"/>
      <c r="BJ1073" s="106"/>
      <c r="BK1073" s="106"/>
      <c r="BL1073" s="106"/>
      <c r="BM1073" s="106"/>
      <c r="BN1073" s="106"/>
      <c r="BO1073" s="106"/>
      <c r="BP1073" s="106"/>
      <c r="BQ1073" s="106"/>
      <c r="BR1073" s="106"/>
      <c r="BS1073" s="106"/>
      <c r="BT1073" s="106"/>
      <c r="BU1073" s="106"/>
      <c r="BV1073" s="106"/>
      <c r="BW1073" s="106"/>
      <c r="BX1073" s="106"/>
      <c r="BY1073" s="106"/>
      <c r="BZ1073" s="106"/>
      <c r="CA1073" s="106"/>
      <c r="CB1073" s="106"/>
      <c r="CC1073" s="106"/>
      <c r="CD1073" s="106"/>
      <c r="CE1073" s="106"/>
      <c r="CF1073" s="106"/>
      <c r="CG1073" s="106"/>
      <c r="CH1073" s="106"/>
      <c r="CI1073" s="106"/>
      <c r="CJ1073" s="106"/>
      <c r="CK1073" s="106"/>
      <c r="CL1073" s="106"/>
      <c r="CM1073" s="106"/>
      <c r="CN1073" s="106"/>
      <c r="CO1073" s="106"/>
      <c r="CP1073" s="106"/>
      <c r="CQ1073" s="106"/>
      <c r="CR1073" s="106"/>
      <c r="CS1073" s="106"/>
      <c r="CT1073" s="106"/>
      <c r="CU1073" s="106"/>
      <c r="CV1073" s="106"/>
      <c r="CW1073" s="106"/>
      <c r="CX1073" s="106"/>
      <c r="CY1073" s="106"/>
      <c r="CZ1073" s="106"/>
      <c r="DA1073" s="106"/>
      <c r="DB1073" s="106"/>
      <c r="DC1073" s="106"/>
      <c r="DD1073" s="106"/>
      <c r="DE1073" s="106"/>
      <c r="DF1073" s="106"/>
      <c r="DG1073" s="106"/>
      <c r="DH1073" s="106"/>
      <c r="DI1073" s="106"/>
      <c r="DJ1073" s="106"/>
      <c r="DK1073" s="106"/>
      <c r="DL1073" s="106"/>
    </row>
    <row r="1074" spans="17:116" s="44" customFormat="1" ht="1" hidden="1" customHeight="1">
      <c r="Q1074" s="106"/>
      <c r="R1074" s="106"/>
      <c r="S1074" s="106"/>
      <c r="T1074" s="106"/>
      <c r="U1074" s="106"/>
      <c r="V1074" s="106"/>
      <c r="W1074" s="106"/>
      <c r="X1074" s="106"/>
      <c r="Y1074" s="106"/>
      <c r="Z1074" s="106"/>
      <c r="AA1074" s="106"/>
      <c r="AB1074" s="106"/>
      <c r="AC1074" s="106"/>
      <c r="AD1074" s="106"/>
      <c r="AE1074" s="106"/>
      <c r="AF1074" s="106"/>
      <c r="AG1074" s="106"/>
      <c r="AH1074" s="106"/>
      <c r="AI1074" s="106"/>
      <c r="AJ1074" s="106"/>
      <c r="AK1074" s="106"/>
      <c r="AL1074" s="106"/>
      <c r="AM1074" s="106"/>
      <c r="AN1074" s="106"/>
      <c r="AO1074" s="106"/>
      <c r="AP1074" s="106"/>
      <c r="AQ1074" s="106"/>
      <c r="AR1074" s="106"/>
      <c r="AS1074" s="106"/>
      <c r="AT1074" s="106"/>
      <c r="AU1074" s="106"/>
      <c r="AV1074" s="106"/>
      <c r="AW1074" s="106"/>
      <c r="AX1074" s="106"/>
      <c r="AY1074" s="106"/>
      <c r="AZ1074" s="106"/>
      <c r="BA1074" s="106"/>
      <c r="BB1074" s="106"/>
      <c r="BC1074" s="106"/>
      <c r="BD1074" s="106"/>
      <c r="BE1074" s="106"/>
      <c r="BF1074" s="106"/>
      <c r="BG1074" s="106"/>
      <c r="BH1074" s="106"/>
      <c r="BI1074" s="106"/>
      <c r="BJ1074" s="106"/>
      <c r="BK1074" s="106"/>
      <c r="BL1074" s="106"/>
      <c r="BM1074" s="106"/>
      <c r="BN1074" s="106"/>
      <c r="BO1074" s="106"/>
      <c r="BP1074" s="106"/>
      <c r="BQ1074" s="106"/>
      <c r="BR1074" s="106"/>
      <c r="BS1074" s="106"/>
      <c r="BT1074" s="106"/>
      <c r="BU1074" s="106"/>
      <c r="BV1074" s="106"/>
      <c r="BW1074" s="106"/>
      <c r="BX1074" s="106"/>
      <c r="BY1074" s="106"/>
      <c r="BZ1074" s="106"/>
      <c r="CA1074" s="106"/>
      <c r="CB1074" s="106"/>
      <c r="CC1074" s="106"/>
      <c r="CD1074" s="106"/>
      <c r="CE1074" s="106"/>
      <c r="CF1074" s="106"/>
      <c r="CG1074" s="106"/>
      <c r="CH1074" s="106"/>
      <c r="CI1074" s="106"/>
      <c r="CJ1074" s="106"/>
      <c r="CK1074" s="106"/>
      <c r="CL1074" s="106"/>
      <c r="CM1074" s="106"/>
      <c r="CN1074" s="106"/>
      <c r="CO1074" s="106"/>
      <c r="CP1074" s="106"/>
      <c r="CQ1074" s="106"/>
      <c r="CR1074" s="106"/>
      <c r="CS1074" s="106"/>
      <c r="CT1074" s="106"/>
      <c r="CU1074" s="106"/>
      <c r="CV1074" s="106"/>
      <c r="CW1074" s="106"/>
      <c r="CX1074" s="106"/>
      <c r="CY1074" s="106"/>
      <c r="CZ1074" s="106"/>
      <c r="DA1074" s="106"/>
      <c r="DB1074" s="106"/>
      <c r="DC1074" s="106"/>
      <c r="DD1074" s="106"/>
      <c r="DE1074" s="106"/>
      <c r="DF1074" s="106"/>
      <c r="DG1074" s="106"/>
      <c r="DH1074" s="106"/>
      <c r="DI1074" s="106"/>
      <c r="DJ1074" s="106"/>
      <c r="DK1074" s="106"/>
      <c r="DL1074" s="106"/>
    </row>
    <row r="1075" spans="17:116" s="44" customFormat="1" ht="1" hidden="1" customHeight="1">
      <c r="Q1075" s="106"/>
      <c r="R1075" s="106"/>
      <c r="S1075" s="106"/>
      <c r="T1075" s="106"/>
      <c r="U1075" s="106"/>
      <c r="V1075" s="106"/>
      <c r="W1075" s="106"/>
      <c r="X1075" s="106"/>
      <c r="Y1075" s="106"/>
      <c r="Z1075" s="106"/>
      <c r="AA1075" s="106"/>
      <c r="AB1075" s="106"/>
      <c r="AC1075" s="106"/>
      <c r="AD1075" s="106"/>
      <c r="AE1075" s="106"/>
      <c r="AF1075" s="106"/>
      <c r="AG1075" s="106"/>
      <c r="AH1075" s="106"/>
      <c r="AI1075" s="106"/>
      <c r="AJ1075" s="106"/>
      <c r="AK1075" s="106"/>
      <c r="AL1075" s="106"/>
      <c r="AM1075" s="106"/>
      <c r="AN1075" s="106"/>
      <c r="AO1075" s="106"/>
      <c r="AP1075" s="106"/>
      <c r="AQ1075" s="106"/>
      <c r="AR1075" s="106"/>
      <c r="AS1075" s="106"/>
      <c r="AT1075" s="106"/>
      <c r="AU1075" s="106"/>
      <c r="AV1075" s="106"/>
      <c r="AW1075" s="106"/>
      <c r="AX1075" s="106"/>
      <c r="AY1075" s="106"/>
      <c r="AZ1075" s="106"/>
      <c r="BA1075" s="106"/>
      <c r="BB1075" s="106"/>
      <c r="BC1075" s="106"/>
      <c r="BD1075" s="106"/>
      <c r="BE1075" s="106"/>
      <c r="BF1075" s="106"/>
      <c r="BG1075" s="106"/>
      <c r="BH1075" s="106"/>
      <c r="BI1075" s="106"/>
      <c r="BJ1075" s="106"/>
      <c r="BK1075" s="106"/>
      <c r="BL1075" s="106"/>
      <c r="BM1075" s="106"/>
      <c r="BN1075" s="106"/>
      <c r="BO1075" s="106"/>
      <c r="BP1075" s="106"/>
      <c r="BQ1075" s="106"/>
      <c r="BR1075" s="106"/>
      <c r="BS1075" s="106"/>
      <c r="BT1075" s="106"/>
      <c r="BU1075" s="106"/>
      <c r="BV1075" s="106"/>
      <c r="BW1075" s="106"/>
      <c r="BX1075" s="106"/>
      <c r="BY1075" s="106"/>
      <c r="BZ1075" s="106"/>
      <c r="CA1075" s="106"/>
      <c r="CB1075" s="106"/>
      <c r="CC1075" s="106"/>
      <c r="CD1075" s="106"/>
      <c r="CE1075" s="106"/>
      <c r="CF1075" s="106"/>
      <c r="CG1075" s="106"/>
      <c r="CH1075" s="106"/>
      <c r="CI1075" s="106"/>
      <c r="CJ1075" s="106"/>
      <c r="CK1075" s="106"/>
      <c r="CL1075" s="106"/>
      <c r="CM1075" s="106"/>
      <c r="CN1075" s="106"/>
      <c r="CO1075" s="106"/>
      <c r="CP1075" s="106"/>
      <c r="CQ1075" s="106"/>
      <c r="CR1075" s="106"/>
      <c r="CS1075" s="106"/>
      <c r="CT1075" s="106"/>
      <c r="CU1075" s="106"/>
      <c r="CV1075" s="106"/>
      <c r="CW1075" s="106"/>
      <c r="CX1075" s="106"/>
      <c r="CY1075" s="106"/>
      <c r="CZ1075" s="106"/>
      <c r="DA1075" s="106"/>
      <c r="DB1075" s="106"/>
      <c r="DC1075" s="106"/>
      <c r="DD1075" s="106"/>
      <c r="DE1075" s="106"/>
      <c r="DF1075" s="106"/>
      <c r="DG1075" s="106"/>
      <c r="DH1075" s="106"/>
      <c r="DI1075" s="106"/>
      <c r="DJ1075" s="106"/>
      <c r="DK1075" s="106"/>
      <c r="DL1075" s="106"/>
    </row>
    <row r="1076" spans="17:116" s="44" customFormat="1" ht="1" hidden="1" customHeight="1">
      <c r="Q1076" s="106"/>
      <c r="R1076" s="106"/>
      <c r="S1076" s="106"/>
      <c r="T1076" s="106"/>
      <c r="U1076" s="106"/>
      <c r="V1076" s="106"/>
      <c r="W1076" s="106"/>
      <c r="X1076" s="106"/>
      <c r="Y1076" s="106"/>
      <c r="Z1076" s="106"/>
      <c r="AA1076" s="106"/>
      <c r="AB1076" s="106"/>
      <c r="AC1076" s="106"/>
      <c r="AD1076" s="106"/>
      <c r="AE1076" s="106"/>
      <c r="AF1076" s="106"/>
      <c r="AG1076" s="106"/>
      <c r="AH1076" s="106"/>
      <c r="AI1076" s="106"/>
      <c r="AJ1076" s="106"/>
      <c r="AK1076" s="106"/>
      <c r="AL1076" s="106"/>
      <c r="AM1076" s="106"/>
      <c r="AN1076" s="106"/>
      <c r="AO1076" s="106"/>
      <c r="AP1076" s="106"/>
      <c r="AQ1076" s="106"/>
      <c r="AR1076" s="106"/>
      <c r="AS1076" s="106"/>
      <c r="AT1076" s="106"/>
      <c r="AU1076" s="106"/>
      <c r="AV1076" s="106"/>
      <c r="AW1076" s="106"/>
      <c r="AX1076" s="106"/>
      <c r="AY1076" s="106"/>
      <c r="AZ1076" s="106"/>
      <c r="BA1076" s="106"/>
      <c r="BB1076" s="106"/>
      <c r="BC1076" s="106"/>
      <c r="BD1076" s="106"/>
      <c r="BE1076" s="106"/>
      <c r="BF1076" s="106"/>
      <c r="BG1076" s="106"/>
      <c r="BH1076" s="106"/>
      <c r="BI1076" s="106"/>
      <c r="BJ1076" s="106"/>
      <c r="BK1076" s="106"/>
      <c r="BL1076" s="106"/>
      <c r="BM1076" s="106"/>
      <c r="BN1076" s="106"/>
      <c r="BO1076" s="106"/>
      <c r="BP1076" s="106"/>
      <c r="BQ1076" s="106"/>
      <c r="BR1076" s="106"/>
      <c r="BS1076" s="106"/>
      <c r="BT1076" s="106"/>
      <c r="BU1076" s="106"/>
      <c r="BV1076" s="106"/>
      <c r="BW1076" s="106"/>
      <c r="BX1076" s="106"/>
      <c r="BY1076" s="106"/>
      <c r="BZ1076" s="106"/>
      <c r="CA1076" s="106"/>
      <c r="CB1076" s="106"/>
      <c r="CC1076" s="106"/>
      <c r="CD1076" s="106"/>
      <c r="CE1076" s="106"/>
      <c r="CF1076" s="106"/>
      <c r="CG1076" s="106"/>
      <c r="CH1076" s="106"/>
      <c r="CI1076" s="106"/>
      <c r="CJ1076" s="106"/>
      <c r="CK1076" s="106"/>
      <c r="CL1076" s="106"/>
      <c r="CM1076" s="106"/>
      <c r="CN1076" s="106"/>
      <c r="CO1076" s="106"/>
      <c r="CP1076" s="106"/>
      <c r="CQ1076" s="106"/>
      <c r="CR1076" s="106"/>
      <c r="CS1076" s="106"/>
      <c r="CT1076" s="106"/>
      <c r="CU1076" s="106"/>
      <c r="CV1076" s="106"/>
      <c r="CW1076" s="106"/>
      <c r="CX1076" s="106"/>
      <c r="CY1076" s="106"/>
      <c r="CZ1076" s="106"/>
      <c r="DA1076" s="106"/>
      <c r="DB1076" s="106"/>
      <c r="DC1076" s="106"/>
      <c r="DD1076" s="106"/>
      <c r="DE1076" s="106"/>
      <c r="DF1076" s="106"/>
      <c r="DG1076" s="106"/>
      <c r="DH1076" s="106"/>
      <c r="DI1076" s="106"/>
      <c r="DJ1076" s="106"/>
      <c r="DK1076" s="106"/>
      <c r="DL1076" s="106"/>
    </row>
    <row r="1077" spans="17:116" s="44" customFormat="1" ht="1" hidden="1" customHeight="1">
      <c r="Q1077" s="106"/>
      <c r="R1077" s="106"/>
      <c r="S1077" s="106"/>
      <c r="T1077" s="106"/>
      <c r="U1077" s="106"/>
      <c r="V1077" s="106"/>
      <c r="W1077" s="106"/>
      <c r="X1077" s="106"/>
      <c r="Y1077" s="106"/>
      <c r="Z1077" s="106"/>
      <c r="AA1077" s="106"/>
      <c r="AB1077" s="106"/>
      <c r="AC1077" s="106"/>
      <c r="AD1077" s="106"/>
      <c r="AE1077" s="106"/>
      <c r="AF1077" s="106"/>
      <c r="AG1077" s="106"/>
      <c r="AH1077" s="106"/>
      <c r="AI1077" s="106"/>
      <c r="AJ1077" s="106"/>
      <c r="AK1077" s="106"/>
      <c r="AL1077" s="106"/>
      <c r="AM1077" s="106"/>
      <c r="AN1077" s="106"/>
      <c r="AO1077" s="106"/>
      <c r="AP1077" s="106"/>
      <c r="AQ1077" s="106"/>
      <c r="AR1077" s="106"/>
      <c r="AS1077" s="106"/>
      <c r="AT1077" s="106"/>
      <c r="AU1077" s="106"/>
      <c r="AV1077" s="106"/>
      <c r="AW1077" s="106"/>
      <c r="AX1077" s="106"/>
      <c r="AY1077" s="106"/>
      <c r="AZ1077" s="106"/>
      <c r="BA1077" s="106"/>
      <c r="BB1077" s="106"/>
      <c r="BC1077" s="106"/>
      <c r="BD1077" s="106"/>
      <c r="BE1077" s="106"/>
      <c r="BF1077" s="106"/>
      <c r="BG1077" s="106"/>
      <c r="BH1077" s="106"/>
      <c r="BI1077" s="106"/>
      <c r="BJ1077" s="106"/>
      <c r="BK1077" s="106"/>
      <c r="BL1077" s="106"/>
      <c r="BM1077" s="106"/>
      <c r="BN1077" s="106"/>
      <c r="BO1077" s="106"/>
      <c r="BP1077" s="106"/>
      <c r="BQ1077" s="106"/>
      <c r="BR1077" s="106"/>
      <c r="BS1077" s="106"/>
      <c r="BT1077" s="106"/>
      <c r="BU1077" s="106"/>
      <c r="BV1077" s="106"/>
      <c r="BW1077" s="106"/>
      <c r="BX1077" s="106"/>
      <c r="BY1077" s="106"/>
      <c r="BZ1077" s="106"/>
      <c r="CA1077" s="106"/>
      <c r="CB1077" s="106"/>
      <c r="CC1077" s="106"/>
      <c r="CD1077" s="106"/>
      <c r="CE1077" s="106"/>
      <c r="CF1077" s="106"/>
      <c r="CG1077" s="106"/>
      <c r="CH1077" s="106"/>
      <c r="CI1077" s="106"/>
      <c r="CJ1077" s="106"/>
      <c r="CK1077" s="106"/>
      <c r="CL1077" s="106"/>
      <c r="CM1077" s="106"/>
      <c r="CN1077" s="106"/>
      <c r="CO1077" s="106"/>
      <c r="CP1077" s="106"/>
      <c r="CQ1077" s="106"/>
      <c r="CR1077" s="106"/>
      <c r="CS1077" s="106"/>
      <c r="CT1077" s="106"/>
      <c r="CU1077" s="106"/>
      <c r="CV1077" s="106"/>
      <c r="CW1077" s="106"/>
      <c r="CX1077" s="106"/>
      <c r="CY1077" s="106"/>
      <c r="CZ1077" s="106"/>
      <c r="DA1077" s="106"/>
      <c r="DB1077" s="106"/>
      <c r="DC1077" s="106"/>
      <c r="DD1077" s="106"/>
      <c r="DE1077" s="106"/>
      <c r="DF1077" s="106"/>
      <c r="DG1077" s="106"/>
      <c r="DH1077" s="106"/>
      <c r="DI1077" s="106"/>
      <c r="DJ1077" s="106"/>
      <c r="DK1077" s="106"/>
      <c r="DL1077" s="106"/>
    </row>
    <row r="1078" spans="17:116" s="44" customFormat="1" ht="1" hidden="1" customHeight="1">
      <c r="Q1078" s="106"/>
      <c r="R1078" s="106"/>
      <c r="S1078" s="106"/>
      <c r="T1078" s="106"/>
      <c r="U1078" s="106"/>
      <c r="V1078" s="106"/>
      <c r="W1078" s="106"/>
      <c r="X1078" s="106"/>
      <c r="Y1078" s="106"/>
      <c r="Z1078" s="106"/>
      <c r="AA1078" s="106"/>
      <c r="AB1078" s="106"/>
      <c r="AC1078" s="106"/>
      <c r="AD1078" s="106"/>
      <c r="AE1078" s="106"/>
      <c r="AF1078" s="106"/>
      <c r="AG1078" s="106"/>
      <c r="AH1078" s="106"/>
      <c r="AI1078" s="106"/>
      <c r="AJ1078" s="106"/>
      <c r="AK1078" s="106"/>
      <c r="AL1078" s="106"/>
      <c r="AM1078" s="106"/>
      <c r="AN1078" s="106"/>
      <c r="AO1078" s="106"/>
      <c r="AP1078" s="106"/>
      <c r="AQ1078" s="106"/>
      <c r="AR1078" s="106"/>
      <c r="AS1078" s="106"/>
      <c r="AT1078" s="106"/>
      <c r="AU1078" s="106"/>
      <c r="AV1078" s="106"/>
      <c r="AW1078" s="106"/>
      <c r="AX1078" s="106"/>
      <c r="AY1078" s="106"/>
      <c r="AZ1078" s="106"/>
      <c r="BA1078" s="106"/>
      <c r="BB1078" s="106"/>
      <c r="BC1078" s="106"/>
      <c r="BD1078" s="106"/>
      <c r="BE1078" s="106"/>
      <c r="BF1078" s="106"/>
      <c r="BG1078" s="106"/>
      <c r="BH1078" s="106"/>
      <c r="BI1078" s="106"/>
      <c r="BJ1078" s="106"/>
      <c r="BK1078" s="106"/>
      <c r="BL1078" s="106"/>
      <c r="BM1078" s="106"/>
      <c r="BN1078" s="106"/>
      <c r="BO1078" s="106"/>
      <c r="BP1078" s="106"/>
      <c r="BQ1078" s="106"/>
      <c r="BR1078" s="106"/>
      <c r="BS1078" s="106"/>
      <c r="BT1078" s="106"/>
      <c r="BU1078" s="106"/>
      <c r="BV1078" s="106"/>
      <c r="BW1078" s="106"/>
      <c r="BX1078" s="106"/>
      <c r="BY1078" s="106"/>
      <c r="BZ1078" s="106"/>
      <c r="CA1078" s="106"/>
      <c r="CB1078" s="106"/>
      <c r="CC1078" s="106"/>
      <c r="CD1078" s="106"/>
      <c r="CE1078" s="106"/>
      <c r="CF1078" s="106"/>
      <c r="CG1078" s="106"/>
      <c r="CH1078" s="106"/>
      <c r="CI1078" s="106"/>
      <c r="CJ1078" s="106"/>
      <c r="CK1078" s="106"/>
      <c r="CL1078" s="106"/>
      <c r="CM1078" s="106"/>
      <c r="CN1078" s="106"/>
      <c r="CO1078" s="106"/>
      <c r="CP1078" s="106"/>
      <c r="CQ1078" s="106"/>
      <c r="CR1078" s="106"/>
      <c r="CS1078" s="106"/>
      <c r="CT1078" s="106"/>
      <c r="CU1078" s="106"/>
      <c r="CV1078" s="106"/>
      <c r="CW1078" s="106"/>
      <c r="CX1078" s="106"/>
      <c r="CY1078" s="106"/>
      <c r="CZ1078" s="106"/>
      <c r="DA1078" s="106"/>
      <c r="DB1078" s="106"/>
      <c r="DC1078" s="106"/>
      <c r="DD1078" s="106"/>
      <c r="DE1078" s="106"/>
      <c r="DF1078" s="106"/>
      <c r="DG1078" s="106"/>
      <c r="DH1078" s="106"/>
      <c r="DI1078" s="106"/>
      <c r="DJ1078" s="106"/>
      <c r="DK1078" s="106"/>
      <c r="DL1078" s="106"/>
    </row>
    <row r="1079" spans="17:116" s="44" customFormat="1" ht="1" hidden="1" customHeight="1">
      <c r="Q1079" s="106"/>
      <c r="R1079" s="106"/>
      <c r="S1079" s="106"/>
      <c r="T1079" s="106"/>
      <c r="U1079" s="106"/>
      <c r="V1079" s="106"/>
      <c r="W1079" s="106"/>
      <c r="X1079" s="106"/>
      <c r="Y1079" s="106"/>
      <c r="Z1079" s="106"/>
      <c r="AA1079" s="106"/>
      <c r="AB1079" s="106"/>
      <c r="AC1079" s="106"/>
      <c r="AD1079" s="106"/>
      <c r="AE1079" s="106"/>
      <c r="AF1079" s="106"/>
      <c r="AG1079" s="106"/>
      <c r="AH1079" s="106"/>
      <c r="AI1079" s="106"/>
      <c r="AJ1079" s="106"/>
      <c r="AK1079" s="106"/>
      <c r="AL1079" s="106"/>
      <c r="AM1079" s="106"/>
      <c r="AN1079" s="106"/>
      <c r="AO1079" s="106"/>
      <c r="AP1079" s="106"/>
      <c r="AQ1079" s="106"/>
      <c r="AR1079" s="106"/>
      <c r="AS1079" s="106"/>
      <c r="AT1079" s="106"/>
      <c r="AU1079" s="106"/>
      <c r="AV1079" s="106"/>
      <c r="AW1079" s="106"/>
      <c r="AX1079" s="106"/>
      <c r="AY1079" s="106"/>
      <c r="AZ1079" s="106"/>
      <c r="BA1079" s="106"/>
      <c r="BB1079" s="106"/>
      <c r="BC1079" s="106"/>
      <c r="BD1079" s="106"/>
      <c r="BE1079" s="106"/>
      <c r="BF1079" s="106"/>
      <c r="BG1079" s="106"/>
      <c r="BH1079" s="106"/>
      <c r="BI1079" s="106"/>
      <c r="BJ1079" s="106"/>
      <c r="BK1079" s="106"/>
      <c r="BL1079" s="106"/>
      <c r="BM1079" s="106"/>
      <c r="BN1079" s="106"/>
      <c r="BO1079" s="106"/>
      <c r="BP1079" s="106"/>
      <c r="BQ1079" s="106"/>
      <c r="BR1079" s="106"/>
      <c r="BS1079" s="106"/>
      <c r="BT1079" s="106"/>
      <c r="BU1079" s="106"/>
      <c r="BV1079" s="106"/>
      <c r="BW1079" s="106"/>
      <c r="BX1079" s="106"/>
      <c r="BY1079" s="106"/>
      <c r="BZ1079" s="106"/>
      <c r="CA1079" s="106"/>
      <c r="CB1079" s="106"/>
      <c r="CC1079" s="106"/>
      <c r="CD1079" s="106"/>
      <c r="CE1079" s="106"/>
      <c r="CF1079" s="106"/>
      <c r="CG1079" s="106"/>
      <c r="CH1079" s="106"/>
      <c r="CI1079" s="106"/>
      <c r="CJ1079" s="106"/>
      <c r="CK1079" s="106"/>
      <c r="CL1079" s="106"/>
      <c r="CM1079" s="106"/>
      <c r="CN1079" s="106"/>
      <c r="CO1079" s="106"/>
      <c r="CP1079" s="106"/>
      <c r="CQ1079" s="106"/>
      <c r="CR1079" s="106"/>
      <c r="CS1079" s="106"/>
      <c r="CT1079" s="106"/>
      <c r="CU1079" s="106"/>
      <c r="CV1079" s="106"/>
      <c r="CW1079" s="106"/>
      <c r="CX1079" s="106"/>
      <c r="CY1079" s="106"/>
      <c r="CZ1079" s="106"/>
      <c r="DA1079" s="106"/>
      <c r="DB1079" s="106"/>
      <c r="DC1079" s="106"/>
      <c r="DD1079" s="106"/>
      <c r="DE1079" s="106"/>
      <c r="DF1079" s="106"/>
      <c r="DG1079" s="106"/>
      <c r="DH1079" s="106"/>
      <c r="DI1079" s="106"/>
      <c r="DJ1079" s="106"/>
      <c r="DK1079" s="106"/>
      <c r="DL1079" s="106"/>
    </row>
    <row r="1080" spans="17:116" s="44" customFormat="1" ht="1" hidden="1" customHeight="1">
      <c r="Q1080" s="106"/>
      <c r="R1080" s="106"/>
      <c r="S1080" s="106"/>
      <c r="T1080" s="106"/>
      <c r="U1080" s="106"/>
      <c r="V1080" s="106"/>
      <c r="W1080" s="106"/>
      <c r="X1080" s="106"/>
      <c r="Y1080" s="106"/>
      <c r="Z1080" s="106"/>
      <c r="AA1080" s="106"/>
      <c r="AB1080" s="106"/>
      <c r="AC1080" s="106"/>
      <c r="AD1080" s="106"/>
      <c r="AE1080" s="106"/>
      <c r="AF1080" s="106"/>
      <c r="AG1080" s="106"/>
      <c r="AH1080" s="106"/>
      <c r="AI1080" s="106"/>
      <c r="AJ1080" s="106"/>
      <c r="AK1080" s="106"/>
      <c r="AL1080" s="106"/>
      <c r="AM1080" s="106"/>
      <c r="AN1080" s="106"/>
      <c r="AO1080" s="106"/>
      <c r="AP1080" s="106"/>
      <c r="AQ1080" s="106"/>
      <c r="AR1080" s="106"/>
      <c r="AS1080" s="106"/>
      <c r="AT1080" s="106"/>
      <c r="AU1080" s="106"/>
      <c r="AV1080" s="106"/>
      <c r="AW1080" s="106"/>
      <c r="AX1080" s="106"/>
      <c r="AY1080" s="106"/>
      <c r="AZ1080" s="106"/>
      <c r="BA1080" s="106"/>
      <c r="BB1080" s="106"/>
      <c r="BC1080" s="106"/>
      <c r="BD1080" s="106"/>
      <c r="BE1080" s="106"/>
      <c r="BF1080" s="106"/>
      <c r="BG1080" s="106"/>
      <c r="BH1080" s="106"/>
      <c r="BI1080" s="106"/>
      <c r="BJ1080" s="106"/>
      <c r="BK1080" s="106"/>
      <c r="BL1080" s="106"/>
      <c r="BM1080" s="106"/>
      <c r="BN1080" s="106"/>
      <c r="BO1080" s="106"/>
      <c r="BP1080" s="106"/>
      <c r="BQ1080" s="106"/>
      <c r="BR1080" s="106"/>
      <c r="BS1080" s="106"/>
      <c r="BT1080" s="106"/>
      <c r="BU1080" s="106"/>
      <c r="BV1080" s="106"/>
      <c r="BW1080" s="106"/>
      <c r="BX1080" s="106"/>
      <c r="BY1080" s="106"/>
      <c r="BZ1080" s="106"/>
      <c r="CA1080" s="106"/>
      <c r="CB1080" s="106"/>
      <c r="CC1080" s="106"/>
      <c r="CD1080" s="106"/>
      <c r="CE1080" s="106"/>
      <c r="CF1080" s="106"/>
      <c r="CG1080" s="106"/>
      <c r="CH1080" s="106"/>
      <c r="CI1080" s="106"/>
      <c r="CJ1080" s="106"/>
      <c r="CK1080" s="106"/>
      <c r="CL1080" s="106"/>
      <c r="CM1080" s="106"/>
      <c r="CN1080" s="106"/>
      <c r="CO1080" s="106"/>
      <c r="CP1080" s="106"/>
      <c r="CQ1080" s="106"/>
      <c r="CR1080" s="106"/>
      <c r="CS1080" s="106"/>
      <c r="CT1080" s="106"/>
      <c r="CU1080" s="106"/>
      <c r="CV1080" s="106"/>
      <c r="CW1080" s="106"/>
      <c r="CX1080" s="106"/>
      <c r="CY1080" s="106"/>
      <c r="CZ1080" s="106"/>
      <c r="DA1080" s="106"/>
      <c r="DB1080" s="106"/>
      <c r="DC1080" s="106"/>
      <c r="DD1080" s="106"/>
      <c r="DE1080" s="106"/>
      <c r="DF1080" s="106"/>
      <c r="DG1080" s="106"/>
      <c r="DH1080" s="106"/>
      <c r="DI1080" s="106"/>
      <c r="DJ1080" s="106"/>
      <c r="DK1080" s="106"/>
      <c r="DL1080" s="106"/>
    </row>
    <row r="1081" spans="17:116" s="44" customFormat="1" ht="1" hidden="1" customHeight="1">
      <c r="Q1081" s="106"/>
      <c r="R1081" s="106"/>
      <c r="S1081" s="106"/>
      <c r="T1081" s="106"/>
      <c r="U1081" s="106"/>
      <c r="V1081" s="106"/>
      <c r="W1081" s="106"/>
      <c r="X1081" s="106"/>
      <c r="Y1081" s="106"/>
      <c r="Z1081" s="106"/>
      <c r="AA1081" s="106"/>
      <c r="AB1081" s="106"/>
      <c r="AC1081" s="106"/>
      <c r="AD1081" s="106"/>
      <c r="AE1081" s="106"/>
      <c r="AF1081" s="106"/>
      <c r="AG1081" s="106"/>
      <c r="AH1081" s="106"/>
      <c r="AI1081" s="106"/>
      <c r="AJ1081" s="106"/>
      <c r="AK1081" s="106"/>
      <c r="AL1081" s="106"/>
      <c r="AM1081" s="106"/>
      <c r="AN1081" s="106"/>
      <c r="AO1081" s="106"/>
      <c r="AP1081" s="106"/>
      <c r="AQ1081" s="106"/>
      <c r="AR1081" s="106"/>
      <c r="AS1081" s="106"/>
      <c r="AT1081" s="106"/>
      <c r="AU1081" s="106"/>
      <c r="AV1081" s="106"/>
      <c r="AW1081" s="106"/>
      <c r="AX1081" s="106"/>
      <c r="AY1081" s="106"/>
      <c r="AZ1081" s="106"/>
      <c r="BA1081" s="106"/>
      <c r="BB1081" s="106"/>
      <c r="BC1081" s="106"/>
      <c r="BD1081" s="106"/>
      <c r="BE1081" s="106"/>
      <c r="BF1081" s="106"/>
      <c r="BG1081" s="106"/>
      <c r="BH1081" s="106"/>
      <c r="BI1081" s="106"/>
      <c r="BJ1081" s="106"/>
      <c r="BK1081" s="106"/>
      <c r="BL1081" s="106"/>
      <c r="BM1081" s="106"/>
      <c r="BN1081" s="106"/>
      <c r="BO1081" s="106"/>
      <c r="BP1081" s="106"/>
      <c r="BQ1081" s="106"/>
      <c r="BR1081" s="106"/>
      <c r="BS1081" s="106"/>
      <c r="BT1081" s="106"/>
      <c r="BU1081" s="106"/>
      <c r="BV1081" s="106"/>
      <c r="BW1081" s="106"/>
      <c r="BX1081" s="106"/>
      <c r="BY1081" s="106"/>
      <c r="BZ1081" s="106"/>
      <c r="CA1081" s="106"/>
      <c r="CB1081" s="106"/>
      <c r="CC1081" s="106"/>
      <c r="CD1081" s="106"/>
      <c r="CE1081" s="106"/>
      <c r="CF1081" s="106"/>
      <c r="CG1081" s="106"/>
      <c r="CH1081" s="106"/>
      <c r="CI1081" s="106"/>
      <c r="CJ1081" s="106"/>
      <c r="CK1081" s="106"/>
      <c r="CL1081" s="106"/>
      <c r="CM1081" s="106"/>
      <c r="CN1081" s="106"/>
      <c r="CO1081" s="106"/>
      <c r="CP1081" s="106"/>
      <c r="CQ1081" s="106"/>
      <c r="CR1081" s="106"/>
      <c r="CS1081" s="106"/>
      <c r="CT1081" s="106"/>
      <c r="CU1081" s="106"/>
      <c r="CV1081" s="106"/>
      <c r="CW1081" s="106"/>
      <c r="CX1081" s="106"/>
      <c r="CY1081" s="106"/>
      <c r="CZ1081" s="106"/>
      <c r="DA1081" s="106"/>
      <c r="DB1081" s="106"/>
      <c r="DC1081" s="106"/>
      <c r="DD1081" s="106"/>
      <c r="DE1081" s="106"/>
      <c r="DF1081" s="106"/>
      <c r="DG1081" s="106"/>
      <c r="DH1081" s="106"/>
      <c r="DI1081" s="106"/>
      <c r="DJ1081" s="106"/>
      <c r="DK1081" s="106"/>
      <c r="DL1081" s="106"/>
    </row>
    <row r="1082" spans="17:116" s="44" customFormat="1" ht="1" hidden="1" customHeight="1">
      <c r="Q1082" s="106"/>
      <c r="R1082" s="106"/>
      <c r="S1082" s="106"/>
      <c r="T1082" s="106"/>
      <c r="U1082" s="106"/>
      <c r="V1082" s="106"/>
      <c r="W1082" s="106"/>
      <c r="X1082" s="106"/>
      <c r="Y1082" s="106"/>
      <c r="Z1082" s="106"/>
      <c r="AA1082" s="106"/>
      <c r="AB1082" s="106"/>
      <c r="AC1082" s="106"/>
      <c r="AD1082" s="106"/>
      <c r="AE1082" s="106"/>
      <c r="AF1082" s="106"/>
      <c r="AG1082" s="106"/>
      <c r="AH1082" s="106"/>
      <c r="AI1082" s="106"/>
      <c r="AJ1082" s="106"/>
      <c r="AK1082" s="106"/>
      <c r="AL1082" s="106"/>
      <c r="AM1082" s="106"/>
      <c r="AN1082" s="106"/>
      <c r="AO1082" s="106"/>
      <c r="AP1082" s="106"/>
      <c r="AQ1082" s="106"/>
      <c r="AR1082" s="106"/>
      <c r="AS1082" s="106"/>
      <c r="AT1082" s="106"/>
      <c r="AU1082" s="106"/>
      <c r="AV1082" s="106"/>
      <c r="AW1082" s="106"/>
      <c r="AX1082" s="106"/>
      <c r="AY1082" s="106"/>
      <c r="AZ1082" s="106"/>
      <c r="BA1082" s="106"/>
      <c r="BB1082" s="106"/>
      <c r="BC1082" s="106"/>
      <c r="BD1082" s="106"/>
      <c r="BE1082" s="106"/>
      <c r="BF1082" s="106"/>
      <c r="BG1082" s="106"/>
      <c r="BH1082" s="106"/>
      <c r="BI1082" s="106"/>
      <c r="BJ1082" s="106"/>
      <c r="BK1082" s="106"/>
      <c r="BL1082" s="106"/>
      <c r="BM1082" s="106"/>
      <c r="BN1082" s="106"/>
      <c r="BO1082" s="106"/>
      <c r="BP1082" s="106"/>
      <c r="BQ1082" s="106"/>
      <c r="BR1082" s="106"/>
      <c r="BS1082" s="106"/>
      <c r="BT1082" s="106"/>
      <c r="BU1082" s="106"/>
      <c r="BV1082" s="106"/>
      <c r="BW1082" s="106"/>
      <c r="BX1082" s="106"/>
      <c r="BY1082" s="106"/>
      <c r="BZ1082" s="106"/>
      <c r="CA1082" s="106"/>
      <c r="CB1082" s="106"/>
      <c r="CC1082" s="106"/>
      <c r="CD1082" s="106"/>
      <c r="CE1082" s="106"/>
      <c r="CF1082" s="106"/>
      <c r="CG1082" s="106"/>
      <c r="CH1082" s="106"/>
      <c r="CI1082" s="106"/>
      <c r="CJ1082" s="106"/>
      <c r="CK1082" s="106"/>
      <c r="CL1082" s="106"/>
      <c r="CM1082" s="106"/>
      <c r="CN1082" s="106"/>
      <c r="CO1082" s="106"/>
      <c r="CP1082" s="106"/>
      <c r="CQ1082" s="106"/>
      <c r="CR1082" s="106"/>
      <c r="CS1082" s="106"/>
      <c r="CT1082" s="106"/>
      <c r="CU1082" s="106"/>
      <c r="CV1082" s="106"/>
      <c r="CW1082" s="106"/>
      <c r="CX1082" s="106"/>
      <c r="CY1082" s="106"/>
      <c r="CZ1082" s="106"/>
      <c r="DA1082" s="106"/>
      <c r="DB1082" s="106"/>
      <c r="DC1082" s="106"/>
      <c r="DD1082" s="106"/>
      <c r="DE1082" s="106"/>
      <c r="DF1082" s="106"/>
      <c r="DG1082" s="106"/>
      <c r="DH1082" s="106"/>
      <c r="DI1082" s="106"/>
      <c r="DJ1082" s="106"/>
      <c r="DK1082" s="106"/>
      <c r="DL1082" s="106"/>
    </row>
    <row r="1083" spans="17:116" s="44" customFormat="1" ht="1" hidden="1" customHeight="1">
      <c r="Q1083" s="106"/>
      <c r="R1083" s="106"/>
      <c r="S1083" s="106"/>
      <c r="T1083" s="106"/>
      <c r="U1083" s="106"/>
      <c r="V1083" s="106"/>
      <c r="W1083" s="106"/>
      <c r="X1083" s="106"/>
      <c r="Y1083" s="106"/>
      <c r="Z1083" s="106"/>
      <c r="AA1083" s="106"/>
      <c r="AB1083" s="106"/>
      <c r="AC1083" s="106"/>
      <c r="AD1083" s="106"/>
      <c r="AE1083" s="106"/>
      <c r="AF1083" s="106"/>
      <c r="AG1083" s="106"/>
      <c r="AH1083" s="106"/>
      <c r="AI1083" s="106"/>
      <c r="AJ1083" s="106"/>
      <c r="AK1083" s="106"/>
      <c r="AL1083" s="106"/>
      <c r="AM1083" s="106"/>
      <c r="AN1083" s="106"/>
      <c r="AO1083" s="106"/>
      <c r="AP1083" s="106"/>
      <c r="AQ1083" s="106"/>
      <c r="AR1083" s="106"/>
      <c r="AS1083" s="106"/>
      <c r="AT1083" s="106"/>
      <c r="AU1083" s="106"/>
      <c r="AV1083" s="106"/>
      <c r="AW1083" s="106"/>
      <c r="AX1083" s="106"/>
      <c r="AY1083" s="106"/>
      <c r="AZ1083" s="106"/>
      <c r="BA1083" s="106"/>
      <c r="BB1083" s="106"/>
      <c r="BC1083" s="106"/>
      <c r="BD1083" s="106"/>
      <c r="BE1083" s="106"/>
      <c r="BF1083" s="106"/>
      <c r="BG1083" s="106"/>
      <c r="BH1083" s="106"/>
      <c r="BI1083" s="106"/>
      <c r="BJ1083" s="106"/>
      <c r="BK1083" s="106"/>
      <c r="BL1083" s="106"/>
      <c r="BM1083" s="106"/>
      <c r="BN1083" s="106"/>
      <c r="BO1083" s="106"/>
      <c r="BP1083" s="106"/>
      <c r="BQ1083" s="106"/>
      <c r="BR1083" s="106"/>
      <c r="BS1083" s="106"/>
      <c r="BT1083" s="106"/>
      <c r="BU1083" s="106"/>
      <c r="BV1083" s="106"/>
      <c r="BW1083" s="106"/>
      <c r="BX1083" s="106"/>
      <c r="BY1083" s="106"/>
      <c r="BZ1083" s="106"/>
      <c r="CA1083" s="106"/>
      <c r="CB1083" s="106"/>
      <c r="CC1083" s="106"/>
      <c r="CD1083" s="106"/>
      <c r="CE1083" s="106"/>
      <c r="CF1083" s="106"/>
      <c r="CG1083" s="106"/>
      <c r="CH1083" s="106"/>
      <c r="CI1083" s="106"/>
      <c r="CJ1083" s="106"/>
      <c r="CK1083" s="106"/>
      <c r="CL1083" s="106"/>
      <c r="CM1083" s="106"/>
      <c r="CN1083" s="106"/>
      <c r="CO1083" s="106"/>
      <c r="CP1083" s="106"/>
      <c r="CQ1083" s="106"/>
      <c r="CR1083" s="106"/>
      <c r="CS1083" s="106"/>
      <c r="CT1083" s="106"/>
      <c r="CU1083" s="106"/>
      <c r="CV1083" s="106"/>
      <c r="CW1083" s="106"/>
      <c r="CX1083" s="106"/>
      <c r="CY1083" s="106"/>
      <c r="CZ1083" s="106"/>
      <c r="DA1083" s="106"/>
      <c r="DB1083" s="106"/>
      <c r="DC1083" s="106"/>
      <c r="DD1083" s="106"/>
      <c r="DE1083" s="106"/>
      <c r="DF1083" s="106"/>
      <c r="DG1083" s="106"/>
      <c r="DH1083" s="106"/>
      <c r="DI1083" s="106"/>
      <c r="DJ1083" s="106"/>
      <c r="DK1083" s="106"/>
      <c r="DL1083" s="106"/>
    </row>
    <row r="1084" spans="17:116" s="44" customFormat="1" ht="1" hidden="1" customHeight="1">
      <c r="Q1084" s="106"/>
      <c r="R1084" s="106"/>
      <c r="S1084" s="106"/>
      <c r="T1084" s="106"/>
      <c r="U1084" s="106"/>
      <c r="V1084" s="106"/>
      <c r="W1084" s="106"/>
      <c r="X1084" s="106"/>
      <c r="Y1084" s="106"/>
      <c r="Z1084" s="106"/>
      <c r="AA1084" s="106"/>
      <c r="AB1084" s="106"/>
      <c r="AC1084" s="106"/>
      <c r="AD1084" s="106"/>
      <c r="AE1084" s="106"/>
      <c r="AF1084" s="106"/>
      <c r="AG1084" s="106"/>
      <c r="AH1084" s="106"/>
      <c r="AI1084" s="106"/>
      <c r="AJ1084" s="106"/>
      <c r="AK1084" s="106"/>
      <c r="AL1084" s="106"/>
      <c r="AM1084" s="106"/>
      <c r="AN1084" s="106"/>
      <c r="AO1084" s="106"/>
      <c r="AP1084" s="106"/>
      <c r="AQ1084" s="106"/>
      <c r="AR1084" s="106"/>
      <c r="AS1084" s="106"/>
      <c r="AT1084" s="106"/>
      <c r="AU1084" s="106"/>
      <c r="AV1084" s="106"/>
      <c r="AW1084" s="106"/>
      <c r="AX1084" s="106"/>
      <c r="AY1084" s="106"/>
      <c r="AZ1084" s="106"/>
      <c r="BA1084" s="106"/>
      <c r="BB1084" s="106"/>
      <c r="BC1084" s="106"/>
      <c r="BD1084" s="106"/>
      <c r="BE1084" s="106"/>
      <c r="BF1084" s="106"/>
      <c r="BG1084" s="106"/>
      <c r="BH1084" s="106"/>
      <c r="BI1084" s="106"/>
      <c r="BJ1084" s="106"/>
      <c r="BK1084" s="106"/>
      <c r="BL1084" s="106"/>
      <c r="BM1084" s="106"/>
      <c r="BN1084" s="106"/>
      <c r="BO1084" s="106"/>
      <c r="BP1084" s="106"/>
      <c r="BQ1084" s="106"/>
      <c r="BR1084" s="106"/>
      <c r="BS1084" s="106"/>
      <c r="BT1084" s="106"/>
      <c r="BU1084" s="106"/>
      <c r="BV1084" s="106"/>
      <c r="BW1084" s="106"/>
      <c r="BX1084" s="106"/>
      <c r="BY1084" s="106"/>
      <c r="BZ1084" s="106"/>
      <c r="CA1084" s="106"/>
      <c r="CB1084" s="106"/>
      <c r="CC1084" s="106"/>
      <c r="CD1084" s="106"/>
      <c r="CE1084" s="106"/>
      <c r="CF1084" s="106"/>
      <c r="CG1084" s="106"/>
      <c r="CH1084" s="106"/>
      <c r="CI1084" s="106"/>
      <c r="CJ1084" s="106"/>
      <c r="CK1084" s="106"/>
      <c r="CL1084" s="106"/>
      <c r="CM1084" s="106"/>
      <c r="CN1084" s="106"/>
      <c r="CO1084" s="106"/>
      <c r="CP1084" s="106"/>
      <c r="CQ1084" s="106"/>
      <c r="CR1084" s="106"/>
      <c r="CS1084" s="106"/>
      <c r="CT1084" s="106"/>
      <c r="CU1084" s="106"/>
      <c r="CV1084" s="106"/>
      <c r="CW1084" s="106"/>
      <c r="CX1084" s="106"/>
      <c r="CY1084" s="106"/>
      <c r="CZ1084" s="106"/>
      <c r="DA1084" s="106"/>
      <c r="DB1084" s="106"/>
      <c r="DC1084" s="106"/>
      <c r="DD1084" s="106"/>
      <c r="DE1084" s="106"/>
      <c r="DF1084" s="106"/>
      <c r="DG1084" s="106"/>
      <c r="DH1084" s="106"/>
      <c r="DI1084" s="106"/>
      <c r="DJ1084" s="106"/>
      <c r="DK1084" s="106"/>
      <c r="DL1084" s="106"/>
    </row>
    <row r="1085" spans="17:116" s="44" customFormat="1" ht="1" hidden="1" customHeight="1">
      <c r="Q1085" s="106"/>
      <c r="R1085" s="106"/>
      <c r="S1085" s="106"/>
      <c r="T1085" s="106"/>
      <c r="U1085" s="106"/>
      <c r="V1085" s="106"/>
      <c r="W1085" s="106"/>
      <c r="X1085" s="106"/>
      <c r="Y1085" s="106"/>
      <c r="Z1085" s="106"/>
      <c r="AA1085" s="106"/>
      <c r="AB1085" s="106"/>
      <c r="AC1085" s="106"/>
      <c r="AD1085" s="106"/>
      <c r="AE1085" s="106"/>
      <c r="AF1085" s="106"/>
      <c r="AG1085" s="106"/>
      <c r="AH1085" s="106"/>
      <c r="AI1085" s="106"/>
      <c r="AJ1085" s="106"/>
      <c r="AK1085" s="106"/>
      <c r="AL1085" s="106"/>
      <c r="AM1085" s="106"/>
      <c r="AN1085" s="106"/>
      <c r="AO1085" s="106"/>
      <c r="AP1085" s="106"/>
      <c r="AQ1085" s="106"/>
      <c r="AR1085" s="106"/>
      <c r="AS1085" s="106"/>
      <c r="AT1085" s="106"/>
      <c r="AU1085" s="106"/>
      <c r="AV1085" s="106"/>
      <c r="AW1085" s="106"/>
      <c r="AX1085" s="106"/>
      <c r="AY1085" s="106"/>
      <c r="AZ1085" s="106"/>
      <c r="BA1085" s="106"/>
      <c r="BB1085" s="106"/>
      <c r="BC1085" s="106"/>
      <c r="BD1085" s="106"/>
      <c r="BE1085" s="106"/>
      <c r="BF1085" s="106"/>
      <c r="BG1085" s="106"/>
      <c r="BH1085" s="106"/>
      <c r="BI1085" s="106"/>
      <c r="BJ1085" s="106"/>
      <c r="BK1085" s="106"/>
      <c r="BL1085" s="106"/>
      <c r="BM1085" s="106"/>
      <c r="BN1085" s="106"/>
      <c r="BO1085" s="106"/>
      <c r="BP1085" s="106"/>
      <c r="BQ1085" s="106"/>
      <c r="BR1085" s="106"/>
      <c r="BS1085" s="106"/>
      <c r="BT1085" s="106"/>
      <c r="BU1085" s="106"/>
      <c r="BV1085" s="106"/>
      <c r="BW1085" s="106"/>
      <c r="BX1085" s="106"/>
      <c r="BY1085" s="106"/>
      <c r="BZ1085" s="106"/>
      <c r="CA1085" s="106"/>
      <c r="CB1085" s="106"/>
      <c r="CC1085" s="106"/>
      <c r="CD1085" s="106"/>
      <c r="CE1085" s="106"/>
      <c r="CF1085" s="106"/>
      <c r="CG1085" s="106"/>
      <c r="CH1085" s="106"/>
      <c r="CI1085" s="106"/>
      <c r="CJ1085" s="106"/>
      <c r="CK1085" s="106"/>
      <c r="CL1085" s="106"/>
      <c r="CM1085" s="106"/>
      <c r="CN1085" s="106"/>
      <c r="CO1085" s="106"/>
      <c r="CP1085" s="106"/>
      <c r="CQ1085" s="106"/>
      <c r="CR1085" s="106"/>
      <c r="CS1085" s="106"/>
      <c r="CT1085" s="106"/>
      <c r="CU1085" s="106"/>
      <c r="CV1085" s="106"/>
      <c r="CW1085" s="106"/>
      <c r="CX1085" s="106"/>
      <c r="CY1085" s="106"/>
      <c r="CZ1085" s="106"/>
      <c r="DA1085" s="106"/>
      <c r="DB1085" s="106"/>
      <c r="DC1085" s="106"/>
      <c r="DD1085" s="106"/>
      <c r="DE1085" s="106"/>
      <c r="DF1085" s="106"/>
      <c r="DG1085" s="106"/>
      <c r="DH1085" s="106"/>
      <c r="DI1085" s="106"/>
      <c r="DJ1085" s="106"/>
      <c r="DK1085" s="106"/>
      <c r="DL1085" s="106"/>
    </row>
    <row r="1086" spans="17:116" s="44" customFormat="1" ht="1" hidden="1" customHeight="1">
      <c r="Q1086" s="106"/>
      <c r="R1086" s="106"/>
      <c r="S1086" s="106"/>
      <c r="T1086" s="106"/>
      <c r="U1086" s="106"/>
      <c r="V1086" s="106"/>
      <c r="W1086" s="106"/>
      <c r="X1086" s="106"/>
      <c r="Y1086" s="106"/>
      <c r="Z1086" s="106"/>
      <c r="AA1086" s="106"/>
      <c r="AB1086" s="106"/>
      <c r="AC1086" s="106"/>
      <c r="AD1086" s="106"/>
      <c r="AE1086" s="106"/>
      <c r="AF1086" s="106"/>
      <c r="AG1086" s="106"/>
      <c r="AH1086" s="106"/>
      <c r="AI1086" s="106"/>
      <c r="AJ1086" s="106"/>
      <c r="AK1086" s="106"/>
      <c r="AL1086" s="106"/>
      <c r="AM1086" s="106"/>
      <c r="AN1086" s="106"/>
      <c r="AO1086" s="106"/>
      <c r="AP1086" s="106"/>
      <c r="AQ1086" s="106"/>
      <c r="AR1086" s="106"/>
      <c r="AS1086" s="106"/>
      <c r="AT1086" s="106"/>
      <c r="AU1086" s="106"/>
      <c r="AV1086" s="106"/>
      <c r="AW1086" s="106"/>
      <c r="AX1086" s="106"/>
      <c r="AY1086" s="106"/>
      <c r="AZ1086" s="106"/>
      <c r="BA1086" s="106"/>
      <c r="BB1086" s="106"/>
      <c r="BC1086" s="106"/>
      <c r="BD1086" s="106"/>
      <c r="BE1086" s="106"/>
      <c r="BF1086" s="106"/>
      <c r="BG1086" s="106"/>
      <c r="BH1086" s="106"/>
      <c r="BI1086" s="106"/>
      <c r="BJ1086" s="106"/>
      <c r="BK1086" s="106"/>
      <c r="BL1086" s="106"/>
      <c r="BM1086" s="106"/>
      <c r="BN1086" s="106"/>
      <c r="BO1086" s="106"/>
      <c r="BP1086" s="106"/>
      <c r="BQ1086" s="106"/>
      <c r="BR1086" s="106"/>
      <c r="BS1086" s="106"/>
      <c r="BT1086" s="106"/>
      <c r="BU1086" s="106"/>
      <c r="BV1086" s="106"/>
      <c r="BW1086" s="106"/>
      <c r="BX1086" s="106"/>
      <c r="BY1086" s="106"/>
      <c r="BZ1086" s="106"/>
      <c r="CA1086" s="106"/>
      <c r="CB1086" s="106"/>
      <c r="CC1086" s="106"/>
      <c r="CD1086" s="106"/>
      <c r="CE1086" s="106"/>
      <c r="CF1086" s="106"/>
      <c r="CG1086" s="106"/>
      <c r="CH1086" s="106"/>
      <c r="CI1086" s="106"/>
      <c r="CJ1086" s="106"/>
      <c r="CK1086" s="106"/>
      <c r="CL1086" s="106"/>
      <c r="CM1086" s="106"/>
      <c r="CN1086" s="106"/>
      <c r="CO1086" s="106"/>
      <c r="CP1086" s="106"/>
      <c r="CQ1086" s="106"/>
      <c r="CR1086" s="106"/>
      <c r="CS1086" s="106"/>
      <c r="CT1086" s="106"/>
      <c r="CU1086" s="106"/>
      <c r="CV1086" s="106"/>
      <c r="CW1086" s="106"/>
      <c r="CX1086" s="106"/>
      <c r="CY1086" s="106"/>
      <c r="CZ1086" s="106"/>
      <c r="DA1086" s="106"/>
      <c r="DB1086" s="106"/>
      <c r="DC1086" s="106"/>
      <c r="DD1086" s="106"/>
      <c r="DE1086" s="106"/>
      <c r="DF1086" s="106"/>
      <c r="DG1086" s="106"/>
      <c r="DH1086" s="106"/>
      <c r="DI1086" s="106"/>
      <c r="DJ1086" s="106"/>
      <c r="DK1086" s="106"/>
      <c r="DL1086" s="106"/>
    </row>
    <row r="1087" spans="17:116" s="44" customFormat="1" ht="1" hidden="1" customHeight="1">
      <c r="Q1087" s="106"/>
      <c r="R1087" s="106"/>
      <c r="S1087" s="106"/>
      <c r="T1087" s="106"/>
      <c r="U1087" s="106"/>
      <c r="V1087" s="106"/>
      <c r="W1087" s="106"/>
      <c r="X1087" s="106"/>
      <c r="Y1087" s="106"/>
      <c r="Z1087" s="106"/>
      <c r="AA1087" s="106"/>
      <c r="AB1087" s="106"/>
      <c r="AC1087" s="106"/>
      <c r="AD1087" s="106"/>
      <c r="AE1087" s="106"/>
      <c r="AF1087" s="106"/>
      <c r="AG1087" s="106"/>
      <c r="AH1087" s="106"/>
      <c r="AI1087" s="106"/>
      <c r="AJ1087" s="106"/>
      <c r="AK1087" s="106"/>
      <c r="AL1087" s="106"/>
      <c r="AM1087" s="106"/>
      <c r="AN1087" s="106"/>
      <c r="AO1087" s="106"/>
      <c r="AP1087" s="106"/>
      <c r="AQ1087" s="106"/>
      <c r="AR1087" s="106"/>
      <c r="AS1087" s="106"/>
      <c r="AT1087" s="106"/>
      <c r="AU1087" s="106"/>
      <c r="AV1087" s="106"/>
      <c r="AW1087" s="106"/>
      <c r="AX1087" s="106"/>
      <c r="AY1087" s="106"/>
      <c r="AZ1087" s="106"/>
      <c r="BA1087" s="106"/>
      <c r="BB1087" s="106"/>
      <c r="BC1087" s="106"/>
      <c r="BD1087" s="106"/>
      <c r="BE1087" s="106"/>
      <c r="BF1087" s="106"/>
      <c r="BG1087" s="106"/>
      <c r="BH1087" s="106"/>
      <c r="BI1087" s="106"/>
      <c r="BJ1087" s="106"/>
      <c r="BK1087" s="106"/>
      <c r="BL1087" s="106"/>
      <c r="BM1087" s="106"/>
      <c r="BN1087" s="106"/>
      <c r="BO1087" s="106"/>
      <c r="BP1087" s="106"/>
      <c r="BQ1087" s="106"/>
      <c r="BR1087" s="106"/>
      <c r="BS1087" s="106"/>
      <c r="BT1087" s="106"/>
      <c r="BU1087" s="106"/>
      <c r="BV1087" s="106"/>
      <c r="BW1087" s="106"/>
      <c r="BX1087" s="106"/>
      <c r="BY1087" s="106"/>
      <c r="BZ1087" s="106"/>
      <c r="CA1087" s="106"/>
      <c r="CB1087" s="106"/>
      <c r="CC1087" s="106"/>
      <c r="CD1087" s="106"/>
      <c r="CE1087" s="106"/>
      <c r="CF1087" s="106"/>
      <c r="CG1087" s="106"/>
      <c r="CH1087" s="106"/>
      <c r="CI1087" s="106"/>
      <c r="CJ1087" s="106"/>
      <c r="CK1087" s="106"/>
      <c r="CL1087" s="106"/>
      <c r="CM1087" s="106"/>
      <c r="CN1087" s="106"/>
      <c r="CO1087" s="106"/>
      <c r="CP1087" s="106"/>
      <c r="CQ1087" s="106"/>
      <c r="CR1087" s="106"/>
      <c r="CS1087" s="106"/>
      <c r="CT1087" s="106"/>
      <c r="CU1087" s="106"/>
      <c r="CV1087" s="106"/>
      <c r="CW1087" s="106"/>
      <c r="CX1087" s="106"/>
      <c r="CY1087" s="106"/>
      <c r="CZ1087" s="106"/>
      <c r="DA1087" s="106"/>
      <c r="DB1087" s="106"/>
      <c r="DC1087" s="106"/>
      <c r="DD1087" s="106"/>
      <c r="DE1087" s="106"/>
      <c r="DF1087" s="106"/>
      <c r="DG1087" s="106"/>
      <c r="DH1087" s="106"/>
      <c r="DI1087" s="106"/>
      <c r="DJ1087" s="106"/>
      <c r="DK1087" s="106"/>
      <c r="DL1087" s="106"/>
    </row>
    <row r="1088" spans="17:116" s="44" customFormat="1" ht="1" hidden="1" customHeight="1">
      <c r="Q1088" s="106"/>
      <c r="R1088" s="106"/>
      <c r="S1088" s="106"/>
      <c r="T1088" s="106"/>
      <c r="U1088" s="106"/>
      <c r="V1088" s="106"/>
      <c r="W1088" s="106"/>
      <c r="X1088" s="106"/>
      <c r="Y1088" s="106"/>
      <c r="Z1088" s="106"/>
      <c r="AA1088" s="106"/>
      <c r="AB1088" s="106"/>
      <c r="AC1088" s="106"/>
      <c r="AD1088" s="106"/>
      <c r="AE1088" s="106"/>
      <c r="AF1088" s="106"/>
      <c r="AG1088" s="106"/>
      <c r="AH1088" s="106"/>
      <c r="AI1088" s="106"/>
      <c r="AJ1088" s="106"/>
      <c r="AK1088" s="106"/>
      <c r="AL1088" s="106"/>
      <c r="AM1088" s="106"/>
      <c r="AN1088" s="106"/>
      <c r="AO1088" s="106"/>
      <c r="AP1088" s="106"/>
      <c r="AQ1088" s="106"/>
      <c r="AR1088" s="106"/>
      <c r="AS1088" s="106"/>
      <c r="AT1088" s="106"/>
      <c r="AU1088" s="106"/>
      <c r="AV1088" s="106"/>
      <c r="AW1088" s="106"/>
      <c r="AX1088" s="106"/>
      <c r="AY1088" s="106"/>
      <c r="AZ1088" s="106"/>
      <c r="BA1088" s="106"/>
      <c r="BB1088" s="106"/>
      <c r="BC1088" s="106"/>
      <c r="BD1088" s="106"/>
      <c r="BE1088" s="106"/>
      <c r="BF1088" s="106"/>
      <c r="BG1088" s="106"/>
      <c r="BH1088" s="106"/>
      <c r="BI1088" s="106"/>
      <c r="BJ1088" s="106"/>
      <c r="BK1088" s="106"/>
      <c r="BL1088" s="106"/>
      <c r="BM1088" s="106"/>
      <c r="BN1088" s="106"/>
      <c r="BO1088" s="106"/>
      <c r="BP1088" s="106"/>
      <c r="BQ1088" s="106"/>
      <c r="BR1088" s="106"/>
      <c r="BS1088" s="106"/>
      <c r="BT1088" s="106"/>
      <c r="BU1088" s="106"/>
      <c r="BV1088" s="106"/>
      <c r="BW1088" s="106"/>
      <c r="BX1088" s="106"/>
      <c r="BY1088" s="106"/>
      <c r="BZ1088" s="106"/>
      <c r="CA1088" s="106"/>
      <c r="CB1088" s="106"/>
      <c r="CC1088" s="106"/>
      <c r="CD1088" s="106"/>
      <c r="CE1088" s="106"/>
      <c r="CF1088" s="106"/>
      <c r="CG1088" s="106"/>
      <c r="CH1088" s="106"/>
      <c r="CI1088" s="106"/>
      <c r="CJ1088" s="106"/>
      <c r="CK1088" s="106"/>
      <c r="CL1088" s="106"/>
      <c r="CM1088" s="106"/>
      <c r="CN1088" s="106"/>
      <c r="CO1088" s="106"/>
      <c r="CP1088" s="106"/>
      <c r="CQ1088" s="106"/>
      <c r="CR1088" s="106"/>
      <c r="CS1088" s="106"/>
      <c r="CT1088" s="106"/>
      <c r="CU1088" s="106"/>
      <c r="CV1088" s="106"/>
      <c r="CW1088" s="106"/>
      <c r="CX1088" s="106"/>
      <c r="CY1088" s="106"/>
      <c r="CZ1088" s="106"/>
      <c r="DA1088" s="106"/>
      <c r="DB1088" s="106"/>
      <c r="DC1088" s="106"/>
      <c r="DD1088" s="106"/>
      <c r="DE1088" s="106"/>
      <c r="DF1088" s="106"/>
      <c r="DG1088" s="106"/>
      <c r="DH1088" s="106"/>
      <c r="DI1088" s="106"/>
      <c r="DJ1088" s="106"/>
      <c r="DK1088" s="106"/>
      <c r="DL1088" s="106"/>
    </row>
    <row r="1089" spans="17:116" s="44" customFormat="1" ht="1" hidden="1" customHeight="1">
      <c r="Q1089" s="106"/>
      <c r="R1089" s="106"/>
      <c r="S1089" s="106"/>
      <c r="T1089" s="106"/>
      <c r="U1089" s="106"/>
      <c r="V1089" s="106"/>
      <c r="W1089" s="106"/>
      <c r="X1089" s="106"/>
      <c r="Y1089" s="106"/>
      <c r="Z1089" s="106"/>
      <c r="AA1089" s="106"/>
      <c r="AB1089" s="106"/>
      <c r="AC1089" s="106"/>
      <c r="AD1089" s="106"/>
      <c r="AE1089" s="106"/>
      <c r="AF1089" s="106"/>
      <c r="AG1089" s="106"/>
      <c r="AH1089" s="106"/>
      <c r="AI1089" s="106"/>
      <c r="AJ1089" s="106"/>
      <c r="AK1089" s="106"/>
      <c r="AL1089" s="106"/>
      <c r="AM1089" s="106"/>
      <c r="AN1089" s="106"/>
      <c r="AO1089" s="106"/>
      <c r="AP1089" s="106"/>
      <c r="AQ1089" s="106"/>
      <c r="AR1089" s="106"/>
      <c r="AS1089" s="106"/>
      <c r="AT1089" s="106"/>
      <c r="AU1089" s="106"/>
      <c r="AV1089" s="106"/>
      <c r="AW1089" s="106"/>
      <c r="AX1089" s="106"/>
      <c r="AY1089" s="106"/>
      <c r="AZ1089" s="106"/>
      <c r="BA1089" s="106"/>
      <c r="BB1089" s="106"/>
      <c r="BC1089" s="106"/>
      <c r="BD1089" s="106"/>
      <c r="BE1089" s="106"/>
      <c r="BF1089" s="106"/>
      <c r="BG1089" s="106"/>
      <c r="BH1089" s="106"/>
      <c r="BI1089" s="106"/>
      <c r="BJ1089" s="106"/>
      <c r="BK1089" s="106"/>
      <c r="BL1089" s="106"/>
      <c r="BM1089" s="106"/>
      <c r="BN1089" s="106"/>
      <c r="BO1089" s="106"/>
      <c r="BP1089" s="106"/>
      <c r="BQ1089" s="106"/>
      <c r="BR1089" s="106"/>
      <c r="BS1089" s="106"/>
      <c r="BT1089" s="106"/>
      <c r="BU1089" s="106"/>
      <c r="BV1089" s="106"/>
      <c r="BW1089" s="106"/>
      <c r="BX1089" s="106"/>
      <c r="BY1089" s="106"/>
      <c r="BZ1089" s="106"/>
      <c r="CA1089" s="106"/>
      <c r="CB1089" s="106"/>
      <c r="CC1089" s="106"/>
      <c r="CD1089" s="106"/>
      <c r="CE1089" s="106"/>
      <c r="CF1089" s="106"/>
      <c r="CG1089" s="106"/>
      <c r="CH1089" s="106"/>
      <c r="CI1089" s="106"/>
      <c r="CJ1089" s="106"/>
      <c r="CK1089" s="106"/>
      <c r="CL1089" s="106"/>
      <c r="CM1089" s="106"/>
      <c r="CN1089" s="106"/>
      <c r="CO1089" s="106"/>
      <c r="CP1089" s="106"/>
      <c r="CQ1089" s="106"/>
      <c r="CR1089" s="106"/>
      <c r="CS1089" s="106"/>
      <c r="CT1089" s="106"/>
      <c r="CU1089" s="106"/>
      <c r="CV1089" s="106"/>
      <c r="CW1089" s="106"/>
      <c r="CX1089" s="106"/>
      <c r="CY1089" s="106"/>
      <c r="CZ1089" s="106"/>
      <c r="DA1089" s="106"/>
      <c r="DB1089" s="106"/>
      <c r="DC1089" s="106"/>
      <c r="DD1089" s="106"/>
      <c r="DE1089" s="106"/>
      <c r="DF1089" s="106"/>
      <c r="DG1089" s="106"/>
      <c r="DH1089" s="106"/>
      <c r="DI1089" s="106"/>
      <c r="DJ1089" s="106"/>
      <c r="DK1089" s="106"/>
      <c r="DL1089" s="106"/>
    </row>
    <row r="1090" spans="17:116" s="44" customFormat="1" ht="1" hidden="1" customHeight="1">
      <c r="Q1090" s="106"/>
      <c r="R1090" s="106"/>
      <c r="S1090" s="106"/>
      <c r="T1090" s="106"/>
      <c r="U1090" s="106"/>
      <c r="V1090" s="106"/>
      <c r="W1090" s="106"/>
      <c r="X1090" s="106"/>
      <c r="Y1090" s="106"/>
      <c r="Z1090" s="106"/>
      <c r="AA1090" s="106"/>
      <c r="AB1090" s="106"/>
      <c r="AC1090" s="106"/>
      <c r="AD1090" s="106"/>
      <c r="AE1090" s="106"/>
      <c r="AF1090" s="106"/>
      <c r="AG1090" s="106"/>
      <c r="AH1090" s="106"/>
      <c r="AI1090" s="106"/>
      <c r="AJ1090" s="106"/>
      <c r="AK1090" s="106"/>
      <c r="AL1090" s="106"/>
      <c r="AM1090" s="106"/>
      <c r="AN1090" s="106"/>
      <c r="AO1090" s="106"/>
      <c r="AP1090" s="106"/>
      <c r="AQ1090" s="106"/>
      <c r="AR1090" s="106"/>
      <c r="AS1090" s="106"/>
      <c r="AT1090" s="106"/>
      <c r="AU1090" s="106"/>
      <c r="AV1090" s="106"/>
      <c r="AW1090" s="106"/>
      <c r="AX1090" s="106"/>
      <c r="AY1090" s="106"/>
      <c r="AZ1090" s="106"/>
      <c r="BA1090" s="106"/>
      <c r="BB1090" s="106"/>
      <c r="BC1090" s="106"/>
      <c r="BD1090" s="106"/>
      <c r="BE1090" s="106"/>
      <c r="BF1090" s="106"/>
      <c r="BG1090" s="106"/>
      <c r="BH1090" s="106"/>
      <c r="BI1090" s="106"/>
      <c r="BJ1090" s="106"/>
      <c r="BK1090" s="106"/>
      <c r="BL1090" s="106"/>
      <c r="BM1090" s="106"/>
      <c r="BN1090" s="106"/>
      <c r="BO1090" s="106"/>
      <c r="BP1090" s="106"/>
      <c r="BQ1090" s="106"/>
      <c r="BR1090" s="106"/>
      <c r="BS1090" s="106"/>
      <c r="BT1090" s="106"/>
      <c r="BU1090" s="106"/>
      <c r="BV1090" s="106"/>
      <c r="BW1090" s="106"/>
      <c r="BX1090" s="106"/>
      <c r="BY1090" s="106"/>
      <c r="BZ1090" s="106"/>
      <c r="CA1090" s="106"/>
      <c r="CB1090" s="106"/>
      <c r="CC1090" s="106"/>
      <c r="CD1090" s="106"/>
      <c r="CE1090" s="106"/>
      <c r="CF1090" s="106"/>
      <c r="CG1090" s="106"/>
      <c r="CH1090" s="106"/>
      <c r="CI1090" s="106"/>
      <c r="CJ1090" s="106"/>
      <c r="CK1090" s="106"/>
      <c r="CL1090" s="106"/>
      <c r="CM1090" s="106"/>
      <c r="CN1090" s="106"/>
      <c r="CO1090" s="106"/>
      <c r="CP1090" s="106"/>
      <c r="CQ1090" s="106"/>
      <c r="CR1090" s="106"/>
      <c r="CS1090" s="106"/>
      <c r="CT1090" s="106"/>
      <c r="CU1090" s="106"/>
      <c r="CV1090" s="106"/>
      <c r="CW1090" s="106"/>
      <c r="CX1090" s="106"/>
      <c r="CY1090" s="106"/>
      <c r="CZ1090" s="106"/>
      <c r="DA1090" s="106"/>
      <c r="DB1090" s="106"/>
      <c r="DC1090" s="106"/>
      <c r="DD1090" s="106"/>
      <c r="DE1090" s="106"/>
      <c r="DF1090" s="106"/>
      <c r="DG1090" s="106"/>
      <c r="DH1090" s="106"/>
      <c r="DI1090" s="106"/>
      <c r="DJ1090" s="106"/>
      <c r="DK1090" s="106"/>
      <c r="DL1090" s="106"/>
    </row>
    <row r="1091" spans="17:116" s="44" customFormat="1" ht="1" hidden="1" customHeight="1">
      <c r="Q1091" s="106"/>
      <c r="R1091" s="106"/>
      <c r="S1091" s="106"/>
      <c r="T1091" s="106"/>
      <c r="U1091" s="106"/>
      <c r="V1091" s="106"/>
      <c r="W1091" s="106"/>
      <c r="X1091" s="106"/>
      <c r="Y1091" s="106"/>
      <c r="Z1091" s="106"/>
      <c r="AA1091" s="106"/>
      <c r="AB1091" s="106"/>
      <c r="AC1091" s="106"/>
      <c r="AD1091" s="106"/>
      <c r="AE1091" s="106"/>
      <c r="AF1091" s="106"/>
      <c r="AG1091" s="106"/>
      <c r="AH1091" s="106"/>
      <c r="AI1091" s="106"/>
      <c r="AJ1091" s="106"/>
      <c r="AK1091" s="106"/>
      <c r="AL1091" s="106"/>
      <c r="AM1091" s="106"/>
      <c r="AN1091" s="106"/>
      <c r="AO1091" s="106"/>
      <c r="AP1091" s="106"/>
      <c r="AQ1091" s="106"/>
      <c r="AR1091" s="106"/>
      <c r="AS1091" s="106"/>
      <c r="AT1091" s="106"/>
      <c r="AU1091" s="106"/>
      <c r="AV1091" s="106"/>
      <c r="AW1091" s="106"/>
      <c r="AX1091" s="106"/>
      <c r="AY1091" s="106"/>
      <c r="AZ1091" s="106"/>
      <c r="BA1091" s="106"/>
      <c r="BB1091" s="106"/>
      <c r="BC1091" s="106"/>
      <c r="BD1091" s="106"/>
      <c r="BE1091" s="106"/>
      <c r="BF1091" s="106"/>
      <c r="BG1091" s="106"/>
      <c r="BH1091" s="106"/>
      <c r="BI1091" s="106"/>
      <c r="BJ1091" s="106"/>
      <c r="BK1091" s="106"/>
      <c r="BL1091" s="106"/>
      <c r="BM1091" s="106"/>
      <c r="BN1091" s="106"/>
      <c r="BO1091" s="106"/>
      <c r="BP1091" s="106"/>
      <c r="BQ1091" s="106"/>
      <c r="BR1091" s="106"/>
      <c r="BS1091" s="106"/>
      <c r="BT1091" s="106"/>
      <c r="BU1091" s="106"/>
      <c r="BV1091" s="106"/>
      <c r="BW1091" s="106"/>
      <c r="BX1091" s="106"/>
      <c r="BY1091" s="106"/>
      <c r="BZ1091" s="106"/>
      <c r="CA1091" s="106"/>
      <c r="CB1091" s="106"/>
      <c r="CC1091" s="106"/>
      <c r="CD1091" s="106"/>
      <c r="CE1091" s="106"/>
      <c r="CF1091" s="106"/>
      <c r="CG1091" s="106"/>
      <c r="CH1091" s="106"/>
      <c r="CI1091" s="106"/>
      <c r="CJ1091" s="106"/>
      <c r="CK1091" s="106"/>
      <c r="CL1091" s="106"/>
      <c r="CM1091" s="106"/>
      <c r="CN1091" s="106"/>
      <c r="CO1091" s="106"/>
      <c r="CP1091" s="106"/>
      <c r="CQ1091" s="106"/>
      <c r="CR1091" s="106"/>
      <c r="CS1091" s="106"/>
      <c r="CT1091" s="106"/>
      <c r="CU1091" s="106"/>
      <c r="CV1091" s="106"/>
      <c r="CW1091" s="106"/>
      <c r="CX1091" s="106"/>
      <c r="CY1091" s="106"/>
      <c r="CZ1091" s="106"/>
      <c r="DA1091" s="106"/>
      <c r="DB1091" s="106"/>
      <c r="DC1091" s="106"/>
      <c r="DD1091" s="106"/>
      <c r="DE1091" s="106"/>
      <c r="DF1091" s="106"/>
      <c r="DG1091" s="106"/>
      <c r="DH1091" s="106"/>
      <c r="DI1091" s="106"/>
      <c r="DJ1091" s="106"/>
      <c r="DK1091" s="106"/>
      <c r="DL1091" s="106"/>
    </row>
    <row r="1092" spans="17:116" hidden="1"/>
  </sheetData>
  <sheetProtection password="9057" sheet="1" objects="1" scenarios="1" selectLockedCells="1" selectUnlockedCells="1"/>
  <pageMargins left="0.7" right="0.7" top="0.78740157499999996" bottom="0.78740157499999996" header="0.3" footer="0.3"/>
  <pageSetup paperSize="9" orientation="portrait" r:id="rId1"/>
  <ignoredErrors>
    <ignoredError sqref="Q215:DL215" numberStoredAsText="1"/>
    <ignoredError sqref="S223:X223 Q223 Q224:X228 Q219:X222 Y219:DL228 Q229:DL266 Q216:DL216" numberStoredAsText="1" unlockedFormula="1"/>
    <ignoredError sqref="R223" unlockedFormula="1"/>
  </ignoredErrors>
</worksheet>
</file>

<file path=xl/worksheets/sheet7.xml><?xml version="1.0" encoding="utf-8"?>
<worksheet xmlns="http://schemas.openxmlformats.org/spreadsheetml/2006/main" xmlns:r="http://schemas.openxmlformats.org/officeDocument/2006/relationships">
  <dimension ref="A1:EC143"/>
  <sheetViews>
    <sheetView topLeftCell="A144" zoomScaleNormal="100" workbookViewId="0">
      <selection activeCell="E120" sqref="E120"/>
    </sheetView>
  </sheetViews>
  <sheetFormatPr baseColWidth="10" defaultColWidth="11.453125" defaultRowHeight="14.5"/>
  <cols>
    <col min="1" max="1" width="8.26953125" style="4" customWidth="1"/>
    <col min="2" max="2" width="11.54296875" style="5" customWidth="1"/>
    <col min="3" max="12" width="10.7265625" style="22" customWidth="1"/>
    <col min="13" max="14" width="6.54296875" style="139" customWidth="1"/>
    <col min="15" max="112" width="6.54296875" style="26" customWidth="1"/>
    <col min="113" max="133" width="6.7265625" style="26" customWidth="1"/>
    <col min="134" max="137" width="6.7265625" style="4" customWidth="1"/>
    <col min="138" max="16384" width="11.453125" style="4"/>
  </cols>
  <sheetData>
    <row r="1" spans="1:133" s="63" customFormat="1" ht="1" hidden="1" customHeight="1">
      <c r="A1" s="92" t="s">
        <v>206</v>
      </c>
      <c r="B1" s="95"/>
      <c r="C1" s="115"/>
      <c r="D1" s="115"/>
      <c r="E1" s="115"/>
      <c r="F1" s="115"/>
      <c r="G1" s="115"/>
      <c r="H1" s="115"/>
      <c r="I1" s="115"/>
      <c r="J1" s="115"/>
      <c r="K1" s="115"/>
      <c r="L1" s="115"/>
      <c r="M1" s="133"/>
      <c r="N1" s="133"/>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c r="DQ1" s="114"/>
      <c r="DR1" s="114"/>
      <c r="DS1" s="114"/>
      <c r="DT1" s="114"/>
      <c r="DU1" s="114"/>
      <c r="DV1" s="114"/>
      <c r="DW1" s="114"/>
      <c r="DX1" s="114"/>
      <c r="DY1" s="114"/>
      <c r="DZ1" s="114"/>
      <c r="EA1" s="114"/>
      <c r="EB1" s="114"/>
      <c r="EC1" s="114"/>
    </row>
    <row r="2" spans="1:133" s="63" customFormat="1" ht="1" hidden="1" customHeight="1">
      <c r="B2" s="44"/>
      <c r="C2" s="115"/>
      <c r="D2" s="115"/>
      <c r="E2" s="115"/>
      <c r="F2" s="115"/>
      <c r="G2" s="115"/>
      <c r="H2" s="115"/>
      <c r="I2" s="115"/>
      <c r="J2" s="115"/>
      <c r="K2" s="115"/>
      <c r="L2" s="115"/>
      <c r="M2" s="133"/>
      <c r="N2" s="133"/>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c r="DI2" s="114"/>
      <c r="DJ2" s="114"/>
      <c r="DK2" s="114"/>
      <c r="DL2" s="114"/>
      <c r="DM2" s="114"/>
      <c r="DN2" s="114"/>
      <c r="DO2" s="114"/>
      <c r="DP2" s="114"/>
      <c r="DQ2" s="114"/>
      <c r="DR2" s="114"/>
      <c r="DS2" s="114"/>
      <c r="DT2" s="114"/>
      <c r="DU2" s="114"/>
      <c r="DV2" s="114"/>
      <c r="DW2" s="114"/>
      <c r="DX2" s="114"/>
      <c r="DY2" s="114"/>
      <c r="DZ2" s="114"/>
      <c r="EA2" s="114"/>
      <c r="EB2" s="114"/>
      <c r="EC2" s="114"/>
    </row>
    <row r="3" spans="1:133" s="63" customFormat="1" ht="1" hidden="1" customHeight="1">
      <c r="B3" s="44"/>
      <c r="C3" s="115"/>
      <c r="D3" s="115"/>
      <c r="E3" s="115"/>
      <c r="F3" s="115"/>
      <c r="G3" s="115"/>
      <c r="H3" s="115"/>
      <c r="I3" s="115"/>
      <c r="J3" s="115"/>
      <c r="K3" s="115"/>
      <c r="L3" s="115"/>
      <c r="M3" s="133"/>
      <c r="N3" s="133"/>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c r="DV3" s="114"/>
      <c r="DW3" s="114"/>
      <c r="DX3" s="114"/>
      <c r="DY3" s="114"/>
      <c r="DZ3" s="114"/>
      <c r="EA3" s="114"/>
      <c r="EB3" s="114"/>
      <c r="EC3" s="114"/>
    </row>
    <row r="4" spans="1:133" s="63" customFormat="1" ht="1" hidden="1" customHeight="1">
      <c r="A4" s="116" t="s">
        <v>20</v>
      </c>
      <c r="B4" s="134"/>
      <c r="C4" s="117"/>
      <c r="D4" s="117"/>
      <c r="E4" s="117"/>
      <c r="F4" s="117"/>
      <c r="G4" s="117"/>
      <c r="H4" s="117"/>
      <c r="I4" s="117"/>
      <c r="J4" s="117"/>
      <c r="K4" s="117"/>
      <c r="L4" s="117"/>
      <c r="M4" s="133"/>
      <c r="N4" s="133"/>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c r="DP4" s="114"/>
      <c r="DQ4" s="114"/>
      <c r="DR4" s="114"/>
      <c r="DS4" s="114"/>
      <c r="DT4" s="114"/>
      <c r="DU4" s="114"/>
      <c r="DV4" s="114"/>
      <c r="DW4" s="114"/>
      <c r="DX4" s="114"/>
      <c r="DY4" s="114"/>
      <c r="DZ4" s="114"/>
      <c r="EA4" s="114"/>
      <c r="EB4" s="114"/>
      <c r="EC4" s="114"/>
    </row>
    <row r="5" spans="1:133" s="63" customFormat="1" ht="1" hidden="1" customHeight="1">
      <c r="A5" s="93" t="s">
        <v>21</v>
      </c>
      <c r="B5" s="93"/>
      <c r="C5" s="118"/>
      <c r="D5" s="118"/>
      <c r="E5" s="118"/>
      <c r="F5" s="118"/>
      <c r="G5" s="118"/>
      <c r="H5" s="118"/>
      <c r="I5" s="118"/>
      <c r="J5" s="118"/>
      <c r="K5" s="118"/>
      <c r="L5" s="118"/>
      <c r="M5" s="112">
        <v>0</v>
      </c>
      <c r="N5" s="112">
        <v>1</v>
      </c>
      <c r="O5" s="102">
        <v>2</v>
      </c>
      <c r="P5" s="102">
        <v>3</v>
      </c>
      <c r="Q5" s="102">
        <v>4</v>
      </c>
      <c r="R5" s="102">
        <v>5</v>
      </c>
      <c r="S5" s="102">
        <v>6</v>
      </c>
      <c r="T5" s="102">
        <v>7</v>
      </c>
      <c r="U5" s="102">
        <v>8</v>
      </c>
      <c r="V5" s="102">
        <v>9</v>
      </c>
      <c r="W5" s="102">
        <v>10</v>
      </c>
      <c r="X5" s="102">
        <v>11</v>
      </c>
      <c r="Y5" s="102">
        <v>12</v>
      </c>
      <c r="Z5" s="102">
        <v>13</v>
      </c>
      <c r="AA5" s="102">
        <v>14</v>
      </c>
      <c r="AB5" s="102">
        <v>15</v>
      </c>
      <c r="AC5" s="102">
        <v>16</v>
      </c>
      <c r="AD5" s="102">
        <v>17</v>
      </c>
      <c r="AE5" s="102">
        <v>18</v>
      </c>
      <c r="AF5" s="102">
        <v>19</v>
      </c>
      <c r="AG5" s="102">
        <v>20</v>
      </c>
      <c r="AH5" s="102">
        <v>21</v>
      </c>
      <c r="AI5" s="102">
        <v>22</v>
      </c>
      <c r="AJ5" s="102">
        <v>23</v>
      </c>
      <c r="AK5" s="102">
        <v>24</v>
      </c>
      <c r="AL5" s="102">
        <v>25</v>
      </c>
      <c r="AM5" s="102">
        <v>26</v>
      </c>
      <c r="AN5" s="102">
        <v>27</v>
      </c>
      <c r="AO5" s="102">
        <v>28</v>
      </c>
      <c r="AP5" s="102">
        <v>29</v>
      </c>
      <c r="AQ5" s="102">
        <v>30</v>
      </c>
      <c r="AR5" s="102">
        <v>31</v>
      </c>
      <c r="AS5" s="102">
        <v>32</v>
      </c>
      <c r="AT5" s="102">
        <v>33</v>
      </c>
      <c r="AU5" s="102">
        <v>34</v>
      </c>
      <c r="AV5" s="102">
        <v>35</v>
      </c>
      <c r="AW5" s="102">
        <v>36</v>
      </c>
      <c r="AX5" s="102">
        <v>37</v>
      </c>
      <c r="AY5" s="102">
        <v>38</v>
      </c>
      <c r="AZ5" s="102">
        <v>39</v>
      </c>
      <c r="BA5" s="102">
        <v>40</v>
      </c>
      <c r="BB5" s="102">
        <v>41</v>
      </c>
      <c r="BC5" s="102">
        <v>42</v>
      </c>
      <c r="BD5" s="102">
        <v>43</v>
      </c>
      <c r="BE5" s="102">
        <v>44</v>
      </c>
      <c r="BF5" s="102">
        <v>45</v>
      </c>
      <c r="BG5" s="102">
        <v>46</v>
      </c>
      <c r="BH5" s="102">
        <v>47</v>
      </c>
      <c r="BI5" s="102">
        <v>48</v>
      </c>
      <c r="BJ5" s="102">
        <v>49</v>
      </c>
      <c r="BK5" s="102">
        <v>50</v>
      </c>
      <c r="BL5" s="102">
        <v>51</v>
      </c>
      <c r="BM5" s="102">
        <v>52</v>
      </c>
      <c r="BN5" s="102">
        <v>53</v>
      </c>
      <c r="BO5" s="102">
        <v>54</v>
      </c>
      <c r="BP5" s="102">
        <v>55</v>
      </c>
      <c r="BQ5" s="102">
        <v>56</v>
      </c>
      <c r="BR5" s="102">
        <v>57</v>
      </c>
      <c r="BS5" s="102">
        <v>58</v>
      </c>
      <c r="BT5" s="102">
        <v>59</v>
      </c>
      <c r="BU5" s="102">
        <v>60</v>
      </c>
      <c r="BV5" s="102">
        <v>61</v>
      </c>
      <c r="BW5" s="102">
        <v>62</v>
      </c>
      <c r="BX5" s="102">
        <v>63</v>
      </c>
      <c r="BY5" s="102">
        <v>64</v>
      </c>
      <c r="BZ5" s="102">
        <v>65</v>
      </c>
      <c r="CA5" s="102">
        <v>66</v>
      </c>
      <c r="CB5" s="102">
        <v>67</v>
      </c>
      <c r="CC5" s="102">
        <v>68</v>
      </c>
      <c r="CD5" s="102">
        <v>69</v>
      </c>
      <c r="CE5" s="102">
        <v>70</v>
      </c>
      <c r="CF5" s="102">
        <v>71</v>
      </c>
      <c r="CG5" s="102">
        <v>72</v>
      </c>
      <c r="CH5" s="102">
        <v>73</v>
      </c>
      <c r="CI5" s="102">
        <v>74</v>
      </c>
      <c r="CJ5" s="102">
        <v>75</v>
      </c>
      <c r="CK5" s="102">
        <v>76</v>
      </c>
      <c r="CL5" s="102">
        <v>77</v>
      </c>
      <c r="CM5" s="102">
        <v>78</v>
      </c>
      <c r="CN5" s="102">
        <v>79</v>
      </c>
      <c r="CO5" s="102">
        <v>80</v>
      </c>
      <c r="CP5" s="102">
        <v>81</v>
      </c>
      <c r="CQ5" s="102">
        <v>82</v>
      </c>
      <c r="CR5" s="102">
        <v>83</v>
      </c>
      <c r="CS5" s="102">
        <v>84</v>
      </c>
      <c r="CT5" s="102">
        <v>85</v>
      </c>
      <c r="CU5" s="102">
        <v>86</v>
      </c>
      <c r="CV5" s="102">
        <v>87</v>
      </c>
      <c r="CW5" s="102">
        <v>88</v>
      </c>
      <c r="CX5" s="102">
        <v>89</v>
      </c>
      <c r="CY5" s="102">
        <v>90</v>
      </c>
      <c r="CZ5" s="102">
        <v>91</v>
      </c>
      <c r="DA5" s="102">
        <v>92</v>
      </c>
      <c r="DB5" s="102">
        <v>93</v>
      </c>
      <c r="DC5" s="102">
        <v>94</v>
      </c>
      <c r="DD5" s="102">
        <v>95</v>
      </c>
      <c r="DE5" s="102">
        <v>96</v>
      </c>
      <c r="DF5" s="102">
        <v>97</v>
      </c>
      <c r="DG5" s="102">
        <v>98</v>
      </c>
      <c r="DH5" s="119" t="s">
        <v>60</v>
      </c>
      <c r="DI5" s="114"/>
      <c r="DJ5" s="114"/>
      <c r="DK5" s="114"/>
      <c r="DL5" s="114"/>
      <c r="DM5" s="114"/>
      <c r="DN5" s="114"/>
      <c r="DO5" s="114"/>
      <c r="DP5" s="114"/>
      <c r="DQ5" s="114"/>
      <c r="DR5" s="114"/>
      <c r="DS5" s="114"/>
      <c r="DT5" s="114"/>
      <c r="DU5" s="114"/>
      <c r="DV5" s="114"/>
      <c r="DW5" s="114"/>
      <c r="DX5" s="114"/>
      <c r="DY5" s="114"/>
      <c r="DZ5" s="114"/>
      <c r="EA5" s="114"/>
      <c r="EB5" s="114"/>
      <c r="EC5" s="114"/>
    </row>
    <row r="6" spans="1:133" s="63" customFormat="1" ht="1" hidden="1" customHeight="1">
      <c r="A6" s="93" t="s">
        <v>19</v>
      </c>
      <c r="B6" s="93"/>
      <c r="C6" s="120" t="s">
        <v>28</v>
      </c>
      <c r="D6" s="120" t="s">
        <v>38</v>
      </c>
      <c r="E6" s="120" t="s">
        <v>39</v>
      </c>
      <c r="F6" s="120" t="s">
        <v>47</v>
      </c>
      <c r="G6" s="120" t="s">
        <v>48</v>
      </c>
      <c r="H6" s="120" t="s">
        <v>24</v>
      </c>
      <c r="I6" s="120" t="s">
        <v>25</v>
      </c>
      <c r="J6" s="120" t="s">
        <v>26</v>
      </c>
      <c r="K6" s="120" t="s">
        <v>49</v>
      </c>
      <c r="L6" s="120" t="s">
        <v>50</v>
      </c>
      <c r="M6" s="135"/>
      <c r="N6" s="135"/>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121"/>
      <c r="CF6" s="121"/>
      <c r="CG6" s="121"/>
      <c r="CH6" s="121"/>
      <c r="CI6" s="121"/>
      <c r="CJ6" s="121"/>
      <c r="CK6" s="121"/>
      <c r="CL6" s="121"/>
      <c r="CM6" s="121"/>
      <c r="CN6" s="121"/>
      <c r="CO6" s="121"/>
      <c r="CP6" s="121"/>
      <c r="CQ6" s="121"/>
      <c r="CR6" s="121"/>
      <c r="CS6" s="121"/>
      <c r="CT6" s="121"/>
      <c r="CU6" s="121"/>
      <c r="CV6" s="121"/>
      <c r="CW6" s="121"/>
      <c r="CX6" s="121"/>
      <c r="CY6" s="121"/>
      <c r="CZ6" s="121"/>
      <c r="DA6" s="121"/>
      <c r="DB6" s="121"/>
      <c r="DC6" s="121"/>
      <c r="DD6" s="121"/>
      <c r="DE6" s="121"/>
      <c r="DF6" s="121"/>
      <c r="DG6" s="121"/>
      <c r="DH6" s="121"/>
      <c r="DI6" s="114"/>
      <c r="DJ6" s="114"/>
      <c r="DK6" s="114"/>
      <c r="DL6" s="114"/>
      <c r="DM6" s="114"/>
      <c r="DN6" s="114"/>
      <c r="DO6" s="114"/>
      <c r="DP6" s="114"/>
      <c r="DQ6" s="114"/>
      <c r="DR6" s="114"/>
      <c r="DS6" s="114"/>
      <c r="DT6" s="114"/>
      <c r="DU6" s="114"/>
      <c r="DV6" s="114"/>
      <c r="DW6" s="114"/>
      <c r="DX6" s="114"/>
      <c r="DY6" s="114"/>
      <c r="DZ6" s="114"/>
      <c r="EA6" s="114"/>
      <c r="EB6" s="114"/>
      <c r="EC6" s="114"/>
    </row>
    <row r="7" spans="1:133" s="63" customFormat="1" ht="1" hidden="1" customHeight="1">
      <c r="A7" s="122" t="s">
        <v>204</v>
      </c>
      <c r="B7" s="126"/>
      <c r="C7" s="123">
        <f>SUM(AG7:BY7)</f>
        <v>1770089</v>
      </c>
      <c r="D7" s="123">
        <f>SUM(AG7:BZ7)</f>
        <v>1796363</v>
      </c>
      <c r="E7" s="123">
        <f>SUM(AG7:CA7)</f>
        <v>1821153</v>
      </c>
      <c r="F7" s="123">
        <f>SUM(AG7:CB7)</f>
        <v>1844808</v>
      </c>
      <c r="G7" s="123">
        <f>SUM(AG7:CC7)</f>
        <v>1867028</v>
      </c>
      <c r="H7" s="123">
        <f>SUM(BZ7:DH7)</f>
        <v>295143</v>
      </c>
      <c r="I7" s="123">
        <f>SUM(CA7:DH7)</f>
        <v>268869</v>
      </c>
      <c r="J7" s="123">
        <f>SUM(CB7:DH7)</f>
        <v>244079</v>
      </c>
      <c r="K7" s="123">
        <f>SUM(CC7:DH7)</f>
        <v>220424</v>
      </c>
      <c r="L7" s="123">
        <f>SUM(CD7:DH7)</f>
        <v>198204</v>
      </c>
      <c r="M7" s="109">
        <v>48617</v>
      </c>
      <c r="N7" s="109">
        <v>49189</v>
      </c>
      <c r="O7" s="100">
        <v>49203</v>
      </c>
      <c r="P7" s="100">
        <v>51023</v>
      </c>
      <c r="Q7" s="100">
        <v>51441</v>
      </c>
      <c r="R7" s="100">
        <v>52843</v>
      </c>
      <c r="S7" s="100">
        <v>54036</v>
      </c>
      <c r="T7" s="100">
        <v>53818</v>
      </c>
      <c r="U7" s="100">
        <v>52683</v>
      </c>
      <c r="V7" s="100">
        <v>50812</v>
      </c>
      <c r="W7" s="100">
        <v>49414</v>
      </c>
      <c r="X7" s="100">
        <v>48388</v>
      </c>
      <c r="Y7" s="100">
        <v>47968</v>
      </c>
      <c r="Z7" s="100">
        <v>47294</v>
      </c>
      <c r="AA7" s="100">
        <v>47270</v>
      </c>
      <c r="AB7" s="100">
        <v>46348</v>
      </c>
      <c r="AC7" s="100">
        <v>45185</v>
      </c>
      <c r="AD7" s="100">
        <v>44155</v>
      </c>
      <c r="AE7" s="100">
        <v>44520</v>
      </c>
      <c r="AF7" s="100">
        <v>45917</v>
      </c>
      <c r="AG7" s="100">
        <v>46062</v>
      </c>
      <c r="AH7" s="100">
        <v>47377</v>
      </c>
      <c r="AI7" s="100">
        <v>47490</v>
      </c>
      <c r="AJ7" s="100">
        <v>48800</v>
      </c>
      <c r="AK7" s="100">
        <v>49869</v>
      </c>
      <c r="AL7" s="100">
        <v>52518</v>
      </c>
      <c r="AM7" s="100">
        <v>51747</v>
      </c>
      <c r="AN7" s="100">
        <v>51884</v>
      </c>
      <c r="AO7" s="100">
        <v>51619</v>
      </c>
      <c r="AP7" s="100">
        <v>50466</v>
      </c>
      <c r="AQ7" s="100">
        <v>47694</v>
      </c>
      <c r="AR7" s="100">
        <v>46059</v>
      </c>
      <c r="AS7" s="100">
        <v>45222</v>
      </c>
      <c r="AT7" s="100">
        <v>44341</v>
      </c>
      <c r="AU7" s="100">
        <v>43092</v>
      </c>
      <c r="AV7" s="100">
        <v>43552</v>
      </c>
      <c r="AW7" s="100">
        <v>43504</v>
      </c>
      <c r="AX7" s="100">
        <v>42766</v>
      </c>
      <c r="AY7" s="100">
        <v>41291</v>
      </c>
      <c r="AZ7" s="100">
        <v>40864</v>
      </c>
      <c r="BA7" s="100">
        <v>39933</v>
      </c>
      <c r="BB7" s="100">
        <v>40309</v>
      </c>
      <c r="BC7" s="100">
        <v>38620</v>
      </c>
      <c r="BD7" s="100">
        <v>37874</v>
      </c>
      <c r="BE7" s="100">
        <v>37227</v>
      </c>
      <c r="BF7" s="100">
        <v>37123</v>
      </c>
      <c r="BG7" s="100">
        <v>36548</v>
      </c>
      <c r="BH7" s="100">
        <v>36025</v>
      </c>
      <c r="BI7" s="100">
        <v>36356</v>
      </c>
      <c r="BJ7" s="100">
        <v>35873</v>
      </c>
      <c r="BK7" s="100">
        <v>36393</v>
      </c>
      <c r="BL7" s="100">
        <v>36039</v>
      </c>
      <c r="BM7" s="100">
        <v>30248</v>
      </c>
      <c r="BN7" s="100">
        <v>29271</v>
      </c>
      <c r="BO7" s="100">
        <v>28352</v>
      </c>
      <c r="BP7" s="100">
        <v>29200</v>
      </c>
      <c r="BQ7" s="100">
        <v>29154</v>
      </c>
      <c r="BR7" s="100">
        <v>31941</v>
      </c>
      <c r="BS7" s="100">
        <v>31488</v>
      </c>
      <c r="BT7" s="100">
        <v>31453</v>
      </c>
      <c r="BU7" s="100">
        <v>29598</v>
      </c>
      <c r="BV7" s="100">
        <v>30151</v>
      </c>
      <c r="BW7" s="100">
        <v>29085</v>
      </c>
      <c r="BX7" s="100">
        <v>28596</v>
      </c>
      <c r="BY7" s="100">
        <v>27015</v>
      </c>
      <c r="BZ7" s="100">
        <v>26274</v>
      </c>
      <c r="CA7" s="100">
        <v>24790</v>
      </c>
      <c r="CB7" s="100">
        <v>23655</v>
      </c>
      <c r="CC7" s="100">
        <v>22220</v>
      </c>
      <c r="CD7" s="100">
        <v>21573</v>
      </c>
      <c r="CE7" s="100">
        <v>20150</v>
      </c>
      <c r="CF7" s="100">
        <v>18008</v>
      </c>
      <c r="CG7" s="100">
        <v>17201</v>
      </c>
      <c r="CH7" s="100">
        <v>15181</v>
      </c>
      <c r="CI7" s="100">
        <v>14138</v>
      </c>
      <c r="CJ7" s="100">
        <v>12980</v>
      </c>
      <c r="CK7" s="100">
        <v>11546</v>
      </c>
      <c r="CL7" s="100">
        <v>10359</v>
      </c>
      <c r="CM7" s="100">
        <v>9226</v>
      </c>
      <c r="CN7" s="100">
        <v>8246</v>
      </c>
      <c r="CO7" s="100">
        <v>7069</v>
      </c>
      <c r="CP7" s="100">
        <v>5964</v>
      </c>
      <c r="CQ7" s="100">
        <v>5125</v>
      </c>
      <c r="CR7" s="100">
        <v>4476</v>
      </c>
      <c r="CS7" s="100">
        <v>3729</v>
      </c>
      <c r="CT7" s="100">
        <v>3153</v>
      </c>
      <c r="CU7" s="100">
        <v>2418</v>
      </c>
      <c r="CV7" s="100">
        <v>1948</v>
      </c>
      <c r="CW7" s="100">
        <v>1626</v>
      </c>
      <c r="CX7" s="100">
        <v>1248</v>
      </c>
      <c r="CY7" s="100">
        <v>920</v>
      </c>
      <c r="CZ7" s="100">
        <v>682</v>
      </c>
      <c r="DA7" s="100">
        <v>454</v>
      </c>
      <c r="DB7" s="100">
        <v>288</v>
      </c>
      <c r="DC7" s="100">
        <v>202</v>
      </c>
      <c r="DD7" s="100">
        <v>134</v>
      </c>
      <c r="DE7" s="100">
        <v>80</v>
      </c>
      <c r="DF7" s="100">
        <v>41</v>
      </c>
      <c r="DG7" s="100">
        <v>20</v>
      </c>
      <c r="DH7" s="100">
        <v>19</v>
      </c>
      <c r="DI7" s="114"/>
      <c r="DJ7" s="114"/>
      <c r="DK7" s="114"/>
      <c r="DL7" s="114"/>
      <c r="DM7" s="114"/>
      <c r="DN7" s="114"/>
      <c r="DO7" s="114"/>
      <c r="DP7" s="114"/>
      <c r="DQ7" s="114"/>
      <c r="DR7" s="114"/>
      <c r="DS7" s="114"/>
      <c r="DT7" s="114"/>
      <c r="DU7" s="114"/>
      <c r="DV7" s="114"/>
      <c r="DW7" s="114"/>
      <c r="DX7" s="114"/>
      <c r="DY7" s="114"/>
      <c r="DZ7" s="114"/>
      <c r="EA7" s="114"/>
      <c r="EB7" s="114"/>
      <c r="EC7" s="114"/>
    </row>
    <row r="8" spans="1:133" s="63" customFormat="1" ht="1" hidden="1" customHeight="1">
      <c r="A8" s="122" t="s">
        <v>203</v>
      </c>
      <c r="B8" s="126"/>
      <c r="C8" s="123">
        <f t="shared" ref="C8:C45" si="0">SUM(AG8:BY8)</f>
        <v>1788180</v>
      </c>
      <c r="D8" s="123">
        <f t="shared" ref="D8:D45" si="1">SUM(AG8:BZ8)</f>
        <v>1814537</v>
      </c>
      <c r="E8" s="123">
        <f t="shared" ref="E8:E45" si="2">SUM(AG8:CA8)</f>
        <v>1840069</v>
      </c>
      <c r="F8" s="123">
        <f t="shared" ref="F8:F45" si="3">SUM(AG8:CB8)</f>
        <v>1864084</v>
      </c>
      <c r="G8" s="123">
        <f t="shared" ref="G8:G45" si="4">SUM(AG8:CC8)</f>
        <v>1886964</v>
      </c>
      <c r="H8" s="123">
        <f t="shared" ref="H8:H45" si="5">SUM(BZ8:DH8)</f>
        <v>302782</v>
      </c>
      <c r="I8" s="123">
        <f t="shared" ref="I8:I45" si="6">SUM(CA8:DH8)</f>
        <v>276425</v>
      </c>
      <c r="J8" s="123">
        <f t="shared" ref="J8:J45" si="7">SUM(CB8:DH8)</f>
        <v>250893</v>
      </c>
      <c r="K8" s="123">
        <f t="shared" ref="K8:K45" si="8">SUM(CC8:DH8)</f>
        <v>226878</v>
      </c>
      <c r="L8" s="123">
        <f t="shared" ref="L8:L45" si="9">SUM(CD8:DH8)</f>
        <v>203998</v>
      </c>
      <c r="M8" s="109">
        <v>46050</v>
      </c>
      <c r="N8" s="109">
        <v>47789</v>
      </c>
      <c r="O8" s="100">
        <v>48727</v>
      </c>
      <c r="P8" s="100">
        <v>49115</v>
      </c>
      <c r="Q8" s="100">
        <v>50845</v>
      </c>
      <c r="R8" s="100">
        <v>51294</v>
      </c>
      <c r="S8" s="100">
        <v>52639</v>
      </c>
      <c r="T8" s="100">
        <v>53745</v>
      </c>
      <c r="U8" s="100">
        <v>53851</v>
      </c>
      <c r="V8" s="100">
        <v>52773</v>
      </c>
      <c r="W8" s="100">
        <v>50909</v>
      </c>
      <c r="X8" s="100">
        <v>49489</v>
      </c>
      <c r="Y8" s="100">
        <v>48489</v>
      </c>
      <c r="Z8" s="100">
        <v>48073</v>
      </c>
      <c r="AA8" s="100">
        <v>47346</v>
      </c>
      <c r="AB8" s="100">
        <v>47398</v>
      </c>
      <c r="AC8" s="100">
        <v>46634</v>
      </c>
      <c r="AD8" s="100">
        <v>45554</v>
      </c>
      <c r="AE8" s="100">
        <v>44473</v>
      </c>
      <c r="AF8" s="100">
        <v>44685</v>
      </c>
      <c r="AG8" s="100">
        <v>45977</v>
      </c>
      <c r="AH8" s="100">
        <v>46265</v>
      </c>
      <c r="AI8" s="100">
        <v>48156</v>
      </c>
      <c r="AJ8" s="100">
        <v>48444</v>
      </c>
      <c r="AK8" s="100">
        <v>50160</v>
      </c>
      <c r="AL8" s="100">
        <v>51175</v>
      </c>
      <c r="AM8" s="100">
        <v>53628</v>
      </c>
      <c r="AN8" s="100">
        <v>52674</v>
      </c>
      <c r="AO8" s="100">
        <v>52719</v>
      </c>
      <c r="AP8" s="100">
        <v>52102</v>
      </c>
      <c r="AQ8" s="100">
        <v>50773</v>
      </c>
      <c r="AR8" s="100">
        <v>47849</v>
      </c>
      <c r="AS8" s="100">
        <v>46012</v>
      </c>
      <c r="AT8" s="100">
        <v>45157</v>
      </c>
      <c r="AU8" s="100">
        <v>44188</v>
      </c>
      <c r="AV8" s="100">
        <v>42923</v>
      </c>
      <c r="AW8" s="100">
        <v>43338</v>
      </c>
      <c r="AX8" s="100">
        <v>43279</v>
      </c>
      <c r="AY8" s="100">
        <v>42522</v>
      </c>
      <c r="AZ8" s="100">
        <v>41113</v>
      </c>
      <c r="BA8" s="100">
        <v>40678</v>
      </c>
      <c r="BB8" s="100">
        <v>39737</v>
      </c>
      <c r="BC8" s="100">
        <v>40090</v>
      </c>
      <c r="BD8" s="100">
        <v>38415</v>
      </c>
      <c r="BE8" s="100">
        <v>37601</v>
      </c>
      <c r="BF8" s="100">
        <v>37040</v>
      </c>
      <c r="BG8" s="100">
        <v>36935</v>
      </c>
      <c r="BH8" s="100">
        <v>36366</v>
      </c>
      <c r="BI8" s="100">
        <v>35821</v>
      </c>
      <c r="BJ8" s="100">
        <v>36158</v>
      </c>
      <c r="BK8" s="100">
        <v>35663</v>
      </c>
      <c r="BL8" s="100">
        <v>36135</v>
      </c>
      <c r="BM8" s="100">
        <v>35722</v>
      </c>
      <c r="BN8" s="100">
        <v>30011</v>
      </c>
      <c r="BO8" s="100">
        <v>29059</v>
      </c>
      <c r="BP8" s="100">
        <v>28140</v>
      </c>
      <c r="BQ8" s="100">
        <v>28903</v>
      </c>
      <c r="BR8" s="100">
        <v>28800</v>
      </c>
      <c r="BS8" s="100">
        <v>31524</v>
      </c>
      <c r="BT8" s="100">
        <v>31029</v>
      </c>
      <c r="BU8" s="100">
        <v>30909</v>
      </c>
      <c r="BV8" s="100">
        <v>29054</v>
      </c>
      <c r="BW8" s="100">
        <v>29531</v>
      </c>
      <c r="BX8" s="100">
        <v>28502</v>
      </c>
      <c r="BY8" s="100">
        <v>27903</v>
      </c>
      <c r="BZ8" s="100">
        <v>26357</v>
      </c>
      <c r="CA8" s="100">
        <v>25532</v>
      </c>
      <c r="CB8" s="100">
        <v>24015</v>
      </c>
      <c r="CC8" s="100">
        <v>22880</v>
      </c>
      <c r="CD8" s="100">
        <v>21389</v>
      </c>
      <c r="CE8" s="100">
        <v>20746</v>
      </c>
      <c r="CF8" s="100">
        <v>19304</v>
      </c>
      <c r="CG8" s="100">
        <v>17069</v>
      </c>
      <c r="CH8" s="100">
        <v>16278</v>
      </c>
      <c r="CI8" s="100">
        <v>14316</v>
      </c>
      <c r="CJ8" s="100">
        <v>13238</v>
      </c>
      <c r="CK8" s="100">
        <v>12078</v>
      </c>
      <c r="CL8" s="100">
        <v>10676</v>
      </c>
      <c r="CM8" s="100">
        <v>9495</v>
      </c>
      <c r="CN8" s="100">
        <v>8466</v>
      </c>
      <c r="CO8" s="100">
        <v>7402</v>
      </c>
      <c r="CP8" s="100">
        <v>6298</v>
      </c>
      <c r="CQ8" s="100">
        <v>5256</v>
      </c>
      <c r="CR8" s="100">
        <v>4439</v>
      </c>
      <c r="CS8" s="100">
        <v>3872</v>
      </c>
      <c r="CT8" s="100">
        <v>3146</v>
      </c>
      <c r="CU8" s="100">
        <v>2638</v>
      </c>
      <c r="CV8" s="100">
        <v>2008</v>
      </c>
      <c r="CW8" s="100">
        <v>1576</v>
      </c>
      <c r="CX8" s="100">
        <v>1307</v>
      </c>
      <c r="CY8" s="100">
        <v>968</v>
      </c>
      <c r="CZ8" s="100">
        <v>681</v>
      </c>
      <c r="DA8" s="100">
        <v>513</v>
      </c>
      <c r="DB8" s="100">
        <v>314</v>
      </c>
      <c r="DC8" s="100">
        <v>199</v>
      </c>
      <c r="DD8" s="100">
        <v>137</v>
      </c>
      <c r="DE8" s="100">
        <v>87</v>
      </c>
      <c r="DF8" s="100">
        <v>53</v>
      </c>
      <c r="DG8" s="100">
        <v>27</v>
      </c>
      <c r="DH8" s="100">
        <v>22</v>
      </c>
      <c r="DI8" s="114"/>
      <c r="DJ8" s="114"/>
      <c r="DK8" s="114"/>
      <c r="DL8" s="114"/>
      <c r="DM8" s="114"/>
      <c r="DN8" s="114"/>
      <c r="DO8" s="114"/>
      <c r="DP8" s="114"/>
      <c r="DQ8" s="114"/>
      <c r="DR8" s="114"/>
      <c r="DS8" s="114"/>
      <c r="DT8" s="114"/>
      <c r="DU8" s="114"/>
      <c r="DV8" s="114"/>
      <c r="DW8" s="114"/>
      <c r="DX8" s="114"/>
      <c r="DY8" s="114"/>
      <c r="DZ8" s="114"/>
      <c r="EA8" s="114"/>
      <c r="EB8" s="114"/>
      <c r="EC8" s="114"/>
    </row>
    <row r="9" spans="1:133" s="63" customFormat="1" ht="1" hidden="1" customHeight="1">
      <c r="A9" s="122" t="s">
        <v>202</v>
      </c>
      <c r="B9" s="126"/>
      <c r="C9" s="123">
        <f t="shared" si="0"/>
        <v>1799172</v>
      </c>
      <c r="D9" s="123">
        <f t="shared" si="1"/>
        <v>1826352</v>
      </c>
      <c r="E9" s="123">
        <f t="shared" si="2"/>
        <v>1851954</v>
      </c>
      <c r="F9" s="123">
        <f t="shared" si="3"/>
        <v>1876726</v>
      </c>
      <c r="G9" s="123">
        <f t="shared" si="4"/>
        <v>1899950</v>
      </c>
      <c r="H9" s="123">
        <f t="shared" si="5"/>
        <v>310755</v>
      </c>
      <c r="I9" s="123">
        <f t="shared" si="6"/>
        <v>283575</v>
      </c>
      <c r="J9" s="123">
        <f t="shared" si="7"/>
        <v>257973</v>
      </c>
      <c r="K9" s="123">
        <f t="shared" si="8"/>
        <v>233201</v>
      </c>
      <c r="L9" s="123">
        <f t="shared" si="9"/>
        <v>209977</v>
      </c>
      <c r="M9" s="109">
        <v>43690</v>
      </c>
      <c r="N9" s="109">
        <v>45253</v>
      </c>
      <c r="O9" s="100">
        <v>47122</v>
      </c>
      <c r="P9" s="100">
        <v>48285</v>
      </c>
      <c r="Q9" s="100">
        <v>48946</v>
      </c>
      <c r="R9" s="100">
        <v>50779</v>
      </c>
      <c r="S9" s="100">
        <v>51071</v>
      </c>
      <c r="T9" s="100">
        <v>52390</v>
      </c>
      <c r="U9" s="100">
        <v>53540</v>
      </c>
      <c r="V9" s="100">
        <v>53882</v>
      </c>
      <c r="W9" s="100">
        <v>52865</v>
      </c>
      <c r="X9" s="100">
        <v>51002</v>
      </c>
      <c r="Y9" s="100">
        <v>49569</v>
      </c>
      <c r="Z9" s="100">
        <v>48569</v>
      </c>
      <c r="AA9" s="100">
        <v>48145</v>
      </c>
      <c r="AB9" s="100">
        <v>47403</v>
      </c>
      <c r="AC9" s="100">
        <v>47485</v>
      </c>
      <c r="AD9" s="100">
        <v>46750</v>
      </c>
      <c r="AE9" s="100">
        <v>45736</v>
      </c>
      <c r="AF9" s="100">
        <v>44542</v>
      </c>
      <c r="AG9" s="100">
        <v>44587</v>
      </c>
      <c r="AH9" s="100">
        <v>45744</v>
      </c>
      <c r="AI9" s="100">
        <v>46195</v>
      </c>
      <c r="AJ9" s="100">
        <v>48655</v>
      </c>
      <c r="AK9" s="100">
        <v>49122</v>
      </c>
      <c r="AL9" s="100">
        <v>51230</v>
      </c>
      <c r="AM9" s="100">
        <v>52217</v>
      </c>
      <c r="AN9" s="100">
        <v>54427</v>
      </c>
      <c r="AO9" s="100">
        <v>53333</v>
      </c>
      <c r="AP9" s="100">
        <v>53283</v>
      </c>
      <c r="AQ9" s="100">
        <v>52322</v>
      </c>
      <c r="AR9" s="100">
        <v>50821</v>
      </c>
      <c r="AS9" s="100">
        <v>47786</v>
      </c>
      <c r="AT9" s="100">
        <v>45716</v>
      </c>
      <c r="AU9" s="100">
        <v>44870</v>
      </c>
      <c r="AV9" s="100">
        <v>43858</v>
      </c>
      <c r="AW9" s="100">
        <v>42636</v>
      </c>
      <c r="AX9" s="100">
        <v>43036</v>
      </c>
      <c r="AY9" s="100">
        <v>42921</v>
      </c>
      <c r="AZ9" s="100">
        <v>42226</v>
      </c>
      <c r="BA9" s="100">
        <v>40931</v>
      </c>
      <c r="BB9" s="100">
        <v>40494</v>
      </c>
      <c r="BC9" s="100">
        <v>39598</v>
      </c>
      <c r="BD9" s="100">
        <v>39862</v>
      </c>
      <c r="BE9" s="100">
        <v>38203</v>
      </c>
      <c r="BF9" s="100">
        <v>37361</v>
      </c>
      <c r="BG9" s="100">
        <v>36843</v>
      </c>
      <c r="BH9" s="100">
        <v>36641</v>
      </c>
      <c r="BI9" s="100">
        <v>36060</v>
      </c>
      <c r="BJ9" s="100">
        <v>35559</v>
      </c>
      <c r="BK9" s="100">
        <v>35837</v>
      </c>
      <c r="BL9" s="100">
        <v>35308</v>
      </c>
      <c r="BM9" s="100">
        <v>35792</v>
      </c>
      <c r="BN9" s="100">
        <v>35304</v>
      </c>
      <c r="BO9" s="100">
        <v>29752</v>
      </c>
      <c r="BP9" s="100">
        <v>28857</v>
      </c>
      <c r="BQ9" s="100">
        <v>27875</v>
      </c>
      <c r="BR9" s="100">
        <v>28547</v>
      </c>
      <c r="BS9" s="100">
        <v>28367</v>
      </c>
      <c r="BT9" s="100">
        <v>31055</v>
      </c>
      <c r="BU9" s="100">
        <v>30463</v>
      </c>
      <c r="BV9" s="100">
        <v>30302</v>
      </c>
      <c r="BW9" s="100">
        <v>28478</v>
      </c>
      <c r="BX9" s="100">
        <v>28890</v>
      </c>
      <c r="BY9" s="100">
        <v>27808</v>
      </c>
      <c r="BZ9" s="100">
        <v>27180</v>
      </c>
      <c r="CA9" s="100">
        <v>25602</v>
      </c>
      <c r="CB9" s="100">
        <v>24772</v>
      </c>
      <c r="CC9" s="100">
        <v>23224</v>
      </c>
      <c r="CD9" s="100">
        <v>22031</v>
      </c>
      <c r="CE9" s="100">
        <v>20623</v>
      </c>
      <c r="CF9" s="100">
        <v>19780</v>
      </c>
      <c r="CG9" s="100">
        <v>18393</v>
      </c>
      <c r="CH9" s="100">
        <v>16205</v>
      </c>
      <c r="CI9" s="100">
        <v>15350</v>
      </c>
      <c r="CJ9" s="100">
        <v>13403</v>
      </c>
      <c r="CK9" s="100">
        <v>12338</v>
      </c>
      <c r="CL9" s="100">
        <v>11162</v>
      </c>
      <c r="CM9" s="100">
        <v>9777</v>
      </c>
      <c r="CN9" s="100">
        <v>8592</v>
      </c>
      <c r="CO9" s="100">
        <v>7638</v>
      </c>
      <c r="CP9" s="100">
        <v>6628</v>
      </c>
      <c r="CQ9" s="100">
        <v>5553</v>
      </c>
      <c r="CR9" s="100">
        <v>4566</v>
      </c>
      <c r="CS9" s="100">
        <v>3821</v>
      </c>
      <c r="CT9" s="100">
        <v>3298</v>
      </c>
      <c r="CU9" s="100">
        <v>2637</v>
      </c>
      <c r="CV9" s="100">
        <v>2171</v>
      </c>
      <c r="CW9" s="100">
        <v>1601</v>
      </c>
      <c r="CX9" s="100">
        <v>1232</v>
      </c>
      <c r="CY9" s="100">
        <v>981</v>
      </c>
      <c r="CZ9" s="100">
        <v>744</v>
      </c>
      <c r="DA9" s="100">
        <v>522</v>
      </c>
      <c r="DB9" s="100">
        <v>375</v>
      </c>
      <c r="DC9" s="100">
        <v>210</v>
      </c>
      <c r="DD9" s="100">
        <v>138</v>
      </c>
      <c r="DE9" s="100">
        <v>92</v>
      </c>
      <c r="DF9" s="100">
        <v>58</v>
      </c>
      <c r="DG9" s="100">
        <v>33</v>
      </c>
      <c r="DH9" s="100">
        <v>25</v>
      </c>
      <c r="DI9" s="114"/>
      <c r="DJ9" s="114"/>
      <c r="DK9" s="114"/>
      <c r="DL9" s="114"/>
      <c r="DM9" s="114"/>
      <c r="DN9" s="114"/>
      <c r="DO9" s="114"/>
      <c r="DP9" s="114"/>
      <c r="DQ9" s="114"/>
      <c r="DR9" s="114"/>
      <c r="DS9" s="114"/>
      <c r="DT9" s="114"/>
      <c r="DU9" s="114"/>
      <c r="DV9" s="114"/>
      <c r="DW9" s="114"/>
      <c r="DX9" s="114"/>
      <c r="DY9" s="114"/>
      <c r="DZ9" s="114"/>
      <c r="EA9" s="114"/>
      <c r="EB9" s="114"/>
      <c r="EC9" s="114"/>
    </row>
    <row r="10" spans="1:133" s="63" customFormat="1" ht="1" hidden="1" customHeight="1">
      <c r="A10" s="122" t="s">
        <v>201</v>
      </c>
      <c r="B10" s="126"/>
      <c r="C10" s="123">
        <f t="shared" si="0"/>
        <v>1809745</v>
      </c>
      <c r="D10" s="123">
        <f t="shared" si="1"/>
        <v>1836871</v>
      </c>
      <c r="E10" s="123">
        <f t="shared" si="2"/>
        <v>1863282</v>
      </c>
      <c r="F10" s="123">
        <f t="shared" si="3"/>
        <v>1888065</v>
      </c>
      <c r="G10" s="123">
        <f t="shared" si="4"/>
        <v>1911954</v>
      </c>
      <c r="H10" s="123">
        <f t="shared" si="5"/>
        <v>318225</v>
      </c>
      <c r="I10" s="123">
        <f t="shared" si="6"/>
        <v>291099</v>
      </c>
      <c r="J10" s="123">
        <f t="shared" si="7"/>
        <v>264688</v>
      </c>
      <c r="K10" s="123">
        <f t="shared" si="8"/>
        <v>239905</v>
      </c>
      <c r="L10" s="123">
        <f t="shared" si="9"/>
        <v>216016</v>
      </c>
      <c r="M10" s="109">
        <v>41616</v>
      </c>
      <c r="N10" s="109">
        <v>42461</v>
      </c>
      <c r="O10" s="100">
        <v>44704</v>
      </c>
      <c r="P10" s="100">
        <v>46986</v>
      </c>
      <c r="Q10" s="100">
        <v>48399</v>
      </c>
      <c r="R10" s="100">
        <v>49162</v>
      </c>
      <c r="S10" s="100">
        <v>50761</v>
      </c>
      <c r="T10" s="100">
        <v>51036</v>
      </c>
      <c r="U10" s="100">
        <v>52389</v>
      </c>
      <c r="V10" s="100">
        <v>53538</v>
      </c>
      <c r="W10" s="100">
        <v>53929</v>
      </c>
      <c r="X10" s="100">
        <v>52898</v>
      </c>
      <c r="Y10" s="100">
        <v>51057</v>
      </c>
      <c r="Z10" s="100">
        <v>49543</v>
      </c>
      <c r="AA10" s="100">
        <v>48474</v>
      </c>
      <c r="AB10" s="100">
        <v>48028</v>
      </c>
      <c r="AC10" s="100">
        <v>47251</v>
      </c>
      <c r="AD10" s="100">
        <v>47316</v>
      </c>
      <c r="AE10" s="100">
        <v>46579</v>
      </c>
      <c r="AF10" s="100">
        <v>45601</v>
      </c>
      <c r="AG10" s="100">
        <v>44386</v>
      </c>
      <c r="AH10" s="100">
        <v>44400</v>
      </c>
      <c r="AI10" s="100">
        <v>45526</v>
      </c>
      <c r="AJ10" s="100">
        <v>46072</v>
      </c>
      <c r="AK10" s="100">
        <v>48763</v>
      </c>
      <c r="AL10" s="100">
        <v>49386</v>
      </c>
      <c r="AM10" s="100">
        <v>51665</v>
      </c>
      <c r="AN10" s="100">
        <v>52655</v>
      </c>
      <c r="AO10" s="100">
        <v>54768</v>
      </c>
      <c r="AP10" s="100">
        <v>53642</v>
      </c>
      <c r="AQ10" s="100">
        <v>53556</v>
      </c>
      <c r="AR10" s="100">
        <v>52455</v>
      </c>
      <c r="AS10" s="100">
        <v>50920</v>
      </c>
      <c r="AT10" s="100">
        <v>47816</v>
      </c>
      <c r="AU10" s="100">
        <v>45640</v>
      </c>
      <c r="AV10" s="100">
        <v>44786</v>
      </c>
      <c r="AW10" s="100">
        <v>43772</v>
      </c>
      <c r="AX10" s="100">
        <v>42581</v>
      </c>
      <c r="AY10" s="100">
        <v>42914</v>
      </c>
      <c r="AZ10" s="100">
        <v>42803</v>
      </c>
      <c r="BA10" s="100">
        <v>42118</v>
      </c>
      <c r="BB10" s="100">
        <v>40826</v>
      </c>
      <c r="BC10" s="100">
        <v>40381</v>
      </c>
      <c r="BD10" s="100">
        <v>39452</v>
      </c>
      <c r="BE10" s="100">
        <v>39701</v>
      </c>
      <c r="BF10" s="100">
        <v>38074</v>
      </c>
      <c r="BG10" s="100">
        <v>37173</v>
      </c>
      <c r="BH10" s="100">
        <v>36683</v>
      </c>
      <c r="BI10" s="100">
        <v>36444</v>
      </c>
      <c r="BJ10" s="100">
        <v>35894</v>
      </c>
      <c r="BK10" s="100">
        <v>35353</v>
      </c>
      <c r="BL10" s="100">
        <v>35552</v>
      </c>
      <c r="BM10" s="100">
        <v>35051</v>
      </c>
      <c r="BN10" s="100">
        <v>35504</v>
      </c>
      <c r="BO10" s="100">
        <v>34971</v>
      </c>
      <c r="BP10" s="100">
        <v>29510</v>
      </c>
      <c r="BQ10" s="100">
        <v>28565</v>
      </c>
      <c r="BR10" s="100">
        <v>27565</v>
      </c>
      <c r="BS10" s="100">
        <v>28222</v>
      </c>
      <c r="BT10" s="100">
        <v>27951</v>
      </c>
      <c r="BU10" s="100">
        <v>30538</v>
      </c>
      <c r="BV10" s="100">
        <v>29912</v>
      </c>
      <c r="BW10" s="100">
        <v>29716</v>
      </c>
      <c r="BX10" s="100">
        <v>27843</v>
      </c>
      <c r="BY10" s="100">
        <v>28240</v>
      </c>
      <c r="BZ10" s="100">
        <v>27126</v>
      </c>
      <c r="CA10" s="100">
        <v>26411</v>
      </c>
      <c r="CB10" s="100">
        <v>24783</v>
      </c>
      <c r="CC10" s="100">
        <v>23889</v>
      </c>
      <c r="CD10" s="100">
        <v>22390</v>
      </c>
      <c r="CE10" s="100">
        <v>21187</v>
      </c>
      <c r="CF10" s="100">
        <v>19675</v>
      </c>
      <c r="CG10" s="100">
        <v>18838</v>
      </c>
      <c r="CH10" s="100">
        <v>17430</v>
      </c>
      <c r="CI10" s="100">
        <v>15328</v>
      </c>
      <c r="CJ10" s="100">
        <v>14386</v>
      </c>
      <c r="CK10" s="100">
        <v>12487</v>
      </c>
      <c r="CL10" s="100">
        <v>11423</v>
      </c>
      <c r="CM10" s="100">
        <v>10321</v>
      </c>
      <c r="CN10" s="100">
        <v>8918</v>
      </c>
      <c r="CO10" s="100">
        <v>7727</v>
      </c>
      <c r="CP10" s="100">
        <v>6852</v>
      </c>
      <c r="CQ10" s="100">
        <v>5870</v>
      </c>
      <c r="CR10" s="100">
        <v>4846</v>
      </c>
      <c r="CS10" s="100">
        <v>3914</v>
      </c>
      <c r="CT10" s="100">
        <v>3243</v>
      </c>
      <c r="CU10" s="100">
        <v>2768</v>
      </c>
      <c r="CV10" s="100">
        <v>2158</v>
      </c>
      <c r="CW10" s="100">
        <v>1759</v>
      </c>
      <c r="CX10" s="100">
        <v>1272</v>
      </c>
      <c r="CY10" s="100">
        <v>920</v>
      </c>
      <c r="CZ10" s="100">
        <v>744</v>
      </c>
      <c r="DA10" s="100">
        <v>553</v>
      </c>
      <c r="DB10" s="100">
        <v>371</v>
      </c>
      <c r="DC10" s="100">
        <v>265</v>
      </c>
      <c r="DD10" s="100">
        <v>141</v>
      </c>
      <c r="DE10" s="100">
        <v>92</v>
      </c>
      <c r="DF10" s="100">
        <v>59</v>
      </c>
      <c r="DG10" s="100">
        <v>44</v>
      </c>
      <c r="DH10" s="100">
        <v>35</v>
      </c>
      <c r="DI10" s="114"/>
      <c r="DJ10" s="114"/>
      <c r="DK10" s="114"/>
      <c r="DL10" s="114"/>
      <c r="DM10" s="114"/>
      <c r="DN10" s="114"/>
      <c r="DO10" s="114"/>
      <c r="DP10" s="114"/>
      <c r="DQ10" s="114"/>
      <c r="DR10" s="114"/>
      <c r="DS10" s="114"/>
      <c r="DT10" s="114"/>
      <c r="DU10" s="114"/>
      <c r="DV10" s="114"/>
      <c r="DW10" s="114"/>
      <c r="DX10" s="114"/>
      <c r="DY10" s="114"/>
      <c r="DZ10" s="114"/>
      <c r="EA10" s="114"/>
      <c r="EB10" s="114"/>
      <c r="EC10" s="114"/>
    </row>
    <row r="11" spans="1:133" s="63" customFormat="1" ht="1" hidden="1" customHeight="1">
      <c r="A11" s="122" t="s">
        <v>200</v>
      </c>
      <c r="B11" s="126"/>
      <c r="C11" s="123">
        <f t="shared" si="0"/>
        <v>1799581</v>
      </c>
      <c r="D11" s="123">
        <f t="shared" si="1"/>
        <v>1826973</v>
      </c>
      <c r="E11" s="123">
        <f t="shared" si="2"/>
        <v>1853225</v>
      </c>
      <c r="F11" s="123">
        <f t="shared" si="3"/>
        <v>1878789</v>
      </c>
      <c r="G11" s="123">
        <f t="shared" si="4"/>
        <v>1902693</v>
      </c>
      <c r="H11" s="123">
        <f t="shared" si="5"/>
        <v>325491</v>
      </c>
      <c r="I11" s="123">
        <f t="shared" si="6"/>
        <v>298099</v>
      </c>
      <c r="J11" s="123">
        <f t="shared" si="7"/>
        <v>271847</v>
      </c>
      <c r="K11" s="123">
        <f t="shared" si="8"/>
        <v>246283</v>
      </c>
      <c r="L11" s="123">
        <f t="shared" si="9"/>
        <v>222379</v>
      </c>
      <c r="M11" s="109">
        <v>38366</v>
      </c>
      <c r="N11" s="109">
        <v>40288</v>
      </c>
      <c r="O11" s="100">
        <v>41870</v>
      </c>
      <c r="P11" s="100">
        <v>44169</v>
      </c>
      <c r="Q11" s="100">
        <v>46436</v>
      </c>
      <c r="R11" s="100">
        <v>47650</v>
      </c>
      <c r="S11" s="100">
        <v>48099</v>
      </c>
      <c r="T11" s="100">
        <v>49848</v>
      </c>
      <c r="U11" s="100">
        <v>50480</v>
      </c>
      <c r="V11" s="100">
        <v>52021</v>
      </c>
      <c r="W11" s="100">
        <v>53200</v>
      </c>
      <c r="X11" s="100">
        <v>53658</v>
      </c>
      <c r="Y11" s="100">
        <v>52679</v>
      </c>
      <c r="Z11" s="100">
        <v>50917</v>
      </c>
      <c r="AA11" s="100">
        <v>49299</v>
      </c>
      <c r="AB11" s="100">
        <v>48223</v>
      </c>
      <c r="AC11" s="100">
        <v>47723</v>
      </c>
      <c r="AD11" s="100">
        <v>46943</v>
      </c>
      <c r="AE11" s="100">
        <v>46916</v>
      </c>
      <c r="AF11" s="100">
        <v>45959</v>
      </c>
      <c r="AG11" s="100">
        <v>44832</v>
      </c>
      <c r="AH11" s="100">
        <v>43751</v>
      </c>
      <c r="AI11" s="100">
        <v>44015</v>
      </c>
      <c r="AJ11" s="100">
        <v>45295</v>
      </c>
      <c r="AK11" s="100">
        <v>45702</v>
      </c>
      <c r="AL11" s="100">
        <v>48431</v>
      </c>
      <c r="AM11" s="100">
        <v>49072</v>
      </c>
      <c r="AN11" s="100">
        <v>51224</v>
      </c>
      <c r="AO11" s="100">
        <v>52129</v>
      </c>
      <c r="AP11" s="100">
        <v>53980</v>
      </c>
      <c r="AQ11" s="100">
        <v>52837</v>
      </c>
      <c r="AR11" s="100">
        <v>52593</v>
      </c>
      <c r="AS11" s="100">
        <v>51465</v>
      </c>
      <c r="AT11" s="100">
        <v>49933</v>
      </c>
      <c r="AU11" s="100">
        <v>46849</v>
      </c>
      <c r="AV11" s="100">
        <v>44484</v>
      </c>
      <c r="AW11" s="100">
        <v>43829</v>
      </c>
      <c r="AX11" s="100">
        <v>42749</v>
      </c>
      <c r="AY11" s="100">
        <v>41786</v>
      </c>
      <c r="AZ11" s="100">
        <v>42166</v>
      </c>
      <c r="BA11" s="100">
        <v>42160</v>
      </c>
      <c r="BB11" s="100">
        <v>41432</v>
      </c>
      <c r="BC11" s="100">
        <v>40260</v>
      </c>
      <c r="BD11" s="100">
        <v>39787</v>
      </c>
      <c r="BE11" s="100">
        <v>38898</v>
      </c>
      <c r="BF11" s="100">
        <v>39167</v>
      </c>
      <c r="BG11" s="100">
        <v>37566</v>
      </c>
      <c r="BH11" s="100">
        <v>36690</v>
      </c>
      <c r="BI11" s="100">
        <v>36193</v>
      </c>
      <c r="BJ11" s="100">
        <v>36017</v>
      </c>
      <c r="BK11" s="100">
        <v>35475</v>
      </c>
      <c r="BL11" s="100">
        <v>34924</v>
      </c>
      <c r="BM11" s="100">
        <v>35128</v>
      </c>
      <c r="BN11" s="100">
        <v>34551</v>
      </c>
      <c r="BO11" s="100">
        <v>35017</v>
      </c>
      <c r="BP11" s="100">
        <v>34418</v>
      </c>
      <c r="BQ11" s="100">
        <v>29080</v>
      </c>
      <c r="BR11" s="100">
        <v>28152</v>
      </c>
      <c r="BS11" s="100">
        <v>27137</v>
      </c>
      <c r="BT11" s="100">
        <v>27704</v>
      </c>
      <c r="BU11" s="100">
        <v>27344</v>
      </c>
      <c r="BV11" s="100">
        <v>29874</v>
      </c>
      <c r="BW11" s="100">
        <v>29202</v>
      </c>
      <c r="BX11" s="100">
        <v>29048</v>
      </c>
      <c r="BY11" s="100">
        <v>27235</v>
      </c>
      <c r="BZ11" s="100">
        <v>27392</v>
      </c>
      <c r="CA11" s="100">
        <v>26252</v>
      </c>
      <c r="CB11" s="100">
        <v>25564</v>
      </c>
      <c r="CC11" s="100">
        <v>23904</v>
      </c>
      <c r="CD11" s="100">
        <v>23003</v>
      </c>
      <c r="CE11" s="100">
        <v>21520</v>
      </c>
      <c r="CF11" s="100">
        <v>20299</v>
      </c>
      <c r="CG11" s="100">
        <v>18795</v>
      </c>
      <c r="CH11" s="100">
        <v>17859</v>
      </c>
      <c r="CI11" s="100">
        <v>16433</v>
      </c>
      <c r="CJ11" s="100">
        <v>14378</v>
      </c>
      <c r="CK11" s="100">
        <v>13457</v>
      </c>
      <c r="CL11" s="100">
        <v>11565</v>
      </c>
      <c r="CM11" s="100">
        <v>10531</v>
      </c>
      <c r="CN11" s="100">
        <v>9369</v>
      </c>
      <c r="CO11" s="100">
        <v>8069</v>
      </c>
      <c r="CP11" s="100">
        <v>6877</v>
      </c>
      <c r="CQ11" s="100">
        <v>6071</v>
      </c>
      <c r="CR11" s="100">
        <v>5150</v>
      </c>
      <c r="CS11" s="100">
        <v>4184</v>
      </c>
      <c r="CT11" s="100">
        <v>3330</v>
      </c>
      <c r="CU11" s="100">
        <v>2708</v>
      </c>
      <c r="CV11" s="100">
        <v>2291</v>
      </c>
      <c r="CW11" s="100">
        <v>1764</v>
      </c>
      <c r="CX11" s="100">
        <v>1412</v>
      </c>
      <c r="CY11" s="100">
        <v>1001</v>
      </c>
      <c r="CZ11" s="100">
        <v>684</v>
      </c>
      <c r="DA11" s="100">
        <v>554</v>
      </c>
      <c r="DB11" s="100">
        <v>398</v>
      </c>
      <c r="DC11" s="100">
        <v>265</v>
      </c>
      <c r="DD11" s="100">
        <v>180</v>
      </c>
      <c r="DE11" s="100">
        <v>100</v>
      </c>
      <c r="DF11" s="100">
        <v>62</v>
      </c>
      <c r="DG11" s="100">
        <v>37</v>
      </c>
      <c r="DH11" s="100">
        <v>33</v>
      </c>
      <c r="DI11" s="114"/>
      <c r="DJ11" s="114"/>
      <c r="DK11" s="114"/>
      <c r="DL11" s="114"/>
      <c r="DM11" s="114"/>
      <c r="DN11" s="114"/>
      <c r="DO11" s="114"/>
      <c r="DP11" s="114"/>
      <c r="DQ11" s="114"/>
      <c r="DR11" s="114"/>
      <c r="DS11" s="114"/>
      <c r="DT11" s="114"/>
      <c r="DU11" s="114"/>
      <c r="DV11" s="114"/>
      <c r="DW11" s="114"/>
      <c r="DX11" s="114"/>
      <c r="DY11" s="114"/>
      <c r="DZ11" s="114"/>
      <c r="EA11" s="114"/>
      <c r="EB11" s="114"/>
      <c r="EC11" s="114"/>
    </row>
    <row r="12" spans="1:133" s="63" customFormat="1" ht="1" hidden="1" customHeight="1">
      <c r="A12" s="122" t="s">
        <v>199</v>
      </c>
      <c r="B12" s="126"/>
      <c r="C12" s="123">
        <f t="shared" si="0"/>
        <v>1793528</v>
      </c>
      <c r="D12" s="123">
        <f t="shared" si="1"/>
        <v>1819938</v>
      </c>
      <c r="E12" s="123">
        <f t="shared" si="2"/>
        <v>1846480</v>
      </c>
      <c r="F12" s="123">
        <f t="shared" si="3"/>
        <v>1871915</v>
      </c>
      <c r="G12" s="123">
        <f t="shared" si="4"/>
        <v>1896635</v>
      </c>
      <c r="H12" s="123">
        <f t="shared" si="5"/>
        <v>331044</v>
      </c>
      <c r="I12" s="123">
        <f t="shared" si="6"/>
        <v>304634</v>
      </c>
      <c r="J12" s="123">
        <f t="shared" si="7"/>
        <v>278092</v>
      </c>
      <c r="K12" s="123">
        <f t="shared" si="8"/>
        <v>252657</v>
      </c>
      <c r="L12" s="123">
        <f t="shared" si="9"/>
        <v>227937</v>
      </c>
      <c r="M12" s="109">
        <v>36623</v>
      </c>
      <c r="N12" s="109">
        <v>37317</v>
      </c>
      <c r="O12" s="100">
        <v>39504</v>
      </c>
      <c r="P12" s="100">
        <v>41273</v>
      </c>
      <c r="Q12" s="100">
        <v>43542</v>
      </c>
      <c r="R12" s="100">
        <v>45636</v>
      </c>
      <c r="S12" s="100">
        <v>46540</v>
      </c>
      <c r="T12" s="100">
        <v>47195</v>
      </c>
      <c r="U12" s="100">
        <v>49221</v>
      </c>
      <c r="V12" s="100">
        <v>50023</v>
      </c>
      <c r="W12" s="100">
        <v>51611</v>
      </c>
      <c r="X12" s="100">
        <v>52900</v>
      </c>
      <c r="Y12" s="100">
        <v>53358</v>
      </c>
      <c r="Z12" s="100">
        <v>52392</v>
      </c>
      <c r="AA12" s="100">
        <v>50732</v>
      </c>
      <c r="AB12" s="100">
        <v>49151</v>
      </c>
      <c r="AC12" s="100">
        <v>47949</v>
      </c>
      <c r="AD12" s="100">
        <v>47358</v>
      </c>
      <c r="AE12" s="100">
        <v>46509</v>
      </c>
      <c r="AF12" s="100">
        <v>46459</v>
      </c>
      <c r="AG12" s="100">
        <v>45465</v>
      </c>
      <c r="AH12" s="100">
        <v>44439</v>
      </c>
      <c r="AI12" s="100">
        <v>43692</v>
      </c>
      <c r="AJ12" s="100">
        <v>44009</v>
      </c>
      <c r="AK12" s="100">
        <v>45108</v>
      </c>
      <c r="AL12" s="100">
        <v>45573</v>
      </c>
      <c r="AM12" s="100">
        <v>48324</v>
      </c>
      <c r="AN12" s="100">
        <v>48881</v>
      </c>
      <c r="AO12" s="100">
        <v>50807</v>
      </c>
      <c r="AP12" s="100">
        <v>51587</v>
      </c>
      <c r="AQ12" s="100">
        <v>53041</v>
      </c>
      <c r="AR12" s="100">
        <v>51996</v>
      </c>
      <c r="AS12" s="100">
        <v>51728</v>
      </c>
      <c r="AT12" s="100">
        <v>50490</v>
      </c>
      <c r="AU12" s="100">
        <v>49071</v>
      </c>
      <c r="AV12" s="100">
        <v>45966</v>
      </c>
      <c r="AW12" s="100">
        <v>43595</v>
      </c>
      <c r="AX12" s="100">
        <v>42905</v>
      </c>
      <c r="AY12" s="100">
        <v>41867</v>
      </c>
      <c r="AZ12" s="100">
        <v>40984</v>
      </c>
      <c r="BA12" s="100">
        <v>41441</v>
      </c>
      <c r="BB12" s="100">
        <v>41516</v>
      </c>
      <c r="BC12" s="100">
        <v>40838</v>
      </c>
      <c r="BD12" s="100">
        <v>39622</v>
      </c>
      <c r="BE12" s="100">
        <v>39278</v>
      </c>
      <c r="BF12" s="100">
        <v>38417</v>
      </c>
      <c r="BG12" s="100">
        <v>38616</v>
      </c>
      <c r="BH12" s="100">
        <v>37126</v>
      </c>
      <c r="BI12" s="100">
        <v>36243</v>
      </c>
      <c r="BJ12" s="100">
        <v>35752</v>
      </c>
      <c r="BK12" s="100">
        <v>35570</v>
      </c>
      <c r="BL12" s="100">
        <v>35076</v>
      </c>
      <c r="BM12" s="100">
        <v>34392</v>
      </c>
      <c r="BN12" s="100">
        <v>34631</v>
      </c>
      <c r="BO12" s="100">
        <v>34105</v>
      </c>
      <c r="BP12" s="100">
        <v>34552</v>
      </c>
      <c r="BQ12" s="100">
        <v>33911</v>
      </c>
      <c r="BR12" s="100">
        <v>28619</v>
      </c>
      <c r="BS12" s="100">
        <v>27711</v>
      </c>
      <c r="BT12" s="100">
        <v>26664</v>
      </c>
      <c r="BU12" s="100">
        <v>27157</v>
      </c>
      <c r="BV12" s="100">
        <v>26717</v>
      </c>
      <c r="BW12" s="100">
        <v>29240</v>
      </c>
      <c r="BX12" s="100">
        <v>28495</v>
      </c>
      <c r="BY12" s="100">
        <v>28311</v>
      </c>
      <c r="BZ12" s="100">
        <v>26410</v>
      </c>
      <c r="CA12" s="100">
        <v>26542</v>
      </c>
      <c r="CB12" s="100">
        <v>25435</v>
      </c>
      <c r="CC12" s="100">
        <v>24720</v>
      </c>
      <c r="CD12" s="100">
        <v>23027</v>
      </c>
      <c r="CE12" s="100">
        <v>22075</v>
      </c>
      <c r="CF12" s="100">
        <v>20601</v>
      </c>
      <c r="CG12" s="100">
        <v>19325</v>
      </c>
      <c r="CH12" s="100">
        <v>17855</v>
      </c>
      <c r="CI12" s="100">
        <v>16883</v>
      </c>
      <c r="CJ12" s="100">
        <v>15392</v>
      </c>
      <c r="CK12" s="100">
        <v>13381</v>
      </c>
      <c r="CL12" s="100">
        <v>12504</v>
      </c>
      <c r="CM12" s="100">
        <v>10611</v>
      </c>
      <c r="CN12" s="100">
        <v>9596</v>
      </c>
      <c r="CO12" s="100">
        <v>8446</v>
      </c>
      <c r="CP12" s="100">
        <v>7210</v>
      </c>
      <c r="CQ12" s="100">
        <v>6068</v>
      </c>
      <c r="CR12" s="100">
        <v>5323</v>
      </c>
      <c r="CS12" s="100">
        <v>4433</v>
      </c>
      <c r="CT12" s="100">
        <v>3563</v>
      </c>
      <c r="CU12" s="100">
        <v>2763</v>
      </c>
      <c r="CV12" s="100">
        <v>2251</v>
      </c>
      <c r="CW12" s="100">
        <v>1837</v>
      </c>
      <c r="CX12" s="100">
        <v>1382</v>
      </c>
      <c r="CY12" s="100">
        <v>1079</v>
      </c>
      <c r="CZ12" s="100">
        <v>749</v>
      </c>
      <c r="DA12" s="100">
        <v>488</v>
      </c>
      <c r="DB12" s="100">
        <v>376</v>
      </c>
      <c r="DC12" s="100">
        <v>268</v>
      </c>
      <c r="DD12" s="100">
        <v>184</v>
      </c>
      <c r="DE12" s="100">
        <v>117</v>
      </c>
      <c r="DF12" s="100">
        <v>66</v>
      </c>
      <c r="DG12" s="100">
        <v>44</v>
      </c>
      <c r="DH12" s="100">
        <v>40</v>
      </c>
      <c r="DI12" s="114"/>
      <c r="DJ12" s="114"/>
      <c r="DK12" s="114"/>
      <c r="DL12" s="114"/>
      <c r="DM12" s="114"/>
      <c r="DN12" s="114"/>
      <c r="DO12" s="114"/>
      <c r="DP12" s="114"/>
      <c r="DQ12" s="114"/>
      <c r="DR12" s="114"/>
      <c r="DS12" s="114"/>
      <c r="DT12" s="114"/>
      <c r="DU12" s="114"/>
      <c r="DV12" s="114"/>
      <c r="DW12" s="114"/>
      <c r="DX12" s="114"/>
      <c r="DY12" s="114"/>
      <c r="DZ12" s="114"/>
      <c r="EA12" s="114"/>
      <c r="EB12" s="114"/>
      <c r="EC12" s="114"/>
    </row>
    <row r="13" spans="1:133" s="63" customFormat="1" ht="1" hidden="1" customHeight="1">
      <c r="A13" s="122" t="s">
        <v>198</v>
      </c>
      <c r="B13" s="126"/>
      <c r="C13" s="123">
        <f t="shared" si="0"/>
        <v>1795476</v>
      </c>
      <c r="D13" s="123">
        <f t="shared" si="1"/>
        <v>1822908</v>
      </c>
      <c r="E13" s="123">
        <f t="shared" si="2"/>
        <v>1848524</v>
      </c>
      <c r="F13" s="123">
        <f t="shared" si="3"/>
        <v>1874191</v>
      </c>
      <c r="G13" s="123">
        <f t="shared" si="4"/>
        <v>1898823</v>
      </c>
      <c r="H13" s="123">
        <f t="shared" si="5"/>
        <v>338108</v>
      </c>
      <c r="I13" s="123">
        <f t="shared" si="6"/>
        <v>310676</v>
      </c>
      <c r="J13" s="123">
        <f t="shared" si="7"/>
        <v>285060</v>
      </c>
      <c r="K13" s="123">
        <f t="shared" si="8"/>
        <v>259393</v>
      </c>
      <c r="L13" s="123">
        <f t="shared" si="9"/>
        <v>234761</v>
      </c>
      <c r="M13" s="109">
        <v>36964</v>
      </c>
      <c r="N13" s="109">
        <v>36022</v>
      </c>
      <c r="O13" s="100">
        <v>37124</v>
      </c>
      <c r="P13" s="100">
        <v>39445</v>
      </c>
      <c r="Q13" s="100">
        <v>41209</v>
      </c>
      <c r="R13" s="100">
        <v>43180</v>
      </c>
      <c r="S13" s="100">
        <v>44894</v>
      </c>
      <c r="T13" s="100">
        <v>45912</v>
      </c>
      <c r="U13" s="100">
        <v>46920</v>
      </c>
      <c r="V13" s="100">
        <v>48978</v>
      </c>
      <c r="W13" s="100">
        <v>49906</v>
      </c>
      <c r="X13" s="100">
        <v>51502</v>
      </c>
      <c r="Y13" s="100">
        <v>52729</v>
      </c>
      <c r="Z13" s="100">
        <v>53265</v>
      </c>
      <c r="AA13" s="100">
        <v>52353</v>
      </c>
      <c r="AB13" s="100">
        <v>50822</v>
      </c>
      <c r="AC13" s="100">
        <v>49112</v>
      </c>
      <c r="AD13" s="100">
        <v>47903</v>
      </c>
      <c r="AE13" s="100">
        <v>47254</v>
      </c>
      <c r="AF13" s="100">
        <v>46287</v>
      </c>
      <c r="AG13" s="100">
        <v>46151</v>
      </c>
      <c r="AH13" s="100">
        <v>45182</v>
      </c>
      <c r="AI13" s="100">
        <v>44569</v>
      </c>
      <c r="AJ13" s="100">
        <v>43832</v>
      </c>
      <c r="AK13" s="100">
        <v>44070</v>
      </c>
      <c r="AL13" s="100">
        <v>45231</v>
      </c>
      <c r="AM13" s="100">
        <v>45647</v>
      </c>
      <c r="AN13" s="100">
        <v>48320</v>
      </c>
      <c r="AO13" s="100">
        <v>48902</v>
      </c>
      <c r="AP13" s="100">
        <v>50664</v>
      </c>
      <c r="AQ13" s="100">
        <v>51205</v>
      </c>
      <c r="AR13" s="100">
        <v>52593</v>
      </c>
      <c r="AS13" s="100">
        <v>51542</v>
      </c>
      <c r="AT13" s="100">
        <v>51287</v>
      </c>
      <c r="AU13" s="100">
        <v>49958</v>
      </c>
      <c r="AV13" s="100">
        <v>48570</v>
      </c>
      <c r="AW13" s="100">
        <v>45502</v>
      </c>
      <c r="AX13" s="100">
        <v>43005</v>
      </c>
      <c r="AY13" s="100">
        <v>42332</v>
      </c>
      <c r="AZ13" s="100">
        <v>41371</v>
      </c>
      <c r="BA13" s="100">
        <v>40513</v>
      </c>
      <c r="BB13" s="100">
        <v>40988</v>
      </c>
      <c r="BC13" s="100">
        <v>41075</v>
      </c>
      <c r="BD13" s="100">
        <v>40414</v>
      </c>
      <c r="BE13" s="100">
        <v>39240</v>
      </c>
      <c r="BF13" s="100">
        <v>38884</v>
      </c>
      <c r="BG13" s="100">
        <v>38063</v>
      </c>
      <c r="BH13" s="100">
        <v>38203</v>
      </c>
      <c r="BI13" s="100">
        <v>36761</v>
      </c>
      <c r="BJ13" s="100">
        <v>35899</v>
      </c>
      <c r="BK13" s="100">
        <v>35452</v>
      </c>
      <c r="BL13" s="100">
        <v>35149</v>
      </c>
      <c r="BM13" s="100">
        <v>34666</v>
      </c>
      <c r="BN13" s="100">
        <v>33977</v>
      </c>
      <c r="BO13" s="100">
        <v>34200</v>
      </c>
      <c r="BP13" s="100">
        <v>33707</v>
      </c>
      <c r="BQ13" s="100">
        <v>34047</v>
      </c>
      <c r="BR13" s="100">
        <v>33352</v>
      </c>
      <c r="BS13" s="100">
        <v>28215</v>
      </c>
      <c r="BT13" s="100">
        <v>27255</v>
      </c>
      <c r="BU13" s="100">
        <v>26245</v>
      </c>
      <c r="BV13" s="100">
        <v>26616</v>
      </c>
      <c r="BW13" s="100">
        <v>26143</v>
      </c>
      <c r="BX13" s="100">
        <v>28635</v>
      </c>
      <c r="BY13" s="100">
        <v>27844</v>
      </c>
      <c r="BZ13" s="100">
        <v>27432</v>
      </c>
      <c r="CA13" s="100">
        <v>25616</v>
      </c>
      <c r="CB13" s="100">
        <v>25667</v>
      </c>
      <c r="CC13" s="100">
        <v>24632</v>
      </c>
      <c r="CD13" s="100">
        <v>23881</v>
      </c>
      <c r="CE13" s="100">
        <v>22115</v>
      </c>
      <c r="CF13" s="100">
        <v>21196</v>
      </c>
      <c r="CG13" s="100">
        <v>19670</v>
      </c>
      <c r="CH13" s="100">
        <v>18372</v>
      </c>
      <c r="CI13" s="100">
        <v>16918</v>
      </c>
      <c r="CJ13" s="100">
        <v>15869</v>
      </c>
      <c r="CK13" s="100">
        <v>14397</v>
      </c>
      <c r="CL13" s="100">
        <v>12419</v>
      </c>
      <c r="CM13" s="100">
        <v>11560</v>
      </c>
      <c r="CN13" s="100">
        <v>9704</v>
      </c>
      <c r="CO13" s="100">
        <v>8660</v>
      </c>
      <c r="CP13" s="100">
        <v>7614</v>
      </c>
      <c r="CQ13" s="100">
        <v>6366</v>
      </c>
      <c r="CR13" s="100">
        <v>5357</v>
      </c>
      <c r="CS13" s="100">
        <v>4634</v>
      </c>
      <c r="CT13" s="100">
        <v>3780</v>
      </c>
      <c r="CU13" s="100">
        <v>3043</v>
      </c>
      <c r="CV13" s="100">
        <v>2271</v>
      </c>
      <c r="CW13" s="100">
        <v>1845</v>
      </c>
      <c r="CX13" s="100">
        <v>1478</v>
      </c>
      <c r="CY13" s="100">
        <v>1082</v>
      </c>
      <c r="CZ13" s="100">
        <v>842</v>
      </c>
      <c r="DA13" s="100">
        <v>566</v>
      </c>
      <c r="DB13" s="100">
        <v>361</v>
      </c>
      <c r="DC13" s="100">
        <v>266</v>
      </c>
      <c r="DD13" s="100">
        <v>188</v>
      </c>
      <c r="DE13" s="100">
        <v>126</v>
      </c>
      <c r="DF13" s="100">
        <v>82</v>
      </c>
      <c r="DG13" s="100">
        <v>49</v>
      </c>
      <c r="DH13" s="100">
        <v>50</v>
      </c>
      <c r="DI13" s="114"/>
      <c r="DJ13" s="114"/>
      <c r="DK13" s="114"/>
      <c r="DL13" s="114"/>
      <c r="DM13" s="114"/>
      <c r="DN13" s="114"/>
      <c r="DO13" s="114"/>
      <c r="DP13" s="114"/>
      <c r="DQ13" s="114"/>
      <c r="DR13" s="114"/>
      <c r="DS13" s="114"/>
      <c r="DT13" s="114"/>
      <c r="DU13" s="114"/>
      <c r="DV13" s="114"/>
      <c r="DW13" s="114"/>
      <c r="DX13" s="114"/>
      <c r="DY13" s="114"/>
      <c r="DZ13" s="114"/>
      <c r="EA13" s="114"/>
      <c r="EB13" s="114"/>
      <c r="EC13" s="114"/>
    </row>
    <row r="14" spans="1:133" s="63" customFormat="1" ht="1" hidden="1" customHeight="1">
      <c r="A14" s="122" t="s">
        <v>197</v>
      </c>
      <c r="B14" s="126"/>
      <c r="C14" s="123">
        <f t="shared" si="0"/>
        <v>1803203</v>
      </c>
      <c r="D14" s="123">
        <f t="shared" si="1"/>
        <v>1830229</v>
      </c>
      <c r="E14" s="123">
        <f t="shared" si="2"/>
        <v>1856843</v>
      </c>
      <c r="F14" s="123">
        <f t="shared" si="3"/>
        <v>1881749</v>
      </c>
      <c r="G14" s="123">
        <f t="shared" si="4"/>
        <v>1906567</v>
      </c>
      <c r="H14" s="123">
        <f t="shared" si="5"/>
        <v>343838</v>
      </c>
      <c r="I14" s="123">
        <f t="shared" si="6"/>
        <v>316812</v>
      </c>
      <c r="J14" s="123">
        <f t="shared" si="7"/>
        <v>290198</v>
      </c>
      <c r="K14" s="123">
        <f t="shared" si="8"/>
        <v>265292</v>
      </c>
      <c r="L14" s="123">
        <f t="shared" si="9"/>
        <v>240474</v>
      </c>
      <c r="M14" s="109">
        <v>36133</v>
      </c>
      <c r="N14" s="109">
        <v>36381</v>
      </c>
      <c r="O14" s="100">
        <v>35975</v>
      </c>
      <c r="P14" s="100">
        <v>37309</v>
      </c>
      <c r="Q14" s="100">
        <v>39632</v>
      </c>
      <c r="R14" s="100">
        <v>41070</v>
      </c>
      <c r="S14" s="100">
        <v>42816</v>
      </c>
      <c r="T14" s="100">
        <v>44533</v>
      </c>
      <c r="U14" s="100">
        <v>45876</v>
      </c>
      <c r="V14" s="100">
        <v>46913</v>
      </c>
      <c r="W14" s="100">
        <v>48953</v>
      </c>
      <c r="X14" s="100">
        <v>49940</v>
      </c>
      <c r="Y14" s="100">
        <v>51513</v>
      </c>
      <c r="Z14" s="100">
        <v>52769</v>
      </c>
      <c r="AA14" s="100">
        <v>53323</v>
      </c>
      <c r="AB14" s="100">
        <v>52449</v>
      </c>
      <c r="AC14" s="100">
        <v>50954</v>
      </c>
      <c r="AD14" s="100">
        <v>49146</v>
      </c>
      <c r="AE14" s="100">
        <v>47841</v>
      </c>
      <c r="AF14" s="100">
        <v>46964</v>
      </c>
      <c r="AG14" s="100">
        <v>46022</v>
      </c>
      <c r="AH14" s="100">
        <v>45944</v>
      </c>
      <c r="AI14" s="100">
        <v>45227</v>
      </c>
      <c r="AJ14" s="100">
        <v>44773</v>
      </c>
      <c r="AK14" s="100">
        <v>44015</v>
      </c>
      <c r="AL14" s="100">
        <v>44335</v>
      </c>
      <c r="AM14" s="100">
        <v>45375</v>
      </c>
      <c r="AN14" s="100">
        <v>45613</v>
      </c>
      <c r="AO14" s="100">
        <v>48313</v>
      </c>
      <c r="AP14" s="100">
        <v>48960</v>
      </c>
      <c r="AQ14" s="100">
        <v>50648</v>
      </c>
      <c r="AR14" s="100">
        <v>51211</v>
      </c>
      <c r="AS14" s="100">
        <v>52427</v>
      </c>
      <c r="AT14" s="100">
        <v>51350</v>
      </c>
      <c r="AU14" s="100">
        <v>51038</v>
      </c>
      <c r="AV14" s="100">
        <v>49692</v>
      </c>
      <c r="AW14" s="100">
        <v>48300</v>
      </c>
      <c r="AX14" s="100">
        <v>45244</v>
      </c>
      <c r="AY14" s="100">
        <v>42689</v>
      </c>
      <c r="AZ14" s="100">
        <v>42036</v>
      </c>
      <c r="BA14" s="100">
        <v>41156</v>
      </c>
      <c r="BB14" s="100">
        <v>40279</v>
      </c>
      <c r="BC14" s="100">
        <v>40702</v>
      </c>
      <c r="BD14" s="100">
        <v>40830</v>
      </c>
      <c r="BE14" s="100">
        <v>40106</v>
      </c>
      <c r="BF14" s="100">
        <v>38996</v>
      </c>
      <c r="BG14" s="100">
        <v>38636</v>
      </c>
      <c r="BH14" s="100">
        <v>37850</v>
      </c>
      <c r="BI14" s="100">
        <v>37918</v>
      </c>
      <c r="BJ14" s="100">
        <v>36557</v>
      </c>
      <c r="BK14" s="100">
        <v>35617</v>
      </c>
      <c r="BL14" s="100">
        <v>35115</v>
      </c>
      <c r="BM14" s="100">
        <v>34816</v>
      </c>
      <c r="BN14" s="100">
        <v>34356</v>
      </c>
      <c r="BO14" s="100">
        <v>33596</v>
      </c>
      <c r="BP14" s="100">
        <v>33824</v>
      </c>
      <c r="BQ14" s="100">
        <v>33278</v>
      </c>
      <c r="BR14" s="100">
        <v>33587</v>
      </c>
      <c r="BS14" s="100">
        <v>32832</v>
      </c>
      <c r="BT14" s="100">
        <v>27760</v>
      </c>
      <c r="BU14" s="100">
        <v>26774</v>
      </c>
      <c r="BV14" s="100">
        <v>25738</v>
      </c>
      <c r="BW14" s="100">
        <v>26067</v>
      </c>
      <c r="BX14" s="100">
        <v>25585</v>
      </c>
      <c r="BY14" s="100">
        <v>28016</v>
      </c>
      <c r="BZ14" s="100">
        <v>27026</v>
      </c>
      <c r="CA14" s="100">
        <v>26614</v>
      </c>
      <c r="CB14" s="100">
        <v>24906</v>
      </c>
      <c r="CC14" s="100">
        <v>24818</v>
      </c>
      <c r="CD14" s="100">
        <v>23751</v>
      </c>
      <c r="CE14" s="100">
        <v>23004</v>
      </c>
      <c r="CF14" s="100">
        <v>21207</v>
      </c>
      <c r="CG14" s="100">
        <v>20233</v>
      </c>
      <c r="CH14" s="100">
        <v>18670</v>
      </c>
      <c r="CI14" s="100">
        <v>17321</v>
      </c>
      <c r="CJ14" s="100">
        <v>15948</v>
      </c>
      <c r="CK14" s="100">
        <v>14814</v>
      </c>
      <c r="CL14" s="100">
        <v>13354</v>
      </c>
      <c r="CM14" s="100">
        <v>11469</v>
      </c>
      <c r="CN14" s="100">
        <v>10491</v>
      </c>
      <c r="CO14" s="100">
        <v>8773</v>
      </c>
      <c r="CP14" s="100">
        <v>7752</v>
      </c>
      <c r="CQ14" s="100">
        <v>6759</v>
      </c>
      <c r="CR14" s="100">
        <v>5503</v>
      </c>
      <c r="CS14" s="100">
        <v>4650</v>
      </c>
      <c r="CT14" s="100">
        <v>3983</v>
      </c>
      <c r="CU14" s="100">
        <v>3180</v>
      </c>
      <c r="CV14" s="100">
        <v>2517</v>
      </c>
      <c r="CW14" s="100">
        <v>1838</v>
      </c>
      <c r="CX14" s="100">
        <v>1481</v>
      </c>
      <c r="CY14" s="100">
        <v>1182</v>
      </c>
      <c r="CZ14" s="100">
        <v>827</v>
      </c>
      <c r="DA14" s="100">
        <v>619</v>
      </c>
      <c r="DB14" s="100">
        <v>398</v>
      </c>
      <c r="DC14" s="100">
        <v>251</v>
      </c>
      <c r="DD14" s="100">
        <v>175</v>
      </c>
      <c r="DE14" s="100">
        <v>130</v>
      </c>
      <c r="DF14" s="100">
        <v>85</v>
      </c>
      <c r="DG14" s="100">
        <v>53</v>
      </c>
      <c r="DH14" s="100">
        <v>56</v>
      </c>
      <c r="DI14" s="114"/>
      <c r="DJ14" s="114"/>
      <c r="DK14" s="114"/>
      <c r="DL14" s="114"/>
      <c r="DM14" s="114"/>
      <c r="DN14" s="114"/>
      <c r="DO14" s="114"/>
      <c r="DP14" s="114"/>
      <c r="DQ14" s="114"/>
      <c r="DR14" s="114"/>
      <c r="DS14" s="114"/>
      <c r="DT14" s="114"/>
      <c r="DU14" s="114"/>
      <c r="DV14" s="114"/>
      <c r="DW14" s="114"/>
      <c r="DX14" s="114"/>
      <c r="DY14" s="114"/>
      <c r="DZ14" s="114"/>
      <c r="EA14" s="114"/>
      <c r="EB14" s="114"/>
      <c r="EC14" s="114"/>
    </row>
    <row r="15" spans="1:133" s="63" customFormat="1" ht="1" hidden="1" customHeight="1">
      <c r="A15" s="122" t="s">
        <v>196</v>
      </c>
      <c r="B15" s="126"/>
      <c r="C15" s="123">
        <f t="shared" si="0"/>
        <v>1815983</v>
      </c>
      <c r="D15" s="123">
        <f t="shared" si="1"/>
        <v>1843214</v>
      </c>
      <c r="E15" s="123">
        <f t="shared" si="2"/>
        <v>1869462</v>
      </c>
      <c r="F15" s="123">
        <f t="shared" si="3"/>
        <v>1895312</v>
      </c>
      <c r="G15" s="123">
        <f t="shared" si="4"/>
        <v>1919436</v>
      </c>
      <c r="H15" s="123">
        <f t="shared" si="5"/>
        <v>349888</v>
      </c>
      <c r="I15" s="123">
        <f t="shared" si="6"/>
        <v>322657</v>
      </c>
      <c r="J15" s="123">
        <f t="shared" si="7"/>
        <v>296409</v>
      </c>
      <c r="K15" s="123">
        <f t="shared" si="8"/>
        <v>270559</v>
      </c>
      <c r="L15" s="123">
        <f t="shared" si="9"/>
        <v>246435</v>
      </c>
      <c r="M15" s="109">
        <v>36115</v>
      </c>
      <c r="N15" s="109">
        <v>35934</v>
      </c>
      <c r="O15" s="100">
        <v>36546</v>
      </c>
      <c r="P15" s="100">
        <v>36140</v>
      </c>
      <c r="Q15" s="100">
        <v>37245</v>
      </c>
      <c r="R15" s="100">
        <v>39493</v>
      </c>
      <c r="S15" s="100">
        <v>40800</v>
      </c>
      <c r="T15" s="100">
        <v>42595</v>
      </c>
      <c r="U15" s="100">
        <v>44541</v>
      </c>
      <c r="V15" s="100">
        <v>45887</v>
      </c>
      <c r="W15" s="100">
        <v>47002</v>
      </c>
      <c r="X15" s="100">
        <v>49051</v>
      </c>
      <c r="Y15" s="100">
        <v>50033</v>
      </c>
      <c r="Z15" s="100">
        <v>51670</v>
      </c>
      <c r="AA15" s="100">
        <v>52890</v>
      </c>
      <c r="AB15" s="100">
        <v>53556</v>
      </c>
      <c r="AC15" s="100">
        <v>52647</v>
      </c>
      <c r="AD15" s="100">
        <v>51136</v>
      </c>
      <c r="AE15" s="100">
        <v>49280</v>
      </c>
      <c r="AF15" s="100">
        <v>47803</v>
      </c>
      <c r="AG15" s="100">
        <v>46873</v>
      </c>
      <c r="AH15" s="100">
        <v>45998</v>
      </c>
      <c r="AI15" s="100">
        <v>46170</v>
      </c>
      <c r="AJ15" s="100">
        <v>45620</v>
      </c>
      <c r="AK15" s="100">
        <v>45069</v>
      </c>
      <c r="AL15" s="100">
        <v>44356</v>
      </c>
      <c r="AM15" s="100">
        <v>44647</v>
      </c>
      <c r="AN15" s="100">
        <v>45602</v>
      </c>
      <c r="AO15" s="100">
        <v>45833</v>
      </c>
      <c r="AP15" s="100">
        <v>48589</v>
      </c>
      <c r="AQ15" s="100">
        <v>49179</v>
      </c>
      <c r="AR15" s="100">
        <v>50799</v>
      </c>
      <c r="AS15" s="100">
        <v>51318</v>
      </c>
      <c r="AT15" s="100">
        <v>52373</v>
      </c>
      <c r="AU15" s="100">
        <v>51290</v>
      </c>
      <c r="AV15" s="100">
        <v>50932</v>
      </c>
      <c r="AW15" s="100">
        <v>49579</v>
      </c>
      <c r="AX15" s="100">
        <v>48185</v>
      </c>
      <c r="AY15" s="100">
        <v>45113</v>
      </c>
      <c r="AZ15" s="100">
        <v>42547</v>
      </c>
      <c r="BA15" s="100">
        <v>41890</v>
      </c>
      <c r="BB15" s="100">
        <v>41021</v>
      </c>
      <c r="BC15" s="100">
        <v>40170</v>
      </c>
      <c r="BD15" s="100">
        <v>40515</v>
      </c>
      <c r="BE15" s="100">
        <v>40603</v>
      </c>
      <c r="BF15" s="100">
        <v>39962</v>
      </c>
      <c r="BG15" s="100">
        <v>38799</v>
      </c>
      <c r="BH15" s="100">
        <v>38395</v>
      </c>
      <c r="BI15" s="100">
        <v>37592</v>
      </c>
      <c r="BJ15" s="100">
        <v>37733</v>
      </c>
      <c r="BK15" s="100">
        <v>36316</v>
      </c>
      <c r="BL15" s="100">
        <v>35309</v>
      </c>
      <c r="BM15" s="100">
        <v>34818</v>
      </c>
      <c r="BN15" s="100">
        <v>34509</v>
      </c>
      <c r="BO15" s="100">
        <v>34041</v>
      </c>
      <c r="BP15" s="100">
        <v>33234</v>
      </c>
      <c r="BQ15" s="100">
        <v>33416</v>
      </c>
      <c r="BR15" s="100">
        <v>32918</v>
      </c>
      <c r="BS15" s="100">
        <v>33097</v>
      </c>
      <c r="BT15" s="100">
        <v>32267</v>
      </c>
      <c r="BU15" s="100">
        <v>27248</v>
      </c>
      <c r="BV15" s="100">
        <v>26275</v>
      </c>
      <c r="BW15" s="100">
        <v>25267</v>
      </c>
      <c r="BX15" s="100">
        <v>25507</v>
      </c>
      <c r="BY15" s="100">
        <v>25009</v>
      </c>
      <c r="BZ15" s="100">
        <v>27231</v>
      </c>
      <c r="CA15" s="100">
        <v>26248</v>
      </c>
      <c r="CB15" s="100">
        <v>25850</v>
      </c>
      <c r="CC15" s="100">
        <v>24124</v>
      </c>
      <c r="CD15" s="100">
        <v>23946</v>
      </c>
      <c r="CE15" s="100">
        <v>22911</v>
      </c>
      <c r="CF15" s="100">
        <v>22047</v>
      </c>
      <c r="CG15" s="100">
        <v>20306</v>
      </c>
      <c r="CH15" s="100">
        <v>19248</v>
      </c>
      <c r="CI15" s="100">
        <v>17672</v>
      </c>
      <c r="CJ15" s="100">
        <v>16311</v>
      </c>
      <c r="CK15" s="100">
        <v>14930</v>
      </c>
      <c r="CL15" s="100">
        <v>13756</v>
      </c>
      <c r="CM15" s="100">
        <v>12361</v>
      </c>
      <c r="CN15" s="100">
        <v>10514</v>
      </c>
      <c r="CO15" s="100">
        <v>9554</v>
      </c>
      <c r="CP15" s="100">
        <v>7843</v>
      </c>
      <c r="CQ15" s="100">
        <v>6874</v>
      </c>
      <c r="CR15" s="100">
        <v>5968</v>
      </c>
      <c r="CS15" s="100">
        <v>4790</v>
      </c>
      <c r="CT15" s="100">
        <v>3969</v>
      </c>
      <c r="CU15" s="100">
        <v>3323</v>
      </c>
      <c r="CV15" s="100">
        <v>2656</v>
      </c>
      <c r="CW15" s="100">
        <v>2047</v>
      </c>
      <c r="CX15" s="100">
        <v>1509</v>
      </c>
      <c r="CY15" s="100">
        <v>1154</v>
      </c>
      <c r="CZ15" s="100">
        <v>890</v>
      </c>
      <c r="DA15" s="100">
        <v>616</v>
      </c>
      <c r="DB15" s="100">
        <v>446</v>
      </c>
      <c r="DC15" s="100">
        <v>296</v>
      </c>
      <c r="DD15" s="100">
        <v>173</v>
      </c>
      <c r="DE15" s="100">
        <v>113</v>
      </c>
      <c r="DF15" s="100">
        <v>91</v>
      </c>
      <c r="DG15" s="100">
        <v>57</v>
      </c>
      <c r="DH15" s="100">
        <v>64</v>
      </c>
      <c r="DI15" s="114"/>
      <c r="DJ15" s="114"/>
      <c r="DK15" s="114"/>
      <c r="DL15" s="114"/>
      <c r="DM15" s="114"/>
      <c r="DN15" s="114"/>
      <c r="DO15" s="114"/>
      <c r="DP15" s="114"/>
      <c r="DQ15" s="114"/>
      <c r="DR15" s="114"/>
      <c r="DS15" s="114"/>
      <c r="DT15" s="114"/>
      <c r="DU15" s="114"/>
      <c r="DV15" s="114"/>
      <c r="DW15" s="114"/>
      <c r="DX15" s="114"/>
      <c r="DY15" s="114"/>
      <c r="DZ15" s="114"/>
      <c r="EA15" s="114"/>
      <c r="EB15" s="114"/>
      <c r="EC15" s="114"/>
    </row>
    <row r="16" spans="1:133" s="63" customFormat="1" ht="1" hidden="1" customHeight="1">
      <c r="A16" s="122" t="s">
        <v>195</v>
      </c>
      <c r="B16" s="126"/>
      <c r="C16" s="123">
        <f t="shared" si="0"/>
        <v>1836657</v>
      </c>
      <c r="D16" s="123">
        <f t="shared" si="1"/>
        <v>1860945</v>
      </c>
      <c r="E16" s="123">
        <f t="shared" si="2"/>
        <v>1887359</v>
      </c>
      <c r="F16" s="123">
        <f t="shared" si="3"/>
        <v>1912857</v>
      </c>
      <c r="G16" s="123">
        <f t="shared" si="4"/>
        <v>1937898</v>
      </c>
      <c r="H16" s="123">
        <f t="shared" si="5"/>
        <v>352421</v>
      </c>
      <c r="I16" s="123">
        <f t="shared" si="6"/>
        <v>328133</v>
      </c>
      <c r="J16" s="123">
        <f t="shared" si="7"/>
        <v>301719</v>
      </c>
      <c r="K16" s="123">
        <f t="shared" si="8"/>
        <v>276221</v>
      </c>
      <c r="L16" s="123">
        <f t="shared" si="9"/>
        <v>251180</v>
      </c>
      <c r="M16" s="109">
        <v>37471</v>
      </c>
      <c r="N16" s="109">
        <v>36195</v>
      </c>
      <c r="O16" s="100">
        <v>36005</v>
      </c>
      <c r="P16" s="100">
        <v>36682</v>
      </c>
      <c r="Q16" s="100">
        <v>36237</v>
      </c>
      <c r="R16" s="100">
        <v>37565</v>
      </c>
      <c r="S16" s="100">
        <v>39345</v>
      </c>
      <c r="T16" s="100">
        <v>40683</v>
      </c>
      <c r="U16" s="100">
        <v>42603</v>
      </c>
      <c r="V16" s="100">
        <v>44657</v>
      </c>
      <c r="W16" s="100">
        <v>46057</v>
      </c>
      <c r="X16" s="100">
        <v>47252</v>
      </c>
      <c r="Y16" s="100">
        <v>49185</v>
      </c>
      <c r="Z16" s="100">
        <v>50197</v>
      </c>
      <c r="AA16" s="100">
        <v>51899</v>
      </c>
      <c r="AB16" s="100">
        <v>53249</v>
      </c>
      <c r="AC16" s="100">
        <v>53822</v>
      </c>
      <c r="AD16" s="100">
        <v>52849</v>
      </c>
      <c r="AE16" s="100">
        <v>51467</v>
      </c>
      <c r="AF16" s="100">
        <v>49467</v>
      </c>
      <c r="AG16" s="100">
        <v>47931</v>
      </c>
      <c r="AH16" s="100">
        <v>47002</v>
      </c>
      <c r="AI16" s="100">
        <v>46404</v>
      </c>
      <c r="AJ16" s="100">
        <v>46631</v>
      </c>
      <c r="AK16" s="100">
        <v>46083</v>
      </c>
      <c r="AL16" s="100">
        <v>45679</v>
      </c>
      <c r="AM16" s="100">
        <v>44892</v>
      </c>
      <c r="AN16" s="100">
        <v>45178</v>
      </c>
      <c r="AO16" s="100">
        <v>46064</v>
      </c>
      <c r="AP16" s="100">
        <v>46174</v>
      </c>
      <c r="AQ16" s="100">
        <v>48943</v>
      </c>
      <c r="AR16" s="100">
        <v>49474</v>
      </c>
      <c r="AS16" s="100">
        <v>51092</v>
      </c>
      <c r="AT16" s="100">
        <v>51512</v>
      </c>
      <c r="AU16" s="100">
        <v>52466</v>
      </c>
      <c r="AV16" s="100">
        <v>51356</v>
      </c>
      <c r="AW16" s="100">
        <v>50967</v>
      </c>
      <c r="AX16" s="100">
        <v>49566</v>
      </c>
      <c r="AY16" s="100">
        <v>48132</v>
      </c>
      <c r="AZ16" s="100">
        <v>45039</v>
      </c>
      <c r="BA16" s="100">
        <v>42446</v>
      </c>
      <c r="BB16" s="100">
        <v>41799</v>
      </c>
      <c r="BC16" s="100">
        <v>40975</v>
      </c>
      <c r="BD16" s="100">
        <v>40044</v>
      </c>
      <c r="BE16" s="100">
        <v>40406</v>
      </c>
      <c r="BF16" s="100">
        <v>40431</v>
      </c>
      <c r="BG16" s="100">
        <v>39848</v>
      </c>
      <c r="BH16" s="100">
        <v>38618</v>
      </c>
      <c r="BI16" s="100">
        <v>38263</v>
      </c>
      <c r="BJ16" s="100">
        <v>37443</v>
      </c>
      <c r="BK16" s="100">
        <v>37530</v>
      </c>
      <c r="BL16" s="100">
        <v>36091</v>
      </c>
      <c r="BM16" s="100">
        <v>35059</v>
      </c>
      <c r="BN16" s="100">
        <v>34572</v>
      </c>
      <c r="BO16" s="100">
        <v>34181</v>
      </c>
      <c r="BP16" s="100">
        <v>33747</v>
      </c>
      <c r="BQ16" s="100">
        <v>32790</v>
      </c>
      <c r="BR16" s="100">
        <v>32944</v>
      </c>
      <c r="BS16" s="100">
        <v>32464</v>
      </c>
      <c r="BT16" s="100">
        <v>32568</v>
      </c>
      <c r="BU16" s="100">
        <v>31683</v>
      </c>
      <c r="BV16" s="100">
        <v>26685</v>
      </c>
      <c r="BW16" s="100">
        <v>25767</v>
      </c>
      <c r="BX16" s="100">
        <v>24736</v>
      </c>
      <c r="BY16" s="100">
        <v>24982</v>
      </c>
      <c r="BZ16" s="100">
        <v>24288</v>
      </c>
      <c r="CA16" s="100">
        <v>26414</v>
      </c>
      <c r="CB16" s="100">
        <v>25498</v>
      </c>
      <c r="CC16" s="100">
        <v>25041</v>
      </c>
      <c r="CD16" s="100">
        <v>23361</v>
      </c>
      <c r="CE16" s="100">
        <v>23037</v>
      </c>
      <c r="CF16" s="100">
        <v>21979</v>
      </c>
      <c r="CG16" s="100">
        <v>21099</v>
      </c>
      <c r="CH16" s="100">
        <v>19330</v>
      </c>
      <c r="CI16" s="100">
        <v>18176</v>
      </c>
      <c r="CJ16" s="100">
        <v>16683</v>
      </c>
      <c r="CK16" s="100">
        <v>15308</v>
      </c>
      <c r="CL16" s="100">
        <v>13913</v>
      </c>
      <c r="CM16" s="100">
        <v>12753</v>
      </c>
      <c r="CN16" s="100">
        <v>11322</v>
      </c>
      <c r="CO16" s="100">
        <v>9525</v>
      </c>
      <c r="CP16" s="100">
        <v>8612</v>
      </c>
      <c r="CQ16" s="100">
        <v>6936</v>
      </c>
      <c r="CR16" s="100">
        <v>5973</v>
      </c>
      <c r="CS16" s="100">
        <v>5167</v>
      </c>
      <c r="CT16" s="100">
        <v>4128</v>
      </c>
      <c r="CU16" s="100">
        <v>3330</v>
      </c>
      <c r="CV16" s="100">
        <v>2730</v>
      </c>
      <c r="CW16" s="100">
        <v>2165</v>
      </c>
      <c r="CX16" s="100">
        <v>1649</v>
      </c>
      <c r="CY16" s="100">
        <v>1176</v>
      </c>
      <c r="CZ16" s="100">
        <v>882</v>
      </c>
      <c r="DA16" s="100">
        <v>668</v>
      </c>
      <c r="DB16" s="100">
        <v>460</v>
      </c>
      <c r="DC16" s="100">
        <v>312</v>
      </c>
      <c r="DD16" s="100">
        <v>199</v>
      </c>
      <c r="DE16" s="100">
        <v>109</v>
      </c>
      <c r="DF16" s="100">
        <v>77</v>
      </c>
      <c r="DG16" s="100">
        <v>53</v>
      </c>
      <c r="DH16" s="100">
        <v>68</v>
      </c>
      <c r="DI16" s="114"/>
      <c r="DJ16" s="114"/>
      <c r="DK16" s="114"/>
      <c r="DL16" s="114"/>
      <c r="DM16" s="114"/>
      <c r="DN16" s="114"/>
      <c r="DO16" s="114"/>
      <c r="DP16" s="114"/>
      <c r="DQ16" s="114"/>
      <c r="DR16" s="114"/>
      <c r="DS16" s="114"/>
      <c r="DT16" s="114"/>
      <c r="DU16" s="114"/>
      <c r="DV16" s="114"/>
      <c r="DW16" s="114"/>
      <c r="DX16" s="114"/>
      <c r="DY16" s="114"/>
      <c r="DZ16" s="114"/>
      <c r="EA16" s="114"/>
      <c r="EB16" s="114"/>
      <c r="EC16" s="114"/>
    </row>
    <row r="17" spans="1:133" s="63" customFormat="1" ht="1" hidden="1" customHeight="1">
      <c r="A17" s="122" t="s">
        <v>194</v>
      </c>
      <c r="B17" s="126"/>
      <c r="C17" s="123">
        <f t="shared" si="0"/>
        <v>1862620</v>
      </c>
      <c r="D17" s="123">
        <f t="shared" si="1"/>
        <v>1886921</v>
      </c>
      <c r="E17" s="123">
        <f t="shared" si="2"/>
        <v>1910550</v>
      </c>
      <c r="F17" s="123">
        <f t="shared" si="3"/>
        <v>1936226</v>
      </c>
      <c r="G17" s="123">
        <f t="shared" si="4"/>
        <v>1960977</v>
      </c>
      <c r="H17" s="123">
        <f t="shared" si="5"/>
        <v>354813</v>
      </c>
      <c r="I17" s="123">
        <f t="shared" si="6"/>
        <v>330512</v>
      </c>
      <c r="J17" s="123">
        <f t="shared" si="7"/>
        <v>306883</v>
      </c>
      <c r="K17" s="123">
        <f t="shared" si="8"/>
        <v>281207</v>
      </c>
      <c r="L17" s="123">
        <f t="shared" si="9"/>
        <v>256456</v>
      </c>
      <c r="M17" s="109">
        <v>37855</v>
      </c>
      <c r="N17" s="109">
        <v>37388</v>
      </c>
      <c r="O17" s="100">
        <v>36393</v>
      </c>
      <c r="P17" s="100">
        <v>36188</v>
      </c>
      <c r="Q17" s="100">
        <v>36934</v>
      </c>
      <c r="R17" s="100">
        <v>36706</v>
      </c>
      <c r="S17" s="100">
        <v>37653</v>
      </c>
      <c r="T17" s="100">
        <v>39349</v>
      </c>
      <c r="U17" s="100">
        <v>40783</v>
      </c>
      <c r="V17" s="100">
        <v>42771</v>
      </c>
      <c r="W17" s="100">
        <v>44867</v>
      </c>
      <c r="X17" s="100">
        <v>46282</v>
      </c>
      <c r="Y17" s="100">
        <v>47388</v>
      </c>
      <c r="Z17" s="100">
        <v>49294</v>
      </c>
      <c r="AA17" s="100">
        <v>50363</v>
      </c>
      <c r="AB17" s="100">
        <v>52075</v>
      </c>
      <c r="AC17" s="100">
        <v>53484</v>
      </c>
      <c r="AD17" s="100">
        <v>54027</v>
      </c>
      <c r="AE17" s="100">
        <v>52998</v>
      </c>
      <c r="AF17" s="100">
        <v>51586</v>
      </c>
      <c r="AG17" s="100">
        <v>49589</v>
      </c>
      <c r="AH17" s="100">
        <v>48231</v>
      </c>
      <c r="AI17" s="100">
        <v>47489</v>
      </c>
      <c r="AJ17" s="100">
        <v>47037</v>
      </c>
      <c r="AK17" s="100">
        <v>47257</v>
      </c>
      <c r="AL17" s="100">
        <v>46871</v>
      </c>
      <c r="AM17" s="100">
        <v>46502</v>
      </c>
      <c r="AN17" s="100">
        <v>45812</v>
      </c>
      <c r="AO17" s="100">
        <v>45949</v>
      </c>
      <c r="AP17" s="100">
        <v>46797</v>
      </c>
      <c r="AQ17" s="100">
        <v>46705</v>
      </c>
      <c r="AR17" s="100">
        <v>49447</v>
      </c>
      <c r="AS17" s="100">
        <v>49809</v>
      </c>
      <c r="AT17" s="100">
        <v>51408</v>
      </c>
      <c r="AU17" s="100">
        <v>51716</v>
      </c>
      <c r="AV17" s="100">
        <v>52556</v>
      </c>
      <c r="AW17" s="100">
        <v>51393</v>
      </c>
      <c r="AX17" s="100">
        <v>50980</v>
      </c>
      <c r="AY17" s="100">
        <v>49585</v>
      </c>
      <c r="AZ17" s="100">
        <v>48142</v>
      </c>
      <c r="BA17" s="100">
        <v>45018</v>
      </c>
      <c r="BB17" s="100">
        <v>42422</v>
      </c>
      <c r="BC17" s="100">
        <v>41744</v>
      </c>
      <c r="BD17" s="100">
        <v>40983</v>
      </c>
      <c r="BE17" s="100">
        <v>39977</v>
      </c>
      <c r="BF17" s="100">
        <v>40285</v>
      </c>
      <c r="BG17" s="100">
        <v>40289</v>
      </c>
      <c r="BH17" s="100">
        <v>39636</v>
      </c>
      <c r="BI17" s="100">
        <v>38484</v>
      </c>
      <c r="BJ17" s="100">
        <v>38089</v>
      </c>
      <c r="BK17" s="100">
        <v>37240</v>
      </c>
      <c r="BL17" s="100">
        <v>37325</v>
      </c>
      <c r="BM17" s="100">
        <v>35848</v>
      </c>
      <c r="BN17" s="100">
        <v>34782</v>
      </c>
      <c r="BO17" s="100">
        <v>34293</v>
      </c>
      <c r="BP17" s="100">
        <v>33805</v>
      </c>
      <c r="BQ17" s="100">
        <v>33407</v>
      </c>
      <c r="BR17" s="100">
        <v>32408</v>
      </c>
      <c r="BS17" s="100">
        <v>32500</v>
      </c>
      <c r="BT17" s="100">
        <v>31965</v>
      </c>
      <c r="BU17" s="100">
        <v>32041</v>
      </c>
      <c r="BV17" s="100">
        <v>31115</v>
      </c>
      <c r="BW17" s="100">
        <v>26213</v>
      </c>
      <c r="BX17" s="100">
        <v>25264</v>
      </c>
      <c r="BY17" s="100">
        <v>24212</v>
      </c>
      <c r="BZ17" s="100">
        <v>24301</v>
      </c>
      <c r="CA17" s="100">
        <v>23629</v>
      </c>
      <c r="CB17" s="100">
        <v>25676</v>
      </c>
      <c r="CC17" s="100">
        <v>24751</v>
      </c>
      <c r="CD17" s="100">
        <v>24266</v>
      </c>
      <c r="CE17" s="100">
        <v>22533</v>
      </c>
      <c r="CF17" s="100">
        <v>22060</v>
      </c>
      <c r="CG17" s="100">
        <v>21057</v>
      </c>
      <c r="CH17" s="100">
        <v>20121</v>
      </c>
      <c r="CI17" s="100">
        <v>18306</v>
      </c>
      <c r="CJ17" s="100">
        <v>17111</v>
      </c>
      <c r="CK17" s="100">
        <v>15695</v>
      </c>
      <c r="CL17" s="100">
        <v>14231</v>
      </c>
      <c r="CM17" s="100">
        <v>12819</v>
      </c>
      <c r="CN17" s="100">
        <v>11716</v>
      </c>
      <c r="CO17" s="100">
        <v>10290</v>
      </c>
      <c r="CP17" s="100">
        <v>8510</v>
      </c>
      <c r="CQ17" s="100">
        <v>7630</v>
      </c>
      <c r="CR17" s="100">
        <v>6075</v>
      </c>
      <c r="CS17" s="100">
        <v>5212</v>
      </c>
      <c r="CT17" s="100">
        <v>4434</v>
      </c>
      <c r="CU17" s="100">
        <v>3496</v>
      </c>
      <c r="CV17" s="100">
        <v>2757</v>
      </c>
      <c r="CW17" s="100">
        <v>2220</v>
      </c>
      <c r="CX17" s="100">
        <v>1684</v>
      </c>
      <c r="CY17" s="100">
        <v>1305</v>
      </c>
      <c r="CZ17" s="100">
        <v>876</v>
      </c>
      <c r="DA17" s="100">
        <v>691</v>
      </c>
      <c r="DB17" s="100">
        <v>479</v>
      </c>
      <c r="DC17" s="100">
        <v>334</v>
      </c>
      <c r="DD17" s="100">
        <v>212</v>
      </c>
      <c r="DE17" s="100">
        <v>140</v>
      </c>
      <c r="DF17" s="100">
        <v>63</v>
      </c>
      <c r="DG17" s="100">
        <v>59</v>
      </c>
      <c r="DH17" s="100">
        <v>74</v>
      </c>
      <c r="DI17" s="114"/>
      <c r="DJ17" s="114"/>
      <c r="DK17" s="114"/>
      <c r="DL17" s="114"/>
      <c r="DM17" s="114"/>
      <c r="DN17" s="114"/>
      <c r="DO17" s="114"/>
      <c r="DP17" s="114"/>
      <c r="DQ17" s="114"/>
      <c r="DR17" s="114"/>
      <c r="DS17" s="114"/>
      <c r="DT17" s="114"/>
      <c r="DU17" s="114"/>
      <c r="DV17" s="114"/>
      <c r="DW17" s="114"/>
      <c r="DX17" s="114"/>
      <c r="DY17" s="114"/>
      <c r="DZ17" s="114"/>
      <c r="EA17" s="114"/>
      <c r="EB17" s="114"/>
      <c r="EC17" s="114"/>
    </row>
    <row r="18" spans="1:133" s="63" customFormat="1" ht="1" hidden="1" customHeight="1">
      <c r="A18" s="122" t="s">
        <v>193</v>
      </c>
      <c r="B18" s="126"/>
      <c r="C18" s="123">
        <f t="shared" si="0"/>
        <v>1891957</v>
      </c>
      <c r="D18" s="123">
        <f t="shared" si="1"/>
        <v>1915554</v>
      </c>
      <c r="E18" s="123">
        <f t="shared" si="2"/>
        <v>1939213</v>
      </c>
      <c r="F18" s="123">
        <f t="shared" si="3"/>
        <v>1962202</v>
      </c>
      <c r="G18" s="123">
        <f t="shared" si="4"/>
        <v>1987127</v>
      </c>
      <c r="H18" s="123">
        <f t="shared" si="5"/>
        <v>356743</v>
      </c>
      <c r="I18" s="123">
        <f t="shared" si="6"/>
        <v>333146</v>
      </c>
      <c r="J18" s="123">
        <f t="shared" si="7"/>
        <v>309487</v>
      </c>
      <c r="K18" s="123">
        <f t="shared" si="8"/>
        <v>286498</v>
      </c>
      <c r="L18" s="123">
        <f t="shared" si="9"/>
        <v>261573</v>
      </c>
      <c r="M18" s="109">
        <v>38075</v>
      </c>
      <c r="N18" s="109">
        <v>37741</v>
      </c>
      <c r="O18" s="100">
        <v>37364</v>
      </c>
      <c r="P18" s="100">
        <v>36424</v>
      </c>
      <c r="Q18" s="100">
        <v>36409</v>
      </c>
      <c r="R18" s="100">
        <v>37342</v>
      </c>
      <c r="S18" s="100">
        <v>36729</v>
      </c>
      <c r="T18" s="100">
        <v>37623</v>
      </c>
      <c r="U18" s="100">
        <v>39405</v>
      </c>
      <c r="V18" s="100">
        <v>40877</v>
      </c>
      <c r="W18" s="100">
        <v>42855</v>
      </c>
      <c r="X18" s="100">
        <v>44990</v>
      </c>
      <c r="Y18" s="100">
        <v>46376</v>
      </c>
      <c r="Z18" s="100">
        <v>47446</v>
      </c>
      <c r="AA18" s="100">
        <v>49341</v>
      </c>
      <c r="AB18" s="100">
        <v>50469</v>
      </c>
      <c r="AC18" s="100">
        <v>52166</v>
      </c>
      <c r="AD18" s="100">
        <v>53533</v>
      </c>
      <c r="AE18" s="100">
        <v>54177</v>
      </c>
      <c r="AF18" s="100">
        <v>52991</v>
      </c>
      <c r="AG18" s="100">
        <v>51606</v>
      </c>
      <c r="AH18" s="100">
        <v>49808</v>
      </c>
      <c r="AI18" s="100">
        <v>48698</v>
      </c>
      <c r="AJ18" s="100">
        <v>48058</v>
      </c>
      <c r="AK18" s="100">
        <v>47755</v>
      </c>
      <c r="AL18" s="100">
        <v>48061</v>
      </c>
      <c r="AM18" s="100">
        <v>47809</v>
      </c>
      <c r="AN18" s="100">
        <v>47448</v>
      </c>
      <c r="AO18" s="100">
        <v>46664</v>
      </c>
      <c r="AP18" s="100">
        <v>46768</v>
      </c>
      <c r="AQ18" s="100">
        <v>47487</v>
      </c>
      <c r="AR18" s="100">
        <v>47202</v>
      </c>
      <c r="AS18" s="100">
        <v>49849</v>
      </c>
      <c r="AT18" s="100">
        <v>50201</v>
      </c>
      <c r="AU18" s="100">
        <v>51638</v>
      </c>
      <c r="AV18" s="100">
        <v>51847</v>
      </c>
      <c r="AW18" s="100">
        <v>52589</v>
      </c>
      <c r="AX18" s="100">
        <v>51440</v>
      </c>
      <c r="AY18" s="100">
        <v>51002</v>
      </c>
      <c r="AZ18" s="100">
        <v>49574</v>
      </c>
      <c r="BA18" s="100">
        <v>48134</v>
      </c>
      <c r="BB18" s="100">
        <v>44983</v>
      </c>
      <c r="BC18" s="100">
        <v>42396</v>
      </c>
      <c r="BD18" s="100">
        <v>41704</v>
      </c>
      <c r="BE18" s="100">
        <v>40910</v>
      </c>
      <c r="BF18" s="100">
        <v>39853</v>
      </c>
      <c r="BG18" s="100">
        <v>40153</v>
      </c>
      <c r="BH18" s="100">
        <v>40176</v>
      </c>
      <c r="BI18" s="100">
        <v>39484</v>
      </c>
      <c r="BJ18" s="100">
        <v>38308</v>
      </c>
      <c r="BK18" s="100">
        <v>37922</v>
      </c>
      <c r="BL18" s="100">
        <v>36981</v>
      </c>
      <c r="BM18" s="100">
        <v>37065</v>
      </c>
      <c r="BN18" s="100">
        <v>35605</v>
      </c>
      <c r="BO18" s="100">
        <v>34495</v>
      </c>
      <c r="BP18" s="100">
        <v>33922</v>
      </c>
      <c r="BQ18" s="100">
        <v>33414</v>
      </c>
      <c r="BR18" s="100">
        <v>33000</v>
      </c>
      <c r="BS18" s="100">
        <v>31996</v>
      </c>
      <c r="BT18" s="100">
        <v>32005</v>
      </c>
      <c r="BU18" s="100">
        <v>31440</v>
      </c>
      <c r="BV18" s="100">
        <v>31544</v>
      </c>
      <c r="BW18" s="100">
        <v>30511</v>
      </c>
      <c r="BX18" s="100">
        <v>25684</v>
      </c>
      <c r="BY18" s="100">
        <v>24768</v>
      </c>
      <c r="BZ18" s="100">
        <v>23597</v>
      </c>
      <c r="CA18" s="100">
        <v>23659</v>
      </c>
      <c r="CB18" s="100">
        <v>22989</v>
      </c>
      <c r="CC18" s="100">
        <v>24925</v>
      </c>
      <c r="CD18" s="100">
        <v>23989</v>
      </c>
      <c r="CE18" s="100">
        <v>23411</v>
      </c>
      <c r="CF18" s="100">
        <v>21680</v>
      </c>
      <c r="CG18" s="100">
        <v>21134</v>
      </c>
      <c r="CH18" s="100">
        <v>20053</v>
      </c>
      <c r="CI18" s="100">
        <v>19123</v>
      </c>
      <c r="CJ18" s="100">
        <v>17284</v>
      </c>
      <c r="CK18" s="100">
        <v>16095</v>
      </c>
      <c r="CL18" s="100">
        <v>14675</v>
      </c>
      <c r="CM18" s="100">
        <v>13214</v>
      </c>
      <c r="CN18" s="100">
        <v>11770</v>
      </c>
      <c r="CO18" s="100">
        <v>10576</v>
      </c>
      <c r="CP18" s="100">
        <v>9262</v>
      </c>
      <c r="CQ18" s="100">
        <v>7609</v>
      </c>
      <c r="CR18" s="100">
        <v>6813</v>
      </c>
      <c r="CS18" s="100">
        <v>5268</v>
      </c>
      <c r="CT18" s="100">
        <v>4492</v>
      </c>
      <c r="CU18" s="100">
        <v>3718</v>
      </c>
      <c r="CV18" s="100">
        <v>2950</v>
      </c>
      <c r="CW18" s="100">
        <v>2244</v>
      </c>
      <c r="CX18" s="100">
        <v>1796</v>
      </c>
      <c r="CY18" s="100">
        <v>1323</v>
      </c>
      <c r="CZ18" s="100">
        <v>997</v>
      </c>
      <c r="DA18" s="100">
        <v>687</v>
      </c>
      <c r="DB18" s="100">
        <v>510</v>
      </c>
      <c r="DC18" s="100">
        <v>339</v>
      </c>
      <c r="DD18" s="100">
        <v>239</v>
      </c>
      <c r="DE18" s="100">
        <v>131</v>
      </c>
      <c r="DF18" s="100">
        <v>82</v>
      </c>
      <c r="DG18" s="100">
        <v>40</v>
      </c>
      <c r="DH18" s="100">
        <v>69</v>
      </c>
      <c r="DI18" s="114"/>
      <c r="DJ18" s="114"/>
      <c r="DK18" s="114"/>
      <c r="DL18" s="114"/>
      <c r="DM18" s="114"/>
      <c r="DN18" s="114"/>
      <c r="DO18" s="114"/>
      <c r="DP18" s="114"/>
      <c r="DQ18" s="114"/>
      <c r="DR18" s="114"/>
      <c r="DS18" s="114"/>
      <c r="DT18" s="114"/>
      <c r="DU18" s="114"/>
      <c r="DV18" s="114"/>
      <c r="DW18" s="114"/>
      <c r="DX18" s="114"/>
      <c r="DY18" s="114"/>
      <c r="DZ18" s="114"/>
      <c r="EA18" s="114"/>
      <c r="EB18" s="114"/>
      <c r="EC18" s="114"/>
    </row>
    <row r="19" spans="1:133" s="63" customFormat="1" ht="1" hidden="1" customHeight="1">
      <c r="A19" s="122" t="s">
        <v>192</v>
      </c>
      <c r="B19" s="126"/>
      <c r="C19" s="123">
        <f t="shared" si="0"/>
        <v>1914937</v>
      </c>
      <c r="D19" s="123">
        <f t="shared" si="1"/>
        <v>1939004</v>
      </c>
      <c r="E19" s="123">
        <f t="shared" si="2"/>
        <v>1961915</v>
      </c>
      <c r="F19" s="123">
        <f t="shared" si="3"/>
        <v>1984886</v>
      </c>
      <c r="G19" s="123">
        <f t="shared" si="4"/>
        <v>2007180</v>
      </c>
      <c r="H19" s="123">
        <f t="shared" si="5"/>
        <v>358230</v>
      </c>
      <c r="I19" s="123">
        <f t="shared" si="6"/>
        <v>334163</v>
      </c>
      <c r="J19" s="123">
        <f t="shared" si="7"/>
        <v>311252</v>
      </c>
      <c r="K19" s="123">
        <f t="shared" si="8"/>
        <v>288281</v>
      </c>
      <c r="L19" s="123">
        <f t="shared" si="9"/>
        <v>265987</v>
      </c>
      <c r="M19" s="109">
        <v>37926</v>
      </c>
      <c r="N19" s="109">
        <v>37957</v>
      </c>
      <c r="O19" s="100">
        <v>37495</v>
      </c>
      <c r="P19" s="100">
        <v>37504</v>
      </c>
      <c r="Q19" s="100">
        <v>36689</v>
      </c>
      <c r="R19" s="100">
        <v>36729</v>
      </c>
      <c r="S19" s="100">
        <v>37320</v>
      </c>
      <c r="T19" s="100">
        <v>36637</v>
      </c>
      <c r="U19" s="100">
        <v>37608</v>
      </c>
      <c r="V19" s="100">
        <v>39393</v>
      </c>
      <c r="W19" s="100">
        <v>40908</v>
      </c>
      <c r="X19" s="100">
        <v>42899</v>
      </c>
      <c r="Y19" s="100">
        <v>44999</v>
      </c>
      <c r="Z19" s="100">
        <v>46395</v>
      </c>
      <c r="AA19" s="100">
        <v>47432</v>
      </c>
      <c r="AB19" s="100">
        <v>49341</v>
      </c>
      <c r="AC19" s="100">
        <v>50532</v>
      </c>
      <c r="AD19" s="100">
        <v>52113</v>
      </c>
      <c r="AE19" s="100">
        <v>53406</v>
      </c>
      <c r="AF19" s="100">
        <v>53910</v>
      </c>
      <c r="AG19" s="100">
        <v>52743</v>
      </c>
      <c r="AH19" s="100">
        <v>51517</v>
      </c>
      <c r="AI19" s="100">
        <v>49927</v>
      </c>
      <c r="AJ19" s="100">
        <v>48916</v>
      </c>
      <c r="AK19" s="100">
        <v>48346</v>
      </c>
      <c r="AL19" s="100">
        <v>48134</v>
      </c>
      <c r="AM19" s="100">
        <v>48528</v>
      </c>
      <c r="AN19" s="100">
        <v>48330</v>
      </c>
      <c r="AO19" s="100">
        <v>47954</v>
      </c>
      <c r="AP19" s="100">
        <v>47143</v>
      </c>
      <c r="AQ19" s="100">
        <v>47173</v>
      </c>
      <c r="AR19" s="100">
        <v>47860</v>
      </c>
      <c r="AS19" s="100">
        <v>47446</v>
      </c>
      <c r="AT19" s="100">
        <v>50053</v>
      </c>
      <c r="AU19" s="100">
        <v>50365</v>
      </c>
      <c r="AV19" s="100">
        <v>51595</v>
      </c>
      <c r="AW19" s="100">
        <v>51828</v>
      </c>
      <c r="AX19" s="100">
        <v>52496</v>
      </c>
      <c r="AY19" s="100">
        <v>51415</v>
      </c>
      <c r="AZ19" s="100">
        <v>50909</v>
      </c>
      <c r="BA19" s="100">
        <v>49473</v>
      </c>
      <c r="BB19" s="100">
        <v>47982</v>
      </c>
      <c r="BC19" s="100">
        <v>44875</v>
      </c>
      <c r="BD19" s="100">
        <v>42264</v>
      </c>
      <c r="BE19" s="100">
        <v>41553</v>
      </c>
      <c r="BF19" s="100">
        <v>40667</v>
      </c>
      <c r="BG19" s="100">
        <v>39683</v>
      </c>
      <c r="BH19" s="100">
        <v>39911</v>
      </c>
      <c r="BI19" s="100">
        <v>39913</v>
      </c>
      <c r="BJ19" s="100">
        <v>39265</v>
      </c>
      <c r="BK19" s="100">
        <v>38089</v>
      </c>
      <c r="BL19" s="100">
        <v>37666</v>
      </c>
      <c r="BM19" s="100">
        <v>36633</v>
      </c>
      <c r="BN19" s="100">
        <v>36687</v>
      </c>
      <c r="BO19" s="100">
        <v>35243</v>
      </c>
      <c r="BP19" s="100">
        <v>34117</v>
      </c>
      <c r="BQ19" s="100">
        <v>33516</v>
      </c>
      <c r="BR19" s="100">
        <v>32949</v>
      </c>
      <c r="BS19" s="100">
        <v>32508</v>
      </c>
      <c r="BT19" s="100">
        <v>31440</v>
      </c>
      <c r="BU19" s="100">
        <v>31345</v>
      </c>
      <c r="BV19" s="100">
        <v>30724</v>
      </c>
      <c r="BW19" s="100">
        <v>30836</v>
      </c>
      <c r="BX19" s="100">
        <v>29833</v>
      </c>
      <c r="BY19" s="100">
        <v>25087</v>
      </c>
      <c r="BZ19" s="100">
        <v>24067</v>
      </c>
      <c r="CA19" s="100">
        <v>22911</v>
      </c>
      <c r="CB19" s="100">
        <v>22971</v>
      </c>
      <c r="CC19" s="100">
        <v>22294</v>
      </c>
      <c r="CD19" s="100">
        <v>24133</v>
      </c>
      <c r="CE19" s="100">
        <v>23166</v>
      </c>
      <c r="CF19" s="100">
        <v>22519</v>
      </c>
      <c r="CG19" s="100">
        <v>20783</v>
      </c>
      <c r="CH19" s="100">
        <v>20083</v>
      </c>
      <c r="CI19" s="100">
        <v>19009</v>
      </c>
      <c r="CJ19" s="100">
        <v>18088</v>
      </c>
      <c r="CK19" s="100">
        <v>16181</v>
      </c>
      <c r="CL19" s="100">
        <v>15028</v>
      </c>
      <c r="CM19" s="100">
        <v>13571</v>
      </c>
      <c r="CN19" s="100">
        <v>12170</v>
      </c>
      <c r="CO19" s="100">
        <v>10724</v>
      </c>
      <c r="CP19" s="100">
        <v>9551</v>
      </c>
      <c r="CQ19" s="100">
        <v>8202</v>
      </c>
      <c r="CR19" s="100">
        <v>6715</v>
      </c>
      <c r="CS19" s="100">
        <v>5909</v>
      </c>
      <c r="CT19" s="100">
        <v>4514</v>
      </c>
      <c r="CU19" s="100">
        <v>3788</v>
      </c>
      <c r="CV19" s="100">
        <v>3081</v>
      </c>
      <c r="CW19" s="100">
        <v>2395</v>
      </c>
      <c r="CX19" s="100">
        <v>1775</v>
      </c>
      <c r="CY19" s="100">
        <v>1409</v>
      </c>
      <c r="CZ19" s="100">
        <v>1019</v>
      </c>
      <c r="DA19" s="100">
        <v>740</v>
      </c>
      <c r="DB19" s="100">
        <v>509</v>
      </c>
      <c r="DC19" s="100">
        <v>348</v>
      </c>
      <c r="DD19" s="100">
        <v>225</v>
      </c>
      <c r="DE19" s="100">
        <v>167</v>
      </c>
      <c r="DF19" s="100">
        <v>81</v>
      </c>
      <c r="DG19" s="100">
        <v>50</v>
      </c>
      <c r="DH19" s="100">
        <v>54</v>
      </c>
      <c r="DI19" s="114"/>
      <c r="DJ19" s="114"/>
      <c r="DK19" s="114"/>
      <c r="DL19" s="114"/>
      <c r="DM19" s="114"/>
      <c r="DN19" s="114"/>
      <c r="DO19" s="114"/>
      <c r="DP19" s="114"/>
      <c r="DQ19" s="114"/>
      <c r="DR19" s="114"/>
      <c r="DS19" s="114"/>
      <c r="DT19" s="114"/>
      <c r="DU19" s="114"/>
      <c r="DV19" s="114"/>
      <c r="DW19" s="114"/>
      <c r="DX19" s="114"/>
      <c r="DY19" s="114"/>
      <c r="DZ19" s="114"/>
      <c r="EA19" s="114"/>
      <c r="EB19" s="114"/>
      <c r="EC19" s="114"/>
    </row>
    <row r="20" spans="1:133" s="63" customFormat="1" ht="1" hidden="1" customHeight="1">
      <c r="A20" s="122" t="s">
        <v>191</v>
      </c>
      <c r="B20" s="126"/>
      <c r="C20" s="123">
        <f t="shared" si="0"/>
        <v>1941649</v>
      </c>
      <c r="D20" s="123">
        <f t="shared" si="1"/>
        <v>1966037</v>
      </c>
      <c r="E20" s="123">
        <f t="shared" si="2"/>
        <v>1989477</v>
      </c>
      <c r="F20" s="123">
        <f t="shared" si="3"/>
        <v>2011765</v>
      </c>
      <c r="G20" s="123">
        <f t="shared" si="4"/>
        <v>2034049</v>
      </c>
      <c r="H20" s="123">
        <f t="shared" si="5"/>
        <v>360926</v>
      </c>
      <c r="I20" s="123">
        <f t="shared" si="6"/>
        <v>336538</v>
      </c>
      <c r="J20" s="123">
        <f t="shared" si="7"/>
        <v>313098</v>
      </c>
      <c r="K20" s="123">
        <f t="shared" si="8"/>
        <v>290810</v>
      </c>
      <c r="L20" s="123">
        <f t="shared" si="9"/>
        <v>268526</v>
      </c>
      <c r="M20" s="109">
        <v>38112</v>
      </c>
      <c r="N20" s="109">
        <v>37679</v>
      </c>
      <c r="O20" s="100">
        <v>37661</v>
      </c>
      <c r="P20" s="100">
        <v>37594</v>
      </c>
      <c r="Q20" s="100">
        <v>37708</v>
      </c>
      <c r="R20" s="100">
        <v>36920</v>
      </c>
      <c r="S20" s="100">
        <v>36618</v>
      </c>
      <c r="T20" s="100">
        <v>37258</v>
      </c>
      <c r="U20" s="100">
        <v>36609</v>
      </c>
      <c r="V20" s="100">
        <v>37699</v>
      </c>
      <c r="W20" s="100">
        <v>39403</v>
      </c>
      <c r="X20" s="100">
        <v>41012</v>
      </c>
      <c r="Y20" s="100">
        <v>42998</v>
      </c>
      <c r="Z20" s="100">
        <v>45041</v>
      </c>
      <c r="AA20" s="100">
        <v>46535</v>
      </c>
      <c r="AB20" s="100">
        <v>47612</v>
      </c>
      <c r="AC20" s="100">
        <v>49574</v>
      </c>
      <c r="AD20" s="100">
        <v>50785</v>
      </c>
      <c r="AE20" s="100">
        <v>52351</v>
      </c>
      <c r="AF20" s="100">
        <v>53514</v>
      </c>
      <c r="AG20" s="100">
        <v>53932</v>
      </c>
      <c r="AH20" s="100">
        <v>52855</v>
      </c>
      <c r="AI20" s="100">
        <v>51804</v>
      </c>
      <c r="AJ20" s="100">
        <v>50236</v>
      </c>
      <c r="AK20" s="100">
        <v>49401</v>
      </c>
      <c r="AL20" s="100">
        <v>48914</v>
      </c>
      <c r="AM20" s="100">
        <v>48805</v>
      </c>
      <c r="AN20" s="100">
        <v>49250</v>
      </c>
      <c r="AO20" s="100">
        <v>49045</v>
      </c>
      <c r="AP20" s="100">
        <v>48603</v>
      </c>
      <c r="AQ20" s="100">
        <v>47680</v>
      </c>
      <c r="AR20" s="100">
        <v>47550</v>
      </c>
      <c r="AS20" s="100">
        <v>48234</v>
      </c>
      <c r="AT20" s="100">
        <v>47754</v>
      </c>
      <c r="AU20" s="100">
        <v>50292</v>
      </c>
      <c r="AV20" s="100">
        <v>50468</v>
      </c>
      <c r="AW20" s="100">
        <v>51665</v>
      </c>
      <c r="AX20" s="100">
        <v>51826</v>
      </c>
      <c r="AY20" s="100">
        <v>52421</v>
      </c>
      <c r="AZ20" s="100">
        <v>51403</v>
      </c>
      <c r="BA20" s="100">
        <v>50884</v>
      </c>
      <c r="BB20" s="100">
        <v>49318</v>
      </c>
      <c r="BC20" s="100">
        <v>47833</v>
      </c>
      <c r="BD20" s="100">
        <v>44738</v>
      </c>
      <c r="BE20" s="100">
        <v>42101</v>
      </c>
      <c r="BF20" s="100">
        <v>41396</v>
      </c>
      <c r="BG20" s="100">
        <v>40428</v>
      </c>
      <c r="BH20" s="100">
        <v>39512</v>
      </c>
      <c r="BI20" s="100">
        <v>39739</v>
      </c>
      <c r="BJ20" s="100">
        <v>39734</v>
      </c>
      <c r="BK20" s="100">
        <v>39027</v>
      </c>
      <c r="BL20" s="100">
        <v>37824</v>
      </c>
      <c r="BM20" s="100">
        <v>37345</v>
      </c>
      <c r="BN20" s="100">
        <v>36312</v>
      </c>
      <c r="BO20" s="100">
        <v>36319</v>
      </c>
      <c r="BP20" s="100">
        <v>34860</v>
      </c>
      <c r="BQ20" s="100">
        <v>33676</v>
      </c>
      <c r="BR20" s="100">
        <v>33055</v>
      </c>
      <c r="BS20" s="100">
        <v>32483</v>
      </c>
      <c r="BT20" s="100">
        <v>31918</v>
      </c>
      <c r="BU20" s="100">
        <v>30853</v>
      </c>
      <c r="BV20" s="100">
        <v>30706</v>
      </c>
      <c r="BW20" s="100">
        <v>30099</v>
      </c>
      <c r="BX20" s="100">
        <v>30167</v>
      </c>
      <c r="BY20" s="100">
        <v>29184</v>
      </c>
      <c r="BZ20" s="100">
        <v>24388</v>
      </c>
      <c r="CA20" s="100">
        <v>23440</v>
      </c>
      <c r="CB20" s="100">
        <v>22288</v>
      </c>
      <c r="CC20" s="100">
        <v>22284</v>
      </c>
      <c r="CD20" s="100">
        <v>21592</v>
      </c>
      <c r="CE20" s="100">
        <v>23337</v>
      </c>
      <c r="CF20" s="100">
        <v>22318</v>
      </c>
      <c r="CG20" s="100">
        <v>21637</v>
      </c>
      <c r="CH20" s="100">
        <v>19842</v>
      </c>
      <c r="CI20" s="100">
        <v>19140</v>
      </c>
      <c r="CJ20" s="100">
        <v>17934</v>
      </c>
      <c r="CK20" s="100">
        <v>17017</v>
      </c>
      <c r="CL20" s="100">
        <v>15168</v>
      </c>
      <c r="CM20" s="100">
        <v>13988</v>
      </c>
      <c r="CN20" s="100">
        <v>12508</v>
      </c>
      <c r="CO20" s="100">
        <v>11107</v>
      </c>
      <c r="CP20" s="100">
        <v>9734</v>
      </c>
      <c r="CQ20" s="100">
        <v>8612</v>
      </c>
      <c r="CR20" s="100">
        <v>7276</v>
      </c>
      <c r="CS20" s="100">
        <v>5918</v>
      </c>
      <c r="CT20" s="100">
        <v>5114</v>
      </c>
      <c r="CU20" s="100">
        <v>3863</v>
      </c>
      <c r="CV20" s="100">
        <v>3141</v>
      </c>
      <c r="CW20" s="100">
        <v>2530</v>
      </c>
      <c r="CX20" s="100">
        <v>1916</v>
      </c>
      <c r="CY20" s="100">
        <v>1397</v>
      </c>
      <c r="CZ20" s="100">
        <v>1098</v>
      </c>
      <c r="DA20" s="100">
        <v>788</v>
      </c>
      <c r="DB20" s="100">
        <v>563</v>
      </c>
      <c r="DC20" s="100">
        <v>371</v>
      </c>
      <c r="DD20" s="100">
        <v>243</v>
      </c>
      <c r="DE20" s="100">
        <v>158</v>
      </c>
      <c r="DF20" s="100">
        <v>112</v>
      </c>
      <c r="DG20" s="100">
        <v>50</v>
      </c>
      <c r="DH20" s="100">
        <v>54</v>
      </c>
      <c r="DI20" s="114"/>
      <c r="DJ20" s="114"/>
      <c r="DK20" s="114"/>
      <c r="DL20" s="114"/>
      <c r="DM20" s="114"/>
      <c r="DN20" s="114"/>
      <c r="DO20" s="114"/>
      <c r="DP20" s="114"/>
      <c r="DQ20" s="114"/>
      <c r="DR20" s="114"/>
      <c r="DS20" s="114"/>
      <c r="DT20" s="114"/>
      <c r="DU20" s="114"/>
      <c r="DV20" s="114"/>
      <c r="DW20" s="114"/>
      <c r="DX20" s="114"/>
      <c r="DY20" s="114"/>
      <c r="DZ20" s="114"/>
      <c r="EA20" s="114"/>
      <c r="EB20" s="114"/>
      <c r="EC20" s="114"/>
    </row>
    <row r="21" spans="1:133" s="63" customFormat="1" ht="1" hidden="1" customHeight="1">
      <c r="A21" s="122" t="s">
        <v>190</v>
      </c>
      <c r="B21" s="126"/>
      <c r="C21" s="123">
        <f t="shared" si="0"/>
        <v>1965045</v>
      </c>
      <c r="D21" s="123">
        <f t="shared" si="1"/>
        <v>1993318</v>
      </c>
      <c r="E21" s="123">
        <f t="shared" si="2"/>
        <v>2017039</v>
      </c>
      <c r="F21" s="123">
        <f t="shared" si="3"/>
        <v>2039853</v>
      </c>
      <c r="G21" s="123">
        <f t="shared" si="4"/>
        <v>2061476</v>
      </c>
      <c r="H21" s="123">
        <f t="shared" si="5"/>
        <v>366809</v>
      </c>
      <c r="I21" s="123">
        <f t="shared" si="6"/>
        <v>338536</v>
      </c>
      <c r="J21" s="123">
        <f t="shared" si="7"/>
        <v>314815</v>
      </c>
      <c r="K21" s="123">
        <f t="shared" si="8"/>
        <v>292001</v>
      </c>
      <c r="L21" s="123">
        <f t="shared" si="9"/>
        <v>270378</v>
      </c>
      <c r="M21" s="109">
        <v>37534</v>
      </c>
      <c r="N21" s="109">
        <v>38007</v>
      </c>
      <c r="O21" s="100">
        <v>37440</v>
      </c>
      <c r="P21" s="100">
        <v>37729</v>
      </c>
      <c r="Q21" s="100">
        <v>37836</v>
      </c>
      <c r="R21" s="100">
        <v>37965</v>
      </c>
      <c r="S21" s="100">
        <v>36930</v>
      </c>
      <c r="T21" s="100">
        <v>36635</v>
      </c>
      <c r="U21" s="100">
        <v>37290</v>
      </c>
      <c r="V21" s="100">
        <v>36699</v>
      </c>
      <c r="W21" s="100">
        <v>37783</v>
      </c>
      <c r="X21" s="100">
        <v>39519</v>
      </c>
      <c r="Y21" s="100">
        <v>41102</v>
      </c>
      <c r="Z21" s="100">
        <v>43065</v>
      </c>
      <c r="AA21" s="100">
        <v>45131</v>
      </c>
      <c r="AB21" s="100">
        <v>46728</v>
      </c>
      <c r="AC21" s="100">
        <v>47883</v>
      </c>
      <c r="AD21" s="100">
        <v>49775</v>
      </c>
      <c r="AE21" s="100">
        <v>51063</v>
      </c>
      <c r="AF21" s="100">
        <v>52413</v>
      </c>
      <c r="AG21" s="100">
        <v>53589</v>
      </c>
      <c r="AH21" s="100">
        <v>53981</v>
      </c>
      <c r="AI21" s="100">
        <v>53117</v>
      </c>
      <c r="AJ21" s="100">
        <v>52086</v>
      </c>
      <c r="AK21" s="100">
        <v>50673</v>
      </c>
      <c r="AL21" s="100">
        <v>49995</v>
      </c>
      <c r="AM21" s="100">
        <v>49580</v>
      </c>
      <c r="AN21" s="100">
        <v>49556</v>
      </c>
      <c r="AO21" s="100">
        <v>50005</v>
      </c>
      <c r="AP21" s="100">
        <v>49710</v>
      </c>
      <c r="AQ21" s="100">
        <v>49258</v>
      </c>
      <c r="AR21" s="100">
        <v>48249</v>
      </c>
      <c r="AS21" s="100">
        <v>48102</v>
      </c>
      <c r="AT21" s="100">
        <v>48700</v>
      </c>
      <c r="AU21" s="100">
        <v>48089</v>
      </c>
      <c r="AV21" s="100">
        <v>50516</v>
      </c>
      <c r="AW21" s="100">
        <v>50648</v>
      </c>
      <c r="AX21" s="100">
        <v>51792</v>
      </c>
      <c r="AY21" s="100">
        <v>51856</v>
      </c>
      <c r="AZ21" s="100">
        <v>52344</v>
      </c>
      <c r="BA21" s="100">
        <v>51396</v>
      </c>
      <c r="BB21" s="100">
        <v>50763</v>
      </c>
      <c r="BC21" s="100">
        <v>49248</v>
      </c>
      <c r="BD21" s="100">
        <v>47669</v>
      </c>
      <c r="BE21" s="100">
        <v>44612</v>
      </c>
      <c r="BF21" s="100">
        <v>41990</v>
      </c>
      <c r="BG21" s="100">
        <v>41230</v>
      </c>
      <c r="BH21" s="100">
        <v>40187</v>
      </c>
      <c r="BI21" s="100">
        <v>39345</v>
      </c>
      <c r="BJ21" s="100">
        <v>39569</v>
      </c>
      <c r="BK21" s="100">
        <v>39492</v>
      </c>
      <c r="BL21" s="100">
        <v>38756</v>
      </c>
      <c r="BM21" s="100">
        <v>37475</v>
      </c>
      <c r="BN21" s="100">
        <v>36970</v>
      </c>
      <c r="BO21" s="100">
        <v>35980</v>
      </c>
      <c r="BP21" s="100">
        <v>35901</v>
      </c>
      <c r="BQ21" s="100">
        <v>34432</v>
      </c>
      <c r="BR21" s="100">
        <v>33192</v>
      </c>
      <c r="BS21" s="100">
        <v>32578</v>
      </c>
      <c r="BT21" s="100">
        <v>31920</v>
      </c>
      <c r="BU21" s="100">
        <v>31306</v>
      </c>
      <c r="BV21" s="100">
        <v>30214</v>
      </c>
      <c r="BW21" s="100">
        <v>30065</v>
      </c>
      <c r="BX21" s="100">
        <v>29437</v>
      </c>
      <c r="BY21" s="100">
        <v>29472</v>
      </c>
      <c r="BZ21" s="100">
        <v>28273</v>
      </c>
      <c r="CA21" s="100">
        <v>23721</v>
      </c>
      <c r="CB21" s="100">
        <v>22814</v>
      </c>
      <c r="CC21" s="100">
        <v>21623</v>
      </c>
      <c r="CD21" s="100">
        <v>21578</v>
      </c>
      <c r="CE21" s="100">
        <v>20820</v>
      </c>
      <c r="CF21" s="100">
        <v>22548</v>
      </c>
      <c r="CG21" s="100">
        <v>21453</v>
      </c>
      <c r="CH21" s="100">
        <v>20665</v>
      </c>
      <c r="CI21" s="100">
        <v>18853</v>
      </c>
      <c r="CJ21" s="100">
        <v>18068</v>
      </c>
      <c r="CK21" s="100">
        <v>16846</v>
      </c>
      <c r="CL21" s="100">
        <v>15935</v>
      </c>
      <c r="CM21" s="100">
        <v>14159</v>
      </c>
      <c r="CN21" s="100">
        <v>12872</v>
      </c>
      <c r="CO21" s="100">
        <v>11432</v>
      </c>
      <c r="CP21" s="100">
        <v>10024</v>
      </c>
      <c r="CQ21" s="100">
        <v>8761</v>
      </c>
      <c r="CR21" s="100">
        <v>7682</v>
      </c>
      <c r="CS21" s="100">
        <v>6359</v>
      </c>
      <c r="CT21" s="100">
        <v>5107</v>
      </c>
      <c r="CU21" s="100">
        <v>4308</v>
      </c>
      <c r="CV21" s="100">
        <v>3233</v>
      </c>
      <c r="CW21" s="100">
        <v>2576</v>
      </c>
      <c r="CX21" s="100">
        <v>2027</v>
      </c>
      <c r="CY21" s="100">
        <v>1499</v>
      </c>
      <c r="CZ21" s="100">
        <v>1116</v>
      </c>
      <c r="DA21" s="100">
        <v>829</v>
      </c>
      <c r="DB21" s="100">
        <v>588</v>
      </c>
      <c r="DC21" s="100">
        <v>388</v>
      </c>
      <c r="DD21" s="100">
        <v>262</v>
      </c>
      <c r="DE21" s="100">
        <v>169</v>
      </c>
      <c r="DF21" s="100">
        <v>98</v>
      </c>
      <c r="DG21" s="100">
        <v>66</v>
      </c>
      <c r="DH21" s="100">
        <v>57</v>
      </c>
      <c r="DI21" s="114"/>
      <c r="DJ21" s="114"/>
      <c r="DK21" s="114"/>
      <c r="DL21" s="114"/>
      <c r="DM21" s="114"/>
      <c r="DN21" s="114"/>
      <c r="DO21" s="114"/>
      <c r="DP21" s="114"/>
      <c r="DQ21" s="114"/>
      <c r="DR21" s="114"/>
      <c r="DS21" s="114"/>
      <c r="DT21" s="114"/>
      <c r="DU21" s="114"/>
      <c r="DV21" s="114"/>
      <c r="DW21" s="114"/>
      <c r="DX21" s="114"/>
      <c r="DY21" s="114"/>
      <c r="DZ21" s="114"/>
      <c r="EA21" s="114"/>
      <c r="EB21" s="114"/>
      <c r="EC21" s="114"/>
    </row>
    <row r="22" spans="1:133" s="63" customFormat="1" ht="1" hidden="1" customHeight="1">
      <c r="A22" s="122" t="s">
        <v>189</v>
      </c>
      <c r="B22" s="126"/>
      <c r="C22" s="123">
        <f t="shared" si="0"/>
        <v>1989319</v>
      </c>
      <c r="D22" s="123">
        <f t="shared" si="1"/>
        <v>2017916</v>
      </c>
      <c r="E22" s="123">
        <f t="shared" si="2"/>
        <v>2045369</v>
      </c>
      <c r="F22" s="123">
        <f t="shared" si="3"/>
        <v>2068416</v>
      </c>
      <c r="G22" s="123">
        <f t="shared" si="4"/>
        <v>2090545</v>
      </c>
      <c r="H22" s="123">
        <f t="shared" si="5"/>
        <v>372906</v>
      </c>
      <c r="I22" s="123">
        <f t="shared" si="6"/>
        <v>344309</v>
      </c>
      <c r="J22" s="123">
        <f t="shared" si="7"/>
        <v>316856</v>
      </c>
      <c r="K22" s="123">
        <f t="shared" si="8"/>
        <v>293809</v>
      </c>
      <c r="L22" s="123">
        <f t="shared" si="9"/>
        <v>271680</v>
      </c>
      <c r="M22" s="109">
        <v>38383</v>
      </c>
      <c r="N22" s="109">
        <v>37380</v>
      </c>
      <c r="O22" s="100">
        <v>37819</v>
      </c>
      <c r="P22" s="100">
        <v>37504</v>
      </c>
      <c r="Q22" s="100">
        <v>37935</v>
      </c>
      <c r="R22" s="100">
        <v>38244</v>
      </c>
      <c r="S22" s="100">
        <v>38058</v>
      </c>
      <c r="T22" s="100">
        <v>36973</v>
      </c>
      <c r="U22" s="100">
        <v>36759</v>
      </c>
      <c r="V22" s="100">
        <v>37469</v>
      </c>
      <c r="W22" s="100">
        <v>36886</v>
      </c>
      <c r="X22" s="100">
        <v>37968</v>
      </c>
      <c r="Y22" s="100">
        <v>39706</v>
      </c>
      <c r="Z22" s="100">
        <v>41246</v>
      </c>
      <c r="AA22" s="100">
        <v>43245</v>
      </c>
      <c r="AB22" s="100">
        <v>45457</v>
      </c>
      <c r="AC22" s="100">
        <v>47070</v>
      </c>
      <c r="AD22" s="100">
        <v>48243</v>
      </c>
      <c r="AE22" s="100">
        <v>50141</v>
      </c>
      <c r="AF22" s="100">
        <v>51200</v>
      </c>
      <c r="AG22" s="100">
        <v>52561</v>
      </c>
      <c r="AH22" s="100">
        <v>53701</v>
      </c>
      <c r="AI22" s="100">
        <v>54193</v>
      </c>
      <c r="AJ22" s="100">
        <v>53470</v>
      </c>
      <c r="AK22" s="100">
        <v>52580</v>
      </c>
      <c r="AL22" s="100">
        <v>51259</v>
      </c>
      <c r="AM22" s="100">
        <v>50719</v>
      </c>
      <c r="AN22" s="100">
        <v>50521</v>
      </c>
      <c r="AO22" s="100">
        <v>50397</v>
      </c>
      <c r="AP22" s="100">
        <v>50868</v>
      </c>
      <c r="AQ22" s="100">
        <v>50440</v>
      </c>
      <c r="AR22" s="100">
        <v>49925</v>
      </c>
      <c r="AS22" s="100">
        <v>48929</v>
      </c>
      <c r="AT22" s="100">
        <v>48583</v>
      </c>
      <c r="AU22" s="100">
        <v>49116</v>
      </c>
      <c r="AV22" s="100">
        <v>48393</v>
      </c>
      <c r="AW22" s="100">
        <v>50766</v>
      </c>
      <c r="AX22" s="100">
        <v>50833</v>
      </c>
      <c r="AY22" s="100">
        <v>51917</v>
      </c>
      <c r="AZ22" s="100">
        <v>51898</v>
      </c>
      <c r="BA22" s="100">
        <v>52338</v>
      </c>
      <c r="BB22" s="100">
        <v>51324</v>
      </c>
      <c r="BC22" s="100">
        <v>50714</v>
      </c>
      <c r="BD22" s="100">
        <v>49127</v>
      </c>
      <c r="BE22" s="100">
        <v>47538</v>
      </c>
      <c r="BF22" s="100">
        <v>44497</v>
      </c>
      <c r="BG22" s="100">
        <v>41931</v>
      </c>
      <c r="BH22" s="100">
        <v>41094</v>
      </c>
      <c r="BI22" s="100">
        <v>40038</v>
      </c>
      <c r="BJ22" s="100">
        <v>39173</v>
      </c>
      <c r="BK22" s="100">
        <v>39382</v>
      </c>
      <c r="BL22" s="100">
        <v>39192</v>
      </c>
      <c r="BM22" s="100">
        <v>38476</v>
      </c>
      <c r="BN22" s="100">
        <v>37140</v>
      </c>
      <c r="BO22" s="100">
        <v>36614</v>
      </c>
      <c r="BP22" s="100">
        <v>35633</v>
      </c>
      <c r="BQ22" s="100">
        <v>35495</v>
      </c>
      <c r="BR22" s="100">
        <v>33970</v>
      </c>
      <c r="BS22" s="100">
        <v>32751</v>
      </c>
      <c r="BT22" s="100">
        <v>32025</v>
      </c>
      <c r="BU22" s="100">
        <v>31330</v>
      </c>
      <c r="BV22" s="100">
        <v>30658</v>
      </c>
      <c r="BW22" s="100">
        <v>29604</v>
      </c>
      <c r="BX22" s="100">
        <v>29425</v>
      </c>
      <c r="BY22" s="100">
        <v>28781</v>
      </c>
      <c r="BZ22" s="100">
        <v>28597</v>
      </c>
      <c r="CA22" s="100">
        <v>27453</v>
      </c>
      <c r="CB22" s="100">
        <v>23047</v>
      </c>
      <c r="CC22" s="100">
        <v>22129</v>
      </c>
      <c r="CD22" s="100">
        <v>20936</v>
      </c>
      <c r="CE22" s="100">
        <v>20870</v>
      </c>
      <c r="CF22" s="100">
        <v>20085</v>
      </c>
      <c r="CG22" s="100">
        <v>21672</v>
      </c>
      <c r="CH22" s="100">
        <v>20531</v>
      </c>
      <c r="CI22" s="100">
        <v>19641</v>
      </c>
      <c r="CJ22" s="100">
        <v>17852</v>
      </c>
      <c r="CK22" s="100">
        <v>17007</v>
      </c>
      <c r="CL22" s="100">
        <v>15810</v>
      </c>
      <c r="CM22" s="100">
        <v>14866</v>
      </c>
      <c r="CN22" s="100">
        <v>13087</v>
      </c>
      <c r="CO22" s="100">
        <v>11775</v>
      </c>
      <c r="CP22" s="100">
        <v>10400</v>
      </c>
      <c r="CQ22" s="100">
        <v>8975</v>
      </c>
      <c r="CR22" s="100">
        <v>7791</v>
      </c>
      <c r="CS22" s="100">
        <v>6744</v>
      </c>
      <c r="CT22" s="100">
        <v>5559</v>
      </c>
      <c r="CU22" s="100">
        <v>4389</v>
      </c>
      <c r="CV22" s="100">
        <v>3661</v>
      </c>
      <c r="CW22" s="100">
        <v>2677</v>
      </c>
      <c r="CX22" s="100">
        <v>2080</v>
      </c>
      <c r="CY22" s="100">
        <v>1609</v>
      </c>
      <c r="CZ22" s="100">
        <v>1123</v>
      </c>
      <c r="DA22" s="100">
        <v>822</v>
      </c>
      <c r="DB22" s="100">
        <v>606</v>
      </c>
      <c r="DC22" s="100">
        <v>425</v>
      </c>
      <c r="DD22" s="100">
        <v>269</v>
      </c>
      <c r="DE22" s="100">
        <v>174</v>
      </c>
      <c r="DF22" s="100">
        <v>111</v>
      </c>
      <c r="DG22" s="100">
        <v>69</v>
      </c>
      <c r="DH22" s="100">
        <v>64</v>
      </c>
      <c r="DI22" s="114"/>
      <c r="DJ22" s="114"/>
      <c r="DK22" s="114"/>
      <c r="DL22" s="114"/>
      <c r="DM22" s="114"/>
      <c r="DN22" s="114"/>
      <c r="DO22" s="114"/>
      <c r="DP22" s="114"/>
      <c r="DQ22" s="114"/>
      <c r="DR22" s="114"/>
      <c r="DS22" s="114"/>
      <c r="DT22" s="114"/>
      <c r="DU22" s="114"/>
      <c r="DV22" s="114"/>
      <c r="DW22" s="114"/>
      <c r="DX22" s="114"/>
      <c r="DY22" s="114"/>
      <c r="DZ22" s="114"/>
      <c r="EA22" s="114"/>
      <c r="EB22" s="114"/>
      <c r="EC22" s="114"/>
    </row>
    <row r="23" spans="1:133" s="63" customFormat="1" ht="1" hidden="1" customHeight="1">
      <c r="A23" s="122" t="s">
        <v>188</v>
      </c>
      <c r="B23" s="126"/>
      <c r="C23" s="123">
        <f t="shared" si="0"/>
        <v>2014154</v>
      </c>
      <c r="D23" s="123">
        <f t="shared" si="1"/>
        <v>2042066</v>
      </c>
      <c r="E23" s="123">
        <f t="shared" si="2"/>
        <v>2069920</v>
      </c>
      <c r="F23" s="123">
        <f t="shared" si="3"/>
        <v>2096585</v>
      </c>
      <c r="G23" s="123">
        <f t="shared" si="4"/>
        <v>2118921</v>
      </c>
      <c r="H23" s="123">
        <f t="shared" si="5"/>
        <v>378314</v>
      </c>
      <c r="I23" s="123">
        <f t="shared" si="6"/>
        <v>350402</v>
      </c>
      <c r="J23" s="123">
        <f t="shared" si="7"/>
        <v>322548</v>
      </c>
      <c r="K23" s="123">
        <f t="shared" si="8"/>
        <v>295883</v>
      </c>
      <c r="L23" s="123">
        <f t="shared" si="9"/>
        <v>273547</v>
      </c>
      <c r="M23" s="109">
        <v>38881</v>
      </c>
      <c r="N23" s="109">
        <v>38249</v>
      </c>
      <c r="O23" s="100">
        <v>37211</v>
      </c>
      <c r="P23" s="100">
        <v>38010</v>
      </c>
      <c r="Q23" s="100">
        <v>37808</v>
      </c>
      <c r="R23" s="100">
        <v>38430</v>
      </c>
      <c r="S23" s="100">
        <v>38411</v>
      </c>
      <c r="T23" s="100">
        <v>38213</v>
      </c>
      <c r="U23" s="100">
        <v>37130</v>
      </c>
      <c r="V23" s="100">
        <v>36974</v>
      </c>
      <c r="W23" s="100">
        <v>37714</v>
      </c>
      <c r="X23" s="100">
        <v>37151</v>
      </c>
      <c r="Y23" s="100">
        <v>38191</v>
      </c>
      <c r="Z23" s="100">
        <v>39894</v>
      </c>
      <c r="AA23" s="100">
        <v>41453</v>
      </c>
      <c r="AB23" s="100">
        <v>43544</v>
      </c>
      <c r="AC23" s="100">
        <v>45860</v>
      </c>
      <c r="AD23" s="100">
        <v>47426</v>
      </c>
      <c r="AE23" s="100">
        <v>48602</v>
      </c>
      <c r="AF23" s="100">
        <v>50234</v>
      </c>
      <c r="AG23" s="100">
        <v>51263</v>
      </c>
      <c r="AH23" s="100">
        <v>52685</v>
      </c>
      <c r="AI23" s="100">
        <v>53929</v>
      </c>
      <c r="AJ23" s="100">
        <v>54587</v>
      </c>
      <c r="AK23" s="100">
        <v>53936</v>
      </c>
      <c r="AL23" s="100">
        <v>53337</v>
      </c>
      <c r="AM23" s="100">
        <v>52102</v>
      </c>
      <c r="AN23" s="100">
        <v>51623</v>
      </c>
      <c r="AO23" s="100">
        <v>51408</v>
      </c>
      <c r="AP23" s="100">
        <v>51256</v>
      </c>
      <c r="AQ23" s="100">
        <v>51715</v>
      </c>
      <c r="AR23" s="100">
        <v>51208</v>
      </c>
      <c r="AS23" s="100">
        <v>50673</v>
      </c>
      <c r="AT23" s="100">
        <v>49529</v>
      </c>
      <c r="AU23" s="100">
        <v>49071</v>
      </c>
      <c r="AV23" s="100">
        <v>49502</v>
      </c>
      <c r="AW23" s="100">
        <v>48675</v>
      </c>
      <c r="AX23" s="100">
        <v>51007</v>
      </c>
      <c r="AY23" s="100">
        <v>50989</v>
      </c>
      <c r="AZ23" s="100">
        <v>52016</v>
      </c>
      <c r="BA23" s="100">
        <v>51907</v>
      </c>
      <c r="BB23" s="100">
        <v>52286</v>
      </c>
      <c r="BC23" s="100">
        <v>51375</v>
      </c>
      <c r="BD23" s="100">
        <v>50672</v>
      </c>
      <c r="BE23" s="100">
        <v>49077</v>
      </c>
      <c r="BF23" s="100">
        <v>47493</v>
      </c>
      <c r="BG23" s="100">
        <v>44392</v>
      </c>
      <c r="BH23" s="100">
        <v>41791</v>
      </c>
      <c r="BI23" s="100">
        <v>40897</v>
      </c>
      <c r="BJ23" s="100">
        <v>39856</v>
      </c>
      <c r="BK23" s="100">
        <v>38944</v>
      </c>
      <c r="BL23" s="100">
        <v>39069</v>
      </c>
      <c r="BM23" s="100">
        <v>38901</v>
      </c>
      <c r="BN23" s="100">
        <v>38150</v>
      </c>
      <c r="BO23" s="100">
        <v>36774</v>
      </c>
      <c r="BP23" s="100">
        <v>36239</v>
      </c>
      <c r="BQ23" s="100">
        <v>35220</v>
      </c>
      <c r="BR23" s="100">
        <v>35009</v>
      </c>
      <c r="BS23" s="100">
        <v>33477</v>
      </c>
      <c r="BT23" s="100">
        <v>32262</v>
      </c>
      <c r="BU23" s="100">
        <v>31421</v>
      </c>
      <c r="BV23" s="100">
        <v>30656</v>
      </c>
      <c r="BW23" s="100">
        <v>30026</v>
      </c>
      <c r="BX23" s="100">
        <v>28973</v>
      </c>
      <c r="BY23" s="100">
        <v>28776</v>
      </c>
      <c r="BZ23" s="100">
        <v>27912</v>
      </c>
      <c r="CA23" s="100">
        <v>27854</v>
      </c>
      <c r="CB23" s="100">
        <v>26665</v>
      </c>
      <c r="CC23" s="100">
        <v>22336</v>
      </c>
      <c r="CD23" s="100">
        <v>21455</v>
      </c>
      <c r="CE23" s="100">
        <v>20266</v>
      </c>
      <c r="CF23" s="100">
        <v>20111</v>
      </c>
      <c r="CG23" s="100">
        <v>19290</v>
      </c>
      <c r="CH23" s="100">
        <v>20759</v>
      </c>
      <c r="CI23" s="100">
        <v>19542</v>
      </c>
      <c r="CJ23" s="100">
        <v>18645</v>
      </c>
      <c r="CK23" s="100">
        <v>16869</v>
      </c>
      <c r="CL23" s="100">
        <v>15970</v>
      </c>
      <c r="CM23" s="100">
        <v>14700</v>
      </c>
      <c r="CN23" s="100">
        <v>13753</v>
      </c>
      <c r="CO23" s="100">
        <v>12017</v>
      </c>
      <c r="CP23" s="100">
        <v>10722</v>
      </c>
      <c r="CQ23" s="100">
        <v>9405</v>
      </c>
      <c r="CR23" s="100">
        <v>8007</v>
      </c>
      <c r="CS23" s="100">
        <v>6852</v>
      </c>
      <c r="CT23" s="100">
        <v>5873</v>
      </c>
      <c r="CU23" s="100">
        <v>4805</v>
      </c>
      <c r="CV23" s="100">
        <v>3745</v>
      </c>
      <c r="CW23" s="100">
        <v>3008</v>
      </c>
      <c r="CX23" s="100">
        <v>2204</v>
      </c>
      <c r="CY23" s="100">
        <v>1666</v>
      </c>
      <c r="CZ23" s="100">
        <v>1244</v>
      </c>
      <c r="DA23" s="100">
        <v>858</v>
      </c>
      <c r="DB23" s="100">
        <v>611</v>
      </c>
      <c r="DC23" s="100">
        <v>438</v>
      </c>
      <c r="DD23" s="100">
        <v>300</v>
      </c>
      <c r="DE23" s="100">
        <v>182</v>
      </c>
      <c r="DF23" s="100">
        <v>111</v>
      </c>
      <c r="DG23" s="100">
        <v>77</v>
      </c>
      <c r="DH23" s="100">
        <v>62</v>
      </c>
      <c r="DI23" s="114"/>
      <c r="DJ23" s="114"/>
      <c r="DK23" s="114"/>
      <c r="DL23" s="114"/>
      <c r="DM23" s="114"/>
      <c r="DN23" s="114"/>
      <c r="DO23" s="114"/>
      <c r="DP23" s="114"/>
      <c r="DQ23" s="114"/>
      <c r="DR23" s="114"/>
      <c r="DS23" s="114"/>
      <c r="DT23" s="114"/>
      <c r="DU23" s="114"/>
      <c r="DV23" s="114"/>
      <c r="DW23" s="114"/>
      <c r="DX23" s="114"/>
      <c r="DY23" s="114"/>
      <c r="DZ23" s="114"/>
      <c r="EA23" s="114"/>
      <c r="EB23" s="114"/>
      <c r="EC23" s="114"/>
    </row>
    <row r="24" spans="1:133" s="63" customFormat="1" ht="1" hidden="1" customHeight="1">
      <c r="A24" s="122" t="s">
        <v>187</v>
      </c>
      <c r="B24" s="126"/>
      <c r="C24" s="123">
        <f t="shared" si="0"/>
        <v>2039892</v>
      </c>
      <c r="D24" s="123">
        <f t="shared" si="1"/>
        <v>2067831</v>
      </c>
      <c r="E24" s="123">
        <f t="shared" si="2"/>
        <v>2094958</v>
      </c>
      <c r="F24" s="123">
        <f t="shared" si="3"/>
        <v>2122095</v>
      </c>
      <c r="G24" s="123">
        <f t="shared" si="4"/>
        <v>2148009</v>
      </c>
      <c r="H24" s="123">
        <f t="shared" si="5"/>
        <v>383197</v>
      </c>
      <c r="I24" s="123">
        <f t="shared" si="6"/>
        <v>355258</v>
      </c>
      <c r="J24" s="123">
        <f t="shared" si="7"/>
        <v>328131</v>
      </c>
      <c r="K24" s="123">
        <f t="shared" si="8"/>
        <v>300994</v>
      </c>
      <c r="L24" s="123">
        <f t="shared" si="9"/>
        <v>275080</v>
      </c>
      <c r="M24" s="109">
        <v>40795</v>
      </c>
      <c r="N24" s="109">
        <v>38776</v>
      </c>
      <c r="O24" s="100">
        <v>38140</v>
      </c>
      <c r="P24" s="100">
        <v>37476</v>
      </c>
      <c r="Q24" s="100">
        <v>38386</v>
      </c>
      <c r="R24" s="100">
        <v>38420</v>
      </c>
      <c r="S24" s="100">
        <v>38723</v>
      </c>
      <c r="T24" s="100">
        <v>38618</v>
      </c>
      <c r="U24" s="100">
        <v>38506</v>
      </c>
      <c r="V24" s="100">
        <v>37441</v>
      </c>
      <c r="W24" s="100">
        <v>37309</v>
      </c>
      <c r="X24" s="100">
        <v>38059</v>
      </c>
      <c r="Y24" s="100">
        <v>37500</v>
      </c>
      <c r="Z24" s="100">
        <v>38507</v>
      </c>
      <c r="AA24" s="100">
        <v>40176</v>
      </c>
      <c r="AB24" s="100">
        <v>41942</v>
      </c>
      <c r="AC24" s="100">
        <v>44152</v>
      </c>
      <c r="AD24" s="100">
        <v>46380</v>
      </c>
      <c r="AE24" s="100">
        <v>47902</v>
      </c>
      <c r="AF24" s="100">
        <v>48624</v>
      </c>
      <c r="AG24" s="100">
        <v>50329</v>
      </c>
      <c r="AH24" s="100">
        <v>51373</v>
      </c>
      <c r="AI24" s="100">
        <v>52916</v>
      </c>
      <c r="AJ24" s="100">
        <v>54275</v>
      </c>
      <c r="AK24" s="100">
        <v>55099</v>
      </c>
      <c r="AL24" s="100">
        <v>54562</v>
      </c>
      <c r="AM24" s="100">
        <v>54199</v>
      </c>
      <c r="AN24" s="100">
        <v>53075</v>
      </c>
      <c r="AO24" s="100">
        <v>52521</v>
      </c>
      <c r="AP24" s="100">
        <v>52390</v>
      </c>
      <c r="AQ24" s="100">
        <v>52124</v>
      </c>
      <c r="AR24" s="100">
        <v>52389</v>
      </c>
      <c r="AS24" s="100">
        <v>52031</v>
      </c>
      <c r="AT24" s="100">
        <v>51385</v>
      </c>
      <c r="AU24" s="100">
        <v>50050</v>
      </c>
      <c r="AV24" s="100">
        <v>49513</v>
      </c>
      <c r="AW24" s="100">
        <v>49973</v>
      </c>
      <c r="AX24" s="100">
        <v>49016</v>
      </c>
      <c r="AY24" s="100">
        <v>51267</v>
      </c>
      <c r="AZ24" s="100">
        <v>51167</v>
      </c>
      <c r="BA24" s="100">
        <v>52136</v>
      </c>
      <c r="BB24" s="100">
        <v>51976</v>
      </c>
      <c r="BC24" s="100">
        <v>52416</v>
      </c>
      <c r="BD24" s="100">
        <v>51374</v>
      </c>
      <c r="BE24" s="100">
        <v>50645</v>
      </c>
      <c r="BF24" s="100">
        <v>49071</v>
      </c>
      <c r="BG24" s="100">
        <v>47480</v>
      </c>
      <c r="BH24" s="100">
        <v>44273</v>
      </c>
      <c r="BI24" s="100">
        <v>41688</v>
      </c>
      <c r="BJ24" s="100">
        <v>40753</v>
      </c>
      <c r="BK24" s="100">
        <v>39737</v>
      </c>
      <c r="BL24" s="100">
        <v>38721</v>
      </c>
      <c r="BM24" s="100">
        <v>38797</v>
      </c>
      <c r="BN24" s="100">
        <v>38623</v>
      </c>
      <c r="BO24" s="100">
        <v>37817</v>
      </c>
      <c r="BP24" s="100">
        <v>36378</v>
      </c>
      <c r="BQ24" s="100">
        <v>35862</v>
      </c>
      <c r="BR24" s="100">
        <v>34805</v>
      </c>
      <c r="BS24" s="100">
        <v>34510</v>
      </c>
      <c r="BT24" s="100">
        <v>32948</v>
      </c>
      <c r="BU24" s="100">
        <v>31669</v>
      </c>
      <c r="BV24" s="100">
        <v>30799</v>
      </c>
      <c r="BW24" s="100">
        <v>30059</v>
      </c>
      <c r="BX24" s="100">
        <v>29398</v>
      </c>
      <c r="BY24" s="100">
        <v>28303</v>
      </c>
      <c r="BZ24" s="100">
        <v>27939</v>
      </c>
      <c r="CA24" s="100">
        <v>27127</v>
      </c>
      <c r="CB24" s="100">
        <v>27137</v>
      </c>
      <c r="CC24" s="100">
        <v>25914</v>
      </c>
      <c r="CD24" s="100">
        <v>21639</v>
      </c>
      <c r="CE24" s="100">
        <v>20749</v>
      </c>
      <c r="CF24" s="100">
        <v>19604</v>
      </c>
      <c r="CG24" s="100">
        <v>19343</v>
      </c>
      <c r="CH24" s="100">
        <v>18463</v>
      </c>
      <c r="CI24" s="100">
        <v>19796</v>
      </c>
      <c r="CJ24" s="100">
        <v>18565</v>
      </c>
      <c r="CK24" s="100">
        <v>17530</v>
      </c>
      <c r="CL24" s="100">
        <v>15802</v>
      </c>
      <c r="CM24" s="100">
        <v>14899</v>
      </c>
      <c r="CN24" s="100">
        <v>13621</v>
      </c>
      <c r="CO24" s="100">
        <v>12622</v>
      </c>
      <c r="CP24" s="100">
        <v>10932</v>
      </c>
      <c r="CQ24" s="100">
        <v>9674</v>
      </c>
      <c r="CR24" s="100">
        <v>8338</v>
      </c>
      <c r="CS24" s="100">
        <v>7054</v>
      </c>
      <c r="CT24" s="100">
        <v>5950</v>
      </c>
      <c r="CU24" s="100">
        <v>5044</v>
      </c>
      <c r="CV24" s="100">
        <v>4042</v>
      </c>
      <c r="CW24" s="100">
        <v>3154</v>
      </c>
      <c r="CX24" s="100">
        <v>2440</v>
      </c>
      <c r="CY24" s="100">
        <v>1735</v>
      </c>
      <c r="CZ24" s="100">
        <v>1278</v>
      </c>
      <c r="DA24" s="100">
        <v>936</v>
      </c>
      <c r="DB24" s="100">
        <v>634</v>
      </c>
      <c r="DC24" s="100">
        <v>445</v>
      </c>
      <c r="DD24" s="100">
        <v>306</v>
      </c>
      <c r="DE24" s="100">
        <v>210</v>
      </c>
      <c r="DF24" s="100">
        <v>124</v>
      </c>
      <c r="DG24" s="100">
        <v>75</v>
      </c>
      <c r="DH24" s="100">
        <v>76</v>
      </c>
      <c r="DI24" s="114"/>
      <c r="DJ24" s="114"/>
      <c r="DK24" s="114"/>
      <c r="DL24" s="114"/>
      <c r="DM24" s="114"/>
      <c r="DN24" s="114"/>
      <c r="DO24" s="114"/>
      <c r="DP24" s="114"/>
      <c r="DQ24" s="114"/>
      <c r="DR24" s="114"/>
      <c r="DS24" s="114"/>
      <c r="DT24" s="114"/>
      <c r="DU24" s="114"/>
      <c r="DV24" s="114"/>
      <c r="DW24" s="114"/>
      <c r="DX24" s="114"/>
      <c r="DY24" s="114"/>
      <c r="DZ24" s="114"/>
      <c r="EA24" s="114"/>
      <c r="EB24" s="114"/>
      <c r="EC24" s="114"/>
    </row>
    <row r="25" spans="1:133" s="63" customFormat="1" ht="1" hidden="1" customHeight="1">
      <c r="A25" s="122" t="s">
        <v>186</v>
      </c>
      <c r="B25" s="126"/>
      <c r="C25" s="123">
        <f t="shared" si="0"/>
        <v>2066257</v>
      </c>
      <c r="D25" s="123">
        <f t="shared" si="1"/>
        <v>2093646</v>
      </c>
      <c r="E25" s="123">
        <f t="shared" si="2"/>
        <v>2120857</v>
      </c>
      <c r="F25" s="123">
        <f t="shared" si="3"/>
        <v>2147284</v>
      </c>
      <c r="G25" s="123">
        <f t="shared" si="4"/>
        <v>2173698</v>
      </c>
      <c r="H25" s="123">
        <f t="shared" si="5"/>
        <v>387533</v>
      </c>
      <c r="I25" s="123">
        <f t="shared" si="6"/>
        <v>360144</v>
      </c>
      <c r="J25" s="123">
        <f t="shared" si="7"/>
        <v>332933</v>
      </c>
      <c r="K25" s="123">
        <f t="shared" si="8"/>
        <v>306506</v>
      </c>
      <c r="L25" s="123">
        <f t="shared" si="9"/>
        <v>280092</v>
      </c>
      <c r="M25" s="109">
        <v>41319</v>
      </c>
      <c r="N25" s="109">
        <v>40557</v>
      </c>
      <c r="O25" s="100">
        <v>38534</v>
      </c>
      <c r="P25" s="100">
        <v>38242</v>
      </c>
      <c r="Q25" s="100">
        <v>37665</v>
      </c>
      <c r="R25" s="100">
        <v>38999</v>
      </c>
      <c r="S25" s="100">
        <v>38669</v>
      </c>
      <c r="T25" s="100">
        <v>38915</v>
      </c>
      <c r="U25" s="100">
        <v>38898</v>
      </c>
      <c r="V25" s="100">
        <v>38799</v>
      </c>
      <c r="W25" s="100">
        <v>37790</v>
      </c>
      <c r="X25" s="100">
        <v>37701</v>
      </c>
      <c r="Y25" s="100">
        <v>38423</v>
      </c>
      <c r="Z25" s="100">
        <v>37817</v>
      </c>
      <c r="AA25" s="100">
        <v>38891</v>
      </c>
      <c r="AB25" s="100">
        <v>40742</v>
      </c>
      <c r="AC25" s="100">
        <v>42516</v>
      </c>
      <c r="AD25" s="100">
        <v>44642</v>
      </c>
      <c r="AE25" s="100">
        <v>46782</v>
      </c>
      <c r="AF25" s="100">
        <v>47846</v>
      </c>
      <c r="AG25" s="100">
        <v>48807</v>
      </c>
      <c r="AH25" s="100">
        <v>50510</v>
      </c>
      <c r="AI25" s="100">
        <v>51567</v>
      </c>
      <c r="AJ25" s="100">
        <v>53311</v>
      </c>
      <c r="AK25" s="100">
        <v>55026</v>
      </c>
      <c r="AL25" s="100">
        <v>56059</v>
      </c>
      <c r="AM25" s="100">
        <v>55595</v>
      </c>
      <c r="AN25" s="100">
        <v>55440</v>
      </c>
      <c r="AO25" s="100">
        <v>54263</v>
      </c>
      <c r="AP25" s="100">
        <v>53675</v>
      </c>
      <c r="AQ25" s="100">
        <v>53412</v>
      </c>
      <c r="AR25" s="100">
        <v>53033</v>
      </c>
      <c r="AS25" s="100">
        <v>53324</v>
      </c>
      <c r="AT25" s="100">
        <v>52814</v>
      </c>
      <c r="AU25" s="100">
        <v>52012</v>
      </c>
      <c r="AV25" s="100">
        <v>50684</v>
      </c>
      <c r="AW25" s="100">
        <v>49949</v>
      </c>
      <c r="AX25" s="100">
        <v>50361</v>
      </c>
      <c r="AY25" s="100">
        <v>49283</v>
      </c>
      <c r="AZ25" s="100">
        <v>51531</v>
      </c>
      <c r="BA25" s="100">
        <v>51351</v>
      </c>
      <c r="BB25" s="100">
        <v>52234</v>
      </c>
      <c r="BC25" s="100">
        <v>52036</v>
      </c>
      <c r="BD25" s="100">
        <v>52368</v>
      </c>
      <c r="BE25" s="100">
        <v>51311</v>
      </c>
      <c r="BF25" s="100">
        <v>50581</v>
      </c>
      <c r="BG25" s="100">
        <v>48985</v>
      </c>
      <c r="BH25" s="100">
        <v>47333</v>
      </c>
      <c r="BI25" s="100">
        <v>44083</v>
      </c>
      <c r="BJ25" s="100">
        <v>41522</v>
      </c>
      <c r="BK25" s="100">
        <v>40583</v>
      </c>
      <c r="BL25" s="100">
        <v>39479</v>
      </c>
      <c r="BM25" s="100">
        <v>38419</v>
      </c>
      <c r="BN25" s="100">
        <v>38444</v>
      </c>
      <c r="BO25" s="100">
        <v>38273</v>
      </c>
      <c r="BP25" s="100">
        <v>37472</v>
      </c>
      <c r="BQ25" s="100">
        <v>35894</v>
      </c>
      <c r="BR25" s="100">
        <v>35353</v>
      </c>
      <c r="BS25" s="100">
        <v>34280</v>
      </c>
      <c r="BT25" s="100">
        <v>33940</v>
      </c>
      <c r="BU25" s="100">
        <v>32248</v>
      </c>
      <c r="BV25" s="100">
        <v>31042</v>
      </c>
      <c r="BW25" s="100">
        <v>30154</v>
      </c>
      <c r="BX25" s="100">
        <v>29435</v>
      </c>
      <c r="BY25" s="100">
        <v>28781</v>
      </c>
      <c r="BZ25" s="100">
        <v>27389</v>
      </c>
      <c r="CA25" s="100">
        <v>27211</v>
      </c>
      <c r="CB25" s="100">
        <v>26427</v>
      </c>
      <c r="CC25" s="100">
        <v>26414</v>
      </c>
      <c r="CD25" s="100">
        <v>25202</v>
      </c>
      <c r="CE25" s="100">
        <v>20936</v>
      </c>
      <c r="CF25" s="100">
        <v>20099</v>
      </c>
      <c r="CG25" s="100">
        <v>18878</v>
      </c>
      <c r="CH25" s="100">
        <v>18551</v>
      </c>
      <c r="CI25" s="100">
        <v>17604</v>
      </c>
      <c r="CJ25" s="100">
        <v>18817</v>
      </c>
      <c r="CK25" s="100">
        <v>17522</v>
      </c>
      <c r="CL25" s="100">
        <v>16427</v>
      </c>
      <c r="CM25" s="100">
        <v>14788</v>
      </c>
      <c r="CN25" s="100">
        <v>13836</v>
      </c>
      <c r="CO25" s="100">
        <v>12514</v>
      </c>
      <c r="CP25" s="100">
        <v>11523</v>
      </c>
      <c r="CQ25" s="100">
        <v>9796</v>
      </c>
      <c r="CR25" s="100">
        <v>8618</v>
      </c>
      <c r="CS25" s="100">
        <v>7391</v>
      </c>
      <c r="CT25" s="100">
        <v>6147</v>
      </c>
      <c r="CU25" s="100">
        <v>5065</v>
      </c>
      <c r="CV25" s="100">
        <v>4234</v>
      </c>
      <c r="CW25" s="100">
        <v>3370</v>
      </c>
      <c r="CX25" s="100">
        <v>2547</v>
      </c>
      <c r="CY25" s="100">
        <v>1929</v>
      </c>
      <c r="CZ25" s="100">
        <v>1350</v>
      </c>
      <c r="DA25" s="100">
        <v>970</v>
      </c>
      <c r="DB25" s="100">
        <v>675</v>
      </c>
      <c r="DC25" s="100">
        <v>472</v>
      </c>
      <c r="DD25" s="100">
        <v>323</v>
      </c>
      <c r="DE25" s="100">
        <v>207</v>
      </c>
      <c r="DF25" s="100">
        <v>143</v>
      </c>
      <c r="DG25" s="100">
        <v>80</v>
      </c>
      <c r="DH25" s="100">
        <v>78</v>
      </c>
      <c r="DI25" s="114"/>
      <c r="DJ25" s="114"/>
      <c r="DK25" s="114"/>
      <c r="DL25" s="114"/>
      <c r="DM25" s="114"/>
      <c r="DN25" s="114"/>
      <c r="DO25" s="114"/>
      <c r="DP25" s="114"/>
      <c r="DQ25" s="114"/>
      <c r="DR25" s="114"/>
      <c r="DS25" s="114"/>
      <c r="DT25" s="114"/>
      <c r="DU25" s="114"/>
      <c r="DV25" s="114"/>
      <c r="DW25" s="114"/>
      <c r="DX25" s="114"/>
      <c r="DY25" s="114"/>
      <c r="DZ25" s="114"/>
      <c r="EA25" s="114"/>
      <c r="EB25" s="114"/>
      <c r="EC25" s="114"/>
    </row>
    <row r="26" spans="1:133" s="63" customFormat="1" ht="1" hidden="1" customHeight="1">
      <c r="A26" s="122" t="s">
        <v>185</v>
      </c>
      <c r="B26" s="126"/>
      <c r="C26" s="123">
        <f t="shared" si="0"/>
        <v>2098134</v>
      </c>
      <c r="D26" s="123">
        <f t="shared" si="1"/>
        <v>2126122</v>
      </c>
      <c r="E26" s="123">
        <f t="shared" si="2"/>
        <v>2152819</v>
      </c>
      <c r="F26" s="123">
        <f t="shared" si="3"/>
        <v>2179324</v>
      </c>
      <c r="G26" s="123">
        <f t="shared" si="4"/>
        <v>2205010</v>
      </c>
      <c r="H26" s="123">
        <f t="shared" si="5"/>
        <v>391555</v>
      </c>
      <c r="I26" s="123">
        <f t="shared" si="6"/>
        <v>363567</v>
      </c>
      <c r="J26" s="123">
        <f t="shared" si="7"/>
        <v>336870</v>
      </c>
      <c r="K26" s="123">
        <f t="shared" si="8"/>
        <v>310365</v>
      </c>
      <c r="L26" s="123">
        <f t="shared" si="9"/>
        <v>284679</v>
      </c>
      <c r="M26" s="109">
        <v>42511</v>
      </c>
      <c r="N26" s="109">
        <v>41388</v>
      </c>
      <c r="O26" s="100">
        <v>40830</v>
      </c>
      <c r="P26" s="100">
        <v>39181</v>
      </c>
      <c r="Q26" s="100">
        <v>38987</v>
      </c>
      <c r="R26" s="100">
        <v>38691</v>
      </c>
      <c r="S26" s="100">
        <v>39581</v>
      </c>
      <c r="T26" s="100">
        <v>39227</v>
      </c>
      <c r="U26" s="100">
        <v>39442</v>
      </c>
      <c r="V26" s="100">
        <v>39390</v>
      </c>
      <c r="W26" s="100">
        <v>39400</v>
      </c>
      <c r="X26" s="100">
        <v>38319</v>
      </c>
      <c r="Y26" s="100">
        <v>38176</v>
      </c>
      <c r="Z26" s="100">
        <v>38895</v>
      </c>
      <c r="AA26" s="100">
        <v>38410</v>
      </c>
      <c r="AB26" s="100">
        <v>39619</v>
      </c>
      <c r="AC26" s="100">
        <v>41494</v>
      </c>
      <c r="AD26" s="100">
        <v>43111</v>
      </c>
      <c r="AE26" s="100">
        <v>45113</v>
      </c>
      <c r="AF26" s="100">
        <v>46858</v>
      </c>
      <c r="AG26" s="100">
        <v>48179</v>
      </c>
      <c r="AH26" s="100">
        <v>49145</v>
      </c>
      <c r="AI26" s="100">
        <v>50966</v>
      </c>
      <c r="AJ26" s="100">
        <v>52249</v>
      </c>
      <c r="AK26" s="100">
        <v>54221</v>
      </c>
      <c r="AL26" s="100">
        <v>56217</v>
      </c>
      <c r="AM26" s="100">
        <v>57739</v>
      </c>
      <c r="AN26" s="100">
        <v>57364</v>
      </c>
      <c r="AO26" s="100">
        <v>57126</v>
      </c>
      <c r="AP26" s="100">
        <v>55787</v>
      </c>
      <c r="AQ26" s="100">
        <v>55272</v>
      </c>
      <c r="AR26" s="100">
        <v>54799</v>
      </c>
      <c r="AS26" s="100">
        <v>54369</v>
      </c>
      <c r="AT26" s="100">
        <v>54395</v>
      </c>
      <c r="AU26" s="100">
        <v>53764</v>
      </c>
      <c r="AV26" s="100">
        <v>52769</v>
      </c>
      <c r="AW26" s="100">
        <v>51376</v>
      </c>
      <c r="AX26" s="100">
        <v>50482</v>
      </c>
      <c r="AY26" s="100">
        <v>50834</v>
      </c>
      <c r="AZ26" s="100">
        <v>49590</v>
      </c>
      <c r="BA26" s="100">
        <v>51789</v>
      </c>
      <c r="BB26" s="100">
        <v>51498</v>
      </c>
      <c r="BC26" s="100">
        <v>52352</v>
      </c>
      <c r="BD26" s="100">
        <v>52061</v>
      </c>
      <c r="BE26" s="100">
        <v>52353</v>
      </c>
      <c r="BF26" s="100">
        <v>51260</v>
      </c>
      <c r="BG26" s="100">
        <v>50530</v>
      </c>
      <c r="BH26" s="100">
        <v>48869</v>
      </c>
      <c r="BI26" s="100">
        <v>47220</v>
      </c>
      <c r="BJ26" s="100">
        <v>43949</v>
      </c>
      <c r="BK26" s="100">
        <v>41323</v>
      </c>
      <c r="BL26" s="100">
        <v>40381</v>
      </c>
      <c r="BM26" s="100">
        <v>39241</v>
      </c>
      <c r="BN26" s="100">
        <v>38105</v>
      </c>
      <c r="BO26" s="100">
        <v>38098</v>
      </c>
      <c r="BP26" s="100">
        <v>37843</v>
      </c>
      <c r="BQ26" s="100">
        <v>37002</v>
      </c>
      <c r="BR26" s="100">
        <v>35363</v>
      </c>
      <c r="BS26" s="100">
        <v>34859</v>
      </c>
      <c r="BT26" s="100">
        <v>33781</v>
      </c>
      <c r="BU26" s="100">
        <v>33254</v>
      </c>
      <c r="BV26" s="100">
        <v>31613</v>
      </c>
      <c r="BW26" s="100">
        <v>30380</v>
      </c>
      <c r="BX26" s="100">
        <v>29490</v>
      </c>
      <c r="BY26" s="100">
        <v>28877</v>
      </c>
      <c r="BZ26" s="100">
        <v>27988</v>
      </c>
      <c r="CA26" s="100">
        <v>26697</v>
      </c>
      <c r="CB26" s="100">
        <v>26505</v>
      </c>
      <c r="CC26" s="100">
        <v>25686</v>
      </c>
      <c r="CD26" s="100">
        <v>25655</v>
      </c>
      <c r="CE26" s="100">
        <v>24431</v>
      </c>
      <c r="CF26" s="100">
        <v>20226</v>
      </c>
      <c r="CG26" s="100">
        <v>19303</v>
      </c>
      <c r="CH26" s="100">
        <v>18119</v>
      </c>
      <c r="CI26" s="100">
        <v>17754</v>
      </c>
      <c r="CJ26" s="100">
        <v>16671</v>
      </c>
      <c r="CK26" s="100">
        <v>17852</v>
      </c>
      <c r="CL26" s="100">
        <v>16441</v>
      </c>
      <c r="CM26" s="100">
        <v>15259</v>
      </c>
      <c r="CN26" s="100">
        <v>13703</v>
      </c>
      <c r="CO26" s="100">
        <v>12734</v>
      </c>
      <c r="CP26" s="100">
        <v>11405</v>
      </c>
      <c r="CQ26" s="100">
        <v>10386</v>
      </c>
      <c r="CR26" s="100">
        <v>8709</v>
      </c>
      <c r="CS26" s="100">
        <v>7568</v>
      </c>
      <c r="CT26" s="100">
        <v>6371</v>
      </c>
      <c r="CU26" s="100">
        <v>5217</v>
      </c>
      <c r="CV26" s="100">
        <v>4218</v>
      </c>
      <c r="CW26" s="100">
        <v>3489</v>
      </c>
      <c r="CX26" s="100">
        <v>2703</v>
      </c>
      <c r="CY26" s="100">
        <v>1995</v>
      </c>
      <c r="CZ26" s="100">
        <v>1453</v>
      </c>
      <c r="DA26" s="100">
        <v>1004</v>
      </c>
      <c r="DB26" s="100">
        <v>692</v>
      </c>
      <c r="DC26" s="100">
        <v>465</v>
      </c>
      <c r="DD26" s="100">
        <v>340</v>
      </c>
      <c r="DE26" s="100">
        <v>218</v>
      </c>
      <c r="DF26" s="100">
        <v>132</v>
      </c>
      <c r="DG26" s="100">
        <v>93</v>
      </c>
      <c r="DH26" s="100">
        <v>73</v>
      </c>
      <c r="DI26" s="114"/>
      <c r="DJ26" s="114"/>
      <c r="DK26" s="114"/>
      <c r="DL26" s="114"/>
      <c r="DM26" s="114"/>
      <c r="DN26" s="114"/>
      <c r="DO26" s="114"/>
      <c r="DP26" s="114"/>
      <c r="DQ26" s="114"/>
      <c r="DR26" s="114"/>
      <c r="DS26" s="114"/>
      <c r="DT26" s="114"/>
      <c r="DU26" s="114"/>
      <c r="DV26" s="114"/>
      <c r="DW26" s="114"/>
      <c r="DX26" s="114"/>
      <c r="DY26" s="114"/>
      <c r="DZ26" s="114"/>
      <c r="EA26" s="114"/>
      <c r="EB26" s="114"/>
      <c r="EC26" s="114"/>
    </row>
    <row r="27" spans="1:133" s="63" customFormat="1" ht="1" hidden="1" customHeight="1">
      <c r="A27" s="122" t="s">
        <v>184</v>
      </c>
      <c r="B27" s="126"/>
      <c r="C27" s="123">
        <f t="shared" si="0"/>
        <v>2131632</v>
      </c>
      <c r="D27" s="123">
        <f t="shared" si="1"/>
        <v>2159631</v>
      </c>
      <c r="E27" s="123">
        <f t="shared" si="2"/>
        <v>2186839</v>
      </c>
      <c r="F27" s="123">
        <f t="shared" si="3"/>
        <v>2212906</v>
      </c>
      <c r="G27" s="123">
        <f t="shared" si="4"/>
        <v>2238752</v>
      </c>
      <c r="H27" s="123">
        <f t="shared" si="5"/>
        <v>396126</v>
      </c>
      <c r="I27" s="123">
        <f t="shared" si="6"/>
        <v>368127</v>
      </c>
      <c r="J27" s="123">
        <f t="shared" si="7"/>
        <v>340919</v>
      </c>
      <c r="K27" s="123">
        <f t="shared" si="8"/>
        <v>314852</v>
      </c>
      <c r="L27" s="123">
        <f t="shared" si="9"/>
        <v>289006</v>
      </c>
      <c r="M27" s="109">
        <v>43813</v>
      </c>
      <c r="N27" s="109">
        <v>42540</v>
      </c>
      <c r="O27" s="100">
        <v>41526</v>
      </c>
      <c r="P27" s="100">
        <v>41688</v>
      </c>
      <c r="Q27" s="100">
        <v>40005</v>
      </c>
      <c r="R27" s="100">
        <v>40140</v>
      </c>
      <c r="S27" s="100">
        <v>39509</v>
      </c>
      <c r="T27" s="100">
        <v>40165</v>
      </c>
      <c r="U27" s="100">
        <v>39635</v>
      </c>
      <c r="V27" s="100">
        <v>39804</v>
      </c>
      <c r="W27" s="100">
        <v>39845</v>
      </c>
      <c r="X27" s="100">
        <v>39850</v>
      </c>
      <c r="Y27" s="100">
        <v>38759</v>
      </c>
      <c r="Z27" s="100">
        <v>38507</v>
      </c>
      <c r="AA27" s="100">
        <v>38985</v>
      </c>
      <c r="AB27" s="100">
        <v>38835</v>
      </c>
      <c r="AC27" s="100">
        <v>40025</v>
      </c>
      <c r="AD27" s="100">
        <v>41932</v>
      </c>
      <c r="AE27" s="100">
        <v>43282</v>
      </c>
      <c r="AF27" s="100">
        <v>45062</v>
      </c>
      <c r="AG27" s="100">
        <v>47050</v>
      </c>
      <c r="AH27" s="100">
        <v>48380</v>
      </c>
      <c r="AI27" s="100">
        <v>49498</v>
      </c>
      <c r="AJ27" s="100">
        <v>51502</v>
      </c>
      <c r="AK27" s="100">
        <v>53360</v>
      </c>
      <c r="AL27" s="100">
        <v>55919</v>
      </c>
      <c r="AM27" s="100">
        <v>58209</v>
      </c>
      <c r="AN27" s="100">
        <v>59950</v>
      </c>
      <c r="AO27" s="100">
        <v>59753</v>
      </c>
      <c r="AP27" s="100">
        <v>59131</v>
      </c>
      <c r="AQ27" s="100">
        <v>57852</v>
      </c>
      <c r="AR27" s="100">
        <v>57517</v>
      </c>
      <c r="AS27" s="100">
        <v>56756</v>
      </c>
      <c r="AT27" s="100">
        <v>56008</v>
      </c>
      <c r="AU27" s="100">
        <v>55836</v>
      </c>
      <c r="AV27" s="100">
        <v>55012</v>
      </c>
      <c r="AW27" s="100">
        <v>53504</v>
      </c>
      <c r="AX27" s="100">
        <v>52074</v>
      </c>
      <c r="AY27" s="100">
        <v>50812</v>
      </c>
      <c r="AZ27" s="100">
        <v>51228</v>
      </c>
      <c r="BA27" s="100">
        <v>49738</v>
      </c>
      <c r="BB27" s="100">
        <v>51950</v>
      </c>
      <c r="BC27" s="100">
        <v>51408</v>
      </c>
      <c r="BD27" s="100">
        <v>52280</v>
      </c>
      <c r="BE27" s="100">
        <v>52068</v>
      </c>
      <c r="BF27" s="100">
        <v>52250</v>
      </c>
      <c r="BG27" s="100">
        <v>51087</v>
      </c>
      <c r="BH27" s="100">
        <v>50245</v>
      </c>
      <c r="BI27" s="100">
        <v>48705</v>
      </c>
      <c r="BJ27" s="100">
        <v>47014</v>
      </c>
      <c r="BK27" s="100">
        <v>43575</v>
      </c>
      <c r="BL27" s="100">
        <v>40965</v>
      </c>
      <c r="BM27" s="100">
        <v>39947</v>
      </c>
      <c r="BN27" s="100">
        <v>38797</v>
      </c>
      <c r="BO27" s="100">
        <v>37420</v>
      </c>
      <c r="BP27" s="100">
        <v>37635</v>
      </c>
      <c r="BQ27" s="100">
        <v>37228</v>
      </c>
      <c r="BR27" s="100">
        <v>36515</v>
      </c>
      <c r="BS27" s="100">
        <v>34610</v>
      </c>
      <c r="BT27" s="100">
        <v>34213</v>
      </c>
      <c r="BU27" s="100">
        <v>33023</v>
      </c>
      <c r="BV27" s="100">
        <v>32547</v>
      </c>
      <c r="BW27" s="100">
        <v>30777</v>
      </c>
      <c r="BX27" s="100">
        <v>29621</v>
      </c>
      <c r="BY27" s="100">
        <v>28663</v>
      </c>
      <c r="BZ27" s="100">
        <v>27999</v>
      </c>
      <c r="CA27" s="100">
        <v>27208</v>
      </c>
      <c r="CB27" s="100">
        <v>26067</v>
      </c>
      <c r="CC27" s="100">
        <v>25846</v>
      </c>
      <c r="CD27" s="100">
        <v>24710</v>
      </c>
      <c r="CE27" s="100">
        <v>24824</v>
      </c>
      <c r="CF27" s="100">
        <v>23633</v>
      </c>
      <c r="CG27" s="100">
        <v>19491</v>
      </c>
      <c r="CH27" s="100">
        <v>18529</v>
      </c>
      <c r="CI27" s="100">
        <v>17283</v>
      </c>
      <c r="CJ27" s="100">
        <v>16829</v>
      </c>
      <c r="CK27" s="100">
        <v>15762</v>
      </c>
      <c r="CL27" s="100">
        <v>16691</v>
      </c>
      <c r="CM27" s="100">
        <v>15415</v>
      </c>
      <c r="CN27" s="100">
        <v>14247</v>
      </c>
      <c r="CO27" s="100">
        <v>12529</v>
      </c>
      <c r="CP27" s="100">
        <v>11738</v>
      </c>
      <c r="CQ27" s="100">
        <v>10226</v>
      </c>
      <c r="CR27" s="100">
        <v>9233</v>
      </c>
      <c r="CS27" s="100">
        <v>7701</v>
      </c>
      <c r="CT27" s="100">
        <v>6617</v>
      </c>
      <c r="CU27" s="100">
        <v>5466</v>
      </c>
      <c r="CV27" s="100">
        <v>4486</v>
      </c>
      <c r="CW27" s="100">
        <v>3558</v>
      </c>
      <c r="CX27" s="100">
        <v>2883</v>
      </c>
      <c r="CY27" s="100">
        <v>2250</v>
      </c>
      <c r="CZ27" s="100">
        <v>1492</v>
      </c>
      <c r="DA27" s="100">
        <v>1133</v>
      </c>
      <c r="DB27" s="100">
        <v>787</v>
      </c>
      <c r="DC27" s="100">
        <v>526</v>
      </c>
      <c r="DD27" s="100">
        <v>355</v>
      </c>
      <c r="DE27" s="100">
        <v>233</v>
      </c>
      <c r="DF27" s="100">
        <v>171</v>
      </c>
      <c r="DG27" s="100">
        <v>102</v>
      </c>
      <c r="DH27" s="100">
        <v>106</v>
      </c>
      <c r="DI27" s="114"/>
      <c r="DJ27" s="114"/>
      <c r="DK27" s="114"/>
      <c r="DL27" s="114"/>
      <c r="DM27" s="114"/>
      <c r="DN27" s="114"/>
      <c r="DO27" s="114"/>
      <c r="DP27" s="114"/>
      <c r="DQ27" s="114"/>
      <c r="DR27" s="114"/>
      <c r="DS27" s="114"/>
      <c r="DT27" s="114"/>
      <c r="DU27" s="114"/>
      <c r="DV27" s="114"/>
      <c r="DW27" s="114"/>
      <c r="DX27" s="114"/>
      <c r="DY27" s="114"/>
      <c r="DZ27" s="114"/>
      <c r="EA27" s="114"/>
      <c r="EB27" s="114"/>
      <c r="EC27" s="114"/>
    </row>
    <row r="28" spans="1:133" s="63" customFormat="1" ht="1" hidden="1" customHeight="1">
      <c r="A28" s="122" t="s">
        <v>183</v>
      </c>
      <c r="B28" s="126"/>
      <c r="C28" s="123">
        <f t="shared" si="0"/>
        <v>2149777</v>
      </c>
      <c r="D28" s="123">
        <f t="shared" si="1"/>
        <v>2177593</v>
      </c>
      <c r="E28" s="123">
        <f t="shared" si="2"/>
        <v>2204792</v>
      </c>
      <c r="F28" s="123">
        <f t="shared" si="3"/>
        <v>2231263</v>
      </c>
      <c r="G28" s="123">
        <f t="shared" si="4"/>
        <v>2256668</v>
      </c>
      <c r="H28" s="123">
        <f t="shared" si="5"/>
        <v>400461</v>
      </c>
      <c r="I28" s="123">
        <f t="shared" si="6"/>
        <v>372645</v>
      </c>
      <c r="J28" s="123">
        <f t="shared" si="7"/>
        <v>345446</v>
      </c>
      <c r="K28" s="123">
        <f t="shared" si="8"/>
        <v>318975</v>
      </c>
      <c r="L28" s="123">
        <f t="shared" si="9"/>
        <v>293570</v>
      </c>
      <c r="M28" s="109">
        <v>43812</v>
      </c>
      <c r="N28" s="109">
        <v>43853</v>
      </c>
      <c r="O28" s="100">
        <v>43251</v>
      </c>
      <c r="P28" s="100">
        <v>42130</v>
      </c>
      <c r="Q28" s="100">
        <v>42252</v>
      </c>
      <c r="R28" s="100">
        <v>40637</v>
      </c>
      <c r="S28" s="100">
        <v>40703</v>
      </c>
      <c r="T28" s="100">
        <v>40140</v>
      </c>
      <c r="U28" s="100">
        <v>40727</v>
      </c>
      <c r="V28" s="100">
        <v>40240</v>
      </c>
      <c r="W28" s="100">
        <v>40385</v>
      </c>
      <c r="X28" s="100">
        <v>40513</v>
      </c>
      <c r="Y28" s="100">
        <v>40477</v>
      </c>
      <c r="Z28" s="100">
        <v>39430</v>
      </c>
      <c r="AA28" s="100">
        <v>39139</v>
      </c>
      <c r="AB28" s="100">
        <v>39715</v>
      </c>
      <c r="AC28" s="100">
        <v>39636</v>
      </c>
      <c r="AD28" s="100">
        <v>40722</v>
      </c>
      <c r="AE28" s="100">
        <v>42502</v>
      </c>
      <c r="AF28" s="100">
        <v>43414</v>
      </c>
      <c r="AG28" s="100">
        <v>45394</v>
      </c>
      <c r="AH28" s="100">
        <v>47159</v>
      </c>
      <c r="AI28" s="100">
        <v>48682</v>
      </c>
      <c r="AJ28" s="100">
        <v>49995</v>
      </c>
      <c r="AK28" s="100">
        <v>52162</v>
      </c>
      <c r="AL28" s="100">
        <v>54324</v>
      </c>
      <c r="AM28" s="100">
        <v>57100</v>
      </c>
      <c r="AN28" s="100">
        <v>59360</v>
      </c>
      <c r="AO28" s="100">
        <v>61209</v>
      </c>
      <c r="AP28" s="100">
        <v>60831</v>
      </c>
      <c r="AQ28" s="100">
        <v>60198</v>
      </c>
      <c r="AR28" s="100">
        <v>58784</v>
      </c>
      <c r="AS28" s="100">
        <v>58293</v>
      </c>
      <c r="AT28" s="100">
        <v>57367</v>
      </c>
      <c r="AU28" s="100">
        <v>56557</v>
      </c>
      <c r="AV28" s="100">
        <v>56308</v>
      </c>
      <c r="AW28" s="100">
        <v>55385</v>
      </c>
      <c r="AX28" s="100">
        <v>53681</v>
      </c>
      <c r="AY28" s="100">
        <v>52228</v>
      </c>
      <c r="AZ28" s="100">
        <v>50835</v>
      </c>
      <c r="BA28" s="100">
        <v>51273</v>
      </c>
      <c r="BB28" s="100">
        <v>49744</v>
      </c>
      <c r="BC28" s="100">
        <v>51871</v>
      </c>
      <c r="BD28" s="100">
        <v>51319</v>
      </c>
      <c r="BE28" s="100">
        <v>52154</v>
      </c>
      <c r="BF28" s="100">
        <v>51829</v>
      </c>
      <c r="BG28" s="100">
        <v>52004</v>
      </c>
      <c r="BH28" s="100">
        <v>50871</v>
      </c>
      <c r="BI28" s="100">
        <v>49944</v>
      </c>
      <c r="BJ28" s="100">
        <v>48342</v>
      </c>
      <c r="BK28" s="100">
        <v>46666</v>
      </c>
      <c r="BL28" s="100">
        <v>43176</v>
      </c>
      <c r="BM28" s="100">
        <v>40490</v>
      </c>
      <c r="BN28" s="100">
        <v>39484</v>
      </c>
      <c r="BO28" s="100">
        <v>38190</v>
      </c>
      <c r="BP28" s="100">
        <v>36850</v>
      </c>
      <c r="BQ28" s="100">
        <v>36983</v>
      </c>
      <c r="BR28" s="100">
        <v>36484</v>
      </c>
      <c r="BS28" s="100">
        <v>35829</v>
      </c>
      <c r="BT28" s="100">
        <v>33917</v>
      </c>
      <c r="BU28" s="100">
        <v>33395</v>
      </c>
      <c r="BV28" s="100">
        <v>32265</v>
      </c>
      <c r="BW28" s="100">
        <v>31785</v>
      </c>
      <c r="BX28" s="100">
        <v>30120</v>
      </c>
      <c r="BY28" s="100">
        <v>28940</v>
      </c>
      <c r="BZ28" s="100">
        <v>27816</v>
      </c>
      <c r="CA28" s="100">
        <v>27199</v>
      </c>
      <c r="CB28" s="100">
        <v>26471</v>
      </c>
      <c r="CC28" s="100">
        <v>25405</v>
      </c>
      <c r="CD28" s="100">
        <v>25138</v>
      </c>
      <c r="CE28" s="100">
        <v>23923</v>
      </c>
      <c r="CF28" s="100">
        <v>23995</v>
      </c>
      <c r="CG28" s="100">
        <v>22764</v>
      </c>
      <c r="CH28" s="100">
        <v>18716</v>
      </c>
      <c r="CI28" s="100">
        <v>17713</v>
      </c>
      <c r="CJ28" s="100">
        <v>16445</v>
      </c>
      <c r="CK28" s="100">
        <v>15997</v>
      </c>
      <c r="CL28" s="100">
        <v>14847</v>
      </c>
      <c r="CM28" s="100">
        <v>15639</v>
      </c>
      <c r="CN28" s="100">
        <v>14347</v>
      </c>
      <c r="CO28" s="100">
        <v>13167</v>
      </c>
      <c r="CP28" s="100">
        <v>11435</v>
      </c>
      <c r="CQ28" s="100">
        <v>10592</v>
      </c>
      <c r="CR28" s="100">
        <v>9148</v>
      </c>
      <c r="CS28" s="100">
        <v>8169</v>
      </c>
      <c r="CT28" s="100">
        <v>6761</v>
      </c>
      <c r="CU28" s="100">
        <v>5744</v>
      </c>
      <c r="CV28" s="100">
        <v>4652</v>
      </c>
      <c r="CW28" s="100">
        <v>3746</v>
      </c>
      <c r="CX28" s="100">
        <v>2892</v>
      </c>
      <c r="CY28" s="100">
        <v>2355</v>
      </c>
      <c r="CZ28" s="100">
        <v>1750</v>
      </c>
      <c r="DA28" s="100">
        <v>1167</v>
      </c>
      <c r="DB28" s="100">
        <v>850</v>
      </c>
      <c r="DC28" s="100">
        <v>568</v>
      </c>
      <c r="DD28" s="100">
        <v>375</v>
      </c>
      <c r="DE28" s="100">
        <v>258</v>
      </c>
      <c r="DF28" s="100">
        <v>165</v>
      </c>
      <c r="DG28" s="100">
        <v>119</v>
      </c>
      <c r="DH28" s="100">
        <v>133</v>
      </c>
      <c r="DI28" s="114"/>
      <c r="DJ28" s="114"/>
      <c r="DK28" s="114"/>
      <c r="DL28" s="114"/>
      <c r="DM28" s="114"/>
      <c r="DN28" s="114"/>
      <c r="DO28" s="114"/>
      <c r="DP28" s="114"/>
      <c r="DQ28" s="114"/>
      <c r="DR28" s="114"/>
      <c r="DS28" s="114"/>
      <c r="DT28" s="114"/>
      <c r="DU28" s="114"/>
      <c r="DV28" s="114"/>
      <c r="DW28" s="114"/>
      <c r="DX28" s="114"/>
      <c r="DY28" s="114"/>
      <c r="DZ28" s="114"/>
      <c r="EA28" s="114"/>
      <c r="EB28" s="114"/>
      <c r="EC28" s="114"/>
    </row>
    <row r="29" spans="1:133" s="63" customFormat="1" ht="1" hidden="1" customHeight="1">
      <c r="A29" s="122" t="s">
        <v>182</v>
      </c>
      <c r="B29" s="126"/>
      <c r="C29" s="123">
        <f t="shared" si="0"/>
        <v>2166620</v>
      </c>
      <c r="D29" s="123">
        <f t="shared" si="1"/>
        <v>2194722</v>
      </c>
      <c r="E29" s="123">
        <f t="shared" si="2"/>
        <v>2221831</v>
      </c>
      <c r="F29" s="123">
        <f t="shared" si="3"/>
        <v>2248339</v>
      </c>
      <c r="G29" s="123">
        <f t="shared" si="4"/>
        <v>2274143</v>
      </c>
      <c r="H29" s="123">
        <f t="shared" si="5"/>
        <v>405069</v>
      </c>
      <c r="I29" s="123">
        <f t="shared" si="6"/>
        <v>376967</v>
      </c>
      <c r="J29" s="123">
        <f t="shared" si="7"/>
        <v>349858</v>
      </c>
      <c r="K29" s="123">
        <f t="shared" si="8"/>
        <v>323350</v>
      </c>
      <c r="L29" s="123">
        <f t="shared" si="9"/>
        <v>297546</v>
      </c>
      <c r="M29" s="109">
        <v>42541</v>
      </c>
      <c r="N29" s="109">
        <v>44009</v>
      </c>
      <c r="O29" s="100">
        <v>44380</v>
      </c>
      <c r="P29" s="100">
        <v>43876</v>
      </c>
      <c r="Q29" s="100">
        <v>42711</v>
      </c>
      <c r="R29" s="100">
        <v>42890</v>
      </c>
      <c r="S29" s="100">
        <v>41167</v>
      </c>
      <c r="T29" s="100">
        <v>41192</v>
      </c>
      <c r="U29" s="100">
        <v>40659</v>
      </c>
      <c r="V29" s="100">
        <v>41258</v>
      </c>
      <c r="W29" s="100">
        <v>40704</v>
      </c>
      <c r="X29" s="100">
        <v>40869</v>
      </c>
      <c r="Y29" s="100">
        <v>41022</v>
      </c>
      <c r="Z29" s="100">
        <v>41006</v>
      </c>
      <c r="AA29" s="100">
        <v>39933</v>
      </c>
      <c r="AB29" s="100">
        <v>39758</v>
      </c>
      <c r="AC29" s="100">
        <v>40278</v>
      </c>
      <c r="AD29" s="100">
        <v>40120</v>
      </c>
      <c r="AE29" s="100">
        <v>41167</v>
      </c>
      <c r="AF29" s="100">
        <v>42634</v>
      </c>
      <c r="AG29" s="100">
        <v>43599</v>
      </c>
      <c r="AH29" s="100">
        <v>45469</v>
      </c>
      <c r="AI29" s="100">
        <v>47374</v>
      </c>
      <c r="AJ29" s="100">
        <v>48988</v>
      </c>
      <c r="AK29" s="100">
        <v>50627</v>
      </c>
      <c r="AL29" s="100">
        <v>52974</v>
      </c>
      <c r="AM29" s="100">
        <v>55283</v>
      </c>
      <c r="AN29" s="100">
        <v>58135</v>
      </c>
      <c r="AO29" s="100">
        <v>60493</v>
      </c>
      <c r="AP29" s="100">
        <v>62222</v>
      </c>
      <c r="AQ29" s="100">
        <v>61744</v>
      </c>
      <c r="AR29" s="100">
        <v>60847</v>
      </c>
      <c r="AS29" s="100">
        <v>59436</v>
      </c>
      <c r="AT29" s="100">
        <v>58965</v>
      </c>
      <c r="AU29" s="100">
        <v>57896</v>
      </c>
      <c r="AV29" s="100">
        <v>56963</v>
      </c>
      <c r="AW29" s="100">
        <v>56579</v>
      </c>
      <c r="AX29" s="100">
        <v>55665</v>
      </c>
      <c r="AY29" s="100">
        <v>53842</v>
      </c>
      <c r="AZ29" s="100">
        <v>52386</v>
      </c>
      <c r="BA29" s="100">
        <v>50964</v>
      </c>
      <c r="BB29" s="100">
        <v>51217</v>
      </c>
      <c r="BC29" s="100">
        <v>49692</v>
      </c>
      <c r="BD29" s="100">
        <v>51820</v>
      </c>
      <c r="BE29" s="100">
        <v>51220</v>
      </c>
      <c r="BF29" s="100">
        <v>51986</v>
      </c>
      <c r="BG29" s="100">
        <v>51664</v>
      </c>
      <c r="BH29" s="100">
        <v>51811</v>
      </c>
      <c r="BI29" s="100">
        <v>50627</v>
      </c>
      <c r="BJ29" s="100">
        <v>49615</v>
      </c>
      <c r="BK29" s="100">
        <v>48050</v>
      </c>
      <c r="BL29" s="100">
        <v>46361</v>
      </c>
      <c r="BM29" s="100">
        <v>42854</v>
      </c>
      <c r="BN29" s="100">
        <v>40103</v>
      </c>
      <c r="BO29" s="100">
        <v>39055</v>
      </c>
      <c r="BP29" s="100">
        <v>37789</v>
      </c>
      <c r="BQ29" s="100">
        <v>36327</v>
      </c>
      <c r="BR29" s="100">
        <v>36470</v>
      </c>
      <c r="BS29" s="100">
        <v>35947</v>
      </c>
      <c r="BT29" s="100">
        <v>35243</v>
      </c>
      <c r="BU29" s="100">
        <v>33333</v>
      </c>
      <c r="BV29" s="100">
        <v>32754</v>
      </c>
      <c r="BW29" s="100">
        <v>31612</v>
      </c>
      <c r="BX29" s="100">
        <v>31106</v>
      </c>
      <c r="BY29" s="100">
        <v>29513</v>
      </c>
      <c r="BZ29" s="100">
        <v>28102</v>
      </c>
      <c r="CA29" s="100">
        <v>27109</v>
      </c>
      <c r="CB29" s="100">
        <v>26508</v>
      </c>
      <c r="CC29" s="100">
        <v>25804</v>
      </c>
      <c r="CD29" s="100">
        <v>24708</v>
      </c>
      <c r="CE29" s="100">
        <v>24376</v>
      </c>
      <c r="CF29" s="100">
        <v>23162</v>
      </c>
      <c r="CG29" s="100">
        <v>23177</v>
      </c>
      <c r="CH29" s="100">
        <v>21844</v>
      </c>
      <c r="CI29" s="100">
        <v>17940</v>
      </c>
      <c r="CJ29" s="100">
        <v>16899</v>
      </c>
      <c r="CK29" s="100">
        <v>15607</v>
      </c>
      <c r="CL29" s="100">
        <v>15039</v>
      </c>
      <c r="CM29" s="100">
        <v>13918</v>
      </c>
      <c r="CN29" s="100">
        <v>14532</v>
      </c>
      <c r="CO29" s="100">
        <v>13206</v>
      </c>
      <c r="CP29" s="100">
        <v>12097</v>
      </c>
      <c r="CQ29" s="100">
        <v>10394</v>
      </c>
      <c r="CR29" s="100">
        <v>9503</v>
      </c>
      <c r="CS29" s="100">
        <v>8127</v>
      </c>
      <c r="CT29" s="100">
        <v>7130</v>
      </c>
      <c r="CU29" s="100">
        <v>5857</v>
      </c>
      <c r="CV29" s="100">
        <v>4923</v>
      </c>
      <c r="CW29" s="100">
        <v>3876</v>
      </c>
      <c r="CX29" s="100">
        <v>3068</v>
      </c>
      <c r="CY29" s="100">
        <v>2354</v>
      </c>
      <c r="CZ29" s="100">
        <v>1864</v>
      </c>
      <c r="DA29" s="100">
        <v>1309</v>
      </c>
      <c r="DB29" s="100">
        <v>881</v>
      </c>
      <c r="DC29" s="100">
        <v>628</v>
      </c>
      <c r="DD29" s="100">
        <v>415</v>
      </c>
      <c r="DE29" s="100">
        <v>269</v>
      </c>
      <c r="DF29" s="100">
        <v>185</v>
      </c>
      <c r="DG29" s="100">
        <v>105</v>
      </c>
      <c r="DH29" s="100">
        <v>153</v>
      </c>
      <c r="DI29" s="114"/>
      <c r="DJ29" s="114"/>
      <c r="DK29" s="114"/>
      <c r="DL29" s="114"/>
      <c r="DM29" s="114"/>
      <c r="DN29" s="114"/>
      <c r="DO29" s="114"/>
      <c r="DP29" s="114"/>
      <c r="DQ29" s="114"/>
      <c r="DR29" s="114"/>
      <c r="DS29" s="114"/>
      <c r="DT29" s="114"/>
      <c r="DU29" s="114"/>
      <c r="DV29" s="114"/>
      <c r="DW29" s="114"/>
      <c r="DX29" s="114"/>
      <c r="DY29" s="114"/>
      <c r="DZ29" s="114"/>
      <c r="EA29" s="114"/>
      <c r="EB29" s="114"/>
      <c r="EC29" s="114"/>
    </row>
    <row r="30" spans="1:133" s="63" customFormat="1" ht="1" hidden="1" customHeight="1">
      <c r="A30" s="122" t="s">
        <v>181</v>
      </c>
      <c r="B30" s="126"/>
      <c r="C30" s="123">
        <f t="shared" si="0"/>
        <v>2179723</v>
      </c>
      <c r="D30" s="123">
        <f t="shared" si="1"/>
        <v>2208334</v>
      </c>
      <c r="E30" s="123">
        <f t="shared" si="2"/>
        <v>2235718</v>
      </c>
      <c r="F30" s="123">
        <f t="shared" si="3"/>
        <v>2262228</v>
      </c>
      <c r="G30" s="123">
        <f t="shared" si="4"/>
        <v>2288058</v>
      </c>
      <c r="H30" s="123">
        <f t="shared" si="5"/>
        <v>410514</v>
      </c>
      <c r="I30" s="123">
        <f t="shared" si="6"/>
        <v>381903</v>
      </c>
      <c r="J30" s="123">
        <f t="shared" si="7"/>
        <v>354519</v>
      </c>
      <c r="K30" s="123">
        <f t="shared" si="8"/>
        <v>328009</v>
      </c>
      <c r="L30" s="123">
        <f t="shared" si="9"/>
        <v>302179</v>
      </c>
      <c r="M30" s="109">
        <v>42057</v>
      </c>
      <c r="N30" s="109">
        <v>42669</v>
      </c>
      <c r="O30" s="100">
        <v>44292</v>
      </c>
      <c r="P30" s="100">
        <v>44753</v>
      </c>
      <c r="Q30" s="100">
        <v>44242</v>
      </c>
      <c r="R30" s="100">
        <v>43113</v>
      </c>
      <c r="S30" s="100">
        <v>43208</v>
      </c>
      <c r="T30" s="100">
        <v>41511</v>
      </c>
      <c r="U30" s="100">
        <v>41590</v>
      </c>
      <c r="V30" s="100">
        <v>41036</v>
      </c>
      <c r="W30" s="100">
        <v>41589</v>
      </c>
      <c r="X30" s="100">
        <v>41069</v>
      </c>
      <c r="Y30" s="100">
        <v>41286</v>
      </c>
      <c r="Z30" s="100">
        <v>41423</v>
      </c>
      <c r="AA30" s="100">
        <v>41392</v>
      </c>
      <c r="AB30" s="100">
        <v>40314</v>
      </c>
      <c r="AC30" s="100">
        <v>40241</v>
      </c>
      <c r="AD30" s="100">
        <v>40651</v>
      </c>
      <c r="AE30" s="100">
        <v>40407</v>
      </c>
      <c r="AF30" s="100">
        <v>41288</v>
      </c>
      <c r="AG30" s="100">
        <v>42738</v>
      </c>
      <c r="AH30" s="100">
        <v>43753</v>
      </c>
      <c r="AI30" s="100">
        <v>45681</v>
      </c>
      <c r="AJ30" s="100">
        <v>47676</v>
      </c>
      <c r="AK30" s="100">
        <v>49475</v>
      </c>
      <c r="AL30" s="100">
        <v>51252</v>
      </c>
      <c r="AM30" s="100">
        <v>53822</v>
      </c>
      <c r="AN30" s="100">
        <v>56184</v>
      </c>
      <c r="AO30" s="100">
        <v>58940</v>
      </c>
      <c r="AP30" s="100">
        <v>61366</v>
      </c>
      <c r="AQ30" s="100">
        <v>63059</v>
      </c>
      <c r="AR30" s="100">
        <v>62422</v>
      </c>
      <c r="AS30" s="100">
        <v>61371</v>
      </c>
      <c r="AT30" s="100">
        <v>59884</v>
      </c>
      <c r="AU30" s="100">
        <v>59447</v>
      </c>
      <c r="AV30" s="100">
        <v>58167</v>
      </c>
      <c r="AW30" s="100">
        <v>57187</v>
      </c>
      <c r="AX30" s="100">
        <v>56695</v>
      </c>
      <c r="AY30" s="100">
        <v>55703</v>
      </c>
      <c r="AZ30" s="100">
        <v>53793</v>
      </c>
      <c r="BA30" s="100">
        <v>52360</v>
      </c>
      <c r="BB30" s="100">
        <v>50925</v>
      </c>
      <c r="BC30" s="100">
        <v>51116</v>
      </c>
      <c r="BD30" s="100">
        <v>49605</v>
      </c>
      <c r="BE30" s="100">
        <v>51696</v>
      </c>
      <c r="BF30" s="100">
        <v>51091</v>
      </c>
      <c r="BG30" s="100">
        <v>51704</v>
      </c>
      <c r="BH30" s="100">
        <v>51450</v>
      </c>
      <c r="BI30" s="100">
        <v>51534</v>
      </c>
      <c r="BJ30" s="100">
        <v>50342</v>
      </c>
      <c r="BK30" s="100">
        <v>49295</v>
      </c>
      <c r="BL30" s="100">
        <v>47658</v>
      </c>
      <c r="BM30" s="100">
        <v>46026</v>
      </c>
      <c r="BN30" s="100">
        <v>42450</v>
      </c>
      <c r="BO30" s="100">
        <v>39715</v>
      </c>
      <c r="BP30" s="100">
        <v>38587</v>
      </c>
      <c r="BQ30" s="100">
        <v>37350</v>
      </c>
      <c r="BR30" s="100">
        <v>35875</v>
      </c>
      <c r="BS30" s="100">
        <v>35948</v>
      </c>
      <c r="BT30" s="100">
        <v>35422</v>
      </c>
      <c r="BU30" s="100">
        <v>34611</v>
      </c>
      <c r="BV30" s="100">
        <v>32685</v>
      </c>
      <c r="BW30" s="100">
        <v>32151</v>
      </c>
      <c r="BX30" s="100">
        <v>30960</v>
      </c>
      <c r="BY30" s="100">
        <v>30552</v>
      </c>
      <c r="BZ30" s="100">
        <v>28611</v>
      </c>
      <c r="CA30" s="100">
        <v>27384</v>
      </c>
      <c r="CB30" s="100">
        <v>26510</v>
      </c>
      <c r="CC30" s="100">
        <v>25830</v>
      </c>
      <c r="CD30" s="100">
        <v>25147</v>
      </c>
      <c r="CE30" s="100">
        <v>23958</v>
      </c>
      <c r="CF30" s="100">
        <v>23679</v>
      </c>
      <c r="CG30" s="100">
        <v>22380</v>
      </c>
      <c r="CH30" s="100">
        <v>22271</v>
      </c>
      <c r="CI30" s="100">
        <v>20948</v>
      </c>
      <c r="CJ30" s="100">
        <v>17141</v>
      </c>
      <c r="CK30" s="100">
        <v>16021</v>
      </c>
      <c r="CL30" s="100">
        <v>14768</v>
      </c>
      <c r="CM30" s="100">
        <v>14143</v>
      </c>
      <c r="CN30" s="100">
        <v>13042</v>
      </c>
      <c r="CO30" s="100">
        <v>13481</v>
      </c>
      <c r="CP30" s="100">
        <v>12099</v>
      </c>
      <c r="CQ30" s="100">
        <v>10998</v>
      </c>
      <c r="CR30" s="100">
        <v>9342</v>
      </c>
      <c r="CS30" s="100">
        <v>8484</v>
      </c>
      <c r="CT30" s="100">
        <v>7154</v>
      </c>
      <c r="CU30" s="100">
        <v>6176</v>
      </c>
      <c r="CV30" s="100">
        <v>4995</v>
      </c>
      <c r="CW30" s="100">
        <v>4110</v>
      </c>
      <c r="CX30" s="100">
        <v>3224</v>
      </c>
      <c r="CY30" s="100">
        <v>2461</v>
      </c>
      <c r="CZ30" s="100">
        <v>1858</v>
      </c>
      <c r="DA30" s="100">
        <v>1466</v>
      </c>
      <c r="DB30" s="100">
        <v>982</v>
      </c>
      <c r="DC30" s="100">
        <v>654</v>
      </c>
      <c r="DD30" s="100">
        <v>461</v>
      </c>
      <c r="DE30" s="100">
        <v>274</v>
      </c>
      <c r="DF30" s="100">
        <v>192</v>
      </c>
      <c r="DG30" s="100">
        <v>110</v>
      </c>
      <c r="DH30" s="100">
        <v>160</v>
      </c>
      <c r="DI30" s="114"/>
      <c r="DJ30" s="114"/>
      <c r="DK30" s="114"/>
      <c r="DL30" s="114"/>
      <c r="DM30" s="114"/>
      <c r="DN30" s="114"/>
      <c r="DO30" s="114"/>
      <c r="DP30" s="114"/>
      <c r="DQ30" s="114"/>
      <c r="DR30" s="114"/>
      <c r="DS30" s="114"/>
      <c r="DT30" s="114"/>
      <c r="DU30" s="114"/>
      <c r="DV30" s="114"/>
      <c r="DW30" s="114"/>
      <c r="DX30" s="114"/>
      <c r="DY30" s="114"/>
      <c r="DZ30" s="114"/>
      <c r="EA30" s="114"/>
      <c r="EB30" s="114"/>
      <c r="EC30" s="114"/>
    </row>
    <row r="31" spans="1:133" s="63" customFormat="1" ht="1" hidden="1" customHeight="1">
      <c r="A31" s="122" t="s">
        <v>180</v>
      </c>
      <c r="B31" s="126"/>
      <c r="C31" s="123">
        <f t="shared" si="0"/>
        <v>2187125</v>
      </c>
      <c r="D31" s="123">
        <f t="shared" si="1"/>
        <v>2216835</v>
      </c>
      <c r="E31" s="123">
        <f t="shared" si="2"/>
        <v>2244709</v>
      </c>
      <c r="F31" s="123">
        <f t="shared" si="3"/>
        <v>2271443</v>
      </c>
      <c r="G31" s="123">
        <f t="shared" si="4"/>
        <v>2297301</v>
      </c>
      <c r="H31" s="123">
        <f t="shared" si="5"/>
        <v>416425</v>
      </c>
      <c r="I31" s="123">
        <f t="shared" si="6"/>
        <v>386715</v>
      </c>
      <c r="J31" s="123">
        <f t="shared" si="7"/>
        <v>358841</v>
      </c>
      <c r="K31" s="123">
        <f t="shared" si="8"/>
        <v>332107</v>
      </c>
      <c r="L31" s="123">
        <f t="shared" si="9"/>
        <v>306249</v>
      </c>
      <c r="M31" s="109">
        <v>41734</v>
      </c>
      <c r="N31" s="109">
        <v>42308</v>
      </c>
      <c r="O31" s="100">
        <v>43008</v>
      </c>
      <c r="P31" s="100">
        <v>44612</v>
      </c>
      <c r="Q31" s="100">
        <v>45075</v>
      </c>
      <c r="R31" s="100">
        <v>44625</v>
      </c>
      <c r="S31" s="100">
        <v>43443</v>
      </c>
      <c r="T31" s="100">
        <v>43473</v>
      </c>
      <c r="U31" s="100">
        <v>41788</v>
      </c>
      <c r="V31" s="100">
        <v>41960</v>
      </c>
      <c r="W31" s="100">
        <v>41455</v>
      </c>
      <c r="X31" s="100">
        <v>42023</v>
      </c>
      <c r="Y31" s="100">
        <v>41409</v>
      </c>
      <c r="Z31" s="100">
        <v>41726</v>
      </c>
      <c r="AA31" s="100">
        <v>41804</v>
      </c>
      <c r="AB31" s="100">
        <v>41913</v>
      </c>
      <c r="AC31" s="100">
        <v>40750</v>
      </c>
      <c r="AD31" s="100">
        <v>40642</v>
      </c>
      <c r="AE31" s="100">
        <v>41019</v>
      </c>
      <c r="AF31" s="100">
        <v>40525</v>
      </c>
      <c r="AG31" s="100">
        <v>41427</v>
      </c>
      <c r="AH31" s="100">
        <v>42888</v>
      </c>
      <c r="AI31" s="100">
        <v>43864</v>
      </c>
      <c r="AJ31" s="100">
        <v>45972</v>
      </c>
      <c r="AK31" s="100">
        <v>47947</v>
      </c>
      <c r="AL31" s="100">
        <v>49803</v>
      </c>
      <c r="AM31" s="100">
        <v>51930</v>
      </c>
      <c r="AN31" s="100">
        <v>54487</v>
      </c>
      <c r="AO31" s="100">
        <v>56894</v>
      </c>
      <c r="AP31" s="100">
        <v>59582</v>
      </c>
      <c r="AQ31" s="100">
        <v>61885</v>
      </c>
      <c r="AR31" s="100">
        <v>63548</v>
      </c>
      <c r="AS31" s="100">
        <v>62791</v>
      </c>
      <c r="AT31" s="100">
        <v>61658</v>
      </c>
      <c r="AU31" s="100">
        <v>60091</v>
      </c>
      <c r="AV31" s="100">
        <v>59582</v>
      </c>
      <c r="AW31" s="100">
        <v>58210</v>
      </c>
      <c r="AX31" s="100">
        <v>57223</v>
      </c>
      <c r="AY31" s="100">
        <v>56609</v>
      </c>
      <c r="AZ31" s="100">
        <v>55550</v>
      </c>
      <c r="BA31" s="100">
        <v>53672</v>
      </c>
      <c r="BB31" s="100">
        <v>52304</v>
      </c>
      <c r="BC31" s="100">
        <v>50774</v>
      </c>
      <c r="BD31" s="100">
        <v>50990</v>
      </c>
      <c r="BE31" s="100">
        <v>49440</v>
      </c>
      <c r="BF31" s="100">
        <v>51531</v>
      </c>
      <c r="BG31" s="100">
        <v>50879</v>
      </c>
      <c r="BH31" s="100">
        <v>51516</v>
      </c>
      <c r="BI31" s="100">
        <v>51193</v>
      </c>
      <c r="BJ31" s="100">
        <v>51244</v>
      </c>
      <c r="BK31" s="100">
        <v>50007</v>
      </c>
      <c r="BL31" s="100">
        <v>48946</v>
      </c>
      <c r="BM31" s="100">
        <v>47271</v>
      </c>
      <c r="BN31" s="100">
        <v>45634</v>
      </c>
      <c r="BO31" s="100">
        <v>42092</v>
      </c>
      <c r="BP31" s="100">
        <v>39248</v>
      </c>
      <c r="BQ31" s="100">
        <v>38170</v>
      </c>
      <c r="BR31" s="100">
        <v>36859</v>
      </c>
      <c r="BS31" s="100">
        <v>35344</v>
      </c>
      <c r="BT31" s="100">
        <v>35373</v>
      </c>
      <c r="BU31" s="100">
        <v>34811</v>
      </c>
      <c r="BV31" s="100">
        <v>33924</v>
      </c>
      <c r="BW31" s="100">
        <v>32063</v>
      </c>
      <c r="BX31" s="100">
        <v>31548</v>
      </c>
      <c r="BY31" s="100">
        <v>30351</v>
      </c>
      <c r="BZ31" s="100">
        <v>29710</v>
      </c>
      <c r="CA31" s="100">
        <v>27874</v>
      </c>
      <c r="CB31" s="100">
        <v>26734</v>
      </c>
      <c r="CC31" s="100">
        <v>25858</v>
      </c>
      <c r="CD31" s="100">
        <v>25131</v>
      </c>
      <c r="CE31" s="100">
        <v>24398</v>
      </c>
      <c r="CF31" s="100">
        <v>23185</v>
      </c>
      <c r="CG31" s="100">
        <v>22881</v>
      </c>
      <c r="CH31" s="100">
        <v>21543</v>
      </c>
      <c r="CI31" s="100">
        <v>21381</v>
      </c>
      <c r="CJ31" s="100">
        <v>20037</v>
      </c>
      <c r="CK31" s="100">
        <v>16294</v>
      </c>
      <c r="CL31" s="100">
        <v>15134</v>
      </c>
      <c r="CM31" s="100">
        <v>13852</v>
      </c>
      <c r="CN31" s="100">
        <v>13189</v>
      </c>
      <c r="CO31" s="100">
        <v>12127</v>
      </c>
      <c r="CP31" s="100">
        <v>12408</v>
      </c>
      <c r="CQ31" s="100">
        <v>10991</v>
      </c>
      <c r="CR31" s="100">
        <v>9897</v>
      </c>
      <c r="CS31" s="100">
        <v>8316</v>
      </c>
      <c r="CT31" s="100">
        <v>7425</v>
      </c>
      <c r="CU31" s="100">
        <v>6207</v>
      </c>
      <c r="CV31" s="100">
        <v>5318</v>
      </c>
      <c r="CW31" s="100">
        <v>4165</v>
      </c>
      <c r="CX31" s="100">
        <v>3400</v>
      </c>
      <c r="CY31" s="100">
        <v>2566</v>
      </c>
      <c r="CZ31" s="100">
        <v>1902</v>
      </c>
      <c r="DA31" s="100">
        <v>1409</v>
      </c>
      <c r="DB31" s="100">
        <v>1095</v>
      </c>
      <c r="DC31" s="100">
        <v>711</v>
      </c>
      <c r="DD31" s="100">
        <v>477</v>
      </c>
      <c r="DE31" s="100">
        <v>315</v>
      </c>
      <c r="DF31" s="100">
        <v>187</v>
      </c>
      <c r="DG31" s="100">
        <v>127</v>
      </c>
      <c r="DH31" s="100">
        <v>181</v>
      </c>
      <c r="DI31" s="114"/>
      <c r="DJ31" s="114"/>
      <c r="DK31" s="114"/>
      <c r="DL31" s="114"/>
      <c r="DM31" s="114"/>
      <c r="DN31" s="114"/>
      <c r="DO31" s="114"/>
      <c r="DP31" s="114"/>
      <c r="DQ31" s="114"/>
      <c r="DR31" s="114"/>
      <c r="DS31" s="114"/>
      <c r="DT31" s="114"/>
      <c r="DU31" s="114"/>
      <c r="DV31" s="114"/>
      <c r="DW31" s="114"/>
      <c r="DX31" s="114"/>
      <c r="DY31" s="114"/>
      <c r="DZ31" s="114"/>
      <c r="EA31" s="114"/>
      <c r="EB31" s="114"/>
      <c r="EC31" s="114"/>
    </row>
    <row r="32" spans="1:133" s="63" customFormat="1" ht="1" hidden="1" customHeight="1">
      <c r="A32" s="122" t="s">
        <v>179</v>
      </c>
      <c r="B32" s="126"/>
      <c r="C32" s="123">
        <f t="shared" si="0"/>
        <v>2186437</v>
      </c>
      <c r="D32" s="123">
        <f t="shared" si="1"/>
        <v>2215902</v>
      </c>
      <c r="E32" s="123">
        <f t="shared" si="2"/>
        <v>2244836</v>
      </c>
      <c r="F32" s="123">
        <f t="shared" si="3"/>
        <v>2272038</v>
      </c>
      <c r="G32" s="123">
        <f t="shared" si="4"/>
        <v>2298130</v>
      </c>
      <c r="H32" s="123">
        <f t="shared" si="5"/>
        <v>421978</v>
      </c>
      <c r="I32" s="123">
        <f t="shared" si="6"/>
        <v>392513</v>
      </c>
      <c r="J32" s="123">
        <f t="shared" si="7"/>
        <v>363579</v>
      </c>
      <c r="K32" s="123">
        <f t="shared" si="8"/>
        <v>336377</v>
      </c>
      <c r="L32" s="123">
        <f t="shared" si="9"/>
        <v>310285</v>
      </c>
      <c r="M32" s="109">
        <v>42380</v>
      </c>
      <c r="N32" s="109">
        <v>41770</v>
      </c>
      <c r="O32" s="100">
        <v>42347</v>
      </c>
      <c r="P32" s="100">
        <v>43054</v>
      </c>
      <c r="Q32" s="100">
        <v>44609</v>
      </c>
      <c r="R32" s="100">
        <v>44894</v>
      </c>
      <c r="S32" s="100">
        <v>44655</v>
      </c>
      <c r="T32" s="100">
        <v>43511</v>
      </c>
      <c r="U32" s="100">
        <v>43677</v>
      </c>
      <c r="V32" s="100">
        <v>41922</v>
      </c>
      <c r="W32" s="100">
        <v>42153</v>
      </c>
      <c r="X32" s="100">
        <v>41632</v>
      </c>
      <c r="Y32" s="100">
        <v>42191</v>
      </c>
      <c r="Z32" s="100">
        <v>41597</v>
      </c>
      <c r="AA32" s="100">
        <v>41933</v>
      </c>
      <c r="AB32" s="100">
        <v>42025</v>
      </c>
      <c r="AC32" s="100">
        <v>42121</v>
      </c>
      <c r="AD32" s="100">
        <v>40944</v>
      </c>
      <c r="AE32" s="100">
        <v>40815</v>
      </c>
      <c r="AF32" s="100">
        <v>40976</v>
      </c>
      <c r="AG32" s="100">
        <v>40609</v>
      </c>
      <c r="AH32" s="100">
        <v>41367</v>
      </c>
      <c r="AI32" s="100">
        <v>42794</v>
      </c>
      <c r="AJ32" s="100">
        <v>43882</v>
      </c>
      <c r="AK32" s="100">
        <v>46047</v>
      </c>
      <c r="AL32" s="100">
        <v>48064</v>
      </c>
      <c r="AM32" s="100">
        <v>50001</v>
      </c>
      <c r="AN32" s="100">
        <v>52123</v>
      </c>
      <c r="AO32" s="100">
        <v>54731</v>
      </c>
      <c r="AP32" s="100">
        <v>57113</v>
      </c>
      <c r="AQ32" s="100">
        <v>59901</v>
      </c>
      <c r="AR32" s="100">
        <v>62033</v>
      </c>
      <c r="AS32" s="100">
        <v>63767</v>
      </c>
      <c r="AT32" s="100">
        <v>62837</v>
      </c>
      <c r="AU32" s="100">
        <v>61734</v>
      </c>
      <c r="AV32" s="100">
        <v>60136</v>
      </c>
      <c r="AW32" s="100">
        <v>59527</v>
      </c>
      <c r="AX32" s="100">
        <v>58089</v>
      </c>
      <c r="AY32" s="100">
        <v>57048</v>
      </c>
      <c r="AZ32" s="100">
        <v>56337</v>
      </c>
      <c r="BA32" s="100">
        <v>55307</v>
      </c>
      <c r="BB32" s="100">
        <v>53330</v>
      </c>
      <c r="BC32" s="100">
        <v>51966</v>
      </c>
      <c r="BD32" s="100">
        <v>50535</v>
      </c>
      <c r="BE32" s="100">
        <v>50717</v>
      </c>
      <c r="BF32" s="100">
        <v>49119</v>
      </c>
      <c r="BG32" s="100">
        <v>51257</v>
      </c>
      <c r="BH32" s="100">
        <v>50553</v>
      </c>
      <c r="BI32" s="100">
        <v>51150</v>
      </c>
      <c r="BJ32" s="100">
        <v>50791</v>
      </c>
      <c r="BK32" s="100">
        <v>50842</v>
      </c>
      <c r="BL32" s="100">
        <v>49535</v>
      </c>
      <c r="BM32" s="100">
        <v>48457</v>
      </c>
      <c r="BN32" s="100">
        <v>46744</v>
      </c>
      <c r="BO32" s="100">
        <v>45047</v>
      </c>
      <c r="BP32" s="100">
        <v>41586</v>
      </c>
      <c r="BQ32" s="100">
        <v>38664</v>
      </c>
      <c r="BR32" s="100">
        <v>37520</v>
      </c>
      <c r="BS32" s="100">
        <v>36234</v>
      </c>
      <c r="BT32" s="100">
        <v>34706</v>
      </c>
      <c r="BU32" s="100">
        <v>34669</v>
      </c>
      <c r="BV32" s="100">
        <v>34104</v>
      </c>
      <c r="BW32" s="100">
        <v>33231</v>
      </c>
      <c r="BX32" s="100">
        <v>31350</v>
      </c>
      <c r="BY32" s="100">
        <v>30883</v>
      </c>
      <c r="BZ32" s="100">
        <v>29465</v>
      </c>
      <c r="CA32" s="100">
        <v>28934</v>
      </c>
      <c r="CB32" s="100">
        <v>27202</v>
      </c>
      <c r="CC32" s="100">
        <v>26092</v>
      </c>
      <c r="CD32" s="100">
        <v>25203</v>
      </c>
      <c r="CE32" s="100">
        <v>24412</v>
      </c>
      <c r="CF32" s="100">
        <v>23632</v>
      </c>
      <c r="CG32" s="100">
        <v>22397</v>
      </c>
      <c r="CH32" s="100">
        <v>22061</v>
      </c>
      <c r="CI32" s="100">
        <v>20606</v>
      </c>
      <c r="CJ32" s="100">
        <v>20450</v>
      </c>
      <c r="CK32" s="100">
        <v>19073</v>
      </c>
      <c r="CL32" s="100">
        <v>15447</v>
      </c>
      <c r="CM32" s="100">
        <v>14225</v>
      </c>
      <c r="CN32" s="100">
        <v>12981</v>
      </c>
      <c r="CO32" s="100">
        <v>12193</v>
      </c>
      <c r="CP32" s="100">
        <v>11155</v>
      </c>
      <c r="CQ32" s="100">
        <v>11326</v>
      </c>
      <c r="CR32" s="100">
        <v>9904</v>
      </c>
      <c r="CS32" s="100">
        <v>8837</v>
      </c>
      <c r="CT32" s="100">
        <v>7326</v>
      </c>
      <c r="CU32" s="100">
        <v>6438</v>
      </c>
      <c r="CV32" s="100">
        <v>5325</v>
      </c>
      <c r="CW32" s="100">
        <v>4460</v>
      </c>
      <c r="CX32" s="100">
        <v>3413</v>
      </c>
      <c r="CY32" s="100">
        <v>2723</v>
      </c>
      <c r="CZ32" s="100">
        <v>1998</v>
      </c>
      <c r="DA32" s="100">
        <v>1473</v>
      </c>
      <c r="DB32" s="100">
        <v>1039</v>
      </c>
      <c r="DC32" s="100">
        <v>800</v>
      </c>
      <c r="DD32" s="100">
        <v>514</v>
      </c>
      <c r="DE32" s="100">
        <v>328</v>
      </c>
      <c r="DF32" s="100">
        <v>225</v>
      </c>
      <c r="DG32" s="100">
        <v>127</v>
      </c>
      <c r="DH32" s="100">
        <v>194</v>
      </c>
      <c r="DI32" s="114"/>
      <c r="DJ32" s="114"/>
      <c r="DK32" s="114"/>
      <c r="DL32" s="114"/>
      <c r="DM32" s="114"/>
      <c r="DN32" s="114"/>
      <c r="DO32" s="114"/>
      <c r="DP32" s="114"/>
      <c r="DQ32" s="114"/>
      <c r="DR32" s="114"/>
      <c r="DS32" s="114"/>
      <c r="DT32" s="114"/>
      <c r="DU32" s="114"/>
      <c r="DV32" s="114"/>
      <c r="DW32" s="114"/>
      <c r="DX32" s="114"/>
      <c r="DY32" s="114"/>
      <c r="DZ32" s="114"/>
      <c r="EA32" s="114"/>
      <c r="EB32" s="114"/>
      <c r="EC32" s="114"/>
    </row>
    <row r="33" spans="1:133" s="63" customFormat="1" ht="1" hidden="1" customHeight="1">
      <c r="A33" s="122" t="s">
        <v>178</v>
      </c>
      <c r="B33" s="126"/>
      <c r="C33" s="123">
        <f t="shared" si="0"/>
        <v>2186838</v>
      </c>
      <c r="D33" s="123">
        <f t="shared" si="1"/>
        <v>2216859</v>
      </c>
      <c r="E33" s="123">
        <f t="shared" si="2"/>
        <v>2245601</v>
      </c>
      <c r="F33" s="123">
        <f t="shared" si="3"/>
        <v>2273889</v>
      </c>
      <c r="G33" s="123">
        <f t="shared" si="4"/>
        <v>2300453</v>
      </c>
      <c r="H33" s="123">
        <f t="shared" si="5"/>
        <v>428305</v>
      </c>
      <c r="I33" s="123">
        <f t="shared" si="6"/>
        <v>398284</v>
      </c>
      <c r="J33" s="123">
        <f t="shared" si="7"/>
        <v>369542</v>
      </c>
      <c r="K33" s="123">
        <f t="shared" si="8"/>
        <v>341254</v>
      </c>
      <c r="L33" s="123">
        <f t="shared" si="9"/>
        <v>314690</v>
      </c>
      <c r="M33" s="109">
        <v>40970</v>
      </c>
      <c r="N33" s="109">
        <v>42273</v>
      </c>
      <c r="O33" s="100">
        <v>41680</v>
      </c>
      <c r="P33" s="100">
        <v>42334</v>
      </c>
      <c r="Q33" s="100">
        <v>43030</v>
      </c>
      <c r="R33" s="100">
        <v>44420</v>
      </c>
      <c r="S33" s="100">
        <v>44852</v>
      </c>
      <c r="T33" s="100">
        <v>44610</v>
      </c>
      <c r="U33" s="100">
        <v>43564</v>
      </c>
      <c r="V33" s="100">
        <v>43714</v>
      </c>
      <c r="W33" s="100">
        <v>41976</v>
      </c>
      <c r="X33" s="100">
        <v>42246</v>
      </c>
      <c r="Y33" s="100">
        <v>41773</v>
      </c>
      <c r="Z33" s="100">
        <v>42365</v>
      </c>
      <c r="AA33" s="100">
        <v>41762</v>
      </c>
      <c r="AB33" s="100">
        <v>42127</v>
      </c>
      <c r="AC33" s="100">
        <v>42250</v>
      </c>
      <c r="AD33" s="100">
        <v>42290</v>
      </c>
      <c r="AE33" s="100">
        <v>41079</v>
      </c>
      <c r="AF33" s="100">
        <v>40785</v>
      </c>
      <c r="AG33" s="100">
        <v>41053</v>
      </c>
      <c r="AH33" s="100">
        <v>40587</v>
      </c>
      <c r="AI33" s="100">
        <v>41314</v>
      </c>
      <c r="AJ33" s="100">
        <v>42923</v>
      </c>
      <c r="AK33" s="100">
        <v>44203</v>
      </c>
      <c r="AL33" s="100">
        <v>46401</v>
      </c>
      <c r="AM33" s="100">
        <v>48332</v>
      </c>
      <c r="AN33" s="100">
        <v>50361</v>
      </c>
      <c r="AO33" s="100">
        <v>52528</v>
      </c>
      <c r="AP33" s="100">
        <v>55063</v>
      </c>
      <c r="AQ33" s="100">
        <v>57289</v>
      </c>
      <c r="AR33" s="100">
        <v>60125</v>
      </c>
      <c r="AS33" s="100">
        <v>62218</v>
      </c>
      <c r="AT33" s="100">
        <v>63838</v>
      </c>
      <c r="AU33" s="100">
        <v>62893</v>
      </c>
      <c r="AV33" s="100">
        <v>61662</v>
      </c>
      <c r="AW33" s="100">
        <v>59990</v>
      </c>
      <c r="AX33" s="100">
        <v>59377</v>
      </c>
      <c r="AY33" s="100">
        <v>57871</v>
      </c>
      <c r="AZ33" s="100">
        <v>56848</v>
      </c>
      <c r="BA33" s="100">
        <v>55958</v>
      </c>
      <c r="BB33" s="100">
        <v>55065</v>
      </c>
      <c r="BC33" s="100">
        <v>53135</v>
      </c>
      <c r="BD33" s="100">
        <v>51633</v>
      </c>
      <c r="BE33" s="100">
        <v>50220</v>
      </c>
      <c r="BF33" s="100">
        <v>50435</v>
      </c>
      <c r="BG33" s="100">
        <v>48880</v>
      </c>
      <c r="BH33" s="100">
        <v>50867</v>
      </c>
      <c r="BI33" s="100">
        <v>50153</v>
      </c>
      <c r="BJ33" s="100">
        <v>50724</v>
      </c>
      <c r="BK33" s="100">
        <v>50373</v>
      </c>
      <c r="BL33" s="100">
        <v>50396</v>
      </c>
      <c r="BM33" s="100">
        <v>49077</v>
      </c>
      <c r="BN33" s="100">
        <v>47960</v>
      </c>
      <c r="BO33" s="100">
        <v>46217</v>
      </c>
      <c r="BP33" s="100">
        <v>44431</v>
      </c>
      <c r="BQ33" s="100">
        <v>40994</v>
      </c>
      <c r="BR33" s="100">
        <v>38051</v>
      </c>
      <c r="BS33" s="100">
        <v>36871</v>
      </c>
      <c r="BT33" s="100">
        <v>35615</v>
      </c>
      <c r="BU33" s="100">
        <v>34095</v>
      </c>
      <c r="BV33" s="100">
        <v>34056</v>
      </c>
      <c r="BW33" s="100">
        <v>33432</v>
      </c>
      <c r="BX33" s="100">
        <v>32596</v>
      </c>
      <c r="BY33" s="100">
        <v>30728</v>
      </c>
      <c r="BZ33" s="100">
        <v>30021</v>
      </c>
      <c r="CA33" s="100">
        <v>28742</v>
      </c>
      <c r="CB33" s="100">
        <v>28288</v>
      </c>
      <c r="CC33" s="100">
        <v>26564</v>
      </c>
      <c r="CD33" s="100">
        <v>25425</v>
      </c>
      <c r="CE33" s="100">
        <v>24489</v>
      </c>
      <c r="CF33" s="100">
        <v>23747</v>
      </c>
      <c r="CG33" s="100">
        <v>22943</v>
      </c>
      <c r="CH33" s="100">
        <v>21577</v>
      </c>
      <c r="CI33" s="100">
        <v>21159</v>
      </c>
      <c r="CJ33" s="100">
        <v>19667</v>
      </c>
      <c r="CK33" s="100">
        <v>19479</v>
      </c>
      <c r="CL33" s="100">
        <v>18107</v>
      </c>
      <c r="CM33" s="100">
        <v>14611</v>
      </c>
      <c r="CN33" s="100">
        <v>13339</v>
      </c>
      <c r="CO33" s="100">
        <v>12032</v>
      </c>
      <c r="CP33" s="100">
        <v>11204</v>
      </c>
      <c r="CQ33" s="100">
        <v>10183</v>
      </c>
      <c r="CR33" s="100">
        <v>10296</v>
      </c>
      <c r="CS33" s="100">
        <v>8815</v>
      </c>
      <c r="CT33" s="100">
        <v>7851</v>
      </c>
      <c r="CU33" s="100">
        <v>6324</v>
      </c>
      <c r="CV33" s="100">
        <v>5525</v>
      </c>
      <c r="CW33" s="100">
        <v>4473</v>
      </c>
      <c r="CX33" s="100">
        <v>3665</v>
      </c>
      <c r="CY33" s="100">
        <v>2743</v>
      </c>
      <c r="CZ33" s="100">
        <v>2142</v>
      </c>
      <c r="DA33" s="100">
        <v>1517</v>
      </c>
      <c r="DB33" s="100">
        <v>1108</v>
      </c>
      <c r="DC33" s="100">
        <v>762</v>
      </c>
      <c r="DD33" s="100">
        <v>574</v>
      </c>
      <c r="DE33" s="100">
        <v>360</v>
      </c>
      <c r="DF33" s="100">
        <v>242</v>
      </c>
      <c r="DG33" s="100">
        <v>147</v>
      </c>
      <c r="DH33" s="100">
        <v>184</v>
      </c>
      <c r="DI33" s="114"/>
      <c r="DJ33" s="114"/>
      <c r="DK33" s="114"/>
      <c r="DL33" s="114"/>
      <c r="DM33" s="114"/>
      <c r="DN33" s="114"/>
      <c r="DO33" s="114"/>
      <c r="DP33" s="114"/>
      <c r="DQ33" s="114"/>
      <c r="DR33" s="114"/>
      <c r="DS33" s="114"/>
      <c r="DT33" s="114"/>
      <c r="DU33" s="114"/>
      <c r="DV33" s="114"/>
      <c r="DW33" s="114"/>
      <c r="DX33" s="114"/>
      <c r="DY33" s="114"/>
      <c r="DZ33" s="114"/>
      <c r="EA33" s="114"/>
      <c r="EB33" s="114"/>
      <c r="EC33" s="114"/>
    </row>
    <row r="34" spans="1:133" s="63" customFormat="1" ht="1" hidden="1" customHeight="1">
      <c r="A34" s="122" t="s">
        <v>177</v>
      </c>
      <c r="B34" s="126"/>
      <c r="C34" s="123">
        <f t="shared" si="0"/>
        <v>2192330</v>
      </c>
      <c r="D34" s="123">
        <f t="shared" si="1"/>
        <v>2222209</v>
      </c>
      <c r="E34" s="123">
        <f t="shared" si="2"/>
        <v>2251594</v>
      </c>
      <c r="F34" s="123">
        <f t="shared" si="3"/>
        <v>2279716</v>
      </c>
      <c r="G34" s="123">
        <f t="shared" si="4"/>
        <v>2307396</v>
      </c>
      <c r="H34" s="123">
        <f t="shared" si="5"/>
        <v>434743</v>
      </c>
      <c r="I34" s="123">
        <f t="shared" si="6"/>
        <v>404864</v>
      </c>
      <c r="J34" s="123">
        <f t="shared" si="7"/>
        <v>375479</v>
      </c>
      <c r="K34" s="123">
        <f t="shared" si="8"/>
        <v>347357</v>
      </c>
      <c r="L34" s="123">
        <f t="shared" si="9"/>
        <v>319677</v>
      </c>
      <c r="M34" s="109">
        <v>39970</v>
      </c>
      <c r="N34" s="109">
        <v>40936</v>
      </c>
      <c r="O34" s="100">
        <v>42172</v>
      </c>
      <c r="P34" s="100">
        <v>41692</v>
      </c>
      <c r="Q34" s="100">
        <v>42337</v>
      </c>
      <c r="R34" s="100">
        <v>42744</v>
      </c>
      <c r="S34" s="100">
        <v>44617</v>
      </c>
      <c r="T34" s="100">
        <v>44996</v>
      </c>
      <c r="U34" s="100">
        <v>44791</v>
      </c>
      <c r="V34" s="100">
        <v>43694</v>
      </c>
      <c r="W34" s="100">
        <v>43891</v>
      </c>
      <c r="X34" s="100">
        <v>42190</v>
      </c>
      <c r="Y34" s="100">
        <v>42416</v>
      </c>
      <c r="Z34" s="100">
        <v>41966</v>
      </c>
      <c r="AA34" s="100">
        <v>42653</v>
      </c>
      <c r="AB34" s="100">
        <v>42017</v>
      </c>
      <c r="AC34" s="100">
        <v>42364</v>
      </c>
      <c r="AD34" s="100">
        <v>42509</v>
      </c>
      <c r="AE34" s="100">
        <v>42512</v>
      </c>
      <c r="AF34" s="100">
        <v>41149</v>
      </c>
      <c r="AG34" s="100">
        <v>41033</v>
      </c>
      <c r="AH34" s="100">
        <v>41232</v>
      </c>
      <c r="AI34" s="100">
        <v>40776</v>
      </c>
      <c r="AJ34" s="100">
        <v>41542</v>
      </c>
      <c r="AK34" s="100">
        <v>43292</v>
      </c>
      <c r="AL34" s="100">
        <v>44590</v>
      </c>
      <c r="AM34" s="100">
        <v>47032</v>
      </c>
      <c r="AN34" s="100">
        <v>48990</v>
      </c>
      <c r="AO34" s="100">
        <v>50920</v>
      </c>
      <c r="AP34" s="100">
        <v>53090</v>
      </c>
      <c r="AQ34" s="100">
        <v>55494</v>
      </c>
      <c r="AR34" s="100">
        <v>57588</v>
      </c>
      <c r="AS34" s="100">
        <v>60403</v>
      </c>
      <c r="AT34" s="100">
        <v>62502</v>
      </c>
      <c r="AU34" s="100">
        <v>64053</v>
      </c>
      <c r="AV34" s="100">
        <v>62997</v>
      </c>
      <c r="AW34" s="100">
        <v>61550</v>
      </c>
      <c r="AX34" s="100">
        <v>59837</v>
      </c>
      <c r="AY34" s="100">
        <v>59156</v>
      </c>
      <c r="AZ34" s="100">
        <v>57710</v>
      </c>
      <c r="BA34" s="100">
        <v>56645</v>
      </c>
      <c r="BB34" s="100">
        <v>55778</v>
      </c>
      <c r="BC34" s="100">
        <v>54880</v>
      </c>
      <c r="BD34" s="100">
        <v>52915</v>
      </c>
      <c r="BE34" s="100">
        <v>51436</v>
      </c>
      <c r="BF34" s="100">
        <v>49939</v>
      </c>
      <c r="BG34" s="100">
        <v>50281</v>
      </c>
      <c r="BH34" s="100">
        <v>48618</v>
      </c>
      <c r="BI34" s="100">
        <v>50563</v>
      </c>
      <c r="BJ34" s="100">
        <v>49836</v>
      </c>
      <c r="BK34" s="100">
        <v>50423</v>
      </c>
      <c r="BL34" s="100">
        <v>50024</v>
      </c>
      <c r="BM34" s="100">
        <v>50120</v>
      </c>
      <c r="BN34" s="100">
        <v>48663</v>
      </c>
      <c r="BO34" s="100">
        <v>47528</v>
      </c>
      <c r="BP34" s="100">
        <v>45801</v>
      </c>
      <c r="BQ34" s="100">
        <v>43893</v>
      </c>
      <c r="BR34" s="100">
        <v>40506</v>
      </c>
      <c r="BS34" s="100">
        <v>37541</v>
      </c>
      <c r="BT34" s="100">
        <v>36273</v>
      </c>
      <c r="BU34" s="100">
        <v>35106</v>
      </c>
      <c r="BV34" s="100">
        <v>33549</v>
      </c>
      <c r="BW34" s="100">
        <v>33367</v>
      </c>
      <c r="BX34" s="100">
        <v>32865</v>
      </c>
      <c r="BY34" s="100">
        <v>31993</v>
      </c>
      <c r="BZ34" s="100">
        <v>29879</v>
      </c>
      <c r="CA34" s="100">
        <v>29385</v>
      </c>
      <c r="CB34" s="100">
        <v>28122</v>
      </c>
      <c r="CC34" s="100">
        <v>27680</v>
      </c>
      <c r="CD34" s="100">
        <v>25986</v>
      </c>
      <c r="CE34" s="100">
        <v>24826</v>
      </c>
      <c r="CF34" s="100">
        <v>23830</v>
      </c>
      <c r="CG34" s="100">
        <v>22988</v>
      </c>
      <c r="CH34" s="100">
        <v>22231</v>
      </c>
      <c r="CI34" s="100">
        <v>20773</v>
      </c>
      <c r="CJ34" s="100">
        <v>20272</v>
      </c>
      <c r="CK34" s="100">
        <v>18811</v>
      </c>
      <c r="CL34" s="100">
        <v>18444</v>
      </c>
      <c r="CM34" s="100">
        <v>17064</v>
      </c>
      <c r="CN34" s="100">
        <v>13745</v>
      </c>
      <c r="CO34" s="100">
        <v>12413</v>
      </c>
      <c r="CP34" s="100">
        <v>11094</v>
      </c>
      <c r="CQ34" s="100">
        <v>10227</v>
      </c>
      <c r="CR34" s="100">
        <v>9206</v>
      </c>
      <c r="CS34" s="100">
        <v>9181</v>
      </c>
      <c r="CT34" s="100">
        <v>7754</v>
      </c>
      <c r="CU34" s="100">
        <v>6806</v>
      </c>
      <c r="CV34" s="100">
        <v>5395</v>
      </c>
      <c r="CW34" s="100">
        <v>4671</v>
      </c>
      <c r="CX34" s="100">
        <v>3672</v>
      </c>
      <c r="CY34" s="100">
        <v>2940</v>
      </c>
      <c r="CZ34" s="100">
        <v>2179</v>
      </c>
      <c r="DA34" s="100">
        <v>1673</v>
      </c>
      <c r="DB34" s="100">
        <v>1135</v>
      </c>
      <c r="DC34" s="100">
        <v>782</v>
      </c>
      <c r="DD34" s="100">
        <v>554</v>
      </c>
      <c r="DE34" s="100">
        <v>393</v>
      </c>
      <c r="DF34" s="100">
        <v>248</v>
      </c>
      <c r="DG34" s="100">
        <v>176</v>
      </c>
      <c r="DH34" s="100">
        <v>208</v>
      </c>
      <c r="DI34" s="114"/>
      <c r="DJ34" s="114"/>
      <c r="DK34" s="114"/>
      <c r="DL34" s="114"/>
      <c r="DM34" s="114"/>
      <c r="DN34" s="114"/>
      <c r="DO34" s="114"/>
      <c r="DP34" s="114"/>
      <c r="DQ34" s="114"/>
      <c r="DR34" s="114"/>
      <c r="DS34" s="114"/>
      <c r="DT34" s="114"/>
      <c r="DU34" s="114"/>
      <c r="DV34" s="114"/>
      <c r="DW34" s="114"/>
      <c r="DX34" s="114"/>
      <c r="DY34" s="114"/>
      <c r="DZ34" s="114"/>
      <c r="EA34" s="114"/>
      <c r="EB34" s="114"/>
      <c r="EC34" s="114"/>
    </row>
    <row r="35" spans="1:133" s="63" customFormat="1" ht="1" hidden="1" customHeight="1">
      <c r="A35" s="122" t="s">
        <v>176</v>
      </c>
      <c r="B35" s="126"/>
      <c r="C35" s="123">
        <f t="shared" si="0"/>
        <v>2202036</v>
      </c>
      <c r="D35" s="123">
        <f t="shared" si="1"/>
        <v>2233193</v>
      </c>
      <c r="E35" s="123">
        <f t="shared" si="2"/>
        <v>2262493</v>
      </c>
      <c r="F35" s="123">
        <f t="shared" si="3"/>
        <v>2291319</v>
      </c>
      <c r="G35" s="123">
        <f t="shared" si="4"/>
        <v>2318874</v>
      </c>
      <c r="H35" s="123">
        <f t="shared" si="5"/>
        <v>442925</v>
      </c>
      <c r="I35" s="123">
        <f t="shared" si="6"/>
        <v>411768</v>
      </c>
      <c r="J35" s="123">
        <f t="shared" si="7"/>
        <v>382468</v>
      </c>
      <c r="K35" s="123">
        <f t="shared" si="8"/>
        <v>353642</v>
      </c>
      <c r="L35" s="123">
        <f t="shared" si="9"/>
        <v>326087</v>
      </c>
      <c r="M35" s="109">
        <v>39992</v>
      </c>
      <c r="N35" s="109">
        <v>40358</v>
      </c>
      <c r="O35" s="100">
        <v>41141</v>
      </c>
      <c r="P35" s="100">
        <v>42274</v>
      </c>
      <c r="Q35" s="100">
        <v>41830</v>
      </c>
      <c r="R35" s="100">
        <v>42213</v>
      </c>
      <c r="S35" s="100">
        <v>42938</v>
      </c>
      <c r="T35" s="100">
        <v>44852</v>
      </c>
      <c r="U35" s="100">
        <v>45243</v>
      </c>
      <c r="V35" s="100">
        <v>45102</v>
      </c>
      <c r="W35" s="100">
        <v>44072</v>
      </c>
      <c r="X35" s="100">
        <v>44262</v>
      </c>
      <c r="Y35" s="100">
        <v>42532</v>
      </c>
      <c r="Z35" s="100">
        <v>42806</v>
      </c>
      <c r="AA35" s="100">
        <v>42349</v>
      </c>
      <c r="AB35" s="100">
        <v>43031</v>
      </c>
      <c r="AC35" s="100">
        <v>42371</v>
      </c>
      <c r="AD35" s="100">
        <v>42728</v>
      </c>
      <c r="AE35" s="100">
        <v>42837</v>
      </c>
      <c r="AF35" s="100">
        <v>42816</v>
      </c>
      <c r="AG35" s="100">
        <v>41500</v>
      </c>
      <c r="AH35" s="100">
        <v>41203</v>
      </c>
      <c r="AI35" s="100">
        <v>41453</v>
      </c>
      <c r="AJ35" s="100">
        <v>41038</v>
      </c>
      <c r="AK35" s="100">
        <v>41994</v>
      </c>
      <c r="AL35" s="100">
        <v>43879</v>
      </c>
      <c r="AM35" s="100">
        <v>45259</v>
      </c>
      <c r="AN35" s="100">
        <v>47739</v>
      </c>
      <c r="AO35" s="100">
        <v>49724</v>
      </c>
      <c r="AP35" s="100">
        <v>51772</v>
      </c>
      <c r="AQ35" s="100">
        <v>53814</v>
      </c>
      <c r="AR35" s="100">
        <v>56242</v>
      </c>
      <c r="AS35" s="100">
        <v>58210</v>
      </c>
      <c r="AT35" s="100">
        <v>60870</v>
      </c>
      <c r="AU35" s="100">
        <v>62901</v>
      </c>
      <c r="AV35" s="100">
        <v>64342</v>
      </c>
      <c r="AW35" s="100">
        <v>63165</v>
      </c>
      <c r="AX35" s="100">
        <v>61680</v>
      </c>
      <c r="AY35" s="100">
        <v>59885</v>
      </c>
      <c r="AZ35" s="100">
        <v>59226</v>
      </c>
      <c r="BA35" s="100">
        <v>57653</v>
      </c>
      <c r="BB35" s="100">
        <v>56580</v>
      </c>
      <c r="BC35" s="100">
        <v>55648</v>
      </c>
      <c r="BD35" s="100">
        <v>54729</v>
      </c>
      <c r="BE35" s="100">
        <v>52739</v>
      </c>
      <c r="BF35" s="100">
        <v>51291</v>
      </c>
      <c r="BG35" s="100">
        <v>49798</v>
      </c>
      <c r="BH35" s="100">
        <v>50122</v>
      </c>
      <c r="BI35" s="100">
        <v>48470</v>
      </c>
      <c r="BJ35" s="100">
        <v>50358</v>
      </c>
      <c r="BK35" s="100">
        <v>49542</v>
      </c>
      <c r="BL35" s="100">
        <v>50204</v>
      </c>
      <c r="BM35" s="100">
        <v>49672</v>
      </c>
      <c r="BN35" s="100">
        <v>49742</v>
      </c>
      <c r="BO35" s="100">
        <v>48235</v>
      </c>
      <c r="BP35" s="100">
        <v>47055</v>
      </c>
      <c r="BQ35" s="100">
        <v>45414</v>
      </c>
      <c r="BR35" s="100">
        <v>43469</v>
      </c>
      <c r="BS35" s="100">
        <v>40063</v>
      </c>
      <c r="BT35" s="100">
        <v>36993</v>
      </c>
      <c r="BU35" s="100">
        <v>35727</v>
      </c>
      <c r="BV35" s="100">
        <v>34596</v>
      </c>
      <c r="BW35" s="100">
        <v>32974</v>
      </c>
      <c r="BX35" s="100">
        <v>32786</v>
      </c>
      <c r="BY35" s="100">
        <v>32280</v>
      </c>
      <c r="BZ35" s="100">
        <v>31157</v>
      </c>
      <c r="CA35" s="100">
        <v>29300</v>
      </c>
      <c r="CB35" s="100">
        <v>28826</v>
      </c>
      <c r="CC35" s="100">
        <v>27555</v>
      </c>
      <c r="CD35" s="100">
        <v>27062</v>
      </c>
      <c r="CE35" s="100">
        <v>25374</v>
      </c>
      <c r="CF35" s="100">
        <v>24175</v>
      </c>
      <c r="CG35" s="100">
        <v>23126</v>
      </c>
      <c r="CH35" s="100">
        <v>22213</v>
      </c>
      <c r="CI35" s="100">
        <v>21462</v>
      </c>
      <c r="CJ35" s="100">
        <v>19982</v>
      </c>
      <c r="CK35" s="100">
        <v>19380</v>
      </c>
      <c r="CL35" s="100">
        <v>17923</v>
      </c>
      <c r="CM35" s="100">
        <v>17436</v>
      </c>
      <c r="CN35" s="100">
        <v>16030</v>
      </c>
      <c r="CO35" s="100">
        <v>12815</v>
      </c>
      <c r="CP35" s="100">
        <v>11504</v>
      </c>
      <c r="CQ35" s="100">
        <v>10141</v>
      </c>
      <c r="CR35" s="100">
        <v>9297</v>
      </c>
      <c r="CS35" s="100">
        <v>8270</v>
      </c>
      <c r="CT35" s="100">
        <v>8176</v>
      </c>
      <c r="CU35" s="100">
        <v>6830</v>
      </c>
      <c r="CV35" s="100">
        <v>5830</v>
      </c>
      <c r="CW35" s="100">
        <v>4561</v>
      </c>
      <c r="CX35" s="100">
        <v>3868</v>
      </c>
      <c r="CY35" s="100">
        <v>2981</v>
      </c>
      <c r="CZ35" s="100">
        <v>2297</v>
      </c>
      <c r="DA35" s="100">
        <v>1668</v>
      </c>
      <c r="DB35" s="100">
        <v>1269</v>
      </c>
      <c r="DC35" s="100">
        <v>800</v>
      </c>
      <c r="DD35" s="100">
        <v>539</v>
      </c>
      <c r="DE35" s="100">
        <v>394</v>
      </c>
      <c r="DF35" s="100">
        <v>262</v>
      </c>
      <c r="DG35" s="100">
        <v>178</v>
      </c>
      <c r="DH35" s="100">
        <v>244</v>
      </c>
      <c r="DI35" s="114"/>
      <c r="DJ35" s="114"/>
      <c r="DK35" s="114"/>
      <c r="DL35" s="114"/>
      <c r="DM35" s="114"/>
      <c r="DN35" s="114"/>
      <c r="DO35" s="114"/>
      <c r="DP35" s="114"/>
      <c r="DQ35" s="114"/>
      <c r="DR35" s="114"/>
      <c r="DS35" s="114"/>
      <c r="DT35" s="114"/>
      <c r="DU35" s="114"/>
      <c r="DV35" s="114"/>
      <c r="DW35" s="114"/>
      <c r="DX35" s="114"/>
      <c r="DY35" s="114"/>
      <c r="DZ35" s="114"/>
      <c r="EA35" s="114"/>
      <c r="EB35" s="114"/>
      <c r="EC35" s="114"/>
    </row>
    <row r="36" spans="1:133" s="63" customFormat="1" ht="1" hidden="1" customHeight="1">
      <c r="A36" s="122" t="s">
        <v>175</v>
      </c>
      <c r="B36" s="126"/>
      <c r="C36" s="123">
        <f t="shared" si="0"/>
        <v>2212817</v>
      </c>
      <c r="D36" s="123">
        <f t="shared" si="1"/>
        <v>2244313</v>
      </c>
      <c r="E36" s="123">
        <f t="shared" si="2"/>
        <v>2274747</v>
      </c>
      <c r="F36" s="123">
        <f t="shared" si="3"/>
        <v>2303449</v>
      </c>
      <c r="G36" s="123">
        <f t="shared" si="4"/>
        <v>2331622</v>
      </c>
      <c r="H36" s="123">
        <f t="shared" si="5"/>
        <v>450874</v>
      </c>
      <c r="I36" s="123">
        <f t="shared" si="6"/>
        <v>419378</v>
      </c>
      <c r="J36" s="123">
        <f t="shared" si="7"/>
        <v>388944</v>
      </c>
      <c r="K36" s="123">
        <f t="shared" si="8"/>
        <v>360242</v>
      </c>
      <c r="L36" s="123">
        <f t="shared" si="9"/>
        <v>332069</v>
      </c>
      <c r="M36" s="109">
        <v>39969</v>
      </c>
      <c r="N36" s="109">
        <v>40304</v>
      </c>
      <c r="O36" s="100">
        <v>40524</v>
      </c>
      <c r="P36" s="100">
        <v>41261</v>
      </c>
      <c r="Q36" s="100">
        <v>42351</v>
      </c>
      <c r="R36" s="100">
        <v>41544</v>
      </c>
      <c r="S36" s="100">
        <v>42315</v>
      </c>
      <c r="T36" s="100">
        <v>43042</v>
      </c>
      <c r="U36" s="100">
        <v>44932</v>
      </c>
      <c r="V36" s="100">
        <v>45389</v>
      </c>
      <c r="W36" s="100">
        <v>45290</v>
      </c>
      <c r="X36" s="100">
        <v>44209</v>
      </c>
      <c r="Y36" s="100">
        <v>44458</v>
      </c>
      <c r="Z36" s="100">
        <v>42805</v>
      </c>
      <c r="AA36" s="100">
        <v>43059</v>
      </c>
      <c r="AB36" s="100">
        <v>42623</v>
      </c>
      <c r="AC36" s="100">
        <v>43334</v>
      </c>
      <c r="AD36" s="100">
        <v>42579</v>
      </c>
      <c r="AE36" s="100">
        <v>42979</v>
      </c>
      <c r="AF36" s="100">
        <v>43040</v>
      </c>
      <c r="AG36" s="100">
        <v>43154</v>
      </c>
      <c r="AH36" s="100">
        <v>41630</v>
      </c>
      <c r="AI36" s="100">
        <v>41461</v>
      </c>
      <c r="AJ36" s="100">
        <v>41937</v>
      </c>
      <c r="AK36" s="100">
        <v>41662</v>
      </c>
      <c r="AL36" s="100">
        <v>42662</v>
      </c>
      <c r="AM36" s="100">
        <v>44665</v>
      </c>
      <c r="AN36" s="100">
        <v>46105</v>
      </c>
      <c r="AO36" s="100">
        <v>48553</v>
      </c>
      <c r="AP36" s="100">
        <v>50474</v>
      </c>
      <c r="AQ36" s="100">
        <v>52570</v>
      </c>
      <c r="AR36" s="100">
        <v>54474</v>
      </c>
      <c r="AS36" s="100">
        <v>56825</v>
      </c>
      <c r="AT36" s="100">
        <v>58661</v>
      </c>
      <c r="AU36" s="100">
        <v>61166</v>
      </c>
      <c r="AV36" s="100">
        <v>63192</v>
      </c>
      <c r="AW36" s="100">
        <v>64423</v>
      </c>
      <c r="AX36" s="100">
        <v>63308</v>
      </c>
      <c r="AY36" s="100">
        <v>61765</v>
      </c>
      <c r="AZ36" s="100">
        <v>59897</v>
      </c>
      <c r="BA36" s="100">
        <v>59228</v>
      </c>
      <c r="BB36" s="100">
        <v>57569</v>
      </c>
      <c r="BC36" s="100">
        <v>56363</v>
      </c>
      <c r="BD36" s="100">
        <v>55590</v>
      </c>
      <c r="BE36" s="100">
        <v>54521</v>
      </c>
      <c r="BF36" s="100">
        <v>52591</v>
      </c>
      <c r="BG36" s="100">
        <v>51123</v>
      </c>
      <c r="BH36" s="100">
        <v>49617</v>
      </c>
      <c r="BI36" s="100">
        <v>49945</v>
      </c>
      <c r="BJ36" s="100">
        <v>48265</v>
      </c>
      <c r="BK36" s="100">
        <v>50043</v>
      </c>
      <c r="BL36" s="100">
        <v>49239</v>
      </c>
      <c r="BM36" s="100">
        <v>49849</v>
      </c>
      <c r="BN36" s="100">
        <v>49269</v>
      </c>
      <c r="BO36" s="100">
        <v>49264</v>
      </c>
      <c r="BP36" s="100">
        <v>47840</v>
      </c>
      <c r="BQ36" s="100">
        <v>46543</v>
      </c>
      <c r="BR36" s="100">
        <v>44869</v>
      </c>
      <c r="BS36" s="100">
        <v>42875</v>
      </c>
      <c r="BT36" s="100">
        <v>39495</v>
      </c>
      <c r="BU36" s="100">
        <v>36355</v>
      </c>
      <c r="BV36" s="100">
        <v>35190</v>
      </c>
      <c r="BW36" s="100">
        <v>33967</v>
      </c>
      <c r="BX36" s="100">
        <v>32419</v>
      </c>
      <c r="BY36" s="100">
        <v>32204</v>
      </c>
      <c r="BZ36" s="100">
        <v>31496</v>
      </c>
      <c r="CA36" s="100">
        <v>30434</v>
      </c>
      <c r="CB36" s="100">
        <v>28702</v>
      </c>
      <c r="CC36" s="100">
        <v>28173</v>
      </c>
      <c r="CD36" s="100">
        <v>26945</v>
      </c>
      <c r="CE36" s="100">
        <v>26355</v>
      </c>
      <c r="CF36" s="100">
        <v>24648</v>
      </c>
      <c r="CG36" s="100">
        <v>23481</v>
      </c>
      <c r="CH36" s="100">
        <v>22372</v>
      </c>
      <c r="CI36" s="100">
        <v>21469</v>
      </c>
      <c r="CJ36" s="100">
        <v>20607</v>
      </c>
      <c r="CK36" s="100">
        <v>19113</v>
      </c>
      <c r="CL36" s="100">
        <v>18463</v>
      </c>
      <c r="CM36" s="100">
        <v>16945</v>
      </c>
      <c r="CN36" s="100">
        <v>16378</v>
      </c>
      <c r="CO36" s="100">
        <v>14973</v>
      </c>
      <c r="CP36" s="100">
        <v>11835</v>
      </c>
      <c r="CQ36" s="100">
        <v>10501</v>
      </c>
      <c r="CR36" s="100">
        <v>9245</v>
      </c>
      <c r="CS36" s="100">
        <v>8349</v>
      </c>
      <c r="CT36" s="100">
        <v>7359</v>
      </c>
      <c r="CU36" s="100">
        <v>7133</v>
      </c>
      <c r="CV36" s="100">
        <v>5933</v>
      </c>
      <c r="CW36" s="100">
        <v>4980</v>
      </c>
      <c r="CX36" s="100">
        <v>3784</v>
      </c>
      <c r="CY36" s="100">
        <v>3197</v>
      </c>
      <c r="CZ36" s="100">
        <v>2353</v>
      </c>
      <c r="DA36" s="100">
        <v>1751</v>
      </c>
      <c r="DB36" s="100">
        <v>1248</v>
      </c>
      <c r="DC36" s="100">
        <v>937</v>
      </c>
      <c r="DD36" s="100">
        <v>596</v>
      </c>
      <c r="DE36" s="100">
        <v>377</v>
      </c>
      <c r="DF36" s="100">
        <v>285</v>
      </c>
      <c r="DG36" s="100">
        <v>184</v>
      </c>
      <c r="DH36" s="100">
        <v>273</v>
      </c>
      <c r="DI36" s="114"/>
      <c r="DJ36" s="114"/>
      <c r="DK36" s="114"/>
      <c r="DL36" s="114"/>
      <c r="DM36" s="114"/>
      <c r="DN36" s="114"/>
      <c r="DO36" s="114"/>
      <c r="DP36" s="114"/>
      <c r="DQ36" s="114"/>
      <c r="DR36" s="114"/>
      <c r="DS36" s="114"/>
      <c r="DT36" s="114"/>
      <c r="DU36" s="114"/>
      <c r="DV36" s="114"/>
      <c r="DW36" s="114"/>
      <c r="DX36" s="114"/>
      <c r="DY36" s="114"/>
      <c r="DZ36" s="114"/>
      <c r="EA36" s="114"/>
      <c r="EB36" s="114"/>
      <c r="EC36" s="114"/>
    </row>
    <row r="37" spans="1:133" s="63" customFormat="1" ht="1" hidden="1" customHeight="1">
      <c r="A37" s="122" t="s">
        <v>174</v>
      </c>
      <c r="B37" s="126"/>
      <c r="C37" s="123">
        <f t="shared" si="0"/>
        <v>2241310</v>
      </c>
      <c r="D37" s="123">
        <f t="shared" si="1"/>
        <v>2272563</v>
      </c>
      <c r="E37" s="123">
        <f t="shared" si="2"/>
        <v>2303219</v>
      </c>
      <c r="F37" s="123">
        <f t="shared" si="3"/>
        <v>2332906</v>
      </c>
      <c r="G37" s="123">
        <f t="shared" si="4"/>
        <v>2360825</v>
      </c>
      <c r="H37" s="123">
        <f t="shared" si="5"/>
        <v>461052</v>
      </c>
      <c r="I37" s="123">
        <f t="shared" si="6"/>
        <v>429799</v>
      </c>
      <c r="J37" s="123">
        <f t="shared" si="7"/>
        <v>399143</v>
      </c>
      <c r="K37" s="123">
        <f t="shared" si="8"/>
        <v>369456</v>
      </c>
      <c r="L37" s="123">
        <f t="shared" si="9"/>
        <v>341537</v>
      </c>
      <c r="M37" s="109">
        <v>36864</v>
      </c>
      <c r="N37" s="109">
        <v>37231</v>
      </c>
      <c r="O37" s="100">
        <v>38986</v>
      </c>
      <c r="P37" s="100">
        <v>39548</v>
      </c>
      <c r="Q37" s="100">
        <v>40537</v>
      </c>
      <c r="R37" s="100">
        <v>41841</v>
      </c>
      <c r="S37" s="100">
        <v>41543</v>
      </c>
      <c r="T37" s="100">
        <v>42395</v>
      </c>
      <c r="U37" s="100">
        <v>42896</v>
      </c>
      <c r="V37" s="100">
        <v>44672</v>
      </c>
      <c r="W37" s="100">
        <v>45263</v>
      </c>
      <c r="X37" s="100">
        <v>44977</v>
      </c>
      <c r="Y37" s="100">
        <v>44257</v>
      </c>
      <c r="Z37" s="100">
        <v>44415</v>
      </c>
      <c r="AA37" s="100">
        <v>42699</v>
      </c>
      <c r="AB37" s="100">
        <v>42814</v>
      </c>
      <c r="AC37" s="100">
        <v>42498</v>
      </c>
      <c r="AD37" s="100">
        <v>43169</v>
      </c>
      <c r="AE37" s="100">
        <v>42480</v>
      </c>
      <c r="AF37" s="100">
        <v>42902</v>
      </c>
      <c r="AG37" s="100">
        <v>43099</v>
      </c>
      <c r="AH37" s="100">
        <v>43065</v>
      </c>
      <c r="AI37" s="100">
        <v>42366</v>
      </c>
      <c r="AJ37" s="100">
        <v>42418</v>
      </c>
      <c r="AK37" s="100">
        <v>43354</v>
      </c>
      <c r="AL37" s="100">
        <v>43426</v>
      </c>
      <c r="AM37" s="100">
        <v>44550</v>
      </c>
      <c r="AN37" s="100">
        <v>46733</v>
      </c>
      <c r="AO37" s="100">
        <v>48209</v>
      </c>
      <c r="AP37" s="100">
        <v>50359</v>
      </c>
      <c r="AQ37" s="100">
        <v>52796</v>
      </c>
      <c r="AR37" s="100">
        <v>54385</v>
      </c>
      <c r="AS37" s="100">
        <v>56497</v>
      </c>
      <c r="AT37" s="100">
        <v>58755</v>
      </c>
      <c r="AU37" s="100">
        <v>60184</v>
      </c>
      <c r="AV37" s="100">
        <v>62155</v>
      </c>
      <c r="AW37" s="100">
        <v>63645</v>
      </c>
      <c r="AX37" s="100">
        <v>65068</v>
      </c>
      <c r="AY37" s="100">
        <v>63633</v>
      </c>
      <c r="AZ37" s="100">
        <v>61827</v>
      </c>
      <c r="BA37" s="100">
        <v>60072</v>
      </c>
      <c r="BB37" s="100">
        <v>58968</v>
      </c>
      <c r="BC37" s="100">
        <v>57703</v>
      </c>
      <c r="BD37" s="100">
        <v>56434</v>
      </c>
      <c r="BE37" s="100">
        <v>55662</v>
      </c>
      <c r="BF37" s="100">
        <v>54723</v>
      </c>
      <c r="BG37" s="100">
        <v>52589</v>
      </c>
      <c r="BH37" s="100">
        <v>50999</v>
      </c>
      <c r="BI37" s="100">
        <v>49604</v>
      </c>
      <c r="BJ37" s="100">
        <v>49819</v>
      </c>
      <c r="BK37" s="100">
        <v>48180</v>
      </c>
      <c r="BL37" s="100">
        <v>49768</v>
      </c>
      <c r="BM37" s="100">
        <v>49121</v>
      </c>
      <c r="BN37" s="100">
        <v>49582</v>
      </c>
      <c r="BO37" s="100">
        <v>48871</v>
      </c>
      <c r="BP37" s="100">
        <v>48856</v>
      </c>
      <c r="BQ37" s="100">
        <v>47231</v>
      </c>
      <c r="BR37" s="100">
        <v>45970</v>
      </c>
      <c r="BS37" s="100">
        <v>44293</v>
      </c>
      <c r="BT37" s="100">
        <v>42244</v>
      </c>
      <c r="BU37" s="100">
        <v>38864</v>
      </c>
      <c r="BV37" s="100">
        <v>35611</v>
      </c>
      <c r="BW37" s="100">
        <v>34541</v>
      </c>
      <c r="BX37" s="100">
        <v>33380</v>
      </c>
      <c r="BY37" s="100">
        <v>31701</v>
      </c>
      <c r="BZ37" s="100">
        <v>31253</v>
      </c>
      <c r="CA37" s="100">
        <v>30656</v>
      </c>
      <c r="CB37" s="100">
        <v>29687</v>
      </c>
      <c r="CC37" s="100">
        <v>27919</v>
      </c>
      <c r="CD37" s="100">
        <v>27473</v>
      </c>
      <c r="CE37" s="100">
        <v>26394</v>
      </c>
      <c r="CF37" s="100">
        <v>25637</v>
      </c>
      <c r="CG37" s="100">
        <v>24010</v>
      </c>
      <c r="CH37" s="100">
        <v>22845</v>
      </c>
      <c r="CI37" s="100">
        <v>21635</v>
      </c>
      <c r="CJ37" s="100">
        <v>20672</v>
      </c>
      <c r="CK37" s="100">
        <v>19776</v>
      </c>
      <c r="CL37" s="100">
        <v>18287</v>
      </c>
      <c r="CM37" s="100">
        <v>17603</v>
      </c>
      <c r="CN37" s="100">
        <v>16139</v>
      </c>
      <c r="CO37" s="100">
        <v>15512</v>
      </c>
      <c r="CP37" s="100">
        <v>14079</v>
      </c>
      <c r="CQ37" s="100">
        <v>11038</v>
      </c>
      <c r="CR37" s="100">
        <v>9721</v>
      </c>
      <c r="CS37" s="100">
        <v>8458</v>
      </c>
      <c r="CT37" s="100">
        <v>7624</v>
      </c>
      <c r="CU37" s="100">
        <v>6662</v>
      </c>
      <c r="CV37" s="100">
        <v>6311</v>
      </c>
      <c r="CW37" s="100">
        <v>5239</v>
      </c>
      <c r="CX37" s="100">
        <v>4298</v>
      </c>
      <c r="CY37" s="100">
        <v>3205</v>
      </c>
      <c r="CZ37" s="100">
        <v>2616</v>
      </c>
      <c r="DA37" s="100">
        <v>1947</v>
      </c>
      <c r="DB37" s="100">
        <v>1435</v>
      </c>
      <c r="DC37" s="100">
        <v>989</v>
      </c>
      <c r="DD37" s="100">
        <v>729</v>
      </c>
      <c r="DE37" s="100">
        <v>460</v>
      </c>
      <c r="DF37" s="100">
        <v>263</v>
      </c>
      <c r="DG37" s="100">
        <v>191</v>
      </c>
      <c r="DH37" s="100">
        <v>289</v>
      </c>
      <c r="DI37" s="114"/>
      <c r="DJ37" s="114"/>
      <c r="DK37" s="114"/>
      <c r="DL37" s="114"/>
      <c r="DM37" s="114"/>
      <c r="DN37" s="114"/>
      <c r="DO37" s="114"/>
      <c r="DP37" s="114"/>
      <c r="DQ37" s="114"/>
      <c r="DR37" s="114"/>
      <c r="DS37" s="114"/>
      <c r="DT37" s="114"/>
      <c r="DU37" s="114"/>
      <c r="DV37" s="114"/>
      <c r="DW37" s="114"/>
      <c r="DX37" s="114"/>
      <c r="DY37" s="114"/>
      <c r="DZ37" s="114"/>
      <c r="EA37" s="114"/>
      <c r="EB37" s="114"/>
      <c r="EC37" s="114"/>
    </row>
    <row r="38" spans="1:133" s="63" customFormat="1" ht="1" hidden="1" customHeight="1">
      <c r="A38" s="122" t="s">
        <v>173</v>
      </c>
      <c r="B38" s="126"/>
      <c r="C38" s="123">
        <f t="shared" si="0"/>
        <v>2264189</v>
      </c>
      <c r="D38" s="123">
        <f t="shared" si="1"/>
        <v>2295136</v>
      </c>
      <c r="E38" s="123">
        <f t="shared" si="2"/>
        <v>2325783</v>
      </c>
      <c r="F38" s="123">
        <f t="shared" si="3"/>
        <v>2355837</v>
      </c>
      <c r="G38" s="123">
        <f t="shared" si="4"/>
        <v>2384922</v>
      </c>
      <c r="H38" s="123">
        <f t="shared" si="5"/>
        <v>467927</v>
      </c>
      <c r="I38" s="123">
        <f t="shared" si="6"/>
        <v>436980</v>
      </c>
      <c r="J38" s="123">
        <f t="shared" si="7"/>
        <v>406333</v>
      </c>
      <c r="K38" s="123">
        <f t="shared" si="8"/>
        <v>376279</v>
      </c>
      <c r="L38" s="123">
        <f t="shared" si="9"/>
        <v>347194</v>
      </c>
      <c r="M38" s="109">
        <v>37120</v>
      </c>
      <c r="N38" s="109">
        <v>37223</v>
      </c>
      <c r="O38" s="100">
        <v>37603</v>
      </c>
      <c r="P38" s="100">
        <v>39351</v>
      </c>
      <c r="Q38" s="100">
        <v>39892</v>
      </c>
      <c r="R38" s="100">
        <v>40872</v>
      </c>
      <c r="S38" s="100">
        <v>42186</v>
      </c>
      <c r="T38" s="100">
        <v>41839</v>
      </c>
      <c r="U38" s="100">
        <v>42689</v>
      </c>
      <c r="V38" s="100">
        <v>43210</v>
      </c>
      <c r="W38" s="100">
        <v>45047</v>
      </c>
      <c r="X38" s="100">
        <v>45555</v>
      </c>
      <c r="Y38" s="100">
        <v>45308</v>
      </c>
      <c r="Z38" s="100">
        <v>44565</v>
      </c>
      <c r="AA38" s="100">
        <v>44755</v>
      </c>
      <c r="AB38" s="100">
        <v>43208</v>
      </c>
      <c r="AC38" s="100">
        <v>43247</v>
      </c>
      <c r="AD38" s="100">
        <v>42831</v>
      </c>
      <c r="AE38" s="100">
        <v>43630</v>
      </c>
      <c r="AF38" s="100">
        <v>42782</v>
      </c>
      <c r="AG38" s="100">
        <v>43458</v>
      </c>
      <c r="AH38" s="100">
        <v>43525</v>
      </c>
      <c r="AI38" s="100">
        <v>43581</v>
      </c>
      <c r="AJ38" s="100">
        <v>43129</v>
      </c>
      <c r="AK38" s="100">
        <v>43364</v>
      </c>
      <c r="AL38" s="100">
        <v>44247</v>
      </c>
      <c r="AM38" s="100">
        <v>44478</v>
      </c>
      <c r="AN38" s="100">
        <v>45581</v>
      </c>
      <c r="AO38" s="100">
        <v>47822</v>
      </c>
      <c r="AP38" s="100">
        <v>49049</v>
      </c>
      <c r="AQ38" s="100">
        <v>51303</v>
      </c>
      <c r="AR38" s="100">
        <v>53826</v>
      </c>
      <c r="AS38" s="100">
        <v>55202</v>
      </c>
      <c r="AT38" s="100">
        <v>57415</v>
      </c>
      <c r="AU38" s="100">
        <v>59473</v>
      </c>
      <c r="AV38" s="100">
        <v>60862</v>
      </c>
      <c r="AW38" s="100">
        <v>62923</v>
      </c>
      <c r="AX38" s="100">
        <v>64184</v>
      </c>
      <c r="AY38" s="100">
        <v>65542</v>
      </c>
      <c r="AZ38" s="100">
        <v>64068</v>
      </c>
      <c r="BA38" s="100">
        <v>62148</v>
      </c>
      <c r="BB38" s="100">
        <v>60272</v>
      </c>
      <c r="BC38" s="100">
        <v>59217</v>
      </c>
      <c r="BD38" s="100">
        <v>57910</v>
      </c>
      <c r="BE38" s="100">
        <v>56663</v>
      </c>
      <c r="BF38" s="100">
        <v>55721</v>
      </c>
      <c r="BG38" s="100">
        <v>54757</v>
      </c>
      <c r="BH38" s="100">
        <v>52654</v>
      </c>
      <c r="BI38" s="100">
        <v>51114</v>
      </c>
      <c r="BJ38" s="100">
        <v>49577</v>
      </c>
      <c r="BK38" s="100">
        <v>49692</v>
      </c>
      <c r="BL38" s="100">
        <v>48009</v>
      </c>
      <c r="BM38" s="100">
        <v>49689</v>
      </c>
      <c r="BN38" s="100">
        <v>48963</v>
      </c>
      <c r="BO38" s="100">
        <v>49377</v>
      </c>
      <c r="BP38" s="100">
        <v>48630</v>
      </c>
      <c r="BQ38" s="100">
        <v>48536</v>
      </c>
      <c r="BR38" s="100">
        <v>46879</v>
      </c>
      <c r="BS38" s="100">
        <v>45630</v>
      </c>
      <c r="BT38" s="100">
        <v>43853</v>
      </c>
      <c r="BU38" s="100">
        <v>41741</v>
      </c>
      <c r="BV38" s="100">
        <v>38342</v>
      </c>
      <c r="BW38" s="100">
        <v>35044</v>
      </c>
      <c r="BX38" s="100">
        <v>33963</v>
      </c>
      <c r="BY38" s="100">
        <v>32776</v>
      </c>
      <c r="BZ38" s="100">
        <v>30947</v>
      </c>
      <c r="CA38" s="100">
        <v>30647</v>
      </c>
      <c r="CB38" s="100">
        <v>30054</v>
      </c>
      <c r="CC38" s="100">
        <v>29085</v>
      </c>
      <c r="CD38" s="100">
        <v>27332</v>
      </c>
      <c r="CE38" s="100">
        <v>26792</v>
      </c>
      <c r="CF38" s="100">
        <v>25646</v>
      </c>
      <c r="CG38" s="100">
        <v>24899</v>
      </c>
      <c r="CH38" s="100">
        <v>23242</v>
      </c>
      <c r="CI38" s="100">
        <v>22065</v>
      </c>
      <c r="CJ38" s="100">
        <v>20832</v>
      </c>
      <c r="CK38" s="100">
        <v>19833</v>
      </c>
      <c r="CL38" s="100">
        <v>18841</v>
      </c>
      <c r="CM38" s="100">
        <v>17341</v>
      </c>
      <c r="CN38" s="100">
        <v>16588</v>
      </c>
      <c r="CO38" s="100">
        <v>15016</v>
      </c>
      <c r="CP38" s="100">
        <v>14444</v>
      </c>
      <c r="CQ38" s="100">
        <v>12964</v>
      </c>
      <c r="CR38" s="100">
        <v>10008</v>
      </c>
      <c r="CS38" s="100">
        <v>8786</v>
      </c>
      <c r="CT38" s="100">
        <v>7538</v>
      </c>
      <c r="CU38" s="100">
        <v>6725</v>
      </c>
      <c r="CV38" s="100">
        <v>5734</v>
      </c>
      <c r="CW38" s="100">
        <v>5388</v>
      </c>
      <c r="CX38" s="100">
        <v>4420</v>
      </c>
      <c r="CY38" s="100">
        <v>3573</v>
      </c>
      <c r="CZ38" s="100">
        <v>2580</v>
      </c>
      <c r="DA38" s="100">
        <v>2028</v>
      </c>
      <c r="DB38" s="100">
        <v>1510</v>
      </c>
      <c r="DC38" s="100">
        <v>1076</v>
      </c>
      <c r="DD38" s="100">
        <v>728</v>
      </c>
      <c r="DE38" s="100">
        <v>510</v>
      </c>
      <c r="DF38" s="100">
        <v>309</v>
      </c>
      <c r="DG38" s="100">
        <v>172</v>
      </c>
      <c r="DH38" s="100">
        <v>274</v>
      </c>
      <c r="DI38" s="114"/>
      <c r="DJ38" s="114"/>
      <c r="DK38" s="114"/>
      <c r="DL38" s="114"/>
      <c r="DM38" s="114"/>
      <c r="DN38" s="114"/>
      <c r="DO38" s="114"/>
      <c r="DP38" s="114"/>
      <c r="DQ38" s="114"/>
      <c r="DR38" s="114"/>
      <c r="DS38" s="114"/>
      <c r="DT38" s="114"/>
      <c r="DU38" s="114"/>
      <c r="DV38" s="114"/>
      <c r="DW38" s="114"/>
      <c r="DX38" s="114"/>
      <c r="DY38" s="114"/>
      <c r="DZ38" s="114"/>
      <c r="EA38" s="114"/>
      <c r="EB38" s="114"/>
      <c r="EC38" s="114"/>
    </row>
    <row r="39" spans="1:133" s="63" customFormat="1" ht="1" hidden="1" customHeight="1">
      <c r="A39" s="122" t="s">
        <v>172</v>
      </c>
      <c r="B39" s="126"/>
      <c r="C39" s="123">
        <f t="shared" si="0"/>
        <v>2282527</v>
      </c>
      <c r="D39" s="123">
        <f t="shared" si="1"/>
        <v>2314584</v>
      </c>
      <c r="E39" s="123">
        <f t="shared" si="2"/>
        <v>2344894</v>
      </c>
      <c r="F39" s="123">
        <f t="shared" si="3"/>
        <v>2374956</v>
      </c>
      <c r="G39" s="123">
        <f t="shared" si="4"/>
        <v>2404441</v>
      </c>
      <c r="H39" s="123">
        <f t="shared" si="5"/>
        <v>476266</v>
      </c>
      <c r="I39" s="123">
        <f t="shared" si="6"/>
        <v>444209</v>
      </c>
      <c r="J39" s="123">
        <f t="shared" si="7"/>
        <v>413899</v>
      </c>
      <c r="K39" s="123">
        <f t="shared" si="8"/>
        <v>383837</v>
      </c>
      <c r="L39" s="123">
        <f t="shared" si="9"/>
        <v>354352</v>
      </c>
      <c r="M39" s="109">
        <v>36701</v>
      </c>
      <c r="N39" s="109">
        <v>37374</v>
      </c>
      <c r="O39" s="100">
        <v>37569</v>
      </c>
      <c r="P39" s="100">
        <v>37949</v>
      </c>
      <c r="Q39" s="100">
        <v>39631</v>
      </c>
      <c r="R39" s="100">
        <v>40295</v>
      </c>
      <c r="S39" s="100">
        <v>41098</v>
      </c>
      <c r="T39" s="100">
        <v>42496</v>
      </c>
      <c r="U39" s="100">
        <v>42084</v>
      </c>
      <c r="V39" s="100">
        <v>42954</v>
      </c>
      <c r="W39" s="100">
        <v>43512</v>
      </c>
      <c r="X39" s="100">
        <v>45312</v>
      </c>
      <c r="Y39" s="100">
        <v>45818</v>
      </c>
      <c r="Z39" s="100">
        <v>45625</v>
      </c>
      <c r="AA39" s="100">
        <v>44915</v>
      </c>
      <c r="AB39" s="100">
        <v>45099</v>
      </c>
      <c r="AC39" s="100">
        <v>43576</v>
      </c>
      <c r="AD39" s="100">
        <v>43580</v>
      </c>
      <c r="AE39" s="100">
        <v>43185</v>
      </c>
      <c r="AF39" s="100">
        <v>43973</v>
      </c>
      <c r="AG39" s="100">
        <v>43245</v>
      </c>
      <c r="AH39" s="100">
        <v>43853</v>
      </c>
      <c r="AI39" s="100">
        <v>44068</v>
      </c>
      <c r="AJ39" s="100">
        <v>44215</v>
      </c>
      <c r="AK39" s="100">
        <v>43969</v>
      </c>
      <c r="AL39" s="100">
        <v>44224</v>
      </c>
      <c r="AM39" s="100">
        <v>45238</v>
      </c>
      <c r="AN39" s="100">
        <v>45457</v>
      </c>
      <c r="AO39" s="100">
        <v>46537</v>
      </c>
      <c r="AP39" s="100">
        <v>48676</v>
      </c>
      <c r="AQ39" s="100">
        <v>49902</v>
      </c>
      <c r="AR39" s="100">
        <v>52284</v>
      </c>
      <c r="AS39" s="100">
        <v>54605</v>
      </c>
      <c r="AT39" s="100">
        <v>55903</v>
      </c>
      <c r="AU39" s="100">
        <v>57936</v>
      </c>
      <c r="AV39" s="100">
        <v>60071</v>
      </c>
      <c r="AW39" s="100">
        <v>61151</v>
      </c>
      <c r="AX39" s="100">
        <v>63373</v>
      </c>
      <c r="AY39" s="100">
        <v>64542</v>
      </c>
      <c r="AZ39" s="100">
        <v>65822</v>
      </c>
      <c r="BA39" s="100">
        <v>64292</v>
      </c>
      <c r="BB39" s="100">
        <v>62374</v>
      </c>
      <c r="BC39" s="100">
        <v>60397</v>
      </c>
      <c r="BD39" s="100">
        <v>59308</v>
      </c>
      <c r="BE39" s="100">
        <v>58008</v>
      </c>
      <c r="BF39" s="100">
        <v>56731</v>
      </c>
      <c r="BG39" s="100">
        <v>55730</v>
      </c>
      <c r="BH39" s="100">
        <v>54840</v>
      </c>
      <c r="BI39" s="100">
        <v>52579</v>
      </c>
      <c r="BJ39" s="100">
        <v>51027</v>
      </c>
      <c r="BK39" s="100">
        <v>49442</v>
      </c>
      <c r="BL39" s="100">
        <v>49484</v>
      </c>
      <c r="BM39" s="100">
        <v>47763</v>
      </c>
      <c r="BN39" s="100">
        <v>49457</v>
      </c>
      <c r="BO39" s="100">
        <v>48664</v>
      </c>
      <c r="BP39" s="100">
        <v>49026</v>
      </c>
      <c r="BQ39" s="100">
        <v>48251</v>
      </c>
      <c r="BR39" s="100">
        <v>48064</v>
      </c>
      <c r="BS39" s="100">
        <v>46400</v>
      </c>
      <c r="BT39" s="100">
        <v>45208</v>
      </c>
      <c r="BU39" s="100">
        <v>43316</v>
      </c>
      <c r="BV39" s="100">
        <v>41259</v>
      </c>
      <c r="BW39" s="100">
        <v>37829</v>
      </c>
      <c r="BX39" s="100">
        <v>34528</v>
      </c>
      <c r="BY39" s="100">
        <v>33479</v>
      </c>
      <c r="BZ39" s="100">
        <v>32057</v>
      </c>
      <c r="CA39" s="100">
        <v>30310</v>
      </c>
      <c r="CB39" s="100">
        <v>30062</v>
      </c>
      <c r="CC39" s="100">
        <v>29485</v>
      </c>
      <c r="CD39" s="100">
        <v>28498</v>
      </c>
      <c r="CE39" s="100">
        <v>26753</v>
      </c>
      <c r="CF39" s="100">
        <v>26203</v>
      </c>
      <c r="CG39" s="100">
        <v>25015</v>
      </c>
      <c r="CH39" s="100">
        <v>24119</v>
      </c>
      <c r="CI39" s="100">
        <v>22487</v>
      </c>
      <c r="CJ39" s="100">
        <v>21233</v>
      </c>
      <c r="CK39" s="100">
        <v>20008</v>
      </c>
      <c r="CL39" s="100">
        <v>18990</v>
      </c>
      <c r="CM39" s="100">
        <v>17948</v>
      </c>
      <c r="CN39" s="100">
        <v>16350</v>
      </c>
      <c r="CO39" s="100">
        <v>15600</v>
      </c>
      <c r="CP39" s="100">
        <v>13952</v>
      </c>
      <c r="CQ39" s="100">
        <v>13379</v>
      </c>
      <c r="CR39" s="100">
        <v>11840</v>
      </c>
      <c r="CS39" s="100">
        <v>8999</v>
      </c>
      <c r="CT39" s="100">
        <v>7764</v>
      </c>
      <c r="CU39" s="100">
        <v>6633</v>
      </c>
      <c r="CV39" s="100">
        <v>5819</v>
      </c>
      <c r="CW39" s="100">
        <v>4901</v>
      </c>
      <c r="CX39" s="100">
        <v>4520</v>
      </c>
      <c r="CY39" s="100">
        <v>3618</v>
      </c>
      <c r="CZ39" s="100">
        <v>2861</v>
      </c>
      <c r="DA39" s="100">
        <v>2020</v>
      </c>
      <c r="DB39" s="100">
        <v>1559</v>
      </c>
      <c r="DC39" s="100">
        <v>1135</v>
      </c>
      <c r="DD39" s="100">
        <v>800</v>
      </c>
      <c r="DE39" s="100">
        <v>519</v>
      </c>
      <c r="DF39" s="100">
        <v>345</v>
      </c>
      <c r="DG39" s="100">
        <v>192</v>
      </c>
      <c r="DH39" s="100">
        <v>292</v>
      </c>
      <c r="DI39" s="114"/>
      <c r="DJ39" s="114"/>
      <c r="DK39" s="114"/>
      <c r="DL39" s="114"/>
      <c r="DM39" s="114"/>
      <c r="DN39" s="114"/>
      <c r="DO39" s="114"/>
      <c r="DP39" s="114"/>
      <c r="DQ39" s="114"/>
      <c r="DR39" s="114"/>
      <c r="DS39" s="114"/>
      <c r="DT39" s="114"/>
      <c r="DU39" s="114"/>
      <c r="DV39" s="114"/>
      <c r="DW39" s="114"/>
      <c r="DX39" s="114"/>
      <c r="DY39" s="114"/>
      <c r="DZ39" s="114"/>
      <c r="EA39" s="114"/>
      <c r="EB39" s="114"/>
      <c r="EC39" s="114"/>
    </row>
    <row r="40" spans="1:133" s="63" customFormat="1" ht="1" hidden="1" customHeight="1">
      <c r="A40" s="122" t="s">
        <v>171</v>
      </c>
      <c r="B40" s="126"/>
      <c r="C40" s="123">
        <f t="shared" si="0"/>
        <v>2301214</v>
      </c>
      <c r="D40" s="123">
        <f t="shared" si="1"/>
        <v>2333920</v>
      </c>
      <c r="E40" s="123">
        <f t="shared" si="2"/>
        <v>2365317</v>
      </c>
      <c r="F40" s="123">
        <f t="shared" si="3"/>
        <v>2395048</v>
      </c>
      <c r="G40" s="123">
        <f t="shared" si="4"/>
        <v>2424499</v>
      </c>
      <c r="H40" s="123">
        <f t="shared" si="5"/>
        <v>486080</v>
      </c>
      <c r="I40" s="123">
        <f t="shared" si="6"/>
        <v>453374</v>
      </c>
      <c r="J40" s="123">
        <f t="shared" si="7"/>
        <v>421977</v>
      </c>
      <c r="K40" s="123">
        <f t="shared" si="8"/>
        <v>392246</v>
      </c>
      <c r="L40" s="123">
        <f t="shared" si="9"/>
        <v>362795</v>
      </c>
      <c r="M40" s="109">
        <v>37277</v>
      </c>
      <c r="N40" s="109">
        <v>36832</v>
      </c>
      <c r="O40" s="100">
        <v>37697</v>
      </c>
      <c r="P40" s="100">
        <v>37867</v>
      </c>
      <c r="Q40" s="100">
        <v>38250</v>
      </c>
      <c r="R40" s="100">
        <v>39929</v>
      </c>
      <c r="S40" s="100">
        <v>40542</v>
      </c>
      <c r="T40" s="100">
        <v>41377</v>
      </c>
      <c r="U40" s="100">
        <v>42661</v>
      </c>
      <c r="V40" s="100">
        <v>42366</v>
      </c>
      <c r="W40" s="100">
        <v>43263</v>
      </c>
      <c r="X40" s="100">
        <v>43727</v>
      </c>
      <c r="Y40" s="100">
        <v>45509</v>
      </c>
      <c r="Z40" s="100">
        <v>46144</v>
      </c>
      <c r="AA40" s="100">
        <v>46003</v>
      </c>
      <c r="AB40" s="100">
        <v>45250</v>
      </c>
      <c r="AC40" s="100">
        <v>45444</v>
      </c>
      <c r="AD40" s="100">
        <v>43860</v>
      </c>
      <c r="AE40" s="100">
        <v>43899</v>
      </c>
      <c r="AF40" s="100">
        <v>43505</v>
      </c>
      <c r="AG40" s="100">
        <v>44418</v>
      </c>
      <c r="AH40" s="100">
        <v>43783</v>
      </c>
      <c r="AI40" s="100">
        <v>44357</v>
      </c>
      <c r="AJ40" s="100">
        <v>44705</v>
      </c>
      <c r="AK40" s="100">
        <v>44997</v>
      </c>
      <c r="AL40" s="100">
        <v>44813</v>
      </c>
      <c r="AM40" s="100">
        <v>45157</v>
      </c>
      <c r="AN40" s="100">
        <v>46155</v>
      </c>
      <c r="AO40" s="100">
        <v>46456</v>
      </c>
      <c r="AP40" s="100">
        <v>47466</v>
      </c>
      <c r="AQ40" s="100">
        <v>49582</v>
      </c>
      <c r="AR40" s="100">
        <v>50668</v>
      </c>
      <c r="AS40" s="100">
        <v>52967</v>
      </c>
      <c r="AT40" s="100">
        <v>55233</v>
      </c>
      <c r="AU40" s="100">
        <v>56529</v>
      </c>
      <c r="AV40" s="100">
        <v>58447</v>
      </c>
      <c r="AW40" s="100">
        <v>60516</v>
      </c>
      <c r="AX40" s="100">
        <v>61529</v>
      </c>
      <c r="AY40" s="100">
        <v>63729</v>
      </c>
      <c r="AZ40" s="100">
        <v>64854</v>
      </c>
      <c r="BA40" s="100">
        <v>66051</v>
      </c>
      <c r="BB40" s="100">
        <v>64487</v>
      </c>
      <c r="BC40" s="100">
        <v>62533</v>
      </c>
      <c r="BD40" s="100">
        <v>60539</v>
      </c>
      <c r="BE40" s="100">
        <v>59441</v>
      </c>
      <c r="BF40" s="100">
        <v>58058</v>
      </c>
      <c r="BG40" s="100">
        <v>56683</v>
      </c>
      <c r="BH40" s="100">
        <v>55636</v>
      </c>
      <c r="BI40" s="100">
        <v>54828</v>
      </c>
      <c r="BJ40" s="100">
        <v>52569</v>
      </c>
      <c r="BK40" s="100">
        <v>50932</v>
      </c>
      <c r="BL40" s="100">
        <v>49243</v>
      </c>
      <c r="BM40" s="100">
        <v>49280</v>
      </c>
      <c r="BN40" s="100">
        <v>47544</v>
      </c>
      <c r="BO40" s="100">
        <v>49189</v>
      </c>
      <c r="BP40" s="100">
        <v>48327</v>
      </c>
      <c r="BQ40" s="100">
        <v>48653</v>
      </c>
      <c r="BR40" s="100">
        <v>47868</v>
      </c>
      <c r="BS40" s="100">
        <v>47628</v>
      </c>
      <c r="BT40" s="100">
        <v>45948</v>
      </c>
      <c r="BU40" s="100">
        <v>44693</v>
      </c>
      <c r="BV40" s="100">
        <v>42767</v>
      </c>
      <c r="BW40" s="100">
        <v>40698</v>
      </c>
      <c r="BX40" s="100">
        <v>37278</v>
      </c>
      <c r="BY40" s="100">
        <v>33980</v>
      </c>
      <c r="BZ40" s="100">
        <v>32706</v>
      </c>
      <c r="CA40" s="100">
        <v>31397</v>
      </c>
      <c r="CB40" s="100">
        <v>29731</v>
      </c>
      <c r="CC40" s="100">
        <v>29451</v>
      </c>
      <c r="CD40" s="100">
        <v>28901</v>
      </c>
      <c r="CE40" s="100">
        <v>27882</v>
      </c>
      <c r="CF40" s="100">
        <v>26123</v>
      </c>
      <c r="CG40" s="100">
        <v>25574</v>
      </c>
      <c r="CH40" s="100">
        <v>24313</v>
      </c>
      <c r="CI40" s="100">
        <v>23325</v>
      </c>
      <c r="CJ40" s="100">
        <v>21715</v>
      </c>
      <c r="CK40" s="100">
        <v>20476</v>
      </c>
      <c r="CL40" s="100">
        <v>19156</v>
      </c>
      <c r="CM40" s="100">
        <v>18168</v>
      </c>
      <c r="CN40" s="100">
        <v>17063</v>
      </c>
      <c r="CO40" s="100">
        <v>15396</v>
      </c>
      <c r="CP40" s="100">
        <v>14566</v>
      </c>
      <c r="CQ40" s="100">
        <v>12940</v>
      </c>
      <c r="CR40" s="100">
        <v>12286</v>
      </c>
      <c r="CS40" s="100">
        <v>10780</v>
      </c>
      <c r="CT40" s="100">
        <v>8099</v>
      </c>
      <c r="CU40" s="100">
        <v>6919</v>
      </c>
      <c r="CV40" s="100">
        <v>5793</v>
      </c>
      <c r="CW40" s="100">
        <v>5021</v>
      </c>
      <c r="CX40" s="100">
        <v>4168</v>
      </c>
      <c r="CY40" s="100">
        <v>3735</v>
      </c>
      <c r="CZ40" s="100">
        <v>2928</v>
      </c>
      <c r="DA40" s="100">
        <v>2302</v>
      </c>
      <c r="DB40" s="100">
        <v>1611</v>
      </c>
      <c r="DC40" s="100">
        <v>1190</v>
      </c>
      <c r="DD40" s="100">
        <v>846</v>
      </c>
      <c r="DE40" s="100">
        <v>585</v>
      </c>
      <c r="DF40" s="100">
        <v>359</v>
      </c>
      <c r="DG40" s="100">
        <v>235</v>
      </c>
      <c r="DH40" s="100">
        <v>340</v>
      </c>
      <c r="DI40" s="114"/>
      <c r="DJ40" s="114"/>
      <c r="DK40" s="114"/>
      <c r="DL40" s="114"/>
      <c r="DM40" s="114"/>
      <c r="DN40" s="114"/>
      <c r="DO40" s="114"/>
      <c r="DP40" s="114"/>
      <c r="DQ40" s="114"/>
      <c r="DR40" s="114"/>
      <c r="DS40" s="114"/>
      <c r="DT40" s="114"/>
      <c r="DU40" s="114"/>
      <c r="DV40" s="114"/>
      <c r="DW40" s="114"/>
      <c r="DX40" s="114"/>
      <c r="DY40" s="114"/>
      <c r="DZ40" s="114"/>
      <c r="EA40" s="114"/>
      <c r="EB40" s="114"/>
      <c r="EC40" s="114"/>
    </row>
    <row r="41" spans="1:133" s="63" customFormat="1" ht="1" hidden="1" customHeight="1">
      <c r="A41" s="122" t="s">
        <v>170</v>
      </c>
      <c r="B41" s="126"/>
      <c r="C41" s="123">
        <f t="shared" si="0"/>
        <v>2317331</v>
      </c>
      <c r="D41" s="123">
        <f t="shared" si="1"/>
        <v>2350561</v>
      </c>
      <c r="E41" s="123">
        <f t="shared" si="2"/>
        <v>2382662</v>
      </c>
      <c r="F41" s="123">
        <f t="shared" si="3"/>
        <v>2413541</v>
      </c>
      <c r="G41" s="123">
        <f t="shared" si="4"/>
        <v>2442719</v>
      </c>
      <c r="H41" s="123">
        <f t="shared" si="5"/>
        <v>495745</v>
      </c>
      <c r="I41" s="123">
        <f t="shared" si="6"/>
        <v>462515</v>
      </c>
      <c r="J41" s="123">
        <f t="shared" si="7"/>
        <v>430414</v>
      </c>
      <c r="K41" s="123">
        <f t="shared" si="8"/>
        <v>399535</v>
      </c>
      <c r="L41" s="123">
        <f t="shared" si="9"/>
        <v>370357</v>
      </c>
      <c r="M41" s="109">
        <v>37338</v>
      </c>
      <c r="N41" s="109">
        <v>37389</v>
      </c>
      <c r="O41" s="100">
        <v>37068</v>
      </c>
      <c r="P41" s="100">
        <v>37893</v>
      </c>
      <c r="Q41" s="100">
        <v>38046</v>
      </c>
      <c r="R41" s="100">
        <v>38478</v>
      </c>
      <c r="S41" s="100">
        <v>40073</v>
      </c>
      <c r="T41" s="100">
        <v>40722</v>
      </c>
      <c r="U41" s="100">
        <v>41548</v>
      </c>
      <c r="V41" s="100">
        <v>42858</v>
      </c>
      <c r="W41" s="100">
        <v>42597</v>
      </c>
      <c r="X41" s="100">
        <v>43459</v>
      </c>
      <c r="Y41" s="100">
        <v>43944</v>
      </c>
      <c r="Z41" s="100">
        <v>45744</v>
      </c>
      <c r="AA41" s="100">
        <v>46355</v>
      </c>
      <c r="AB41" s="100">
        <v>46275</v>
      </c>
      <c r="AC41" s="100">
        <v>45611</v>
      </c>
      <c r="AD41" s="100">
        <v>45686</v>
      </c>
      <c r="AE41" s="100">
        <v>44082</v>
      </c>
      <c r="AF41" s="100">
        <v>44260</v>
      </c>
      <c r="AG41" s="100">
        <v>43925</v>
      </c>
      <c r="AH41" s="100">
        <v>44844</v>
      </c>
      <c r="AI41" s="100">
        <v>44213</v>
      </c>
      <c r="AJ41" s="100">
        <v>45058</v>
      </c>
      <c r="AK41" s="100">
        <v>45388</v>
      </c>
      <c r="AL41" s="100">
        <v>45818</v>
      </c>
      <c r="AM41" s="100">
        <v>45681</v>
      </c>
      <c r="AN41" s="100">
        <v>46124</v>
      </c>
      <c r="AO41" s="100">
        <v>47065</v>
      </c>
      <c r="AP41" s="100">
        <v>47319</v>
      </c>
      <c r="AQ41" s="100">
        <v>48227</v>
      </c>
      <c r="AR41" s="100">
        <v>50298</v>
      </c>
      <c r="AS41" s="100">
        <v>51291</v>
      </c>
      <c r="AT41" s="100">
        <v>53576</v>
      </c>
      <c r="AU41" s="100">
        <v>55697</v>
      </c>
      <c r="AV41" s="100">
        <v>56979</v>
      </c>
      <c r="AW41" s="100">
        <v>58843</v>
      </c>
      <c r="AX41" s="100">
        <v>60843</v>
      </c>
      <c r="AY41" s="100">
        <v>61801</v>
      </c>
      <c r="AZ41" s="100">
        <v>64034</v>
      </c>
      <c r="BA41" s="100">
        <v>65092</v>
      </c>
      <c r="BB41" s="100">
        <v>66308</v>
      </c>
      <c r="BC41" s="100">
        <v>64710</v>
      </c>
      <c r="BD41" s="100">
        <v>62517</v>
      </c>
      <c r="BE41" s="100">
        <v>60562</v>
      </c>
      <c r="BF41" s="100">
        <v>59516</v>
      </c>
      <c r="BG41" s="100">
        <v>58089</v>
      </c>
      <c r="BH41" s="100">
        <v>56625</v>
      </c>
      <c r="BI41" s="100">
        <v>55609</v>
      </c>
      <c r="BJ41" s="100">
        <v>54721</v>
      </c>
      <c r="BK41" s="100">
        <v>52500</v>
      </c>
      <c r="BL41" s="100">
        <v>50727</v>
      </c>
      <c r="BM41" s="100">
        <v>49055</v>
      </c>
      <c r="BN41" s="100">
        <v>49019</v>
      </c>
      <c r="BO41" s="100">
        <v>47259</v>
      </c>
      <c r="BP41" s="100">
        <v>48884</v>
      </c>
      <c r="BQ41" s="100">
        <v>47928</v>
      </c>
      <c r="BR41" s="100">
        <v>48239</v>
      </c>
      <c r="BS41" s="100">
        <v>47442</v>
      </c>
      <c r="BT41" s="100">
        <v>47083</v>
      </c>
      <c r="BU41" s="100">
        <v>45343</v>
      </c>
      <c r="BV41" s="100">
        <v>44093</v>
      </c>
      <c r="BW41" s="100">
        <v>42173</v>
      </c>
      <c r="BX41" s="100">
        <v>40087</v>
      </c>
      <c r="BY41" s="100">
        <v>36726</v>
      </c>
      <c r="BZ41" s="100">
        <v>33230</v>
      </c>
      <c r="CA41" s="100">
        <v>32101</v>
      </c>
      <c r="CB41" s="100">
        <v>30879</v>
      </c>
      <c r="CC41" s="100">
        <v>29178</v>
      </c>
      <c r="CD41" s="100">
        <v>28841</v>
      </c>
      <c r="CE41" s="100">
        <v>28304</v>
      </c>
      <c r="CF41" s="100">
        <v>27222</v>
      </c>
      <c r="CG41" s="100">
        <v>25450</v>
      </c>
      <c r="CH41" s="100">
        <v>24923</v>
      </c>
      <c r="CI41" s="100">
        <v>23591</v>
      </c>
      <c r="CJ41" s="100">
        <v>22532</v>
      </c>
      <c r="CK41" s="100">
        <v>20933</v>
      </c>
      <c r="CL41" s="100">
        <v>19626</v>
      </c>
      <c r="CM41" s="100">
        <v>18272</v>
      </c>
      <c r="CN41" s="100">
        <v>17254</v>
      </c>
      <c r="CO41" s="100">
        <v>16075</v>
      </c>
      <c r="CP41" s="100">
        <v>14365</v>
      </c>
      <c r="CQ41" s="100">
        <v>13484</v>
      </c>
      <c r="CR41" s="100">
        <v>11876</v>
      </c>
      <c r="CS41" s="100">
        <v>11146</v>
      </c>
      <c r="CT41" s="100">
        <v>9679</v>
      </c>
      <c r="CU41" s="100">
        <v>7161</v>
      </c>
      <c r="CV41" s="100">
        <v>6033</v>
      </c>
      <c r="CW41" s="100">
        <v>5003</v>
      </c>
      <c r="CX41" s="100">
        <v>4247</v>
      </c>
      <c r="CY41" s="100">
        <v>3443</v>
      </c>
      <c r="CZ41" s="100">
        <v>3032</v>
      </c>
      <c r="DA41" s="100">
        <v>2315</v>
      </c>
      <c r="DB41" s="100">
        <v>1787</v>
      </c>
      <c r="DC41" s="100">
        <v>1224</v>
      </c>
      <c r="DD41" s="100">
        <v>878</v>
      </c>
      <c r="DE41" s="100">
        <v>597</v>
      </c>
      <c r="DF41" s="100">
        <v>411</v>
      </c>
      <c r="DG41" s="100">
        <v>257</v>
      </c>
      <c r="DH41" s="100">
        <v>396</v>
      </c>
      <c r="DI41" s="114"/>
      <c r="DJ41" s="114"/>
      <c r="DK41" s="114"/>
      <c r="DL41" s="114"/>
      <c r="DM41" s="114"/>
      <c r="DN41" s="114"/>
      <c r="DO41" s="114"/>
      <c r="DP41" s="114"/>
      <c r="DQ41" s="114"/>
      <c r="DR41" s="114"/>
      <c r="DS41" s="114"/>
      <c r="DT41" s="114"/>
      <c r="DU41" s="114"/>
      <c r="DV41" s="114"/>
      <c r="DW41" s="114"/>
      <c r="DX41" s="114"/>
      <c r="DY41" s="114"/>
      <c r="DZ41" s="114"/>
      <c r="EA41" s="114"/>
      <c r="EB41" s="114"/>
      <c r="EC41" s="114"/>
    </row>
    <row r="42" spans="1:133" s="63" customFormat="1" ht="1" hidden="1" customHeight="1">
      <c r="A42" s="122" t="s">
        <v>169</v>
      </c>
      <c r="B42" s="126"/>
      <c r="C42" s="123">
        <f t="shared" si="0"/>
        <v>2333259</v>
      </c>
      <c r="D42" s="123">
        <f t="shared" si="1"/>
        <v>2369304</v>
      </c>
      <c r="E42" s="123">
        <f t="shared" si="2"/>
        <v>2401922</v>
      </c>
      <c r="F42" s="123">
        <f t="shared" si="3"/>
        <v>2433495</v>
      </c>
      <c r="G42" s="123">
        <f t="shared" si="4"/>
        <v>2463835</v>
      </c>
      <c r="H42" s="123">
        <f t="shared" si="5"/>
        <v>508644</v>
      </c>
      <c r="I42" s="123">
        <f t="shared" si="6"/>
        <v>472599</v>
      </c>
      <c r="J42" s="123">
        <f t="shared" si="7"/>
        <v>439981</v>
      </c>
      <c r="K42" s="123">
        <f t="shared" si="8"/>
        <v>408408</v>
      </c>
      <c r="L42" s="123">
        <f t="shared" si="9"/>
        <v>378068</v>
      </c>
      <c r="M42" s="109">
        <v>37576</v>
      </c>
      <c r="N42" s="109">
        <v>37557</v>
      </c>
      <c r="O42" s="100">
        <v>37644</v>
      </c>
      <c r="P42" s="100">
        <v>37267</v>
      </c>
      <c r="Q42" s="100">
        <v>38124</v>
      </c>
      <c r="R42" s="100">
        <v>38309</v>
      </c>
      <c r="S42" s="100">
        <v>38718</v>
      </c>
      <c r="T42" s="100">
        <v>40271</v>
      </c>
      <c r="U42" s="100">
        <v>40911</v>
      </c>
      <c r="V42" s="100">
        <v>41800</v>
      </c>
      <c r="W42" s="100">
        <v>43099</v>
      </c>
      <c r="X42" s="100">
        <v>42835</v>
      </c>
      <c r="Y42" s="100">
        <v>43657</v>
      </c>
      <c r="Z42" s="100">
        <v>44202</v>
      </c>
      <c r="AA42" s="100">
        <v>46024</v>
      </c>
      <c r="AB42" s="100">
        <v>46675</v>
      </c>
      <c r="AC42" s="100">
        <v>46619</v>
      </c>
      <c r="AD42" s="100">
        <v>45850</v>
      </c>
      <c r="AE42" s="100">
        <v>45957</v>
      </c>
      <c r="AF42" s="100">
        <v>44361</v>
      </c>
      <c r="AG42" s="100">
        <v>44688</v>
      </c>
      <c r="AH42" s="100">
        <v>44303</v>
      </c>
      <c r="AI42" s="100">
        <v>45314</v>
      </c>
      <c r="AJ42" s="100">
        <v>44772</v>
      </c>
      <c r="AK42" s="100">
        <v>45821</v>
      </c>
      <c r="AL42" s="100">
        <v>46150</v>
      </c>
      <c r="AM42" s="100">
        <v>46705</v>
      </c>
      <c r="AN42" s="100">
        <v>46641</v>
      </c>
      <c r="AO42" s="100">
        <v>47121</v>
      </c>
      <c r="AP42" s="100">
        <v>47927</v>
      </c>
      <c r="AQ42" s="100">
        <v>48128</v>
      </c>
      <c r="AR42" s="100">
        <v>49074</v>
      </c>
      <c r="AS42" s="100">
        <v>51049</v>
      </c>
      <c r="AT42" s="100">
        <v>51957</v>
      </c>
      <c r="AU42" s="100">
        <v>54217</v>
      </c>
      <c r="AV42" s="100">
        <v>56238</v>
      </c>
      <c r="AW42" s="100">
        <v>57488</v>
      </c>
      <c r="AX42" s="100">
        <v>59289</v>
      </c>
      <c r="AY42" s="100">
        <v>61218</v>
      </c>
      <c r="AZ42" s="100">
        <v>62193</v>
      </c>
      <c r="BA42" s="100">
        <v>64323</v>
      </c>
      <c r="BB42" s="100">
        <v>65318</v>
      </c>
      <c r="BC42" s="100">
        <v>66618</v>
      </c>
      <c r="BD42" s="100">
        <v>64896</v>
      </c>
      <c r="BE42" s="100">
        <v>62714</v>
      </c>
      <c r="BF42" s="100">
        <v>60621</v>
      </c>
      <c r="BG42" s="100">
        <v>59601</v>
      </c>
      <c r="BH42" s="100">
        <v>58154</v>
      </c>
      <c r="BI42" s="100">
        <v>56611</v>
      </c>
      <c r="BJ42" s="100">
        <v>55523</v>
      </c>
      <c r="BK42" s="100">
        <v>54658</v>
      </c>
      <c r="BL42" s="100">
        <v>52310</v>
      </c>
      <c r="BM42" s="100">
        <v>50529</v>
      </c>
      <c r="BN42" s="100">
        <v>48868</v>
      </c>
      <c r="BO42" s="100">
        <v>48757</v>
      </c>
      <c r="BP42" s="100">
        <v>46983</v>
      </c>
      <c r="BQ42" s="100">
        <v>48461</v>
      </c>
      <c r="BR42" s="100">
        <v>47481</v>
      </c>
      <c r="BS42" s="100">
        <v>47777</v>
      </c>
      <c r="BT42" s="100">
        <v>46967</v>
      </c>
      <c r="BU42" s="100">
        <v>46403</v>
      </c>
      <c r="BV42" s="100">
        <v>44769</v>
      </c>
      <c r="BW42" s="100">
        <v>43486</v>
      </c>
      <c r="BX42" s="100">
        <v>41577</v>
      </c>
      <c r="BY42" s="100">
        <v>39561</v>
      </c>
      <c r="BZ42" s="100">
        <v>36045</v>
      </c>
      <c r="CA42" s="100">
        <v>32618</v>
      </c>
      <c r="CB42" s="100">
        <v>31573</v>
      </c>
      <c r="CC42" s="100">
        <v>30340</v>
      </c>
      <c r="CD42" s="100">
        <v>28658</v>
      </c>
      <c r="CE42" s="100">
        <v>28252</v>
      </c>
      <c r="CF42" s="100">
        <v>27704</v>
      </c>
      <c r="CG42" s="100">
        <v>26604</v>
      </c>
      <c r="CH42" s="100">
        <v>24807</v>
      </c>
      <c r="CI42" s="100">
        <v>24226</v>
      </c>
      <c r="CJ42" s="100">
        <v>22802</v>
      </c>
      <c r="CK42" s="100">
        <v>21759</v>
      </c>
      <c r="CL42" s="100">
        <v>20075</v>
      </c>
      <c r="CM42" s="100">
        <v>18750</v>
      </c>
      <c r="CN42" s="100">
        <v>17345</v>
      </c>
      <c r="CO42" s="100">
        <v>16315</v>
      </c>
      <c r="CP42" s="100">
        <v>15057</v>
      </c>
      <c r="CQ42" s="100">
        <v>13301</v>
      </c>
      <c r="CR42" s="100">
        <v>12406</v>
      </c>
      <c r="CS42" s="100">
        <v>10881</v>
      </c>
      <c r="CT42" s="100">
        <v>10072</v>
      </c>
      <c r="CU42" s="100">
        <v>8643</v>
      </c>
      <c r="CV42" s="100">
        <v>6220</v>
      </c>
      <c r="CW42" s="100">
        <v>5179</v>
      </c>
      <c r="CX42" s="100">
        <v>4239</v>
      </c>
      <c r="CY42" s="100">
        <v>3552</v>
      </c>
      <c r="CZ42" s="100">
        <v>2773</v>
      </c>
      <c r="DA42" s="100">
        <v>2473</v>
      </c>
      <c r="DB42" s="100">
        <v>1828</v>
      </c>
      <c r="DC42" s="100">
        <v>1366</v>
      </c>
      <c r="DD42" s="100">
        <v>938</v>
      </c>
      <c r="DE42" s="100">
        <v>634</v>
      </c>
      <c r="DF42" s="100">
        <v>437</v>
      </c>
      <c r="DG42" s="100">
        <v>300</v>
      </c>
      <c r="DH42" s="100">
        <v>472</v>
      </c>
      <c r="DI42" s="114"/>
      <c r="DJ42" s="114"/>
      <c r="DK42" s="114"/>
      <c r="DL42" s="114"/>
      <c r="DM42" s="114"/>
      <c r="DN42" s="114"/>
      <c r="DO42" s="114"/>
      <c r="DP42" s="114"/>
      <c r="DQ42" s="114"/>
      <c r="DR42" s="114"/>
      <c r="DS42" s="114"/>
      <c r="DT42" s="114"/>
      <c r="DU42" s="114"/>
      <c r="DV42" s="114"/>
      <c r="DW42" s="114"/>
      <c r="DX42" s="114"/>
      <c r="DY42" s="114"/>
      <c r="DZ42" s="114"/>
      <c r="EA42" s="114"/>
      <c r="EB42" s="114"/>
      <c r="EC42" s="114"/>
    </row>
    <row r="43" spans="1:133" s="63" customFormat="1" ht="1" hidden="1" customHeight="1">
      <c r="A43" s="122" t="s">
        <v>168</v>
      </c>
      <c r="B43" s="126"/>
      <c r="C43" s="123">
        <f t="shared" si="0"/>
        <v>2364081</v>
      </c>
      <c r="D43" s="123">
        <f t="shared" si="1"/>
        <v>2402865</v>
      </c>
      <c r="E43" s="123">
        <f t="shared" si="2"/>
        <v>2438325</v>
      </c>
      <c r="F43" s="123">
        <f t="shared" si="3"/>
        <v>2470438</v>
      </c>
      <c r="G43" s="123">
        <f t="shared" si="4"/>
        <v>2501461</v>
      </c>
      <c r="H43" s="123">
        <f t="shared" si="5"/>
        <v>524285</v>
      </c>
      <c r="I43" s="123">
        <f t="shared" si="6"/>
        <v>485501</v>
      </c>
      <c r="J43" s="123">
        <f t="shared" si="7"/>
        <v>450041</v>
      </c>
      <c r="K43" s="123">
        <f t="shared" si="8"/>
        <v>417928</v>
      </c>
      <c r="L43" s="123">
        <f t="shared" si="9"/>
        <v>386905</v>
      </c>
      <c r="M43" s="109">
        <v>38092</v>
      </c>
      <c r="N43" s="109">
        <v>37718</v>
      </c>
      <c r="O43" s="100">
        <v>38092</v>
      </c>
      <c r="P43" s="100">
        <v>38127</v>
      </c>
      <c r="Q43" s="100">
        <v>37680</v>
      </c>
      <c r="R43" s="100">
        <v>38526</v>
      </c>
      <c r="S43" s="100">
        <v>38690</v>
      </c>
      <c r="T43" s="100">
        <v>39144</v>
      </c>
      <c r="U43" s="100">
        <v>40633</v>
      </c>
      <c r="V43" s="100">
        <v>41269</v>
      </c>
      <c r="W43" s="100">
        <v>42130</v>
      </c>
      <c r="X43" s="100">
        <v>43461</v>
      </c>
      <c r="Y43" s="100">
        <v>43165</v>
      </c>
      <c r="Z43" s="100">
        <v>44018</v>
      </c>
      <c r="AA43" s="100">
        <v>44598</v>
      </c>
      <c r="AB43" s="100">
        <v>46431</v>
      </c>
      <c r="AC43" s="100">
        <v>47057</v>
      </c>
      <c r="AD43" s="100">
        <v>47014</v>
      </c>
      <c r="AE43" s="100">
        <v>46260</v>
      </c>
      <c r="AF43" s="100">
        <v>46543</v>
      </c>
      <c r="AG43" s="100">
        <v>45083</v>
      </c>
      <c r="AH43" s="100">
        <v>45469</v>
      </c>
      <c r="AI43" s="100">
        <v>45171</v>
      </c>
      <c r="AJ43" s="100">
        <v>46532</v>
      </c>
      <c r="AK43" s="100">
        <v>46057</v>
      </c>
      <c r="AL43" s="100">
        <v>47405</v>
      </c>
      <c r="AM43" s="100">
        <v>47888</v>
      </c>
      <c r="AN43" s="100">
        <v>48786</v>
      </c>
      <c r="AO43" s="100">
        <v>48435</v>
      </c>
      <c r="AP43" s="100">
        <v>48887</v>
      </c>
      <c r="AQ43" s="100">
        <v>49613</v>
      </c>
      <c r="AR43" s="100">
        <v>49736</v>
      </c>
      <c r="AS43" s="100">
        <v>50553</v>
      </c>
      <c r="AT43" s="100">
        <v>52446</v>
      </c>
      <c r="AU43" s="100">
        <v>53182</v>
      </c>
      <c r="AV43" s="100">
        <v>55318</v>
      </c>
      <c r="AW43" s="100">
        <v>57238</v>
      </c>
      <c r="AX43" s="100">
        <v>58481</v>
      </c>
      <c r="AY43" s="100">
        <v>60197</v>
      </c>
      <c r="AZ43" s="100">
        <v>62084</v>
      </c>
      <c r="BA43" s="100">
        <v>62955</v>
      </c>
      <c r="BB43" s="100">
        <v>65176</v>
      </c>
      <c r="BC43" s="100">
        <v>65926</v>
      </c>
      <c r="BD43" s="100">
        <v>67274</v>
      </c>
      <c r="BE43" s="100">
        <v>65400</v>
      </c>
      <c r="BF43" s="100">
        <v>63234</v>
      </c>
      <c r="BG43" s="100">
        <v>61115</v>
      </c>
      <c r="BH43" s="100">
        <v>59887</v>
      </c>
      <c r="BI43" s="100">
        <v>58322</v>
      </c>
      <c r="BJ43" s="100">
        <v>56730</v>
      </c>
      <c r="BK43" s="100">
        <v>55515</v>
      </c>
      <c r="BL43" s="100">
        <v>54654</v>
      </c>
      <c r="BM43" s="100">
        <v>52229</v>
      </c>
      <c r="BN43" s="100">
        <v>50449</v>
      </c>
      <c r="BO43" s="100">
        <v>48611</v>
      </c>
      <c r="BP43" s="100">
        <v>48461</v>
      </c>
      <c r="BQ43" s="100">
        <v>46723</v>
      </c>
      <c r="BR43" s="100">
        <v>48132</v>
      </c>
      <c r="BS43" s="100">
        <v>47060</v>
      </c>
      <c r="BT43" s="100">
        <v>47316</v>
      </c>
      <c r="BU43" s="100">
        <v>46407</v>
      </c>
      <c r="BV43" s="100">
        <v>45882</v>
      </c>
      <c r="BW43" s="100">
        <v>44132</v>
      </c>
      <c r="BX43" s="100">
        <v>42906</v>
      </c>
      <c r="BY43" s="100">
        <v>41024</v>
      </c>
      <c r="BZ43" s="100">
        <v>38784</v>
      </c>
      <c r="CA43" s="100">
        <v>35460</v>
      </c>
      <c r="CB43" s="100">
        <v>32113</v>
      </c>
      <c r="CC43" s="100">
        <v>31023</v>
      </c>
      <c r="CD43" s="100">
        <v>29816</v>
      </c>
      <c r="CE43" s="100">
        <v>28115</v>
      </c>
      <c r="CF43" s="100">
        <v>27670</v>
      </c>
      <c r="CG43" s="100">
        <v>27010</v>
      </c>
      <c r="CH43" s="100">
        <v>25983</v>
      </c>
      <c r="CI43" s="100">
        <v>24117</v>
      </c>
      <c r="CJ43" s="100">
        <v>23526</v>
      </c>
      <c r="CK43" s="100">
        <v>22037</v>
      </c>
      <c r="CL43" s="100">
        <v>20961</v>
      </c>
      <c r="CM43" s="100">
        <v>19264</v>
      </c>
      <c r="CN43" s="100">
        <v>17845</v>
      </c>
      <c r="CO43" s="100">
        <v>16342</v>
      </c>
      <c r="CP43" s="100">
        <v>15339</v>
      </c>
      <c r="CQ43" s="100">
        <v>14041</v>
      </c>
      <c r="CR43" s="100">
        <v>12291</v>
      </c>
      <c r="CS43" s="100">
        <v>11320</v>
      </c>
      <c r="CT43" s="100">
        <v>9854</v>
      </c>
      <c r="CU43" s="100">
        <v>8952</v>
      </c>
      <c r="CV43" s="100">
        <v>7539</v>
      </c>
      <c r="CW43" s="100">
        <v>5372</v>
      </c>
      <c r="CX43" s="100">
        <v>4398</v>
      </c>
      <c r="CY43" s="100">
        <v>3527</v>
      </c>
      <c r="CZ43" s="100">
        <v>2864</v>
      </c>
      <c r="DA43" s="100">
        <v>2207</v>
      </c>
      <c r="DB43" s="100">
        <v>1973</v>
      </c>
      <c r="DC43" s="100">
        <v>1416</v>
      </c>
      <c r="DD43" s="100">
        <v>1047</v>
      </c>
      <c r="DE43" s="100">
        <v>703</v>
      </c>
      <c r="DF43" s="100">
        <v>473</v>
      </c>
      <c r="DG43" s="100">
        <v>339</v>
      </c>
      <c r="DH43" s="100">
        <v>564</v>
      </c>
      <c r="DI43" s="114"/>
      <c r="DJ43" s="114"/>
      <c r="DK43" s="114"/>
      <c r="DL43" s="114"/>
      <c r="DM43" s="114"/>
      <c r="DN43" s="114"/>
      <c r="DO43" s="114"/>
      <c r="DP43" s="114"/>
      <c r="DQ43" s="114"/>
      <c r="DR43" s="114"/>
      <c r="DS43" s="114"/>
      <c r="DT43" s="114"/>
      <c r="DU43" s="114"/>
      <c r="DV43" s="114"/>
      <c r="DW43" s="114"/>
      <c r="DX43" s="114"/>
      <c r="DY43" s="114"/>
      <c r="DZ43" s="114"/>
      <c r="EA43" s="114"/>
      <c r="EB43" s="114"/>
      <c r="EC43" s="114"/>
    </row>
    <row r="44" spans="1:133" s="63" customFormat="1" ht="1" hidden="1" customHeight="1">
      <c r="A44" s="122" t="s">
        <v>167</v>
      </c>
      <c r="B44" s="126"/>
      <c r="C44" s="123">
        <f t="shared" si="0"/>
        <v>2404591</v>
      </c>
      <c r="D44" s="123">
        <f t="shared" si="1"/>
        <v>2444880</v>
      </c>
      <c r="E44" s="123">
        <f t="shared" si="2"/>
        <v>2483088</v>
      </c>
      <c r="F44" s="123">
        <f t="shared" si="3"/>
        <v>2517994</v>
      </c>
      <c r="G44" s="123">
        <f t="shared" si="4"/>
        <v>2549551</v>
      </c>
      <c r="H44" s="123">
        <f t="shared" si="5"/>
        <v>541132</v>
      </c>
      <c r="I44" s="123">
        <f t="shared" si="6"/>
        <v>500843</v>
      </c>
      <c r="J44" s="123">
        <f t="shared" si="7"/>
        <v>462635</v>
      </c>
      <c r="K44" s="123">
        <f t="shared" si="8"/>
        <v>427729</v>
      </c>
      <c r="L44" s="123">
        <f t="shared" si="9"/>
        <v>396172</v>
      </c>
      <c r="M44" s="109">
        <v>39355</v>
      </c>
      <c r="N44" s="109">
        <v>38536</v>
      </c>
      <c r="O44" s="100">
        <v>38356</v>
      </c>
      <c r="P44" s="100">
        <v>38665</v>
      </c>
      <c r="Q44" s="100">
        <v>38669</v>
      </c>
      <c r="R44" s="100">
        <v>38137</v>
      </c>
      <c r="S44" s="100">
        <v>38978</v>
      </c>
      <c r="T44" s="100">
        <v>39186</v>
      </c>
      <c r="U44" s="100">
        <v>39601</v>
      </c>
      <c r="V44" s="100">
        <v>41111</v>
      </c>
      <c r="W44" s="100">
        <v>41775</v>
      </c>
      <c r="X44" s="100">
        <v>42564</v>
      </c>
      <c r="Y44" s="100">
        <v>43916</v>
      </c>
      <c r="Z44" s="100">
        <v>43613</v>
      </c>
      <c r="AA44" s="100">
        <v>44559</v>
      </c>
      <c r="AB44" s="100">
        <v>45104</v>
      </c>
      <c r="AC44" s="100">
        <v>46898</v>
      </c>
      <c r="AD44" s="100">
        <v>47497</v>
      </c>
      <c r="AE44" s="100">
        <v>47510</v>
      </c>
      <c r="AF44" s="100">
        <v>46922</v>
      </c>
      <c r="AG44" s="100">
        <v>47432</v>
      </c>
      <c r="AH44" s="100">
        <v>46076</v>
      </c>
      <c r="AI44" s="100">
        <v>46527</v>
      </c>
      <c r="AJ44" s="100">
        <v>46678</v>
      </c>
      <c r="AK44" s="100">
        <v>48259</v>
      </c>
      <c r="AL44" s="100">
        <v>47840</v>
      </c>
      <c r="AM44" s="100">
        <v>49431</v>
      </c>
      <c r="AN44" s="100">
        <v>50142</v>
      </c>
      <c r="AO44" s="100">
        <v>50996</v>
      </c>
      <c r="AP44" s="100">
        <v>50536</v>
      </c>
      <c r="AQ44" s="100">
        <v>50880</v>
      </c>
      <c r="AR44" s="100">
        <v>51334</v>
      </c>
      <c r="AS44" s="100">
        <v>51350</v>
      </c>
      <c r="AT44" s="100">
        <v>52119</v>
      </c>
      <c r="AU44" s="100">
        <v>53890</v>
      </c>
      <c r="AV44" s="100">
        <v>54418</v>
      </c>
      <c r="AW44" s="100">
        <v>56559</v>
      </c>
      <c r="AX44" s="100">
        <v>58393</v>
      </c>
      <c r="AY44" s="100">
        <v>59600</v>
      </c>
      <c r="AZ44" s="100">
        <v>61313</v>
      </c>
      <c r="BA44" s="100">
        <v>63104</v>
      </c>
      <c r="BB44" s="100">
        <v>63876</v>
      </c>
      <c r="BC44" s="100">
        <v>65991</v>
      </c>
      <c r="BD44" s="100">
        <v>66762</v>
      </c>
      <c r="BE44" s="100">
        <v>67961</v>
      </c>
      <c r="BF44" s="100">
        <v>66051</v>
      </c>
      <c r="BG44" s="100">
        <v>63860</v>
      </c>
      <c r="BH44" s="100">
        <v>61593</v>
      </c>
      <c r="BI44" s="100">
        <v>60283</v>
      </c>
      <c r="BJ44" s="100">
        <v>58634</v>
      </c>
      <c r="BK44" s="100">
        <v>56984</v>
      </c>
      <c r="BL44" s="100">
        <v>55815</v>
      </c>
      <c r="BM44" s="100">
        <v>54784</v>
      </c>
      <c r="BN44" s="100">
        <v>52288</v>
      </c>
      <c r="BO44" s="100">
        <v>50473</v>
      </c>
      <c r="BP44" s="100">
        <v>48567</v>
      </c>
      <c r="BQ44" s="100">
        <v>48333</v>
      </c>
      <c r="BR44" s="100">
        <v>46569</v>
      </c>
      <c r="BS44" s="100">
        <v>47873</v>
      </c>
      <c r="BT44" s="100">
        <v>46752</v>
      </c>
      <c r="BU44" s="100">
        <v>46861</v>
      </c>
      <c r="BV44" s="100">
        <v>46048</v>
      </c>
      <c r="BW44" s="100">
        <v>45416</v>
      </c>
      <c r="BX44" s="100">
        <v>43588</v>
      </c>
      <c r="BY44" s="100">
        <v>42352</v>
      </c>
      <c r="BZ44" s="100">
        <v>40289</v>
      </c>
      <c r="CA44" s="100">
        <v>38208</v>
      </c>
      <c r="CB44" s="100">
        <v>34906</v>
      </c>
      <c r="CC44" s="100">
        <v>31557</v>
      </c>
      <c r="CD44" s="100">
        <v>30475</v>
      </c>
      <c r="CE44" s="100">
        <v>29276</v>
      </c>
      <c r="CF44" s="100">
        <v>27541</v>
      </c>
      <c r="CG44" s="100">
        <v>27065</v>
      </c>
      <c r="CH44" s="100">
        <v>26395</v>
      </c>
      <c r="CI44" s="100">
        <v>25270</v>
      </c>
      <c r="CJ44" s="100">
        <v>23413</v>
      </c>
      <c r="CK44" s="100">
        <v>22734</v>
      </c>
      <c r="CL44" s="100">
        <v>21189</v>
      </c>
      <c r="CM44" s="100">
        <v>20143</v>
      </c>
      <c r="CN44" s="100">
        <v>18385</v>
      </c>
      <c r="CO44" s="100">
        <v>16954</v>
      </c>
      <c r="CP44" s="100">
        <v>15369</v>
      </c>
      <c r="CQ44" s="100">
        <v>14280</v>
      </c>
      <c r="CR44" s="100">
        <v>12992</v>
      </c>
      <c r="CS44" s="100">
        <v>11244</v>
      </c>
      <c r="CT44" s="100">
        <v>10201</v>
      </c>
      <c r="CU44" s="100">
        <v>8789</v>
      </c>
      <c r="CV44" s="100">
        <v>7900</v>
      </c>
      <c r="CW44" s="100">
        <v>6518</v>
      </c>
      <c r="CX44" s="100">
        <v>4574</v>
      </c>
      <c r="CY44" s="100">
        <v>3621</v>
      </c>
      <c r="CZ44" s="100">
        <v>2879</v>
      </c>
      <c r="DA44" s="100">
        <v>2286</v>
      </c>
      <c r="DB44" s="100">
        <v>1735</v>
      </c>
      <c r="DC44" s="100">
        <v>1520</v>
      </c>
      <c r="DD44" s="100">
        <v>1080</v>
      </c>
      <c r="DE44" s="100">
        <v>790</v>
      </c>
      <c r="DF44" s="100">
        <v>529</v>
      </c>
      <c r="DG44" s="100">
        <v>347</v>
      </c>
      <c r="DH44" s="100">
        <v>678</v>
      </c>
      <c r="DI44" s="114"/>
      <c r="DJ44" s="114"/>
      <c r="DK44" s="114"/>
      <c r="DL44" s="114"/>
      <c r="DM44" s="114"/>
      <c r="DN44" s="114"/>
      <c r="DO44" s="114"/>
      <c r="DP44" s="114"/>
      <c r="DQ44" s="114"/>
      <c r="DR44" s="114"/>
      <c r="DS44" s="114"/>
      <c r="DT44" s="114"/>
      <c r="DU44" s="114"/>
      <c r="DV44" s="114"/>
      <c r="DW44" s="114"/>
      <c r="DX44" s="114"/>
      <c r="DY44" s="114"/>
      <c r="DZ44" s="114"/>
      <c r="EA44" s="114"/>
      <c r="EB44" s="114"/>
      <c r="EC44" s="114"/>
    </row>
    <row r="45" spans="1:133" s="63" customFormat="1" ht="1" hidden="1" customHeight="1">
      <c r="A45" s="122" t="s">
        <v>166</v>
      </c>
      <c r="B45" s="126"/>
      <c r="C45" s="123">
        <f t="shared" si="0"/>
        <v>2430087</v>
      </c>
      <c r="D45" s="123">
        <f t="shared" si="1"/>
        <v>2471670</v>
      </c>
      <c r="E45" s="123">
        <f t="shared" si="2"/>
        <v>2511358</v>
      </c>
      <c r="F45" s="123">
        <f t="shared" si="3"/>
        <v>2548978</v>
      </c>
      <c r="G45" s="123">
        <f t="shared" si="4"/>
        <v>2583355</v>
      </c>
      <c r="H45" s="123">
        <f t="shared" si="5"/>
        <v>558825</v>
      </c>
      <c r="I45" s="123">
        <f t="shared" si="6"/>
        <v>517242</v>
      </c>
      <c r="J45" s="123">
        <f t="shared" si="7"/>
        <v>477554</v>
      </c>
      <c r="K45" s="123">
        <f t="shared" si="8"/>
        <v>439934</v>
      </c>
      <c r="L45" s="123">
        <f t="shared" si="9"/>
        <v>405557</v>
      </c>
      <c r="M45" s="109">
        <v>40147</v>
      </c>
      <c r="N45" s="109">
        <v>39763</v>
      </c>
      <c r="O45" s="100">
        <v>39103</v>
      </c>
      <c r="P45" s="100">
        <v>38702</v>
      </c>
      <c r="Q45" s="100">
        <v>39086</v>
      </c>
      <c r="R45" s="100">
        <v>39064</v>
      </c>
      <c r="S45" s="100">
        <v>38503</v>
      </c>
      <c r="T45" s="100">
        <v>39322</v>
      </c>
      <c r="U45" s="100">
        <v>39524</v>
      </c>
      <c r="V45" s="100">
        <v>39993</v>
      </c>
      <c r="W45" s="100">
        <v>41447</v>
      </c>
      <c r="X45" s="100">
        <v>42217</v>
      </c>
      <c r="Y45" s="100">
        <v>42923</v>
      </c>
      <c r="Z45" s="100">
        <v>44258</v>
      </c>
      <c r="AA45" s="100">
        <v>44013</v>
      </c>
      <c r="AB45" s="100">
        <v>44951</v>
      </c>
      <c r="AC45" s="100">
        <v>45445</v>
      </c>
      <c r="AD45" s="100">
        <v>47264</v>
      </c>
      <c r="AE45" s="100">
        <v>47921</v>
      </c>
      <c r="AF45" s="100">
        <v>48008</v>
      </c>
      <c r="AG45" s="100">
        <v>47575</v>
      </c>
      <c r="AH45" s="100">
        <v>48093</v>
      </c>
      <c r="AI45" s="100">
        <v>46769</v>
      </c>
      <c r="AJ45" s="100">
        <v>47600</v>
      </c>
      <c r="AK45" s="100">
        <v>47861</v>
      </c>
      <c r="AL45" s="100">
        <v>49568</v>
      </c>
      <c r="AM45" s="100">
        <v>49303</v>
      </c>
      <c r="AN45" s="100">
        <v>50989</v>
      </c>
      <c r="AO45" s="100">
        <v>51658</v>
      </c>
      <c r="AP45" s="100">
        <v>52525</v>
      </c>
      <c r="AQ45" s="100">
        <v>51859</v>
      </c>
      <c r="AR45" s="100">
        <v>52022</v>
      </c>
      <c r="AS45" s="100">
        <v>52584</v>
      </c>
      <c r="AT45" s="100">
        <v>52358</v>
      </c>
      <c r="AU45" s="100">
        <v>53084</v>
      </c>
      <c r="AV45" s="100">
        <v>54719</v>
      </c>
      <c r="AW45" s="100">
        <v>55111</v>
      </c>
      <c r="AX45" s="100">
        <v>57338</v>
      </c>
      <c r="AY45" s="100">
        <v>59045</v>
      </c>
      <c r="AZ45" s="100">
        <v>60227</v>
      </c>
      <c r="BA45" s="100">
        <v>61842</v>
      </c>
      <c r="BB45" s="100">
        <v>63642</v>
      </c>
      <c r="BC45" s="100">
        <v>64282</v>
      </c>
      <c r="BD45" s="100">
        <v>66489</v>
      </c>
      <c r="BE45" s="100">
        <v>67171</v>
      </c>
      <c r="BF45" s="100">
        <v>68381</v>
      </c>
      <c r="BG45" s="100">
        <v>66445</v>
      </c>
      <c r="BH45" s="100">
        <v>64091</v>
      </c>
      <c r="BI45" s="100">
        <v>61853</v>
      </c>
      <c r="BJ45" s="100">
        <v>60392</v>
      </c>
      <c r="BK45" s="100">
        <v>58720</v>
      </c>
      <c r="BL45" s="100">
        <v>57022</v>
      </c>
      <c r="BM45" s="100">
        <v>55754</v>
      </c>
      <c r="BN45" s="100">
        <v>54712</v>
      </c>
      <c r="BO45" s="100">
        <v>52149</v>
      </c>
      <c r="BP45" s="100">
        <v>50278</v>
      </c>
      <c r="BQ45" s="100">
        <v>48431</v>
      </c>
      <c r="BR45" s="100">
        <v>48120</v>
      </c>
      <c r="BS45" s="100">
        <v>46330</v>
      </c>
      <c r="BT45" s="100">
        <v>47539</v>
      </c>
      <c r="BU45" s="100">
        <v>46244</v>
      </c>
      <c r="BV45" s="100">
        <v>46398</v>
      </c>
      <c r="BW45" s="100">
        <v>45600</v>
      </c>
      <c r="BX45" s="100">
        <v>44877</v>
      </c>
      <c r="BY45" s="100">
        <v>43037</v>
      </c>
      <c r="BZ45" s="100">
        <v>41583</v>
      </c>
      <c r="CA45" s="100">
        <v>39688</v>
      </c>
      <c r="CB45" s="100">
        <v>37620</v>
      </c>
      <c r="CC45" s="100">
        <v>34377</v>
      </c>
      <c r="CD45" s="100">
        <v>30986</v>
      </c>
      <c r="CE45" s="100">
        <v>29917</v>
      </c>
      <c r="CF45" s="100">
        <v>28678</v>
      </c>
      <c r="CG45" s="100">
        <v>26949</v>
      </c>
      <c r="CH45" s="100">
        <v>26393</v>
      </c>
      <c r="CI45" s="100">
        <v>25692</v>
      </c>
      <c r="CJ45" s="100">
        <v>24547</v>
      </c>
      <c r="CK45" s="100">
        <v>22622</v>
      </c>
      <c r="CL45" s="100">
        <v>21865</v>
      </c>
      <c r="CM45" s="100">
        <v>20312</v>
      </c>
      <c r="CN45" s="100">
        <v>19288</v>
      </c>
      <c r="CO45" s="100">
        <v>17411</v>
      </c>
      <c r="CP45" s="100">
        <v>15949</v>
      </c>
      <c r="CQ45" s="100">
        <v>14327</v>
      </c>
      <c r="CR45" s="100">
        <v>13203</v>
      </c>
      <c r="CS45" s="100">
        <v>11923</v>
      </c>
      <c r="CT45" s="100">
        <v>10189</v>
      </c>
      <c r="CU45" s="100">
        <v>9108</v>
      </c>
      <c r="CV45" s="100">
        <v>7756</v>
      </c>
      <c r="CW45" s="100">
        <v>6831</v>
      </c>
      <c r="CX45" s="100">
        <v>5557</v>
      </c>
      <c r="CY45" s="100">
        <v>3812</v>
      </c>
      <c r="CZ45" s="100">
        <v>2937</v>
      </c>
      <c r="DA45" s="100">
        <v>2291</v>
      </c>
      <c r="DB45" s="100">
        <v>1841</v>
      </c>
      <c r="DC45" s="100">
        <v>1362</v>
      </c>
      <c r="DD45" s="100">
        <v>1193</v>
      </c>
      <c r="DE45" s="100">
        <v>811</v>
      </c>
      <c r="DF45" s="100">
        <v>596</v>
      </c>
      <c r="DG45" s="100">
        <v>390</v>
      </c>
      <c r="DH45" s="100">
        <v>821</v>
      </c>
      <c r="DI45" s="114"/>
      <c r="DJ45" s="114"/>
      <c r="DK45" s="114"/>
      <c r="DL45" s="114"/>
      <c r="DM45" s="114"/>
      <c r="DN45" s="114"/>
      <c r="DO45" s="114"/>
      <c r="DP45" s="114"/>
      <c r="DQ45" s="114"/>
      <c r="DR45" s="114"/>
      <c r="DS45" s="114"/>
      <c r="DT45" s="114"/>
      <c r="DU45" s="114"/>
      <c r="DV45" s="114"/>
      <c r="DW45" s="114"/>
      <c r="DX45" s="114"/>
      <c r="DY45" s="114"/>
      <c r="DZ45" s="114"/>
      <c r="EA45" s="114"/>
      <c r="EB45" s="114"/>
      <c r="EC45" s="114"/>
    </row>
    <row r="46" spans="1:133" s="63" customFormat="1" ht="1" hidden="1" customHeight="1">
      <c r="A46" s="122">
        <v>2010</v>
      </c>
      <c r="B46" s="126"/>
      <c r="C46" s="123">
        <f t="shared" ref="C46:C48" si="10">SUM(AG46:BY46)</f>
        <v>2463200</v>
      </c>
      <c r="D46" s="123">
        <f t="shared" ref="D46:D48" si="11">SUM(AG46:BZ46)</f>
        <v>2505311</v>
      </c>
      <c r="E46" s="123">
        <f t="shared" ref="E46:E48" si="12">SUM(AG46:CA46)</f>
        <v>2546005</v>
      </c>
      <c r="F46" s="123">
        <f t="shared" ref="F46:F48" si="13">SUM(AG46:CB46)</f>
        <v>2584750</v>
      </c>
      <c r="G46" s="123">
        <f t="shared" ref="G46:G48" si="14">SUM(AG46:CC46)</f>
        <v>2621521</v>
      </c>
      <c r="H46" s="123">
        <f t="shared" ref="H46:H48" si="15">SUM(BZ46:DH46)</f>
        <v>571541</v>
      </c>
      <c r="I46" s="123">
        <f t="shared" ref="I46:I48" si="16">SUM(CA46:DH46)</f>
        <v>529430</v>
      </c>
      <c r="J46" s="123">
        <f t="shared" ref="J46:J48" si="17">SUM(CB46:DH46)</f>
        <v>488736</v>
      </c>
      <c r="K46" s="123">
        <f t="shared" ref="K46:K48" si="18">SUM(CC46:DH46)</f>
        <v>449991</v>
      </c>
      <c r="L46" s="123">
        <f t="shared" ref="L46:L48" si="19">SUM(CD46:DH46)</f>
        <v>413220</v>
      </c>
      <c r="M46" s="109">
        <v>39948</v>
      </c>
      <c r="N46" s="109">
        <v>40911</v>
      </c>
      <c r="O46" s="100">
        <v>40657</v>
      </c>
      <c r="P46" s="100">
        <v>39776</v>
      </c>
      <c r="Q46" s="100">
        <v>39466</v>
      </c>
      <c r="R46" s="100">
        <v>39510</v>
      </c>
      <c r="S46" s="100">
        <v>39273</v>
      </c>
      <c r="T46" s="100">
        <v>38709</v>
      </c>
      <c r="U46" s="100">
        <v>39436</v>
      </c>
      <c r="V46" s="100">
        <v>39684</v>
      </c>
      <c r="W46" s="100">
        <v>42141</v>
      </c>
      <c r="X46" s="100">
        <v>41730</v>
      </c>
      <c r="Y46" s="100">
        <v>42540</v>
      </c>
      <c r="Z46" s="100">
        <v>43097</v>
      </c>
      <c r="AA46" s="100">
        <v>44428</v>
      </c>
      <c r="AB46" s="100">
        <v>44190</v>
      </c>
      <c r="AC46" s="100">
        <v>45062</v>
      </c>
      <c r="AD46" s="100">
        <v>45704</v>
      </c>
      <c r="AE46" s="100">
        <v>47679</v>
      </c>
      <c r="AF46" s="100">
        <v>48744</v>
      </c>
      <c r="AG46" s="100">
        <v>48995</v>
      </c>
      <c r="AH46" s="100">
        <v>48855</v>
      </c>
      <c r="AI46" s="100">
        <v>49540</v>
      </c>
      <c r="AJ46" s="100">
        <v>48726</v>
      </c>
      <c r="AK46" s="100">
        <v>50037</v>
      </c>
      <c r="AL46" s="100">
        <v>50602</v>
      </c>
      <c r="AM46" s="100">
        <v>52214</v>
      </c>
      <c r="AN46" s="100">
        <v>52423</v>
      </c>
      <c r="AO46" s="100">
        <v>53913</v>
      </c>
      <c r="AP46" s="100">
        <v>54364</v>
      </c>
      <c r="AQ46" s="100">
        <v>55180</v>
      </c>
      <c r="AR46" s="100">
        <v>53599</v>
      </c>
      <c r="AS46" s="100">
        <v>53254</v>
      </c>
      <c r="AT46" s="100">
        <v>53581</v>
      </c>
      <c r="AU46" s="100">
        <v>53024</v>
      </c>
      <c r="AV46" s="100">
        <v>53201</v>
      </c>
      <c r="AW46" s="100">
        <v>54955</v>
      </c>
      <c r="AX46" s="100">
        <v>55264</v>
      </c>
      <c r="AY46" s="100">
        <v>57475</v>
      </c>
      <c r="AZ46" s="100">
        <v>59191</v>
      </c>
      <c r="BA46" s="100">
        <v>60380</v>
      </c>
      <c r="BB46" s="100">
        <v>62060</v>
      </c>
      <c r="BC46" s="100">
        <v>64002</v>
      </c>
      <c r="BD46" s="100">
        <v>64688</v>
      </c>
      <c r="BE46" s="100">
        <v>66958</v>
      </c>
      <c r="BF46" s="100">
        <v>67773</v>
      </c>
      <c r="BG46" s="100">
        <v>68756</v>
      </c>
      <c r="BH46" s="100">
        <v>66710</v>
      </c>
      <c r="BI46" s="100">
        <v>64411</v>
      </c>
      <c r="BJ46" s="100">
        <v>62096</v>
      </c>
      <c r="BK46" s="100">
        <v>60644</v>
      </c>
      <c r="BL46" s="100">
        <v>58787</v>
      </c>
      <c r="BM46" s="100">
        <v>57107</v>
      </c>
      <c r="BN46" s="100">
        <v>55623</v>
      </c>
      <c r="BO46" s="100">
        <v>54523</v>
      </c>
      <c r="BP46" s="100">
        <v>51918</v>
      </c>
      <c r="BQ46" s="100">
        <v>50006</v>
      </c>
      <c r="BR46" s="100">
        <v>48045</v>
      </c>
      <c r="BS46" s="100">
        <v>47674</v>
      </c>
      <c r="BT46" s="100">
        <v>45831</v>
      </c>
      <c r="BU46" s="100">
        <v>46799</v>
      </c>
      <c r="BV46" s="100">
        <v>45495</v>
      </c>
      <c r="BW46" s="100">
        <v>45646</v>
      </c>
      <c r="BX46" s="100">
        <v>44763</v>
      </c>
      <c r="BY46" s="100">
        <v>44112</v>
      </c>
      <c r="BZ46" s="100">
        <v>42111</v>
      </c>
      <c r="CA46" s="100">
        <v>40694</v>
      </c>
      <c r="CB46" s="100">
        <v>38745</v>
      </c>
      <c r="CC46" s="100">
        <v>36771</v>
      </c>
      <c r="CD46" s="100">
        <v>33590</v>
      </c>
      <c r="CE46" s="100">
        <v>30225</v>
      </c>
      <c r="CF46" s="100">
        <v>29190</v>
      </c>
      <c r="CG46" s="100">
        <v>27838</v>
      </c>
      <c r="CH46" s="100">
        <v>26272</v>
      </c>
      <c r="CI46" s="100">
        <v>25583</v>
      </c>
      <c r="CJ46" s="100">
        <v>24875</v>
      </c>
      <c r="CK46" s="100">
        <v>23648</v>
      </c>
      <c r="CL46" s="100">
        <v>21711</v>
      </c>
      <c r="CM46" s="100">
        <v>20849</v>
      </c>
      <c r="CN46" s="100">
        <v>19347</v>
      </c>
      <c r="CO46" s="100">
        <v>18194</v>
      </c>
      <c r="CP46" s="100">
        <v>16295</v>
      </c>
      <c r="CQ46" s="100">
        <v>14861</v>
      </c>
      <c r="CR46" s="100">
        <v>13206</v>
      </c>
      <c r="CS46" s="100">
        <v>12064</v>
      </c>
      <c r="CT46" s="100">
        <v>10698</v>
      </c>
      <c r="CU46" s="100">
        <v>9087</v>
      </c>
      <c r="CV46" s="100">
        <v>7901</v>
      </c>
      <c r="CW46" s="100">
        <v>6628</v>
      </c>
      <c r="CX46" s="100">
        <v>5677</v>
      </c>
      <c r="CY46" s="100">
        <v>4528</v>
      </c>
      <c r="CZ46" s="100">
        <v>3034</v>
      </c>
      <c r="DA46" s="100">
        <v>2222</v>
      </c>
      <c r="DB46" s="100">
        <v>1678</v>
      </c>
      <c r="DC46" s="100">
        <v>1260</v>
      </c>
      <c r="DD46" s="100">
        <v>885</v>
      </c>
      <c r="DE46" s="100">
        <v>734</v>
      </c>
      <c r="DF46" s="100">
        <v>458</v>
      </c>
      <c r="DG46" s="100">
        <v>298</v>
      </c>
      <c r="DH46" s="100">
        <v>384</v>
      </c>
      <c r="DI46" s="124"/>
      <c r="DJ46" s="125"/>
      <c r="DK46" s="125"/>
      <c r="DL46" s="125"/>
      <c r="DM46" s="125"/>
      <c r="DN46" s="125"/>
      <c r="DO46" s="114"/>
      <c r="DP46" s="114"/>
      <c r="DQ46" s="114"/>
      <c r="DR46" s="114"/>
      <c r="DS46" s="114"/>
      <c r="DT46" s="114"/>
      <c r="DU46" s="114"/>
      <c r="DV46" s="114"/>
      <c r="DW46" s="114"/>
      <c r="DX46" s="114"/>
      <c r="DY46" s="114"/>
      <c r="DZ46" s="114"/>
      <c r="EA46" s="114"/>
      <c r="EB46" s="114"/>
      <c r="EC46" s="114"/>
    </row>
    <row r="47" spans="1:133" s="63" customFormat="1" ht="1" hidden="1" customHeight="1">
      <c r="A47" s="122">
        <v>2011</v>
      </c>
      <c r="B47" s="126"/>
      <c r="C47" s="123">
        <f t="shared" si="10"/>
        <v>2489266</v>
      </c>
      <c r="D47" s="123">
        <f t="shared" si="11"/>
        <v>2532538</v>
      </c>
      <c r="E47" s="123">
        <f t="shared" si="12"/>
        <v>2573909</v>
      </c>
      <c r="F47" s="123">
        <f t="shared" si="13"/>
        <v>2613973</v>
      </c>
      <c r="G47" s="123">
        <f t="shared" si="14"/>
        <v>2652095</v>
      </c>
      <c r="H47" s="123">
        <f t="shared" si="15"/>
        <v>590098</v>
      </c>
      <c r="I47" s="123">
        <f t="shared" si="16"/>
        <v>546826</v>
      </c>
      <c r="J47" s="123">
        <f t="shared" si="17"/>
        <v>505455</v>
      </c>
      <c r="K47" s="123">
        <f t="shared" si="18"/>
        <v>465391</v>
      </c>
      <c r="L47" s="123">
        <f t="shared" si="19"/>
        <v>427269</v>
      </c>
      <c r="M47" s="109">
        <v>40424</v>
      </c>
      <c r="N47" s="109">
        <v>41745</v>
      </c>
      <c r="O47" s="100">
        <v>41307</v>
      </c>
      <c r="P47" s="100">
        <v>41004</v>
      </c>
      <c r="Q47" s="100">
        <v>40080</v>
      </c>
      <c r="R47" s="100">
        <v>39825</v>
      </c>
      <c r="S47" s="100">
        <v>39869</v>
      </c>
      <c r="T47" s="100">
        <v>39534</v>
      </c>
      <c r="U47" s="100">
        <v>39045</v>
      </c>
      <c r="V47" s="100">
        <v>39718</v>
      </c>
      <c r="W47" s="100">
        <v>39967</v>
      </c>
      <c r="X47" s="100">
        <v>42481</v>
      </c>
      <c r="Y47" s="100">
        <v>42071</v>
      </c>
      <c r="Z47" s="100">
        <v>42829</v>
      </c>
      <c r="AA47" s="100">
        <v>43515</v>
      </c>
      <c r="AB47" s="100">
        <v>44730</v>
      </c>
      <c r="AC47" s="100">
        <v>44502</v>
      </c>
      <c r="AD47" s="100">
        <v>45380</v>
      </c>
      <c r="AE47" s="100">
        <v>46350</v>
      </c>
      <c r="AF47" s="100">
        <v>48513</v>
      </c>
      <c r="AG47" s="100">
        <v>49450</v>
      </c>
      <c r="AH47" s="100">
        <v>49672</v>
      </c>
      <c r="AI47" s="100">
        <v>49710</v>
      </c>
      <c r="AJ47" s="100">
        <v>50749</v>
      </c>
      <c r="AK47" s="100">
        <v>50089</v>
      </c>
      <c r="AL47" s="100">
        <v>51542</v>
      </c>
      <c r="AM47" s="100">
        <v>52119</v>
      </c>
      <c r="AN47" s="100">
        <v>53876</v>
      </c>
      <c r="AO47" s="100">
        <v>53865</v>
      </c>
      <c r="AP47" s="100">
        <v>55260</v>
      </c>
      <c r="AQ47" s="100">
        <v>55618</v>
      </c>
      <c r="AR47" s="100">
        <v>56338</v>
      </c>
      <c r="AS47" s="100">
        <v>54622</v>
      </c>
      <c r="AT47" s="100">
        <v>54319</v>
      </c>
      <c r="AU47" s="100">
        <v>54468</v>
      </c>
      <c r="AV47" s="100">
        <v>53863</v>
      </c>
      <c r="AW47" s="100">
        <v>54093</v>
      </c>
      <c r="AX47" s="100">
        <v>55762</v>
      </c>
      <c r="AY47" s="100">
        <v>55962</v>
      </c>
      <c r="AZ47" s="100">
        <v>58067</v>
      </c>
      <c r="BA47" s="100">
        <v>59871</v>
      </c>
      <c r="BB47" s="100">
        <v>61028</v>
      </c>
      <c r="BC47" s="100">
        <v>62625</v>
      </c>
      <c r="BD47" s="100">
        <v>64485</v>
      </c>
      <c r="BE47" s="100">
        <v>65177</v>
      </c>
      <c r="BF47" s="100">
        <v>67289</v>
      </c>
      <c r="BG47" s="100">
        <v>68102</v>
      </c>
      <c r="BH47" s="100">
        <v>69014</v>
      </c>
      <c r="BI47" s="100">
        <v>66946</v>
      </c>
      <c r="BJ47" s="100">
        <v>64501</v>
      </c>
      <c r="BK47" s="100">
        <v>62209</v>
      </c>
      <c r="BL47" s="100">
        <v>60678</v>
      </c>
      <c r="BM47" s="100">
        <v>58833</v>
      </c>
      <c r="BN47" s="100">
        <v>57032</v>
      </c>
      <c r="BO47" s="100">
        <v>55505</v>
      </c>
      <c r="BP47" s="100">
        <v>54269</v>
      </c>
      <c r="BQ47" s="100">
        <v>51728</v>
      </c>
      <c r="BR47" s="100">
        <v>49757</v>
      </c>
      <c r="BS47" s="100">
        <v>47756</v>
      </c>
      <c r="BT47" s="100">
        <v>47316</v>
      </c>
      <c r="BU47" s="100">
        <v>45247</v>
      </c>
      <c r="BV47" s="100">
        <v>46264</v>
      </c>
      <c r="BW47" s="100">
        <v>44964</v>
      </c>
      <c r="BX47" s="100">
        <v>45101</v>
      </c>
      <c r="BY47" s="100">
        <v>44125</v>
      </c>
      <c r="BZ47" s="100">
        <v>43272</v>
      </c>
      <c r="CA47" s="100">
        <v>41371</v>
      </c>
      <c r="CB47" s="100">
        <v>40064</v>
      </c>
      <c r="CC47" s="100">
        <v>38122</v>
      </c>
      <c r="CD47" s="100">
        <v>36171</v>
      </c>
      <c r="CE47" s="100">
        <v>32994</v>
      </c>
      <c r="CF47" s="100">
        <v>29658</v>
      </c>
      <c r="CG47" s="100">
        <v>28604</v>
      </c>
      <c r="CH47" s="100">
        <v>27208</v>
      </c>
      <c r="CI47" s="100">
        <v>25577</v>
      </c>
      <c r="CJ47" s="100">
        <v>24863</v>
      </c>
      <c r="CK47" s="100">
        <v>24088</v>
      </c>
      <c r="CL47" s="100">
        <v>22776</v>
      </c>
      <c r="CM47" s="100">
        <v>20865</v>
      </c>
      <c r="CN47" s="100">
        <v>19938</v>
      </c>
      <c r="CO47" s="100">
        <v>18379</v>
      </c>
      <c r="CP47" s="100">
        <v>17161</v>
      </c>
      <c r="CQ47" s="100">
        <v>15245</v>
      </c>
      <c r="CR47" s="100">
        <v>13799</v>
      </c>
      <c r="CS47" s="100">
        <v>12158</v>
      </c>
      <c r="CT47" s="100">
        <v>10937</v>
      </c>
      <c r="CU47" s="100">
        <v>9592</v>
      </c>
      <c r="CV47" s="100">
        <v>8035</v>
      </c>
      <c r="CW47" s="100">
        <v>6850</v>
      </c>
      <c r="CX47" s="100">
        <v>5672</v>
      </c>
      <c r="CY47" s="100">
        <v>4733</v>
      </c>
      <c r="CZ47" s="100">
        <v>3716</v>
      </c>
      <c r="DA47" s="100">
        <v>2445</v>
      </c>
      <c r="DB47" s="100">
        <v>1715</v>
      </c>
      <c r="DC47" s="100">
        <v>1284</v>
      </c>
      <c r="DD47" s="100">
        <v>921</v>
      </c>
      <c r="DE47" s="100">
        <v>629</v>
      </c>
      <c r="DF47" s="100">
        <v>523</v>
      </c>
      <c r="DG47" s="100">
        <v>321</v>
      </c>
      <c r="DH47" s="100">
        <v>412</v>
      </c>
      <c r="DI47" s="124"/>
      <c r="DJ47" s="125"/>
      <c r="DK47" s="125"/>
      <c r="DL47" s="125"/>
      <c r="DM47" s="125"/>
      <c r="DN47" s="125"/>
      <c r="DO47" s="114"/>
      <c r="DP47" s="114"/>
      <c r="DQ47" s="114"/>
      <c r="DR47" s="114"/>
      <c r="DS47" s="114"/>
      <c r="DT47" s="114"/>
      <c r="DU47" s="114"/>
      <c r="DV47" s="114"/>
      <c r="DW47" s="114"/>
      <c r="DX47" s="114"/>
      <c r="DY47" s="114"/>
      <c r="DZ47" s="114"/>
      <c r="EA47" s="114"/>
      <c r="EB47" s="114"/>
      <c r="EC47" s="114"/>
    </row>
    <row r="48" spans="1:133" s="63" customFormat="1" ht="1" hidden="1" customHeight="1">
      <c r="A48" s="122">
        <v>2012</v>
      </c>
      <c r="B48" s="126"/>
      <c r="C48" s="123">
        <f t="shared" si="10"/>
        <v>2516664</v>
      </c>
      <c r="D48" s="123">
        <f t="shared" si="11"/>
        <v>2559928</v>
      </c>
      <c r="E48" s="123">
        <f t="shared" si="12"/>
        <v>2602493</v>
      </c>
      <c r="F48" s="123">
        <f t="shared" si="13"/>
        <v>2643239</v>
      </c>
      <c r="G48" s="123">
        <f t="shared" si="14"/>
        <v>2682714</v>
      </c>
      <c r="H48" s="123">
        <f t="shared" si="15"/>
        <v>608255</v>
      </c>
      <c r="I48" s="123">
        <f t="shared" si="16"/>
        <v>564991</v>
      </c>
      <c r="J48" s="123">
        <f t="shared" si="17"/>
        <v>522426</v>
      </c>
      <c r="K48" s="123">
        <f t="shared" si="18"/>
        <v>481680</v>
      </c>
      <c r="L48" s="123">
        <f t="shared" si="19"/>
        <v>442205</v>
      </c>
      <c r="M48" s="109">
        <v>41132</v>
      </c>
      <c r="N48" s="109">
        <v>41786</v>
      </c>
      <c r="O48" s="100">
        <v>42195</v>
      </c>
      <c r="P48" s="100">
        <v>41610</v>
      </c>
      <c r="Q48" s="100">
        <v>41384</v>
      </c>
      <c r="R48" s="100">
        <v>40468</v>
      </c>
      <c r="S48" s="100">
        <v>40138</v>
      </c>
      <c r="T48" s="100">
        <v>40145</v>
      </c>
      <c r="U48" s="100">
        <v>39859</v>
      </c>
      <c r="V48" s="100">
        <v>39348</v>
      </c>
      <c r="W48" s="100">
        <v>40006</v>
      </c>
      <c r="X48" s="100">
        <v>40308</v>
      </c>
      <c r="Y48" s="100">
        <v>42788</v>
      </c>
      <c r="Z48" s="100">
        <v>42374</v>
      </c>
      <c r="AA48" s="100">
        <v>43148</v>
      </c>
      <c r="AB48" s="100">
        <v>43821</v>
      </c>
      <c r="AC48" s="100">
        <v>45074</v>
      </c>
      <c r="AD48" s="100">
        <v>44858</v>
      </c>
      <c r="AE48" s="100">
        <v>46009</v>
      </c>
      <c r="AF48" s="100">
        <v>47154</v>
      </c>
      <c r="AG48" s="100">
        <v>49168</v>
      </c>
      <c r="AH48" s="100">
        <v>50238</v>
      </c>
      <c r="AI48" s="100">
        <v>50625</v>
      </c>
      <c r="AJ48" s="100">
        <v>50863</v>
      </c>
      <c r="AK48" s="100">
        <v>52337</v>
      </c>
      <c r="AL48" s="100">
        <v>51601</v>
      </c>
      <c r="AM48" s="100">
        <v>53108</v>
      </c>
      <c r="AN48" s="100">
        <v>53787</v>
      </c>
      <c r="AO48" s="100">
        <v>55381</v>
      </c>
      <c r="AP48" s="100">
        <v>55263</v>
      </c>
      <c r="AQ48" s="100">
        <v>56630</v>
      </c>
      <c r="AR48" s="100">
        <v>56765</v>
      </c>
      <c r="AS48" s="100">
        <v>57549</v>
      </c>
      <c r="AT48" s="100">
        <v>55732</v>
      </c>
      <c r="AU48" s="100">
        <v>55285</v>
      </c>
      <c r="AV48" s="100">
        <v>55368</v>
      </c>
      <c r="AW48" s="100">
        <v>54799</v>
      </c>
      <c r="AX48" s="100">
        <v>54856</v>
      </c>
      <c r="AY48" s="100">
        <v>56475</v>
      </c>
      <c r="AZ48" s="100">
        <v>56691</v>
      </c>
      <c r="BA48" s="100">
        <v>58704</v>
      </c>
      <c r="BB48" s="100">
        <v>60532</v>
      </c>
      <c r="BC48" s="100">
        <v>61643</v>
      </c>
      <c r="BD48" s="100">
        <v>63205</v>
      </c>
      <c r="BE48" s="100">
        <v>64985</v>
      </c>
      <c r="BF48" s="100">
        <v>65593</v>
      </c>
      <c r="BG48" s="100">
        <v>67638</v>
      </c>
      <c r="BH48" s="100">
        <v>68331</v>
      </c>
      <c r="BI48" s="100">
        <v>69329</v>
      </c>
      <c r="BJ48" s="100">
        <v>67181</v>
      </c>
      <c r="BK48" s="100">
        <v>64694</v>
      </c>
      <c r="BL48" s="100">
        <v>62236</v>
      </c>
      <c r="BM48" s="100">
        <v>60671</v>
      </c>
      <c r="BN48" s="100">
        <v>58765</v>
      </c>
      <c r="BO48" s="100">
        <v>56933</v>
      </c>
      <c r="BP48" s="100">
        <v>55372</v>
      </c>
      <c r="BQ48" s="100">
        <v>54030</v>
      </c>
      <c r="BR48" s="100">
        <v>51501</v>
      </c>
      <c r="BS48" s="100">
        <v>49410</v>
      </c>
      <c r="BT48" s="100">
        <v>47401</v>
      </c>
      <c r="BU48" s="100">
        <v>46713</v>
      </c>
      <c r="BV48" s="100">
        <v>44768</v>
      </c>
      <c r="BW48" s="100">
        <v>45726</v>
      </c>
      <c r="BX48" s="100">
        <v>44312</v>
      </c>
      <c r="BY48" s="100">
        <v>44470</v>
      </c>
      <c r="BZ48" s="100">
        <v>43264</v>
      </c>
      <c r="CA48" s="100">
        <v>42565</v>
      </c>
      <c r="CB48" s="100">
        <v>40746</v>
      </c>
      <c r="CC48" s="100">
        <v>39475</v>
      </c>
      <c r="CD48" s="100">
        <v>37489</v>
      </c>
      <c r="CE48" s="100">
        <v>35525</v>
      </c>
      <c r="CF48" s="100">
        <v>32358</v>
      </c>
      <c r="CG48" s="100">
        <v>29101</v>
      </c>
      <c r="CH48" s="100">
        <v>27983</v>
      </c>
      <c r="CI48" s="100">
        <v>26542</v>
      </c>
      <c r="CJ48" s="100">
        <v>24939</v>
      </c>
      <c r="CK48" s="100">
        <v>24103</v>
      </c>
      <c r="CL48" s="100">
        <v>23293</v>
      </c>
      <c r="CM48" s="100">
        <v>21882</v>
      </c>
      <c r="CN48" s="100">
        <v>19967</v>
      </c>
      <c r="CO48" s="100">
        <v>18971</v>
      </c>
      <c r="CP48" s="100">
        <v>17401</v>
      </c>
      <c r="CQ48" s="100">
        <v>16088</v>
      </c>
      <c r="CR48" s="100">
        <v>14212</v>
      </c>
      <c r="CS48" s="100">
        <v>12710</v>
      </c>
      <c r="CT48" s="100">
        <v>11072</v>
      </c>
      <c r="CU48" s="100">
        <v>9802</v>
      </c>
      <c r="CV48" s="100">
        <v>8496</v>
      </c>
      <c r="CW48" s="100">
        <v>6983</v>
      </c>
      <c r="CX48" s="100">
        <v>5869</v>
      </c>
      <c r="CY48" s="100">
        <v>4723</v>
      </c>
      <c r="CZ48" s="100">
        <v>3885</v>
      </c>
      <c r="DA48" s="100">
        <v>2914</v>
      </c>
      <c r="DB48" s="100">
        <v>1870</v>
      </c>
      <c r="DC48" s="100">
        <v>1283</v>
      </c>
      <c r="DD48" s="100">
        <v>921</v>
      </c>
      <c r="DE48" s="100">
        <v>642</v>
      </c>
      <c r="DF48" s="100">
        <v>415</v>
      </c>
      <c r="DG48" s="100">
        <v>319</v>
      </c>
      <c r="DH48" s="100">
        <v>447</v>
      </c>
      <c r="DI48" s="124"/>
      <c r="DJ48" s="125"/>
      <c r="DK48" s="125"/>
      <c r="DL48" s="125"/>
      <c r="DM48" s="125"/>
      <c r="DN48" s="125"/>
      <c r="DO48" s="114"/>
      <c r="DP48" s="114"/>
      <c r="DQ48" s="114"/>
      <c r="DR48" s="114"/>
      <c r="DS48" s="114"/>
      <c r="DT48" s="114"/>
      <c r="DU48" s="114"/>
      <c r="DV48" s="114"/>
      <c r="DW48" s="114"/>
      <c r="DX48" s="114"/>
      <c r="DY48" s="114"/>
      <c r="DZ48" s="114"/>
      <c r="EA48" s="114"/>
      <c r="EB48" s="114"/>
      <c r="EC48" s="114"/>
    </row>
    <row r="49" spans="1:133" s="63" customFormat="1" ht="1" hidden="1" customHeight="1">
      <c r="A49" s="122"/>
      <c r="B49" s="126"/>
      <c r="C49" s="126"/>
      <c r="D49" s="126"/>
      <c r="E49" s="126"/>
      <c r="F49" s="126"/>
      <c r="G49" s="126"/>
      <c r="H49" s="126"/>
      <c r="I49" s="126"/>
      <c r="J49" s="126"/>
      <c r="K49" s="126"/>
      <c r="L49" s="126"/>
      <c r="M49" s="109"/>
      <c r="N49" s="109"/>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0"/>
      <c r="BR49" s="100"/>
      <c r="BS49" s="100"/>
      <c r="BT49" s="100"/>
      <c r="BU49" s="100"/>
      <c r="BV49" s="100"/>
      <c r="BW49" s="100"/>
      <c r="BX49" s="100"/>
      <c r="BY49" s="100"/>
      <c r="BZ49" s="100"/>
      <c r="CA49" s="100"/>
      <c r="CB49" s="100"/>
      <c r="CC49" s="100"/>
      <c r="CD49" s="100"/>
      <c r="CE49" s="100"/>
      <c r="CF49" s="100"/>
      <c r="CG49" s="100"/>
      <c r="CH49" s="100"/>
      <c r="CI49" s="100"/>
      <c r="CJ49" s="100"/>
      <c r="CK49" s="100"/>
      <c r="CL49" s="100"/>
      <c r="CM49" s="100"/>
      <c r="CN49" s="100"/>
      <c r="CO49" s="100"/>
      <c r="CP49" s="100"/>
      <c r="CQ49" s="100"/>
      <c r="CR49" s="100"/>
      <c r="CS49" s="100"/>
      <c r="CT49" s="100"/>
      <c r="CU49" s="100"/>
      <c r="CV49" s="100"/>
      <c r="CW49" s="100"/>
      <c r="CX49" s="100"/>
      <c r="CY49" s="100"/>
      <c r="CZ49" s="100"/>
      <c r="DA49" s="100"/>
      <c r="DB49" s="100"/>
      <c r="DC49" s="100"/>
      <c r="DD49" s="100"/>
      <c r="DE49" s="100"/>
      <c r="DF49" s="100"/>
      <c r="DG49" s="100"/>
      <c r="DH49" s="100"/>
      <c r="DI49" s="114"/>
      <c r="DJ49" s="114"/>
      <c r="DK49" s="114"/>
      <c r="DL49" s="114"/>
      <c r="DM49" s="114"/>
      <c r="DN49" s="114"/>
      <c r="DO49" s="114"/>
      <c r="DP49" s="114"/>
      <c r="DQ49" s="114"/>
      <c r="DR49" s="114"/>
      <c r="DS49" s="114"/>
      <c r="DT49" s="114"/>
      <c r="DU49" s="114"/>
      <c r="DV49" s="114"/>
      <c r="DW49" s="114"/>
      <c r="DX49" s="114"/>
      <c r="DY49" s="114"/>
      <c r="DZ49" s="114"/>
      <c r="EA49" s="114"/>
      <c r="EB49" s="114"/>
      <c r="EC49" s="114"/>
    </row>
    <row r="50" spans="1:133" s="63" customFormat="1" ht="1" hidden="1" customHeight="1">
      <c r="A50" s="127" t="s">
        <v>22</v>
      </c>
      <c r="B50" s="136"/>
      <c r="C50" s="128"/>
      <c r="D50" s="128"/>
      <c r="E50" s="128"/>
      <c r="F50" s="128"/>
      <c r="G50" s="128"/>
      <c r="H50" s="128"/>
      <c r="I50" s="128"/>
      <c r="J50" s="128"/>
      <c r="K50" s="128"/>
      <c r="L50" s="128"/>
      <c r="M50" s="109"/>
      <c r="N50" s="109"/>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0"/>
      <c r="BR50" s="100"/>
      <c r="BS50" s="100"/>
      <c r="BT50" s="100"/>
      <c r="BU50" s="100"/>
      <c r="BV50" s="100"/>
      <c r="BW50" s="100"/>
      <c r="BX50" s="100"/>
      <c r="BY50" s="100"/>
      <c r="BZ50" s="100"/>
      <c r="CA50" s="100"/>
      <c r="CB50" s="100"/>
      <c r="CC50" s="100"/>
      <c r="CD50" s="100"/>
      <c r="CE50" s="100"/>
      <c r="CF50" s="100"/>
      <c r="CG50" s="100"/>
      <c r="CH50" s="100"/>
      <c r="CI50" s="100"/>
      <c r="CJ50" s="100"/>
      <c r="CK50" s="100"/>
      <c r="CL50" s="100"/>
      <c r="CM50" s="100"/>
      <c r="CN50" s="100"/>
      <c r="CO50" s="100"/>
      <c r="CP50" s="100"/>
      <c r="CQ50" s="100"/>
      <c r="CR50" s="100"/>
      <c r="CS50" s="100"/>
      <c r="CT50" s="100"/>
      <c r="CU50" s="100"/>
      <c r="CV50" s="100"/>
      <c r="CW50" s="100"/>
      <c r="CX50" s="100"/>
      <c r="CY50" s="100"/>
      <c r="CZ50" s="100"/>
      <c r="DA50" s="100"/>
      <c r="DB50" s="100"/>
      <c r="DC50" s="100"/>
      <c r="DD50" s="100"/>
      <c r="DE50" s="100"/>
      <c r="DF50" s="100"/>
      <c r="DG50" s="100"/>
      <c r="DH50" s="100"/>
      <c r="DI50" s="114"/>
      <c r="DJ50" s="114"/>
      <c r="DK50" s="114"/>
      <c r="DL50" s="114"/>
      <c r="DM50" s="114"/>
      <c r="DN50" s="114"/>
      <c r="DO50" s="114"/>
      <c r="DP50" s="114"/>
      <c r="DQ50" s="114"/>
      <c r="DR50" s="114"/>
      <c r="DS50" s="114"/>
      <c r="DT50" s="114"/>
      <c r="DU50" s="114"/>
      <c r="DV50" s="114"/>
      <c r="DW50" s="114"/>
      <c r="DX50" s="114"/>
      <c r="DY50" s="114"/>
      <c r="DZ50" s="114"/>
      <c r="EA50" s="114"/>
      <c r="EB50" s="114"/>
      <c r="EC50" s="114"/>
    </row>
    <row r="51" spans="1:133" s="63" customFormat="1" ht="1" hidden="1" customHeight="1">
      <c r="A51" s="93" t="s">
        <v>21</v>
      </c>
      <c r="B51" s="93"/>
      <c r="C51" s="118"/>
      <c r="D51" s="118"/>
      <c r="E51" s="118"/>
      <c r="F51" s="118"/>
      <c r="G51" s="118"/>
      <c r="H51" s="118"/>
      <c r="I51" s="118"/>
      <c r="J51" s="118"/>
      <c r="K51" s="118"/>
      <c r="L51" s="118"/>
      <c r="M51" s="112">
        <v>0</v>
      </c>
      <c r="N51" s="112">
        <v>1</v>
      </c>
      <c r="O51" s="102">
        <v>2</v>
      </c>
      <c r="P51" s="102">
        <v>3</v>
      </c>
      <c r="Q51" s="102">
        <v>4</v>
      </c>
      <c r="R51" s="102">
        <v>5</v>
      </c>
      <c r="S51" s="102">
        <v>6</v>
      </c>
      <c r="T51" s="102">
        <v>7</v>
      </c>
      <c r="U51" s="102">
        <v>8</v>
      </c>
      <c r="V51" s="102">
        <v>9</v>
      </c>
      <c r="W51" s="102">
        <v>10</v>
      </c>
      <c r="X51" s="102">
        <v>11</v>
      </c>
      <c r="Y51" s="102">
        <v>12</v>
      </c>
      <c r="Z51" s="102">
        <v>13</v>
      </c>
      <c r="AA51" s="102">
        <v>14</v>
      </c>
      <c r="AB51" s="102">
        <v>15</v>
      </c>
      <c r="AC51" s="102">
        <v>16</v>
      </c>
      <c r="AD51" s="102">
        <v>17</v>
      </c>
      <c r="AE51" s="102">
        <v>18</v>
      </c>
      <c r="AF51" s="102">
        <v>19</v>
      </c>
      <c r="AG51" s="102">
        <v>20</v>
      </c>
      <c r="AH51" s="102">
        <v>21</v>
      </c>
      <c r="AI51" s="102">
        <v>22</v>
      </c>
      <c r="AJ51" s="102">
        <v>23</v>
      </c>
      <c r="AK51" s="102">
        <v>24</v>
      </c>
      <c r="AL51" s="102">
        <v>25</v>
      </c>
      <c r="AM51" s="102">
        <v>26</v>
      </c>
      <c r="AN51" s="102">
        <v>27</v>
      </c>
      <c r="AO51" s="102">
        <v>28</v>
      </c>
      <c r="AP51" s="102">
        <v>29</v>
      </c>
      <c r="AQ51" s="102">
        <v>30</v>
      </c>
      <c r="AR51" s="102">
        <v>31</v>
      </c>
      <c r="AS51" s="102">
        <v>32</v>
      </c>
      <c r="AT51" s="102">
        <v>33</v>
      </c>
      <c r="AU51" s="102">
        <v>34</v>
      </c>
      <c r="AV51" s="102">
        <v>35</v>
      </c>
      <c r="AW51" s="102">
        <v>36</v>
      </c>
      <c r="AX51" s="102">
        <v>37</v>
      </c>
      <c r="AY51" s="102">
        <v>38</v>
      </c>
      <c r="AZ51" s="102">
        <v>39</v>
      </c>
      <c r="BA51" s="102">
        <v>40</v>
      </c>
      <c r="BB51" s="102">
        <v>41</v>
      </c>
      <c r="BC51" s="102">
        <v>42</v>
      </c>
      <c r="BD51" s="102">
        <v>43</v>
      </c>
      <c r="BE51" s="102">
        <v>44</v>
      </c>
      <c r="BF51" s="102">
        <v>45</v>
      </c>
      <c r="BG51" s="102">
        <v>46</v>
      </c>
      <c r="BH51" s="102">
        <v>47</v>
      </c>
      <c r="BI51" s="102">
        <v>48</v>
      </c>
      <c r="BJ51" s="102">
        <v>49</v>
      </c>
      <c r="BK51" s="102">
        <v>50</v>
      </c>
      <c r="BL51" s="102">
        <v>51</v>
      </c>
      <c r="BM51" s="102">
        <v>52</v>
      </c>
      <c r="BN51" s="102">
        <v>53</v>
      </c>
      <c r="BO51" s="102">
        <v>54</v>
      </c>
      <c r="BP51" s="102">
        <v>55</v>
      </c>
      <c r="BQ51" s="102">
        <v>56</v>
      </c>
      <c r="BR51" s="102">
        <v>57</v>
      </c>
      <c r="BS51" s="102">
        <v>58</v>
      </c>
      <c r="BT51" s="102">
        <v>59</v>
      </c>
      <c r="BU51" s="102">
        <v>60</v>
      </c>
      <c r="BV51" s="102">
        <v>61</v>
      </c>
      <c r="BW51" s="102">
        <v>62</v>
      </c>
      <c r="BX51" s="102">
        <v>63</v>
      </c>
      <c r="BY51" s="102">
        <v>64</v>
      </c>
      <c r="BZ51" s="102">
        <v>65</v>
      </c>
      <c r="CA51" s="102">
        <v>66</v>
      </c>
      <c r="CB51" s="102">
        <v>67</v>
      </c>
      <c r="CC51" s="102">
        <v>68</v>
      </c>
      <c r="CD51" s="102">
        <v>69</v>
      </c>
      <c r="CE51" s="102">
        <v>70</v>
      </c>
      <c r="CF51" s="102">
        <v>71</v>
      </c>
      <c r="CG51" s="102">
        <v>72</v>
      </c>
      <c r="CH51" s="102">
        <v>73</v>
      </c>
      <c r="CI51" s="102">
        <v>74</v>
      </c>
      <c r="CJ51" s="102">
        <v>75</v>
      </c>
      <c r="CK51" s="102">
        <v>76</v>
      </c>
      <c r="CL51" s="102">
        <v>77</v>
      </c>
      <c r="CM51" s="102">
        <v>78</v>
      </c>
      <c r="CN51" s="102">
        <v>79</v>
      </c>
      <c r="CO51" s="102">
        <v>80</v>
      </c>
      <c r="CP51" s="102">
        <v>81</v>
      </c>
      <c r="CQ51" s="102">
        <v>82</v>
      </c>
      <c r="CR51" s="102">
        <v>83</v>
      </c>
      <c r="CS51" s="102">
        <v>84</v>
      </c>
      <c r="CT51" s="102">
        <v>85</v>
      </c>
      <c r="CU51" s="102">
        <v>86</v>
      </c>
      <c r="CV51" s="102">
        <v>87</v>
      </c>
      <c r="CW51" s="102">
        <v>88</v>
      </c>
      <c r="CX51" s="102">
        <v>89</v>
      </c>
      <c r="CY51" s="102">
        <v>90</v>
      </c>
      <c r="CZ51" s="102">
        <v>91</v>
      </c>
      <c r="DA51" s="102">
        <v>92</v>
      </c>
      <c r="DB51" s="102">
        <v>93</v>
      </c>
      <c r="DC51" s="102">
        <v>94</v>
      </c>
      <c r="DD51" s="102">
        <v>95</v>
      </c>
      <c r="DE51" s="102">
        <v>96</v>
      </c>
      <c r="DF51" s="102">
        <v>97</v>
      </c>
      <c r="DG51" s="102">
        <v>98</v>
      </c>
      <c r="DH51" s="119" t="s">
        <v>60</v>
      </c>
      <c r="DI51" s="114"/>
      <c r="DJ51" s="114"/>
      <c r="DK51" s="114"/>
      <c r="DL51" s="114"/>
      <c r="DM51" s="114"/>
      <c r="DN51" s="114"/>
      <c r="DO51" s="114"/>
      <c r="DP51" s="114"/>
      <c r="DQ51" s="114"/>
      <c r="DR51" s="114"/>
      <c r="DS51" s="114"/>
      <c r="DT51" s="114"/>
      <c r="DU51" s="114"/>
      <c r="DV51" s="114"/>
      <c r="DW51" s="114"/>
      <c r="DX51" s="114"/>
      <c r="DY51" s="114"/>
      <c r="DZ51" s="114"/>
      <c r="EA51" s="114"/>
      <c r="EB51" s="114"/>
      <c r="EC51" s="114"/>
    </row>
    <row r="52" spans="1:133" s="63" customFormat="1" ht="1" hidden="1" customHeight="1">
      <c r="A52" s="93" t="s">
        <v>19</v>
      </c>
      <c r="B52" s="93"/>
      <c r="C52" s="99" t="s">
        <v>29</v>
      </c>
      <c r="D52" s="99" t="s">
        <v>40</v>
      </c>
      <c r="E52" s="99" t="s">
        <v>41</v>
      </c>
      <c r="F52" s="99" t="s">
        <v>51</v>
      </c>
      <c r="G52" s="99" t="s">
        <v>52</v>
      </c>
      <c r="H52" s="99" t="s">
        <v>27</v>
      </c>
      <c r="I52" s="99" t="s">
        <v>24</v>
      </c>
      <c r="J52" s="99" t="s">
        <v>25</v>
      </c>
      <c r="K52" s="99" t="s">
        <v>26</v>
      </c>
      <c r="L52" s="99" t="s">
        <v>49</v>
      </c>
      <c r="M52" s="109"/>
      <c r="N52" s="109"/>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0"/>
      <c r="CW52" s="100"/>
      <c r="CX52" s="100"/>
      <c r="CY52" s="100"/>
      <c r="CZ52" s="100"/>
      <c r="DA52" s="100"/>
      <c r="DB52" s="100"/>
      <c r="DC52" s="100"/>
      <c r="DD52" s="100"/>
      <c r="DE52" s="100"/>
      <c r="DF52" s="100"/>
      <c r="DG52" s="100"/>
      <c r="DH52" s="100"/>
      <c r="DI52" s="114"/>
      <c r="DJ52" s="114"/>
      <c r="DK52" s="114"/>
      <c r="DL52" s="114"/>
      <c r="DM52" s="114"/>
      <c r="DN52" s="114"/>
      <c r="DO52" s="114"/>
      <c r="DP52" s="114"/>
      <c r="DQ52" s="114"/>
      <c r="DR52" s="114"/>
      <c r="DS52" s="114"/>
      <c r="DT52" s="114"/>
      <c r="DU52" s="114"/>
      <c r="DV52" s="114"/>
      <c r="DW52" s="114"/>
      <c r="DX52" s="114"/>
      <c r="DY52" s="114"/>
      <c r="DZ52" s="114"/>
      <c r="EA52" s="114"/>
      <c r="EB52" s="114"/>
      <c r="EC52" s="114"/>
    </row>
    <row r="53" spans="1:133" s="63" customFormat="1" ht="1" hidden="1" customHeight="1">
      <c r="A53" s="122" t="s">
        <v>204</v>
      </c>
      <c r="B53" s="126"/>
      <c r="C53" s="123">
        <f>SUM(AG53:BX53)</f>
        <v>1778483</v>
      </c>
      <c r="D53" s="123">
        <f>SUM(AG53:BY53)</f>
        <v>1811184</v>
      </c>
      <c r="E53" s="123">
        <f>SUM(AG53:BZ53)</f>
        <v>1843177</v>
      </c>
      <c r="F53" s="123">
        <f>SUM(AG53:CA53)</f>
        <v>1874546</v>
      </c>
      <c r="G53" s="123">
        <f>SUM(AG53:CB53)</f>
        <v>1904749</v>
      </c>
      <c r="H53" s="123">
        <f>SUM(BY53:DH53)</f>
        <v>465946</v>
      </c>
      <c r="I53" s="123">
        <f>SUM(BZ53:DH53)</f>
        <v>433245</v>
      </c>
      <c r="J53" s="123">
        <f>SUM(CA53:DH53)</f>
        <v>401252</v>
      </c>
      <c r="K53" s="123">
        <f>SUM(CB53:DH53)</f>
        <v>369883</v>
      </c>
      <c r="L53" s="123">
        <f>SUM(CC53:DH53)</f>
        <v>339680</v>
      </c>
      <c r="M53" s="109">
        <v>46279</v>
      </c>
      <c r="N53" s="109">
        <v>46321</v>
      </c>
      <c r="O53" s="100">
        <v>47268</v>
      </c>
      <c r="P53" s="100">
        <v>48342</v>
      </c>
      <c r="Q53" s="100">
        <v>49172</v>
      </c>
      <c r="R53" s="100">
        <v>50401</v>
      </c>
      <c r="S53" s="100">
        <v>51003</v>
      </c>
      <c r="T53" s="100">
        <v>51542</v>
      </c>
      <c r="U53" s="100">
        <v>50601</v>
      </c>
      <c r="V53" s="100">
        <v>48664</v>
      </c>
      <c r="W53" s="100">
        <v>47743</v>
      </c>
      <c r="X53" s="100">
        <v>46665</v>
      </c>
      <c r="Y53" s="100">
        <v>46093</v>
      </c>
      <c r="Z53" s="100">
        <v>45511</v>
      </c>
      <c r="AA53" s="100">
        <v>45617</v>
      </c>
      <c r="AB53" s="100">
        <v>44722</v>
      </c>
      <c r="AC53" s="100">
        <v>44195</v>
      </c>
      <c r="AD53" s="100">
        <v>44111</v>
      </c>
      <c r="AE53" s="100">
        <v>44422</v>
      </c>
      <c r="AF53" s="100">
        <v>45287</v>
      </c>
      <c r="AG53" s="100">
        <v>44572</v>
      </c>
      <c r="AH53" s="100">
        <v>47009</v>
      </c>
      <c r="AI53" s="100">
        <v>48105</v>
      </c>
      <c r="AJ53" s="100">
        <v>50635</v>
      </c>
      <c r="AK53" s="100">
        <v>50983</v>
      </c>
      <c r="AL53" s="100">
        <v>52113</v>
      </c>
      <c r="AM53" s="100">
        <v>50575</v>
      </c>
      <c r="AN53" s="100">
        <v>50862</v>
      </c>
      <c r="AO53" s="100">
        <v>50264</v>
      </c>
      <c r="AP53" s="100">
        <v>48556</v>
      </c>
      <c r="AQ53" s="100">
        <v>46406</v>
      </c>
      <c r="AR53" s="100">
        <v>44830</v>
      </c>
      <c r="AS53" s="100">
        <v>43683</v>
      </c>
      <c r="AT53" s="100">
        <v>42622</v>
      </c>
      <c r="AU53" s="100">
        <v>41279</v>
      </c>
      <c r="AV53" s="100">
        <v>42029</v>
      </c>
      <c r="AW53" s="100">
        <v>41671</v>
      </c>
      <c r="AX53" s="100">
        <v>41282</v>
      </c>
      <c r="AY53" s="100">
        <v>40728</v>
      </c>
      <c r="AZ53" s="100">
        <v>40470</v>
      </c>
      <c r="BA53" s="100">
        <v>39886</v>
      </c>
      <c r="BB53" s="100">
        <v>40764</v>
      </c>
      <c r="BC53" s="100">
        <v>39406</v>
      </c>
      <c r="BD53" s="100">
        <v>39475</v>
      </c>
      <c r="BE53" s="100">
        <v>38209</v>
      </c>
      <c r="BF53" s="100">
        <v>39030</v>
      </c>
      <c r="BG53" s="100">
        <v>38760</v>
      </c>
      <c r="BH53" s="100">
        <v>38443</v>
      </c>
      <c r="BI53" s="100">
        <v>38126</v>
      </c>
      <c r="BJ53" s="100">
        <v>37327</v>
      </c>
      <c r="BK53" s="100">
        <v>38169</v>
      </c>
      <c r="BL53" s="100">
        <v>37412</v>
      </c>
      <c r="BM53" s="100">
        <v>31871</v>
      </c>
      <c r="BN53" s="100">
        <v>30678</v>
      </c>
      <c r="BO53" s="100">
        <v>29885</v>
      </c>
      <c r="BP53" s="100">
        <v>30502</v>
      </c>
      <c r="BQ53" s="100">
        <v>31207</v>
      </c>
      <c r="BR53" s="100">
        <v>34348</v>
      </c>
      <c r="BS53" s="100">
        <v>34292</v>
      </c>
      <c r="BT53" s="100">
        <v>34844</v>
      </c>
      <c r="BU53" s="100">
        <v>33837</v>
      </c>
      <c r="BV53" s="100">
        <v>34631</v>
      </c>
      <c r="BW53" s="100">
        <v>34137</v>
      </c>
      <c r="BX53" s="100">
        <v>34570</v>
      </c>
      <c r="BY53" s="100">
        <v>32701</v>
      </c>
      <c r="BZ53" s="100">
        <v>31993</v>
      </c>
      <c r="CA53" s="100">
        <v>31369</v>
      </c>
      <c r="CB53" s="100">
        <v>30203</v>
      </c>
      <c r="CC53" s="100">
        <v>28808</v>
      </c>
      <c r="CD53" s="100">
        <v>28804</v>
      </c>
      <c r="CE53" s="100">
        <v>28138</v>
      </c>
      <c r="CF53" s="100">
        <v>25916</v>
      </c>
      <c r="CG53" s="100">
        <v>24742</v>
      </c>
      <c r="CH53" s="100">
        <v>23129</v>
      </c>
      <c r="CI53" s="100">
        <v>21486</v>
      </c>
      <c r="CJ53" s="100">
        <v>20362</v>
      </c>
      <c r="CK53" s="100">
        <v>18171</v>
      </c>
      <c r="CL53" s="100">
        <v>16939</v>
      </c>
      <c r="CM53" s="100">
        <v>15592</v>
      </c>
      <c r="CN53" s="100">
        <v>13750</v>
      </c>
      <c r="CO53" s="100">
        <v>12533</v>
      </c>
      <c r="CP53" s="100">
        <v>10468</v>
      </c>
      <c r="CQ53" s="100">
        <v>9512</v>
      </c>
      <c r="CR53" s="100">
        <v>8231</v>
      </c>
      <c r="CS53" s="100">
        <v>6904</v>
      </c>
      <c r="CT53" s="100">
        <v>5838</v>
      </c>
      <c r="CU53" s="100">
        <v>4752</v>
      </c>
      <c r="CV53" s="100">
        <v>3868</v>
      </c>
      <c r="CW53" s="100">
        <v>3126</v>
      </c>
      <c r="CX53" s="100">
        <v>2479</v>
      </c>
      <c r="CY53" s="100">
        <v>1820</v>
      </c>
      <c r="CZ53" s="100">
        <v>1411</v>
      </c>
      <c r="DA53" s="100">
        <v>946</v>
      </c>
      <c r="DB53" s="100">
        <v>701</v>
      </c>
      <c r="DC53" s="100">
        <v>526</v>
      </c>
      <c r="DD53" s="100">
        <v>303</v>
      </c>
      <c r="DE53" s="100">
        <v>180</v>
      </c>
      <c r="DF53" s="100">
        <v>99</v>
      </c>
      <c r="DG53" s="100">
        <v>64</v>
      </c>
      <c r="DH53" s="100">
        <v>82</v>
      </c>
      <c r="DI53" s="114"/>
      <c r="DJ53" s="114"/>
      <c r="DK53" s="114"/>
      <c r="DL53" s="114"/>
      <c r="DM53" s="114"/>
      <c r="DN53" s="114"/>
      <c r="DO53" s="114"/>
      <c r="DP53" s="114"/>
      <c r="DQ53" s="114"/>
      <c r="DR53" s="114"/>
      <c r="DS53" s="114"/>
      <c r="DT53" s="114"/>
      <c r="DU53" s="114"/>
      <c r="DV53" s="114"/>
      <c r="DW53" s="114"/>
      <c r="DX53" s="114"/>
      <c r="DY53" s="114"/>
      <c r="DZ53" s="114"/>
      <c r="EA53" s="114"/>
      <c r="EB53" s="114"/>
      <c r="EC53" s="114"/>
    </row>
    <row r="54" spans="1:133" s="63" customFormat="1" ht="1" hidden="1" customHeight="1">
      <c r="A54" s="122" t="s">
        <v>203</v>
      </c>
      <c r="B54" s="126"/>
      <c r="C54" s="123">
        <f t="shared" ref="C54:C91" si="20">SUM(AG54:BX54)</f>
        <v>1793200</v>
      </c>
      <c r="D54" s="123">
        <f t="shared" ref="D54:D91" si="21">SUM(AG54:BY54)</f>
        <v>1827411</v>
      </c>
      <c r="E54" s="123">
        <f t="shared" ref="E54:E91" si="22">SUM(AG54:BZ54)</f>
        <v>1859700</v>
      </c>
      <c r="F54" s="123">
        <f t="shared" ref="F54:F91" si="23">SUM(AG54:CA54)</f>
        <v>1891293</v>
      </c>
      <c r="G54" s="123">
        <f t="shared" ref="G54:G91" si="24">SUM(AG54:CB54)</f>
        <v>1922195</v>
      </c>
      <c r="H54" s="123">
        <f t="shared" ref="H54:H91" si="25">SUM(BY54:DH54)</f>
        <v>479028</v>
      </c>
      <c r="I54" s="123">
        <f t="shared" ref="I54:I91" si="26">SUM(BZ54:DH54)</f>
        <v>444817</v>
      </c>
      <c r="J54" s="123">
        <f t="shared" ref="J54:J91" si="27">SUM(CA54:DH54)</f>
        <v>412528</v>
      </c>
      <c r="K54" s="123">
        <f t="shared" ref="K54:K91" si="28">SUM(CB54:DH54)</f>
        <v>380935</v>
      </c>
      <c r="L54" s="123">
        <f t="shared" ref="L54:L91" si="29">SUM(CC54:DH54)</f>
        <v>350033</v>
      </c>
      <c r="M54" s="109">
        <v>43286</v>
      </c>
      <c r="N54" s="109">
        <v>45493</v>
      </c>
      <c r="O54" s="100">
        <v>45905</v>
      </c>
      <c r="P54" s="100">
        <v>47174</v>
      </c>
      <c r="Q54" s="100">
        <v>48221</v>
      </c>
      <c r="R54" s="100">
        <v>49128</v>
      </c>
      <c r="S54" s="100">
        <v>50195</v>
      </c>
      <c r="T54" s="100">
        <v>50645</v>
      </c>
      <c r="U54" s="100">
        <v>51549</v>
      </c>
      <c r="V54" s="100">
        <v>50619</v>
      </c>
      <c r="W54" s="100">
        <v>48710</v>
      </c>
      <c r="X54" s="100">
        <v>47801</v>
      </c>
      <c r="Y54" s="100">
        <v>46733</v>
      </c>
      <c r="Z54" s="100">
        <v>46205</v>
      </c>
      <c r="AA54" s="100">
        <v>45722</v>
      </c>
      <c r="AB54" s="100">
        <v>46210</v>
      </c>
      <c r="AC54" s="100">
        <v>45399</v>
      </c>
      <c r="AD54" s="100">
        <v>45162</v>
      </c>
      <c r="AE54" s="100">
        <v>45330</v>
      </c>
      <c r="AF54" s="100">
        <v>45613</v>
      </c>
      <c r="AG54" s="100">
        <v>46520</v>
      </c>
      <c r="AH54" s="100">
        <v>45959</v>
      </c>
      <c r="AI54" s="100">
        <v>48291</v>
      </c>
      <c r="AJ54" s="100">
        <v>49297</v>
      </c>
      <c r="AK54" s="100">
        <v>51628</v>
      </c>
      <c r="AL54" s="100">
        <v>51699</v>
      </c>
      <c r="AM54" s="100">
        <v>52585</v>
      </c>
      <c r="AN54" s="100">
        <v>50900</v>
      </c>
      <c r="AO54" s="100">
        <v>51017</v>
      </c>
      <c r="AP54" s="100">
        <v>50274</v>
      </c>
      <c r="AQ54" s="100">
        <v>48518</v>
      </c>
      <c r="AR54" s="100">
        <v>46347</v>
      </c>
      <c r="AS54" s="100">
        <v>44663</v>
      </c>
      <c r="AT54" s="100">
        <v>43551</v>
      </c>
      <c r="AU54" s="100">
        <v>42483</v>
      </c>
      <c r="AV54" s="100">
        <v>41127</v>
      </c>
      <c r="AW54" s="100">
        <v>41922</v>
      </c>
      <c r="AX54" s="100">
        <v>41602</v>
      </c>
      <c r="AY54" s="100">
        <v>41225</v>
      </c>
      <c r="AZ54" s="100">
        <v>40702</v>
      </c>
      <c r="BA54" s="100">
        <v>40330</v>
      </c>
      <c r="BB54" s="100">
        <v>39802</v>
      </c>
      <c r="BC54" s="100">
        <v>40658</v>
      </c>
      <c r="BD54" s="100">
        <v>39365</v>
      </c>
      <c r="BE54" s="100">
        <v>39419</v>
      </c>
      <c r="BF54" s="100">
        <v>38184</v>
      </c>
      <c r="BG54" s="100">
        <v>39000</v>
      </c>
      <c r="BH54" s="100">
        <v>38730</v>
      </c>
      <c r="BI54" s="100">
        <v>38412</v>
      </c>
      <c r="BJ54" s="100">
        <v>38047</v>
      </c>
      <c r="BK54" s="100">
        <v>37296</v>
      </c>
      <c r="BL54" s="100">
        <v>38108</v>
      </c>
      <c r="BM54" s="100">
        <v>37260</v>
      </c>
      <c r="BN54" s="100">
        <v>31812</v>
      </c>
      <c r="BO54" s="100">
        <v>30620</v>
      </c>
      <c r="BP54" s="100">
        <v>29809</v>
      </c>
      <c r="BQ54" s="100">
        <v>30360</v>
      </c>
      <c r="BR54" s="100">
        <v>31074</v>
      </c>
      <c r="BS54" s="100">
        <v>34199</v>
      </c>
      <c r="BT54" s="100">
        <v>34101</v>
      </c>
      <c r="BU54" s="100">
        <v>34564</v>
      </c>
      <c r="BV54" s="100">
        <v>33637</v>
      </c>
      <c r="BW54" s="100">
        <v>34292</v>
      </c>
      <c r="BX54" s="100">
        <v>33811</v>
      </c>
      <c r="BY54" s="100">
        <v>34211</v>
      </c>
      <c r="BZ54" s="100">
        <v>32289</v>
      </c>
      <c r="CA54" s="100">
        <v>31593</v>
      </c>
      <c r="CB54" s="100">
        <v>30902</v>
      </c>
      <c r="CC54" s="100">
        <v>29675</v>
      </c>
      <c r="CD54" s="100">
        <v>28273</v>
      </c>
      <c r="CE54" s="100">
        <v>28164</v>
      </c>
      <c r="CF54" s="100">
        <v>27441</v>
      </c>
      <c r="CG54" s="100">
        <v>25247</v>
      </c>
      <c r="CH54" s="100">
        <v>23980</v>
      </c>
      <c r="CI54" s="100">
        <v>22333</v>
      </c>
      <c r="CJ54" s="100">
        <v>20591</v>
      </c>
      <c r="CK54" s="100">
        <v>19399</v>
      </c>
      <c r="CL54" s="100">
        <v>17251</v>
      </c>
      <c r="CM54" s="100">
        <v>15964</v>
      </c>
      <c r="CN54" s="100">
        <v>14612</v>
      </c>
      <c r="CO54" s="100">
        <v>12697</v>
      </c>
      <c r="CP54" s="100">
        <v>11497</v>
      </c>
      <c r="CQ54" s="100">
        <v>9573</v>
      </c>
      <c r="CR54" s="100">
        <v>8559</v>
      </c>
      <c r="CS54" s="100">
        <v>7351</v>
      </c>
      <c r="CT54" s="100">
        <v>6024</v>
      </c>
      <c r="CU54" s="100">
        <v>5020</v>
      </c>
      <c r="CV54" s="100">
        <v>4063</v>
      </c>
      <c r="CW54" s="100">
        <v>3224</v>
      </c>
      <c r="CX54" s="100">
        <v>2558</v>
      </c>
      <c r="CY54" s="100">
        <v>1974</v>
      </c>
      <c r="CZ54" s="100">
        <v>1396</v>
      </c>
      <c r="DA54" s="100">
        <v>1092</v>
      </c>
      <c r="DB54" s="100">
        <v>718</v>
      </c>
      <c r="DC54" s="100">
        <v>499</v>
      </c>
      <c r="DD54" s="100">
        <v>386</v>
      </c>
      <c r="DE54" s="100">
        <v>204</v>
      </c>
      <c r="DF54" s="100">
        <v>118</v>
      </c>
      <c r="DG54" s="100">
        <v>60</v>
      </c>
      <c r="DH54" s="100">
        <v>90</v>
      </c>
      <c r="DI54" s="114"/>
      <c r="DJ54" s="114"/>
      <c r="DK54" s="114"/>
      <c r="DL54" s="114"/>
      <c r="DM54" s="114"/>
      <c r="DN54" s="114"/>
      <c r="DO54" s="114"/>
      <c r="DP54" s="114"/>
      <c r="DQ54" s="114"/>
      <c r="DR54" s="114"/>
      <c r="DS54" s="114"/>
      <c r="DT54" s="114"/>
      <c r="DU54" s="114"/>
      <c r="DV54" s="114"/>
      <c r="DW54" s="114"/>
      <c r="DX54" s="114"/>
      <c r="DY54" s="114"/>
      <c r="DZ54" s="114"/>
      <c r="EA54" s="114"/>
      <c r="EB54" s="114"/>
      <c r="EC54" s="114"/>
    </row>
    <row r="55" spans="1:133" s="63" customFormat="1" ht="1" hidden="1" customHeight="1">
      <c r="A55" s="122" t="s">
        <v>202</v>
      </c>
      <c r="B55" s="126"/>
      <c r="C55" s="123">
        <f t="shared" si="20"/>
        <v>1806883</v>
      </c>
      <c r="D55" s="123">
        <f t="shared" si="21"/>
        <v>1840333</v>
      </c>
      <c r="E55" s="123">
        <f t="shared" si="22"/>
        <v>1874079</v>
      </c>
      <c r="F55" s="123">
        <f t="shared" si="23"/>
        <v>1905948</v>
      </c>
      <c r="G55" s="123">
        <f t="shared" si="24"/>
        <v>1937045</v>
      </c>
      <c r="H55" s="123">
        <f t="shared" si="25"/>
        <v>490705</v>
      </c>
      <c r="I55" s="123">
        <f t="shared" si="26"/>
        <v>457255</v>
      </c>
      <c r="J55" s="123">
        <f t="shared" si="27"/>
        <v>423509</v>
      </c>
      <c r="K55" s="123">
        <f t="shared" si="28"/>
        <v>391640</v>
      </c>
      <c r="L55" s="123">
        <f t="shared" si="29"/>
        <v>360543</v>
      </c>
      <c r="M55" s="109">
        <v>41290</v>
      </c>
      <c r="N55" s="109">
        <v>42539</v>
      </c>
      <c r="O55" s="100">
        <v>44863</v>
      </c>
      <c r="P55" s="100">
        <v>45515</v>
      </c>
      <c r="Q55" s="100">
        <v>46987</v>
      </c>
      <c r="R55" s="100">
        <v>48200</v>
      </c>
      <c r="S55" s="100">
        <v>48993</v>
      </c>
      <c r="T55" s="100">
        <v>49904</v>
      </c>
      <c r="U55" s="100">
        <v>50551</v>
      </c>
      <c r="V55" s="100">
        <v>51625</v>
      </c>
      <c r="W55" s="100">
        <v>50720</v>
      </c>
      <c r="X55" s="100">
        <v>48805</v>
      </c>
      <c r="Y55" s="100">
        <v>47906</v>
      </c>
      <c r="Z55" s="100">
        <v>46866</v>
      </c>
      <c r="AA55" s="100">
        <v>46365</v>
      </c>
      <c r="AB55" s="100">
        <v>46015</v>
      </c>
      <c r="AC55" s="100">
        <v>46580</v>
      </c>
      <c r="AD55" s="100">
        <v>45957</v>
      </c>
      <c r="AE55" s="100">
        <v>45964</v>
      </c>
      <c r="AF55" s="100">
        <v>46341</v>
      </c>
      <c r="AG55" s="100">
        <v>46574</v>
      </c>
      <c r="AH55" s="100">
        <v>47527</v>
      </c>
      <c r="AI55" s="100">
        <v>47059</v>
      </c>
      <c r="AJ55" s="100">
        <v>49286</v>
      </c>
      <c r="AK55" s="100">
        <v>50247</v>
      </c>
      <c r="AL55" s="100">
        <v>52350</v>
      </c>
      <c r="AM55" s="100">
        <v>52162</v>
      </c>
      <c r="AN55" s="100">
        <v>52822</v>
      </c>
      <c r="AO55" s="100">
        <v>50989</v>
      </c>
      <c r="AP55" s="100">
        <v>50929</v>
      </c>
      <c r="AQ55" s="100">
        <v>50082</v>
      </c>
      <c r="AR55" s="100">
        <v>48307</v>
      </c>
      <c r="AS55" s="100">
        <v>46148</v>
      </c>
      <c r="AT55" s="100">
        <v>44332</v>
      </c>
      <c r="AU55" s="100">
        <v>43297</v>
      </c>
      <c r="AV55" s="100">
        <v>42267</v>
      </c>
      <c r="AW55" s="100">
        <v>40939</v>
      </c>
      <c r="AX55" s="100">
        <v>41783</v>
      </c>
      <c r="AY55" s="100">
        <v>41548</v>
      </c>
      <c r="AZ55" s="100">
        <v>41216</v>
      </c>
      <c r="BA55" s="100">
        <v>40739</v>
      </c>
      <c r="BB55" s="100">
        <v>40299</v>
      </c>
      <c r="BC55" s="100">
        <v>39789</v>
      </c>
      <c r="BD55" s="100">
        <v>40666</v>
      </c>
      <c r="BE55" s="100">
        <v>39407</v>
      </c>
      <c r="BF55" s="100">
        <v>39419</v>
      </c>
      <c r="BG55" s="100">
        <v>38157</v>
      </c>
      <c r="BH55" s="100">
        <v>38933</v>
      </c>
      <c r="BI55" s="100">
        <v>38624</v>
      </c>
      <c r="BJ55" s="100">
        <v>38301</v>
      </c>
      <c r="BK55" s="100">
        <v>37953</v>
      </c>
      <c r="BL55" s="100">
        <v>37219</v>
      </c>
      <c r="BM55" s="100">
        <v>37992</v>
      </c>
      <c r="BN55" s="100">
        <v>37068</v>
      </c>
      <c r="BO55" s="100">
        <v>31719</v>
      </c>
      <c r="BP55" s="100">
        <v>30520</v>
      </c>
      <c r="BQ55" s="100">
        <v>29694</v>
      </c>
      <c r="BR55" s="100">
        <v>30167</v>
      </c>
      <c r="BS55" s="100">
        <v>30903</v>
      </c>
      <c r="BT55" s="100">
        <v>33994</v>
      </c>
      <c r="BU55" s="100">
        <v>33855</v>
      </c>
      <c r="BV55" s="100">
        <v>34262</v>
      </c>
      <c r="BW55" s="100">
        <v>33418</v>
      </c>
      <c r="BX55" s="100">
        <v>33921</v>
      </c>
      <c r="BY55" s="100">
        <v>33450</v>
      </c>
      <c r="BZ55" s="100">
        <v>33746</v>
      </c>
      <c r="CA55" s="100">
        <v>31869</v>
      </c>
      <c r="CB55" s="100">
        <v>31097</v>
      </c>
      <c r="CC55" s="100">
        <v>30426</v>
      </c>
      <c r="CD55" s="100">
        <v>29162</v>
      </c>
      <c r="CE55" s="100">
        <v>27675</v>
      </c>
      <c r="CF55" s="100">
        <v>27532</v>
      </c>
      <c r="CG55" s="100">
        <v>26666</v>
      </c>
      <c r="CH55" s="100">
        <v>24459</v>
      </c>
      <c r="CI55" s="100">
        <v>23183</v>
      </c>
      <c r="CJ55" s="100">
        <v>21476</v>
      </c>
      <c r="CK55" s="100">
        <v>19655</v>
      </c>
      <c r="CL55" s="100">
        <v>18425</v>
      </c>
      <c r="CM55" s="100">
        <v>16290</v>
      </c>
      <c r="CN55" s="100">
        <v>14908</v>
      </c>
      <c r="CO55" s="100">
        <v>13557</v>
      </c>
      <c r="CP55" s="100">
        <v>11689</v>
      </c>
      <c r="CQ55" s="100">
        <v>10496</v>
      </c>
      <c r="CR55" s="100">
        <v>8597</v>
      </c>
      <c r="CS55" s="100">
        <v>7614</v>
      </c>
      <c r="CT55" s="100">
        <v>6393</v>
      </c>
      <c r="CU55" s="100">
        <v>5168</v>
      </c>
      <c r="CV55" s="100">
        <v>4235</v>
      </c>
      <c r="CW55" s="100">
        <v>3398</v>
      </c>
      <c r="CX55" s="100">
        <v>2632</v>
      </c>
      <c r="CY55" s="100">
        <v>2033</v>
      </c>
      <c r="CZ55" s="100">
        <v>1552</v>
      </c>
      <c r="DA55" s="100">
        <v>1097</v>
      </c>
      <c r="DB55" s="100">
        <v>806</v>
      </c>
      <c r="DC55" s="100">
        <v>524</v>
      </c>
      <c r="DD55" s="100">
        <v>328</v>
      </c>
      <c r="DE55" s="100">
        <v>264</v>
      </c>
      <c r="DF55" s="100">
        <v>147</v>
      </c>
      <c r="DG55" s="100">
        <v>74</v>
      </c>
      <c r="DH55" s="100">
        <v>82</v>
      </c>
      <c r="DI55" s="114"/>
      <c r="DJ55" s="114"/>
      <c r="DK55" s="114"/>
      <c r="DL55" s="114"/>
      <c r="DM55" s="114"/>
      <c r="DN55" s="114"/>
      <c r="DO55" s="114"/>
      <c r="DP55" s="114"/>
      <c r="DQ55" s="114"/>
      <c r="DR55" s="114"/>
      <c r="DS55" s="114"/>
      <c r="DT55" s="114"/>
      <c r="DU55" s="114"/>
      <c r="DV55" s="114"/>
      <c r="DW55" s="114"/>
      <c r="DX55" s="114"/>
      <c r="DY55" s="114"/>
      <c r="DZ55" s="114"/>
      <c r="EA55" s="114"/>
      <c r="EB55" s="114"/>
      <c r="EC55" s="114"/>
    </row>
    <row r="56" spans="1:133" s="63" customFormat="1" ht="1" hidden="1" customHeight="1">
      <c r="A56" s="122" t="s">
        <v>201</v>
      </c>
      <c r="B56" s="126"/>
      <c r="C56" s="123">
        <f t="shared" si="20"/>
        <v>1819546</v>
      </c>
      <c r="D56" s="123">
        <f t="shared" si="21"/>
        <v>1853048</v>
      </c>
      <c r="E56" s="123">
        <f t="shared" si="22"/>
        <v>1886085</v>
      </c>
      <c r="F56" s="123">
        <f t="shared" si="23"/>
        <v>1919431</v>
      </c>
      <c r="G56" s="123">
        <f t="shared" si="24"/>
        <v>1950847</v>
      </c>
      <c r="H56" s="123">
        <f t="shared" si="25"/>
        <v>502894</v>
      </c>
      <c r="I56" s="123">
        <f t="shared" si="26"/>
        <v>469392</v>
      </c>
      <c r="J56" s="123">
        <f t="shared" si="27"/>
        <v>436355</v>
      </c>
      <c r="K56" s="123">
        <f t="shared" si="28"/>
        <v>403009</v>
      </c>
      <c r="L56" s="123">
        <f t="shared" si="29"/>
        <v>371593</v>
      </c>
      <c r="M56" s="109">
        <v>39508</v>
      </c>
      <c r="N56" s="109">
        <v>40080</v>
      </c>
      <c r="O56" s="100">
        <v>42017</v>
      </c>
      <c r="P56" s="100">
        <v>44744</v>
      </c>
      <c r="Q56" s="100">
        <v>45652</v>
      </c>
      <c r="R56" s="100">
        <v>47181</v>
      </c>
      <c r="S56" s="100">
        <v>48201</v>
      </c>
      <c r="T56" s="100">
        <v>48988</v>
      </c>
      <c r="U56" s="100">
        <v>49957</v>
      </c>
      <c r="V56" s="100">
        <v>50583</v>
      </c>
      <c r="W56" s="100">
        <v>51712</v>
      </c>
      <c r="X56" s="100">
        <v>50753</v>
      </c>
      <c r="Y56" s="100">
        <v>48822</v>
      </c>
      <c r="Z56" s="100">
        <v>47903</v>
      </c>
      <c r="AA56" s="100">
        <v>46849</v>
      </c>
      <c r="AB56" s="100">
        <v>46340</v>
      </c>
      <c r="AC56" s="100">
        <v>45972</v>
      </c>
      <c r="AD56" s="100">
        <v>46638</v>
      </c>
      <c r="AE56" s="100">
        <v>46064</v>
      </c>
      <c r="AF56" s="100">
        <v>46183</v>
      </c>
      <c r="AG56" s="100">
        <v>46688</v>
      </c>
      <c r="AH56" s="100">
        <v>46938</v>
      </c>
      <c r="AI56" s="100">
        <v>47922</v>
      </c>
      <c r="AJ56" s="100">
        <v>47526</v>
      </c>
      <c r="AK56" s="100">
        <v>49774</v>
      </c>
      <c r="AL56" s="100">
        <v>50723</v>
      </c>
      <c r="AM56" s="100">
        <v>52741</v>
      </c>
      <c r="AN56" s="100">
        <v>52481</v>
      </c>
      <c r="AO56" s="100">
        <v>53019</v>
      </c>
      <c r="AP56" s="100">
        <v>51086</v>
      </c>
      <c r="AQ56" s="100">
        <v>50996</v>
      </c>
      <c r="AR56" s="100">
        <v>50089</v>
      </c>
      <c r="AS56" s="100">
        <v>48300</v>
      </c>
      <c r="AT56" s="100">
        <v>46122</v>
      </c>
      <c r="AU56" s="100">
        <v>44245</v>
      </c>
      <c r="AV56" s="100">
        <v>43244</v>
      </c>
      <c r="AW56" s="100">
        <v>42230</v>
      </c>
      <c r="AX56" s="100">
        <v>40880</v>
      </c>
      <c r="AY56" s="100">
        <v>41759</v>
      </c>
      <c r="AZ56" s="100">
        <v>41509</v>
      </c>
      <c r="BA56" s="100">
        <v>41172</v>
      </c>
      <c r="BB56" s="100">
        <v>40748</v>
      </c>
      <c r="BC56" s="100">
        <v>40229</v>
      </c>
      <c r="BD56" s="100">
        <v>39727</v>
      </c>
      <c r="BE56" s="100">
        <v>40601</v>
      </c>
      <c r="BF56" s="100">
        <v>39392</v>
      </c>
      <c r="BG56" s="100">
        <v>39336</v>
      </c>
      <c r="BH56" s="100">
        <v>38101</v>
      </c>
      <c r="BI56" s="100">
        <v>38875</v>
      </c>
      <c r="BJ56" s="100">
        <v>38527</v>
      </c>
      <c r="BK56" s="100">
        <v>38204</v>
      </c>
      <c r="BL56" s="100">
        <v>37848</v>
      </c>
      <c r="BM56" s="100">
        <v>37113</v>
      </c>
      <c r="BN56" s="100">
        <v>37875</v>
      </c>
      <c r="BO56" s="100">
        <v>36896</v>
      </c>
      <c r="BP56" s="100">
        <v>31580</v>
      </c>
      <c r="BQ56" s="100">
        <v>30361</v>
      </c>
      <c r="BR56" s="100">
        <v>29527</v>
      </c>
      <c r="BS56" s="100">
        <v>30011</v>
      </c>
      <c r="BT56" s="100">
        <v>30727</v>
      </c>
      <c r="BU56" s="100">
        <v>33720</v>
      </c>
      <c r="BV56" s="100">
        <v>33595</v>
      </c>
      <c r="BW56" s="100">
        <v>33949</v>
      </c>
      <c r="BX56" s="100">
        <v>33160</v>
      </c>
      <c r="BY56" s="100">
        <v>33502</v>
      </c>
      <c r="BZ56" s="100">
        <v>33037</v>
      </c>
      <c r="CA56" s="100">
        <v>33346</v>
      </c>
      <c r="CB56" s="100">
        <v>31416</v>
      </c>
      <c r="CC56" s="100">
        <v>30612</v>
      </c>
      <c r="CD56" s="100">
        <v>29897</v>
      </c>
      <c r="CE56" s="100">
        <v>28598</v>
      </c>
      <c r="CF56" s="100">
        <v>27098</v>
      </c>
      <c r="CG56" s="100">
        <v>26820</v>
      </c>
      <c r="CH56" s="100">
        <v>25880</v>
      </c>
      <c r="CI56" s="100">
        <v>23716</v>
      </c>
      <c r="CJ56" s="100">
        <v>22334</v>
      </c>
      <c r="CK56" s="100">
        <v>20607</v>
      </c>
      <c r="CL56" s="100">
        <v>18749</v>
      </c>
      <c r="CM56" s="100">
        <v>17440</v>
      </c>
      <c r="CN56" s="100">
        <v>15290</v>
      </c>
      <c r="CO56" s="100">
        <v>13866</v>
      </c>
      <c r="CP56" s="100">
        <v>12511</v>
      </c>
      <c r="CQ56" s="100">
        <v>10663</v>
      </c>
      <c r="CR56" s="100">
        <v>9532</v>
      </c>
      <c r="CS56" s="100">
        <v>7632</v>
      </c>
      <c r="CT56" s="100">
        <v>6654</v>
      </c>
      <c r="CU56" s="100">
        <v>5567</v>
      </c>
      <c r="CV56" s="100">
        <v>4420</v>
      </c>
      <c r="CW56" s="100">
        <v>3551</v>
      </c>
      <c r="CX56" s="100">
        <v>2812</v>
      </c>
      <c r="CY56" s="100">
        <v>2123</v>
      </c>
      <c r="CZ56" s="100">
        <v>1593</v>
      </c>
      <c r="DA56" s="100">
        <v>1234</v>
      </c>
      <c r="DB56" s="100">
        <v>825</v>
      </c>
      <c r="DC56" s="100">
        <v>604</v>
      </c>
      <c r="DD56" s="100">
        <v>393</v>
      </c>
      <c r="DE56" s="100">
        <v>216</v>
      </c>
      <c r="DF56" s="100">
        <v>177</v>
      </c>
      <c r="DG56" s="100">
        <v>97</v>
      </c>
      <c r="DH56" s="100">
        <v>82</v>
      </c>
      <c r="DI56" s="114"/>
      <c r="DJ56" s="114"/>
      <c r="DK56" s="114"/>
      <c r="DL56" s="114"/>
      <c r="DM56" s="114"/>
      <c r="DN56" s="114"/>
      <c r="DO56" s="114"/>
      <c r="DP56" s="114"/>
      <c r="DQ56" s="114"/>
      <c r="DR56" s="114"/>
      <c r="DS56" s="114"/>
      <c r="DT56" s="114"/>
      <c r="DU56" s="114"/>
      <c r="DV56" s="114"/>
      <c r="DW56" s="114"/>
      <c r="DX56" s="114"/>
      <c r="DY56" s="114"/>
      <c r="DZ56" s="114"/>
      <c r="EA56" s="114"/>
      <c r="EB56" s="114"/>
      <c r="EC56" s="114"/>
    </row>
    <row r="57" spans="1:133" s="63" customFormat="1" ht="1" hidden="1" customHeight="1">
      <c r="A57" s="122" t="s">
        <v>200</v>
      </c>
      <c r="B57" s="126"/>
      <c r="C57" s="123">
        <f t="shared" si="20"/>
        <v>1811703</v>
      </c>
      <c r="D57" s="123">
        <f t="shared" si="21"/>
        <v>1844507</v>
      </c>
      <c r="E57" s="123">
        <f t="shared" si="22"/>
        <v>1877569</v>
      </c>
      <c r="F57" s="123">
        <f t="shared" si="23"/>
        <v>1910100</v>
      </c>
      <c r="G57" s="123">
        <f t="shared" si="24"/>
        <v>1942943</v>
      </c>
      <c r="H57" s="123">
        <f t="shared" si="25"/>
        <v>513825</v>
      </c>
      <c r="I57" s="123">
        <f t="shared" si="26"/>
        <v>481021</v>
      </c>
      <c r="J57" s="123">
        <f t="shared" si="27"/>
        <v>447959</v>
      </c>
      <c r="K57" s="123">
        <f t="shared" si="28"/>
        <v>415428</v>
      </c>
      <c r="L57" s="123">
        <f t="shared" si="29"/>
        <v>382585</v>
      </c>
      <c r="M57" s="109">
        <v>36437</v>
      </c>
      <c r="N57" s="109">
        <v>38137</v>
      </c>
      <c r="O57" s="100">
        <v>39416</v>
      </c>
      <c r="P57" s="100">
        <v>41499</v>
      </c>
      <c r="Q57" s="100">
        <v>44254</v>
      </c>
      <c r="R57" s="100">
        <v>44970</v>
      </c>
      <c r="S57" s="100">
        <v>46229</v>
      </c>
      <c r="T57" s="100">
        <v>47453</v>
      </c>
      <c r="U57" s="100">
        <v>48509</v>
      </c>
      <c r="V57" s="100">
        <v>49602</v>
      </c>
      <c r="W57" s="100">
        <v>50223</v>
      </c>
      <c r="X57" s="100">
        <v>51399</v>
      </c>
      <c r="Y57" s="100">
        <v>50499</v>
      </c>
      <c r="Z57" s="100">
        <v>48564</v>
      </c>
      <c r="AA57" s="100">
        <v>47736</v>
      </c>
      <c r="AB57" s="100">
        <v>46673</v>
      </c>
      <c r="AC57" s="100">
        <v>46138</v>
      </c>
      <c r="AD57" s="100">
        <v>45799</v>
      </c>
      <c r="AE57" s="100">
        <v>46374</v>
      </c>
      <c r="AF57" s="100">
        <v>45723</v>
      </c>
      <c r="AG57" s="100">
        <v>45903</v>
      </c>
      <c r="AH57" s="100">
        <v>46147</v>
      </c>
      <c r="AI57" s="100">
        <v>46576</v>
      </c>
      <c r="AJ57" s="100">
        <v>47483</v>
      </c>
      <c r="AK57" s="100">
        <v>47007</v>
      </c>
      <c r="AL57" s="100">
        <v>49255</v>
      </c>
      <c r="AM57" s="100">
        <v>49938</v>
      </c>
      <c r="AN57" s="100">
        <v>51879</v>
      </c>
      <c r="AO57" s="100">
        <v>51616</v>
      </c>
      <c r="AP57" s="100">
        <v>52083</v>
      </c>
      <c r="AQ57" s="100">
        <v>50202</v>
      </c>
      <c r="AR57" s="100">
        <v>50119</v>
      </c>
      <c r="AS57" s="100">
        <v>49224</v>
      </c>
      <c r="AT57" s="100">
        <v>47533</v>
      </c>
      <c r="AU57" s="100">
        <v>45393</v>
      </c>
      <c r="AV57" s="100">
        <v>43505</v>
      </c>
      <c r="AW57" s="100">
        <v>42635</v>
      </c>
      <c r="AX57" s="100">
        <v>41594</v>
      </c>
      <c r="AY57" s="100">
        <v>40404</v>
      </c>
      <c r="AZ57" s="100">
        <v>41266</v>
      </c>
      <c r="BA57" s="100">
        <v>41057</v>
      </c>
      <c r="BB57" s="100">
        <v>40760</v>
      </c>
      <c r="BC57" s="100">
        <v>40337</v>
      </c>
      <c r="BD57" s="100">
        <v>39862</v>
      </c>
      <c r="BE57" s="100">
        <v>39351</v>
      </c>
      <c r="BF57" s="100">
        <v>40223</v>
      </c>
      <c r="BG57" s="100">
        <v>39132</v>
      </c>
      <c r="BH57" s="100">
        <v>39008</v>
      </c>
      <c r="BI57" s="100">
        <v>37819</v>
      </c>
      <c r="BJ57" s="100">
        <v>38587</v>
      </c>
      <c r="BK57" s="100">
        <v>38256</v>
      </c>
      <c r="BL57" s="100">
        <v>37909</v>
      </c>
      <c r="BM57" s="100">
        <v>37580</v>
      </c>
      <c r="BN57" s="100">
        <v>36818</v>
      </c>
      <c r="BO57" s="100">
        <v>37621</v>
      </c>
      <c r="BP57" s="100">
        <v>36583</v>
      </c>
      <c r="BQ57" s="100">
        <v>31296</v>
      </c>
      <c r="BR57" s="100">
        <v>30103</v>
      </c>
      <c r="BS57" s="100">
        <v>29258</v>
      </c>
      <c r="BT57" s="100">
        <v>29779</v>
      </c>
      <c r="BU57" s="100">
        <v>30407</v>
      </c>
      <c r="BV57" s="100">
        <v>33407</v>
      </c>
      <c r="BW57" s="100">
        <v>33232</v>
      </c>
      <c r="BX57" s="100">
        <v>33556</v>
      </c>
      <c r="BY57" s="100">
        <v>32804</v>
      </c>
      <c r="BZ57" s="100">
        <v>33062</v>
      </c>
      <c r="CA57" s="100">
        <v>32531</v>
      </c>
      <c r="CB57" s="100">
        <v>32843</v>
      </c>
      <c r="CC57" s="100">
        <v>30933</v>
      </c>
      <c r="CD57" s="100">
        <v>30049</v>
      </c>
      <c r="CE57" s="100">
        <v>29279</v>
      </c>
      <c r="CF57" s="100">
        <v>27992</v>
      </c>
      <c r="CG57" s="100">
        <v>26429</v>
      </c>
      <c r="CH57" s="100">
        <v>26058</v>
      </c>
      <c r="CI57" s="100">
        <v>25080</v>
      </c>
      <c r="CJ57" s="100">
        <v>22836</v>
      </c>
      <c r="CK57" s="100">
        <v>21445</v>
      </c>
      <c r="CL57" s="100">
        <v>19670</v>
      </c>
      <c r="CM57" s="100">
        <v>17699</v>
      </c>
      <c r="CN57" s="100">
        <v>16379</v>
      </c>
      <c r="CO57" s="100">
        <v>14300</v>
      </c>
      <c r="CP57" s="100">
        <v>12830</v>
      </c>
      <c r="CQ57" s="100">
        <v>11507</v>
      </c>
      <c r="CR57" s="100">
        <v>9672</v>
      </c>
      <c r="CS57" s="100">
        <v>8500</v>
      </c>
      <c r="CT57" s="100">
        <v>6770</v>
      </c>
      <c r="CU57" s="100">
        <v>5792</v>
      </c>
      <c r="CV57" s="100">
        <v>4813</v>
      </c>
      <c r="CW57" s="100">
        <v>3713</v>
      </c>
      <c r="CX57" s="100">
        <v>2941</v>
      </c>
      <c r="CY57" s="100">
        <v>2316</v>
      </c>
      <c r="CZ57" s="100">
        <v>1697</v>
      </c>
      <c r="DA57" s="100">
        <v>1254</v>
      </c>
      <c r="DB57" s="100">
        <v>930</v>
      </c>
      <c r="DC57" s="100">
        <v>623</v>
      </c>
      <c r="DD57" s="100">
        <v>437</v>
      </c>
      <c r="DE57" s="100">
        <v>276</v>
      </c>
      <c r="DF57" s="100">
        <v>161</v>
      </c>
      <c r="DG57" s="100">
        <v>107</v>
      </c>
      <c r="DH57" s="100">
        <v>97</v>
      </c>
      <c r="DI57" s="114"/>
      <c r="DJ57" s="114"/>
      <c r="DK57" s="114"/>
      <c r="DL57" s="114"/>
      <c r="DM57" s="114"/>
      <c r="DN57" s="114"/>
      <c r="DO57" s="114"/>
      <c r="DP57" s="114"/>
      <c r="DQ57" s="114"/>
      <c r="DR57" s="114"/>
      <c r="DS57" s="114"/>
      <c r="DT57" s="114"/>
      <c r="DU57" s="114"/>
      <c r="DV57" s="114"/>
      <c r="DW57" s="114"/>
      <c r="DX57" s="114"/>
      <c r="DY57" s="114"/>
      <c r="DZ57" s="114"/>
      <c r="EA57" s="114"/>
      <c r="EB57" s="114"/>
      <c r="EC57" s="114"/>
    </row>
    <row r="58" spans="1:133" s="63" customFormat="1" ht="1" hidden="1" customHeight="1">
      <c r="A58" s="122" t="s">
        <v>199</v>
      </c>
      <c r="B58" s="126"/>
      <c r="C58" s="123">
        <f t="shared" si="20"/>
        <v>1802882</v>
      </c>
      <c r="D58" s="123">
        <f t="shared" si="21"/>
        <v>1836024</v>
      </c>
      <c r="E58" s="123">
        <f t="shared" si="22"/>
        <v>1868451</v>
      </c>
      <c r="F58" s="123">
        <f t="shared" si="23"/>
        <v>1901060</v>
      </c>
      <c r="G58" s="123">
        <f t="shared" si="24"/>
        <v>1933076</v>
      </c>
      <c r="H58" s="123">
        <f t="shared" si="25"/>
        <v>524310</v>
      </c>
      <c r="I58" s="123">
        <f t="shared" si="26"/>
        <v>491168</v>
      </c>
      <c r="J58" s="123">
        <f t="shared" si="27"/>
        <v>458741</v>
      </c>
      <c r="K58" s="123">
        <f t="shared" si="28"/>
        <v>426132</v>
      </c>
      <c r="L58" s="123">
        <f t="shared" si="29"/>
        <v>394116</v>
      </c>
      <c r="M58" s="109">
        <v>35535</v>
      </c>
      <c r="N58" s="109">
        <v>35530</v>
      </c>
      <c r="O58" s="100">
        <v>37483</v>
      </c>
      <c r="P58" s="100">
        <v>38909</v>
      </c>
      <c r="Q58" s="100">
        <v>41029</v>
      </c>
      <c r="R58" s="100">
        <v>43430</v>
      </c>
      <c r="S58" s="100">
        <v>43901</v>
      </c>
      <c r="T58" s="100">
        <v>45377</v>
      </c>
      <c r="U58" s="100">
        <v>46965</v>
      </c>
      <c r="V58" s="100">
        <v>48097</v>
      </c>
      <c r="W58" s="100">
        <v>49332</v>
      </c>
      <c r="X58" s="100">
        <v>49886</v>
      </c>
      <c r="Y58" s="100">
        <v>51051</v>
      </c>
      <c r="Z58" s="100">
        <v>50234</v>
      </c>
      <c r="AA58" s="100">
        <v>48404</v>
      </c>
      <c r="AB58" s="100">
        <v>47601</v>
      </c>
      <c r="AC58" s="100">
        <v>46485</v>
      </c>
      <c r="AD58" s="100">
        <v>45957</v>
      </c>
      <c r="AE58" s="100">
        <v>45643</v>
      </c>
      <c r="AF58" s="100">
        <v>46123</v>
      </c>
      <c r="AG58" s="100">
        <v>45482</v>
      </c>
      <c r="AH58" s="100">
        <v>45636</v>
      </c>
      <c r="AI58" s="100">
        <v>45837</v>
      </c>
      <c r="AJ58" s="100">
        <v>46119</v>
      </c>
      <c r="AK58" s="100">
        <v>47013</v>
      </c>
      <c r="AL58" s="100">
        <v>46410</v>
      </c>
      <c r="AM58" s="100">
        <v>48573</v>
      </c>
      <c r="AN58" s="100">
        <v>49186</v>
      </c>
      <c r="AO58" s="100">
        <v>50958</v>
      </c>
      <c r="AP58" s="100">
        <v>50627</v>
      </c>
      <c r="AQ58" s="100">
        <v>51088</v>
      </c>
      <c r="AR58" s="100">
        <v>49317</v>
      </c>
      <c r="AS58" s="100">
        <v>49417</v>
      </c>
      <c r="AT58" s="100">
        <v>48486</v>
      </c>
      <c r="AU58" s="100">
        <v>46805</v>
      </c>
      <c r="AV58" s="100">
        <v>44682</v>
      </c>
      <c r="AW58" s="100">
        <v>42742</v>
      </c>
      <c r="AX58" s="100">
        <v>41989</v>
      </c>
      <c r="AY58" s="100">
        <v>41027</v>
      </c>
      <c r="AZ58" s="100">
        <v>39951</v>
      </c>
      <c r="BA58" s="100">
        <v>40791</v>
      </c>
      <c r="BB58" s="100">
        <v>40620</v>
      </c>
      <c r="BC58" s="100">
        <v>40382</v>
      </c>
      <c r="BD58" s="100">
        <v>39970</v>
      </c>
      <c r="BE58" s="100">
        <v>39479</v>
      </c>
      <c r="BF58" s="100">
        <v>38963</v>
      </c>
      <c r="BG58" s="100">
        <v>39861</v>
      </c>
      <c r="BH58" s="100">
        <v>38782</v>
      </c>
      <c r="BI58" s="100">
        <v>38651</v>
      </c>
      <c r="BJ58" s="100">
        <v>37484</v>
      </c>
      <c r="BK58" s="100">
        <v>38278</v>
      </c>
      <c r="BL58" s="100">
        <v>37980</v>
      </c>
      <c r="BM58" s="100">
        <v>37563</v>
      </c>
      <c r="BN58" s="100">
        <v>37291</v>
      </c>
      <c r="BO58" s="100">
        <v>36543</v>
      </c>
      <c r="BP58" s="100">
        <v>37287</v>
      </c>
      <c r="BQ58" s="100">
        <v>36258</v>
      </c>
      <c r="BR58" s="100">
        <v>31003</v>
      </c>
      <c r="BS58" s="100">
        <v>29864</v>
      </c>
      <c r="BT58" s="100">
        <v>29012</v>
      </c>
      <c r="BU58" s="100">
        <v>29511</v>
      </c>
      <c r="BV58" s="100">
        <v>30102</v>
      </c>
      <c r="BW58" s="100">
        <v>32996</v>
      </c>
      <c r="BX58" s="100">
        <v>32866</v>
      </c>
      <c r="BY58" s="100">
        <v>33142</v>
      </c>
      <c r="BZ58" s="100">
        <v>32427</v>
      </c>
      <c r="CA58" s="100">
        <v>32609</v>
      </c>
      <c r="CB58" s="100">
        <v>32016</v>
      </c>
      <c r="CC58" s="100">
        <v>32286</v>
      </c>
      <c r="CD58" s="100">
        <v>30416</v>
      </c>
      <c r="CE58" s="100">
        <v>29453</v>
      </c>
      <c r="CF58" s="100">
        <v>28693</v>
      </c>
      <c r="CG58" s="100">
        <v>27290</v>
      </c>
      <c r="CH58" s="100">
        <v>25668</v>
      </c>
      <c r="CI58" s="100">
        <v>25236</v>
      </c>
      <c r="CJ58" s="100">
        <v>24214</v>
      </c>
      <c r="CK58" s="100">
        <v>21945</v>
      </c>
      <c r="CL58" s="100">
        <v>20473</v>
      </c>
      <c r="CM58" s="100">
        <v>18655</v>
      </c>
      <c r="CN58" s="100">
        <v>16649</v>
      </c>
      <c r="CO58" s="100">
        <v>15374</v>
      </c>
      <c r="CP58" s="100">
        <v>13223</v>
      </c>
      <c r="CQ58" s="100">
        <v>11819</v>
      </c>
      <c r="CR58" s="100">
        <v>10447</v>
      </c>
      <c r="CS58" s="100">
        <v>8607</v>
      </c>
      <c r="CT58" s="100">
        <v>7513</v>
      </c>
      <c r="CU58" s="100">
        <v>5893</v>
      </c>
      <c r="CV58" s="100">
        <v>4872</v>
      </c>
      <c r="CW58" s="100">
        <v>4042</v>
      </c>
      <c r="CX58" s="100">
        <v>3057</v>
      </c>
      <c r="CY58" s="100">
        <v>2363</v>
      </c>
      <c r="CZ58" s="100">
        <v>1833</v>
      </c>
      <c r="DA58" s="100">
        <v>1319</v>
      </c>
      <c r="DB58" s="100">
        <v>950</v>
      </c>
      <c r="DC58" s="100">
        <v>677</v>
      </c>
      <c r="DD58" s="100">
        <v>441</v>
      </c>
      <c r="DE58" s="100">
        <v>303</v>
      </c>
      <c r="DF58" s="100">
        <v>182</v>
      </c>
      <c r="DG58" s="100">
        <v>109</v>
      </c>
      <c r="DH58" s="100">
        <v>114</v>
      </c>
      <c r="DI58" s="114"/>
      <c r="DJ58" s="114"/>
      <c r="DK58" s="114"/>
      <c r="DL58" s="114"/>
      <c r="DM58" s="114"/>
      <c r="DN58" s="114"/>
      <c r="DO58" s="114"/>
      <c r="DP58" s="114"/>
      <c r="DQ58" s="114"/>
      <c r="DR58" s="114"/>
      <c r="DS58" s="114"/>
      <c r="DT58" s="114"/>
      <c r="DU58" s="114"/>
      <c r="DV58" s="114"/>
      <c r="DW58" s="114"/>
      <c r="DX58" s="114"/>
      <c r="DY58" s="114"/>
      <c r="DZ58" s="114"/>
      <c r="EA58" s="114"/>
      <c r="EB58" s="114"/>
      <c r="EC58" s="114"/>
    </row>
    <row r="59" spans="1:133" s="63" customFormat="1" ht="1" hidden="1" customHeight="1">
      <c r="A59" s="122" t="s">
        <v>198</v>
      </c>
      <c r="B59" s="126"/>
      <c r="C59" s="123">
        <f t="shared" si="20"/>
        <v>1805659</v>
      </c>
      <c r="D59" s="123">
        <f t="shared" si="21"/>
        <v>1838178</v>
      </c>
      <c r="E59" s="123">
        <f t="shared" si="22"/>
        <v>1870923</v>
      </c>
      <c r="F59" s="123">
        <f t="shared" si="23"/>
        <v>1902996</v>
      </c>
      <c r="G59" s="123">
        <f t="shared" si="24"/>
        <v>1935176</v>
      </c>
      <c r="H59" s="123">
        <f t="shared" si="25"/>
        <v>534834</v>
      </c>
      <c r="I59" s="123">
        <f t="shared" si="26"/>
        <v>502315</v>
      </c>
      <c r="J59" s="123">
        <f t="shared" si="27"/>
        <v>469570</v>
      </c>
      <c r="K59" s="123">
        <f t="shared" si="28"/>
        <v>437497</v>
      </c>
      <c r="L59" s="123">
        <f t="shared" si="29"/>
        <v>405317</v>
      </c>
      <c r="M59" s="109">
        <v>34929</v>
      </c>
      <c r="N59" s="109">
        <v>34898</v>
      </c>
      <c r="O59" s="100">
        <v>35318</v>
      </c>
      <c r="P59" s="100">
        <v>37442</v>
      </c>
      <c r="Q59" s="100">
        <v>38750</v>
      </c>
      <c r="R59" s="100">
        <v>40665</v>
      </c>
      <c r="S59" s="100">
        <v>42776</v>
      </c>
      <c r="T59" s="100">
        <v>43412</v>
      </c>
      <c r="U59" s="100">
        <v>45109</v>
      </c>
      <c r="V59" s="100">
        <v>46789</v>
      </c>
      <c r="W59" s="100">
        <v>47915</v>
      </c>
      <c r="X59" s="100">
        <v>49247</v>
      </c>
      <c r="Y59" s="100">
        <v>49761</v>
      </c>
      <c r="Z59" s="100">
        <v>50943</v>
      </c>
      <c r="AA59" s="100">
        <v>50176</v>
      </c>
      <c r="AB59" s="100">
        <v>48370</v>
      </c>
      <c r="AC59" s="100">
        <v>47506</v>
      </c>
      <c r="AD59" s="100">
        <v>46529</v>
      </c>
      <c r="AE59" s="100">
        <v>46179</v>
      </c>
      <c r="AF59" s="100">
        <v>45747</v>
      </c>
      <c r="AG59" s="100">
        <v>46316</v>
      </c>
      <c r="AH59" s="100">
        <v>45536</v>
      </c>
      <c r="AI59" s="100">
        <v>45711</v>
      </c>
      <c r="AJ59" s="100">
        <v>45836</v>
      </c>
      <c r="AK59" s="100">
        <v>46069</v>
      </c>
      <c r="AL59" s="100">
        <v>46963</v>
      </c>
      <c r="AM59" s="100">
        <v>46335</v>
      </c>
      <c r="AN59" s="100">
        <v>48460</v>
      </c>
      <c r="AO59" s="100">
        <v>48917</v>
      </c>
      <c r="AP59" s="100">
        <v>50596</v>
      </c>
      <c r="AQ59" s="100">
        <v>50274</v>
      </c>
      <c r="AR59" s="100">
        <v>50660</v>
      </c>
      <c r="AS59" s="100">
        <v>48926</v>
      </c>
      <c r="AT59" s="100">
        <v>49074</v>
      </c>
      <c r="AU59" s="100">
        <v>48058</v>
      </c>
      <c r="AV59" s="100">
        <v>46469</v>
      </c>
      <c r="AW59" s="100">
        <v>44335</v>
      </c>
      <c r="AX59" s="100">
        <v>42358</v>
      </c>
      <c r="AY59" s="100">
        <v>41652</v>
      </c>
      <c r="AZ59" s="100">
        <v>40725</v>
      </c>
      <c r="BA59" s="100">
        <v>39657</v>
      </c>
      <c r="BB59" s="100">
        <v>40532</v>
      </c>
      <c r="BC59" s="100">
        <v>40350</v>
      </c>
      <c r="BD59" s="100">
        <v>40130</v>
      </c>
      <c r="BE59" s="100">
        <v>39718</v>
      </c>
      <c r="BF59" s="100">
        <v>39252</v>
      </c>
      <c r="BG59" s="100">
        <v>38738</v>
      </c>
      <c r="BH59" s="100">
        <v>39570</v>
      </c>
      <c r="BI59" s="100">
        <v>38569</v>
      </c>
      <c r="BJ59" s="100">
        <v>38429</v>
      </c>
      <c r="BK59" s="100">
        <v>37237</v>
      </c>
      <c r="BL59" s="100">
        <v>38084</v>
      </c>
      <c r="BM59" s="100">
        <v>37750</v>
      </c>
      <c r="BN59" s="100">
        <v>37288</v>
      </c>
      <c r="BO59" s="100">
        <v>37003</v>
      </c>
      <c r="BP59" s="100">
        <v>36292</v>
      </c>
      <c r="BQ59" s="100">
        <v>36999</v>
      </c>
      <c r="BR59" s="100">
        <v>35939</v>
      </c>
      <c r="BS59" s="100">
        <v>30763</v>
      </c>
      <c r="BT59" s="100">
        <v>29656</v>
      </c>
      <c r="BU59" s="100">
        <v>28765</v>
      </c>
      <c r="BV59" s="100">
        <v>29244</v>
      </c>
      <c r="BW59" s="100">
        <v>29783</v>
      </c>
      <c r="BX59" s="100">
        <v>32641</v>
      </c>
      <c r="BY59" s="100">
        <v>32519</v>
      </c>
      <c r="BZ59" s="100">
        <v>32745</v>
      </c>
      <c r="CA59" s="100">
        <v>32073</v>
      </c>
      <c r="CB59" s="100">
        <v>32180</v>
      </c>
      <c r="CC59" s="100">
        <v>31497</v>
      </c>
      <c r="CD59" s="100">
        <v>31730</v>
      </c>
      <c r="CE59" s="100">
        <v>29872</v>
      </c>
      <c r="CF59" s="100">
        <v>28791</v>
      </c>
      <c r="CG59" s="100">
        <v>27991</v>
      </c>
      <c r="CH59" s="100">
        <v>26625</v>
      </c>
      <c r="CI59" s="100">
        <v>24924</v>
      </c>
      <c r="CJ59" s="100">
        <v>24350</v>
      </c>
      <c r="CK59" s="100">
        <v>23285</v>
      </c>
      <c r="CL59" s="100">
        <v>21049</v>
      </c>
      <c r="CM59" s="100">
        <v>19474</v>
      </c>
      <c r="CN59" s="100">
        <v>17588</v>
      </c>
      <c r="CO59" s="100">
        <v>15614</v>
      </c>
      <c r="CP59" s="100">
        <v>14302</v>
      </c>
      <c r="CQ59" s="100">
        <v>12175</v>
      </c>
      <c r="CR59" s="100">
        <v>10812</v>
      </c>
      <c r="CS59" s="100">
        <v>9429</v>
      </c>
      <c r="CT59" s="100">
        <v>7676</v>
      </c>
      <c r="CU59" s="100">
        <v>6561</v>
      </c>
      <c r="CV59" s="100">
        <v>5098</v>
      </c>
      <c r="CW59" s="100">
        <v>4146</v>
      </c>
      <c r="CX59" s="100">
        <v>3393</v>
      </c>
      <c r="CY59" s="100">
        <v>2505</v>
      </c>
      <c r="CZ59" s="100">
        <v>1906</v>
      </c>
      <c r="DA59" s="100">
        <v>1456</v>
      </c>
      <c r="DB59" s="100">
        <v>1049</v>
      </c>
      <c r="DC59" s="100">
        <v>736</v>
      </c>
      <c r="DD59" s="100">
        <v>504</v>
      </c>
      <c r="DE59" s="100">
        <v>306</v>
      </c>
      <c r="DF59" s="100">
        <v>213</v>
      </c>
      <c r="DG59" s="100">
        <v>129</v>
      </c>
      <c r="DH59" s="100">
        <v>131</v>
      </c>
      <c r="DI59" s="114"/>
      <c r="DJ59" s="114"/>
      <c r="DK59" s="114"/>
      <c r="DL59" s="114"/>
      <c r="DM59" s="114"/>
      <c r="DN59" s="114"/>
      <c r="DO59" s="114"/>
      <c r="DP59" s="114"/>
      <c r="DQ59" s="114"/>
      <c r="DR59" s="114"/>
      <c r="DS59" s="114"/>
      <c r="DT59" s="114"/>
      <c r="DU59" s="114"/>
      <c r="DV59" s="114"/>
      <c r="DW59" s="114"/>
      <c r="DX59" s="114"/>
      <c r="DY59" s="114"/>
      <c r="DZ59" s="114"/>
      <c r="EA59" s="114"/>
      <c r="EB59" s="114"/>
      <c r="EC59" s="114"/>
    </row>
    <row r="60" spans="1:133" s="63" customFormat="1" ht="1" hidden="1" customHeight="1">
      <c r="A60" s="122" t="s">
        <v>197</v>
      </c>
      <c r="B60" s="126"/>
      <c r="C60" s="123">
        <f t="shared" si="20"/>
        <v>1813498</v>
      </c>
      <c r="D60" s="123">
        <f t="shared" si="21"/>
        <v>1845761</v>
      </c>
      <c r="E60" s="123">
        <f t="shared" si="22"/>
        <v>1877884</v>
      </c>
      <c r="F60" s="123">
        <f t="shared" si="23"/>
        <v>1910180</v>
      </c>
      <c r="G60" s="123">
        <f t="shared" si="24"/>
        <v>1941851</v>
      </c>
      <c r="H60" s="123">
        <f t="shared" si="25"/>
        <v>544044</v>
      </c>
      <c r="I60" s="123">
        <f t="shared" si="26"/>
        <v>511781</v>
      </c>
      <c r="J60" s="123">
        <f t="shared" si="27"/>
        <v>479658</v>
      </c>
      <c r="K60" s="123">
        <f t="shared" si="28"/>
        <v>447362</v>
      </c>
      <c r="L60" s="123">
        <f t="shared" si="29"/>
        <v>415691</v>
      </c>
      <c r="M60" s="109">
        <v>34271</v>
      </c>
      <c r="N60" s="109">
        <v>34310</v>
      </c>
      <c r="O60" s="100">
        <v>34892</v>
      </c>
      <c r="P60" s="100">
        <v>35450</v>
      </c>
      <c r="Q60" s="100">
        <v>37554</v>
      </c>
      <c r="R60" s="100">
        <v>38635</v>
      </c>
      <c r="S60" s="100">
        <v>40400</v>
      </c>
      <c r="T60" s="100">
        <v>42486</v>
      </c>
      <c r="U60" s="100">
        <v>43364</v>
      </c>
      <c r="V60" s="100">
        <v>45091</v>
      </c>
      <c r="W60" s="100">
        <v>46832</v>
      </c>
      <c r="X60" s="100">
        <v>47918</v>
      </c>
      <c r="Y60" s="100">
        <v>49317</v>
      </c>
      <c r="Z60" s="100">
        <v>49760</v>
      </c>
      <c r="AA60" s="100">
        <v>51005</v>
      </c>
      <c r="AB60" s="100">
        <v>50181</v>
      </c>
      <c r="AC60" s="100">
        <v>48397</v>
      </c>
      <c r="AD60" s="100">
        <v>47536</v>
      </c>
      <c r="AE60" s="100">
        <v>46544</v>
      </c>
      <c r="AF60" s="100">
        <v>46140</v>
      </c>
      <c r="AG60" s="100">
        <v>45864</v>
      </c>
      <c r="AH60" s="100">
        <v>46398</v>
      </c>
      <c r="AI60" s="100">
        <v>45670</v>
      </c>
      <c r="AJ60" s="100">
        <v>45899</v>
      </c>
      <c r="AK60" s="100">
        <v>45920</v>
      </c>
      <c r="AL60" s="100">
        <v>46144</v>
      </c>
      <c r="AM60" s="100">
        <v>47033</v>
      </c>
      <c r="AN60" s="100">
        <v>46344</v>
      </c>
      <c r="AO60" s="100">
        <v>48491</v>
      </c>
      <c r="AP60" s="100">
        <v>48823</v>
      </c>
      <c r="AQ60" s="100">
        <v>50492</v>
      </c>
      <c r="AR60" s="100">
        <v>50147</v>
      </c>
      <c r="AS60" s="100">
        <v>50548</v>
      </c>
      <c r="AT60" s="100">
        <v>48753</v>
      </c>
      <c r="AU60" s="100">
        <v>49001</v>
      </c>
      <c r="AV60" s="100">
        <v>47931</v>
      </c>
      <c r="AW60" s="100">
        <v>46360</v>
      </c>
      <c r="AX60" s="100">
        <v>44130</v>
      </c>
      <c r="AY60" s="100">
        <v>42236</v>
      </c>
      <c r="AZ60" s="100">
        <v>41503</v>
      </c>
      <c r="BA60" s="100">
        <v>40600</v>
      </c>
      <c r="BB60" s="100">
        <v>39555</v>
      </c>
      <c r="BC60" s="100">
        <v>40390</v>
      </c>
      <c r="BD60" s="100">
        <v>40189</v>
      </c>
      <c r="BE60" s="100">
        <v>40012</v>
      </c>
      <c r="BF60" s="100">
        <v>39589</v>
      </c>
      <c r="BG60" s="100">
        <v>39118</v>
      </c>
      <c r="BH60" s="100">
        <v>38571</v>
      </c>
      <c r="BI60" s="100">
        <v>39394</v>
      </c>
      <c r="BJ60" s="100">
        <v>38415</v>
      </c>
      <c r="BK60" s="100">
        <v>38253</v>
      </c>
      <c r="BL60" s="100">
        <v>37062</v>
      </c>
      <c r="BM60" s="100">
        <v>37895</v>
      </c>
      <c r="BN60" s="100">
        <v>37540</v>
      </c>
      <c r="BO60" s="100">
        <v>37079</v>
      </c>
      <c r="BP60" s="100">
        <v>36793</v>
      </c>
      <c r="BQ60" s="100">
        <v>36067</v>
      </c>
      <c r="BR60" s="100">
        <v>36743</v>
      </c>
      <c r="BS60" s="100">
        <v>35662</v>
      </c>
      <c r="BT60" s="100">
        <v>30535</v>
      </c>
      <c r="BU60" s="100">
        <v>29394</v>
      </c>
      <c r="BV60" s="100">
        <v>28514</v>
      </c>
      <c r="BW60" s="100">
        <v>28975</v>
      </c>
      <c r="BX60" s="100">
        <v>29466</v>
      </c>
      <c r="BY60" s="100">
        <v>32263</v>
      </c>
      <c r="BZ60" s="100">
        <v>32123</v>
      </c>
      <c r="CA60" s="100">
        <v>32296</v>
      </c>
      <c r="CB60" s="100">
        <v>31671</v>
      </c>
      <c r="CC60" s="100">
        <v>31714</v>
      </c>
      <c r="CD60" s="100">
        <v>30956</v>
      </c>
      <c r="CE60" s="100">
        <v>31108</v>
      </c>
      <c r="CF60" s="100">
        <v>29272</v>
      </c>
      <c r="CG60" s="100">
        <v>28130</v>
      </c>
      <c r="CH60" s="100">
        <v>27242</v>
      </c>
      <c r="CI60" s="100">
        <v>25820</v>
      </c>
      <c r="CJ60" s="100">
        <v>24063</v>
      </c>
      <c r="CK60" s="100">
        <v>23416</v>
      </c>
      <c r="CL60" s="100">
        <v>22323</v>
      </c>
      <c r="CM60" s="100">
        <v>20116</v>
      </c>
      <c r="CN60" s="100">
        <v>18432</v>
      </c>
      <c r="CO60" s="100">
        <v>16483</v>
      </c>
      <c r="CP60" s="100">
        <v>14545</v>
      </c>
      <c r="CQ60" s="100">
        <v>13138</v>
      </c>
      <c r="CR60" s="100">
        <v>11132</v>
      </c>
      <c r="CS60" s="100">
        <v>9696</v>
      </c>
      <c r="CT60" s="100">
        <v>8354</v>
      </c>
      <c r="CU60" s="100">
        <v>6727</v>
      </c>
      <c r="CV60" s="100">
        <v>5647</v>
      </c>
      <c r="CW60" s="100">
        <v>4340</v>
      </c>
      <c r="CX60" s="100">
        <v>3462</v>
      </c>
      <c r="CY60" s="100">
        <v>2792</v>
      </c>
      <c r="CZ60" s="100">
        <v>2004</v>
      </c>
      <c r="DA60" s="100">
        <v>1466</v>
      </c>
      <c r="DB60" s="100">
        <v>1088</v>
      </c>
      <c r="DC60" s="100">
        <v>796</v>
      </c>
      <c r="DD60" s="100">
        <v>540</v>
      </c>
      <c r="DE60" s="100">
        <v>371</v>
      </c>
      <c r="DF60" s="100">
        <v>219</v>
      </c>
      <c r="DG60" s="100">
        <v>146</v>
      </c>
      <c r="DH60" s="100">
        <v>153</v>
      </c>
      <c r="DI60" s="114"/>
      <c r="DJ60" s="114"/>
      <c r="DK60" s="114"/>
      <c r="DL60" s="114"/>
      <c r="DM60" s="114"/>
      <c r="DN60" s="114"/>
      <c r="DO60" s="114"/>
      <c r="DP60" s="114"/>
      <c r="DQ60" s="114"/>
      <c r="DR60" s="114"/>
      <c r="DS60" s="114"/>
      <c r="DT60" s="114"/>
      <c r="DU60" s="114"/>
      <c r="DV60" s="114"/>
      <c r="DW60" s="114"/>
      <c r="DX60" s="114"/>
      <c r="DY60" s="114"/>
      <c r="DZ60" s="114"/>
      <c r="EA60" s="114"/>
      <c r="EB60" s="114"/>
      <c r="EC60" s="114"/>
    </row>
    <row r="61" spans="1:133" s="63" customFormat="1" ht="1" hidden="1" customHeight="1">
      <c r="A61" s="122" t="s">
        <v>196</v>
      </c>
      <c r="B61" s="126"/>
      <c r="C61" s="123">
        <f t="shared" si="20"/>
        <v>1827676</v>
      </c>
      <c r="D61" s="123">
        <f t="shared" si="21"/>
        <v>1856857</v>
      </c>
      <c r="E61" s="123">
        <f t="shared" si="22"/>
        <v>1888770</v>
      </c>
      <c r="F61" s="123">
        <f t="shared" si="23"/>
        <v>1920540</v>
      </c>
      <c r="G61" s="123">
        <f t="shared" si="24"/>
        <v>1952399</v>
      </c>
      <c r="H61" s="123">
        <f t="shared" si="25"/>
        <v>550275</v>
      </c>
      <c r="I61" s="123">
        <f t="shared" si="26"/>
        <v>521094</v>
      </c>
      <c r="J61" s="123">
        <f t="shared" si="27"/>
        <v>489181</v>
      </c>
      <c r="K61" s="123">
        <f t="shared" si="28"/>
        <v>457411</v>
      </c>
      <c r="L61" s="123">
        <f t="shared" si="29"/>
        <v>425552</v>
      </c>
      <c r="M61" s="109">
        <v>34568</v>
      </c>
      <c r="N61" s="109">
        <v>33952</v>
      </c>
      <c r="O61" s="100">
        <v>34513</v>
      </c>
      <c r="P61" s="100">
        <v>35032</v>
      </c>
      <c r="Q61" s="100">
        <v>35412</v>
      </c>
      <c r="R61" s="100">
        <v>37496</v>
      </c>
      <c r="S61" s="100">
        <v>38431</v>
      </c>
      <c r="T61" s="100">
        <v>40149</v>
      </c>
      <c r="U61" s="100">
        <v>42421</v>
      </c>
      <c r="V61" s="100">
        <v>43376</v>
      </c>
      <c r="W61" s="100">
        <v>45140</v>
      </c>
      <c r="X61" s="100">
        <v>46931</v>
      </c>
      <c r="Y61" s="100">
        <v>47968</v>
      </c>
      <c r="Z61" s="100">
        <v>49471</v>
      </c>
      <c r="AA61" s="100">
        <v>49949</v>
      </c>
      <c r="AB61" s="100">
        <v>51169</v>
      </c>
      <c r="AC61" s="100">
        <v>50332</v>
      </c>
      <c r="AD61" s="100">
        <v>48569</v>
      </c>
      <c r="AE61" s="100">
        <v>47763</v>
      </c>
      <c r="AF61" s="100">
        <v>46745</v>
      </c>
      <c r="AG61" s="100">
        <v>46445</v>
      </c>
      <c r="AH61" s="100">
        <v>46163</v>
      </c>
      <c r="AI61" s="100">
        <v>46769</v>
      </c>
      <c r="AJ61" s="100">
        <v>46011</v>
      </c>
      <c r="AK61" s="100">
        <v>46137</v>
      </c>
      <c r="AL61" s="100">
        <v>46189</v>
      </c>
      <c r="AM61" s="100">
        <v>46254</v>
      </c>
      <c r="AN61" s="100">
        <v>47187</v>
      </c>
      <c r="AO61" s="100">
        <v>46488</v>
      </c>
      <c r="AP61" s="100">
        <v>48556</v>
      </c>
      <c r="AQ61" s="100">
        <v>48849</v>
      </c>
      <c r="AR61" s="100">
        <v>50536</v>
      </c>
      <c r="AS61" s="100">
        <v>50166</v>
      </c>
      <c r="AT61" s="100">
        <v>50525</v>
      </c>
      <c r="AU61" s="100">
        <v>48676</v>
      </c>
      <c r="AV61" s="100">
        <v>48955</v>
      </c>
      <c r="AW61" s="100">
        <v>47872</v>
      </c>
      <c r="AX61" s="100">
        <v>46300</v>
      </c>
      <c r="AY61" s="100">
        <v>44075</v>
      </c>
      <c r="AZ61" s="100">
        <v>42143</v>
      </c>
      <c r="BA61" s="100">
        <v>41432</v>
      </c>
      <c r="BB61" s="100">
        <v>40542</v>
      </c>
      <c r="BC61" s="100">
        <v>39489</v>
      </c>
      <c r="BD61" s="100">
        <v>40256</v>
      </c>
      <c r="BE61" s="100">
        <v>40076</v>
      </c>
      <c r="BF61" s="100">
        <v>39877</v>
      </c>
      <c r="BG61" s="100">
        <v>39478</v>
      </c>
      <c r="BH61" s="100">
        <v>38975</v>
      </c>
      <c r="BI61" s="100">
        <v>38440</v>
      </c>
      <c r="BJ61" s="100">
        <v>39192</v>
      </c>
      <c r="BK61" s="100">
        <v>38287</v>
      </c>
      <c r="BL61" s="100">
        <v>38053</v>
      </c>
      <c r="BM61" s="100">
        <v>36892</v>
      </c>
      <c r="BN61" s="100">
        <v>37698</v>
      </c>
      <c r="BO61" s="100">
        <v>37313</v>
      </c>
      <c r="BP61" s="100">
        <v>36854</v>
      </c>
      <c r="BQ61" s="100">
        <v>36563</v>
      </c>
      <c r="BR61" s="100">
        <v>35832</v>
      </c>
      <c r="BS61" s="100">
        <v>36513</v>
      </c>
      <c r="BT61" s="100">
        <v>35357</v>
      </c>
      <c r="BU61" s="100">
        <v>30265</v>
      </c>
      <c r="BV61" s="100">
        <v>29144</v>
      </c>
      <c r="BW61" s="100">
        <v>28222</v>
      </c>
      <c r="BX61" s="100">
        <v>28630</v>
      </c>
      <c r="BY61" s="100">
        <v>29181</v>
      </c>
      <c r="BZ61" s="100">
        <v>31913</v>
      </c>
      <c r="CA61" s="100">
        <v>31770</v>
      </c>
      <c r="CB61" s="100">
        <v>31859</v>
      </c>
      <c r="CC61" s="100">
        <v>31217</v>
      </c>
      <c r="CD61" s="100">
        <v>31223</v>
      </c>
      <c r="CE61" s="100">
        <v>30419</v>
      </c>
      <c r="CF61" s="100">
        <v>30494</v>
      </c>
      <c r="CG61" s="100">
        <v>28558</v>
      </c>
      <c r="CH61" s="100">
        <v>27436</v>
      </c>
      <c r="CI61" s="100">
        <v>26448</v>
      </c>
      <c r="CJ61" s="100">
        <v>24966</v>
      </c>
      <c r="CK61" s="100">
        <v>23184</v>
      </c>
      <c r="CL61" s="100">
        <v>22441</v>
      </c>
      <c r="CM61" s="100">
        <v>21269</v>
      </c>
      <c r="CN61" s="100">
        <v>19069</v>
      </c>
      <c r="CO61" s="100">
        <v>17372</v>
      </c>
      <c r="CP61" s="100">
        <v>15416</v>
      </c>
      <c r="CQ61" s="100">
        <v>13509</v>
      </c>
      <c r="CR61" s="100">
        <v>12013</v>
      </c>
      <c r="CS61" s="100">
        <v>10044</v>
      </c>
      <c r="CT61" s="100">
        <v>8639</v>
      </c>
      <c r="CU61" s="100">
        <v>7371</v>
      </c>
      <c r="CV61" s="100">
        <v>5801</v>
      </c>
      <c r="CW61" s="100">
        <v>4795</v>
      </c>
      <c r="CX61" s="100">
        <v>3663</v>
      </c>
      <c r="CY61" s="100">
        <v>2836</v>
      </c>
      <c r="CZ61" s="100">
        <v>2235</v>
      </c>
      <c r="DA61" s="100">
        <v>1578</v>
      </c>
      <c r="DB61" s="100">
        <v>1164</v>
      </c>
      <c r="DC61" s="100">
        <v>830</v>
      </c>
      <c r="DD61" s="100">
        <v>575</v>
      </c>
      <c r="DE61" s="100">
        <v>383</v>
      </c>
      <c r="DF61" s="100">
        <v>266</v>
      </c>
      <c r="DG61" s="100">
        <v>164</v>
      </c>
      <c r="DH61" s="100">
        <v>174</v>
      </c>
      <c r="DI61" s="114"/>
      <c r="DJ61" s="114"/>
      <c r="DK61" s="114"/>
      <c r="DL61" s="114"/>
      <c r="DM61" s="114"/>
      <c r="DN61" s="114"/>
      <c r="DO61" s="114"/>
      <c r="DP61" s="114"/>
      <c r="DQ61" s="114"/>
      <c r="DR61" s="114"/>
      <c r="DS61" s="114"/>
      <c r="DT61" s="114"/>
      <c r="DU61" s="114"/>
      <c r="DV61" s="114"/>
      <c r="DW61" s="114"/>
      <c r="DX61" s="114"/>
      <c r="DY61" s="114"/>
      <c r="DZ61" s="114"/>
      <c r="EA61" s="114"/>
      <c r="EB61" s="114"/>
      <c r="EC61" s="114"/>
    </row>
    <row r="62" spans="1:133" s="63" customFormat="1" ht="1" hidden="1" customHeight="1">
      <c r="A62" s="122" t="s">
        <v>195</v>
      </c>
      <c r="B62" s="126"/>
      <c r="C62" s="123">
        <f t="shared" si="20"/>
        <v>1846856</v>
      </c>
      <c r="D62" s="123">
        <f t="shared" si="21"/>
        <v>1875203</v>
      </c>
      <c r="E62" s="123">
        <f t="shared" si="22"/>
        <v>1904064</v>
      </c>
      <c r="F62" s="123">
        <f t="shared" si="23"/>
        <v>1935622</v>
      </c>
      <c r="G62" s="123">
        <f t="shared" si="24"/>
        <v>1966978</v>
      </c>
      <c r="H62" s="123">
        <f t="shared" si="25"/>
        <v>554766</v>
      </c>
      <c r="I62" s="123">
        <f t="shared" si="26"/>
        <v>526419</v>
      </c>
      <c r="J62" s="123">
        <f t="shared" si="27"/>
        <v>497558</v>
      </c>
      <c r="K62" s="123">
        <f t="shared" si="28"/>
        <v>466000</v>
      </c>
      <c r="L62" s="123">
        <f t="shared" si="29"/>
        <v>434644</v>
      </c>
      <c r="M62" s="109">
        <v>35852</v>
      </c>
      <c r="N62" s="109">
        <v>34519</v>
      </c>
      <c r="O62" s="100">
        <v>34033</v>
      </c>
      <c r="P62" s="100">
        <v>34679</v>
      </c>
      <c r="Q62" s="100">
        <v>35112</v>
      </c>
      <c r="R62" s="100">
        <v>35781</v>
      </c>
      <c r="S62" s="100">
        <v>37433</v>
      </c>
      <c r="T62" s="100">
        <v>38364</v>
      </c>
      <c r="U62" s="100">
        <v>40216</v>
      </c>
      <c r="V62" s="100">
        <v>42450</v>
      </c>
      <c r="W62" s="100">
        <v>43548</v>
      </c>
      <c r="X62" s="100">
        <v>45332</v>
      </c>
      <c r="Y62" s="100">
        <v>47103</v>
      </c>
      <c r="Z62" s="100">
        <v>48147</v>
      </c>
      <c r="AA62" s="100">
        <v>49706</v>
      </c>
      <c r="AB62" s="100">
        <v>50158</v>
      </c>
      <c r="AC62" s="100">
        <v>51414</v>
      </c>
      <c r="AD62" s="100">
        <v>50626</v>
      </c>
      <c r="AE62" s="100">
        <v>49105</v>
      </c>
      <c r="AF62" s="100">
        <v>48078</v>
      </c>
      <c r="AG62" s="100">
        <v>47283</v>
      </c>
      <c r="AH62" s="100">
        <v>47038</v>
      </c>
      <c r="AI62" s="100">
        <v>46568</v>
      </c>
      <c r="AJ62" s="100">
        <v>47153</v>
      </c>
      <c r="AK62" s="100">
        <v>46393</v>
      </c>
      <c r="AL62" s="100">
        <v>46565</v>
      </c>
      <c r="AM62" s="100">
        <v>46565</v>
      </c>
      <c r="AN62" s="100">
        <v>46562</v>
      </c>
      <c r="AO62" s="100">
        <v>47379</v>
      </c>
      <c r="AP62" s="100">
        <v>46719</v>
      </c>
      <c r="AQ62" s="100">
        <v>48853</v>
      </c>
      <c r="AR62" s="100">
        <v>49074</v>
      </c>
      <c r="AS62" s="100">
        <v>50662</v>
      </c>
      <c r="AT62" s="100">
        <v>50253</v>
      </c>
      <c r="AU62" s="100">
        <v>50620</v>
      </c>
      <c r="AV62" s="100">
        <v>48695</v>
      </c>
      <c r="AW62" s="100">
        <v>49039</v>
      </c>
      <c r="AX62" s="100">
        <v>47825</v>
      </c>
      <c r="AY62" s="100">
        <v>46354</v>
      </c>
      <c r="AZ62" s="100">
        <v>44016</v>
      </c>
      <c r="BA62" s="100">
        <v>42154</v>
      </c>
      <c r="BB62" s="100">
        <v>41377</v>
      </c>
      <c r="BC62" s="100">
        <v>40515</v>
      </c>
      <c r="BD62" s="100">
        <v>39472</v>
      </c>
      <c r="BE62" s="100">
        <v>40187</v>
      </c>
      <c r="BF62" s="100">
        <v>40017</v>
      </c>
      <c r="BG62" s="100">
        <v>39793</v>
      </c>
      <c r="BH62" s="100">
        <v>39400</v>
      </c>
      <c r="BI62" s="100">
        <v>38834</v>
      </c>
      <c r="BJ62" s="100">
        <v>38307</v>
      </c>
      <c r="BK62" s="100">
        <v>39063</v>
      </c>
      <c r="BL62" s="100">
        <v>38156</v>
      </c>
      <c r="BM62" s="100">
        <v>37897</v>
      </c>
      <c r="BN62" s="100">
        <v>36748</v>
      </c>
      <c r="BO62" s="100">
        <v>37540</v>
      </c>
      <c r="BP62" s="100">
        <v>37079</v>
      </c>
      <c r="BQ62" s="100">
        <v>36614</v>
      </c>
      <c r="BR62" s="100">
        <v>36312</v>
      </c>
      <c r="BS62" s="100">
        <v>35611</v>
      </c>
      <c r="BT62" s="100">
        <v>36281</v>
      </c>
      <c r="BU62" s="100">
        <v>35032</v>
      </c>
      <c r="BV62" s="100">
        <v>30037</v>
      </c>
      <c r="BW62" s="100">
        <v>28861</v>
      </c>
      <c r="BX62" s="100">
        <v>27953</v>
      </c>
      <c r="BY62" s="100">
        <v>28347</v>
      </c>
      <c r="BZ62" s="100">
        <v>28861</v>
      </c>
      <c r="CA62" s="100">
        <v>31558</v>
      </c>
      <c r="CB62" s="100">
        <v>31356</v>
      </c>
      <c r="CC62" s="100">
        <v>31416</v>
      </c>
      <c r="CD62" s="100">
        <v>30747</v>
      </c>
      <c r="CE62" s="100">
        <v>30669</v>
      </c>
      <c r="CF62" s="100">
        <v>29835</v>
      </c>
      <c r="CG62" s="100">
        <v>29815</v>
      </c>
      <c r="CH62" s="100">
        <v>27830</v>
      </c>
      <c r="CI62" s="100">
        <v>26662</v>
      </c>
      <c r="CJ62" s="100">
        <v>25668</v>
      </c>
      <c r="CK62" s="100">
        <v>24066</v>
      </c>
      <c r="CL62" s="100">
        <v>22212</v>
      </c>
      <c r="CM62" s="100">
        <v>21331</v>
      </c>
      <c r="CN62" s="100">
        <v>20135</v>
      </c>
      <c r="CO62" s="100">
        <v>18000</v>
      </c>
      <c r="CP62" s="100">
        <v>16216</v>
      </c>
      <c r="CQ62" s="100">
        <v>14291</v>
      </c>
      <c r="CR62" s="100">
        <v>12326</v>
      </c>
      <c r="CS62" s="100">
        <v>10884</v>
      </c>
      <c r="CT62" s="100">
        <v>8901</v>
      </c>
      <c r="CU62" s="100">
        <v>7651</v>
      </c>
      <c r="CV62" s="100">
        <v>6338</v>
      </c>
      <c r="CW62" s="100">
        <v>4927</v>
      </c>
      <c r="CX62" s="100">
        <v>4016</v>
      </c>
      <c r="CY62" s="100">
        <v>3034</v>
      </c>
      <c r="CZ62" s="100">
        <v>2242</v>
      </c>
      <c r="DA62" s="100">
        <v>1726</v>
      </c>
      <c r="DB62" s="100">
        <v>1212</v>
      </c>
      <c r="DC62" s="100">
        <v>854</v>
      </c>
      <c r="DD62" s="100">
        <v>606</v>
      </c>
      <c r="DE62" s="100">
        <v>402</v>
      </c>
      <c r="DF62" s="100">
        <v>262</v>
      </c>
      <c r="DG62" s="100">
        <v>166</v>
      </c>
      <c r="DH62" s="100">
        <v>204</v>
      </c>
      <c r="DI62" s="114"/>
      <c r="DJ62" s="114"/>
      <c r="DK62" s="114"/>
      <c r="DL62" s="114"/>
      <c r="DM62" s="114"/>
      <c r="DN62" s="114"/>
      <c r="DO62" s="114"/>
      <c r="DP62" s="114"/>
      <c r="DQ62" s="114"/>
      <c r="DR62" s="114"/>
      <c r="DS62" s="114"/>
      <c r="DT62" s="114"/>
      <c r="DU62" s="114"/>
      <c r="DV62" s="114"/>
      <c r="DW62" s="114"/>
      <c r="DX62" s="114"/>
      <c r="DY62" s="114"/>
      <c r="DZ62" s="114"/>
      <c r="EA62" s="114"/>
      <c r="EB62" s="114"/>
      <c r="EC62" s="114"/>
    </row>
    <row r="63" spans="1:133" s="63" customFormat="1" ht="1" hidden="1" customHeight="1">
      <c r="A63" s="122" t="s">
        <v>194</v>
      </c>
      <c r="B63" s="126"/>
      <c r="C63" s="123">
        <f t="shared" si="20"/>
        <v>1870689</v>
      </c>
      <c r="D63" s="123">
        <f t="shared" si="21"/>
        <v>1898378</v>
      </c>
      <c r="E63" s="123">
        <f t="shared" si="22"/>
        <v>1926433</v>
      </c>
      <c r="F63" s="123">
        <f t="shared" si="23"/>
        <v>1954995</v>
      </c>
      <c r="G63" s="123">
        <f t="shared" si="24"/>
        <v>1986198</v>
      </c>
      <c r="H63" s="123">
        <f t="shared" si="25"/>
        <v>558266</v>
      </c>
      <c r="I63" s="123">
        <f t="shared" si="26"/>
        <v>530577</v>
      </c>
      <c r="J63" s="123">
        <f t="shared" si="27"/>
        <v>502522</v>
      </c>
      <c r="K63" s="123">
        <f t="shared" si="28"/>
        <v>473960</v>
      </c>
      <c r="L63" s="123">
        <f t="shared" si="29"/>
        <v>442757</v>
      </c>
      <c r="M63" s="109">
        <v>35626</v>
      </c>
      <c r="N63" s="109">
        <v>35816</v>
      </c>
      <c r="O63" s="100">
        <v>34675</v>
      </c>
      <c r="P63" s="100">
        <v>34255</v>
      </c>
      <c r="Q63" s="100">
        <v>34822</v>
      </c>
      <c r="R63" s="100">
        <v>35564</v>
      </c>
      <c r="S63" s="100">
        <v>35847</v>
      </c>
      <c r="T63" s="100">
        <v>37425</v>
      </c>
      <c r="U63" s="100">
        <v>38487</v>
      </c>
      <c r="V63" s="100">
        <v>40380</v>
      </c>
      <c r="W63" s="100">
        <v>42600</v>
      </c>
      <c r="X63" s="100">
        <v>43721</v>
      </c>
      <c r="Y63" s="100">
        <v>45384</v>
      </c>
      <c r="Z63" s="100">
        <v>47111</v>
      </c>
      <c r="AA63" s="100">
        <v>48163</v>
      </c>
      <c r="AB63" s="100">
        <v>49815</v>
      </c>
      <c r="AC63" s="100">
        <v>50287</v>
      </c>
      <c r="AD63" s="100">
        <v>51699</v>
      </c>
      <c r="AE63" s="100">
        <v>51005</v>
      </c>
      <c r="AF63" s="100">
        <v>49450</v>
      </c>
      <c r="AG63" s="100">
        <v>48561</v>
      </c>
      <c r="AH63" s="100">
        <v>47806</v>
      </c>
      <c r="AI63" s="100">
        <v>47785</v>
      </c>
      <c r="AJ63" s="100">
        <v>47269</v>
      </c>
      <c r="AK63" s="100">
        <v>47702</v>
      </c>
      <c r="AL63" s="100">
        <v>47053</v>
      </c>
      <c r="AM63" s="100">
        <v>47159</v>
      </c>
      <c r="AN63" s="100">
        <v>47137</v>
      </c>
      <c r="AO63" s="100">
        <v>46916</v>
      </c>
      <c r="AP63" s="100">
        <v>47811</v>
      </c>
      <c r="AQ63" s="100">
        <v>47029</v>
      </c>
      <c r="AR63" s="100">
        <v>49000</v>
      </c>
      <c r="AS63" s="100">
        <v>49153</v>
      </c>
      <c r="AT63" s="100">
        <v>50823</v>
      </c>
      <c r="AU63" s="100">
        <v>50347</v>
      </c>
      <c r="AV63" s="100">
        <v>50713</v>
      </c>
      <c r="AW63" s="100">
        <v>48788</v>
      </c>
      <c r="AX63" s="100">
        <v>49107</v>
      </c>
      <c r="AY63" s="100">
        <v>47913</v>
      </c>
      <c r="AZ63" s="100">
        <v>46381</v>
      </c>
      <c r="BA63" s="100">
        <v>44048</v>
      </c>
      <c r="BB63" s="100">
        <v>42120</v>
      </c>
      <c r="BC63" s="100">
        <v>41379</v>
      </c>
      <c r="BD63" s="100">
        <v>40475</v>
      </c>
      <c r="BE63" s="100">
        <v>39448</v>
      </c>
      <c r="BF63" s="100">
        <v>40171</v>
      </c>
      <c r="BG63" s="100">
        <v>39973</v>
      </c>
      <c r="BH63" s="100">
        <v>39745</v>
      </c>
      <c r="BI63" s="100">
        <v>39345</v>
      </c>
      <c r="BJ63" s="100">
        <v>38720</v>
      </c>
      <c r="BK63" s="100">
        <v>38245</v>
      </c>
      <c r="BL63" s="100">
        <v>38959</v>
      </c>
      <c r="BM63" s="100">
        <v>38012</v>
      </c>
      <c r="BN63" s="100">
        <v>37786</v>
      </c>
      <c r="BO63" s="100">
        <v>36587</v>
      </c>
      <c r="BP63" s="100">
        <v>37350</v>
      </c>
      <c r="BQ63" s="100">
        <v>36893</v>
      </c>
      <c r="BR63" s="100">
        <v>36395</v>
      </c>
      <c r="BS63" s="100">
        <v>36081</v>
      </c>
      <c r="BT63" s="100">
        <v>35360</v>
      </c>
      <c r="BU63" s="100">
        <v>36041</v>
      </c>
      <c r="BV63" s="100">
        <v>34759</v>
      </c>
      <c r="BW63" s="100">
        <v>29788</v>
      </c>
      <c r="BX63" s="100">
        <v>28556</v>
      </c>
      <c r="BY63" s="100">
        <v>27689</v>
      </c>
      <c r="BZ63" s="100">
        <v>28055</v>
      </c>
      <c r="CA63" s="100">
        <v>28562</v>
      </c>
      <c r="CB63" s="100">
        <v>31203</v>
      </c>
      <c r="CC63" s="100">
        <v>30925</v>
      </c>
      <c r="CD63" s="100">
        <v>30952</v>
      </c>
      <c r="CE63" s="100">
        <v>30270</v>
      </c>
      <c r="CF63" s="100">
        <v>30144</v>
      </c>
      <c r="CG63" s="100">
        <v>29180</v>
      </c>
      <c r="CH63" s="100">
        <v>29087</v>
      </c>
      <c r="CI63" s="100">
        <v>27086</v>
      </c>
      <c r="CJ63" s="100">
        <v>25834</v>
      </c>
      <c r="CK63" s="100">
        <v>24743</v>
      </c>
      <c r="CL63" s="100">
        <v>23046</v>
      </c>
      <c r="CM63" s="100">
        <v>21166</v>
      </c>
      <c r="CN63" s="100">
        <v>20226</v>
      </c>
      <c r="CO63" s="100">
        <v>18917</v>
      </c>
      <c r="CP63" s="100">
        <v>16804</v>
      </c>
      <c r="CQ63" s="100">
        <v>14980</v>
      </c>
      <c r="CR63" s="100">
        <v>13052</v>
      </c>
      <c r="CS63" s="100">
        <v>11130</v>
      </c>
      <c r="CT63" s="100">
        <v>9696</v>
      </c>
      <c r="CU63" s="100">
        <v>7889</v>
      </c>
      <c r="CV63" s="100">
        <v>6616</v>
      </c>
      <c r="CW63" s="100">
        <v>5386</v>
      </c>
      <c r="CX63" s="100">
        <v>4142</v>
      </c>
      <c r="CY63" s="100">
        <v>3314</v>
      </c>
      <c r="CZ63" s="100">
        <v>2468</v>
      </c>
      <c r="DA63" s="100">
        <v>1762</v>
      </c>
      <c r="DB63" s="100">
        <v>1314</v>
      </c>
      <c r="DC63" s="100">
        <v>887</v>
      </c>
      <c r="DD63" s="100">
        <v>627</v>
      </c>
      <c r="DE63" s="100">
        <v>435</v>
      </c>
      <c r="DF63" s="100">
        <v>274</v>
      </c>
      <c r="DG63" s="100">
        <v>184</v>
      </c>
      <c r="DH63" s="100">
        <v>221</v>
      </c>
      <c r="DI63" s="114"/>
      <c r="DJ63" s="114"/>
      <c r="DK63" s="114"/>
      <c r="DL63" s="114"/>
      <c r="DM63" s="114"/>
      <c r="DN63" s="114"/>
      <c r="DO63" s="114"/>
      <c r="DP63" s="114"/>
      <c r="DQ63" s="114"/>
      <c r="DR63" s="114"/>
      <c r="DS63" s="114"/>
      <c r="DT63" s="114"/>
      <c r="DU63" s="114"/>
      <c r="DV63" s="114"/>
      <c r="DW63" s="114"/>
      <c r="DX63" s="114"/>
      <c r="DY63" s="114"/>
      <c r="DZ63" s="114"/>
      <c r="EA63" s="114"/>
      <c r="EB63" s="114"/>
      <c r="EC63" s="114"/>
    </row>
    <row r="64" spans="1:133" s="63" customFormat="1" ht="1" hidden="1" customHeight="1">
      <c r="A64" s="122" t="s">
        <v>193</v>
      </c>
      <c r="B64" s="126"/>
      <c r="C64" s="123">
        <f t="shared" si="20"/>
        <v>1895283</v>
      </c>
      <c r="D64" s="123">
        <f t="shared" si="21"/>
        <v>1923565</v>
      </c>
      <c r="E64" s="123">
        <f t="shared" si="22"/>
        <v>1950991</v>
      </c>
      <c r="F64" s="123">
        <f t="shared" si="23"/>
        <v>1978744</v>
      </c>
      <c r="G64" s="123">
        <f t="shared" si="24"/>
        <v>2006966</v>
      </c>
      <c r="H64" s="123">
        <f t="shared" si="25"/>
        <v>562313</v>
      </c>
      <c r="I64" s="123">
        <f t="shared" si="26"/>
        <v>534031</v>
      </c>
      <c r="J64" s="123">
        <f t="shared" si="27"/>
        <v>506605</v>
      </c>
      <c r="K64" s="123">
        <f t="shared" si="28"/>
        <v>478852</v>
      </c>
      <c r="L64" s="123">
        <f t="shared" si="29"/>
        <v>450630</v>
      </c>
      <c r="M64" s="109">
        <v>36580</v>
      </c>
      <c r="N64" s="109">
        <v>35620</v>
      </c>
      <c r="O64" s="100">
        <v>35781</v>
      </c>
      <c r="P64" s="100">
        <v>34850</v>
      </c>
      <c r="Q64" s="100">
        <v>34491</v>
      </c>
      <c r="R64" s="100">
        <v>35257</v>
      </c>
      <c r="S64" s="100">
        <v>35599</v>
      </c>
      <c r="T64" s="100">
        <v>35859</v>
      </c>
      <c r="U64" s="100">
        <v>37494</v>
      </c>
      <c r="V64" s="100">
        <v>38536</v>
      </c>
      <c r="W64" s="100">
        <v>40471</v>
      </c>
      <c r="X64" s="100">
        <v>42678</v>
      </c>
      <c r="Y64" s="100">
        <v>43770</v>
      </c>
      <c r="Z64" s="100">
        <v>45349</v>
      </c>
      <c r="AA64" s="100">
        <v>47103</v>
      </c>
      <c r="AB64" s="100">
        <v>48186</v>
      </c>
      <c r="AC64" s="100">
        <v>49841</v>
      </c>
      <c r="AD64" s="100">
        <v>50388</v>
      </c>
      <c r="AE64" s="100">
        <v>51908</v>
      </c>
      <c r="AF64" s="100">
        <v>51323</v>
      </c>
      <c r="AG64" s="100">
        <v>49886</v>
      </c>
      <c r="AH64" s="100">
        <v>48982</v>
      </c>
      <c r="AI64" s="100">
        <v>48532</v>
      </c>
      <c r="AJ64" s="100">
        <v>48490</v>
      </c>
      <c r="AK64" s="100">
        <v>47902</v>
      </c>
      <c r="AL64" s="100">
        <v>48306</v>
      </c>
      <c r="AM64" s="100">
        <v>47628</v>
      </c>
      <c r="AN64" s="100">
        <v>47705</v>
      </c>
      <c r="AO64" s="100">
        <v>47556</v>
      </c>
      <c r="AP64" s="100">
        <v>47353</v>
      </c>
      <c r="AQ64" s="100">
        <v>48085</v>
      </c>
      <c r="AR64" s="100">
        <v>47308</v>
      </c>
      <c r="AS64" s="100">
        <v>49178</v>
      </c>
      <c r="AT64" s="100">
        <v>49270</v>
      </c>
      <c r="AU64" s="100">
        <v>50931</v>
      </c>
      <c r="AV64" s="100">
        <v>50453</v>
      </c>
      <c r="AW64" s="100">
        <v>50703</v>
      </c>
      <c r="AX64" s="100">
        <v>48895</v>
      </c>
      <c r="AY64" s="100">
        <v>49145</v>
      </c>
      <c r="AZ64" s="100">
        <v>47967</v>
      </c>
      <c r="BA64" s="100">
        <v>46443</v>
      </c>
      <c r="BB64" s="100">
        <v>44060</v>
      </c>
      <c r="BC64" s="100">
        <v>42149</v>
      </c>
      <c r="BD64" s="100">
        <v>41347</v>
      </c>
      <c r="BE64" s="100">
        <v>40467</v>
      </c>
      <c r="BF64" s="100">
        <v>39424</v>
      </c>
      <c r="BG64" s="100">
        <v>40100</v>
      </c>
      <c r="BH64" s="100">
        <v>39934</v>
      </c>
      <c r="BI64" s="100">
        <v>39650</v>
      </c>
      <c r="BJ64" s="100">
        <v>39243</v>
      </c>
      <c r="BK64" s="100">
        <v>38614</v>
      </c>
      <c r="BL64" s="100">
        <v>38116</v>
      </c>
      <c r="BM64" s="100">
        <v>38823</v>
      </c>
      <c r="BN64" s="100">
        <v>37865</v>
      </c>
      <c r="BO64" s="100">
        <v>37592</v>
      </c>
      <c r="BP64" s="100">
        <v>36392</v>
      </c>
      <c r="BQ64" s="100">
        <v>37136</v>
      </c>
      <c r="BR64" s="100">
        <v>36718</v>
      </c>
      <c r="BS64" s="100">
        <v>36161</v>
      </c>
      <c r="BT64" s="100">
        <v>35828</v>
      </c>
      <c r="BU64" s="100">
        <v>35136</v>
      </c>
      <c r="BV64" s="100">
        <v>35807</v>
      </c>
      <c r="BW64" s="100">
        <v>34488</v>
      </c>
      <c r="BX64" s="100">
        <v>29515</v>
      </c>
      <c r="BY64" s="100">
        <v>28282</v>
      </c>
      <c r="BZ64" s="100">
        <v>27426</v>
      </c>
      <c r="CA64" s="100">
        <v>27753</v>
      </c>
      <c r="CB64" s="100">
        <v>28222</v>
      </c>
      <c r="CC64" s="100">
        <v>30820</v>
      </c>
      <c r="CD64" s="100">
        <v>30491</v>
      </c>
      <c r="CE64" s="100">
        <v>30454</v>
      </c>
      <c r="CF64" s="100">
        <v>29736</v>
      </c>
      <c r="CG64" s="100">
        <v>29528</v>
      </c>
      <c r="CH64" s="100">
        <v>28508</v>
      </c>
      <c r="CI64" s="100">
        <v>28321</v>
      </c>
      <c r="CJ64" s="100">
        <v>26247</v>
      </c>
      <c r="CK64" s="100">
        <v>24973</v>
      </c>
      <c r="CL64" s="100">
        <v>23815</v>
      </c>
      <c r="CM64" s="100">
        <v>22026</v>
      </c>
      <c r="CN64" s="100">
        <v>20058</v>
      </c>
      <c r="CO64" s="100">
        <v>19106</v>
      </c>
      <c r="CP64" s="100">
        <v>17674</v>
      </c>
      <c r="CQ64" s="100">
        <v>15596</v>
      </c>
      <c r="CR64" s="100">
        <v>13656</v>
      </c>
      <c r="CS64" s="100">
        <v>11756</v>
      </c>
      <c r="CT64" s="100">
        <v>9948</v>
      </c>
      <c r="CU64" s="100">
        <v>8571</v>
      </c>
      <c r="CV64" s="100">
        <v>6950</v>
      </c>
      <c r="CW64" s="100">
        <v>5629</v>
      </c>
      <c r="CX64" s="100">
        <v>4562</v>
      </c>
      <c r="CY64" s="100">
        <v>3442</v>
      </c>
      <c r="CZ64" s="100">
        <v>2675</v>
      </c>
      <c r="DA64" s="100">
        <v>1907</v>
      </c>
      <c r="DB64" s="100">
        <v>1363</v>
      </c>
      <c r="DC64" s="100">
        <v>986</v>
      </c>
      <c r="DD64" s="100">
        <v>644</v>
      </c>
      <c r="DE64" s="100">
        <v>444</v>
      </c>
      <c r="DF64" s="100">
        <v>302</v>
      </c>
      <c r="DG64" s="100">
        <v>189</v>
      </c>
      <c r="DH64" s="100">
        <v>253</v>
      </c>
      <c r="DI64" s="114"/>
      <c r="DJ64" s="114"/>
      <c r="DK64" s="114"/>
      <c r="DL64" s="114"/>
      <c r="DM64" s="114"/>
      <c r="DN64" s="114"/>
      <c r="DO64" s="114"/>
      <c r="DP64" s="114"/>
      <c r="DQ64" s="114"/>
      <c r="DR64" s="114"/>
      <c r="DS64" s="114"/>
      <c r="DT64" s="114"/>
      <c r="DU64" s="114"/>
      <c r="DV64" s="114"/>
      <c r="DW64" s="114"/>
      <c r="DX64" s="114"/>
      <c r="DY64" s="114"/>
      <c r="DZ64" s="114"/>
      <c r="EA64" s="114"/>
      <c r="EB64" s="114"/>
      <c r="EC64" s="114"/>
    </row>
    <row r="65" spans="1:133" s="63" customFormat="1" ht="1" hidden="1" customHeight="1">
      <c r="A65" s="122" t="s">
        <v>192</v>
      </c>
      <c r="B65" s="126"/>
      <c r="C65" s="123">
        <f t="shared" si="20"/>
        <v>1915683</v>
      </c>
      <c r="D65" s="123">
        <f t="shared" si="21"/>
        <v>1944870</v>
      </c>
      <c r="E65" s="123">
        <f t="shared" si="22"/>
        <v>1972849</v>
      </c>
      <c r="F65" s="123">
        <f t="shared" si="23"/>
        <v>1999968</v>
      </c>
      <c r="G65" s="123">
        <f t="shared" si="24"/>
        <v>2027377</v>
      </c>
      <c r="H65" s="123">
        <f t="shared" si="25"/>
        <v>566160</v>
      </c>
      <c r="I65" s="123">
        <f t="shared" si="26"/>
        <v>536973</v>
      </c>
      <c r="J65" s="123">
        <f t="shared" si="27"/>
        <v>508994</v>
      </c>
      <c r="K65" s="123">
        <f t="shared" si="28"/>
        <v>481875</v>
      </c>
      <c r="L65" s="123">
        <f t="shared" si="29"/>
        <v>454466</v>
      </c>
      <c r="M65" s="109">
        <v>35779</v>
      </c>
      <c r="N65" s="109">
        <v>36420</v>
      </c>
      <c r="O65" s="100">
        <v>35448</v>
      </c>
      <c r="P65" s="100">
        <v>35939</v>
      </c>
      <c r="Q65" s="100">
        <v>35119</v>
      </c>
      <c r="R65" s="100">
        <v>34759</v>
      </c>
      <c r="S65" s="100">
        <v>35224</v>
      </c>
      <c r="T65" s="100">
        <v>35585</v>
      </c>
      <c r="U65" s="100">
        <v>35858</v>
      </c>
      <c r="V65" s="100">
        <v>37599</v>
      </c>
      <c r="W65" s="100">
        <v>38567</v>
      </c>
      <c r="X65" s="100">
        <v>40448</v>
      </c>
      <c r="Y65" s="100">
        <v>42644</v>
      </c>
      <c r="Z65" s="100">
        <v>43677</v>
      </c>
      <c r="AA65" s="100">
        <v>45353</v>
      </c>
      <c r="AB65" s="100">
        <v>47090</v>
      </c>
      <c r="AC65" s="100">
        <v>48124</v>
      </c>
      <c r="AD65" s="100">
        <v>49787</v>
      </c>
      <c r="AE65" s="100">
        <v>50322</v>
      </c>
      <c r="AF65" s="100">
        <v>51888</v>
      </c>
      <c r="AG65" s="100">
        <v>51360</v>
      </c>
      <c r="AH65" s="100">
        <v>49936</v>
      </c>
      <c r="AI65" s="100">
        <v>49289</v>
      </c>
      <c r="AJ65" s="100">
        <v>48889</v>
      </c>
      <c r="AK65" s="100">
        <v>48898</v>
      </c>
      <c r="AL65" s="100">
        <v>48300</v>
      </c>
      <c r="AM65" s="100">
        <v>48736</v>
      </c>
      <c r="AN65" s="100">
        <v>48065</v>
      </c>
      <c r="AO65" s="100">
        <v>48070</v>
      </c>
      <c r="AP65" s="100">
        <v>47825</v>
      </c>
      <c r="AQ65" s="100">
        <v>47540</v>
      </c>
      <c r="AR65" s="100">
        <v>48234</v>
      </c>
      <c r="AS65" s="100">
        <v>47387</v>
      </c>
      <c r="AT65" s="100">
        <v>49227</v>
      </c>
      <c r="AU65" s="100">
        <v>49290</v>
      </c>
      <c r="AV65" s="100">
        <v>50876</v>
      </c>
      <c r="AW65" s="100">
        <v>50440</v>
      </c>
      <c r="AX65" s="100">
        <v>50677</v>
      </c>
      <c r="AY65" s="100">
        <v>48911</v>
      </c>
      <c r="AZ65" s="100">
        <v>49134</v>
      </c>
      <c r="BA65" s="100">
        <v>47947</v>
      </c>
      <c r="BB65" s="100">
        <v>46381</v>
      </c>
      <c r="BC65" s="100">
        <v>44038</v>
      </c>
      <c r="BD65" s="100">
        <v>42039</v>
      </c>
      <c r="BE65" s="100">
        <v>41244</v>
      </c>
      <c r="BF65" s="100">
        <v>40378</v>
      </c>
      <c r="BG65" s="100">
        <v>39312</v>
      </c>
      <c r="BH65" s="100">
        <v>39984</v>
      </c>
      <c r="BI65" s="100">
        <v>39753</v>
      </c>
      <c r="BJ65" s="100">
        <v>39465</v>
      </c>
      <c r="BK65" s="100">
        <v>39039</v>
      </c>
      <c r="BL65" s="100">
        <v>38446</v>
      </c>
      <c r="BM65" s="100">
        <v>37936</v>
      </c>
      <c r="BN65" s="100">
        <v>38616</v>
      </c>
      <c r="BO65" s="100">
        <v>37620</v>
      </c>
      <c r="BP65" s="100">
        <v>37313</v>
      </c>
      <c r="BQ65" s="100">
        <v>36135</v>
      </c>
      <c r="BR65" s="100">
        <v>36806</v>
      </c>
      <c r="BS65" s="100">
        <v>36429</v>
      </c>
      <c r="BT65" s="100">
        <v>35833</v>
      </c>
      <c r="BU65" s="100">
        <v>35544</v>
      </c>
      <c r="BV65" s="100">
        <v>34804</v>
      </c>
      <c r="BW65" s="100">
        <v>35389</v>
      </c>
      <c r="BX65" s="100">
        <v>34148</v>
      </c>
      <c r="BY65" s="100">
        <v>29187</v>
      </c>
      <c r="BZ65" s="100">
        <v>27979</v>
      </c>
      <c r="CA65" s="100">
        <v>27119</v>
      </c>
      <c r="CB65" s="100">
        <v>27409</v>
      </c>
      <c r="CC65" s="100">
        <v>27840</v>
      </c>
      <c r="CD65" s="100">
        <v>30370</v>
      </c>
      <c r="CE65" s="100">
        <v>29988</v>
      </c>
      <c r="CF65" s="100">
        <v>29849</v>
      </c>
      <c r="CG65" s="100">
        <v>29112</v>
      </c>
      <c r="CH65" s="100">
        <v>28836</v>
      </c>
      <c r="CI65" s="100">
        <v>27701</v>
      </c>
      <c r="CJ65" s="100">
        <v>27476</v>
      </c>
      <c r="CK65" s="100">
        <v>25320</v>
      </c>
      <c r="CL65" s="100">
        <v>23999</v>
      </c>
      <c r="CM65" s="100">
        <v>22799</v>
      </c>
      <c r="CN65" s="100">
        <v>20909</v>
      </c>
      <c r="CO65" s="100">
        <v>18947</v>
      </c>
      <c r="CP65" s="100">
        <v>17887</v>
      </c>
      <c r="CQ65" s="100">
        <v>16327</v>
      </c>
      <c r="CR65" s="100">
        <v>14306</v>
      </c>
      <c r="CS65" s="100">
        <v>12351</v>
      </c>
      <c r="CT65" s="100">
        <v>10582</v>
      </c>
      <c r="CU65" s="100">
        <v>8769</v>
      </c>
      <c r="CV65" s="100">
        <v>7445</v>
      </c>
      <c r="CW65" s="100">
        <v>5974</v>
      </c>
      <c r="CX65" s="100">
        <v>4725</v>
      </c>
      <c r="CY65" s="100">
        <v>3710</v>
      </c>
      <c r="CZ65" s="100">
        <v>2772</v>
      </c>
      <c r="DA65" s="100">
        <v>2093</v>
      </c>
      <c r="DB65" s="100">
        <v>1439</v>
      </c>
      <c r="DC65" s="100">
        <v>1015</v>
      </c>
      <c r="DD65" s="100">
        <v>720</v>
      </c>
      <c r="DE65" s="100">
        <v>460</v>
      </c>
      <c r="DF65" s="100">
        <v>311</v>
      </c>
      <c r="DG65" s="100">
        <v>185</v>
      </c>
      <c r="DH65" s="100">
        <v>249</v>
      </c>
      <c r="DI65" s="114"/>
      <c r="DJ65" s="114"/>
      <c r="DK65" s="114"/>
      <c r="DL65" s="114"/>
      <c r="DM65" s="114"/>
      <c r="DN65" s="114"/>
      <c r="DO65" s="114"/>
      <c r="DP65" s="114"/>
      <c r="DQ65" s="114"/>
      <c r="DR65" s="114"/>
      <c r="DS65" s="114"/>
      <c r="DT65" s="114"/>
      <c r="DU65" s="114"/>
      <c r="DV65" s="114"/>
      <c r="DW65" s="114"/>
      <c r="DX65" s="114"/>
      <c r="DY65" s="114"/>
      <c r="DZ65" s="114"/>
      <c r="EA65" s="114"/>
      <c r="EB65" s="114"/>
      <c r="EC65" s="114"/>
    </row>
    <row r="66" spans="1:133" s="63" customFormat="1" ht="1" hidden="1" customHeight="1">
      <c r="A66" s="122" t="s">
        <v>191</v>
      </c>
      <c r="B66" s="126"/>
      <c r="C66" s="123">
        <f t="shared" si="20"/>
        <v>1933118</v>
      </c>
      <c r="D66" s="123">
        <f t="shared" si="21"/>
        <v>1966885</v>
      </c>
      <c r="E66" s="123">
        <f t="shared" si="22"/>
        <v>1995758</v>
      </c>
      <c r="F66" s="123">
        <f t="shared" si="23"/>
        <v>2023418</v>
      </c>
      <c r="G66" s="123">
        <f t="shared" si="24"/>
        <v>2050221</v>
      </c>
      <c r="H66" s="123">
        <f t="shared" si="25"/>
        <v>575795</v>
      </c>
      <c r="I66" s="123">
        <f t="shared" si="26"/>
        <v>542028</v>
      </c>
      <c r="J66" s="123">
        <f t="shared" si="27"/>
        <v>513155</v>
      </c>
      <c r="K66" s="123">
        <f t="shared" si="28"/>
        <v>485495</v>
      </c>
      <c r="L66" s="123">
        <f t="shared" si="29"/>
        <v>458692</v>
      </c>
      <c r="M66" s="109">
        <v>35900</v>
      </c>
      <c r="N66" s="109">
        <v>35582</v>
      </c>
      <c r="O66" s="100">
        <v>36236</v>
      </c>
      <c r="P66" s="100">
        <v>35576</v>
      </c>
      <c r="Q66" s="100">
        <v>36187</v>
      </c>
      <c r="R66" s="100">
        <v>35410</v>
      </c>
      <c r="S66" s="100">
        <v>34801</v>
      </c>
      <c r="T66" s="100">
        <v>35194</v>
      </c>
      <c r="U66" s="100">
        <v>35594</v>
      </c>
      <c r="V66" s="100">
        <v>35887</v>
      </c>
      <c r="W66" s="100">
        <v>37664</v>
      </c>
      <c r="X66" s="100">
        <v>38633</v>
      </c>
      <c r="Y66" s="100">
        <v>40494</v>
      </c>
      <c r="Z66" s="100">
        <v>42736</v>
      </c>
      <c r="AA66" s="100">
        <v>43818</v>
      </c>
      <c r="AB66" s="100">
        <v>45546</v>
      </c>
      <c r="AC66" s="100">
        <v>47287</v>
      </c>
      <c r="AD66" s="100">
        <v>48328</v>
      </c>
      <c r="AE66" s="100">
        <v>50084</v>
      </c>
      <c r="AF66" s="100">
        <v>50768</v>
      </c>
      <c r="AG66" s="100">
        <v>52192</v>
      </c>
      <c r="AH66" s="100">
        <v>51656</v>
      </c>
      <c r="AI66" s="100">
        <v>50303</v>
      </c>
      <c r="AJ66" s="100">
        <v>49687</v>
      </c>
      <c r="AK66" s="100">
        <v>49352</v>
      </c>
      <c r="AL66" s="100">
        <v>49345</v>
      </c>
      <c r="AM66" s="100">
        <v>48756</v>
      </c>
      <c r="AN66" s="100">
        <v>49162</v>
      </c>
      <c r="AO66" s="100">
        <v>48344</v>
      </c>
      <c r="AP66" s="100">
        <v>48319</v>
      </c>
      <c r="AQ66" s="100">
        <v>48080</v>
      </c>
      <c r="AR66" s="100">
        <v>47694</v>
      </c>
      <c r="AS66" s="100">
        <v>48333</v>
      </c>
      <c r="AT66" s="100">
        <v>47484</v>
      </c>
      <c r="AU66" s="100">
        <v>49241</v>
      </c>
      <c r="AV66" s="100">
        <v>49309</v>
      </c>
      <c r="AW66" s="100">
        <v>50910</v>
      </c>
      <c r="AX66" s="100">
        <v>50460</v>
      </c>
      <c r="AY66" s="100">
        <v>50716</v>
      </c>
      <c r="AZ66" s="100">
        <v>48902</v>
      </c>
      <c r="BA66" s="100">
        <v>49110</v>
      </c>
      <c r="BB66" s="100">
        <v>47913</v>
      </c>
      <c r="BC66" s="100">
        <v>46309</v>
      </c>
      <c r="BD66" s="100">
        <v>43967</v>
      </c>
      <c r="BE66" s="100">
        <v>41931</v>
      </c>
      <c r="BF66" s="100">
        <v>41154</v>
      </c>
      <c r="BG66" s="100">
        <v>40270</v>
      </c>
      <c r="BH66" s="100">
        <v>39173</v>
      </c>
      <c r="BI66" s="100">
        <v>39841</v>
      </c>
      <c r="BJ66" s="100">
        <v>39592</v>
      </c>
      <c r="BK66" s="100">
        <v>39278</v>
      </c>
      <c r="BL66" s="100">
        <v>38861</v>
      </c>
      <c r="BM66" s="100">
        <v>38243</v>
      </c>
      <c r="BN66" s="100">
        <v>37742</v>
      </c>
      <c r="BO66" s="100">
        <v>38349</v>
      </c>
      <c r="BP66" s="100">
        <v>37397</v>
      </c>
      <c r="BQ66" s="100">
        <v>37039</v>
      </c>
      <c r="BR66" s="100">
        <v>35864</v>
      </c>
      <c r="BS66" s="100">
        <v>36519</v>
      </c>
      <c r="BT66" s="100">
        <v>36150</v>
      </c>
      <c r="BU66" s="100">
        <v>35550</v>
      </c>
      <c r="BV66" s="100">
        <v>35240</v>
      </c>
      <c r="BW66" s="100">
        <v>34382</v>
      </c>
      <c r="BX66" s="100">
        <v>34999</v>
      </c>
      <c r="BY66" s="100">
        <v>33767</v>
      </c>
      <c r="BZ66" s="100">
        <v>28873</v>
      </c>
      <c r="CA66" s="100">
        <v>27660</v>
      </c>
      <c r="CB66" s="100">
        <v>26803</v>
      </c>
      <c r="CC66" s="100">
        <v>27035</v>
      </c>
      <c r="CD66" s="100">
        <v>27442</v>
      </c>
      <c r="CE66" s="100">
        <v>29898</v>
      </c>
      <c r="CF66" s="100">
        <v>29495</v>
      </c>
      <c r="CG66" s="100">
        <v>29275</v>
      </c>
      <c r="CH66" s="100">
        <v>28443</v>
      </c>
      <c r="CI66" s="100">
        <v>28113</v>
      </c>
      <c r="CJ66" s="100">
        <v>26908</v>
      </c>
      <c r="CK66" s="100">
        <v>26610</v>
      </c>
      <c r="CL66" s="100">
        <v>24452</v>
      </c>
      <c r="CM66" s="100">
        <v>23037</v>
      </c>
      <c r="CN66" s="100">
        <v>21724</v>
      </c>
      <c r="CO66" s="100">
        <v>19822</v>
      </c>
      <c r="CP66" s="100">
        <v>17811</v>
      </c>
      <c r="CQ66" s="100">
        <v>16708</v>
      </c>
      <c r="CR66" s="100">
        <v>15057</v>
      </c>
      <c r="CS66" s="100">
        <v>13039</v>
      </c>
      <c r="CT66" s="100">
        <v>11174</v>
      </c>
      <c r="CU66" s="100">
        <v>9417</v>
      </c>
      <c r="CV66" s="100">
        <v>7679</v>
      </c>
      <c r="CW66" s="100">
        <v>6456</v>
      </c>
      <c r="CX66" s="100">
        <v>5112</v>
      </c>
      <c r="CY66" s="100">
        <v>3964</v>
      </c>
      <c r="CZ66" s="100">
        <v>2994</v>
      </c>
      <c r="DA66" s="100">
        <v>2235</v>
      </c>
      <c r="DB66" s="100">
        <v>1635</v>
      </c>
      <c r="DC66" s="100">
        <v>1115</v>
      </c>
      <c r="DD66" s="100">
        <v>751</v>
      </c>
      <c r="DE66" s="100">
        <v>529</v>
      </c>
      <c r="DF66" s="100">
        <v>304</v>
      </c>
      <c r="DG66" s="100">
        <v>216</v>
      </c>
      <c r="DH66" s="100">
        <v>242</v>
      </c>
      <c r="DI66" s="114"/>
      <c r="DJ66" s="114"/>
      <c r="DK66" s="114"/>
      <c r="DL66" s="114"/>
      <c r="DM66" s="114"/>
      <c r="DN66" s="114"/>
      <c r="DO66" s="114"/>
      <c r="DP66" s="114"/>
      <c r="DQ66" s="114"/>
      <c r="DR66" s="114"/>
      <c r="DS66" s="114"/>
      <c r="DT66" s="114"/>
      <c r="DU66" s="114"/>
      <c r="DV66" s="114"/>
      <c r="DW66" s="114"/>
      <c r="DX66" s="114"/>
      <c r="DY66" s="114"/>
      <c r="DZ66" s="114"/>
      <c r="EA66" s="114"/>
      <c r="EB66" s="114"/>
      <c r="EC66" s="114"/>
    </row>
    <row r="67" spans="1:133" s="63" customFormat="1" ht="1" hidden="1" customHeight="1">
      <c r="A67" s="122" t="s">
        <v>190</v>
      </c>
      <c r="B67" s="126"/>
      <c r="C67" s="123">
        <f t="shared" si="20"/>
        <v>1949395</v>
      </c>
      <c r="D67" s="123">
        <f t="shared" si="21"/>
        <v>1984036</v>
      </c>
      <c r="E67" s="123">
        <f t="shared" si="22"/>
        <v>2017411</v>
      </c>
      <c r="F67" s="123">
        <f t="shared" si="23"/>
        <v>2045925</v>
      </c>
      <c r="G67" s="123">
        <f t="shared" si="24"/>
        <v>2073236</v>
      </c>
      <c r="H67" s="123">
        <f t="shared" si="25"/>
        <v>585636</v>
      </c>
      <c r="I67" s="123">
        <f t="shared" si="26"/>
        <v>550995</v>
      </c>
      <c r="J67" s="123">
        <f t="shared" si="27"/>
        <v>517620</v>
      </c>
      <c r="K67" s="123">
        <f t="shared" si="28"/>
        <v>489106</v>
      </c>
      <c r="L67" s="123">
        <f t="shared" si="29"/>
        <v>461795</v>
      </c>
      <c r="M67" s="109">
        <v>36467</v>
      </c>
      <c r="N67" s="109">
        <v>35809</v>
      </c>
      <c r="O67" s="100">
        <v>35367</v>
      </c>
      <c r="P67" s="100">
        <v>36368</v>
      </c>
      <c r="Q67" s="100">
        <v>35795</v>
      </c>
      <c r="R67" s="100">
        <v>36495</v>
      </c>
      <c r="S67" s="100">
        <v>35428</v>
      </c>
      <c r="T67" s="100">
        <v>34793</v>
      </c>
      <c r="U67" s="100">
        <v>35238</v>
      </c>
      <c r="V67" s="100">
        <v>35640</v>
      </c>
      <c r="W67" s="100">
        <v>35982</v>
      </c>
      <c r="X67" s="100">
        <v>37716</v>
      </c>
      <c r="Y67" s="100">
        <v>38670</v>
      </c>
      <c r="Z67" s="100">
        <v>40590</v>
      </c>
      <c r="AA67" s="100">
        <v>42866</v>
      </c>
      <c r="AB67" s="100">
        <v>43994</v>
      </c>
      <c r="AC67" s="100">
        <v>45682</v>
      </c>
      <c r="AD67" s="100">
        <v>47417</v>
      </c>
      <c r="AE67" s="100">
        <v>48575</v>
      </c>
      <c r="AF67" s="100">
        <v>50530</v>
      </c>
      <c r="AG67" s="100">
        <v>50997</v>
      </c>
      <c r="AH67" s="100">
        <v>52532</v>
      </c>
      <c r="AI67" s="100">
        <v>52044</v>
      </c>
      <c r="AJ67" s="100">
        <v>50753</v>
      </c>
      <c r="AK67" s="100">
        <v>50196</v>
      </c>
      <c r="AL67" s="100">
        <v>49868</v>
      </c>
      <c r="AM67" s="100">
        <v>49861</v>
      </c>
      <c r="AN67" s="100">
        <v>49285</v>
      </c>
      <c r="AO67" s="100">
        <v>49612</v>
      </c>
      <c r="AP67" s="100">
        <v>48758</v>
      </c>
      <c r="AQ67" s="100">
        <v>48639</v>
      </c>
      <c r="AR67" s="100">
        <v>48354</v>
      </c>
      <c r="AS67" s="100">
        <v>47929</v>
      </c>
      <c r="AT67" s="100">
        <v>48494</v>
      </c>
      <c r="AU67" s="100">
        <v>47520</v>
      </c>
      <c r="AV67" s="100">
        <v>49302</v>
      </c>
      <c r="AW67" s="100">
        <v>49327</v>
      </c>
      <c r="AX67" s="100">
        <v>50910</v>
      </c>
      <c r="AY67" s="100">
        <v>50397</v>
      </c>
      <c r="AZ67" s="100">
        <v>50623</v>
      </c>
      <c r="BA67" s="100">
        <v>48861</v>
      </c>
      <c r="BB67" s="100">
        <v>49075</v>
      </c>
      <c r="BC67" s="100">
        <v>47837</v>
      </c>
      <c r="BD67" s="100">
        <v>46236</v>
      </c>
      <c r="BE67" s="100">
        <v>43929</v>
      </c>
      <c r="BF67" s="100">
        <v>41826</v>
      </c>
      <c r="BG67" s="100">
        <v>41028</v>
      </c>
      <c r="BH67" s="100">
        <v>40127</v>
      </c>
      <c r="BI67" s="100">
        <v>39030</v>
      </c>
      <c r="BJ67" s="100">
        <v>39676</v>
      </c>
      <c r="BK67" s="100">
        <v>39431</v>
      </c>
      <c r="BL67" s="100">
        <v>39102</v>
      </c>
      <c r="BM67" s="100">
        <v>38655</v>
      </c>
      <c r="BN67" s="100">
        <v>38073</v>
      </c>
      <c r="BO67" s="100">
        <v>37499</v>
      </c>
      <c r="BP67" s="100">
        <v>38076</v>
      </c>
      <c r="BQ67" s="100">
        <v>37112</v>
      </c>
      <c r="BR67" s="100">
        <v>36733</v>
      </c>
      <c r="BS67" s="100">
        <v>35584</v>
      </c>
      <c r="BT67" s="100">
        <v>36242</v>
      </c>
      <c r="BU67" s="100">
        <v>35774</v>
      </c>
      <c r="BV67" s="100">
        <v>35242</v>
      </c>
      <c r="BW67" s="100">
        <v>34833</v>
      </c>
      <c r="BX67" s="100">
        <v>34013</v>
      </c>
      <c r="BY67" s="100">
        <v>34641</v>
      </c>
      <c r="BZ67" s="100">
        <v>33375</v>
      </c>
      <c r="CA67" s="100">
        <v>28514</v>
      </c>
      <c r="CB67" s="100">
        <v>27311</v>
      </c>
      <c r="CC67" s="100">
        <v>26462</v>
      </c>
      <c r="CD67" s="100">
        <v>26653</v>
      </c>
      <c r="CE67" s="100">
        <v>26997</v>
      </c>
      <c r="CF67" s="100">
        <v>29415</v>
      </c>
      <c r="CG67" s="100">
        <v>28910</v>
      </c>
      <c r="CH67" s="100">
        <v>28631</v>
      </c>
      <c r="CI67" s="100">
        <v>27760</v>
      </c>
      <c r="CJ67" s="100">
        <v>27320</v>
      </c>
      <c r="CK67" s="100">
        <v>26027</v>
      </c>
      <c r="CL67" s="100">
        <v>25681</v>
      </c>
      <c r="CM67" s="100">
        <v>23482</v>
      </c>
      <c r="CN67" s="100">
        <v>21989</v>
      </c>
      <c r="CO67" s="100">
        <v>20584</v>
      </c>
      <c r="CP67" s="100">
        <v>18699</v>
      </c>
      <c r="CQ67" s="100">
        <v>16581</v>
      </c>
      <c r="CR67" s="100">
        <v>15470</v>
      </c>
      <c r="CS67" s="100">
        <v>13756</v>
      </c>
      <c r="CT67" s="100">
        <v>11823</v>
      </c>
      <c r="CU67" s="100">
        <v>9967</v>
      </c>
      <c r="CV67" s="100">
        <v>8345</v>
      </c>
      <c r="CW67" s="100">
        <v>6652</v>
      </c>
      <c r="CX67" s="100">
        <v>5478</v>
      </c>
      <c r="CY67" s="100">
        <v>4241</v>
      </c>
      <c r="CZ67" s="100">
        <v>3257</v>
      </c>
      <c r="DA67" s="100">
        <v>2406</v>
      </c>
      <c r="DB67" s="100">
        <v>1779</v>
      </c>
      <c r="DC67" s="100">
        <v>1237</v>
      </c>
      <c r="DD67" s="100">
        <v>830</v>
      </c>
      <c r="DE67" s="100">
        <v>541</v>
      </c>
      <c r="DF67" s="100">
        <v>379</v>
      </c>
      <c r="DG67" s="100">
        <v>193</v>
      </c>
      <c r="DH67" s="100">
        <v>250</v>
      </c>
      <c r="DI67" s="114"/>
      <c r="DJ67" s="114"/>
      <c r="DK67" s="114"/>
      <c r="DL67" s="114"/>
      <c r="DM67" s="114"/>
      <c r="DN67" s="114"/>
      <c r="DO67" s="114"/>
      <c r="DP67" s="114"/>
      <c r="DQ67" s="114"/>
      <c r="DR67" s="114"/>
      <c r="DS67" s="114"/>
      <c r="DT67" s="114"/>
      <c r="DU67" s="114"/>
      <c r="DV67" s="114"/>
      <c r="DW67" s="114"/>
      <c r="DX67" s="114"/>
      <c r="DY67" s="114"/>
      <c r="DZ67" s="114"/>
      <c r="EA67" s="114"/>
      <c r="EB67" s="114"/>
      <c r="EC67" s="114"/>
    </row>
    <row r="68" spans="1:133" s="63" customFormat="1" ht="1" hidden="1" customHeight="1">
      <c r="A68" s="122" t="s">
        <v>189</v>
      </c>
      <c r="B68" s="126"/>
      <c r="C68" s="123">
        <f t="shared" si="20"/>
        <v>1969737</v>
      </c>
      <c r="D68" s="123">
        <f t="shared" si="21"/>
        <v>2003412</v>
      </c>
      <c r="E68" s="123">
        <f t="shared" si="22"/>
        <v>2037655</v>
      </c>
      <c r="F68" s="123">
        <f t="shared" si="23"/>
        <v>2070679</v>
      </c>
      <c r="G68" s="123">
        <f t="shared" si="24"/>
        <v>2098838</v>
      </c>
      <c r="H68" s="123">
        <f t="shared" si="25"/>
        <v>593839</v>
      </c>
      <c r="I68" s="123">
        <f t="shared" si="26"/>
        <v>560164</v>
      </c>
      <c r="J68" s="123">
        <f t="shared" si="27"/>
        <v>525921</v>
      </c>
      <c r="K68" s="123">
        <f t="shared" si="28"/>
        <v>492897</v>
      </c>
      <c r="L68" s="123">
        <f t="shared" si="29"/>
        <v>464738</v>
      </c>
      <c r="M68" s="109">
        <v>37123</v>
      </c>
      <c r="N68" s="109">
        <v>36408</v>
      </c>
      <c r="O68" s="100">
        <v>35680</v>
      </c>
      <c r="P68" s="100">
        <v>35525</v>
      </c>
      <c r="Q68" s="100">
        <v>36580</v>
      </c>
      <c r="R68" s="100">
        <v>36176</v>
      </c>
      <c r="S68" s="100">
        <v>36637</v>
      </c>
      <c r="T68" s="100">
        <v>35547</v>
      </c>
      <c r="U68" s="100">
        <v>34985</v>
      </c>
      <c r="V68" s="100">
        <v>35374</v>
      </c>
      <c r="W68" s="100">
        <v>35852</v>
      </c>
      <c r="X68" s="100">
        <v>36131</v>
      </c>
      <c r="Y68" s="100">
        <v>37853</v>
      </c>
      <c r="Z68" s="100">
        <v>38802</v>
      </c>
      <c r="AA68" s="100">
        <v>40809</v>
      </c>
      <c r="AB68" s="100">
        <v>43086</v>
      </c>
      <c r="AC68" s="100">
        <v>44277</v>
      </c>
      <c r="AD68" s="100">
        <v>46039</v>
      </c>
      <c r="AE68" s="100">
        <v>47923</v>
      </c>
      <c r="AF68" s="100">
        <v>49119</v>
      </c>
      <c r="AG68" s="100">
        <v>50902</v>
      </c>
      <c r="AH68" s="100">
        <v>51492</v>
      </c>
      <c r="AI68" s="100">
        <v>53112</v>
      </c>
      <c r="AJ68" s="100">
        <v>52653</v>
      </c>
      <c r="AK68" s="100">
        <v>51403</v>
      </c>
      <c r="AL68" s="100">
        <v>50951</v>
      </c>
      <c r="AM68" s="100">
        <v>50547</v>
      </c>
      <c r="AN68" s="100">
        <v>50591</v>
      </c>
      <c r="AO68" s="100">
        <v>49912</v>
      </c>
      <c r="AP68" s="100">
        <v>50068</v>
      </c>
      <c r="AQ68" s="100">
        <v>49168</v>
      </c>
      <c r="AR68" s="100">
        <v>48992</v>
      </c>
      <c r="AS68" s="100">
        <v>48633</v>
      </c>
      <c r="AT68" s="100">
        <v>48111</v>
      </c>
      <c r="AU68" s="100">
        <v>48678</v>
      </c>
      <c r="AV68" s="100">
        <v>47692</v>
      </c>
      <c r="AW68" s="100">
        <v>49463</v>
      </c>
      <c r="AX68" s="100">
        <v>49428</v>
      </c>
      <c r="AY68" s="100">
        <v>50986</v>
      </c>
      <c r="AZ68" s="100">
        <v>50471</v>
      </c>
      <c r="BA68" s="100">
        <v>50647</v>
      </c>
      <c r="BB68" s="100">
        <v>48848</v>
      </c>
      <c r="BC68" s="100">
        <v>49050</v>
      </c>
      <c r="BD68" s="100">
        <v>47812</v>
      </c>
      <c r="BE68" s="100">
        <v>46203</v>
      </c>
      <c r="BF68" s="100">
        <v>43880</v>
      </c>
      <c r="BG68" s="100">
        <v>41743</v>
      </c>
      <c r="BH68" s="100">
        <v>40956</v>
      </c>
      <c r="BI68" s="100">
        <v>40034</v>
      </c>
      <c r="BJ68" s="100">
        <v>38909</v>
      </c>
      <c r="BK68" s="100">
        <v>39564</v>
      </c>
      <c r="BL68" s="100">
        <v>39303</v>
      </c>
      <c r="BM68" s="100">
        <v>38930</v>
      </c>
      <c r="BN68" s="100">
        <v>38463</v>
      </c>
      <c r="BO68" s="100">
        <v>37884</v>
      </c>
      <c r="BP68" s="100">
        <v>37263</v>
      </c>
      <c r="BQ68" s="100">
        <v>37774</v>
      </c>
      <c r="BR68" s="100">
        <v>36832</v>
      </c>
      <c r="BS68" s="100">
        <v>36425</v>
      </c>
      <c r="BT68" s="100">
        <v>35295</v>
      </c>
      <c r="BU68" s="100">
        <v>35877</v>
      </c>
      <c r="BV68" s="100">
        <v>35478</v>
      </c>
      <c r="BW68" s="100">
        <v>34869</v>
      </c>
      <c r="BX68" s="100">
        <v>34445</v>
      </c>
      <c r="BY68" s="100">
        <v>33675</v>
      </c>
      <c r="BZ68" s="100">
        <v>34243</v>
      </c>
      <c r="CA68" s="100">
        <v>33024</v>
      </c>
      <c r="CB68" s="100">
        <v>28159</v>
      </c>
      <c r="CC68" s="100">
        <v>26942</v>
      </c>
      <c r="CD68" s="100">
        <v>26147</v>
      </c>
      <c r="CE68" s="100">
        <v>26249</v>
      </c>
      <c r="CF68" s="100">
        <v>26538</v>
      </c>
      <c r="CG68" s="100">
        <v>28821</v>
      </c>
      <c r="CH68" s="100">
        <v>28283</v>
      </c>
      <c r="CI68" s="100">
        <v>27959</v>
      </c>
      <c r="CJ68" s="100">
        <v>27037</v>
      </c>
      <c r="CK68" s="100">
        <v>26449</v>
      </c>
      <c r="CL68" s="100">
        <v>25117</v>
      </c>
      <c r="CM68" s="100">
        <v>24767</v>
      </c>
      <c r="CN68" s="100">
        <v>22414</v>
      </c>
      <c r="CO68" s="100">
        <v>20892</v>
      </c>
      <c r="CP68" s="100">
        <v>19414</v>
      </c>
      <c r="CQ68" s="100">
        <v>17519</v>
      </c>
      <c r="CR68" s="100">
        <v>15257</v>
      </c>
      <c r="CS68" s="100">
        <v>14146</v>
      </c>
      <c r="CT68" s="100">
        <v>12433</v>
      </c>
      <c r="CU68" s="100">
        <v>10547</v>
      </c>
      <c r="CV68" s="100">
        <v>8725</v>
      </c>
      <c r="CW68" s="100">
        <v>7221</v>
      </c>
      <c r="CX68" s="100">
        <v>5676</v>
      </c>
      <c r="CY68" s="100">
        <v>4588</v>
      </c>
      <c r="CZ68" s="100">
        <v>3408</v>
      </c>
      <c r="DA68" s="100">
        <v>2587</v>
      </c>
      <c r="DB68" s="100">
        <v>1872</v>
      </c>
      <c r="DC68" s="100">
        <v>1371</v>
      </c>
      <c r="DD68" s="100">
        <v>887</v>
      </c>
      <c r="DE68" s="100">
        <v>607</v>
      </c>
      <c r="DF68" s="100">
        <v>378</v>
      </c>
      <c r="DG68" s="100">
        <v>250</v>
      </c>
      <c r="DH68" s="100">
        <v>237</v>
      </c>
      <c r="DI68" s="114"/>
      <c r="DJ68" s="114"/>
      <c r="DK68" s="114"/>
      <c r="DL68" s="114"/>
      <c r="DM68" s="114"/>
      <c r="DN68" s="114"/>
      <c r="DO68" s="114"/>
      <c r="DP68" s="114"/>
      <c r="DQ68" s="114"/>
      <c r="DR68" s="114"/>
      <c r="DS68" s="114"/>
      <c r="DT68" s="114"/>
      <c r="DU68" s="114"/>
      <c r="DV68" s="114"/>
      <c r="DW68" s="114"/>
      <c r="DX68" s="114"/>
      <c r="DY68" s="114"/>
      <c r="DZ68" s="114"/>
      <c r="EA68" s="114"/>
      <c r="EB68" s="114"/>
      <c r="EC68" s="114"/>
    </row>
    <row r="69" spans="1:133" s="63" customFormat="1" ht="1" hidden="1" customHeight="1">
      <c r="A69" s="122" t="s">
        <v>188</v>
      </c>
      <c r="B69" s="126"/>
      <c r="C69" s="123">
        <f t="shared" si="20"/>
        <v>1989900</v>
      </c>
      <c r="D69" s="123">
        <f t="shared" si="21"/>
        <v>2023988</v>
      </c>
      <c r="E69" s="123">
        <f t="shared" si="22"/>
        <v>2057246</v>
      </c>
      <c r="F69" s="123">
        <f t="shared" si="23"/>
        <v>2091078</v>
      </c>
      <c r="G69" s="123">
        <f t="shared" si="24"/>
        <v>2123677</v>
      </c>
      <c r="H69" s="123">
        <f t="shared" si="25"/>
        <v>602517</v>
      </c>
      <c r="I69" s="123">
        <f t="shared" si="26"/>
        <v>568429</v>
      </c>
      <c r="J69" s="123">
        <f t="shared" si="27"/>
        <v>535171</v>
      </c>
      <c r="K69" s="123">
        <f t="shared" si="28"/>
        <v>501339</v>
      </c>
      <c r="L69" s="123">
        <f t="shared" si="29"/>
        <v>468740</v>
      </c>
      <c r="M69" s="109">
        <v>37185</v>
      </c>
      <c r="N69" s="109">
        <v>36912</v>
      </c>
      <c r="O69" s="100">
        <v>36253</v>
      </c>
      <c r="P69" s="100">
        <v>35934</v>
      </c>
      <c r="Q69" s="100">
        <v>35825</v>
      </c>
      <c r="R69" s="100">
        <v>37101</v>
      </c>
      <c r="S69" s="100">
        <v>36365</v>
      </c>
      <c r="T69" s="100">
        <v>36811</v>
      </c>
      <c r="U69" s="100">
        <v>35760</v>
      </c>
      <c r="V69" s="100">
        <v>35179</v>
      </c>
      <c r="W69" s="100">
        <v>35612</v>
      </c>
      <c r="X69" s="100">
        <v>36095</v>
      </c>
      <c r="Y69" s="100">
        <v>36257</v>
      </c>
      <c r="Z69" s="100">
        <v>38015</v>
      </c>
      <c r="AA69" s="100">
        <v>39015</v>
      </c>
      <c r="AB69" s="100">
        <v>41088</v>
      </c>
      <c r="AC69" s="100">
        <v>43433</v>
      </c>
      <c r="AD69" s="100">
        <v>44708</v>
      </c>
      <c r="AE69" s="100">
        <v>46529</v>
      </c>
      <c r="AF69" s="100">
        <v>48451</v>
      </c>
      <c r="AG69" s="100">
        <v>49535</v>
      </c>
      <c r="AH69" s="100">
        <v>51422</v>
      </c>
      <c r="AI69" s="100">
        <v>52198</v>
      </c>
      <c r="AJ69" s="100">
        <v>53905</v>
      </c>
      <c r="AK69" s="100">
        <v>53429</v>
      </c>
      <c r="AL69" s="100">
        <v>52308</v>
      </c>
      <c r="AM69" s="100">
        <v>51686</v>
      </c>
      <c r="AN69" s="100">
        <v>51320</v>
      </c>
      <c r="AO69" s="100">
        <v>51362</v>
      </c>
      <c r="AP69" s="100">
        <v>50553</v>
      </c>
      <c r="AQ69" s="100">
        <v>50564</v>
      </c>
      <c r="AR69" s="100">
        <v>49546</v>
      </c>
      <c r="AS69" s="100">
        <v>49373</v>
      </c>
      <c r="AT69" s="100">
        <v>48896</v>
      </c>
      <c r="AU69" s="100">
        <v>48317</v>
      </c>
      <c r="AV69" s="100">
        <v>48880</v>
      </c>
      <c r="AW69" s="100">
        <v>47893</v>
      </c>
      <c r="AX69" s="100">
        <v>49609</v>
      </c>
      <c r="AY69" s="100">
        <v>49564</v>
      </c>
      <c r="AZ69" s="100">
        <v>51067</v>
      </c>
      <c r="BA69" s="100">
        <v>50503</v>
      </c>
      <c r="BB69" s="100">
        <v>50687</v>
      </c>
      <c r="BC69" s="100">
        <v>48879</v>
      </c>
      <c r="BD69" s="100">
        <v>49039</v>
      </c>
      <c r="BE69" s="100">
        <v>47826</v>
      </c>
      <c r="BF69" s="100">
        <v>46125</v>
      </c>
      <c r="BG69" s="100">
        <v>43788</v>
      </c>
      <c r="BH69" s="100">
        <v>41654</v>
      </c>
      <c r="BI69" s="100">
        <v>40860</v>
      </c>
      <c r="BJ69" s="100">
        <v>39895</v>
      </c>
      <c r="BK69" s="100">
        <v>38849</v>
      </c>
      <c r="BL69" s="100">
        <v>39444</v>
      </c>
      <c r="BM69" s="100">
        <v>39134</v>
      </c>
      <c r="BN69" s="100">
        <v>38731</v>
      </c>
      <c r="BO69" s="100">
        <v>38240</v>
      </c>
      <c r="BP69" s="100">
        <v>37620</v>
      </c>
      <c r="BQ69" s="100">
        <v>36970</v>
      </c>
      <c r="BR69" s="100">
        <v>37422</v>
      </c>
      <c r="BS69" s="100">
        <v>36535</v>
      </c>
      <c r="BT69" s="100">
        <v>36155</v>
      </c>
      <c r="BU69" s="100">
        <v>34962</v>
      </c>
      <c r="BV69" s="100">
        <v>35582</v>
      </c>
      <c r="BW69" s="100">
        <v>35091</v>
      </c>
      <c r="BX69" s="100">
        <v>34482</v>
      </c>
      <c r="BY69" s="100">
        <v>34088</v>
      </c>
      <c r="BZ69" s="100">
        <v>33258</v>
      </c>
      <c r="CA69" s="100">
        <v>33832</v>
      </c>
      <c r="CB69" s="100">
        <v>32599</v>
      </c>
      <c r="CC69" s="100">
        <v>27787</v>
      </c>
      <c r="CD69" s="100">
        <v>26582</v>
      </c>
      <c r="CE69" s="100">
        <v>25725</v>
      </c>
      <c r="CF69" s="100">
        <v>25788</v>
      </c>
      <c r="CG69" s="100">
        <v>26056</v>
      </c>
      <c r="CH69" s="100">
        <v>28187</v>
      </c>
      <c r="CI69" s="100">
        <v>27595</v>
      </c>
      <c r="CJ69" s="100">
        <v>27258</v>
      </c>
      <c r="CK69" s="100">
        <v>26247</v>
      </c>
      <c r="CL69" s="100">
        <v>25493</v>
      </c>
      <c r="CM69" s="100">
        <v>24216</v>
      </c>
      <c r="CN69" s="100">
        <v>23720</v>
      </c>
      <c r="CO69" s="100">
        <v>21323</v>
      </c>
      <c r="CP69" s="100">
        <v>19699</v>
      </c>
      <c r="CQ69" s="100">
        <v>18152</v>
      </c>
      <c r="CR69" s="100">
        <v>16263</v>
      </c>
      <c r="CS69" s="100">
        <v>14059</v>
      </c>
      <c r="CT69" s="100">
        <v>12940</v>
      </c>
      <c r="CU69" s="100">
        <v>11140</v>
      </c>
      <c r="CV69" s="100">
        <v>9427</v>
      </c>
      <c r="CW69" s="100">
        <v>7597</v>
      </c>
      <c r="CX69" s="100">
        <v>6153</v>
      </c>
      <c r="CY69" s="100">
        <v>4768</v>
      </c>
      <c r="CZ69" s="100">
        <v>3776</v>
      </c>
      <c r="DA69" s="100">
        <v>2731</v>
      </c>
      <c r="DB69" s="100">
        <v>1995</v>
      </c>
      <c r="DC69" s="100">
        <v>1409</v>
      </c>
      <c r="DD69" s="100">
        <v>1025</v>
      </c>
      <c r="DE69" s="100">
        <v>639</v>
      </c>
      <c r="DF69" s="100">
        <v>452</v>
      </c>
      <c r="DG69" s="100">
        <v>251</v>
      </c>
      <c r="DH69" s="100">
        <v>287</v>
      </c>
      <c r="DI69" s="114"/>
      <c r="DJ69" s="114"/>
      <c r="DK69" s="114"/>
      <c r="DL69" s="114"/>
      <c r="DM69" s="114"/>
      <c r="DN69" s="114"/>
      <c r="DO69" s="114"/>
      <c r="DP69" s="114"/>
      <c r="DQ69" s="114"/>
      <c r="DR69" s="114"/>
      <c r="DS69" s="114"/>
      <c r="DT69" s="114"/>
      <c r="DU69" s="114"/>
      <c r="DV69" s="114"/>
      <c r="DW69" s="114"/>
      <c r="DX69" s="114"/>
      <c r="DY69" s="114"/>
      <c r="DZ69" s="114"/>
      <c r="EA69" s="114"/>
      <c r="EB69" s="114"/>
      <c r="EC69" s="114"/>
    </row>
    <row r="70" spans="1:133" s="63" customFormat="1" ht="1" hidden="1" customHeight="1">
      <c r="A70" s="122" t="s">
        <v>187</v>
      </c>
      <c r="B70" s="126"/>
      <c r="C70" s="123">
        <f t="shared" si="20"/>
        <v>2011496</v>
      </c>
      <c r="D70" s="123">
        <f t="shared" si="21"/>
        <v>2045633</v>
      </c>
      <c r="E70" s="123">
        <f t="shared" si="22"/>
        <v>2079351</v>
      </c>
      <c r="F70" s="123">
        <f t="shared" si="23"/>
        <v>2112242</v>
      </c>
      <c r="G70" s="123">
        <f t="shared" si="24"/>
        <v>2145668</v>
      </c>
      <c r="H70" s="123">
        <f t="shared" si="25"/>
        <v>610847</v>
      </c>
      <c r="I70" s="123">
        <f t="shared" si="26"/>
        <v>576710</v>
      </c>
      <c r="J70" s="123">
        <f t="shared" si="27"/>
        <v>542992</v>
      </c>
      <c r="K70" s="123">
        <f t="shared" si="28"/>
        <v>510101</v>
      </c>
      <c r="L70" s="123">
        <f t="shared" si="29"/>
        <v>476675</v>
      </c>
      <c r="M70" s="109">
        <v>38855</v>
      </c>
      <c r="N70" s="109">
        <v>36970</v>
      </c>
      <c r="O70" s="100">
        <v>36779</v>
      </c>
      <c r="P70" s="100">
        <v>36562</v>
      </c>
      <c r="Q70" s="100">
        <v>36256</v>
      </c>
      <c r="R70" s="100">
        <v>36375</v>
      </c>
      <c r="S70" s="100">
        <v>37303</v>
      </c>
      <c r="T70" s="100">
        <v>36555</v>
      </c>
      <c r="U70" s="100">
        <v>37093</v>
      </c>
      <c r="V70" s="100">
        <v>36007</v>
      </c>
      <c r="W70" s="100">
        <v>35495</v>
      </c>
      <c r="X70" s="100">
        <v>35902</v>
      </c>
      <c r="Y70" s="100">
        <v>36346</v>
      </c>
      <c r="Z70" s="100">
        <v>36535</v>
      </c>
      <c r="AA70" s="100">
        <v>38351</v>
      </c>
      <c r="AB70" s="100">
        <v>39433</v>
      </c>
      <c r="AC70" s="100">
        <v>41578</v>
      </c>
      <c r="AD70" s="100">
        <v>43950</v>
      </c>
      <c r="AE70" s="100">
        <v>45281</v>
      </c>
      <c r="AF70" s="100">
        <v>47083</v>
      </c>
      <c r="AG70" s="100">
        <v>48840</v>
      </c>
      <c r="AH70" s="100">
        <v>50119</v>
      </c>
      <c r="AI70" s="100">
        <v>52106</v>
      </c>
      <c r="AJ70" s="100">
        <v>52966</v>
      </c>
      <c r="AK70" s="100">
        <v>54637</v>
      </c>
      <c r="AL70" s="100">
        <v>54233</v>
      </c>
      <c r="AM70" s="100">
        <v>53130</v>
      </c>
      <c r="AN70" s="100">
        <v>52490</v>
      </c>
      <c r="AO70" s="100">
        <v>52145</v>
      </c>
      <c r="AP70" s="100">
        <v>52023</v>
      </c>
      <c r="AQ70" s="100">
        <v>51157</v>
      </c>
      <c r="AR70" s="100">
        <v>51064</v>
      </c>
      <c r="AS70" s="100">
        <v>50017</v>
      </c>
      <c r="AT70" s="100">
        <v>49770</v>
      </c>
      <c r="AU70" s="100">
        <v>49250</v>
      </c>
      <c r="AV70" s="100">
        <v>48643</v>
      </c>
      <c r="AW70" s="100">
        <v>49176</v>
      </c>
      <c r="AX70" s="100">
        <v>48144</v>
      </c>
      <c r="AY70" s="100">
        <v>49840</v>
      </c>
      <c r="AZ70" s="100">
        <v>49778</v>
      </c>
      <c r="BA70" s="100">
        <v>51226</v>
      </c>
      <c r="BB70" s="100">
        <v>50656</v>
      </c>
      <c r="BC70" s="100">
        <v>50779</v>
      </c>
      <c r="BD70" s="100">
        <v>48968</v>
      </c>
      <c r="BE70" s="100">
        <v>49074</v>
      </c>
      <c r="BF70" s="100">
        <v>47873</v>
      </c>
      <c r="BG70" s="100">
        <v>46103</v>
      </c>
      <c r="BH70" s="100">
        <v>43773</v>
      </c>
      <c r="BI70" s="100">
        <v>41591</v>
      </c>
      <c r="BJ70" s="100">
        <v>40728</v>
      </c>
      <c r="BK70" s="100">
        <v>39810</v>
      </c>
      <c r="BL70" s="100">
        <v>38746</v>
      </c>
      <c r="BM70" s="100">
        <v>39291</v>
      </c>
      <c r="BN70" s="100">
        <v>38965</v>
      </c>
      <c r="BO70" s="100">
        <v>38518</v>
      </c>
      <c r="BP70" s="100">
        <v>38012</v>
      </c>
      <c r="BQ70" s="100">
        <v>37374</v>
      </c>
      <c r="BR70" s="100">
        <v>36687</v>
      </c>
      <c r="BS70" s="100">
        <v>37153</v>
      </c>
      <c r="BT70" s="100">
        <v>36288</v>
      </c>
      <c r="BU70" s="100">
        <v>35822</v>
      </c>
      <c r="BV70" s="100">
        <v>34659</v>
      </c>
      <c r="BW70" s="100">
        <v>35138</v>
      </c>
      <c r="BX70" s="100">
        <v>34734</v>
      </c>
      <c r="BY70" s="100">
        <v>34137</v>
      </c>
      <c r="BZ70" s="100">
        <v>33718</v>
      </c>
      <c r="CA70" s="100">
        <v>32891</v>
      </c>
      <c r="CB70" s="100">
        <v>33426</v>
      </c>
      <c r="CC70" s="100">
        <v>32172</v>
      </c>
      <c r="CD70" s="100">
        <v>27381</v>
      </c>
      <c r="CE70" s="100">
        <v>26178</v>
      </c>
      <c r="CF70" s="100">
        <v>25297</v>
      </c>
      <c r="CG70" s="100">
        <v>25297</v>
      </c>
      <c r="CH70" s="100">
        <v>25551</v>
      </c>
      <c r="CI70" s="100">
        <v>27542</v>
      </c>
      <c r="CJ70" s="100">
        <v>26915</v>
      </c>
      <c r="CK70" s="100">
        <v>26465</v>
      </c>
      <c r="CL70" s="100">
        <v>25420</v>
      </c>
      <c r="CM70" s="100">
        <v>24553</v>
      </c>
      <c r="CN70" s="100">
        <v>23183</v>
      </c>
      <c r="CO70" s="100">
        <v>22574</v>
      </c>
      <c r="CP70" s="100">
        <v>20217</v>
      </c>
      <c r="CQ70" s="100">
        <v>18414</v>
      </c>
      <c r="CR70" s="100">
        <v>16859</v>
      </c>
      <c r="CS70" s="100">
        <v>14957</v>
      </c>
      <c r="CT70" s="100">
        <v>12837</v>
      </c>
      <c r="CU70" s="100">
        <v>11657</v>
      </c>
      <c r="CV70" s="100">
        <v>9875</v>
      </c>
      <c r="CW70" s="100">
        <v>8226</v>
      </c>
      <c r="CX70" s="100">
        <v>6521</v>
      </c>
      <c r="CY70" s="100">
        <v>5186</v>
      </c>
      <c r="CZ70" s="100">
        <v>3885</v>
      </c>
      <c r="DA70" s="100">
        <v>3038</v>
      </c>
      <c r="DB70" s="100">
        <v>2113</v>
      </c>
      <c r="DC70" s="100">
        <v>1545</v>
      </c>
      <c r="DD70" s="100">
        <v>1053</v>
      </c>
      <c r="DE70" s="100">
        <v>713</v>
      </c>
      <c r="DF70" s="100">
        <v>441</v>
      </c>
      <c r="DG70" s="100">
        <v>320</v>
      </c>
      <c r="DH70" s="100">
        <v>290</v>
      </c>
      <c r="DI70" s="114"/>
      <c r="DJ70" s="114"/>
      <c r="DK70" s="114"/>
      <c r="DL70" s="114"/>
      <c r="DM70" s="114"/>
      <c r="DN70" s="114"/>
      <c r="DO70" s="114"/>
      <c r="DP70" s="114"/>
      <c r="DQ70" s="114"/>
      <c r="DR70" s="114"/>
      <c r="DS70" s="114"/>
      <c r="DT70" s="114"/>
      <c r="DU70" s="114"/>
      <c r="DV70" s="114"/>
      <c r="DW70" s="114"/>
      <c r="DX70" s="114"/>
      <c r="DY70" s="114"/>
      <c r="DZ70" s="114"/>
      <c r="EA70" s="114"/>
      <c r="EB70" s="114"/>
      <c r="EC70" s="114"/>
    </row>
    <row r="71" spans="1:133" s="63" customFormat="1" ht="1" hidden="1" customHeight="1">
      <c r="A71" s="122" t="s">
        <v>186</v>
      </c>
      <c r="B71" s="126"/>
      <c r="C71" s="123">
        <f t="shared" si="20"/>
        <v>2030794</v>
      </c>
      <c r="D71" s="123">
        <f t="shared" si="21"/>
        <v>2065198</v>
      </c>
      <c r="E71" s="123">
        <f t="shared" si="22"/>
        <v>2098989</v>
      </c>
      <c r="F71" s="123">
        <f t="shared" si="23"/>
        <v>2132364</v>
      </c>
      <c r="G71" s="123">
        <f t="shared" si="24"/>
        <v>2164848</v>
      </c>
      <c r="H71" s="123">
        <f t="shared" si="25"/>
        <v>619282</v>
      </c>
      <c r="I71" s="123">
        <f t="shared" si="26"/>
        <v>584878</v>
      </c>
      <c r="J71" s="123">
        <f t="shared" si="27"/>
        <v>551087</v>
      </c>
      <c r="K71" s="123">
        <f t="shared" si="28"/>
        <v>517712</v>
      </c>
      <c r="L71" s="123">
        <f t="shared" si="29"/>
        <v>485228</v>
      </c>
      <c r="M71" s="109">
        <v>39322</v>
      </c>
      <c r="N71" s="109">
        <v>38718</v>
      </c>
      <c r="O71" s="100">
        <v>36780</v>
      </c>
      <c r="P71" s="100">
        <v>36762</v>
      </c>
      <c r="Q71" s="100">
        <v>36718</v>
      </c>
      <c r="R71" s="100">
        <v>36818</v>
      </c>
      <c r="S71" s="100">
        <v>36671</v>
      </c>
      <c r="T71" s="100">
        <v>37580</v>
      </c>
      <c r="U71" s="100">
        <v>36824</v>
      </c>
      <c r="V71" s="100">
        <v>37349</v>
      </c>
      <c r="W71" s="100">
        <v>36297</v>
      </c>
      <c r="X71" s="100">
        <v>35755</v>
      </c>
      <c r="Y71" s="100">
        <v>36192</v>
      </c>
      <c r="Z71" s="100">
        <v>36686</v>
      </c>
      <c r="AA71" s="100">
        <v>36859</v>
      </c>
      <c r="AB71" s="100">
        <v>38722</v>
      </c>
      <c r="AC71" s="100">
        <v>39811</v>
      </c>
      <c r="AD71" s="100">
        <v>42140</v>
      </c>
      <c r="AE71" s="100">
        <v>44489</v>
      </c>
      <c r="AF71" s="100">
        <v>45744</v>
      </c>
      <c r="AG71" s="100">
        <v>47568</v>
      </c>
      <c r="AH71" s="100">
        <v>49371</v>
      </c>
      <c r="AI71" s="100">
        <v>50776</v>
      </c>
      <c r="AJ71" s="100">
        <v>52800</v>
      </c>
      <c r="AK71" s="100">
        <v>53771</v>
      </c>
      <c r="AL71" s="100">
        <v>55471</v>
      </c>
      <c r="AM71" s="100">
        <v>55130</v>
      </c>
      <c r="AN71" s="100">
        <v>53981</v>
      </c>
      <c r="AO71" s="100">
        <v>53331</v>
      </c>
      <c r="AP71" s="100">
        <v>52907</v>
      </c>
      <c r="AQ71" s="100">
        <v>52649</v>
      </c>
      <c r="AR71" s="100">
        <v>51647</v>
      </c>
      <c r="AS71" s="100">
        <v>51644</v>
      </c>
      <c r="AT71" s="100">
        <v>50436</v>
      </c>
      <c r="AU71" s="100">
        <v>50138</v>
      </c>
      <c r="AV71" s="100">
        <v>49621</v>
      </c>
      <c r="AW71" s="100">
        <v>48922</v>
      </c>
      <c r="AX71" s="100">
        <v>49454</v>
      </c>
      <c r="AY71" s="100">
        <v>48308</v>
      </c>
      <c r="AZ71" s="100">
        <v>49981</v>
      </c>
      <c r="BA71" s="100">
        <v>49939</v>
      </c>
      <c r="BB71" s="100">
        <v>51310</v>
      </c>
      <c r="BC71" s="100">
        <v>50640</v>
      </c>
      <c r="BD71" s="100">
        <v>50787</v>
      </c>
      <c r="BE71" s="100">
        <v>48980</v>
      </c>
      <c r="BF71" s="100">
        <v>49046</v>
      </c>
      <c r="BG71" s="100">
        <v>47849</v>
      </c>
      <c r="BH71" s="100">
        <v>46011</v>
      </c>
      <c r="BI71" s="100">
        <v>43669</v>
      </c>
      <c r="BJ71" s="100">
        <v>41420</v>
      </c>
      <c r="BK71" s="100">
        <v>40631</v>
      </c>
      <c r="BL71" s="100">
        <v>39664</v>
      </c>
      <c r="BM71" s="100">
        <v>38593</v>
      </c>
      <c r="BN71" s="100">
        <v>39099</v>
      </c>
      <c r="BO71" s="100">
        <v>38727</v>
      </c>
      <c r="BP71" s="100">
        <v>38232</v>
      </c>
      <c r="BQ71" s="100">
        <v>37713</v>
      </c>
      <c r="BR71" s="100">
        <v>37021</v>
      </c>
      <c r="BS71" s="100">
        <v>36329</v>
      </c>
      <c r="BT71" s="100">
        <v>36850</v>
      </c>
      <c r="BU71" s="100">
        <v>35903</v>
      </c>
      <c r="BV71" s="100">
        <v>35489</v>
      </c>
      <c r="BW71" s="100">
        <v>34237</v>
      </c>
      <c r="BX71" s="100">
        <v>34749</v>
      </c>
      <c r="BY71" s="100">
        <v>34404</v>
      </c>
      <c r="BZ71" s="100">
        <v>33791</v>
      </c>
      <c r="CA71" s="100">
        <v>33375</v>
      </c>
      <c r="CB71" s="100">
        <v>32484</v>
      </c>
      <c r="CC71" s="100">
        <v>33017</v>
      </c>
      <c r="CD71" s="100">
        <v>31757</v>
      </c>
      <c r="CE71" s="100">
        <v>26964</v>
      </c>
      <c r="CF71" s="100">
        <v>25774</v>
      </c>
      <c r="CG71" s="100">
        <v>24873</v>
      </c>
      <c r="CH71" s="100">
        <v>24759</v>
      </c>
      <c r="CI71" s="100">
        <v>24996</v>
      </c>
      <c r="CJ71" s="100">
        <v>26865</v>
      </c>
      <c r="CK71" s="100">
        <v>26153</v>
      </c>
      <c r="CL71" s="100">
        <v>25683</v>
      </c>
      <c r="CM71" s="100">
        <v>24563</v>
      </c>
      <c r="CN71" s="100">
        <v>23544</v>
      </c>
      <c r="CO71" s="100">
        <v>22062</v>
      </c>
      <c r="CP71" s="100">
        <v>21363</v>
      </c>
      <c r="CQ71" s="100">
        <v>18970</v>
      </c>
      <c r="CR71" s="100">
        <v>17111</v>
      </c>
      <c r="CS71" s="100">
        <v>15543</v>
      </c>
      <c r="CT71" s="100">
        <v>13628</v>
      </c>
      <c r="CU71" s="100">
        <v>11578</v>
      </c>
      <c r="CV71" s="100">
        <v>10322</v>
      </c>
      <c r="CW71" s="100">
        <v>8653</v>
      </c>
      <c r="CX71" s="100">
        <v>7069</v>
      </c>
      <c r="CY71" s="100">
        <v>5491</v>
      </c>
      <c r="CZ71" s="100">
        <v>4253</v>
      </c>
      <c r="DA71" s="100">
        <v>3174</v>
      </c>
      <c r="DB71" s="100">
        <v>2411</v>
      </c>
      <c r="DC71" s="100">
        <v>1608</v>
      </c>
      <c r="DD71" s="100">
        <v>1149</v>
      </c>
      <c r="DE71" s="100">
        <v>779</v>
      </c>
      <c r="DF71" s="100">
        <v>484</v>
      </c>
      <c r="DG71" s="100">
        <v>281</v>
      </c>
      <c r="DH71" s="100">
        <v>351</v>
      </c>
      <c r="DI71" s="114"/>
      <c r="DJ71" s="114"/>
      <c r="DK71" s="114"/>
      <c r="DL71" s="114"/>
      <c r="DM71" s="114"/>
      <c r="DN71" s="114"/>
      <c r="DO71" s="114"/>
      <c r="DP71" s="114"/>
      <c r="DQ71" s="114"/>
      <c r="DR71" s="114"/>
      <c r="DS71" s="114"/>
      <c r="DT71" s="114"/>
      <c r="DU71" s="114"/>
      <c r="DV71" s="114"/>
      <c r="DW71" s="114"/>
      <c r="DX71" s="114"/>
      <c r="DY71" s="114"/>
      <c r="DZ71" s="114"/>
      <c r="EA71" s="114"/>
      <c r="EB71" s="114"/>
      <c r="EC71" s="114"/>
    </row>
    <row r="72" spans="1:133" s="63" customFormat="1" ht="1" hidden="1" customHeight="1">
      <c r="A72" s="122" t="s">
        <v>185</v>
      </c>
      <c r="B72" s="126"/>
      <c r="C72" s="123">
        <f t="shared" si="20"/>
        <v>2055114</v>
      </c>
      <c r="D72" s="123">
        <f t="shared" si="21"/>
        <v>2089501</v>
      </c>
      <c r="E72" s="123">
        <f t="shared" si="22"/>
        <v>2123532</v>
      </c>
      <c r="F72" s="123">
        <f t="shared" si="23"/>
        <v>2156987</v>
      </c>
      <c r="G72" s="123">
        <f t="shared" si="24"/>
        <v>2189994</v>
      </c>
      <c r="H72" s="123">
        <f t="shared" si="25"/>
        <v>626184</v>
      </c>
      <c r="I72" s="123">
        <f t="shared" si="26"/>
        <v>591797</v>
      </c>
      <c r="J72" s="123">
        <f t="shared" si="27"/>
        <v>557766</v>
      </c>
      <c r="K72" s="123">
        <f t="shared" si="28"/>
        <v>524311</v>
      </c>
      <c r="L72" s="123">
        <f t="shared" si="29"/>
        <v>491304</v>
      </c>
      <c r="M72" s="109">
        <v>40760</v>
      </c>
      <c r="N72" s="109">
        <v>39232</v>
      </c>
      <c r="O72" s="100">
        <v>38933</v>
      </c>
      <c r="P72" s="100">
        <v>37427</v>
      </c>
      <c r="Q72" s="100">
        <v>37393</v>
      </c>
      <c r="R72" s="100">
        <v>37737</v>
      </c>
      <c r="S72" s="100">
        <v>37404</v>
      </c>
      <c r="T72" s="100">
        <v>37130</v>
      </c>
      <c r="U72" s="100">
        <v>38030</v>
      </c>
      <c r="V72" s="100">
        <v>37327</v>
      </c>
      <c r="W72" s="100">
        <v>37825</v>
      </c>
      <c r="X72" s="100">
        <v>36784</v>
      </c>
      <c r="Y72" s="100">
        <v>36276</v>
      </c>
      <c r="Z72" s="100">
        <v>36598</v>
      </c>
      <c r="AA72" s="100">
        <v>37171</v>
      </c>
      <c r="AB72" s="100">
        <v>37372</v>
      </c>
      <c r="AC72" s="100">
        <v>39253</v>
      </c>
      <c r="AD72" s="100">
        <v>40416</v>
      </c>
      <c r="AE72" s="100">
        <v>42858</v>
      </c>
      <c r="AF72" s="100">
        <v>45157</v>
      </c>
      <c r="AG72" s="100">
        <v>46440</v>
      </c>
      <c r="AH72" s="100">
        <v>48310</v>
      </c>
      <c r="AI72" s="100">
        <v>50452</v>
      </c>
      <c r="AJ72" s="100">
        <v>51943</v>
      </c>
      <c r="AK72" s="100">
        <v>54111</v>
      </c>
      <c r="AL72" s="100">
        <v>55138</v>
      </c>
      <c r="AM72" s="100">
        <v>56830</v>
      </c>
      <c r="AN72" s="100">
        <v>56488</v>
      </c>
      <c r="AO72" s="100">
        <v>55138</v>
      </c>
      <c r="AP72" s="100">
        <v>54443</v>
      </c>
      <c r="AQ72" s="100">
        <v>53877</v>
      </c>
      <c r="AR72" s="100">
        <v>53423</v>
      </c>
      <c r="AS72" s="100">
        <v>52272</v>
      </c>
      <c r="AT72" s="100">
        <v>52263</v>
      </c>
      <c r="AU72" s="100">
        <v>50966</v>
      </c>
      <c r="AV72" s="100">
        <v>50614</v>
      </c>
      <c r="AW72" s="100">
        <v>50065</v>
      </c>
      <c r="AX72" s="100">
        <v>49291</v>
      </c>
      <c r="AY72" s="100">
        <v>49787</v>
      </c>
      <c r="AZ72" s="100">
        <v>48545</v>
      </c>
      <c r="BA72" s="100">
        <v>50157</v>
      </c>
      <c r="BB72" s="100">
        <v>50055</v>
      </c>
      <c r="BC72" s="100">
        <v>51387</v>
      </c>
      <c r="BD72" s="100">
        <v>50735</v>
      </c>
      <c r="BE72" s="100">
        <v>50863</v>
      </c>
      <c r="BF72" s="100">
        <v>49006</v>
      </c>
      <c r="BG72" s="100">
        <v>48998</v>
      </c>
      <c r="BH72" s="100">
        <v>47767</v>
      </c>
      <c r="BI72" s="100">
        <v>45943</v>
      </c>
      <c r="BJ72" s="100">
        <v>43593</v>
      </c>
      <c r="BK72" s="100">
        <v>41331</v>
      </c>
      <c r="BL72" s="100">
        <v>40490</v>
      </c>
      <c r="BM72" s="100">
        <v>39502</v>
      </c>
      <c r="BN72" s="100">
        <v>38407</v>
      </c>
      <c r="BO72" s="100">
        <v>38854</v>
      </c>
      <c r="BP72" s="100">
        <v>38463</v>
      </c>
      <c r="BQ72" s="100">
        <v>37958</v>
      </c>
      <c r="BR72" s="100">
        <v>37401</v>
      </c>
      <c r="BS72" s="100">
        <v>36665</v>
      </c>
      <c r="BT72" s="100">
        <v>36011</v>
      </c>
      <c r="BU72" s="100">
        <v>36506</v>
      </c>
      <c r="BV72" s="100">
        <v>35611</v>
      </c>
      <c r="BW72" s="100">
        <v>35088</v>
      </c>
      <c r="BX72" s="100">
        <v>33927</v>
      </c>
      <c r="BY72" s="100">
        <v>34387</v>
      </c>
      <c r="BZ72" s="100">
        <v>34031</v>
      </c>
      <c r="CA72" s="100">
        <v>33455</v>
      </c>
      <c r="CB72" s="100">
        <v>33007</v>
      </c>
      <c r="CC72" s="100">
        <v>32095</v>
      </c>
      <c r="CD72" s="100">
        <v>32608</v>
      </c>
      <c r="CE72" s="100">
        <v>31273</v>
      </c>
      <c r="CF72" s="100">
        <v>26514</v>
      </c>
      <c r="CG72" s="100">
        <v>25283</v>
      </c>
      <c r="CH72" s="100">
        <v>24365</v>
      </c>
      <c r="CI72" s="100">
        <v>24215</v>
      </c>
      <c r="CJ72" s="100">
        <v>24321</v>
      </c>
      <c r="CK72" s="100">
        <v>26070</v>
      </c>
      <c r="CL72" s="100">
        <v>25279</v>
      </c>
      <c r="CM72" s="100">
        <v>24763</v>
      </c>
      <c r="CN72" s="100">
        <v>23556</v>
      </c>
      <c r="CO72" s="100">
        <v>22411</v>
      </c>
      <c r="CP72" s="100">
        <v>20838</v>
      </c>
      <c r="CQ72" s="100">
        <v>20120</v>
      </c>
      <c r="CR72" s="100">
        <v>17696</v>
      </c>
      <c r="CS72" s="100">
        <v>15737</v>
      </c>
      <c r="CT72" s="100">
        <v>14090</v>
      </c>
      <c r="CU72" s="100">
        <v>12186</v>
      </c>
      <c r="CV72" s="100">
        <v>10248</v>
      </c>
      <c r="CW72" s="100">
        <v>8930</v>
      </c>
      <c r="CX72" s="100">
        <v>7340</v>
      </c>
      <c r="CY72" s="100">
        <v>5958</v>
      </c>
      <c r="CZ72" s="100">
        <v>4477</v>
      </c>
      <c r="DA72" s="100">
        <v>3403</v>
      </c>
      <c r="DB72" s="100">
        <v>2495</v>
      </c>
      <c r="DC72" s="100">
        <v>1837</v>
      </c>
      <c r="DD72" s="100">
        <v>1177</v>
      </c>
      <c r="DE72" s="100">
        <v>811</v>
      </c>
      <c r="DF72" s="100">
        <v>544</v>
      </c>
      <c r="DG72" s="100">
        <v>332</v>
      </c>
      <c r="DH72" s="100">
        <v>332</v>
      </c>
      <c r="DI72" s="114"/>
      <c r="DJ72" s="114"/>
      <c r="DK72" s="114"/>
      <c r="DL72" s="114"/>
      <c r="DM72" s="114"/>
      <c r="DN72" s="114"/>
      <c r="DO72" s="114"/>
      <c r="DP72" s="114"/>
      <c r="DQ72" s="114"/>
      <c r="DR72" s="114"/>
      <c r="DS72" s="114"/>
      <c r="DT72" s="114"/>
      <c r="DU72" s="114"/>
      <c r="DV72" s="114"/>
      <c r="DW72" s="114"/>
      <c r="DX72" s="114"/>
      <c r="DY72" s="114"/>
      <c r="DZ72" s="114"/>
      <c r="EA72" s="114"/>
      <c r="EB72" s="114"/>
      <c r="EC72" s="114"/>
    </row>
    <row r="73" spans="1:133" s="63" customFormat="1" ht="1" hidden="1" customHeight="1">
      <c r="A73" s="122" t="s">
        <v>184</v>
      </c>
      <c r="B73" s="126"/>
      <c r="C73" s="123">
        <f t="shared" si="20"/>
        <v>2093111</v>
      </c>
      <c r="D73" s="123">
        <f t="shared" si="21"/>
        <v>2126585</v>
      </c>
      <c r="E73" s="123">
        <f t="shared" si="22"/>
        <v>2160524</v>
      </c>
      <c r="F73" s="123">
        <f t="shared" si="23"/>
        <v>2194198</v>
      </c>
      <c r="G73" s="123">
        <f t="shared" si="24"/>
        <v>2227407</v>
      </c>
      <c r="H73" s="123">
        <f t="shared" si="25"/>
        <v>634173</v>
      </c>
      <c r="I73" s="123">
        <f t="shared" si="26"/>
        <v>600699</v>
      </c>
      <c r="J73" s="123">
        <f t="shared" si="27"/>
        <v>566760</v>
      </c>
      <c r="K73" s="123">
        <f t="shared" si="28"/>
        <v>533086</v>
      </c>
      <c r="L73" s="123">
        <f t="shared" si="29"/>
        <v>499877</v>
      </c>
      <c r="M73" s="109">
        <v>41486</v>
      </c>
      <c r="N73" s="109">
        <v>40633</v>
      </c>
      <c r="O73" s="100">
        <v>39514</v>
      </c>
      <c r="P73" s="100">
        <v>39677</v>
      </c>
      <c r="Q73" s="100">
        <v>38204</v>
      </c>
      <c r="R73" s="100">
        <v>38536</v>
      </c>
      <c r="S73" s="100">
        <v>38261</v>
      </c>
      <c r="T73" s="100">
        <v>37780</v>
      </c>
      <c r="U73" s="100">
        <v>37368</v>
      </c>
      <c r="V73" s="100">
        <v>38165</v>
      </c>
      <c r="W73" s="100">
        <v>37473</v>
      </c>
      <c r="X73" s="100">
        <v>38093</v>
      </c>
      <c r="Y73" s="100">
        <v>36975</v>
      </c>
      <c r="Z73" s="100">
        <v>36198</v>
      </c>
      <c r="AA73" s="100">
        <v>36602</v>
      </c>
      <c r="AB73" s="100">
        <v>37236</v>
      </c>
      <c r="AC73" s="100">
        <v>37768</v>
      </c>
      <c r="AD73" s="100">
        <v>39477</v>
      </c>
      <c r="AE73" s="100">
        <v>40869</v>
      </c>
      <c r="AF73" s="100">
        <v>43504</v>
      </c>
      <c r="AG73" s="100">
        <v>46016</v>
      </c>
      <c r="AH73" s="100">
        <v>47283</v>
      </c>
      <c r="AI73" s="100">
        <v>49563</v>
      </c>
      <c r="AJ73" s="100">
        <v>52061</v>
      </c>
      <c r="AK73" s="100">
        <v>53745</v>
      </c>
      <c r="AL73" s="100">
        <v>56163</v>
      </c>
      <c r="AM73" s="100">
        <v>57546</v>
      </c>
      <c r="AN73" s="100">
        <v>59382</v>
      </c>
      <c r="AO73" s="100">
        <v>59190</v>
      </c>
      <c r="AP73" s="100">
        <v>57819</v>
      </c>
      <c r="AQ73" s="100">
        <v>57119</v>
      </c>
      <c r="AR73" s="100">
        <v>56476</v>
      </c>
      <c r="AS73" s="100">
        <v>55355</v>
      </c>
      <c r="AT73" s="100">
        <v>53672</v>
      </c>
      <c r="AU73" s="100">
        <v>53537</v>
      </c>
      <c r="AV73" s="100">
        <v>52354</v>
      </c>
      <c r="AW73" s="100">
        <v>51150</v>
      </c>
      <c r="AX73" s="100">
        <v>50652</v>
      </c>
      <c r="AY73" s="100">
        <v>49839</v>
      </c>
      <c r="AZ73" s="100">
        <v>50282</v>
      </c>
      <c r="BA73" s="100">
        <v>48663</v>
      </c>
      <c r="BB73" s="100">
        <v>50400</v>
      </c>
      <c r="BC73" s="100">
        <v>50180</v>
      </c>
      <c r="BD73" s="100">
        <v>51333</v>
      </c>
      <c r="BE73" s="100">
        <v>50743</v>
      </c>
      <c r="BF73" s="100">
        <v>50862</v>
      </c>
      <c r="BG73" s="100">
        <v>48932</v>
      </c>
      <c r="BH73" s="100">
        <v>48740</v>
      </c>
      <c r="BI73" s="100">
        <v>47635</v>
      </c>
      <c r="BJ73" s="100">
        <v>45773</v>
      </c>
      <c r="BK73" s="100">
        <v>43410</v>
      </c>
      <c r="BL73" s="100">
        <v>41078</v>
      </c>
      <c r="BM73" s="100">
        <v>40116</v>
      </c>
      <c r="BN73" s="100">
        <v>39085</v>
      </c>
      <c r="BO73" s="100">
        <v>37892</v>
      </c>
      <c r="BP73" s="100">
        <v>38501</v>
      </c>
      <c r="BQ73" s="100">
        <v>38085</v>
      </c>
      <c r="BR73" s="100">
        <v>37667</v>
      </c>
      <c r="BS73" s="100">
        <v>36883</v>
      </c>
      <c r="BT73" s="100">
        <v>36395</v>
      </c>
      <c r="BU73" s="100">
        <v>35760</v>
      </c>
      <c r="BV73" s="100">
        <v>36236</v>
      </c>
      <c r="BW73" s="100">
        <v>35014</v>
      </c>
      <c r="BX73" s="100">
        <v>34524</v>
      </c>
      <c r="BY73" s="100">
        <v>33474</v>
      </c>
      <c r="BZ73" s="100">
        <v>33939</v>
      </c>
      <c r="CA73" s="100">
        <v>33674</v>
      </c>
      <c r="CB73" s="100">
        <v>33209</v>
      </c>
      <c r="CC73" s="100">
        <v>32614</v>
      </c>
      <c r="CD73" s="100">
        <v>31447</v>
      </c>
      <c r="CE73" s="100">
        <v>32255</v>
      </c>
      <c r="CF73" s="100">
        <v>30924</v>
      </c>
      <c r="CG73" s="100">
        <v>26201</v>
      </c>
      <c r="CH73" s="100">
        <v>24705</v>
      </c>
      <c r="CI73" s="100">
        <v>23913</v>
      </c>
      <c r="CJ73" s="100">
        <v>23675</v>
      </c>
      <c r="CK73" s="100">
        <v>23680</v>
      </c>
      <c r="CL73" s="100">
        <v>25238</v>
      </c>
      <c r="CM73" s="100">
        <v>24502</v>
      </c>
      <c r="CN73" s="100">
        <v>23910</v>
      </c>
      <c r="CO73" s="100">
        <v>22349</v>
      </c>
      <c r="CP73" s="100">
        <v>21532</v>
      </c>
      <c r="CQ73" s="100">
        <v>19651</v>
      </c>
      <c r="CR73" s="100">
        <v>18694</v>
      </c>
      <c r="CS73" s="100">
        <v>16352</v>
      </c>
      <c r="CT73" s="100">
        <v>14399</v>
      </c>
      <c r="CU73" s="100">
        <v>12747</v>
      </c>
      <c r="CV73" s="100">
        <v>10979</v>
      </c>
      <c r="CW73" s="100">
        <v>9028</v>
      </c>
      <c r="CX73" s="100">
        <v>7721</v>
      </c>
      <c r="CY73" s="100">
        <v>6359</v>
      </c>
      <c r="CZ73" s="100">
        <v>4794</v>
      </c>
      <c r="DA73" s="100">
        <v>3669</v>
      </c>
      <c r="DB73" s="100">
        <v>2755</v>
      </c>
      <c r="DC73" s="100">
        <v>1967</v>
      </c>
      <c r="DD73" s="100">
        <v>1347</v>
      </c>
      <c r="DE73" s="100">
        <v>900</v>
      </c>
      <c r="DF73" s="100">
        <v>623</v>
      </c>
      <c r="DG73" s="100">
        <v>399</v>
      </c>
      <c r="DH73" s="100">
        <v>548</v>
      </c>
      <c r="DI73" s="114"/>
      <c r="DJ73" s="114"/>
      <c r="DK73" s="114"/>
      <c r="DL73" s="114"/>
      <c r="DM73" s="114"/>
      <c r="DN73" s="114"/>
      <c r="DO73" s="114"/>
      <c r="DP73" s="114"/>
      <c r="DQ73" s="114"/>
      <c r="DR73" s="114"/>
      <c r="DS73" s="114"/>
      <c r="DT73" s="114"/>
      <c r="DU73" s="114"/>
      <c r="DV73" s="114"/>
      <c r="DW73" s="114"/>
      <c r="DX73" s="114"/>
      <c r="DY73" s="114"/>
      <c r="DZ73" s="114"/>
      <c r="EA73" s="114"/>
      <c r="EB73" s="114"/>
      <c r="EC73" s="114"/>
    </row>
    <row r="74" spans="1:133" s="63" customFormat="1" ht="1" hidden="1" customHeight="1">
      <c r="A74" s="122" t="s">
        <v>183</v>
      </c>
      <c r="B74" s="126"/>
      <c r="C74" s="123">
        <f t="shared" si="20"/>
        <v>2110644</v>
      </c>
      <c r="D74" s="123">
        <f t="shared" si="21"/>
        <v>2144799</v>
      </c>
      <c r="E74" s="123">
        <f t="shared" si="22"/>
        <v>2177947</v>
      </c>
      <c r="F74" s="123">
        <f t="shared" si="23"/>
        <v>2211548</v>
      </c>
      <c r="G74" s="123">
        <f t="shared" si="24"/>
        <v>2244807</v>
      </c>
      <c r="H74" s="123">
        <f t="shared" si="25"/>
        <v>641116</v>
      </c>
      <c r="I74" s="123">
        <f t="shared" si="26"/>
        <v>606961</v>
      </c>
      <c r="J74" s="123">
        <f t="shared" si="27"/>
        <v>573813</v>
      </c>
      <c r="K74" s="123">
        <f t="shared" si="28"/>
        <v>540212</v>
      </c>
      <c r="L74" s="123">
        <f t="shared" si="29"/>
        <v>506953</v>
      </c>
      <c r="M74" s="109">
        <v>41949</v>
      </c>
      <c r="N74" s="109">
        <v>41373</v>
      </c>
      <c r="O74" s="100">
        <v>41174</v>
      </c>
      <c r="P74" s="100">
        <v>39947</v>
      </c>
      <c r="Q74" s="100">
        <v>40112</v>
      </c>
      <c r="R74" s="100">
        <v>38818</v>
      </c>
      <c r="S74" s="100">
        <v>38998</v>
      </c>
      <c r="T74" s="100">
        <v>38747</v>
      </c>
      <c r="U74" s="100">
        <v>38236</v>
      </c>
      <c r="V74" s="100">
        <v>37880</v>
      </c>
      <c r="W74" s="100">
        <v>38733</v>
      </c>
      <c r="X74" s="100">
        <v>37954</v>
      </c>
      <c r="Y74" s="100">
        <v>38579</v>
      </c>
      <c r="Z74" s="100">
        <v>37553</v>
      </c>
      <c r="AA74" s="100">
        <v>36715</v>
      </c>
      <c r="AB74" s="100">
        <v>37187</v>
      </c>
      <c r="AC74" s="100">
        <v>38073</v>
      </c>
      <c r="AD74" s="100">
        <v>38372</v>
      </c>
      <c r="AE74" s="100">
        <v>40138</v>
      </c>
      <c r="AF74" s="100">
        <v>41745</v>
      </c>
      <c r="AG74" s="100">
        <v>44258</v>
      </c>
      <c r="AH74" s="100">
        <v>46641</v>
      </c>
      <c r="AI74" s="100">
        <v>48087</v>
      </c>
      <c r="AJ74" s="100">
        <v>50716</v>
      </c>
      <c r="AK74" s="100">
        <v>53083</v>
      </c>
      <c r="AL74" s="100">
        <v>54960</v>
      </c>
      <c r="AM74" s="100">
        <v>57398</v>
      </c>
      <c r="AN74" s="100">
        <v>58662</v>
      </c>
      <c r="AO74" s="100">
        <v>60384</v>
      </c>
      <c r="AP74" s="100">
        <v>60070</v>
      </c>
      <c r="AQ74" s="100">
        <v>58604</v>
      </c>
      <c r="AR74" s="100">
        <v>57718</v>
      </c>
      <c r="AS74" s="100">
        <v>56973</v>
      </c>
      <c r="AT74" s="100">
        <v>55784</v>
      </c>
      <c r="AU74" s="100">
        <v>54067</v>
      </c>
      <c r="AV74" s="100">
        <v>53842</v>
      </c>
      <c r="AW74" s="100">
        <v>52632</v>
      </c>
      <c r="AX74" s="100">
        <v>51443</v>
      </c>
      <c r="AY74" s="100">
        <v>50885</v>
      </c>
      <c r="AZ74" s="100">
        <v>50021</v>
      </c>
      <c r="BA74" s="100">
        <v>50376</v>
      </c>
      <c r="BB74" s="100">
        <v>48779</v>
      </c>
      <c r="BC74" s="100">
        <v>50455</v>
      </c>
      <c r="BD74" s="100">
        <v>50160</v>
      </c>
      <c r="BE74" s="100">
        <v>51288</v>
      </c>
      <c r="BF74" s="100">
        <v>50704</v>
      </c>
      <c r="BG74" s="100">
        <v>50753</v>
      </c>
      <c r="BH74" s="100">
        <v>48740</v>
      </c>
      <c r="BI74" s="100">
        <v>48652</v>
      </c>
      <c r="BJ74" s="100">
        <v>47454</v>
      </c>
      <c r="BK74" s="100">
        <v>45559</v>
      </c>
      <c r="BL74" s="100">
        <v>43105</v>
      </c>
      <c r="BM74" s="100">
        <v>40858</v>
      </c>
      <c r="BN74" s="100">
        <v>39786</v>
      </c>
      <c r="BO74" s="100">
        <v>38759</v>
      </c>
      <c r="BP74" s="100">
        <v>37508</v>
      </c>
      <c r="BQ74" s="100">
        <v>38112</v>
      </c>
      <c r="BR74" s="100">
        <v>37722</v>
      </c>
      <c r="BS74" s="100">
        <v>37242</v>
      </c>
      <c r="BT74" s="100">
        <v>36521</v>
      </c>
      <c r="BU74" s="100">
        <v>36048</v>
      </c>
      <c r="BV74" s="100">
        <v>35408</v>
      </c>
      <c r="BW74" s="100">
        <v>35780</v>
      </c>
      <c r="BX74" s="100">
        <v>34647</v>
      </c>
      <c r="BY74" s="100">
        <v>34155</v>
      </c>
      <c r="BZ74" s="100">
        <v>33148</v>
      </c>
      <c r="CA74" s="100">
        <v>33601</v>
      </c>
      <c r="CB74" s="100">
        <v>33259</v>
      </c>
      <c r="CC74" s="100">
        <v>32820</v>
      </c>
      <c r="CD74" s="100">
        <v>32183</v>
      </c>
      <c r="CE74" s="100">
        <v>30995</v>
      </c>
      <c r="CF74" s="100">
        <v>31744</v>
      </c>
      <c r="CG74" s="100">
        <v>30345</v>
      </c>
      <c r="CH74" s="100">
        <v>25683</v>
      </c>
      <c r="CI74" s="100">
        <v>24182</v>
      </c>
      <c r="CJ74" s="100">
        <v>23353</v>
      </c>
      <c r="CK74" s="100">
        <v>23056</v>
      </c>
      <c r="CL74" s="100">
        <v>22969</v>
      </c>
      <c r="CM74" s="100">
        <v>24406</v>
      </c>
      <c r="CN74" s="100">
        <v>23614</v>
      </c>
      <c r="CO74" s="100">
        <v>22878</v>
      </c>
      <c r="CP74" s="100">
        <v>21289</v>
      </c>
      <c r="CQ74" s="100">
        <v>20221</v>
      </c>
      <c r="CR74" s="100">
        <v>18322</v>
      </c>
      <c r="CS74" s="100">
        <v>17259</v>
      </c>
      <c r="CT74" s="100">
        <v>14991</v>
      </c>
      <c r="CU74" s="100">
        <v>13008</v>
      </c>
      <c r="CV74" s="100">
        <v>11318</v>
      </c>
      <c r="CW74" s="100">
        <v>9619</v>
      </c>
      <c r="CX74" s="100">
        <v>7751</v>
      </c>
      <c r="CY74" s="100">
        <v>6602</v>
      </c>
      <c r="CZ74" s="100">
        <v>5323</v>
      </c>
      <c r="DA74" s="100">
        <v>3883</v>
      </c>
      <c r="DB74" s="100">
        <v>2910</v>
      </c>
      <c r="DC74" s="100">
        <v>2122</v>
      </c>
      <c r="DD74" s="100">
        <v>1451</v>
      </c>
      <c r="DE74" s="100">
        <v>997</v>
      </c>
      <c r="DF74" s="100">
        <v>627</v>
      </c>
      <c r="DG74" s="100">
        <v>445</v>
      </c>
      <c r="DH74" s="100">
        <v>587</v>
      </c>
      <c r="DI74" s="114"/>
      <c r="DJ74" s="114"/>
      <c r="DK74" s="114"/>
      <c r="DL74" s="114"/>
      <c r="DM74" s="114"/>
      <c r="DN74" s="114"/>
      <c r="DO74" s="114"/>
      <c r="DP74" s="114"/>
      <c r="DQ74" s="114"/>
      <c r="DR74" s="114"/>
      <c r="DS74" s="114"/>
      <c r="DT74" s="114"/>
      <c r="DU74" s="114"/>
      <c r="DV74" s="114"/>
      <c r="DW74" s="114"/>
      <c r="DX74" s="114"/>
      <c r="DY74" s="114"/>
      <c r="DZ74" s="114"/>
      <c r="EA74" s="114"/>
      <c r="EB74" s="114"/>
      <c r="EC74" s="114"/>
    </row>
    <row r="75" spans="1:133" s="63" customFormat="1" ht="1" hidden="1" customHeight="1">
      <c r="A75" s="122" t="s">
        <v>182</v>
      </c>
      <c r="B75" s="126"/>
      <c r="C75" s="123">
        <f t="shared" si="20"/>
        <v>2127059</v>
      </c>
      <c r="D75" s="123">
        <f t="shared" si="21"/>
        <v>2161413</v>
      </c>
      <c r="E75" s="123">
        <f t="shared" si="22"/>
        <v>2195240</v>
      </c>
      <c r="F75" s="123">
        <f t="shared" si="23"/>
        <v>2228017</v>
      </c>
      <c r="G75" s="123">
        <f t="shared" si="24"/>
        <v>2261235</v>
      </c>
      <c r="H75" s="123">
        <f t="shared" si="25"/>
        <v>648243</v>
      </c>
      <c r="I75" s="123">
        <f t="shared" si="26"/>
        <v>613889</v>
      </c>
      <c r="J75" s="123">
        <f t="shared" si="27"/>
        <v>580062</v>
      </c>
      <c r="K75" s="123">
        <f t="shared" si="28"/>
        <v>547285</v>
      </c>
      <c r="L75" s="123">
        <f t="shared" si="29"/>
        <v>514067</v>
      </c>
      <c r="M75" s="109">
        <v>40333</v>
      </c>
      <c r="N75" s="109">
        <v>42052</v>
      </c>
      <c r="O75" s="100">
        <v>41758</v>
      </c>
      <c r="P75" s="100">
        <v>41655</v>
      </c>
      <c r="Q75" s="100">
        <v>40343</v>
      </c>
      <c r="R75" s="100">
        <v>40574</v>
      </c>
      <c r="S75" s="100">
        <v>39279</v>
      </c>
      <c r="T75" s="100">
        <v>39419</v>
      </c>
      <c r="U75" s="100">
        <v>39173</v>
      </c>
      <c r="V75" s="100">
        <v>38721</v>
      </c>
      <c r="W75" s="100">
        <v>38335</v>
      </c>
      <c r="X75" s="100">
        <v>39178</v>
      </c>
      <c r="Y75" s="100">
        <v>38299</v>
      </c>
      <c r="Z75" s="100">
        <v>39034</v>
      </c>
      <c r="AA75" s="100">
        <v>37950</v>
      </c>
      <c r="AB75" s="100">
        <v>37236</v>
      </c>
      <c r="AC75" s="100">
        <v>37783</v>
      </c>
      <c r="AD75" s="100">
        <v>38525</v>
      </c>
      <c r="AE75" s="100">
        <v>38860</v>
      </c>
      <c r="AF75" s="100">
        <v>40898</v>
      </c>
      <c r="AG75" s="100">
        <v>42351</v>
      </c>
      <c r="AH75" s="100">
        <v>44853</v>
      </c>
      <c r="AI75" s="100">
        <v>47520</v>
      </c>
      <c r="AJ75" s="100">
        <v>49053</v>
      </c>
      <c r="AK75" s="100">
        <v>51754</v>
      </c>
      <c r="AL75" s="100">
        <v>54295</v>
      </c>
      <c r="AM75" s="100">
        <v>56104</v>
      </c>
      <c r="AN75" s="100">
        <v>58471</v>
      </c>
      <c r="AO75" s="100">
        <v>59611</v>
      </c>
      <c r="AP75" s="100">
        <v>61264</v>
      </c>
      <c r="AQ75" s="100">
        <v>60900</v>
      </c>
      <c r="AR75" s="100">
        <v>59363</v>
      </c>
      <c r="AS75" s="100">
        <v>58180</v>
      </c>
      <c r="AT75" s="100">
        <v>57461</v>
      </c>
      <c r="AU75" s="100">
        <v>56293</v>
      </c>
      <c r="AV75" s="100">
        <v>54404</v>
      </c>
      <c r="AW75" s="100">
        <v>54090</v>
      </c>
      <c r="AX75" s="100">
        <v>52855</v>
      </c>
      <c r="AY75" s="100">
        <v>51642</v>
      </c>
      <c r="AZ75" s="100">
        <v>50982</v>
      </c>
      <c r="BA75" s="100">
        <v>50187</v>
      </c>
      <c r="BB75" s="100">
        <v>50483</v>
      </c>
      <c r="BC75" s="100">
        <v>48829</v>
      </c>
      <c r="BD75" s="100">
        <v>50419</v>
      </c>
      <c r="BE75" s="100">
        <v>50178</v>
      </c>
      <c r="BF75" s="100">
        <v>51226</v>
      </c>
      <c r="BG75" s="100">
        <v>50594</v>
      </c>
      <c r="BH75" s="100">
        <v>50646</v>
      </c>
      <c r="BI75" s="100">
        <v>48595</v>
      </c>
      <c r="BJ75" s="100">
        <v>48500</v>
      </c>
      <c r="BK75" s="100">
        <v>47234</v>
      </c>
      <c r="BL75" s="100">
        <v>45343</v>
      </c>
      <c r="BM75" s="100">
        <v>42940</v>
      </c>
      <c r="BN75" s="100">
        <v>40628</v>
      </c>
      <c r="BO75" s="100">
        <v>39567</v>
      </c>
      <c r="BP75" s="100">
        <v>38498</v>
      </c>
      <c r="BQ75" s="100">
        <v>37196</v>
      </c>
      <c r="BR75" s="100">
        <v>37819</v>
      </c>
      <c r="BS75" s="100">
        <v>37371</v>
      </c>
      <c r="BT75" s="100">
        <v>36907</v>
      </c>
      <c r="BU75" s="100">
        <v>36205</v>
      </c>
      <c r="BV75" s="100">
        <v>35786</v>
      </c>
      <c r="BW75" s="100">
        <v>35017</v>
      </c>
      <c r="BX75" s="100">
        <v>35445</v>
      </c>
      <c r="BY75" s="100">
        <v>34354</v>
      </c>
      <c r="BZ75" s="100">
        <v>33827</v>
      </c>
      <c r="CA75" s="100">
        <v>32777</v>
      </c>
      <c r="CB75" s="100">
        <v>33218</v>
      </c>
      <c r="CC75" s="100">
        <v>32916</v>
      </c>
      <c r="CD75" s="100">
        <v>32476</v>
      </c>
      <c r="CE75" s="100">
        <v>31722</v>
      </c>
      <c r="CF75" s="100">
        <v>30602</v>
      </c>
      <c r="CG75" s="100">
        <v>31210</v>
      </c>
      <c r="CH75" s="100">
        <v>29752</v>
      </c>
      <c r="CI75" s="100">
        <v>25126</v>
      </c>
      <c r="CJ75" s="100">
        <v>23612</v>
      </c>
      <c r="CK75" s="100">
        <v>22804</v>
      </c>
      <c r="CL75" s="100">
        <v>22367</v>
      </c>
      <c r="CM75" s="100">
        <v>22271</v>
      </c>
      <c r="CN75" s="100">
        <v>23513</v>
      </c>
      <c r="CO75" s="100">
        <v>22571</v>
      </c>
      <c r="CP75" s="100">
        <v>21769</v>
      </c>
      <c r="CQ75" s="100">
        <v>20099</v>
      </c>
      <c r="CR75" s="100">
        <v>18891</v>
      </c>
      <c r="CS75" s="100">
        <v>17036</v>
      </c>
      <c r="CT75" s="100">
        <v>15874</v>
      </c>
      <c r="CU75" s="100">
        <v>13571</v>
      </c>
      <c r="CV75" s="100">
        <v>11649</v>
      </c>
      <c r="CW75" s="100">
        <v>9878</v>
      </c>
      <c r="CX75" s="100">
        <v>8327</v>
      </c>
      <c r="CY75" s="100">
        <v>6559</v>
      </c>
      <c r="CZ75" s="100">
        <v>5445</v>
      </c>
      <c r="DA75" s="100">
        <v>4287</v>
      </c>
      <c r="DB75" s="100">
        <v>3053</v>
      </c>
      <c r="DC75" s="100">
        <v>2210</v>
      </c>
      <c r="DD75" s="100">
        <v>1575</v>
      </c>
      <c r="DE75" s="100">
        <v>1096</v>
      </c>
      <c r="DF75" s="100">
        <v>712</v>
      </c>
      <c r="DG75" s="100">
        <v>441</v>
      </c>
      <c r="DH75" s="100">
        <v>653</v>
      </c>
      <c r="DI75" s="114"/>
      <c r="DJ75" s="114"/>
      <c r="DK75" s="114"/>
      <c r="DL75" s="114"/>
      <c r="DM75" s="114"/>
      <c r="DN75" s="114"/>
      <c r="DO75" s="114"/>
      <c r="DP75" s="114"/>
      <c r="DQ75" s="114"/>
      <c r="DR75" s="114"/>
      <c r="DS75" s="114"/>
      <c r="DT75" s="114"/>
      <c r="DU75" s="114"/>
      <c r="DV75" s="114"/>
      <c r="DW75" s="114"/>
      <c r="DX75" s="114"/>
      <c r="DY75" s="114"/>
      <c r="DZ75" s="114"/>
      <c r="EA75" s="114"/>
      <c r="EB75" s="114"/>
      <c r="EC75" s="114"/>
    </row>
    <row r="76" spans="1:133" s="63" customFormat="1" ht="1" hidden="1" customHeight="1">
      <c r="A76" s="122" t="s">
        <v>181</v>
      </c>
      <c r="B76" s="126"/>
      <c r="C76" s="123">
        <f t="shared" si="20"/>
        <v>2139116</v>
      </c>
      <c r="D76" s="123">
        <f t="shared" si="21"/>
        <v>2174197</v>
      </c>
      <c r="E76" s="123">
        <f t="shared" si="22"/>
        <v>2208191</v>
      </c>
      <c r="F76" s="123">
        <f t="shared" si="23"/>
        <v>2241683</v>
      </c>
      <c r="G76" s="123">
        <f t="shared" si="24"/>
        <v>2274090</v>
      </c>
      <c r="H76" s="123">
        <f t="shared" si="25"/>
        <v>656228</v>
      </c>
      <c r="I76" s="123">
        <f t="shared" si="26"/>
        <v>621147</v>
      </c>
      <c r="J76" s="123">
        <f t="shared" si="27"/>
        <v>587153</v>
      </c>
      <c r="K76" s="123">
        <f t="shared" si="28"/>
        <v>553661</v>
      </c>
      <c r="L76" s="123">
        <f t="shared" si="29"/>
        <v>521254</v>
      </c>
      <c r="M76" s="109">
        <v>39975</v>
      </c>
      <c r="N76" s="109">
        <v>40422</v>
      </c>
      <c r="O76" s="100">
        <v>42278</v>
      </c>
      <c r="P76" s="100">
        <v>42064</v>
      </c>
      <c r="Q76" s="100">
        <v>41900</v>
      </c>
      <c r="R76" s="100">
        <v>40843</v>
      </c>
      <c r="S76" s="100">
        <v>40921</v>
      </c>
      <c r="T76" s="100">
        <v>39515</v>
      </c>
      <c r="U76" s="100">
        <v>39735</v>
      </c>
      <c r="V76" s="100">
        <v>39463</v>
      </c>
      <c r="W76" s="100">
        <v>39004</v>
      </c>
      <c r="X76" s="100">
        <v>38703</v>
      </c>
      <c r="Y76" s="100">
        <v>39456</v>
      </c>
      <c r="Z76" s="100">
        <v>38649</v>
      </c>
      <c r="AA76" s="100">
        <v>39270</v>
      </c>
      <c r="AB76" s="100">
        <v>38331</v>
      </c>
      <c r="AC76" s="100">
        <v>37785</v>
      </c>
      <c r="AD76" s="100">
        <v>38206</v>
      </c>
      <c r="AE76" s="100">
        <v>39109</v>
      </c>
      <c r="AF76" s="100">
        <v>39678</v>
      </c>
      <c r="AG76" s="100">
        <v>41479</v>
      </c>
      <c r="AH76" s="100">
        <v>42926</v>
      </c>
      <c r="AI76" s="100">
        <v>45603</v>
      </c>
      <c r="AJ76" s="100">
        <v>48374</v>
      </c>
      <c r="AK76" s="100">
        <v>50074</v>
      </c>
      <c r="AL76" s="100">
        <v>52916</v>
      </c>
      <c r="AM76" s="100">
        <v>55329</v>
      </c>
      <c r="AN76" s="100">
        <v>57099</v>
      </c>
      <c r="AO76" s="100">
        <v>59354</v>
      </c>
      <c r="AP76" s="100">
        <v>60375</v>
      </c>
      <c r="AQ76" s="100">
        <v>61891</v>
      </c>
      <c r="AR76" s="100">
        <v>61505</v>
      </c>
      <c r="AS76" s="100">
        <v>59747</v>
      </c>
      <c r="AT76" s="100">
        <v>58544</v>
      </c>
      <c r="AU76" s="100">
        <v>57731</v>
      </c>
      <c r="AV76" s="100">
        <v>56520</v>
      </c>
      <c r="AW76" s="100">
        <v>54562</v>
      </c>
      <c r="AX76" s="100">
        <v>54220</v>
      </c>
      <c r="AY76" s="100">
        <v>52939</v>
      </c>
      <c r="AZ76" s="100">
        <v>51739</v>
      </c>
      <c r="BA76" s="100">
        <v>51085</v>
      </c>
      <c r="BB76" s="100">
        <v>50175</v>
      </c>
      <c r="BC76" s="100">
        <v>50430</v>
      </c>
      <c r="BD76" s="100">
        <v>48774</v>
      </c>
      <c r="BE76" s="100">
        <v>50355</v>
      </c>
      <c r="BF76" s="100">
        <v>50108</v>
      </c>
      <c r="BG76" s="100">
        <v>51121</v>
      </c>
      <c r="BH76" s="100">
        <v>50387</v>
      </c>
      <c r="BI76" s="100">
        <v>50569</v>
      </c>
      <c r="BJ76" s="100">
        <v>48352</v>
      </c>
      <c r="BK76" s="100">
        <v>48335</v>
      </c>
      <c r="BL76" s="100">
        <v>47014</v>
      </c>
      <c r="BM76" s="100">
        <v>45167</v>
      </c>
      <c r="BN76" s="100">
        <v>42676</v>
      </c>
      <c r="BO76" s="100">
        <v>40369</v>
      </c>
      <c r="BP76" s="100">
        <v>39314</v>
      </c>
      <c r="BQ76" s="100">
        <v>38206</v>
      </c>
      <c r="BR76" s="100">
        <v>36866</v>
      </c>
      <c r="BS76" s="100">
        <v>37492</v>
      </c>
      <c r="BT76" s="100">
        <v>36986</v>
      </c>
      <c r="BU76" s="100">
        <v>36573</v>
      </c>
      <c r="BV76" s="100">
        <v>35815</v>
      </c>
      <c r="BW76" s="100">
        <v>35400</v>
      </c>
      <c r="BX76" s="100">
        <v>34620</v>
      </c>
      <c r="BY76" s="100">
        <v>35081</v>
      </c>
      <c r="BZ76" s="100">
        <v>33994</v>
      </c>
      <c r="CA76" s="100">
        <v>33492</v>
      </c>
      <c r="CB76" s="100">
        <v>32407</v>
      </c>
      <c r="CC76" s="100">
        <v>32855</v>
      </c>
      <c r="CD76" s="100">
        <v>32431</v>
      </c>
      <c r="CE76" s="100">
        <v>32045</v>
      </c>
      <c r="CF76" s="100">
        <v>31265</v>
      </c>
      <c r="CG76" s="100">
        <v>30070</v>
      </c>
      <c r="CH76" s="100">
        <v>30742</v>
      </c>
      <c r="CI76" s="100">
        <v>29148</v>
      </c>
      <c r="CJ76" s="100">
        <v>24563</v>
      </c>
      <c r="CK76" s="100">
        <v>23062</v>
      </c>
      <c r="CL76" s="100">
        <v>22095</v>
      </c>
      <c r="CM76" s="100">
        <v>21667</v>
      </c>
      <c r="CN76" s="100">
        <v>21462</v>
      </c>
      <c r="CO76" s="100">
        <v>22602</v>
      </c>
      <c r="CP76" s="100">
        <v>21480</v>
      </c>
      <c r="CQ76" s="100">
        <v>20584</v>
      </c>
      <c r="CR76" s="100">
        <v>18837</v>
      </c>
      <c r="CS76" s="100">
        <v>17610</v>
      </c>
      <c r="CT76" s="100">
        <v>15639</v>
      </c>
      <c r="CU76" s="100">
        <v>14438</v>
      </c>
      <c r="CV76" s="100">
        <v>12132</v>
      </c>
      <c r="CW76" s="100">
        <v>10286</v>
      </c>
      <c r="CX76" s="100">
        <v>8600</v>
      </c>
      <c r="CY76" s="100">
        <v>7121</v>
      </c>
      <c r="CZ76" s="100">
        <v>5432</v>
      </c>
      <c r="DA76" s="100">
        <v>4417</v>
      </c>
      <c r="DB76" s="100">
        <v>3444</v>
      </c>
      <c r="DC76" s="100">
        <v>2349</v>
      </c>
      <c r="DD76" s="100">
        <v>1677</v>
      </c>
      <c r="DE76" s="100">
        <v>1181</v>
      </c>
      <c r="DF76" s="100">
        <v>789</v>
      </c>
      <c r="DG76" s="100">
        <v>505</v>
      </c>
      <c r="DH76" s="100">
        <v>726</v>
      </c>
      <c r="DI76" s="114"/>
      <c r="DJ76" s="114"/>
      <c r="DK76" s="114"/>
      <c r="DL76" s="114"/>
      <c r="DM76" s="114"/>
      <c r="DN76" s="114"/>
      <c r="DO76" s="114"/>
      <c r="DP76" s="114"/>
      <c r="DQ76" s="114"/>
      <c r="DR76" s="114"/>
      <c r="DS76" s="114"/>
      <c r="DT76" s="114"/>
      <c r="DU76" s="114"/>
      <c r="DV76" s="114"/>
      <c r="DW76" s="114"/>
      <c r="DX76" s="114"/>
      <c r="DY76" s="114"/>
      <c r="DZ76" s="114"/>
      <c r="EA76" s="114"/>
      <c r="EB76" s="114"/>
      <c r="EC76" s="114"/>
    </row>
    <row r="77" spans="1:133" s="63" customFormat="1" ht="1" hidden="1" customHeight="1">
      <c r="A77" s="122" t="s">
        <v>180</v>
      </c>
      <c r="B77" s="126"/>
      <c r="C77" s="123">
        <f t="shared" si="20"/>
        <v>2149800</v>
      </c>
      <c r="D77" s="123">
        <f t="shared" si="21"/>
        <v>2184071</v>
      </c>
      <c r="E77" s="123">
        <f t="shared" si="22"/>
        <v>2218795</v>
      </c>
      <c r="F77" s="123">
        <f t="shared" si="23"/>
        <v>2252435</v>
      </c>
      <c r="G77" s="123">
        <f t="shared" si="24"/>
        <v>2285587</v>
      </c>
      <c r="H77" s="123">
        <f t="shared" si="25"/>
        <v>662110</v>
      </c>
      <c r="I77" s="123">
        <f t="shared" si="26"/>
        <v>627839</v>
      </c>
      <c r="J77" s="123">
        <f t="shared" si="27"/>
        <v>593115</v>
      </c>
      <c r="K77" s="123">
        <f t="shared" si="28"/>
        <v>559475</v>
      </c>
      <c r="L77" s="123">
        <f t="shared" si="29"/>
        <v>526323</v>
      </c>
      <c r="M77" s="109">
        <v>39789</v>
      </c>
      <c r="N77" s="109">
        <v>40204</v>
      </c>
      <c r="O77" s="100">
        <v>40595</v>
      </c>
      <c r="P77" s="100">
        <v>42591</v>
      </c>
      <c r="Q77" s="100">
        <v>42350</v>
      </c>
      <c r="R77" s="100">
        <v>42197</v>
      </c>
      <c r="S77" s="100">
        <v>41079</v>
      </c>
      <c r="T77" s="100">
        <v>41200</v>
      </c>
      <c r="U77" s="100">
        <v>39774</v>
      </c>
      <c r="V77" s="100">
        <v>39997</v>
      </c>
      <c r="W77" s="100">
        <v>39815</v>
      </c>
      <c r="X77" s="100">
        <v>39317</v>
      </c>
      <c r="Y77" s="100">
        <v>38938</v>
      </c>
      <c r="Z77" s="100">
        <v>39836</v>
      </c>
      <c r="AA77" s="100">
        <v>38968</v>
      </c>
      <c r="AB77" s="100">
        <v>39611</v>
      </c>
      <c r="AC77" s="100">
        <v>38886</v>
      </c>
      <c r="AD77" s="100">
        <v>38054</v>
      </c>
      <c r="AE77" s="100">
        <v>38658</v>
      </c>
      <c r="AF77" s="100">
        <v>39743</v>
      </c>
      <c r="AG77" s="100">
        <v>40197</v>
      </c>
      <c r="AH77" s="100">
        <v>42106</v>
      </c>
      <c r="AI77" s="100">
        <v>43648</v>
      </c>
      <c r="AJ77" s="100">
        <v>46423</v>
      </c>
      <c r="AK77" s="100">
        <v>49184</v>
      </c>
      <c r="AL77" s="100">
        <v>51090</v>
      </c>
      <c r="AM77" s="100">
        <v>53968</v>
      </c>
      <c r="AN77" s="100">
        <v>56307</v>
      </c>
      <c r="AO77" s="100">
        <v>57868</v>
      </c>
      <c r="AP77" s="100">
        <v>60122</v>
      </c>
      <c r="AQ77" s="100">
        <v>60969</v>
      </c>
      <c r="AR77" s="100">
        <v>62350</v>
      </c>
      <c r="AS77" s="100">
        <v>61865</v>
      </c>
      <c r="AT77" s="100">
        <v>60082</v>
      </c>
      <c r="AU77" s="100">
        <v>58750</v>
      </c>
      <c r="AV77" s="100">
        <v>58010</v>
      </c>
      <c r="AW77" s="100">
        <v>56616</v>
      </c>
      <c r="AX77" s="100">
        <v>54670</v>
      </c>
      <c r="AY77" s="100">
        <v>54284</v>
      </c>
      <c r="AZ77" s="100">
        <v>53022</v>
      </c>
      <c r="BA77" s="100">
        <v>51831</v>
      </c>
      <c r="BB77" s="100">
        <v>51110</v>
      </c>
      <c r="BC77" s="100">
        <v>50176</v>
      </c>
      <c r="BD77" s="100">
        <v>50411</v>
      </c>
      <c r="BE77" s="100">
        <v>48652</v>
      </c>
      <c r="BF77" s="100">
        <v>50285</v>
      </c>
      <c r="BG77" s="100">
        <v>50002</v>
      </c>
      <c r="BH77" s="100">
        <v>50995</v>
      </c>
      <c r="BI77" s="100">
        <v>50212</v>
      </c>
      <c r="BJ77" s="100">
        <v>50343</v>
      </c>
      <c r="BK77" s="100">
        <v>48150</v>
      </c>
      <c r="BL77" s="100">
        <v>48049</v>
      </c>
      <c r="BM77" s="100">
        <v>46753</v>
      </c>
      <c r="BN77" s="100">
        <v>44954</v>
      </c>
      <c r="BO77" s="100">
        <v>42392</v>
      </c>
      <c r="BP77" s="100">
        <v>40059</v>
      </c>
      <c r="BQ77" s="100">
        <v>38997</v>
      </c>
      <c r="BR77" s="100">
        <v>37855</v>
      </c>
      <c r="BS77" s="100">
        <v>36582</v>
      </c>
      <c r="BT77" s="100">
        <v>37205</v>
      </c>
      <c r="BU77" s="100">
        <v>36628</v>
      </c>
      <c r="BV77" s="100">
        <v>36257</v>
      </c>
      <c r="BW77" s="100">
        <v>35353</v>
      </c>
      <c r="BX77" s="100">
        <v>35018</v>
      </c>
      <c r="BY77" s="100">
        <v>34271</v>
      </c>
      <c r="BZ77" s="100">
        <v>34724</v>
      </c>
      <c r="CA77" s="100">
        <v>33640</v>
      </c>
      <c r="CB77" s="100">
        <v>33152</v>
      </c>
      <c r="CC77" s="100">
        <v>32028</v>
      </c>
      <c r="CD77" s="100">
        <v>32424</v>
      </c>
      <c r="CE77" s="100">
        <v>31977</v>
      </c>
      <c r="CF77" s="100">
        <v>31554</v>
      </c>
      <c r="CG77" s="100">
        <v>30701</v>
      </c>
      <c r="CH77" s="100">
        <v>29509</v>
      </c>
      <c r="CI77" s="100">
        <v>30104</v>
      </c>
      <c r="CJ77" s="100">
        <v>28472</v>
      </c>
      <c r="CK77" s="100">
        <v>23901</v>
      </c>
      <c r="CL77" s="100">
        <v>22371</v>
      </c>
      <c r="CM77" s="100">
        <v>21433</v>
      </c>
      <c r="CN77" s="100">
        <v>20938</v>
      </c>
      <c r="CO77" s="100">
        <v>20546</v>
      </c>
      <c r="CP77" s="100">
        <v>21483</v>
      </c>
      <c r="CQ77" s="100">
        <v>20294</v>
      </c>
      <c r="CR77" s="100">
        <v>19298</v>
      </c>
      <c r="CS77" s="100">
        <v>17527</v>
      </c>
      <c r="CT77" s="100">
        <v>16189</v>
      </c>
      <c r="CU77" s="100">
        <v>14174</v>
      </c>
      <c r="CV77" s="100">
        <v>12918</v>
      </c>
      <c r="CW77" s="100">
        <v>10633</v>
      </c>
      <c r="CX77" s="100">
        <v>8849</v>
      </c>
      <c r="CY77" s="100">
        <v>7215</v>
      </c>
      <c r="CZ77" s="100">
        <v>5866</v>
      </c>
      <c r="DA77" s="100">
        <v>4424</v>
      </c>
      <c r="DB77" s="100">
        <v>3540</v>
      </c>
      <c r="DC77" s="100">
        <v>2712</v>
      </c>
      <c r="DD77" s="100">
        <v>1781</v>
      </c>
      <c r="DE77" s="100">
        <v>1238</v>
      </c>
      <c r="DF77" s="100">
        <v>814</v>
      </c>
      <c r="DG77" s="100">
        <v>548</v>
      </c>
      <c r="DH77" s="100">
        <v>862</v>
      </c>
      <c r="DI77" s="114"/>
      <c r="DJ77" s="114"/>
      <c r="DK77" s="114"/>
      <c r="DL77" s="114"/>
      <c r="DM77" s="114"/>
      <c r="DN77" s="114"/>
      <c r="DO77" s="114"/>
      <c r="DP77" s="114"/>
      <c r="DQ77" s="114"/>
      <c r="DR77" s="114"/>
      <c r="DS77" s="114"/>
      <c r="DT77" s="114"/>
      <c r="DU77" s="114"/>
      <c r="DV77" s="114"/>
      <c r="DW77" s="114"/>
      <c r="DX77" s="114"/>
      <c r="DY77" s="114"/>
      <c r="DZ77" s="114"/>
      <c r="EA77" s="114"/>
      <c r="EB77" s="114"/>
      <c r="EC77" s="114"/>
    </row>
    <row r="78" spans="1:133" s="63" customFormat="1" ht="1" hidden="1" customHeight="1">
      <c r="A78" s="122" t="s">
        <v>179</v>
      </c>
      <c r="B78" s="126"/>
      <c r="C78" s="123">
        <f t="shared" si="20"/>
        <v>2152059</v>
      </c>
      <c r="D78" s="123">
        <f t="shared" si="21"/>
        <v>2186678</v>
      </c>
      <c r="E78" s="123">
        <f t="shared" si="22"/>
        <v>2220593</v>
      </c>
      <c r="F78" s="123">
        <f t="shared" si="23"/>
        <v>2254959</v>
      </c>
      <c r="G78" s="123">
        <f t="shared" si="24"/>
        <v>2288239</v>
      </c>
      <c r="H78" s="123">
        <f t="shared" si="25"/>
        <v>667748</v>
      </c>
      <c r="I78" s="123">
        <f t="shared" si="26"/>
        <v>633129</v>
      </c>
      <c r="J78" s="123">
        <f t="shared" si="27"/>
        <v>599214</v>
      </c>
      <c r="K78" s="123">
        <f t="shared" si="28"/>
        <v>564848</v>
      </c>
      <c r="L78" s="123">
        <f t="shared" si="29"/>
        <v>531568</v>
      </c>
      <c r="M78" s="109">
        <v>40095</v>
      </c>
      <c r="N78" s="109">
        <v>39850</v>
      </c>
      <c r="O78" s="100">
        <v>40171</v>
      </c>
      <c r="P78" s="100">
        <v>40577</v>
      </c>
      <c r="Q78" s="100">
        <v>42568</v>
      </c>
      <c r="R78" s="100">
        <v>42179</v>
      </c>
      <c r="S78" s="100">
        <v>42166</v>
      </c>
      <c r="T78" s="100">
        <v>41074</v>
      </c>
      <c r="U78" s="100">
        <v>41323</v>
      </c>
      <c r="V78" s="100">
        <v>39886</v>
      </c>
      <c r="W78" s="100">
        <v>40108</v>
      </c>
      <c r="X78" s="100">
        <v>39917</v>
      </c>
      <c r="Y78" s="100">
        <v>39445</v>
      </c>
      <c r="Z78" s="100">
        <v>39024</v>
      </c>
      <c r="AA78" s="100">
        <v>39933</v>
      </c>
      <c r="AB78" s="100">
        <v>39238</v>
      </c>
      <c r="AC78" s="100">
        <v>39862</v>
      </c>
      <c r="AD78" s="100">
        <v>39026</v>
      </c>
      <c r="AE78" s="100">
        <v>38283</v>
      </c>
      <c r="AF78" s="100">
        <v>39193</v>
      </c>
      <c r="AG78" s="100">
        <v>39969</v>
      </c>
      <c r="AH78" s="100">
        <v>40512</v>
      </c>
      <c r="AI78" s="100">
        <v>42495</v>
      </c>
      <c r="AJ78" s="100">
        <v>44039</v>
      </c>
      <c r="AK78" s="100">
        <v>46819</v>
      </c>
      <c r="AL78" s="100">
        <v>49762</v>
      </c>
      <c r="AM78" s="100">
        <v>51615</v>
      </c>
      <c r="AN78" s="100">
        <v>54422</v>
      </c>
      <c r="AO78" s="100">
        <v>56688</v>
      </c>
      <c r="AP78" s="100">
        <v>58260</v>
      </c>
      <c r="AQ78" s="100">
        <v>60357</v>
      </c>
      <c r="AR78" s="100">
        <v>61193</v>
      </c>
      <c r="AS78" s="100">
        <v>62506</v>
      </c>
      <c r="AT78" s="100">
        <v>61892</v>
      </c>
      <c r="AU78" s="100">
        <v>60124</v>
      </c>
      <c r="AV78" s="100">
        <v>58695</v>
      </c>
      <c r="AW78" s="100">
        <v>58053</v>
      </c>
      <c r="AX78" s="100">
        <v>56589</v>
      </c>
      <c r="AY78" s="100">
        <v>54675</v>
      </c>
      <c r="AZ78" s="100">
        <v>54228</v>
      </c>
      <c r="BA78" s="100">
        <v>52904</v>
      </c>
      <c r="BB78" s="100">
        <v>51695</v>
      </c>
      <c r="BC78" s="100">
        <v>50956</v>
      </c>
      <c r="BD78" s="100">
        <v>50092</v>
      </c>
      <c r="BE78" s="100">
        <v>50216</v>
      </c>
      <c r="BF78" s="100">
        <v>48539</v>
      </c>
      <c r="BG78" s="100">
        <v>50022</v>
      </c>
      <c r="BH78" s="100">
        <v>49795</v>
      </c>
      <c r="BI78" s="100">
        <v>50723</v>
      </c>
      <c r="BJ78" s="100">
        <v>49975</v>
      </c>
      <c r="BK78" s="100">
        <v>49997</v>
      </c>
      <c r="BL78" s="100">
        <v>47829</v>
      </c>
      <c r="BM78" s="100">
        <v>47759</v>
      </c>
      <c r="BN78" s="100">
        <v>46378</v>
      </c>
      <c r="BO78" s="100">
        <v>44533</v>
      </c>
      <c r="BP78" s="100">
        <v>42063</v>
      </c>
      <c r="BQ78" s="100">
        <v>39671</v>
      </c>
      <c r="BR78" s="100">
        <v>38544</v>
      </c>
      <c r="BS78" s="100">
        <v>37458</v>
      </c>
      <c r="BT78" s="100">
        <v>36183</v>
      </c>
      <c r="BU78" s="100">
        <v>36786</v>
      </c>
      <c r="BV78" s="100">
        <v>36296</v>
      </c>
      <c r="BW78" s="100">
        <v>35839</v>
      </c>
      <c r="BX78" s="100">
        <v>34913</v>
      </c>
      <c r="BY78" s="100">
        <v>34619</v>
      </c>
      <c r="BZ78" s="100">
        <v>33915</v>
      </c>
      <c r="CA78" s="100">
        <v>34366</v>
      </c>
      <c r="CB78" s="100">
        <v>33280</v>
      </c>
      <c r="CC78" s="100">
        <v>32751</v>
      </c>
      <c r="CD78" s="100">
        <v>31634</v>
      </c>
      <c r="CE78" s="100">
        <v>31982</v>
      </c>
      <c r="CF78" s="100">
        <v>31507</v>
      </c>
      <c r="CG78" s="100">
        <v>31033</v>
      </c>
      <c r="CH78" s="100">
        <v>30119</v>
      </c>
      <c r="CI78" s="100">
        <v>28893</v>
      </c>
      <c r="CJ78" s="100">
        <v>29474</v>
      </c>
      <c r="CK78" s="100">
        <v>27718</v>
      </c>
      <c r="CL78" s="100">
        <v>23195</v>
      </c>
      <c r="CM78" s="100">
        <v>21695</v>
      </c>
      <c r="CN78" s="100">
        <v>20677</v>
      </c>
      <c r="CO78" s="100">
        <v>20036</v>
      </c>
      <c r="CP78" s="100">
        <v>19522</v>
      </c>
      <c r="CQ78" s="100">
        <v>20323</v>
      </c>
      <c r="CR78" s="100">
        <v>19002</v>
      </c>
      <c r="CS78" s="100">
        <v>17906</v>
      </c>
      <c r="CT78" s="100">
        <v>16094</v>
      </c>
      <c r="CU78" s="100">
        <v>14688</v>
      </c>
      <c r="CV78" s="100">
        <v>12602</v>
      </c>
      <c r="CW78" s="100">
        <v>11397</v>
      </c>
      <c r="CX78" s="100">
        <v>9227</v>
      </c>
      <c r="CY78" s="100">
        <v>7501</v>
      </c>
      <c r="CZ78" s="100">
        <v>5930</v>
      </c>
      <c r="DA78" s="100">
        <v>4692</v>
      </c>
      <c r="DB78" s="100">
        <v>3474</v>
      </c>
      <c r="DC78" s="100">
        <v>2744</v>
      </c>
      <c r="DD78" s="100">
        <v>2067</v>
      </c>
      <c r="DE78" s="100">
        <v>1312</v>
      </c>
      <c r="DF78" s="100">
        <v>894</v>
      </c>
      <c r="DG78" s="100">
        <v>547</v>
      </c>
      <c r="DH78" s="100">
        <v>932</v>
      </c>
      <c r="DI78" s="114"/>
      <c r="DJ78" s="114"/>
      <c r="DK78" s="114"/>
      <c r="DL78" s="114"/>
      <c r="DM78" s="114"/>
      <c r="DN78" s="114"/>
      <c r="DO78" s="114"/>
      <c r="DP78" s="114"/>
      <c r="DQ78" s="114"/>
      <c r="DR78" s="114"/>
      <c r="DS78" s="114"/>
      <c r="DT78" s="114"/>
      <c r="DU78" s="114"/>
      <c r="DV78" s="114"/>
      <c r="DW78" s="114"/>
      <c r="DX78" s="114"/>
      <c r="DY78" s="114"/>
      <c r="DZ78" s="114"/>
      <c r="EA78" s="114"/>
      <c r="EB78" s="114"/>
      <c r="EC78" s="114"/>
    </row>
    <row r="79" spans="1:133" s="63" customFormat="1" ht="1" hidden="1" customHeight="1">
      <c r="A79" s="122" t="s">
        <v>178</v>
      </c>
      <c r="B79" s="126"/>
      <c r="C79" s="123">
        <f t="shared" si="20"/>
        <v>2153610</v>
      </c>
      <c r="D79" s="123">
        <f t="shared" si="21"/>
        <v>2188151</v>
      </c>
      <c r="E79" s="123">
        <f t="shared" si="22"/>
        <v>2222384</v>
      </c>
      <c r="F79" s="123">
        <f t="shared" si="23"/>
        <v>2255940</v>
      </c>
      <c r="G79" s="123">
        <f t="shared" si="24"/>
        <v>2289914</v>
      </c>
      <c r="H79" s="123">
        <f t="shared" si="25"/>
        <v>673142</v>
      </c>
      <c r="I79" s="123">
        <f t="shared" si="26"/>
        <v>638601</v>
      </c>
      <c r="J79" s="123">
        <f t="shared" si="27"/>
        <v>604368</v>
      </c>
      <c r="K79" s="123">
        <f t="shared" si="28"/>
        <v>570812</v>
      </c>
      <c r="L79" s="123">
        <f t="shared" si="29"/>
        <v>536838</v>
      </c>
      <c r="M79" s="109">
        <v>38946</v>
      </c>
      <c r="N79" s="109">
        <v>40042</v>
      </c>
      <c r="O79" s="100">
        <v>39752</v>
      </c>
      <c r="P79" s="100">
        <v>40071</v>
      </c>
      <c r="Q79" s="100">
        <v>40503</v>
      </c>
      <c r="R79" s="100">
        <v>42364</v>
      </c>
      <c r="S79" s="100">
        <v>42095</v>
      </c>
      <c r="T79" s="100">
        <v>42085</v>
      </c>
      <c r="U79" s="100">
        <v>41167</v>
      </c>
      <c r="V79" s="100">
        <v>41317</v>
      </c>
      <c r="W79" s="100">
        <v>39908</v>
      </c>
      <c r="X79" s="100">
        <v>40190</v>
      </c>
      <c r="Y79" s="100">
        <v>39953</v>
      </c>
      <c r="Z79" s="100">
        <v>39477</v>
      </c>
      <c r="AA79" s="100">
        <v>39125</v>
      </c>
      <c r="AB79" s="100">
        <v>40067</v>
      </c>
      <c r="AC79" s="100">
        <v>39492</v>
      </c>
      <c r="AD79" s="100">
        <v>39989</v>
      </c>
      <c r="AE79" s="100">
        <v>39245</v>
      </c>
      <c r="AF79" s="100">
        <v>38682</v>
      </c>
      <c r="AG79" s="100">
        <v>39554</v>
      </c>
      <c r="AH79" s="100">
        <v>40208</v>
      </c>
      <c r="AI79" s="100">
        <v>40759</v>
      </c>
      <c r="AJ79" s="100">
        <v>42932</v>
      </c>
      <c r="AK79" s="100">
        <v>44485</v>
      </c>
      <c r="AL79" s="100">
        <v>47379</v>
      </c>
      <c r="AM79" s="100">
        <v>50223</v>
      </c>
      <c r="AN79" s="100">
        <v>52109</v>
      </c>
      <c r="AO79" s="100">
        <v>54955</v>
      </c>
      <c r="AP79" s="100">
        <v>57033</v>
      </c>
      <c r="AQ79" s="100">
        <v>58607</v>
      </c>
      <c r="AR79" s="100">
        <v>60505</v>
      </c>
      <c r="AS79" s="100">
        <v>61354</v>
      </c>
      <c r="AT79" s="100">
        <v>62542</v>
      </c>
      <c r="AU79" s="100">
        <v>61915</v>
      </c>
      <c r="AV79" s="100">
        <v>60044</v>
      </c>
      <c r="AW79" s="100">
        <v>58660</v>
      </c>
      <c r="AX79" s="100">
        <v>57864</v>
      </c>
      <c r="AY79" s="100">
        <v>56447</v>
      </c>
      <c r="AZ79" s="100">
        <v>54572</v>
      </c>
      <c r="BA79" s="100">
        <v>54043</v>
      </c>
      <c r="BB79" s="100">
        <v>52800</v>
      </c>
      <c r="BC79" s="100">
        <v>51550</v>
      </c>
      <c r="BD79" s="100">
        <v>50876</v>
      </c>
      <c r="BE79" s="100">
        <v>49951</v>
      </c>
      <c r="BF79" s="100">
        <v>50058</v>
      </c>
      <c r="BG79" s="100">
        <v>48359</v>
      </c>
      <c r="BH79" s="100">
        <v>49815</v>
      </c>
      <c r="BI79" s="100">
        <v>49547</v>
      </c>
      <c r="BJ79" s="100">
        <v>50428</v>
      </c>
      <c r="BK79" s="100">
        <v>49691</v>
      </c>
      <c r="BL79" s="100">
        <v>49639</v>
      </c>
      <c r="BM79" s="100">
        <v>47480</v>
      </c>
      <c r="BN79" s="100">
        <v>47427</v>
      </c>
      <c r="BO79" s="100">
        <v>46012</v>
      </c>
      <c r="BP79" s="100">
        <v>44174</v>
      </c>
      <c r="BQ79" s="100">
        <v>41669</v>
      </c>
      <c r="BR79" s="100">
        <v>39218</v>
      </c>
      <c r="BS79" s="100">
        <v>38155</v>
      </c>
      <c r="BT79" s="100">
        <v>37061</v>
      </c>
      <c r="BU79" s="100">
        <v>35842</v>
      </c>
      <c r="BV79" s="100">
        <v>36478</v>
      </c>
      <c r="BW79" s="100">
        <v>35813</v>
      </c>
      <c r="BX79" s="100">
        <v>35377</v>
      </c>
      <c r="BY79" s="100">
        <v>34541</v>
      </c>
      <c r="BZ79" s="100">
        <v>34233</v>
      </c>
      <c r="CA79" s="100">
        <v>33556</v>
      </c>
      <c r="CB79" s="100">
        <v>33974</v>
      </c>
      <c r="CC79" s="100">
        <v>32886</v>
      </c>
      <c r="CD79" s="100">
        <v>32342</v>
      </c>
      <c r="CE79" s="100">
        <v>31216</v>
      </c>
      <c r="CF79" s="100">
        <v>31482</v>
      </c>
      <c r="CG79" s="100">
        <v>30985</v>
      </c>
      <c r="CH79" s="100">
        <v>30492</v>
      </c>
      <c r="CI79" s="100">
        <v>29508</v>
      </c>
      <c r="CJ79" s="100">
        <v>28225</v>
      </c>
      <c r="CK79" s="100">
        <v>28710</v>
      </c>
      <c r="CL79" s="100">
        <v>27018</v>
      </c>
      <c r="CM79" s="100">
        <v>22451</v>
      </c>
      <c r="CN79" s="100">
        <v>20913</v>
      </c>
      <c r="CO79" s="100">
        <v>19840</v>
      </c>
      <c r="CP79" s="100">
        <v>19109</v>
      </c>
      <c r="CQ79" s="100">
        <v>18456</v>
      </c>
      <c r="CR79" s="100">
        <v>19093</v>
      </c>
      <c r="CS79" s="100">
        <v>17709</v>
      </c>
      <c r="CT79" s="100">
        <v>16454</v>
      </c>
      <c r="CU79" s="100">
        <v>14564</v>
      </c>
      <c r="CV79" s="100">
        <v>13107</v>
      </c>
      <c r="CW79" s="100">
        <v>11104</v>
      </c>
      <c r="CX79" s="100">
        <v>9896</v>
      </c>
      <c r="CY79" s="100">
        <v>7798</v>
      </c>
      <c r="CZ79" s="100">
        <v>6213</v>
      </c>
      <c r="DA79" s="100">
        <v>4764</v>
      </c>
      <c r="DB79" s="100">
        <v>3719</v>
      </c>
      <c r="DC79" s="100">
        <v>2707</v>
      </c>
      <c r="DD79" s="100">
        <v>2071</v>
      </c>
      <c r="DE79" s="100">
        <v>1500</v>
      </c>
      <c r="DF79" s="100">
        <v>927</v>
      </c>
      <c r="DG79" s="100">
        <v>615</v>
      </c>
      <c r="DH79" s="100">
        <v>964</v>
      </c>
      <c r="DI79" s="114"/>
      <c r="DJ79" s="114"/>
      <c r="DK79" s="114"/>
      <c r="DL79" s="114"/>
      <c r="DM79" s="114"/>
      <c r="DN79" s="114"/>
      <c r="DO79" s="114"/>
      <c r="DP79" s="114"/>
      <c r="DQ79" s="114"/>
      <c r="DR79" s="114"/>
      <c r="DS79" s="114"/>
      <c r="DT79" s="114"/>
      <c r="DU79" s="114"/>
      <c r="DV79" s="114"/>
      <c r="DW79" s="114"/>
      <c r="DX79" s="114"/>
      <c r="DY79" s="114"/>
      <c r="DZ79" s="114"/>
      <c r="EA79" s="114"/>
      <c r="EB79" s="114"/>
      <c r="EC79" s="114"/>
    </row>
    <row r="80" spans="1:133" s="63" customFormat="1" ht="1" hidden="1" customHeight="1">
      <c r="A80" s="122" t="s">
        <v>177</v>
      </c>
      <c r="B80" s="126"/>
      <c r="C80" s="123">
        <f t="shared" si="20"/>
        <v>2158777</v>
      </c>
      <c r="D80" s="123">
        <f t="shared" si="21"/>
        <v>2193838</v>
      </c>
      <c r="E80" s="123">
        <f t="shared" si="22"/>
        <v>2228092</v>
      </c>
      <c r="F80" s="123">
        <f t="shared" si="23"/>
        <v>2262029</v>
      </c>
      <c r="G80" s="123">
        <f t="shared" si="24"/>
        <v>2295347</v>
      </c>
      <c r="H80" s="123">
        <f t="shared" si="25"/>
        <v>680116</v>
      </c>
      <c r="I80" s="123">
        <f t="shared" si="26"/>
        <v>645055</v>
      </c>
      <c r="J80" s="123">
        <f t="shared" si="27"/>
        <v>610801</v>
      </c>
      <c r="K80" s="123">
        <f t="shared" si="28"/>
        <v>576864</v>
      </c>
      <c r="L80" s="123">
        <f t="shared" si="29"/>
        <v>543546</v>
      </c>
      <c r="M80" s="109">
        <v>38062</v>
      </c>
      <c r="N80" s="109">
        <v>38995</v>
      </c>
      <c r="O80" s="100">
        <v>39950</v>
      </c>
      <c r="P80" s="100">
        <v>39739</v>
      </c>
      <c r="Q80" s="100">
        <v>39989</v>
      </c>
      <c r="R80" s="100">
        <v>40212</v>
      </c>
      <c r="S80" s="100">
        <v>42356</v>
      </c>
      <c r="T80" s="100">
        <v>42209</v>
      </c>
      <c r="U80" s="100">
        <v>42095</v>
      </c>
      <c r="V80" s="100">
        <v>41333</v>
      </c>
      <c r="W80" s="100">
        <v>41482</v>
      </c>
      <c r="X80" s="100">
        <v>40087</v>
      </c>
      <c r="Y80" s="100">
        <v>40304</v>
      </c>
      <c r="Z80" s="100">
        <v>40125</v>
      </c>
      <c r="AA80" s="100">
        <v>39637</v>
      </c>
      <c r="AB80" s="100">
        <v>39333</v>
      </c>
      <c r="AC80" s="100">
        <v>40323</v>
      </c>
      <c r="AD80" s="100">
        <v>39705</v>
      </c>
      <c r="AE80" s="100">
        <v>40352</v>
      </c>
      <c r="AF80" s="100">
        <v>39667</v>
      </c>
      <c r="AG80" s="100">
        <v>39180</v>
      </c>
      <c r="AH80" s="100">
        <v>39936</v>
      </c>
      <c r="AI80" s="100">
        <v>40719</v>
      </c>
      <c r="AJ80" s="100">
        <v>41407</v>
      </c>
      <c r="AK80" s="100">
        <v>43559</v>
      </c>
      <c r="AL80" s="100">
        <v>45228</v>
      </c>
      <c r="AM80" s="100">
        <v>47913</v>
      </c>
      <c r="AN80" s="100">
        <v>50836</v>
      </c>
      <c r="AO80" s="100">
        <v>52650</v>
      </c>
      <c r="AP80" s="100">
        <v>55494</v>
      </c>
      <c r="AQ80" s="100">
        <v>57370</v>
      </c>
      <c r="AR80" s="100">
        <v>58784</v>
      </c>
      <c r="AS80" s="100">
        <v>60727</v>
      </c>
      <c r="AT80" s="100">
        <v>61584</v>
      </c>
      <c r="AU80" s="100">
        <v>62799</v>
      </c>
      <c r="AV80" s="100">
        <v>61986</v>
      </c>
      <c r="AW80" s="100">
        <v>60089</v>
      </c>
      <c r="AX80" s="100">
        <v>58637</v>
      </c>
      <c r="AY80" s="100">
        <v>57857</v>
      </c>
      <c r="AZ80" s="100">
        <v>56395</v>
      </c>
      <c r="BA80" s="100">
        <v>54527</v>
      </c>
      <c r="BB80" s="100">
        <v>53961</v>
      </c>
      <c r="BC80" s="100">
        <v>52786</v>
      </c>
      <c r="BD80" s="100">
        <v>51502</v>
      </c>
      <c r="BE80" s="100">
        <v>50851</v>
      </c>
      <c r="BF80" s="100">
        <v>49882</v>
      </c>
      <c r="BG80" s="100">
        <v>49944</v>
      </c>
      <c r="BH80" s="100">
        <v>48185</v>
      </c>
      <c r="BI80" s="100">
        <v>49674</v>
      </c>
      <c r="BJ80" s="100">
        <v>49320</v>
      </c>
      <c r="BK80" s="100">
        <v>50224</v>
      </c>
      <c r="BL80" s="100">
        <v>49427</v>
      </c>
      <c r="BM80" s="100">
        <v>49445</v>
      </c>
      <c r="BN80" s="100">
        <v>47263</v>
      </c>
      <c r="BO80" s="100">
        <v>47031</v>
      </c>
      <c r="BP80" s="100">
        <v>45762</v>
      </c>
      <c r="BQ80" s="100">
        <v>43855</v>
      </c>
      <c r="BR80" s="100">
        <v>41335</v>
      </c>
      <c r="BS80" s="100">
        <v>38956</v>
      </c>
      <c r="BT80" s="100">
        <v>37858</v>
      </c>
      <c r="BU80" s="100">
        <v>36765</v>
      </c>
      <c r="BV80" s="100">
        <v>35601</v>
      </c>
      <c r="BW80" s="100">
        <v>36071</v>
      </c>
      <c r="BX80" s="100">
        <v>35402</v>
      </c>
      <c r="BY80" s="100">
        <v>35061</v>
      </c>
      <c r="BZ80" s="100">
        <v>34254</v>
      </c>
      <c r="CA80" s="100">
        <v>33937</v>
      </c>
      <c r="CB80" s="100">
        <v>33318</v>
      </c>
      <c r="CC80" s="100">
        <v>33587</v>
      </c>
      <c r="CD80" s="100">
        <v>32560</v>
      </c>
      <c r="CE80" s="100">
        <v>32016</v>
      </c>
      <c r="CF80" s="100">
        <v>30811</v>
      </c>
      <c r="CG80" s="100">
        <v>31071</v>
      </c>
      <c r="CH80" s="100">
        <v>30495</v>
      </c>
      <c r="CI80" s="100">
        <v>29930</v>
      </c>
      <c r="CJ80" s="100">
        <v>28914</v>
      </c>
      <c r="CK80" s="100">
        <v>27503</v>
      </c>
      <c r="CL80" s="100">
        <v>27911</v>
      </c>
      <c r="CM80" s="100">
        <v>26168</v>
      </c>
      <c r="CN80" s="100">
        <v>21632</v>
      </c>
      <c r="CO80" s="100">
        <v>20040</v>
      </c>
      <c r="CP80" s="100">
        <v>18968</v>
      </c>
      <c r="CQ80" s="100">
        <v>18139</v>
      </c>
      <c r="CR80" s="100">
        <v>17339</v>
      </c>
      <c r="CS80" s="100">
        <v>17775</v>
      </c>
      <c r="CT80" s="100">
        <v>16322</v>
      </c>
      <c r="CU80" s="100">
        <v>15031</v>
      </c>
      <c r="CV80" s="100">
        <v>13087</v>
      </c>
      <c r="CW80" s="100">
        <v>11676</v>
      </c>
      <c r="CX80" s="100">
        <v>9657</v>
      </c>
      <c r="CY80" s="100">
        <v>8397</v>
      </c>
      <c r="CZ80" s="100">
        <v>6408</v>
      </c>
      <c r="DA80" s="100">
        <v>5040</v>
      </c>
      <c r="DB80" s="100">
        <v>3812</v>
      </c>
      <c r="DC80" s="100">
        <v>2891</v>
      </c>
      <c r="DD80" s="100">
        <v>2033</v>
      </c>
      <c r="DE80" s="100">
        <v>1538</v>
      </c>
      <c r="DF80" s="100">
        <v>1056</v>
      </c>
      <c r="DG80" s="100">
        <v>672</v>
      </c>
      <c r="DH80" s="100">
        <v>1067</v>
      </c>
      <c r="DI80" s="114"/>
      <c r="DJ80" s="114"/>
      <c r="DK80" s="114"/>
      <c r="DL80" s="114"/>
      <c r="DM80" s="114"/>
      <c r="DN80" s="114"/>
      <c r="DO80" s="114"/>
      <c r="DP80" s="114"/>
      <c r="DQ80" s="114"/>
      <c r="DR80" s="114"/>
      <c r="DS80" s="114"/>
      <c r="DT80" s="114"/>
      <c r="DU80" s="114"/>
      <c r="DV80" s="114"/>
      <c r="DW80" s="114"/>
      <c r="DX80" s="114"/>
      <c r="DY80" s="114"/>
      <c r="DZ80" s="114"/>
      <c r="EA80" s="114"/>
      <c r="EB80" s="114"/>
      <c r="EC80" s="114"/>
    </row>
    <row r="81" spans="1:133" s="63" customFormat="1" ht="1" hidden="1" customHeight="1">
      <c r="A81" s="122" t="s">
        <v>176</v>
      </c>
      <c r="B81" s="126"/>
      <c r="C81" s="123">
        <f t="shared" si="20"/>
        <v>2169226</v>
      </c>
      <c r="D81" s="123">
        <f t="shared" si="21"/>
        <v>2204284</v>
      </c>
      <c r="E81" s="123">
        <f t="shared" si="22"/>
        <v>2239030</v>
      </c>
      <c r="F81" s="123">
        <f t="shared" si="23"/>
        <v>2272967</v>
      </c>
      <c r="G81" s="123">
        <f t="shared" si="24"/>
        <v>2306610</v>
      </c>
      <c r="H81" s="123">
        <f t="shared" si="25"/>
        <v>686396</v>
      </c>
      <c r="I81" s="123">
        <f t="shared" si="26"/>
        <v>651338</v>
      </c>
      <c r="J81" s="123">
        <f t="shared" si="27"/>
        <v>616592</v>
      </c>
      <c r="K81" s="123">
        <f t="shared" si="28"/>
        <v>582655</v>
      </c>
      <c r="L81" s="123">
        <f t="shared" si="29"/>
        <v>549012</v>
      </c>
      <c r="M81" s="109">
        <v>37846</v>
      </c>
      <c r="N81" s="109">
        <v>38459</v>
      </c>
      <c r="O81" s="100">
        <v>39017</v>
      </c>
      <c r="P81" s="100">
        <v>40042</v>
      </c>
      <c r="Q81" s="100">
        <v>39772</v>
      </c>
      <c r="R81" s="100">
        <v>39773</v>
      </c>
      <c r="S81" s="100">
        <v>40264</v>
      </c>
      <c r="T81" s="100">
        <v>42491</v>
      </c>
      <c r="U81" s="100">
        <v>42445</v>
      </c>
      <c r="V81" s="100">
        <v>42327</v>
      </c>
      <c r="W81" s="100">
        <v>41560</v>
      </c>
      <c r="X81" s="100">
        <v>41755</v>
      </c>
      <c r="Y81" s="100">
        <v>40265</v>
      </c>
      <c r="Z81" s="100">
        <v>40601</v>
      </c>
      <c r="AA81" s="100">
        <v>40391</v>
      </c>
      <c r="AB81" s="100">
        <v>39887</v>
      </c>
      <c r="AC81" s="100">
        <v>39714</v>
      </c>
      <c r="AD81" s="100">
        <v>40538</v>
      </c>
      <c r="AE81" s="100">
        <v>40112</v>
      </c>
      <c r="AF81" s="100">
        <v>40855</v>
      </c>
      <c r="AG81" s="100">
        <v>40261</v>
      </c>
      <c r="AH81" s="100">
        <v>39718</v>
      </c>
      <c r="AI81" s="100">
        <v>40681</v>
      </c>
      <c r="AJ81" s="100">
        <v>41551</v>
      </c>
      <c r="AK81" s="100">
        <v>42219</v>
      </c>
      <c r="AL81" s="100">
        <v>44477</v>
      </c>
      <c r="AM81" s="100">
        <v>46157</v>
      </c>
      <c r="AN81" s="100">
        <v>48736</v>
      </c>
      <c r="AO81" s="100">
        <v>51617</v>
      </c>
      <c r="AP81" s="100">
        <v>53408</v>
      </c>
      <c r="AQ81" s="100">
        <v>56050</v>
      </c>
      <c r="AR81" s="100">
        <v>57900</v>
      </c>
      <c r="AS81" s="100">
        <v>59277</v>
      </c>
      <c r="AT81" s="100">
        <v>61098</v>
      </c>
      <c r="AU81" s="100">
        <v>61887</v>
      </c>
      <c r="AV81" s="100">
        <v>63021</v>
      </c>
      <c r="AW81" s="100">
        <v>62095</v>
      </c>
      <c r="AX81" s="100">
        <v>60231</v>
      </c>
      <c r="AY81" s="100">
        <v>58801</v>
      </c>
      <c r="AZ81" s="100">
        <v>57907</v>
      </c>
      <c r="BA81" s="100">
        <v>56424</v>
      </c>
      <c r="BB81" s="100">
        <v>54553</v>
      </c>
      <c r="BC81" s="100">
        <v>53951</v>
      </c>
      <c r="BD81" s="100">
        <v>52774</v>
      </c>
      <c r="BE81" s="100">
        <v>51455</v>
      </c>
      <c r="BF81" s="100">
        <v>50821</v>
      </c>
      <c r="BG81" s="100">
        <v>49775</v>
      </c>
      <c r="BH81" s="100">
        <v>49876</v>
      </c>
      <c r="BI81" s="100">
        <v>48070</v>
      </c>
      <c r="BJ81" s="100">
        <v>49522</v>
      </c>
      <c r="BK81" s="100">
        <v>49196</v>
      </c>
      <c r="BL81" s="100">
        <v>50006</v>
      </c>
      <c r="BM81" s="100">
        <v>49141</v>
      </c>
      <c r="BN81" s="100">
        <v>49214</v>
      </c>
      <c r="BO81" s="100">
        <v>47027</v>
      </c>
      <c r="BP81" s="100">
        <v>46743</v>
      </c>
      <c r="BQ81" s="100">
        <v>45413</v>
      </c>
      <c r="BR81" s="100">
        <v>43530</v>
      </c>
      <c r="BS81" s="100">
        <v>41043</v>
      </c>
      <c r="BT81" s="100">
        <v>38666</v>
      </c>
      <c r="BU81" s="100">
        <v>37482</v>
      </c>
      <c r="BV81" s="100">
        <v>36527</v>
      </c>
      <c r="BW81" s="100">
        <v>35222</v>
      </c>
      <c r="BX81" s="100">
        <v>35703</v>
      </c>
      <c r="BY81" s="100">
        <v>35058</v>
      </c>
      <c r="BZ81" s="100">
        <v>34746</v>
      </c>
      <c r="CA81" s="100">
        <v>33937</v>
      </c>
      <c r="CB81" s="100">
        <v>33643</v>
      </c>
      <c r="CC81" s="100">
        <v>32984</v>
      </c>
      <c r="CD81" s="100">
        <v>33213</v>
      </c>
      <c r="CE81" s="100">
        <v>32165</v>
      </c>
      <c r="CF81" s="100">
        <v>31561</v>
      </c>
      <c r="CG81" s="100">
        <v>30417</v>
      </c>
      <c r="CH81" s="100">
        <v>30543</v>
      </c>
      <c r="CI81" s="100">
        <v>29932</v>
      </c>
      <c r="CJ81" s="100">
        <v>29317</v>
      </c>
      <c r="CK81" s="100">
        <v>28234</v>
      </c>
      <c r="CL81" s="100">
        <v>26724</v>
      </c>
      <c r="CM81" s="100">
        <v>27063</v>
      </c>
      <c r="CN81" s="100">
        <v>25298</v>
      </c>
      <c r="CO81" s="100">
        <v>20765</v>
      </c>
      <c r="CP81" s="100">
        <v>19092</v>
      </c>
      <c r="CQ81" s="100">
        <v>18022</v>
      </c>
      <c r="CR81" s="100">
        <v>17053</v>
      </c>
      <c r="CS81" s="100">
        <v>16179</v>
      </c>
      <c r="CT81" s="100">
        <v>16446</v>
      </c>
      <c r="CU81" s="100">
        <v>14875</v>
      </c>
      <c r="CV81" s="100">
        <v>13479</v>
      </c>
      <c r="CW81" s="100">
        <v>11616</v>
      </c>
      <c r="CX81" s="100">
        <v>10095</v>
      </c>
      <c r="CY81" s="100">
        <v>8232</v>
      </c>
      <c r="CZ81" s="100">
        <v>6951</v>
      </c>
      <c r="DA81" s="100">
        <v>5163</v>
      </c>
      <c r="DB81" s="100">
        <v>4007</v>
      </c>
      <c r="DC81" s="100">
        <v>2953</v>
      </c>
      <c r="DD81" s="100">
        <v>2148</v>
      </c>
      <c r="DE81" s="100">
        <v>1479</v>
      </c>
      <c r="DF81" s="100">
        <v>1125</v>
      </c>
      <c r="DG81" s="100">
        <v>732</v>
      </c>
      <c r="DH81" s="100">
        <v>1149</v>
      </c>
      <c r="DI81" s="114"/>
      <c r="DJ81" s="114"/>
      <c r="DK81" s="114"/>
      <c r="DL81" s="114"/>
      <c r="DM81" s="114"/>
      <c r="DN81" s="114"/>
      <c r="DO81" s="114"/>
      <c r="DP81" s="114"/>
      <c r="DQ81" s="114"/>
      <c r="DR81" s="114"/>
      <c r="DS81" s="114"/>
      <c r="DT81" s="114"/>
      <c r="DU81" s="114"/>
      <c r="DV81" s="114"/>
      <c r="DW81" s="114"/>
      <c r="DX81" s="114"/>
      <c r="DY81" s="114"/>
      <c r="DZ81" s="114"/>
      <c r="EA81" s="114"/>
      <c r="EB81" s="114"/>
      <c r="EC81" s="114"/>
    </row>
    <row r="82" spans="1:133" s="63" customFormat="1" ht="1" hidden="1" customHeight="1">
      <c r="A82" s="122" t="s">
        <v>175</v>
      </c>
      <c r="B82" s="126"/>
      <c r="C82" s="123">
        <f t="shared" si="20"/>
        <v>2182352</v>
      </c>
      <c r="D82" s="123">
        <f t="shared" si="21"/>
        <v>2217701</v>
      </c>
      <c r="E82" s="123">
        <f t="shared" si="22"/>
        <v>2252464</v>
      </c>
      <c r="F82" s="123">
        <f t="shared" si="23"/>
        <v>2286902</v>
      </c>
      <c r="G82" s="123">
        <f t="shared" si="24"/>
        <v>2320505</v>
      </c>
      <c r="H82" s="123">
        <f t="shared" si="25"/>
        <v>693661</v>
      </c>
      <c r="I82" s="123">
        <f t="shared" si="26"/>
        <v>658312</v>
      </c>
      <c r="J82" s="123">
        <f t="shared" si="27"/>
        <v>623549</v>
      </c>
      <c r="K82" s="123">
        <f t="shared" si="28"/>
        <v>589111</v>
      </c>
      <c r="L82" s="123">
        <f t="shared" si="29"/>
        <v>555508</v>
      </c>
      <c r="M82" s="109">
        <v>37673</v>
      </c>
      <c r="N82" s="109">
        <v>38097</v>
      </c>
      <c r="O82" s="100">
        <v>38532</v>
      </c>
      <c r="P82" s="100">
        <v>39121</v>
      </c>
      <c r="Q82" s="100">
        <v>40078</v>
      </c>
      <c r="R82" s="100">
        <v>39408</v>
      </c>
      <c r="S82" s="100">
        <v>39904</v>
      </c>
      <c r="T82" s="100">
        <v>40374</v>
      </c>
      <c r="U82" s="100">
        <v>42590</v>
      </c>
      <c r="V82" s="100">
        <v>42608</v>
      </c>
      <c r="W82" s="100">
        <v>42508</v>
      </c>
      <c r="X82" s="100">
        <v>41722</v>
      </c>
      <c r="Y82" s="100">
        <v>41905</v>
      </c>
      <c r="Z82" s="100">
        <v>40471</v>
      </c>
      <c r="AA82" s="100">
        <v>40840</v>
      </c>
      <c r="AB82" s="100">
        <v>40624</v>
      </c>
      <c r="AC82" s="100">
        <v>40253</v>
      </c>
      <c r="AD82" s="100">
        <v>39948</v>
      </c>
      <c r="AE82" s="100">
        <v>41003</v>
      </c>
      <c r="AF82" s="100">
        <v>40685</v>
      </c>
      <c r="AG82" s="100">
        <v>41390</v>
      </c>
      <c r="AH82" s="100">
        <v>40873</v>
      </c>
      <c r="AI82" s="100">
        <v>40434</v>
      </c>
      <c r="AJ82" s="100">
        <v>41434</v>
      </c>
      <c r="AK82" s="100">
        <v>42540</v>
      </c>
      <c r="AL82" s="100">
        <v>43261</v>
      </c>
      <c r="AM82" s="100">
        <v>45424</v>
      </c>
      <c r="AN82" s="100">
        <v>47131</v>
      </c>
      <c r="AO82" s="100">
        <v>49675</v>
      </c>
      <c r="AP82" s="100">
        <v>52532</v>
      </c>
      <c r="AQ82" s="100">
        <v>54161</v>
      </c>
      <c r="AR82" s="100">
        <v>56507</v>
      </c>
      <c r="AS82" s="100">
        <v>58308</v>
      </c>
      <c r="AT82" s="100">
        <v>59807</v>
      </c>
      <c r="AU82" s="100">
        <v>61562</v>
      </c>
      <c r="AV82" s="100">
        <v>62260</v>
      </c>
      <c r="AW82" s="100">
        <v>63281</v>
      </c>
      <c r="AX82" s="100">
        <v>62270</v>
      </c>
      <c r="AY82" s="100">
        <v>60397</v>
      </c>
      <c r="AZ82" s="100">
        <v>58926</v>
      </c>
      <c r="BA82" s="100">
        <v>58041</v>
      </c>
      <c r="BB82" s="100">
        <v>56467</v>
      </c>
      <c r="BC82" s="100">
        <v>54605</v>
      </c>
      <c r="BD82" s="100">
        <v>54038</v>
      </c>
      <c r="BE82" s="100">
        <v>52699</v>
      </c>
      <c r="BF82" s="100">
        <v>51421</v>
      </c>
      <c r="BG82" s="100">
        <v>50770</v>
      </c>
      <c r="BH82" s="100">
        <v>49685</v>
      </c>
      <c r="BI82" s="100">
        <v>49762</v>
      </c>
      <c r="BJ82" s="100">
        <v>47913</v>
      </c>
      <c r="BK82" s="100">
        <v>49406</v>
      </c>
      <c r="BL82" s="100">
        <v>48942</v>
      </c>
      <c r="BM82" s="100">
        <v>49773</v>
      </c>
      <c r="BN82" s="100">
        <v>48896</v>
      </c>
      <c r="BO82" s="100">
        <v>48936</v>
      </c>
      <c r="BP82" s="100">
        <v>46742</v>
      </c>
      <c r="BQ82" s="100">
        <v>46440</v>
      </c>
      <c r="BR82" s="100">
        <v>45098</v>
      </c>
      <c r="BS82" s="100">
        <v>43220</v>
      </c>
      <c r="BT82" s="100">
        <v>40745</v>
      </c>
      <c r="BU82" s="100">
        <v>38372</v>
      </c>
      <c r="BV82" s="100">
        <v>37227</v>
      </c>
      <c r="BW82" s="100">
        <v>36145</v>
      </c>
      <c r="BX82" s="100">
        <v>34836</v>
      </c>
      <c r="BY82" s="100">
        <v>35349</v>
      </c>
      <c r="BZ82" s="100">
        <v>34763</v>
      </c>
      <c r="CA82" s="100">
        <v>34438</v>
      </c>
      <c r="CB82" s="100">
        <v>33603</v>
      </c>
      <c r="CC82" s="100">
        <v>33339</v>
      </c>
      <c r="CD82" s="100">
        <v>32636</v>
      </c>
      <c r="CE82" s="100">
        <v>32858</v>
      </c>
      <c r="CF82" s="100">
        <v>31744</v>
      </c>
      <c r="CG82" s="100">
        <v>31126</v>
      </c>
      <c r="CH82" s="100">
        <v>29958</v>
      </c>
      <c r="CI82" s="100">
        <v>29986</v>
      </c>
      <c r="CJ82" s="100">
        <v>29355</v>
      </c>
      <c r="CK82" s="100">
        <v>28683</v>
      </c>
      <c r="CL82" s="100">
        <v>27530</v>
      </c>
      <c r="CM82" s="100">
        <v>25984</v>
      </c>
      <c r="CN82" s="100">
        <v>26190</v>
      </c>
      <c r="CO82" s="100">
        <v>24299</v>
      </c>
      <c r="CP82" s="100">
        <v>19826</v>
      </c>
      <c r="CQ82" s="100">
        <v>18047</v>
      </c>
      <c r="CR82" s="100">
        <v>17022</v>
      </c>
      <c r="CS82" s="100">
        <v>15953</v>
      </c>
      <c r="CT82" s="100">
        <v>14976</v>
      </c>
      <c r="CU82" s="100">
        <v>14971</v>
      </c>
      <c r="CV82" s="100">
        <v>13342</v>
      </c>
      <c r="CW82" s="100">
        <v>11998</v>
      </c>
      <c r="CX82" s="100">
        <v>10205</v>
      </c>
      <c r="CY82" s="100">
        <v>8624</v>
      </c>
      <c r="CZ82" s="100">
        <v>6834</v>
      </c>
      <c r="DA82" s="100">
        <v>5679</v>
      </c>
      <c r="DB82" s="100">
        <v>4170</v>
      </c>
      <c r="DC82" s="100">
        <v>3179</v>
      </c>
      <c r="DD82" s="100">
        <v>2236</v>
      </c>
      <c r="DE82" s="100">
        <v>1625</v>
      </c>
      <c r="DF82" s="100">
        <v>1062</v>
      </c>
      <c r="DG82" s="100">
        <v>799</v>
      </c>
      <c r="DH82" s="100">
        <v>1272</v>
      </c>
      <c r="DI82" s="114"/>
      <c r="DJ82" s="114"/>
      <c r="DK82" s="114"/>
      <c r="DL82" s="114"/>
      <c r="DM82" s="114"/>
      <c r="DN82" s="114"/>
      <c r="DO82" s="114"/>
      <c r="DP82" s="114"/>
      <c r="DQ82" s="114"/>
      <c r="DR82" s="114"/>
      <c r="DS82" s="114"/>
      <c r="DT82" s="114"/>
      <c r="DU82" s="114"/>
      <c r="DV82" s="114"/>
      <c r="DW82" s="114"/>
      <c r="DX82" s="114"/>
      <c r="DY82" s="114"/>
      <c r="DZ82" s="114"/>
      <c r="EA82" s="114"/>
      <c r="EB82" s="114"/>
      <c r="EC82" s="114"/>
    </row>
    <row r="83" spans="1:133" s="63" customFormat="1" ht="1" hidden="1" customHeight="1">
      <c r="A83" s="122" t="s">
        <v>174</v>
      </c>
      <c r="B83" s="126"/>
      <c r="C83" s="123">
        <f t="shared" si="20"/>
        <v>2206067</v>
      </c>
      <c r="D83" s="123">
        <f t="shared" si="21"/>
        <v>2240445</v>
      </c>
      <c r="E83" s="123">
        <f t="shared" si="22"/>
        <v>2275363</v>
      </c>
      <c r="F83" s="123">
        <f t="shared" si="23"/>
        <v>2309818</v>
      </c>
      <c r="G83" s="123">
        <f t="shared" si="24"/>
        <v>2343767</v>
      </c>
      <c r="H83" s="123">
        <f t="shared" si="25"/>
        <v>704471</v>
      </c>
      <c r="I83" s="123">
        <f t="shared" si="26"/>
        <v>670093</v>
      </c>
      <c r="J83" s="123">
        <f t="shared" si="27"/>
        <v>635175</v>
      </c>
      <c r="K83" s="123">
        <f t="shared" si="28"/>
        <v>600720</v>
      </c>
      <c r="L83" s="123">
        <f t="shared" si="29"/>
        <v>566771</v>
      </c>
      <c r="M83" s="109">
        <v>34953</v>
      </c>
      <c r="N83" s="109">
        <v>35038</v>
      </c>
      <c r="O83" s="100">
        <v>36952</v>
      </c>
      <c r="P83" s="100">
        <v>37728</v>
      </c>
      <c r="Q83" s="100">
        <v>38454</v>
      </c>
      <c r="R83" s="100">
        <v>39720</v>
      </c>
      <c r="S83" s="100">
        <v>39557</v>
      </c>
      <c r="T83" s="100">
        <v>40230</v>
      </c>
      <c r="U83" s="100">
        <v>40738</v>
      </c>
      <c r="V83" s="100">
        <v>42837</v>
      </c>
      <c r="W83" s="100">
        <v>42820</v>
      </c>
      <c r="X83" s="100">
        <v>42674</v>
      </c>
      <c r="Y83" s="100">
        <v>42025</v>
      </c>
      <c r="Z83" s="100">
        <v>42132</v>
      </c>
      <c r="AA83" s="100">
        <v>40522</v>
      </c>
      <c r="AB83" s="100">
        <v>41017</v>
      </c>
      <c r="AC83" s="100">
        <v>40814</v>
      </c>
      <c r="AD83" s="100">
        <v>40541</v>
      </c>
      <c r="AE83" s="100">
        <v>40288</v>
      </c>
      <c r="AF83" s="100">
        <v>41726</v>
      </c>
      <c r="AG83" s="100">
        <v>41492</v>
      </c>
      <c r="AH83" s="100">
        <v>42419</v>
      </c>
      <c r="AI83" s="100">
        <v>42166</v>
      </c>
      <c r="AJ83" s="100">
        <v>42138</v>
      </c>
      <c r="AK83" s="100">
        <v>43118</v>
      </c>
      <c r="AL83" s="100">
        <v>44086</v>
      </c>
      <c r="AM83" s="100">
        <v>44878</v>
      </c>
      <c r="AN83" s="100">
        <v>47102</v>
      </c>
      <c r="AO83" s="100">
        <v>48502</v>
      </c>
      <c r="AP83" s="100">
        <v>50915</v>
      </c>
      <c r="AQ83" s="100">
        <v>53659</v>
      </c>
      <c r="AR83" s="100">
        <v>55160</v>
      </c>
      <c r="AS83" s="100">
        <v>57650</v>
      </c>
      <c r="AT83" s="100">
        <v>59303</v>
      </c>
      <c r="AU83" s="100">
        <v>60535</v>
      </c>
      <c r="AV83" s="100">
        <v>62103</v>
      </c>
      <c r="AW83" s="100">
        <v>62624</v>
      </c>
      <c r="AX83" s="100">
        <v>63734</v>
      </c>
      <c r="AY83" s="100">
        <v>62628</v>
      </c>
      <c r="AZ83" s="100">
        <v>60773</v>
      </c>
      <c r="BA83" s="100">
        <v>59346</v>
      </c>
      <c r="BB83" s="100">
        <v>58081</v>
      </c>
      <c r="BC83" s="100">
        <v>56798</v>
      </c>
      <c r="BD83" s="100">
        <v>54898</v>
      </c>
      <c r="BE83" s="100">
        <v>54398</v>
      </c>
      <c r="BF83" s="100">
        <v>52882</v>
      </c>
      <c r="BG83" s="100">
        <v>51500</v>
      </c>
      <c r="BH83" s="100">
        <v>50810</v>
      </c>
      <c r="BI83" s="100">
        <v>49605</v>
      </c>
      <c r="BJ83" s="100">
        <v>49639</v>
      </c>
      <c r="BK83" s="100">
        <v>47699</v>
      </c>
      <c r="BL83" s="100">
        <v>49140</v>
      </c>
      <c r="BM83" s="100">
        <v>48801</v>
      </c>
      <c r="BN83" s="100">
        <v>49658</v>
      </c>
      <c r="BO83" s="100">
        <v>48704</v>
      </c>
      <c r="BP83" s="100">
        <v>48544</v>
      </c>
      <c r="BQ83" s="100">
        <v>46377</v>
      </c>
      <c r="BR83" s="100">
        <v>46056</v>
      </c>
      <c r="BS83" s="100">
        <v>44677</v>
      </c>
      <c r="BT83" s="100">
        <v>42637</v>
      </c>
      <c r="BU83" s="100">
        <v>40375</v>
      </c>
      <c r="BV83" s="100">
        <v>37838</v>
      </c>
      <c r="BW83" s="100">
        <v>36798</v>
      </c>
      <c r="BX83" s="100">
        <v>35821</v>
      </c>
      <c r="BY83" s="100">
        <v>34378</v>
      </c>
      <c r="BZ83" s="100">
        <v>34918</v>
      </c>
      <c r="CA83" s="100">
        <v>34455</v>
      </c>
      <c r="CB83" s="100">
        <v>33949</v>
      </c>
      <c r="CC83" s="100">
        <v>33251</v>
      </c>
      <c r="CD83" s="100">
        <v>32961</v>
      </c>
      <c r="CE83" s="100">
        <v>32239</v>
      </c>
      <c r="CF83" s="100">
        <v>32413</v>
      </c>
      <c r="CG83" s="100">
        <v>31508</v>
      </c>
      <c r="CH83" s="100">
        <v>30729</v>
      </c>
      <c r="CI83" s="100">
        <v>29564</v>
      </c>
      <c r="CJ83" s="100">
        <v>29510</v>
      </c>
      <c r="CK83" s="100">
        <v>28903</v>
      </c>
      <c r="CL83" s="100">
        <v>28021</v>
      </c>
      <c r="CM83" s="100">
        <v>26921</v>
      </c>
      <c r="CN83" s="100">
        <v>25434</v>
      </c>
      <c r="CO83" s="100">
        <v>25529</v>
      </c>
      <c r="CP83" s="100">
        <v>23381</v>
      </c>
      <c r="CQ83" s="100">
        <v>19068</v>
      </c>
      <c r="CR83" s="100">
        <v>17379</v>
      </c>
      <c r="CS83" s="100">
        <v>16091</v>
      </c>
      <c r="CT83" s="100">
        <v>15003</v>
      </c>
      <c r="CU83" s="100">
        <v>13892</v>
      </c>
      <c r="CV83" s="100">
        <v>13852</v>
      </c>
      <c r="CW83" s="100">
        <v>12220</v>
      </c>
      <c r="CX83" s="100">
        <v>10792</v>
      </c>
      <c r="CY83" s="100">
        <v>9011</v>
      </c>
      <c r="CZ83" s="100">
        <v>7385</v>
      </c>
      <c r="DA83" s="100">
        <v>5814</v>
      </c>
      <c r="DB83" s="100">
        <v>4765</v>
      </c>
      <c r="DC83" s="100">
        <v>3462</v>
      </c>
      <c r="DD83" s="100">
        <v>2513</v>
      </c>
      <c r="DE83" s="100">
        <v>1772</v>
      </c>
      <c r="DF83" s="100">
        <v>1223</v>
      </c>
      <c r="DG83" s="100">
        <v>795</v>
      </c>
      <c r="DH83" s="100">
        <v>1370</v>
      </c>
      <c r="DI83" s="114"/>
      <c r="DJ83" s="114"/>
      <c r="DK83" s="114"/>
      <c r="DL83" s="114"/>
      <c r="DM83" s="114"/>
      <c r="DN83" s="114"/>
      <c r="DO83" s="114"/>
      <c r="DP83" s="114"/>
      <c r="DQ83" s="114"/>
      <c r="DR83" s="114"/>
      <c r="DS83" s="114"/>
      <c r="DT83" s="114"/>
      <c r="DU83" s="114"/>
      <c r="DV83" s="114"/>
      <c r="DW83" s="114"/>
      <c r="DX83" s="114"/>
      <c r="DY83" s="114"/>
      <c r="DZ83" s="114"/>
      <c r="EA83" s="114"/>
      <c r="EB83" s="114"/>
      <c r="EC83" s="114"/>
    </row>
    <row r="84" spans="1:133" s="63" customFormat="1" ht="1" hidden="1" customHeight="1">
      <c r="A84" s="122" t="s">
        <v>173</v>
      </c>
      <c r="B84" s="126"/>
      <c r="C84" s="123">
        <f t="shared" si="20"/>
        <v>2228944</v>
      </c>
      <c r="D84" s="123">
        <f t="shared" si="21"/>
        <v>2264403</v>
      </c>
      <c r="E84" s="123">
        <f t="shared" si="22"/>
        <v>2298467</v>
      </c>
      <c r="F84" s="123">
        <f t="shared" si="23"/>
        <v>2333032</v>
      </c>
      <c r="G84" s="123">
        <f t="shared" si="24"/>
        <v>2367144</v>
      </c>
      <c r="H84" s="123">
        <f t="shared" si="25"/>
        <v>710011</v>
      </c>
      <c r="I84" s="123">
        <f t="shared" si="26"/>
        <v>674552</v>
      </c>
      <c r="J84" s="123">
        <f t="shared" si="27"/>
        <v>640488</v>
      </c>
      <c r="K84" s="123">
        <f t="shared" si="28"/>
        <v>605923</v>
      </c>
      <c r="L84" s="123">
        <f t="shared" si="29"/>
        <v>571811</v>
      </c>
      <c r="M84" s="109">
        <v>34869</v>
      </c>
      <c r="N84" s="109">
        <v>35159</v>
      </c>
      <c r="O84" s="100">
        <v>35400</v>
      </c>
      <c r="P84" s="100">
        <v>37209</v>
      </c>
      <c r="Q84" s="100">
        <v>38017</v>
      </c>
      <c r="R84" s="100">
        <v>38668</v>
      </c>
      <c r="S84" s="100">
        <v>39944</v>
      </c>
      <c r="T84" s="100">
        <v>39726</v>
      </c>
      <c r="U84" s="100">
        <v>40537</v>
      </c>
      <c r="V84" s="100">
        <v>41066</v>
      </c>
      <c r="W84" s="100">
        <v>43074</v>
      </c>
      <c r="X84" s="100">
        <v>43099</v>
      </c>
      <c r="Y84" s="100">
        <v>43049</v>
      </c>
      <c r="Z84" s="100">
        <v>42332</v>
      </c>
      <c r="AA84" s="100">
        <v>42451</v>
      </c>
      <c r="AB84" s="100">
        <v>40851</v>
      </c>
      <c r="AC84" s="100">
        <v>41372</v>
      </c>
      <c r="AD84" s="100">
        <v>41125</v>
      </c>
      <c r="AE84" s="100">
        <v>41010</v>
      </c>
      <c r="AF84" s="100">
        <v>40911</v>
      </c>
      <c r="AG84" s="100">
        <v>42637</v>
      </c>
      <c r="AH84" s="100">
        <v>42354</v>
      </c>
      <c r="AI84" s="100">
        <v>43361</v>
      </c>
      <c r="AJ84" s="100">
        <v>43259</v>
      </c>
      <c r="AK84" s="100">
        <v>43301</v>
      </c>
      <c r="AL84" s="100">
        <v>44364</v>
      </c>
      <c r="AM84" s="100">
        <v>45329</v>
      </c>
      <c r="AN84" s="100">
        <v>46120</v>
      </c>
      <c r="AO84" s="100">
        <v>48194</v>
      </c>
      <c r="AP84" s="100">
        <v>49665</v>
      </c>
      <c r="AQ84" s="100">
        <v>51903</v>
      </c>
      <c r="AR84" s="100">
        <v>54678</v>
      </c>
      <c r="AS84" s="100">
        <v>55975</v>
      </c>
      <c r="AT84" s="100">
        <v>58389</v>
      </c>
      <c r="AU84" s="100">
        <v>60011</v>
      </c>
      <c r="AV84" s="100">
        <v>61070</v>
      </c>
      <c r="AW84" s="100">
        <v>62710</v>
      </c>
      <c r="AX84" s="100">
        <v>63094</v>
      </c>
      <c r="AY84" s="100">
        <v>64211</v>
      </c>
      <c r="AZ84" s="100">
        <v>63105</v>
      </c>
      <c r="BA84" s="100">
        <v>61133</v>
      </c>
      <c r="BB84" s="100">
        <v>59639</v>
      </c>
      <c r="BC84" s="100">
        <v>58419</v>
      </c>
      <c r="BD84" s="100">
        <v>57100</v>
      </c>
      <c r="BE84" s="100">
        <v>55105</v>
      </c>
      <c r="BF84" s="100">
        <v>54518</v>
      </c>
      <c r="BG84" s="100">
        <v>52978</v>
      </c>
      <c r="BH84" s="100">
        <v>51504</v>
      </c>
      <c r="BI84" s="100">
        <v>50837</v>
      </c>
      <c r="BJ84" s="100">
        <v>49580</v>
      </c>
      <c r="BK84" s="100">
        <v>49665</v>
      </c>
      <c r="BL84" s="100">
        <v>47688</v>
      </c>
      <c r="BM84" s="100">
        <v>49003</v>
      </c>
      <c r="BN84" s="100">
        <v>48703</v>
      </c>
      <c r="BO84" s="100">
        <v>49565</v>
      </c>
      <c r="BP84" s="100">
        <v>48621</v>
      </c>
      <c r="BQ84" s="100">
        <v>48336</v>
      </c>
      <c r="BR84" s="100">
        <v>46097</v>
      </c>
      <c r="BS84" s="100">
        <v>45808</v>
      </c>
      <c r="BT84" s="100">
        <v>44430</v>
      </c>
      <c r="BU84" s="100">
        <v>42387</v>
      </c>
      <c r="BV84" s="100">
        <v>40092</v>
      </c>
      <c r="BW84" s="100">
        <v>37526</v>
      </c>
      <c r="BX84" s="100">
        <v>36480</v>
      </c>
      <c r="BY84" s="100">
        <v>35459</v>
      </c>
      <c r="BZ84" s="100">
        <v>34064</v>
      </c>
      <c r="CA84" s="100">
        <v>34565</v>
      </c>
      <c r="CB84" s="100">
        <v>34112</v>
      </c>
      <c r="CC84" s="100">
        <v>33520</v>
      </c>
      <c r="CD84" s="100">
        <v>32910</v>
      </c>
      <c r="CE84" s="100">
        <v>32483</v>
      </c>
      <c r="CF84" s="100">
        <v>31747</v>
      </c>
      <c r="CG84" s="100">
        <v>31891</v>
      </c>
      <c r="CH84" s="100">
        <v>31008</v>
      </c>
      <c r="CI84" s="100">
        <v>30132</v>
      </c>
      <c r="CJ84" s="100">
        <v>28901</v>
      </c>
      <c r="CK84" s="100">
        <v>28849</v>
      </c>
      <c r="CL84" s="100">
        <v>28098</v>
      </c>
      <c r="CM84" s="100">
        <v>27240</v>
      </c>
      <c r="CN84" s="100">
        <v>26051</v>
      </c>
      <c r="CO84" s="100">
        <v>24424</v>
      </c>
      <c r="CP84" s="100">
        <v>24365</v>
      </c>
      <c r="CQ84" s="100">
        <v>22192</v>
      </c>
      <c r="CR84" s="100">
        <v>18046</v>
      </c>
      <c r="CS84" s="100">
        <v>16217</v>
      </c>
      <c r="CT84" s="100">
        <v>14857</v>
      </c>
      <c r="CU84" s="100">
        <v>13689</v>
      </c>
      <c r="CV84" s="100">
        <v>12551</v>
      </c>
      <c r="CW84" s="100">
        <v>12353</v>
      </c>
      <c r="CX84" s="100">
        <v>10683</v>
      </c>
      <c r="CY84" s="100">
        <v>9319</v>
      </c>
      <c r="CZ84" s="100">
        <v>7534</v>
      </c>
      <c r="DA84" s="100">
        <v>6116</v>
      </c>
      <c r="DB84" s="100">
        <v>4682</v>
      </c>
      <c r="DC84" s="100">
        <v>3777</v>
      </c>
      <c r="DD84" s="100">
        <v>2642</v>
      </c>
      <c r="DE84" s="100">
        <v>1861</v>
      </c>
      <c r="DF84" s="100">
        <v>1288</v>
      </c>
      <c r="DG84" s="100">
        <v>879</v>
      </c>
      <c r="DH84" s="100">
        <v>1506</v>
      </c>
      <c r="DI84" s="114"/>
      <c r="DJ84" s="114"/>
      <c r="DK84" s="114"/>
      <c r="DL84" s="114"/>
      <c r="DM84" s="114"/>
      <c r="DN84" s="114"/>
      <c r="DO84" s="114"/>
      <c r="DP84" s="114"/>
      <c r="DQ84" s="114"/>
      <c r="DR84" s="114"/>
      <c r="DS84" s="114"/>
      <c r="DT84" s="114"/>
      <c r="DU84" s="114"/>
      <c r="DV84" s="114"/>
      <c r="DW84" s="114"/>
      <c r="DX84" s="114"/>
      <c r="DY84" s="114"/>
      <c r="DZ84" s="114"/>
      <c r="EA84" s="114"/>
      <c r="EB84" s="114"/>
      <c r="EC84" s="114"/>
    </row>
    <row r="85" spans="1:133" s="63" customFormat="1" ht="1" hidden="1" customHeight="1">
      <c r="A85" s="122" t="s">
        <v>172</v>
      </c>
      <c r="B85" s="126"/>
      <c r="C85" s="123">
        <f t="shared" si="20"/>
        <v>2246921</v>
      </c>
      <c r="D85" s="123">
        <f t="shared" si="21"/>
        <v>2283086</v>
      </c>
      <c r="E85" s="123">
        <f t="shared" si="22"/>
        <v>2318244</v>
      </c>
      <c r="F85" s="123">
        <f t="shared" si="23"/>
        <v>2351977</v>
      </c>
      <c r="G85" s="123">
        <f t="shared" si="24"/>
        <v>2386237</v>
      </c>
      <c r="H85" s="123">
        <f t="shared" si="25"/>
        <v>716640</v>
      </c>
      <c r="I85" s="123">
        <f t="shared" si="26"/>
        <v>680475</v>
      </c>
      <c r="J85" s="123">
        <f t="shared" si="27"/>
        <v>645317</v>
      </c>
      <c r="K85" s="123">
        <f t="shared" si="28"/>
        <v>611584</v>
      </c>
      <c r="L85" s="123">
        <f t="shared" si="29"/>
        <v>577324</v>
      </c>
      <c r="M85" s="109">
        <v>34819</v>
      </c>
      <c r="N85" s="109">
        <v>35074</v>
      </c>
      <c r="O85" s="100">
        <v>35498</v>
      </c>
      <c r="P85" s="100">
        <v>35693</v>
      </c>
      <c r="Q85" s="100">
        <v>37403</v>
      </c>
      <c r="R85" s="100">
        <v>38253</v>
      </c>
      <c r="S85" s="100">
        <v>38880</v>
      </c>
      <c r="T85" s="100">
        <v>40148</v>
      </c>
      <c r="U85" s="100">
        <v>39954</v>
      </c>
      <c r="V85" s="100">
        <v>40736</v>
      </c>
      <c r="W85" s="100">
        <v>41321</v>
      </c>
      <c r="X85" s="100">
        <v>43272</v>
      </c>
      <c r="Y85" s="100">
        <v>43269</v>
      </c>
      <c r="Z85" s="100">
        <v>43273</v>
      </c>
      <c r="AA85" s="100">
        <v>42637</v>
      </c>
      <c r="AB85" s="100">
        <v>42667</v>
      </c>
      <c r="AC85" s="100">
        <v>41262</v>
      </c>
      <c r="AD85" s="100">
        <v>41579</v>
      </c>
      <c r="AE85" s="100">
        <v>41625</v>
      </c>
      <c r="AF85" s="100">
        <v>41685</v>
      </c>
      <c r="AG85" s="100">
        <v>41816</v>
      </c>
      <c r="AH85" s="100">
        <v>43474</v>
      </c>
      <c r="AI85" s="100">
        <v>43259</v>
      </c>
      <c r="AJ85" s="100">
        <v>44393</v>
      </c>
      <c r="AK85" s="100">
        <v>44305</v>
      </c>
      <c r="AL85" s="100">
        <v>44552</v>
      </c>
      <c r="AM85" s="100">
        <v>45536</v>
      </c>
      <c r="AN85" s="100">
        <v>46574</v>
      </c>
      <c r="AO85" s="100">
        <v>47251</v>
      </c>
      <c r="AP85" s="100">
        <v>49248</v>
      </c>
      <c r="AQ85" s="100">
        <v>50627</v>
      </c>
      <c r="AR85" s="100">
        <v>52677</v>
      </c>
      <c r="AS85" s="100">
        <v>55453</v>
      </c>
      <c r="AT85" s="100">
        <v>56593</v>
      </c>
      <c r="AU85" s="100">
        <v>58920</v>
      </c>
      <c r="AV85" s="100">
        <v>60503</v>
      </c>
      <c r="AW85" s="100">
        <v>61468</v>
      </c>
      <c r="AX85" s="100">
        <v>63053</v>
      </c>
      <c r="AY85" s="100">
        <v>63320</v>
      </c>
      <c r="AZ85" s="100">
        <v>64501</v>
      </c>
      <c r="BA85" s="100">
        <v>63333</v>
      </c>
      <c r="BB85" s="100">
        <v>61344</v>
      </c>
      <c r="BC85" s="100">
        <v>59761</v>
      </c>
      <c r="BD85" s="100">
        <v>58579</v>
      </c>
      <c r="BE85" s="100">
        <v>57214</v>
      </c>
      <c r="BF85" s="100">
        <v>55205</v>
      </c>
      <c r="BG85" s="100">
        <v>54553</v>
      </c>
      <c r="BH85" s="100">
        <v>52999</v>
      </c>
      <c r="BI85" s="100">
        <v>51519</v>
      </c>
      <c r="BJ85" s="100">
        <v>50715</v>
      </c>
      <c r="BK85" s="100">
        <v>49494</v>
      </c>
      <c r="BL85" s="100">
        <v>49528</v>
      </c>
      <c r="BM85" s="100">
        <v>47533</v>
      </c>
      <c r="BN85" s="100">
        <v>48814</v>
      </c>
      <c r="BO85" s="100">
        <v>48538</v>
      </c>
      <c r="BP85" s="100">
        <v>49326</v>
      </c>
      <c r="BQ85" s="100">
        <v>48325</v>
      </c>
      <c r="BR85" s="100">
        <v>48077</v>
      </c>
      <c r="BS85" s="100">
        <v>45817</v>
      </c>
      <c r="BT85" s="100">
        <v>45493</v>
      </c>
      <c r="BU85" s="100">
        <v>44151</v>
      </c>
      <c r="BV85" s="100">
        <v>42132</v>
      </c>
      <c r="BW85" s="100">
        <v>39781</v>
      </c>
      <c r="BX85" s="100">
        <v>37167</v>
      </c>
      <c r="BY85" s="100">
        <v>36165</v>
      </c>
      <c r="BZ85" s="100">
        <v>35158</v>
      </c>
      <c r="CA85" s="100">
        <v>33733</v>
      </c>
      <c r="CB85" s="100">
        <v>34260</v>
      </c>
      <c r="CC85" s="100">
        <v>33793</v>
      </c>
      <c r="CD85" s="100">
        <v>33203</v>
      </c>
      <c r="CE85" s="100">
        <v>32534</v>
      </c>
      <c r="CF85" s="100">
        <v>32076</v>
      </c>
      <c r="CG85" s="100">
        <v>31329</v>
      </c>
      <c r="CH85" s="100">
        <v>31405</v>
      </c>
      <c r="CI85" s="100">
        <v>30498</v>
      </c>
      <c r="CJ85" s="100">
        <v>29559</v>
      </c>
      <c r="CK85" s="100">
        <v>28251</v>
      </c>
      <c r="CL85" s="100">
        <v>28159</v>
      </c>
      <c r="CM85" s="100">
        <v>27317</v>
      </c>
      <c r="CN85" s="100">
        <v>26393</v>
      </c>
      <c r="CO85" s="100">
        <v>25052</v>
      </c>
      <c r="CP85" s="100">
        <v>23440</v>
      </c>
      <c r="CQ85" s="100">
        <v>23202</v>
      </c>
      <c r="CR85" s="100">
        <v>20925</v>
      </c>
      <c r="CS85" s="100">
        <v>16848</v>
      </c>
      <c r="CT85" s="100">
        <v>14945</v>
      </c>
      <c r="CU85" s="100">
        <v>13591</v>
      </c>
      <c r="CV85" s="100">
        <v>12347</v>
      </c>
      <c r="CW85" s="100">
        <v>11122</v>
      </c>
      <c r="CX85" s="100">
        <v>10863</v>
      </c>
      <c r="CY85" s="100">
        <v>9188</v>
      </c>
      <c r="CZ85" s="100">
        <v>7821</v>
      </c>
      <c r="DA85" s="100">
        <v>6201</v>
      </c>
      <c r="DB85" s="100">
        <v>4941</v>
      </c>
      <c r="DC85" s="100">
        <v>3643</v>
      </c>
      <c r="DD85" s="100">
        <v>2847</v>
      </c>
      <c r="DE85" s="100">
        <v>1974</v>
      </c>
      <c r="DF85" s="100">
        <v>1326</v>
      </c>
      <c r="DG85" s="100">
        <v>927</v>
      </c>
      <c r="DH85" s="100">
        <v>1604</v>
      </c>
      <c r="DI85" s="114"/>
      <c r="DJ85" s="114"/>
      <c r="DK85" s="114"/>
      <c r="DL85" s="114"/>
      <c r="DM85" s="114"/>
      <c r="DN85" s="114"/>
      <c r="DO85" s="114"/>
      <c r="DP85" s="114"/>
      <c r="DQ85" s="114"/>
      <c r="DR85" s="114"/>
      <c r="DS85" s="114"/>
      <c r="DT85" s="114"/>
      <c r="DU85" s="114"/>
      <c r="DV85" s="114"/>
      <c r="DW85" s="114"/>
      <c r="DX85" s="114"/>
      <c r="DY85" s="114"/>
      <c r="DZ85" s="114"/>
      <c r="EA85" s="114"/>
      <c r="EB85" s="114"/>
      <c r="EC85" s="114"/>
    </row>
    <row r="86" spans="1:133" s="63" customFormat="1" ht="1" hidden="1" customHeight="1">
      <c r="A86" s="122" t="s">
        <v>171</v>
      </c>
      <c r="B86" s="126"/>
      <c r="C86" s="123">
        <f t="shared" si="20"/>
        <v>2263705</v>
      </c>
      <c r="D86" s="123">
        <f t="shared" si="21"/>
        <v>2300501</v>
      </c>
      <c r="E86" s="123">
        <f t="shared" si="22"/>
        <v>2336334</v>
      </c>
      <c r="F86" s="123">
        <f t="shared" si="23"/>
        <v>2371161</v>
      </c>
      <c r="G86" s="123">
        <f t="shared" si="24"/>
        <v>2404587</v>
      </c>
      <c r="H86" s="123">
        <f t="shared" si="25"/>
        <v>725058</v>
      </c>
      <c r="I86" s="123">
        <f t="shared" si="26"/>
        <v>688262</v>
      </c>
      <c r="J86" s="123">
        <f t="shared" si="27"/>
        <v>652429</v>
      </c>
      <c r="K86" s="123">
        <f t="shared" si="28"/>
        <v>617602</v>
      </c>
      <c r="L86" s="123">
        <f t="shared" si="29"/>
        <v>584176</v>
      </c>
      <c r="M86" s="109">
        <v>35586</v>
      </c>
      <c r="N86" s="109">
        <v>34908</v>
      </c>
      <c r="O86" s="100">
        <v>35387</v>
      </c>
      <c r="P86" s="100">
        <v>35606</v>
      </c>
      <c r="Q86" s="100">
        <v>35953</v>
      </c>
      <c r="R86" s="100">
        <v>37653</v>
      </c>
      <c r="S86" s="100">
        <v>38396</v>
      </c>
      <c r="T86" s="100">
        <v>39089</v>
      </c>
      <c r="U86" s="100">
        <v>40357</v>
      </c>
      <c r="V86" s="100">
        <v>40177</v>
      </c>
      <c r="W86" s="100">
        <v>40975</v>
      </c>
      <c r="X86" s="100">
        <v>41501</v>
      </c>
      <c r="Y86" s="100">
        <v>43450</v>
      </c>
      <c r="Z86" s="100">
        <v>43463</v>
      </c>
      <c r="AA86" s="100">
        <v>43461</v>
      </c>
      <c r="AB86" s="100">
        <v>42880</v>
      </c>
      <c r="AC86" s="100">
        <v>42958</v>
      </c>
      <c r="AD86" s="100">
        <v>41558</v>
      </c>
      <c r="AE86" s="100">
        <v>42024</v>
      </c>
      <c r="AF86" s="100">
        <v>42261</v>
      </c>
      <c r="AG86" s="100">
        <v>42477</v>
      </c>
      <c r="AH86" s="100">
        <v>42681</v>
      </c>
      <c r="AI86" s="100">
        <v>44259</v>
      </c>
      <c r="AJ86" s="100">
        <v>44237</v>
      </c>
      <c r="AK86" s="100">
        <v>45437</v>
      </c>
      <c r="AL86" s="100">
        <v>45403</v>
      </c>
      <c r="AM86" s="100">
        <v>45597</v>
      </c>
      <c r="AN86" s="100">
        <v>46681</v>
      </c>
      <c r="AO86" s="100">
        <v>47593</v>
      </c>
      <c r="AP86" s="100">
        <v>48306</v>
      </c>
      <c r="AQ86" s="100">
        <v>50158</v>
      </c>
      <c r="AR86" s="100">
        <v>51336</v>
      </c>
      <c r="AS86" s="100">
        <v>53413</v>
      </c>
      <c r="AT86" s="100">
        <v>55971</v>
      </c>
      <c r="AU86" s="100">
        <v>57024</v>
      </c>
      <c r="AV86" s="100">
        <v>59396</v>
      </c>
      <c r="AW86" s="100">
        <v>60882</v>
      </c>
      <c r="AX86" s="100">
        <v>61883</v>
      </c>
      <c r="AY86" s="100">
        <v>63284</v>
      </c>
      <c r="AZ86" s="100">
        <v>63580</v>
      </c>
      <c r="BA86" s="100">
        <v>64674</v>
      </c>
      <c r="BB86" s="100">
        <v>63460</v>
      </c>
      <c r="BC86" s="100">
        <v>61482</v>
      </c>
      <c r="BD86" s="100">
        <v>59921</v>
      </c>
      <c r="BE86" s="100">
        <v>58627</v>
      </c>
      <c r="BF86" s="100">
        <v>57351</v>
      </c>
      <c r="BG86" s="100">
        <v>55189</v>
      </c>
      <c r="BH86" s="100">
        <v>54573</v>
      </c>
      <c r="BI86" s="100">
        <v>52957</v>
      </c>
      <c r="BJ86" s="100">
        <v>51458</v>
      </c>
      <c r="BK86" s="100">
        <v>50689</v>
      </c>
      <c r="BL86" s="100">
        <v>49362</v>
      </c>
      <c r="BM86" s="100">
        <v>49376</v>
      </c>
      <c r="BN86" s="100">
        <v>47371</v>
      </c>
      <c r="BO86" s="100">
        <v>48651</v>
      </c>
      <c r="BP86" s="100">
        <v>48300</v>
      </c>
      <c r="BQ86" s="100">
        <v>49093</v>
      </c>
      <c r="BR86" s="100">
        <v>48030</v>
      </c>
      <c r="BS86" s="100">
        <v>47812</v>
      </c>
      <c r="BT86" s="100">
        <v>45502</v>
      </c>
      <c r="BU86" s="100">
        <v>45179</v>
      </c>
      <c r="BV86" s="100">
        <v>43835</v>
      </c>
      <c r="BW86" s="100">
        <v>41818</v>
      </c>
      <c r="BX86" s="100">
        <v>39397</v>
      </c>
      <c r="BY86" s="100">
        <v>36796</v>
      </c>
      <c r="BZ86" s="100">
        <v>35833</v>
      </c>
      <c r="CA86" s="100">
        <v>34827</v>
      </c>
      <c r="CB86" s="100">
        <v>33426</v>
      </c>
      <c r="CC86" s="100">
        <v>33915</v>
      </c>
      <c r="CD86" s="100">
        <v>33477</v>
      </c>
      <c r="CE86" s="100">
        <v>32824</v>
      </c>
      <c r="CF86" s="100">
        <v>32111</v>
      </c>
      <c r="CG86" s="100">
        <v>31632</v>
      </c>
      <c r="CH86" s="100">
        <v>30867</v>
      </c>
      <c r="CI86" s="100">
        <v>30920</v>
      </c>
      <c r="CJ86" s="100">
        <v>29919</v>
      </c>
      <c r="CK86" s="100">
        <v>28943</v>
      </c>
      <c r="CL86" s="100">
        <v>27609</v>
      </c>
      <c r="CM86" s="100">
        <v>27413</v>
      </c>
      <c r="CN86" s="100">
        <v>26497</v>
      </c>
      <c r="CO86" s="100">
        <v>25489</v>
      </c>
      <c r="CP86" s="100">
        <v>24051</v>
      </c>
      <c r="CQ86" s="100">
        <v>22394</v>
      </c>
      <c r="CR86" s="100">
        <v>21964</v>
      </c>
      <c r="CS86" s="100">
        <v>19652</v>
      </c>
      <c r="CT86" s="100">
        <v>15666</v>
      </c>
      <c r="CU86" s="100">
        <v>13676</v>
      </c>
      <c r="CV86" s="100">
        <v>12368</v>
      </c>
      <c r="CW86" s="100">
        <v>11047</v>
      </c>
      <c r="CX86" s="100">
        <v>9764</v>
      </c>
      <c r="CY86" s="100">
        <v>9414</v>
      </c>
      <c r="CZ86" s="100">
        <v>7752</v>
      </c>
      <c r="DA86" s="100">
        <v>6513</v>
      </c>
      <c r="DB86" s="100">
        <v>5112</v>
      </c>
      <c r="DC86" s="100">
        <v>3969</v>
      </c>
      <c r="DD86" s="100">
        <v>2868</v>
      </c>
      <c r="DE86" s="100">
        <v>2162</v>
      </c>
      <c r="DF86" s="100">
        <v>1480</v>
      </c>
      <c r="DG86" s="100">
        <v>950</v>
      </c>
      <c r="DH86" s="100">
        <v>1758</v>
      </c>
      <c r="DI86" s="114"/>
      <c r="DJ86" s="114"/>
      <c r="DK86" s="114"/>
      <c r="DL86" s="114"/>
      <c r="DM86" s="114"/>
      <c r="DN86" s="114"/>
      <c r="DO86" s="114"/>
      <c r="DP86" s="114"/>
      <c r="DQ86" s="114"/>
      <c r="DR86" s="114"/>
      <c r="DS86" s="114"/>
      <c r="DT86" s="114"/>
      <c r="DU86" s="114"/>
      <c r="DV86" s="114"/>
      <c r="DW86" s="114"/>
      <c r="DX86" s="114"/>
      <c r="DY86" s="114"/>
      <c r="DZ86" s="114"/>
      <c r="EA86" s="114"/>
      <c r="EB86" s="114"/>
      <c r="EC86" s="114"/>
    </row>
    <row r="87" spans="1:133" s="63" customFormat="1" ht="1" hidden="1" customHeight="1">
      <c r="A87" s="122" t="s">
        <v>170</v>
      </c>
      <c r="B87" s="126"/>
      <c r="C87" s="123">
        <f t="shared" si="20"/>
        <v>2275958</v>
      </c>
      <c r="D87" s="123">
        <f t="shared" si="21"/>
        <v>2314997</v>
      </c>
      <c r="E87" s="123">
        <f t="shared" si="22"/>
        <v>2351426</v>
      </c>
      <c r="F87" s="123">
        <f t="shared" si="23"/>
        <v>2386932</v>
      </c>
      <c r="G87" s="123">
        <f t="shared" si="24"/>
        <v>2421477</v>
      </c>
      <c r="H87" s="123">
        <f t="shared" si="25"/>
        <v>735759</v>
      </c>
      <c r="I87" s="123">
        <f t="shared" si="26"/>
        <v>696720</v>
      </c>
      <c r="J87" s="123">
        <f t="shared" si="27"/>
        <v>660291</v>
      </c>
      <c r="K87" s="123">
        <f t="shared" si="28"/>
        <v>624785</v>
      </c>
      <c r="L87" s="123">
        <f t="shared" si="29"/>
        <v>590240</v>
      </c>
      <c r="M87" s="109">
        <v>35207</v>
      </c>
      <c r="N87" s="109">
        <v>35628</v>
      </c>
      <c r="O87" s="100">
        <v>35099</v>
      </c>
      <c r="P87" s="100">
        <v>35587</v>
      </c>
      <c r="Q87" s="100">
        <v>35789</v>
      </c>
      <c r="R87" s="100">
        <v>36122</v>
      </c>
      <c r="S87" s="100">
        <v>37804</v>
      </c>
      <c r="T87" s="100">
        <v>38543</v>
      </c>
      <c r="U87" s="100">
        <v>39255</v>
      </c>
      <c r="V87" s="100">
        <v>40528</v>
      </c>
      <c r="W87" s="100">
        <v>40307</v>
      </c>
      <c r="X87" s="100">
        <v>41164</v>
      </c>
      <c r="Y87" s="100">
        <v>41653</v>
      </c>
      <c r="Z87" s="100">
        <v>43651</v>
      </c>
      <c r="AA87" s="100">
        <v>43671</v>
      </c>
      <c r="AB87" s="100">
        <v>43677</v>
      </c>
      <c r="AC87" s="100">
        <v>43240</v>
      </c>
      <c r="AD87" s="100">
        <v>43225</v>
      </c>
      <c r="AE87" s="100">
        <v>42040</v>
      </c>
      <c r="AF87" s="100">
        <v>42719</v>
      </c>
      <c r="AG87" s="100">
        <v>42911</v>
      </c>
      <c r="AH87" s="100">
        <v>43095</v>
      </c>
      <c r="AI87" s="100">
        <v>43374</v>
      </c>
      <c r="AJ87" s="100">
        <v>45074</v>
      </c>
      <c r="AK87" s="100">
        <v>45026</v>
      </c>
      <c r="AL87" s="100">
        <v>46364</v>
      </c>
      <c r="AM87" s="100">
        <v>46505</v>
      </c>
      <c r="AN87" s="100">
        <v>46543</v>
      </c>
      <c r="AO87" s="100">
        <v>47578</v>
      </c>
      <c r="AP87" s="100">
        <v>48426</v>
      </c>
      <c r="AQ87" s="100">
        <v>48974</v>
      </c>
      <c r="AR87" s="100">
        <v>50835</v>
      </c>
      <c r="AS87" s="100">
        <v>51866</v>
      </c>
      <c r="AT87" s="100">
        <v>53990</v>
      </c>
      <c r="AU87" s="100">
        <v>56386</v>
      </c>
      <c r="AV87" s="100">
        <v>57289</v>
      </c>
      <c r="AW87" s="100">
        <v>59766</v>
      </c>
      <c r="AX87" s="100">
        <v>61199</v>
      </c>
      <c r="AY87" s="100">
        <v>62080</v>
      </c>
      <c r="AZ87" s="100">
        <v>63404</v>
      </c>
      <c r="BA87" s="100">
        <v>63762</v>
      </c>
      <c r="BB87" s="100">
        <v>64783</v>
      </c>
      <c r="BC87" s="100">
        <v>63632</v>
      </c>
      <c r="BD87" s="100">
        <v>61529</v>
      </c>
      <c r="BE87" s="100">
        <v>59985</v>
      </c>
      <c r="BF87" s="100">
        <v>58674</v>
      </c>
      <c r="BG87" s="100">
        <v>57421</v>
      </c>
      <c r="BH87" s="100">
        <v>55179</v>
      </c>
      <c r="BI87" s="100">
        <v>54488</v>
      </c>
      <c r="BJ87" s="100">
        <v>52792</v>
      </c>
      <c r="BK87" s="100">
        <v>51345</v>
      </c>
      <c r="BL87" s="100">
        <v>50531</v>
      </c>
      <c r="BM87" s="100">
        <v>49239</v>
      </c>
      <c r="BN87" s="100">
        <v>49206</v>
      </c>
      <c r="BO87" s="100">
        <v>47206</v>
      </c>
      <c r="BP87" s="100">
        <v>48434</v>
      </c>
      <c r="BQ87" s="100">
        <v>48076</v>
      </c>
      <c r="BR87" s="100">
        <v>48819</v>
      </c>
      <c r="BS87" s="100">
        <v>47728</v>
      </c>
      <c r="BT87" s="100">
        <v>47481</v>
      </c>
      <c r="BU87" s="100">
        <v>45156</v>
      </c>
      <c r="BV87" s="100">
        <v>44845</v>
      </c>
      <c r="BW87" s="100">
        <v>43482</v>
      </c>
      <c r="BX87" s="100">
        <v>41480</v>
      </c>
      <c r="BY87" s="100">
        <v>39039</v>
      </c>
      <c r="BZ87" s="100">
        <v>36429</v>
      </c>
      <c r="CA87" s="100">
        <v>35506</v>
      </c>
      <c r="CB87" s="100">
        <v>34545</v>
      </c>
      <c r="CC87" s="100">
        <v>33140</v>
      </c>
      <c r="CD87" s="100">
        <v>33588</v>
      </c>
      <c r="CE87" s="100">
        <v>33114</v>
      </c>
      <c r="CF87" s="100">
        <v>32447</v>
      </c>
      <c r="CG87" s="100">
        <v>31717</v>
      </c>
      <c r="CH87" s="100">
        <v>31204</v>
      </c>
      <c r="CI87" s="100">
        <v>30412</v>
      </c>
      <c r="CJ87" s="100">
        <v>30373</v>
      </c>
      <c r="CK87" s="100">
        <v>29326</v>
      </c>
      <c r="CL87" s="100">
        <v>28298</v>
      </c>
      <c r="CM87" s="100">
        <v>26945</v>
      </c>
      <c r="CN87" s="100">
        <v>26657</v>
      </c>
      <c r="CO87" s="100">
        <v>25575</v>
      </c>
      <c r="CP87" s="100">
        <v>24464</v>
      </c>
      <c r="CQ87" s="100">
        <v>22956</v>
      </c>
      <c r="CR87" s="100">
        <v>21183</v>
      </c>
      <c r="CS87" s="100">
        <v>20664</v>
      </c>
      <c r="CT87" s="100">
        <v>18294</v>
      </c>
      <c r="CU87" s="100">
        <v>14404</v>
      </c>
      <c r="CV87" s="100">
        <v>12403</v>
      </c>
      <c r="CW87" s="100">
        <v>11119</v>
      </c>
      <c r="CX87" s="100">
        <v>9740</v>
      </c>
      <c r="CY87" s="100">
        <v>8463</v>
      </c>
      <c r="CZ87" s="100">
        <v>8001</v>
      </c>
      <c r="DA87" s="100">
        <v>6463</v>
      </c>
      <c r="DB87" s="100">
        <v>5293</v>
      </c>
      <c r="DC87" s="100">
        <v>4133</v>
      </c>
      <c r="DD87" s="100">
        <v>3068</v>
      </c>
      <c r="DE87" s="100">
        <v>2188</v>
      </c>
      <c r="DF87" s="100">
        <v>1611</v>
      </c>
      <c r="DG87" s="100">
        <v>1085</v>
      </c>
      <c r="DH87" s="100">
        <v>1912</v>
      </c>
      <c r="DI87" s="114"/>
      <c r="DJ87" s="114"/>
      <c r="DK87" s="114"/>
      <c r="DL87" s="114"/>
      <c r="DM87" s="114"/>
      <c r="DN87" s="114"/>
      <c r="DO87" s="114"/>
      <c r="DP87" s="114"/>
      <c r="DQ87" s="114"/>
      <c r="DR87" s="114"/>
      <c r="DS87" s="114"/>
      <c r="DT87" s="114"/>
      <c r="DU87" s="114"/>
      <c r="DV87" s="114"/>
      <c r="DW87" s="114"/>
      <c r="DX87" s="114"/>
      <c r="DY87" s="114"/>
      <c r="DZ87" s="114"/>
      <c r="EA87" s="114"/>
      <c r="EB87" s="114"/>
      <c r="EC87" s="114"/>
    </row>
    <row r="88" spans="1:133" s="63" customFormat="1" ht="1" hidden="1" customHeight="1">
      <c r="A88" s="122" t="s">
        <v>169</v>
      </c>
      <c r="B88" s="126"/>
      <c r="C88" s="123">
        <f t="shared" si="20"/>
        <v>2287914</v>
      </c>
      <c r="D88" s="123">
        <f t="shared" si="21"/>
        <v>2328979</v>
      </c>
      <c r="E88" s="123">
        <f t="shared" si="22"/>
        <v>2367705</v>
      </c>
      <c r="F88" s="123">
        <f t="shared" si="23"/>
        <v>2403850</v>
      </c>
      <c r="G88" s="123">
        <f t="shared" si="24"/>
        <v>2439099</v>
      </c>
      <c r="H88" s="123">
        <f t="shared" si="25"/>
        <v>749083</v>
      </c>
      <c r="I88" s="123">
        <f t="shared" si="26"/>
        <v>708018</v>
      </c>
      <c r="J88" s="123">
        <f t="shared" si="27"/>
        <v>669292</v>
      </c>
      <c r="K88" s="123">
        <f t="shared" si="28"/>
        <v>633147</v>
      </c>
      <c r="L88" s="123">
        <f t="shared" si="29"/>
        <v>597898</v>
      </c>
      <c r="M88" s="109">
        <v>35467</v>
      </c>
      <c r="N88" s="109">
        <v>35447</v>
      </c>
      <c r="O88" s="100">
        <v>35923</v>
      </c>
      <c r="P88" s="100">
        <v>35262</v>
      </c>
      <c r="Q88" s="100">
        <v>35766</v>
      </c>
      <c r="R88" s="100">
        <v>35934</v>
      </c>
      <c r="S88" s="100">
        <v>36316</v>
      </c>
      <c r="T88" s="100">
        <v>38045</v>
      </c>
      <c r="U88" s="100">
        <v>38759</v>
      </c>
      <c r="V88" s="100">
        <v>39454</v>
      </c>
      <c r="W88" s="100">
        <v>40703</v>
      </c>
      <c r="X88" s="100">
        <v>40458</v>
      </c>
      <c r="Y88" s="100">
        <v>41371</v>
      </c>
      <c r="Z88" s="100">
        <v>41882</v>
      </c>
      <c r="AA88" s="100">
        <v>43889</v>
      </c>
      <c r="AB88" s="100">
        <v>43948</v>
      </c>
      <c r="AC88" s="100">
        <v>44006</v>
      </c>
      <c r="AD88" s="100">
        <v>43433</v>
      </c>
      <c r="AE88" s="100">
        <v>43666</v>
      </c>
      <c r="AF88" s="100">
        <v>42654</v>
      </c>
      <c r="AG88" s="100">
        <v>43461</v>
      </c>
      <c r="AH88" s="100">
        <v>43555</v>
      </c>
      <c r="AI88" s="100">
        <v>43758</v>
      </c>
      <c r="AJ88" s="100">
        <v>44181</v>
      </c>
      <c r="AK88" s="100">
        <v>45843</v>
      </c>
      <c r="AL88" s="100">
        <v>46013</v>
      </c>
      <c r="AM88" s="100">
        <v>47358</v>
      </c>
      <c r="AN88" s="100">
        <v>47561</v>
      </c>
      <c r="AO88" s="100">
        <v>47735</v>
      </c>
      <c r="AP88" s="100">
        <v>48559</v>
      </c>
      <c r="AQ88" s="100">
        <v>49326</v>
      </c>
      <c r="AR88" s="100">
        <v>49820</v>
      </c>
      <c r="AS88" s="100">
        <v>51413</v>
      </c>
      <c r="AT88" s="100">
        <v>52368</v>
      </c>
      <c r="AU88" s="100">
        <v>54416</v>
      </c>
      <c r="AV88" s="100">
        <v>56820</v>
      </c>
      <c r="AW88" s="100">
        <v>57601</v>
      </c>
      <c r="AX88" s="100">
        <v>60073</v>
      </c>
      <c r="AY88" s="100">
        <v>61381</v>
      </c>
      <c r="AZ88" s="100">
        <v>62270</v>
      </c>
      <c r="BA88" s="100">
        <v>63619</v>
      </c>
      <c r="BB88" s="100">
        <v>63927</v>
      </c>
      <c r="BC88" s="100">
        <v>64888</v>
      </c>
      <c r="BD88" s="100">
        <v>63731</v>
      </c>
      <c r="BE88" s="100">
        <v>61651</v>
      </c>
      <c r="BF88" s="100">
        <v>60082</v>
      </c>
      <c r="BG88" s="100">
        <v>58704</v>
      </c>
      <c r="BH88" s="100">
        <v>57411</v>
      </c>
      <c r="BI88" s="100">
        <v>55180</v>
      </c>
      <c r="BJ88" s="100">
        <v>54449</v>
      </c>
      <c r="BK88" s="100">
        <v>52681</v>
      </c>
      <c r="BL88" s="100">
        <v>51217</v>
      </c>
      <c r="BM88" s="100">
        <v>50388</v>
      </c>
      <c r="BN88" s="100">
        <v>49009</v>
      </c>
      <c r="BO88" s="100">
        <v>49017</v>
      </c>
      <c r="BP88" s="100">
        <v>46976</v>
      </c>
      <c r="BQ88" s="100">
        <v>48129</v>
      </c>
      <c r="BR88" s="100">
        <v>47777</v>
      </c>
      <c r="BS88" s="100">
        <v>48478</v>
      </c>
      <c r="BT88" s="100">
        <v>47406</v>
      </c>
      <c r="BU88" s="100">
        <v>47168</v>
      </c>
      <c r="BV88" s="100">
        <v>44873</v>
      </c>
      <c r="BW88" s="100">
        <v>44503</v>
      </c>
      <c r="BX88" s="100">
        <v>43138</v>
      </c>
      <c r="BY88" s="100">
        <v>41065</v>
      </c>
      <c r="BZ88" s="100">
        <v>38726</v>
      </c>
      <c r="CA88" s="100">
        <v>36145</v>
      </c>
      <c r="CB88" s="100">
        <v>35249</v>
      </c>
      <c r="CC88" s="100">
        <v>34209</v>
      </c>
      <c r="CD88" s="100">
        <v>32808</v>
      </c>
      <c r="CE88" s="100">
        <v>33234</v>
      </c>
      <c r="CF88" s="100">
        <v>32738</v>
      </c>
      <c r="CG88" s="100">
        <v>32047</v>
      </c>
      <c r="CH88" s="100">
        <v>31253</v>
      </c>
      <c r="CI88" s="100">
        <v>30722</v>
      </c>
      <c r="CJ88" s="100">
        <v>29894</v>
      </c>
      <c r="CK88" s="100">
        <v>29768</v>
      </c>
      <c r="CL88" s="100">
        <v>28635</v>
      </c>
      <c r="CM88" s="100">
        <v>27601</v>
      </c>
      <c r="CN88" s="100">
        <v>26163</v>
      </c>
      <c r="CO88" s="100">
        <v>25815</v>
      </c>
      <c r="CP88" s="100">
        <v>24656</v>
      </c>
      <c r="CQ88" s="100">
        <v>23478</v>
      </c>
      <c r="CR88" s="100">
        <v>21844</v>
      </c>
      <c r="CS88" s="100">
        <v>19955</v>
      </c>
      <c r="CT88" s="100">
        <v>19191</v>
      </c>
      <c r="CU88" s="100">
        <v>16927</v>
      </c>
      <c r="CV88" s="100">
        <v>13121</v>
      </c>
      <c r="CW88" s="100">
        <v>11139</v>
      </c>
      <c r="CX88" s="100">
        <v>9846</v>
      </c>
      <c r="CY88" s="100">
        <v>8460</v>
      </c>
      <c r="CZ88" s="100">
        <v>7256</v>
      </c>
      <c r="DA88" s="100">
        <v>6701</v>
      </c>
      <c r="DB88" s="100">
        <v>5338</v>
      </c>
      <c r="DC88" s="100">
        <v>4302</v>
      </c>
      <c r="DD88" s="100">
        <v>3260</v>
      </c>
      <c r="DE88" s="100">
        <v>2400</v>
      </c>
      <c r="DF88" s="100">
        <v>1678</v>
      </c>
      <c r="DG88" s="100">
        <v>1216</v>
      </c>
      <c r="DH88" s="100">
        <v>2243</v>
      </c>
      <c r="DI88" s="114"/>
      <c r="DJ88" s="114"/>
      <c r="DK88" s="114"/>
      <c r="DL88" s="114"/>
      <c r="DM88" s="114"/>
      <c r="DN88" s="114"/>
      <c r="DO88" s="114"/>
      <c r="DP88" s="114"/>
      <c r="DQ88" s="114"/>
      <c r="DR88" s="114"/>
      <c r="DS88" s="114"/>
      <c r="DT88" s="114"/>
      <c r="DU88" s="114"/>
      <c r="DV88" s="114"/>
      <c r="DW88" s="114"/>
      <c r="DX88" s="114"/>
      <c r="DY88" s="114"/>
      <c r="DZ88" s="114"/>
      <c r="EA88" s="114"/>
      <c r="EB88" s="114"/>
      <c r="EC88" s="114"/>
    </row>
    <row r="89" spans="1:133" s="63" customFormat="1" ht="1" hidden="1" customHeight="1">
      <c r="A89" s="122" t="s">
        <v>168</v>
      </c>
      <c r="B89" s="126"/>
      <c r="C89" s="123">
        <f t="shared" si="20"/>
        <v>2310081</v>
      </c>
      <c r="D89" s="123">
        <f t="shared" si="21"/>
        <v>2352867</v>
      </c>
      <c r="E89" s="123">
        <f t="shared" si="22"/>
        <v>2393590</v>
      </c>
      <c r="F89" s="123">
        <f t="shared" si="23"/>
        <v>2432040</v>
      </c>
      <c r="G89" s="123">
        <f t="shared" si="24"/>
        <v>2467886</v>
      </c>
      <c r="H89" s="123">
        <f t="shared" si="25"/>
        <v>763661</v>
      </c>
      <c r="I89" s="123">
        <f t="shared" si="26"/>
        <v>720875</v>
      </c>
      <c r="J89" s="123">
        <f t="shared" si="27"/>
        <v>680152</v>
      </c>
      <c r="K89" s="123">
        <f t="shared" si="28"/>
        <v>641702</v>
      </c>
      <c r="L89" s="123">
        <f t="shared" si="29"/>
        <v>605856</v>
      </c>
      <c r="M89" s="109">
        <v>36183</v>
      </c>
      <c r="N89" s="109">
        <v>35461</v>
      </c>
      <c r="O89" s="100">
        <v>35917</v>
      </c>
      <c r="P89" s="100">
        <v>36290</v>
      </c>
      <c r="Q89" s="100">
        <v>35647</v>
      </c>
      <c r="R89" s="100">
        <v>36124</v>
      </c>
      <c r="S89" s="100">
        <v>36213</v>
      </c>
      <c r="T89" s="100">
        <v>36677</v>
      </c>
      <c r="U89" s="100">
        <v>38400</v>
      </c>
      <c r="V89" s="100">
        <v>39081</v>
      </c>
      <c r="W89" s="100">
        <v>39775</v>
      </c>
      <c r="X89" s="100">
        <v>40970</v>
      </c>
      <c r="Y89" s="100">
        <v>40830</v>
      </c>
      <c r="Z89" s="100">
        <v>41641</v>
      </c>
      <c r="AA89" s="100">
        <v>42214</v>
      </c>
      <c r="AB89" s="100">
        <v>44210</v>
      </c>
      <c r="AC89" s="100">
        <v>44323</v>
      </c>
      <c r="AD89" s="100">
        <v>44315</v>
      </c>
      <c r="AE89" s="100">
        <v>43929</v>
      </c>
      <c r="AF89" s="100">
        <v>44538</v>
      </c>
      <c r="AG89" s="100">
        <v>43643</v>
      </c>
      <c r="AH89" s="100">
        <v>44418</v>
      </c>
      <c r="AI89" s="100">
        <v>44645</v>
      </c>
      <c r="AJ89" s="100">
        <v>45121</v>
      </c>
      <c r="AK89" s="100">
        <v>45610</v>
      </c>
      <c r="AL89" s="100">
        <v>47445</v>
      </c>
      <c r="AM89" s="100">
        <v>47728</v>
      </c>
      <c r="AN89" s="100">
        <v>49103</v>
      </c>
      <c r="AO89" s="100">
        <v>49216</v>
      </c>
      <c r="AP89" s="100">
        <v>49266</v>
      </c>
      <c r="AQ89" s="100">
        <v>49985</v>
      </c>
      <c r="AR89" s="100">
        <v>50524</v>
      </c>
      <c r="AS89" s="100">
        <v>51018</v>
      </c>
      <c r="AT89" s="100">
        <v>52387</v>
      </c>
      <c r="AU89" s="100">
        <v>53266</v>
      </c>
      <c r="AV89" s="100">
        <v>55071</v>
      </c>
      <c r="AW89" s="100">
        <v>57590</v>
      </c>
      <c r="AX89" s="100">
        <v>58223</v>
      </c>
      <c r="AY89" s="100">
        <v>60691</v>
      </c>
      <c r="AZ89" s="100">
        <v>61959</v>
      </c>
      <c r="BA89" s="100">
        <v>62732</v>
      </c>
      <c r="BB89" s="100">
        <v>64029</v>
      </c>
      <c r="BC89" s="100">
        <v>64307</v>
      </c>
      <c r="BD89" s="100">
        <v>65336</v>
      </c>
      <c r="BE89" s="100">
        <v>64057</v>
      </c>
      <c r="BF89" s="100">
        <v>61851</v>
      </c>
      <c r="BG89" s="100">
        <v>60270</v>
      </c>
      <c r="BH89" s="100">
        <v>58867</v>
      </c>
      <c r="BI89" s="100">
        <v>57531</v>
      </c>
      <c r="BJ89" s="100">
        <v>55246</v>
      </c>
      <c r="BK89" s="100">
        <v>54419</v>
      </c>
      <c r="BL89" s="100">
        <v>52611</v>
      </c>
      <c r="BM89" s="100">
        <v>51070</v>
      </c>
      <c r="BN89" s="100">
        <v>50244</v>
      </c>
      <c r="BO89" s="100">
        <v>48901</v>
      </c>
      <c r="BP89" s="100">
        <v>48742</v>
      </c>
      <c r="BQ89" s="100">
        <v>46761</v>
      </c>
      <c r="BR89" s="100">
        <v>47850</v>
      </c>
      <c r="BS89" s="100">
        <v>47501</v>
      </c>
      <c r="BT89" s="100">
        <v>48163</v>
      </c>
      <c r="BU89" s="100">
        <v>47082</v>
      </c>
      <c r="BV89" s="100">
        <v>46893</v>
      </c>
      <c r="BW89" s="100">
        <v>44533</v>
      </c>
      <c r="BX89" s="100">
        <v>44176</v>
      </c>
      <c r="BY89" s="100">
        <v>42786</v>
      </c>
      <c r="BZ89" s="100">
        <v>40723</v>
      </c>
      <c r="CA89" s="100">
        <v>38450</v>
      </c>
      <c r="CB89" s="100">
        <v>35846</v>
      </c>
      <c r="CC89" s="100">
        <v>34935</v>
      </c>
      <c r="CD89" s="100">
        <v>33894</v>
      </c>
      <c r="CE89" s="100">
        <v>32497</v>
      </c>
      <c r="CF89" s="100">
        <v>32835</v>
      </c>
      <c r="CG89" s="100">
        <v>32338</v>
      </c>
      <c r="CH89" s="100">
        <v>31593</v>
      </c>
      <c r="CI89" s="100">
        <v>30762</v>
      </c>
      <c r="CJ89" s="100">
        <v>30235</v>
      </c>
      <c r="CK89" s="100">
        <v>29321</v>
      </c>
      <c r="CL89" s="100">
        <v>29118</v>
      </c>
      <c r="CM89" s="100">
        <v>27994</v>
      </c>
      <c r="CN89" s="100">
        <v>26804</v>
      </c>
      <c r="CO89" s="100">
        <v>25355</v>
      </c>
      <c r="CP89" s="100">
        <v>24868</v>
      </c>
      <c r="CQ89" s="100">
        <v>23538</v>
      </c>
      <c r="CR89" s="100">
        <v>22279</v>
      </c>
      <c r="CS89" s="100">
        <v>20609</v>
      </c>
      <c r="CT89" s="100">
        <v>18679</v>
      </c>
      <c r="CU89" s="100">
        <v>17758</v>
      </c>
      <c r="CV89" s="100">
        <v>15443</v>
      </c>
      <c r="CW89" s="100">
        <v>11807</v>
      </c>
      <c r="CX89" s="100">
        <v>9917</v>
      </c>
      <c r="CY89" s="100">
        <v>8575</v>
      </c>
      <c r="CZ89" s="100">
        <v>7222</v>
      </c>
      <c r="DA89" s="100">
        <v>6130</v>
      </c>
      <c r="DB89" s="100">
        <v>5512</v>
      </c>
      <c r="DC89" s="100">
        <v>4288</v>
      </c>
      <c r="DD89" s="100">
        <v>3368</v>
      </c>
      <c r="DE89" s="100">
        <v>2527</v>
      </c>
      <c r="DF89" s="100">
        <v>1841</v>
      </c>
      <c r="DG89" s="100">
        <v>1248</v>
      </c>
      <c r="DH89" s="100">
        <v>2566</v>
      </c>
      <c r="DI89" s="114"/>
      <c r="DJ89" s="114"/>
      <c r="DK89" s="114"/>
      <c r="DL89" s="114"/>
      <c r="DM89" s="114"/>
      <c r="DN89" s="114"/>
      <c r="DO89" s="114"/>
      <c r="DP89" s="114"/>
      <c r="DQ89" s="114"/>
      <c r="DR89" s="114"/>
      <c r="DS89" s="114"/>
      <c r="DT89" s="114"/>
      <c r="DU89" s="114"/>
      <c r="DV89" s="114"/>
      <c r="DW89" s="114"/>
      <c r="DX89" s="114"/>
      <c r="DY89" s="114"/>
      <c r="DZ89" s="114"/>
      <c r="EA89" s="114"/>
      <c r="EB89" s="114"/>
      <c r="EC89" s="114"/>
    </row>
    <row r="90" spans="1:133" s="63" customFormat="1" ht="1" hidden="1" customHeight="1">
      <c r="A90" s="122" t="s">
        <v>167</v>
      </c>
      <c r="B90" s="126"/>
      <c r="C90" s="123">
        <f t="shared" si="20"/>
        <v>2341600</v>
      </c>
      <c r="D90" s="123">
        <f t="shared" si="21"/>
        <v>2385443</v>
      </c>
      <c r="E90" s="123">
        <f t="shared" si="22"/>
        <v>2427930</v>
      </c>
      <c r="F90" s="123">
        <f t="shared" si="23"/>
        <v>2468345</v>
      </c>
      <c r="G90" s="123">
        <f t="shared" si="24"/>
        <v>2506522</v>
      </c>
      <c r="H90" s="123">
        <f t="shared" si="25"/>
        <v>779156</v>
      </c>
      <c r="I90" s="123">
        <f t="shared" si="26"/>
        <v>735313</v>
      </c>
      <c r="J90" s="123">
        <f t="shared" si="27"/>
        <v>692826</v>
      </c>
      <c r="K90" s="123">
        <f t="shared" si="28"/>
        <v>652411</v>
      </c>
      <c r="L90" s="123">
        <f t="shared" si="29"/>
        <v>614234</v>
      </c>
      <c r="M90" s="109">
        <v>36961</v>
      </c>
      <c r="N90" s="109">
        <v>36733</v>
      </c>
      <c r="O90" s="100">
        <v>36150</v>
      </c>
      <c r="P90" s="100">
        <v>36379</v>
      </c>
      <c r="Q90" s="100">
        <v>36763</v>
      </c>
      <c r="R90" s="100">
        <v>36152</v>
      </c>
      <c r="S90" s="100">
        <v>36555</v>
      </c>
      <c r="T90" s="100">
        <v>36667</v>
      </c>
      <c r="U90" s="100">
        <v>37135</v>
      </c>
      <c r="V90" s="100">
        <v>38889</v>
      </c>
      <c r="W90" s="100">
        <v>39496</v>
      </c>
      <c r="X90" s="100">
        <v>40178</v>
      </c>
      <c r="Y90" s="100">
        <v>41400</v>
      </c>
      <c r="Z90" s="100">
        <v>41288</v>
      </c>
      <c r="AA90" s="100">
        <v>41977</v>
      </c>
      <c r="AB90" s="100">
        <v>42539</v>
      </c>
      <c r="AC90" s="100">
        <v>44651</v>
      </c>
      <c r="AD90" s="100">
        <v>44711</v>
      </c>
      <c r="AE90" s="100">
        <v>44947</v>
      </c>
      <c r="AF90" s="100">
        <v>44854</v>
      </c>
      <c r="AG90" s="100">
        <v>45760</v>
      </c>
      <c r="AH90" s="100">
        <v>44705</v>
      </c>
      <c r="AI90" s="100">
        <v>45701</v>
      </c>
      <c r="AJ90" s="100">
        <v>46145</v>
      </c>
      <c r="AK90" s="100">
        <v>46876</v>
      </c>
      <c r="AL90" s="100">
        <v>47371</v>
      </c>
      <c r="AM90" s="100">
        <v>49476</v>
      </c>
      <c r="AN90" s="100">
        <v>49978</v>
      </c>
      <c r="AO90" s="100">
        <v>51117</v>
      </c>
      <c r="AP90" s="100">
        <v>50999</v>
      </c>
      <c r="AQ90" s="100">
        <v>50852</v>
      </c>
      <c r="AR90" s="100">
        <v>51500</v>
      </c>
      <c r="AS90" s="100">
        <v>51976</v>
      </c>
      <c r="AT90" s="100">
        <v>52268</v>
      </c>
      <c r="AU90" s="100">
        <v>53455</v>
      </c>
      <c r="AV90" s="100">
        <v>54264</v>
      </c>
      <c r="AW90" s="100">
        <v>55980</v>
      </c>
      <c r="AX90" s="100">
        <v>58488</v>
      </c>
      <c r="AY90" s="100">
        <v>59081</v>
      </c>
      <c r="AZ90" s="100">
        <v>61331</v>
      </c>
      <c r="BA90" s="100">
        <v>62674</v>
      </c>
      <c r="BB90" s="100">
        <v>63435</v>
      </c>
      <c r="BC90" s="100">
        <v>64641</v>
      </c>
      <c r="BD90" s="100">
        <v>64770</v>
      </c>
      <c r="BE90" s="100">
        <v>65858</v>
      </c>
      <c r="BF90" s="100">
        <v>64492</v>
      </c>
      <c r="BG90" s="100">
        <v>62235</v>
      </c>
      <c r="BH90" s="100">
        <v>60648</v>
      </c>
      <c r="BI90" s="100">
        <v>59205</v>
      </c>
      <c r="BJ90" s="100">
        <v>57755</v>
      </c>
      <c r="BK90" s="100">
        <v>55406</v>
      </c>
      <c r="BL90" s="100">
        <v>54529</v>
      </c>
      <c r="BM90" s="100">
        <v>52692</v>
      </c>
      <c r="BN90" s="100">
        <v>51150</v>
      </c>
      <c r="BO90" s="100">
        <v>50242</v>
      </c>
      <c r="BP90" s="100">
        <v>48767</v>
      </c>
      <c r="BQ90" s="100">
        <v>48705</v>
      </c>
      <c r="BR90" s="100">
        <v>46628</v>
      </c>
      <c r="BS90" s="100">
        <v>47650</v>
      </c>
      <c r="BT90" s="100">
        <v>47272</v>
      </c>
      <c r="BU90" s="100">
        <v>47892</v>
      </c>
      <c r="BV90" s="100">
        <v>46824</v>
      </c>
      <c r="BW90" s="100">
        <v>46566</v>
      </c>
      <c r="BX90" s="100">
        <v>44241</v>
      </c>
      <c r="BY90" s="100">
        <v>43843</v>
      </c>
      <c r="BZ90" s="100">
        <v>42487</v>
      </c>
      <c r="CA90" s="100">
        <v>40415</v>
      </c>
      <c r="CB90" s="100">
        <v>38177</v>
      </c>
      <c r="CC90" s="100">
        <v>35555</v>
      </c>
      <c r="CD90" s="100">
        <v>34622</v>
      </c>
      <c r="CE90" s="100">
        <v>33574</v>
      </c>
      <c r="CF90" s="100">
        <v>32142</v>
      </c>
      <c r="CG90" s="100">
        <v>32462</v>
      </c>
      <c r="CH90" s="100">
        <v>31935</v>
      </c>
      <c r="CI90" s="100">
        <v>31137</v>
      </c>
      <c r="CJ90" s="100">
        <v>30229</v>
      </c>
      <c r="CK90" s="100">
        <v>29669</v>
      </c>
      <c r="CL90" s="100">
        <v>28704</v>
      </c>
      <c r="CM90" s="100">
        <v>28504</v>
      </c>
      <c r="CN90" s="100">
        <v>27255</v>
      </c>
      <c r="CO90" s="100">
        <v>25953</v>
      </c>
      <c r="CP90" s="100">
        <v>24461</v>
      </c>
      <c r="CQ90" s="100">
        <v>23822</v>
      </c>
      <c r="CR90" s="100">
        <v>22455</v>
      </c>
      <c r="CS90" s="100">
        <v>21002</v>
      </c>
      <c r="CT90" s="100">
        <v>19162</v>
      </c>
      <c r="CU90" s="100">
        <v>17316</v>
      </c>
      <c r="CV90" s="100">
        <v>16216</v>
      </c>
      <c r="CW90" s="100">
        <v>13908</v>
      </c>
      <c r="CX90" s="100">
        <v>10534</v>
      </c>
      <c r="CY90" s="100">
        <v>8598</v>
      </c>
      <c r="CZ90" s="100">
        <v>7359</v>
      </c>
      <c r="DA90" s="100">
        <v>6062</v>
      </c>
      <c r="DB90" s="100">
        <v>4984</v>
      </c>
      <c r="DC90" s="100">
        <v>4458</v>
      </c>
      <c r="DD90" s="100">
        <v>3407</v>
      </c>
      <c r="DE90" s="100">
        <v>2585</v>
      </c>
      <c r="DF90" s="100">
        <v>1895</v>
      </c>
      <c r="DG90" s="100">
        <v>1384</v>
      </c>
      <c r="DH90" s="100">
        <v>2885</v>
      </c>
      <c r="DI90" s="114"/>
      <c r="DJ90" s="114"/>
      <c r="DK90" s="114"/>
      <c r="DL90" s="114"/>
      <c r="DM90" s="114"/>
      <c r="DN90" s="114"/>
      <c r="DO90" s="114"/>
      <c r="DP90" s="114"/>
      <c r="DQ90" s="114"/>
      <c r="DR90" s="114"/>
      <c r="DS90" s="114"/>
      <c r="DT90" s="114"/>
      <c r="DU90" s="114"/>
      <c r="DV90" s="114"/>
      <c r="DW90" s="114"/>
      <c r="DX90" s="114"/>
      <c r="DY90" s="114"/>
      <c r="DZ90" s="114"/>
      <c r="EA90" s="114"/>
      <c r="EB90" s="114"/>
      <c r="EC90" s="114"/>
    </row>
    <row r="91" spans="1:133" s="63" customFormat="1" ht="1" hidden="1" customHeight="1">
      <c r="A91" s="122" t="s">
        <v>166</v>
      </c>
      <c r="B91" s="126"/>
      <c r="C91" s="123">
        <f t="shared" si="20"/>
        <v>2366965</v>
      </c>
      <c r="D91" s="123">
        <f t="shared" si="21"/>
        <v>2410903</v>
      </c>
      <c r="E91" s="123">
        <f t="shared" si="22"/>
        <v>2454430</v>
      </c>
      <c r="F91" s="123">
        <f t="shared" si="23"/>
        <v>2496581</v>
      </c>
      <c r="G91" s="123">
        <f t="shared" si="24"/>
        <v>2536588</v>
      </c>
      <c r="H91" s="123">
        <f t="shared" si="25"/>
        <v>793804</v>
      </c>
      <c r="I91" s="123">
        <f t="shared" si="26"/>
        <v>749866</v>
      </c>
      <c r="J91" s="123">
        <f t="shared" si="27"/>
        <v>706339</v>
      </c>
      <c r="K91" s="123">
        <f t="shared" si="28"/>
        <v>664188</v>
      </c>
      <c r="L91" s="123">
        <f t="shared" si="29"/>
        <v>624181</v>
      </c>
      <c r="M91" s="109">
        <v>37639</v>
      </c>
      <c r="N91" s="109">
        <v>37310</v>
      </c>
      <c r="O91" s="100">
        <v>37211</v>
      </c>
      <c r="P91" s="100">
        <v>36531</v>
      </c>
      <c r="Q91" s="100">
        <v>36678</v>
      </c>
      <c r="R91" s="100">
        <v>37106</v>
      </c>
      <c r="S91" s="100">
        <v>36496</v>
      </c>
      <c r="T91" s="100">
        <v>36873</v>
      </c>
      <c r="U91" s="100">
        <v>37010</v>
      </c>
      <c r="V91" s="100">
        <v>37485</v>
      </c>
      <c r="W91" s="100">
        <v>39219</v>
      </c>
      <c r="X91" s="100">
        <v>39830</v>
      </c>
      <c r="Y91" s="100">
        <v>40503</v>
      </c>
      <c r="Z91" s="100">
        <v>41689</v>
      </c>
      <c r="AA91" s="100">
        <v>41576</v>
      </c>
      <c r="AB91" s="100">
        <v>42239</v>
      </c>
      <c r="AC91" s="100">
        <v>42919</v>
      </c>
      <c r="AD91" s="100">
        <v>44982</v>
      </c>
      <c r="AE91" s="100">
        <v>45329</v>
      </c>
      <c r="AF91" s="100">
        <v>45846</v>
      </c>
      <c r="AG91" s="100">
        <v>45895</v>
      </c>
      <c r="AH91" s="100">
        <v>46669</v>
      </c>
      <c r="AI91" s="100">
        <v>45758</v>
      </c>
      <c r="AJ91" s="100">
        <v>47096</v>
      </c>
      <c r="AK91" s="100">
        <v>47555</v>
      </c>
      <c r="AL91" s="100">
        <v>48448</v>
      </c>
      <c r="AM91" s="100">
        <v>49084</v>
      </c>
      <c r="AN91" s="100">
        <v>51265</v>
      </c>
      <c r="AO91" s="100">
        <v>51685</v>
      </c>
      <c r="AP91" s="100">
        <v>52654</v>
      </c>
      <c r="AQ91" s="100">
        <v>52419</v>
      </c>
      <c r="AR91" s="100">
        <v>52077</v>
      </c>
      <c r="AS91" s="100">
        <v>52656</v>
      </c>
      <c r="AT91" s="100">
        <v>52958</v>
      </c>
      <c r="AU91" s="100">
        <v>53166</v>
      </c>
      <c r="AV91" s="100">
        <v>54300</v>
      </c>
      <c r="AW91" s="100">
        <v>54933</v>
      </c>
      <c r="AX91" s="100">
        <v>56611</v>
      </c>
      <c r="AY91" s="100">
        <v>59041</v>
      </c>
      <c r="AZ91" s="100">
        <v>59618</v>
      </c>
      <c r="BA91" s="100">
        <v>61805</v>
      </c>
      <c r="BB91" s="100">
        <v>63169</v>
      </c>
      <c r="BC91" s="100">
        <v>63893</v>
      </c>
      <c r="BD91" s="100">
        <v>65047</v>
      </c>
      <c r="BE91" s="100">
        <v>65159</v>
      </c>
      <c r="BF91" s="100">
        <v>66245</v>
      </c>
      <c r="BG91" s="100">
        <v>64817</v>
      </c>
      <c r="BH91" s="100">
        <v>62442</v>
      </c>
      <c r="BI91" s="100">
        <v>60899</v>
      </c>
      <c r="BJ91" s="100">
        <v>59328</v>
      </c>
      <c r="BK91" s="100">
        <v>57869</v>
      </c>
      <c r="BL91" s="100">
        <v>55449</v>
      </c>
      <c r="BM91" s="100">
        <v>54598</v>
      </c>
      <c r="BN91" s="100">
        <v>52677</v>
      </c>
      <c r="BO91" s="100">
        <v>51102</v>
      </c>
      <c r="BP91" s="100">
        <v>50103</v>
      </c>
      <c r="BQ91" s="100">
        <v>48600</v>
      </c>
      <c r="BR91" s="100">
        <v>48540</v>
      </c>
      <c r="BS91" s="100">
        <v>46437</v>
      </c>
      <c r="BT91" s="100">
        <v>47462</v>
      </c>
      <c r="BU91" s="100">
        <v>46993</v>
      </c>
      <c r="BV91" s="100">
        <v>47648</v>
      </c>
      <c r="BW91" s="100">
        <v>46546</v>
      </c>
      <c r="BX91" s="100">
        <v>46249</v>
      </c>
      <c r="BY91" s="100">
        <v>43938</v>
      </c>
      <c r="BZ91" s="100">
        <v>43527</v>
      </c>
      <c r="CA91" s="100">
        <v>42151</v>
      </c>
      <c r="CB91" s="100">
        <v>40007</v>
      </c>
      <c r="CC91" s="100">
        <v>37845</v>
      </c>
      <c r="CD91" s="100">
        <v>35269</v>
      </c>
      <c r="CE91" s="100">
        <v>34277</v>
      </c>
      <c r="CF91" s="100">
        <v>33210</v>
      </c>
      <c r="CG91" s="100">
        <v>31745</v>
      </c>
      <c r="CH91" s="100">
        <v>31990</v>
      </c>
      <c r="CI91" s="100">
        <v>31449</v>
      </c>
      <c r="CJ91" s="100">
        <v>30594</v>
      </c>
      <c r="CK91" s="100">
        <v>29623</v>
      </c>
      <c r="CL91" s="100">
        <v>29033</v>
      </c>
      <c r="CM91" s="100">
        <v>28052</v>
      </c>
      <c r="CN91" s="100">
        <v>27798</v>
      </c>
      <c r="CO91" s="100">
        <v>26404</v>
      </c>
      <c r="CP91" s="100">
        <v>25041</v>
      </c>
      <c r="CQ91" s="100">
        <v>23462</v>
      </c>
      <c r="CR91" s="100">
        <v>22669</v>
      </c>
      <c r="CS91" s="100">
        <v>21196</v>
      </c>
      <c r="CT91" s="100">
        <v>19632</v>
      </c>
      <c r="CU91" s="100">
        <v>17785</v>
      </c>
      <c r="CV91" s="100">
        <v>15814</v>
      </c>
      <c r="CW91" s="100">
        <v>14589</v>
      </c>
      <c r="CX91" s="100">
        <v>12349</v>
      </c>
      <c r="CY91" s="100">
        <v>9157</v>
      </c>
      <c r="CZ91" s="100">
        <v>7320</v>
      </c>
      <c r="DA91" s="100">
        <v>6152</v>
      </c>
      <c r="DB91" s="100">
        <v>4947</v>
      </c>
      <c r="DC91" s="100">
        <v>3948</v>
      </c>
      <c r="DD91" s="100">
        <v>3513</v>
      </c>
      <c r="DE91" s="100">
        <v>2624</v>
      </c>
      <c r="DF91" s="100">
        <v>1962</v>
      </c>
      <c r="DG91" s="100">
        <v>1421</v>
      </c>
      <c r="DH91" s="100">
        <v>3311</v>
      </c>
      <c r="DI91" s="114"/>
      <c r="DJ91" s="114"/>
      <c r="DK91" s="114"/>
      <c r="DL91" s="114"/>
      <c r="DM91" s="114"/>
      <c r="DN91" s="114"/>
      <c r="DO91" s="114"/>
      <c r="DP91" s="114"/>
      <c r="DQ91" s="114"/>
      <c r="DR91" s="114"/>
      <c r="DS91" s="114"/>
      <c r="DT91" s="114"/>
      <c r="DU91" s="114"/>
      <c r="DV91" s="114"/>
      <c r="DW91" s="114"/>
      <c r="DX91" s="114"/>
      <c r="DY91" s="114"/>
      <c r="DZ91" s="114"/>
      <c r="EA91" s="114"/>
      <c r="EB91" s="114"/>
      <c r="EC91" s="114"/>
    </row>
    <row r="92" spans="1:133" s="63" customFormat="1" ht="1" hidden="1" customHeight="1">
      <c r="A92" s="122">
        <v>2010</v>
      </c>
      <c r="B92" s="126"/>
      <c r="C92" s="123">
        <f t="shared" ref="C92:C94" si="30">SUM(AG92:BX92)</f>
        <v>2388914</v>
      </c>
      <c r="D92" s="123">
        <f t="shared" ref="D92:D94" si="31">SUM(AG92:BY92)</f>
        <v>2434805</v>
      </c>
      <c r="E92" s="123">
        <f t="shared" ref="E92:E94" si="32">SUM(AG92:BZ92)</f>
        <v>2478256</v>
      </c>
      <c r="F92" s="123">
        <f t="shared" ref="F92:F94" si="33">SUM(AG92:CA92)</f>
        <v>2521334</v>
      </c>
      <c r="G92" s="123">
        <f t="shared" ref="G92:G94" si="34">SUM(AG92:CB92)</f>
        <v>2563048</v>
      </c>
      <c r="H92" s="123">
        <f t="shared" ref="H92:H94" si="35">SUM(BY92:DH92)</f>
        <v>804044</v>
      </c>
      <c r="I92" s="123">
        <f t="shared" ref="I92:I94" si="36">SUM(BZ92:DH92)</f>
        <v>758153</v>
      </c>
      <c r="J92" s="123">
        <f t="shared" ref="J92:J94" si="37">SUM(CA92:DH92)</f>
        <v>714702</v>
      </c>
      <c r="K92" s="123">
        <f t="shared" ref="K92:K94" si="38">SUM(CB92:DH92)</f>
        <v>671624</v>
      </c>
      <c r="L92" s="123">
        <f t="shared" ref="L92:L94" si="39">SUM(CC92:DH92)</f>
        <v>629910</v>
      </c>
      <c r="M92" s="109">
        <v>38083</v>
      </c>
      <c r="N92" s="109">
        <v>38440</v>
      </c>
      <c r="O92" s="100">
        <v>38136</v>
      </c>
      <c r="P92" s="100">
        <v>37932</v>
      </c>
      <c r="Q92" s="100">
        <v>37280</v>
      </c>
      <c r="R92" s="100">
        <v>37264</v>
      </c>
      <c r="S92" s="100">
        <v>37670</v>
      </c>
      <c r="T92" s="100">
        <v>36915</v>
      </c>
      <c r="U92" s="100">
        <v>37201</v>
      </c>
      <c r="V92" s="100">
        <v>37392</v>
      </c>
      <c r="W92" s="100">
        <v>39722</v>
      </c>
      <c r="X92" s="100">
        <v>39822</v>
      </c>
      <c r="Y92" s="100">
        <v>40338</v>
      </c>
      <c r="Z92" s="100">
        <v>41066</v>
      </c>
      <c r="AA92" s="100">
        <v>42249</v>
      </c>
      <c r="AB92" s="100">
        <v>42144</v>
      </c>
      <c r="AC92" s="100">
        <v>42685</v>
      </c>
      <c r="AD92" s="100">
        <v>43380</v>
      </c>
      <c r="AE92" s="100">
        <v>45604</v>
      </c>
      <c r="AF92" s="100">
        <v>46427</v>
      </c>
      <c r="AG92" s="100">
        <v>47151</v>
      </c>
      <c r="AH92" s="100">
        <v>47061</v>
      </c>
      <c r="AI92" s="100">
        <v>48150</v>
      </c>
      <c r="AJ92" s="100">
        <v>47603</v>
      </c>
      <c r="AK92" s="100">
        <v>48863</v>
      </c>
      <c r="AL92" s="100">
        <v>49666</v>
      </c>
      <c r="AM92" s="100">
        <v>50680</v>
      </c>
      <c r="AN92" s="100">
        <v>51139</v>
      </c>
      <c r="AO92" s="100">
        <v>53139</v>
      </c>
      <c r="AP92" s="100">
        <v>53212</v>
      </c>
      <c r="AQ92" s="100">
        <v>53953</v>
      </c>
      <c r="AR92" s="100">
        <v>53315</v>
      </c>
      <c r="AS92" s="100">
        <v>52681</v>
      </c>
      <c r="AT92" s="100">
        <v>52948</v>
      </c>
      <c r="AU92" s="100">
        <v>53273</v>
      </c>
      <c r="AV92" s="100">
        <v>53117</v>
      </c>
      <c r="AW92" s="100">
        <v>54477</v>
      </c>
      <c r="AX92" s="100">
        <v>55129</v>
      </c>
      <c r="AY92" s="100">
        <v>56806</v>
      </c>
      <c r="AZ92" s="100">
        <v>59304</v>
      </c>
      <c r="BA92" s="100">
        <v>60128</v>
      </c>
      <c r="BB92" s="100">
        <v>62263</v>
      </c>
      <c r="BC92" s="100">
        <v>63705</v>
      </c>
      <c r="BD92" s="100">
        <v>64404</v>
      </c>
      <c r="BE92" s="100">
        <v>65484</v>
      </c>
      <c r="BF92" s="100">
        <v>65514</v>
      </c>
      <c r="BG92" s="100">
        <v>66769</v>
      </c>
      <c r="BH92" s="100">
        <v>65175</v>
      </c>
      <c r="BI92" s="100">
        <v>62720</v>
      </c>
      <c r="BJ92" s="100">
        <v>60991</v>
      </c>
      <c r="BK92" s="100">
        <v>59403</v>
      </c>
      <c r="BL92" s="100">
        <v>57878</v>
      </c>
      <c r="BM92" s="100">
        <v>55471</v>
      </c>
      <c r="BN92" s="100">
        <v>54352</v>
      </c>
      <c r="BO92" s="100">
        <v>52523</v>
      </c>
      <c r="BP92" s="100">
        <v>50890</v>
      </c>
      <c r="BQ92" s="100">
        <v>49810</v>
      </c>
      <c r="BR92" s="100">
        <v>48426</v>
      </c>
      <c r="BS92" s="100">
        <v>48133</v>
      </c>
      <c r="BT92" s="100">
        <v>46103</v>
      </c>
      <c r="BU92" s="100">
        <v>47166</v>
      </c>
      <c r="BV92" s="100">
        <v>46618</v>
      </c>
      <c r="BW92" s="100">
        <v>47205</v>
      </c>
      <c r="BX92" s="100">
        <v>46116</v>
      </c>
      <c r="BY92" s="100">
        <v>45891</v>
      </c>
      <c r="BZ92" s="100">
        <v>43451</v>
      </c>
      <c r="CA92" s="100">
        <v>43078</v>
      </c>
      <c r="CB92" s="100">
        <v>41714</v>
      </c>
      <c r="CC92" s="100">
        <v>39646</v>
      </c>
      <c r="CD92" s="100">
        <v>37442</v>
      </c>
      <c r="CE92" s="100">
        <v>34885</v>
      </c>
      <c r="CF92" s="100">
        <v>33881</v>
      </c>
      <c r="CG92" s="100">
        <v>32758</v>
      </c>
      <c r="CH92" s="100">
        <v>31291</v>
      </c>
      <c r="CI92" s="100">
        <v>31525</v>
      </c>
      <c r="CJ92" s="100">
        <v>30956</v>
      </c>
      <c r="CK92" s="100">
        <v>30018</v>
      </c>
      <c r="CL92" s="100">
        <v>29030</v>
      </c>
      <c r="CM92" s="100">
        <v>28362</v>
      </c>
      <c r="CN92" s="100">
        <v>27262</v>
      </c>
      <c r="CO92" s="100">
        <v>26940</v>
      </c>
      <c r="CP92" s="100">
        <v>25403</v>
      </c>
      <c r="CQ92" s="100">
        <v>23912</v>
      </c>
      <c r="CR92" s="100">
        <v>22236</v>
      </c>
      <c r="CS92" s="100">
        <v>21268</v>
      </c>
      <c r="CT92" s="100">
        <v>19721</v>
      </c>
      <c r="CU92" s="100">
        <v>18024</v>
      </c>
      <c r="CV92" s="100">
        <v>16117</v>
      </c>
      <c r="CW92" s="100">
        <v>14105</v>
      </c>
      <c r="CX92" s="100">
        <v>12764</v>
      </c>
      <c r="CY92" s="100">
        <v>10517</v>
      </c>
      <c r="CZ92" s="100">
        <v>7535</v>
      </c>
      <c r="DA92" s="100">
        <v>5867</v>
      </c>
      <c r="DB92" s="100">
        <v>4862</v>
      </c>
      <c r="DC92" s="100">
        <v>3742</v>
      </c>
      <c r="DD92" s="100">
        <v>2880</v>
      </c>
      <c r="DE92" s="100">
        <v>2337</v>
      </c>
      <c r="DF92" s="100">
        <v>1656</v>
      </c>
      <c r="DG92" s="100">
        <v>1115</v>
      </c>
      <c r="DH92" s="100">
        <v>1853</v>
      </c>
      <c r="DI92" s="124"/>
      <c r="DJ92" s="125"/>
      <c r="DK92" s="125"/>
      <c r="DL92" s="125"/>
      <c r="DM92" s="125"/>
      <c r="DN92" s="125"/>
      <c r="DO92" s="114"/>
      <c r="DP92" s="114"/>
      <c r="DQ92" s="114"/>
      <c r="DR92" s="114"/>
      <c r="DS92" s="114"/>
      <c r="DT92" s="114"/>
      <c r="DU92" s="114"/>
      <c r="DV92" s="114"/>
      <c r="DW92" s="114"/>
      <c r="DX92" s="114"/>
      <c r="DY92" s="114"/>
      <c r="DZ92" s="114"/>
      <c r="EA92" s="114"/>
      <c r="EB92" s="114"/>
      <c r="EC92" s="114"/>
    </row>
    <row r="93" spans="1:133" s="63" customFormat="1" ht="1" hidden="1" customHeight="1">
      <c r="A93" s="122">
        <v>2011</v>
      </c>
      <c r="B93" s="126"/>
      <c r="C93" s="123">
        <f t="shared" si="30"/>
        <v>2411948</v>
      </c>
      <c r="D93" s="123">
        <f t="shared" si="31"/>
        <v>2457701</v>
      </c>
      <c r="E93" s="123">
        <f t="shared" si="32"/>
        <v>2503196</v>
      </c>
      <c r="F93" s="123">
        <f t="shared" si="33"/>
        <v>2546291</v>
      </c>
      <c r="G93" s="123">
        <f t="shared" si="34"/>
        <v>2589042</v>
      </c>
      <c r="H93" s="123">
        <f t="shared" si="35"/>
        <v>820807</v>
      </c>
      <c r="I93" s="123">
        <f t="shared" si="36"/>
        <v>775054</v>
      </c>
      <c r="J93" s="123">
        <f t="shared" si="37"/>
        <v>729559</v>
      </c>
      <c r="K93" s="123">
        <f t="shared" si="38"/>
        <v>686464</v>
      </c>
      <c r="L93" s="123">
        <f t="shared" si="39"/>
        <v>643713</v>
      </c>
      <c r="M93" s="109">
        <v>38002</v>
      </c>
      <c r="N93" s="109">
        <v>39918</v>
      </c>
      <c r="O93" s="100">
        <v>38889</v>
      </c>
      <c r="P93" s="100">
        <v>38518</v>
      </c>
      <c r="Q93" s="100">
        <v>38208</v>
      </c>
      <c r="R93" s="100">
        <v>37604</v>
      </c>
      <c r="S93" s="100">
        <v>37581</v>
      </c>
      <c r="T93" s="100">
        <v>37924</v>
      </c>
      <c r="U93" s="100">
        <v>37225</v>
      </c>
      <c r="V93" s="100">
        <v>37538</v>
      </c>
      <c r="W93" s="100">
        <v>37683</v>
      </c>
      <c r="X93" s="100">
        <v>40066</v>
      </c>
      <c r="Y93" s="100">
        <v>40128</v>
      </c>
      <c r="Z93" s="100">
        <v>40599</v>
      </c>
      <c r="AA93" s="100">
        <v>41352</v>
      </c>
      <c r="AB93" s="100">
        <v>42535</v>
      </c>
      <c r="AC93" s="100">
        <v>42434</v>
      </c>
      <c r="AD93" s="100">
        <v>42921</v>
      </c>
      <c r="AE93" s="100">
        <v>44028</v>
      </c>
      <c r="AF93" s="100">
        <v>46501</v>
      </c>
      <c r="AG93" s="100">
        <v>47400</v>
      </c>
      <c r="AH93" s="100">
        <v>48114</v>
      </c>
      <c r="AI93" s="100">
        <v>48060</v>
      </c>
      <c r="AJ93" s="100">
        <v>49396</v>
      </c>
      <c r="AK93" s="100">
        <v>48962</v>
      </c>
      <c r="AL93" s="100">
        <v>50287</v>
      </c>
      <c r="AM93" s="100">
        <v>51291</v>
      </c>
      <c r="AN93" s="100">
        <v>52367</v>
      </c>
      <c r="AO93" s="100">
        <v>52673</v>
      </c>
      <c r="AP93" s="100">
        <v>54524</v>
      </c>
      <c r="AQ93" s="100">
        <v>54558</v>
      </c>
      <c r="AR93" s="100">
        <v>55120</v>
      </c>
      <c r="AS93" s="100">
        <v>54343</v>
      </c>
      <c r="AT93" s="100">
        <v>53574</v>
      </c>
      <c r="AU93" s="100">
        <v>53858</v>
      </c>
      <c r="AV93" s="100">
        <v>54119</v>
      </c>
      <c r="AW93" s="100">
        <v>53805</v>
      </c>
      <c r="AX93" s="100">
        <v>55203</v>
      </c>
      <c r="AY93" s="100">
        <v>55677</v>
      </c>
      <c r="AZ93" s="100">
        <v>57339</v>
      </c>
      <c r="BA93" s="100">
        <v>59771</v>
      </c>
      <c r="BB93" s="100">
        <v>60630</v>
      </c>
      <c r="BC93" s="100">
        <v>62590</v>
      </c>
      <c r="BD93" s="100">
        <v>64059</v>
      </c>
      <c r="BE93" s="100">
        <v>64704</v>
      </c>
      <c r="BF93" s="100">
        <v>65759</v>
      </c>
      <c r="BG93" s="100">
        <v>65719</v>
      </c>
      <c r="BH93" s="100">
        <v>66983</v>
      </c>
      <c r="BI93" s="100">
        <v>65310</v>
      </c>
      <c r="BJ93" s="100">
        <v>62884</v>
      </c>
      <c r="BK93" s="100">
        <v>61080</v>
      </c>
      <c r="BL93" s="100">
        <v>59469</v>
      </c>
      <c r="BM93" s="100">
        <v>57870</v>
      </c>
      <c r="BN93" s="100">
        <v>55417</v>
      </c>
      <c r="BO93" s="100">
        <v>54264</v>
      </c>
      <c r="BP93" s="100">
        <v>52411</v>
      </c>
      <c r="BQ93" s="100">
        <v>50726</v>
      </c>
      <c r="BR93" s="100">
        <v>49634</v>
      </c>
      <c r="BS93" s="100">
        <v>48178</v>
      </c>
      <c r="BT93" s="100">
        <v>47921</v>
      </c>
      <c r="BU93" s="100">
        <v>45853</v>
      </c>
      <c r="BV93" s="100">
        <v>46894</v>
      </c>
      <c r="BW93" s="100">
        <v>46288</v>
      </c>
      <c r="BX93" s="100">
        <v>46864</v>
      </c>
      <c r="BY93" s="100">
        <v>45753</v>
      </c>
      <c r="BZ93" s="100">
        <v>45495</v>
      </c>
      <c r="CA93" s="100">
        <v>43095</v>
      </c>
      <c r="CB93" s="100">
        <v>42751</v>
      </c>
      <c r="CC93" s="100">
        <v>41370</v>
      </c>
      <c r="CD93" s="100">
        <v>39298</v>
      </c>
      <c r="CE93" s="100">
        <v>37115</v>
      </c>
      <c r="CF93" s="100">
        <v>34507</v>
      </c>
      <c r="CG93" s="100">
        <v>33533</v>
      </c>
      <c r="CH93" s="100">
        <v>32355</v>
      </c>
      <c r="CI93" s="100">
        <v>30899</v>
      </c>
      <c r="CJ93" s="100">
        <v>31019</v>
      </c>
      <c r="CK93" s="100">
        <v>30404</v>
      </c>
      <c r="CL93" s="100">
        <v>29429</v>
      </c>
      <c r="CM93" s="100">
        <v>28401</v>
      </c>
      <c r="CN93" s="100">
        <v>27624</v>
      </c>
      <c r="CO93" s="100">
        <v>26422</v>
      </c>
      <c r="CP93" s="100">
        <v>26040</v>
      </c>
      <c r="CQ93" s="100">
        <v>24433</v>
      </c>
      <c r="CR93" s="100">
        <v>22764</v>
      </c>
      <c r="CS93" s="100">
        <v>21083</v>
      </c>
      <c r="CT93" s="100">
        <v>19921</v>
      </c>
      <c r="CU93" s="100">
        <v>18291</v>
      </c>
      <c r="CV93" s="100">
        <v>16490</v>
      </c>
      <c r="CW93" s="100">
        <v>14582</v>
      </c>
      <c r="CX93" s="100">
        <v>12654</v>
      </c>
      <c r="CY93" s="100">
        <v>11159</v>
      </c>
      <c r="CZ93" s="100">
        <v>8957</v>
      </c>
      <c r="DA93" s="100">
        <v>6337</v>
      </c>
      <c r="DB93" s="100">
        <v>4826</v>
      </c>
      <c r="DC93" s="100">
        <v>3886</v>
      </c>
      <c r="DD93" s="100">
        <v>2960</v>
      </c>
      <c r="DE93" s="100">
        <v>2174</v>
      </c>
      <c r="DF93" s="100">
        <v>1696</v>
      </c>
      <c r="DG93" s="100">
        <v>1163</v>
      </c>
      <c r="DH93" s="100">
        <v>1921</v>
      </c>
      <c r="DI93" s="124"/>
      <c r="DJ93" s="125"/>
      <c r="DK93" s="125"/>
      <c r="DL93" s="125"/>
      <c r="DM93" s="125"/>
      <c r="DN93" s="125"/>
      <c r="DO93" s="114"/>
      <c r="DP93" s="114"/>
      <c r="DQ93" s="114"/>
      <c r="DR93" s="114"/>
      <c r="DS93" s="114"/>
      <c r="DT93" s="114"/>
      <c r="DU93" s="114"/>
      <c r="DV93" s="114"/>
      <c r="DW93" s="114"/>
      <c r="DX93" s="114"/>
      <c r="DY93" s="114"/>
      <c r="DZ93" s="114"/>
      <c r="EA93" s="114"/>
      <c r="EB93" s="114"/>
      <c r="EC93" s="114"/>
    </row>
    <row r="94" spans="1:133" s="63" customFormat="1" ht="1" hidden="1" customHeight="1">
      <c r="A94" s="122">
        <v>2012</v>
      </c>
      <c r="B94" s="126"/>
      <c r="C94" s="123">
        <f t="shared" si="30"/>
        <v>2434047</v>
      </c>
      <c r="D94" s="123">
        <f t="shared" si="31"/>
        <v>2480471</v>
      </c>
      <c r="E94" s="123">
        <f t="shared" si="32"/>
        <v>2525818</v>
      </c>
      <c r="F94" s="123">
        <f t="shared" si="33"/>
        <v>2570971</v>
      </c>
      <c r="G94" s="123">
        <f t="shared" si="34"/>
        <v>2613713</v>
      </c>
      <c r="H94" s="123">
        <f t="shared" si="35"/>
        <v>836787</v>
      </c>
      <c r="I94" s="123">
        <f t="shared" si="36"/>
        <v>790363</v>
      </c>
      <c r="J94" s="123">
        <f t="shared" si="37"/>
        <v>745016</v>
      </c>
      <c r="K94" s="123">
        <f t="shared" si="38"/>
        <v>699863</v>
      </c>
      <c r="L94" s="123">
        <f t="shared" si="39"/>
        <v>657121</v>
      </c>
      <c r="M94" s="109">
        <v>38489</v>
      </c>
      <c r="N94" s="109">
        <v>39399</v>
      </c>
      <c r="O94" s="100">
        <v>40365</v>
      </c>
      <c r="P94" s="100">
        <v>39290</v>
      </c>
      <c r="Q94" s="100">
        <v>38799</v>
      </c>
      <c r="R94" s="100">
        <v>38512</v>
      </c>
      <c r="S94" s="100">
        <v>37989</v>
      </c>
      <c r="T94" s="100">
        <v>37878</v>
      </c>
      <c r="U94" s="100">
        <v>38225</v>
      </c>
      <c r="V94" s="100">
        <v>37500</v>
      </c>
      <c r="W94" s="100">
        <v>37816</v>
      </c>
      <c r="X94" s="100">
        <v>38017</v>
      </c>
      <c r="Y94" s="100">
        <v>40306</v>
      </c>
      <c r="Z94" s="100">
        <v>40381</v>
      </c>
      <c r="AA94" s="100">
        <v>40948</v>
      </c>
      <c r="AB94" s="100">
        <v>41674</v>
      </c>
      <c r="AC94" s="100">
        <v>42833</v>
      </c>
      <c r="AD94" s="100">
        <v>42705</v>
      </c>
      <c r="AE94" s="100">
        <v>43648</v>
      </c>
      <c r="AF94" s="100">
        <v>44928</v>
      </c>
      <c r="AG94" s="100">
        <v>47366</v>
      </c>
      <c r="AH94" s="100">
        <v>48286</v>
      </c>
      <c r="AI94" s="100">
        <v>49079</v>
      </c>
      <c r="AJ94" s="100">
        <v>49307</v>
      </c>
      <c r="AK94" s="100">
        <v>50819</v>
      </c>
      <c r="AL94" s="100">
        <v>50334</v>
      </c>
      <c r="AM94" s="100">
        <v>52056</v>
      </c>
      <c r="AN94" s="100">
        <v>52940</v>
      </c>
      <c r="AO94" s="100">
        <v>53837</v>
      </c>
      <c r="AP94" s="100">
        <v>53951</v>
      </c>
      <c r="AQ94" s="100">
        <v>55733</v>
      </c>
      <c r="AR94" s="100">
        <v>55760</v>
      </c>
      <c r="AS94" s="100">
        <v>56053</v>
      </c>
      <c r="AT94" s="100">
        <v>55159</v>
      </c>
      <c r="AU94" s="100">
        <v>54495</v>
      </c>
      <c r="AV94" s="100">
        <v>54634</v>
      </c>
      <c r="AW94" s="100">
        <v>54825</v>
      </c>
      <c r="AX94" s="100">
        <v>54469</v>
      </c>
      <c r="AY94" s="100">
        <v>55759</v>
      </c>
      <c r="AZ94" s="100">
        <v>56210</v>
      </c>
      <c r="BA94" s="100">
        <v>57761</v>
      </c>
      <c r="BB94" s="100">
        <v>60199</v>
      </c>
      <c r="BC94" s="100">
        <v>61034</v>
      </c>
      <c r="BD94" s="100">
        <v>63031</v>
      </c>
      <c r="BE94" s="100">
        <v>64397</v>
      </c>
      <c r="BF94" s="100">
        <v>65044</v>
      </c>
      <c r="BG94" s="100">
        <v>66043</v>
      </c>
      <c r="BH94" s="100">
        <v>65976</v>
      </c>
      <c r="BI94" s="100">
        <v>67141</v>
      </c>
      <c r="BJ94" s="100">
        <v>65433</v>
      </c>
      <c r="BK94" s="100">
        <v>62936</v>
      </c>
      <c r="BL94" s="100">
        <v>61118</v>
      </c>
      <c r="BM94" s="100">
        <v>59457</v>
      </c>
      <c r="BN94" s="100">
        <v>57851</v>
      </c>
      <c r="BO94" s="100">
        <v>55337</v>
      </c>
      <c r="BP94" s="100">
        <v>54169</v>
      </c>
      <c r="BQ94" s="100">
        <v>52254</v>
      </c>
      <c r="BR94" s="100">
        <v>50552</v>
      </c>
      <c r="BS94" s="100">
        <v>49403</v>
      </c>
      <c r="BT94" s="100">
        <v>48028</v>
      </c>
      <c r="BU94" s="100">
        <v>47633</v>
      </c>
      <c r="BV94" s="100">
        <v>45600</v>
      </c>
      <c r="BW94" s="100">
        <v>46605</v>
      </c>
      <c r="BX94" s="100">
        <v>45973</v>
      </c>
      <c r="BY94" s="100">
        <v>46424</v>
      </c>
      <c r="BZ94" s="100">
        <v>45347</v>
      </c>
      <c r="CA94" s="100">
        <v>45153</v>
      </c>
      <c r="CB94" s="100">
        <v>42742</v>
      </c>
      <c r="CC94" s="100">
        <v>42406</v>
      </c>
      <c r="CD94" s="100">
        <v>40978</v>
      </c>
      <c r="CE94" s="100">
        <v>38896</v>
      </c>
      <c r="CF94" s="100">
        <v>36782</v>
      </c>
      <c r="CG94" s="100">
        <v>34135</v>
      </c>
      <c r="CH94" s="100">
        <v>33105</v>
      </c>
      <c r="CI94" s="100">
        <v>31929</v>
      </c>
      <c r="CJ94" s="100">
        <v>30460</v>
      </c>
      <c r="CK94" s="100">
        <v>30503</v>
      </c>
      <c r="CL94" s="100">
        <v>29809</v>
      </c>
      <c r="CM94" s="100">
        <v>28806</v>
      </c>
      <c r="CN94" s="100">
        <v>27672</v>
      </c>
      <c r="CO94" s="100">
        <v>26831</v>
      </c>
      <c r="CP94" s="100">
        <v>25503</v>
      </c>
      <c r="CQ94" s="100">
        <v>25003</v>
      </c>
      <c r="CR94" s="100">
        <v>23207</v>
      </c>
      <c r="CS94" s="100">
        <v>21518</v>
      </c>
      <c r="CT94" s="100">
        <v>19741</v>
      </c>
      <c r="CU94" s="100">
        <v>18459</v>
      </c>
      <c r="CV94" s="100">
        <v>16705</v>
      </c>
      <c r="CW94" s="100">
        <v>14929</v>
      </c>
      <c r="CX94" s="100">
        <v>12946</v>
      </c>
      <c r="CY94" s="100">
        <v>10994</v>
      </c>
      <c r="CZ94" s="100">
        <v>9526</v>
      </c>
      <c r="DA94" s="100">
        <v>7485</v>
      </c>
      <c r="DB94" s="100">
        <v>5156</v>
      </c>
      <c r="DC94" s="100">
        <v>3842</v>
      </c>
      <c r="DD94" s="100">
        <v>2970</v>
      </c>
      <c r="DE94" s="100">
        <v>2183</v>
      </c>
      <c r="DF94" s="100">
        <v>1547</v>
      </c>
      <c r="DG94" s="100">
        <v>1181</v>
      </c>
      <c r="DH94" s="100">
        <v>1914</v>
      </c>
      <c r="DI94" s="124"/>
      <c r="DJ94" s="125"/>
      <c r="DK94" s="125"/>
      <c r="DL94" s="125"/>
      <c r="DM94" s="125"/>
      <c r="DN94" s="125"/>
      <c r="DO94" s="114"/>
      <c r="DP94" s="114"/>
      <c r="DQ94" s="114"/>
      <c r="DR94" s="114"/>
      <c r="DS94" s="114"/>
      <c r="DT94" s="114"/>
      <c r="DU94" s="114"/>
      <c r="DV94" s="114"/>
      <c r="DW94" s="114"/>
      <c r="DX94" s="114"/>
      <c r="DY94" s="114"/>
      <c r="DZ94" s="114"/>
      <c r="EA94" s="114"/>
      <c r="EB94" s="114"/>
      <c r="EC94" s="114"/>
    </row>
    <row r="95" spans="1:133" s="63" customFormat="1" ht="1" hidden="1" customHeight="1">
      <c r="A95" s="129"/>
      <c r="B95" s="115"/>
      <c r="C95" s="115"/>
      <c r="D95" s="115"/>
      <c r="E95" s="115"/>
      <c r="F95" s="115"/>
      <c r="G95" s="115"/>
      <c r="H95" s="115"/>
      <c r="I95" s="115"/>
      <c r="J95" s="115"/>
      <c r="K95" s="115"/>
      <c r="L95" s="44"/>
      <c r="M95" s="109"/>
      <c r="N95" s="109"/>
      <c r="O95" s="100"/>
      <c r="P95" s="100"/>
      <c r="Q95" s="100"/>
      <c r="R95" s="100"/>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0"/>
      <c r="BH95" s="100"/>
      <c r="BI95" s="100"/>
      <c r="BJ95" s="100"/>
      <c r="BK95" s="100"/>
      <c r="BL95" s="100"/>
      <c r="BM95" s="100"/>
      <c r="BN95" s="100"/>
      <c r="BO95" s="100"/>
      <c r="BP95" s="100"/>
      <c r="BQ95" s="100"/>
      <c r="BR95" s="100"/>
      <c r="BS95" s="100"/>
      <c r="BT95" s="100"/>
      <c r="BU95" s="100"/>
      <c r="BV95" s="100"/>
      <c r="BW95" s="100"/>
      <c r="BX95" s="100"/>
      <c r="BY95" s="100"/>
      <c r="BZ95" s="100"/>
      <c r="CA95" s="100"/>
      <c r="CB95" s="100"/>
      <c r="CC95" s="100"/>
      <c r="CD95" s="100"/>
      <c r="CE95" s="100"/>
      <c r="CF95" s="100"/>
      <c r="CG95" s="100"/>
      <c r="CH95" s="100"/>
      <c r="CI95" s="100"/>
      <c r="CJ95" s="100"/>
      <c r="CK95" s="100"/>
      <c r="CL95" s="100"/>
      <c r="CM95" s="100"/>
      <c r="CN95" s="100"/>
      <c r="CO95" s="100"/>
      <c r="CP95" s="100"/>
      <c r="CQ95" s="100"/>
      <c r="CR95" s="100"/>
      <c r="CS95" s="100"/>
      <c r="CT95" s="100"/>
      <c r="CU95" s="100"/>
      <c r="CV95" s="100"/>
      <c r="CW95" s="100"/>
      <c r="CX95" s="100"/>
      <c r="CY95" s="100"/>
      <c r="CZ95" s="100"/>
      <c r="DA95" s="100"/>
      <c r="DB95" s="100"/>
      <c r="DC95" s="100"/>
      <c r="DD95" s="100"/>
      <c r="DE95" s="100"/>
      <c r="DF95" s="100"/>
      <c r="DG95" s="100"/>
      <c r="DH95" s="100"/>
      <c r="DI95" s="114"/>
      <c r="DJ95" s="114"/>
      <c r="DK95" s="114"/>
      <c r="DL95" s="114"/>
      <c r="DM95" s="114"/>
      <c r="DN95" s="114"/>
      <c r="DO95" s="114"/>
      <c r="DP95" s="114"/>
      <c r="DQ95" s="114"/>
      <c r="DR95" s="114"/>
      <c r="DS95" s="114"/>
      <c r="DT95" s="114"/>
      <c r="DU95" s="114"/>
      <c r="DV95" s="114"/>
      <c r="DW95" s="114"/>
      <c r="DX95" s="114"/>
      <c r="DY95" s="114"/>
      <c r="DZ95" s="114"/>
      <c r="EA95" s="114"/>
      <c r="EB95" s="114"/>
      <c r="EC95" s="114"/>
    </row>
    <row r="96" spans="1:133" s="63" customFormat="1" ht="1" hidden="1" customHeight="1">
      <c r="A96" s="92" t="s">
        <v>23</v>
      </c>
      <c r="B96" s="95"/>
      <c r="C96" s="44"/>
      <c r="D96" s="44"/>
      <c r="E96" s="44"/>
      <c r="F96" s="44"/>
      <c r="G96" s="44"/>
      <c r="H96" s="44"/>
      <c r="I96" s="44"/>
      <c r="J96" s="44"/>
      <c r="K96" s="44"/>
      <c r="L96" s="44"/>
      <c r="M96" s="133"/>
      <c r="N96" s="133"/>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row>
    <row r="97" spans="1:133" s="63" customFormat="1" ht="1" hidden="1" customHeight="1">
      <c r="A97" s="93" t="s">
        <v>21</v>
      </c>
      <c r="B97" s="93"/>
      <c r="C97" s="44"/>
      <c r="D97" s="44"/>
      <c r="E97" s="44"/>
      <c r="F97" s="44"/>
      <c r="G97" s="44"/>
      <c r="H97" s="44"/>
      <c r="I97" s="44"/>
      <c r="J97" s="44"/>
      <c r="K97" s="44"/>
      <c r="L97" s="44"/>
      <c r="M97" s="112">
        <v>0</v>
      </c>
      <c r="N97" s="112">
        <f t="shared" ref="N97:AS97" si="40">M97+1</f>
        <v>1</v>
      </c>
      <c r="O97" s="102">
        <f t="shared" si="40"/>
        <v>2</v>
      </c>
      <c r="P97" s="102">
        <f t="shared" si="40"/>
        <v>3</v>
      </c>
      <c r="Q97" s="102">
        <f t="shared" si="40"/>
        <v>4</v>
      </c>
      <c r="R97" s="102">
        <f t="shared" si="40"/>
        <v>5</v>
      </c>
      <c r="S97" s="102">
        <f t="shared" si="40"/>
        <v>6</v>
      </c>
      <c r="T97" s="102">
        <f t="shared" si="40"/>
        <v>7</v>
      </c>
      <c r="U97" s="102">
        <f t="shared" si="40"/>
        <v>8</v>
      </c>
      <c r="V97" s="102">
        <f t="shared" si="40"/>
        <v>9</v>
      </c>
      <c r="W97" s="102">
        <f t="shared" si="40"/>
        <v>10</v>
      </c>
      <c r="X97" s="102">
        <f t="shared" si="40"/>
        <v>11</v>
      </c>
      <c r="Y97" s="102">
        <f t="shared" si="40"/>
        <v>12</v>
      </c>
      <c r="Z97" s="102">
        <f t="shared" si="40"/>
        <v>13</v>
      </c>
      <c r="AA97" s="102">
        <f t="shared" si="40"/>
        <v>14</v>
      </c>
      <c r="AB97" s="102">
        <f t="shared" si="40"/>
        <v>15</v>
      </c>
      <c r="AC97" s="102">
        <f t="shared" si="40"/>
        <v>16</v>
      </c>
      <c r="AD97" s="102">
        <f t="shared" si="40"/>
        <v>17</v>
      </c>
      <c r="AE97" s="102">
        <f t="shared" si="40"/>
        <v>18</v>
      </c>
      <c r="AF97" s="102">
        <f t="shared" si="40"/>
        <v>19</v>
      </c>
      <c r="AG97" s="102">
        <f t="shared" si="40"/>
        <v>20</v>
      </c>
      <c r="AH97" s="102">
        <f t="shared" si="40"/>
        <v>21</v>
      </c>
      <c r="AI97" s="102">
        <f t="shared" si="40"/>
        <v>22</v>
      </c>
      <c r="AJ97" s="102">
        <f t="shared" si="40"/>
        <v>23</v>
      </c>
      <c r="AK97" s="102">
        <f t="shared" si="40"/>
        <v>24</v>
      </c>
      <c r="AL97" s="102">
        <f t="shared" si="40"/>
        <v>25</v>
      </c>
      <c r="AM97" s="102">
        <f t="shared" si="40"/>
        <v>26</v>
      </c>
      <c r="AN97" s="102">
        <f t="shared" si="40"/>
        <v>27</v>
      </c>
      <c r="AO97" s="102">
        <f t="shared" si="40"/>
        <v>28</v>
      </c>
      <c r="AP97" s="102">
        <f t="shared" si="40"/>
        <v>29</v>
      </c>
      <c r="AQ97" s="102">
        <f t="shared" si="40"/>
        <v>30</v>
      </c>
      <c r="AR97" s="102">
        <f t="shared" si="40"/>
        <v>31</v>
      </c>
      <c r="AS97" s="102">
        <f t="shared" si="40"/>
        <v>32</v>
      </c>
      <c r="AT97" s="102">
        <f t="shared" ref="AT97:BY97" si="41">AS97+1</f>
        <v>33</v>
      </c>
      <c r="AU97" s="102">
        <f t="shared" si="41"/>
        <v>34</v>
      </c>
      <c r="AV97" s="102">
        <f t="shared" si="41"/>
        <v>35</v>
      </c>
      <c r="AW97" s="102">
        <f t="shared" si="41"/>
        <v>36</v>
      </c>
      <c r="AX97" s="102">
        <f t="shared" si="41"/>
        <v>37</v>
      </c>
      <c r="AY97" s="102">
        <f t="shared" si="41"/>
        <v>38</v>
      </c>
      <c r="AZ97" s="102">
        <f t="shared" si="41"/>
        <v>39</v>
      </c>
      <c r="BA97" s="102">
        <f t="shared" si="41"/>
        <v>40</v>
      </c>
      <c r="BB97" s="102">
        <f t="shared" si="41"/>
        <v>41</v>
      </c>
      <c r="BC97" s="102">
        <f t="shared" si="41"/>
        <v>42</v>
      </c>
      <c r="BD97" s="102">
        <f t="shared" si="41"/>
        <v>43</v>
      </c>
      <c r="BE97" s="102">
        <f t="shared" si="41"/>
        <v>44</v>
      </c>
      <c r="BF97" s="102">
        <f t="shared" si="41"/>
        <v>45</v>
      </c>
      <c r="BG97" s="102">
        <f t="shared" si="41"/>
        <v>46</v>
      </c>
      <c r="BH97" s="102">
        <f t="shared" si="41"/>
        <v>47</v>
      </c>
      <c r="BI97" s="102">
        <f t="shared" si="41"/>
        <v>48</v>
      </c>
      <c r="BJ97" s="102">
        <f t="shared" si="41"/>
        <v>49</v>
      </c>
      <c r="BK97" s="102">
        <f t="shared" si="41"/>
        <v>50</v>
      </c>
      <c r="BL97" s="102">
        <f t="shared" si="41"/>
        <v>51</v>
      </c>
      <c r="BM97" s="102">
        <f t="shared" si="41"/>
        <v>52</v>
      </c>
      <c r="BN97" s="102">
        <f t="shared" si="41"/>
        <v>53</v>
      </c>
      <c r="BO97" s="102">
        <f t="shared" si="41"/>
        <v>54</v>
      </c>
      <c r="BP97" s="102">
        <f t="shared" si="41"/>
        <v>55</v>
      </c>
      <c r="BQ97" s="102">
        <f t="shared" si="41"/>
        <v>56</v>
      </c>
      <c r="BR97" s="102">
        <f t="shared" si="41"/>
        <v>57</v>
      </c>
      <c r="BS97" s="102">
        <f t="shared" si="41"/>
        <v>58</v>
      </c>
      <c r="BT97" s="102">
        <f t="shared" si="41"/>
        <v>59</v>
      </c>
      <c r="BU97" s="102">
        <f t="shared" si="41"/>
        <v>60</v>
      </c>
      <c r="BV97" s="102">
        <f t="shared" si="41"/>
        <v>61</v>
      </c>
      <c r="BW97" s="102">
        <f t="shared" si="41"/>
        <v>62</v>
      </c>
      <c r="BX97" s="102">
        <f t="shared" si="41"/>
        <v>63</v>
      </c>
      <c r="BY97" s="102">
        <f t="shared" si="41"/>
        <v>64</v>
      </c>
      <c r="BZ97" s="102">
        <f t="shared" ref="BZ97:DG97" si="42">BY97+1</f>
        <v>65</v>
      </c>
      <c r="CA97" s="102">
        <f t="shared" si="42"/>
        <v>66</v>
      </c>
      <c r="CB97" s="102">
        <f t="shared" si="42"/>
        <v>67</v>
      </c>
      <c r="CC97" s="102">
        <f t="shared" si="42"/>
        <v>68</v>
      </c>
      <c r="CD97" s="102">
        <f t="shared" si="42"/>
        <v>69</v>
      </c>
      <c r="CE97" s="102">
        <f t="shared" si="42"/>
        <v>70</v>
      </c>
      <c r="CF97" s="102">
        <f t="shared" si="42"/>
        <v>71</v>
      </c>
      <c r="CG97" s="102">
        <f t="shared" si="42"/>
        <v>72</v>
      </c>
      <c r="CH97" s="102">
        <f t="shared" si="42"/>
        <v>73</v>
      </c>
      <c r="CI97" s="102">
        <f t="shared" si="42"/>
        <v>74</v>
      </c>
      <c r="CJ97" s="102">
        <f t="shared" si="42"/>
        <v>75</v>
      </c>
      <c r="CK97" s="102">
        <f t="shared" si="42"/>
        <v>76</v>
      </c>
      <c r="CL97" s="102">
        <f t="shared" si="42"/>
        <v>77</v>
      </c>
      <c r="CM97" s="102">
        <f t="shared" si="42"/>
        <v>78</v>
      </c>
      <c r="CN97" s="102">
        <f t="shared" si="42"/>
        <v>79</v>
      </c>
      <c r="CO97" s="102">
        <f t="shared" si="42"/>
        <v>80</v>
      </c>
      <c r="CP97" s="102">
        <f t="shared" si="42"/>
        <v>81</v>
      </c>
      <c r="CQ97" s="102">
        <f t="shared" si="42"/>
        <v>82</v>
      </c>
      <c r="CR97" s="102">
        <f t="shared" si="42"/>
        <v>83</v>
      </c>
      <c r="CS97" s="102">
        <f t="shared" si="42"/>
        <v>84</v>
      </c>
      <c r="CT97" s="102">
        <f t="shared" si="42"/>
        <v>85</v>
      </c>
      <c r="CU97" s="102">
        <f t="shared" si="42"/>
        <v>86</v>
      </c>
      <c r="CV97" s="102">
        <f t="shared" si="42"/>
        <v>87</v>
      </c>
      <c r="CW97" s="102">
        <f t="shared" si="42"/>
        <v>88</v>
      </c>
      <c r="CX97" s="102">
        <f t="shared" si="42"/>
        <v>89</v>
      </c>
      <c r="CY97" s="102">
        <f t="shared" si="42"/>
        <v>90</v>
      </c>
      <c r="CZ97" s="102">
        <f t="shared" si="42"/>
        <v>91</v>
      </c>
      <c r="DA97" s="102">
        <f t="shared" si="42"/>
        <v>92</v>
      </c>
      <c r="DB97" s="102">
        <f t="shared" si="42"/>
        <v>93</v>
      </c>
      <c r="DC97" s="102">
        <f t="shared" si="42"/>
        <v>94</v>
      </c>
      <c r="DD97" s="102">
        <f t="shared" si="42"/>
        <v>95</v>
      </c>
      <c r="DE97" s="102">
        <f t="shared" si="42"/>
        <v>96</v>
      </c>
      <c r="DF97" s="102">
        <f t="shared" si="42"/>
        <v>97</v>
      </c>
      <c r="DG97" s="102">
        <f t="shared" si="42"/>
        <v>98</v>
      </c>
      <c r="DH97" s="119" t="s">
        <v>60</v>
      </c>
      <c r="DI97" s="114"/>
      <c r="DJ97" s="114"/>
      <c r="DK97" s="114"/>
      <c r="DL97" s="114"/>
      <c r="DM97" s="114"/>
      <c r="DN97" s="114"/>
      <c r="DO97" s="114"/>
      <c r="DP97" s="114"/>
      <c r="DQ97" s="114"/>
      <c r="DR97" s="114"/>
      <c r="DS97" s="114"/>
      <c r="DT97" s="114"/>
      <c r="DU97" s="114"/>
      <c r="DV97" s="114"/>
      <c r="DW97" s="114"/>
      <c r="DX97" s="114"/>
      <c r="DY97" s="114"/>
      <c r="DZ97" s="114"/>
      <c r="EA97" s="114"/>
      <c r="EB97" s="114"/>
      <c r="EC97" s="114"/>
    </row>
    <row r="98" spans="1:133" s="63" customFormat="1" ht="1" hidden="1" customHeight="1">
      <c r="A98" s="118" t="s">
        <v>19</v>
      </c>
      <c r="B98" s="93" t="s">
        <v>23</v>
      </c>
      <c r="C98" s="99" t="s">
        <v>30</v>
      </c>
      <c r="D98" s="99" t="s">
        <v>42</v>
      </c>
      <c r="E98" s="99" t="s">
        <v>43</v>
      </c>
      <c r="F98" s="99" t="s">
        <v>56</v>
      </c>
      <c r="G98" s="99" t="s">
        <v>53</v>
      </c>
      <c r="H98" s="99" t="s">
        <v>31</v>
      </c>
      <c r="I98" s="99" t="s">
        <v>32</v>
      </c>
      <c r="J98" s="99" t="s">
        <v>33</v>
      </c>
      <c r="K98" s="99" t="s">
        <v>54</v>
      </c>
      <c r="L98" s="99" t="s">
        <v>55</v>
      </c>
      <c r="M98" s="133"/>
      <c r="N98" s="133"/>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c r="CB98" s="114"/>
      <c r="CC98" s="114"/>
      <c r="CD98" s="114"/>
      <c r="CE98" s="114"/>
      <c r="CF98" s="114"/>
      <c r="CG98" s="114"/>
      <c r="CH98" s="114"/>
      <c r="CI98" s="114"/>
      <c r="CJ98" s="114"/>
      <c r="CK98" s="114"/>
      <c r="CL98" s="114"/>
      <c r="CM98" s="114"/>
      <c r="CN98" s="114"/>
      <c r="CO98" s="114"/>
      <c r="CP98" s="114"/>
      <c r="CQ98" s="114"/>
      <c r="CR98" s="114"/>
      <c r="CS98" s="114"/>
      <c r="CT98" s="114"/>
      <c r="CU98" s="114"/>
      <c r="CV98" s="114"/>
      <c r="CW98" s="114"/>
      <c r="CX98" s="114"/>
      <c r="CY98" s="114"/>
      <c r="CZ98" s="114"/>
      <c r="DA98" s="114"/>
      <c r="DB98" s="114"/>
      <c r="DC98" s="114"/>
      <c r="DD98" s="114"/>
      <c r="DE98" s="114"/>
      <c r="DF98" s="114"/>
      <c r="DG98" s="114"/>
      <c r="DH98" s="114"/>
      <c r="DI98" s="114"/>
      <c r="DJ98" s="114"/>
      <c r="DK98" s="114"/>
      <c r="DL98" s="114"/>
      <c r="DM98" s="114"/>
      <c r="DN98" s="114"/>
      <c r="DO98" s="114"/>
      <c r="DP98" s="114"/>
      <c r="DQ98" s="114"/>
      <c r="DR98" s="114"/>
      <c r="DS98" s="114"/>
      <c r="DT98" s="114"/>
      <c r="DU98" s="114"/>
      <c r="DV98" s="114"/>
      <c r="DW98" s="114"/>
      <c r="DX98" s="114"/>
      <c r="DY98" s="114"/>
      <c r="DZ98" s="114"/>
      <c r="EA98" s="114"/>
      <c r="EB98" s="114"/>
      <c r="EC98" s="114"/>
    </row>
    <row r="99" spans="1:133" s="63" customFormat="1" ht="1" hidden="1" customHeight="1">
      <c r="A99" s="130" t="s">
        <v>204</v>
      </c>
      <c r="B99" s="137">
        <f>SUM(M99:EE99)</f>
        <v>6233744</v>
      </c>
      <c r="C99" s="131">
        <f t="shared" ref="C99:AH99" si="43">C7+C53</f>
        <v>3548572</v>
      </c>
      <c r="D99" s="131">
        <f t="shared" si="43"/>
        <v>3607547</v>
      </c>
      <c r="E99" s="131">
        <f t="shared" si="43"/>
        <v>3664330</v>
      </c>
      <c r="F99" s="131">
        <f t="shared" si="43"/>
        <v>3719354</v>
      </c>
      <c r="G99" s="131">
        <f t="shared" si="43"/>
        <v>3771777</v>
      </c>
      <c r="H99" s="131">
        <f t="shared" si="43"/>
        <v>761089</v>
      </c>
      <c r="I99" s="131">
        <f t="shared" si="43"/>
        <v>702114</v>
      </c>
      <c r="J99" s="131">
        <f t="shared" si="43"/>
        <v>645331</v>
      </c>
      <c r="K99" s="131">
        <f t="shared" si="43"/>
        <v>590307</v>
      </c>
      <c r="L99" s="131">
        <f t="shared" si="43"/>
        <v>537884</v>
      </c>
      <c r="M99" s="138">
        <f t="shared" si="43"/>
        <v>94896</v>
      </c>
      <c r="N99" s="138">
        <f t="shared" si="43"/>
        <v>95510</v>
      </c>
      <c r="O99" s="132">
        <f t="shared" si="43"/>
        <v>96471</v>
      </c>
      <c r="P99" s="132">
        <f t="shared" si="43"/>
        <v>99365</v>
      </c>
      <c r="Q99" s="132">
        <f t="shared" si="43"/>
        <v>100613</v>
      </c>
      <c r="R99" s="132">
        <f t="shared" si="43"/>
        <v>103244</v>
      </c>
      <c r="S99" s="132">
        <f t="shared" si="43"/>
        <v>105039</v>
      </c>
      <c r="T99" s="132">
        <f t="shared" si="43"/>
        <v>105360</v>
      </c>
      <c r="U99" s="132">
        <f t="shared" si="43"/>
        <v>103284</v>
      </c>
      <c r="V99" s="132">
        <f t="shared" si="43"/>
        <v>99476</v>
      </c>
      <c r="W99" s="132">
        <f t="shared" si="43"/>
        <v>97157</v>
      </c>
      <c r="X99" s="132">
        <f t="shared" si="43"/>
        <v>95053</v>
      </c>
      <c r="Y99" s="132">
        <f t="shared" si="43"/>
        <v>94061</v>
      </c>
      <c r="Z99" s="132">
        <f t="shared" si="43"/>
        <v>92805</v>
      </c>
      <c r="AA99" s="132">
        <f t="shared" si="43"/>
        <v>92887</v>
      </c>
      <c r="AB99" s="132">
        <f t="shared" si="43"/>
        <v>91070</v>
      </c>
      <c r="AC99" s="132">
        <f t="shared" si="43"/>
        <v>89380</v>
      </c>
      <c r="AD99" s="132">
        <f t="shared" si="43"/>
        <v>88266</v>
      </c>
      <c r="AE99" s="132">
        <f t="shared" si="43"/>
        <v>88942</v>
      </c>
      <c r="AF99" s="132">
        <f t="shared" si="43"/>
        <v>91204</v>
      </c>
      <c r="AG99" s="132">
        <f t="shared" si="43"/>
        <v>90634</v>
      </c>
      <c r="AH99" s="132">
        <f t="shared" si="43"/>
        <v>94386</v>
      </c>
      <c r="AI99" s="132">
        <f t="shared" ref="AI99:BN99" si="44">AI7+AI53</f>
        <v>95595</v>
      </c>
      <c r="AJ99" s="132">
        <f t="shared" si="44"/>
        <v>99435</v>
      </c>
      <c r="AK99" s="132">
        <f t="shared" si="44"/>
        <v>100852</v>
      </c>
      <c r="AL99" s="132">
        <f t="shared" si="44"/>
        <v>104631</v>
      </c>
      <c r="AM99" s="132">
        <f t="shared" si="44"/>
        <v>102322</v>
      </c>
      <c r="AN99" s="132">
        <f t="shared" si="44"/>
        <v>102746</v>
      </c>
      <c r="AO99" s="132">
        <f t="shared" si="44"/>
        <v>101883</v>
      </c>
      <c r="AP99" s="132">
        <f t="shared" si="44"/>
        <v>99022</v>
      </c>
      <c r="AQ99" s="132">
        <f t="shared" si="44"/>
        <v>94100</v>
      </c>
      <c r="AR99" s="132">
        <f t="shared" si="44"/>
        <v>90889</v>
      </c>
      <c r="AS99" s="132">
        <f t="shared" si="44"/>
        <v>88905</v>
      </c>
      <c r="AT99" s="132">
        <f t="shared" si="44"/>
        <v>86963</v>
      </c>
      <c r="AU99" s="132">
        <f t="shared" si="44"/>
        <v>84371</v>
      </c>
      <c r="AV99" s="132">
        <f t="shared" si="44"/>
        <v>85581</v>
      </c>
      <c r="AW99" s="132">
        <f t="shared" si="44"/>
        <v>85175</v>
      </c>
      <c r="AX99" s="132">
        <f t="shared" si="44"/>
        <v>84048</v>
      </c>
      <c r="AY99" s="132">
        <f t="shared" si="44"/>
        <v>82019</v>
      </c>
      <c r="AZ99" s="132">
        <f t="shared" si="44"/>
        <v>81334</v>
      </c>
      <c r="BA99" s="132">
        <f t="shared" si="44"/>
        <v>79819</v>
      </c>
      <c r="BB99" s="132">
        <f t="shared" si="44"/>
        <v>81073</v>
      </c>
      <c r="BC99" s="132">
        <f t="shared" si="44"/>
        <v>78026</v>
      </c>
      <c r="BD99" s="132">
        <f t="shared" si="44"/>
        <v>77349</v>
      </c>
      <c r="BE99" s="132">
        <f t="shared" si="44"/>
        <v>75436</v>
      </c>
      <c r="BF99" s="132">
        <f t="shared" si="44"/>
        <v>76153</v>
      </c>
      <c r="BG99" s="132">
        <f t="shared" si="44"/>
        <v>75308</v>
      </c>
      <c r="BH99" s="132">
        <f t="shared" si="44"/>
        <v>74468</v>
      </c>
      <c r="BI99" s="132">
        <f t="shared" si="44"/>
        <v>74482</v>
      </c>
      <c r="BJ99" s="132">
        <f t="shared" si="44"/>
        <v>73200</v>
      </c>
      <c r="BK99" s="132">
        <f t="shared" si="44"/>
        <v>74562</v>
      </c>
      <c r="BL99" s="132">
        <f t="shared" si="44"/>
        <v>73451</v>
      </c>
      <c r="BM99" s="132">
        <f t="shared" si="44"/>
        <v>62119</v>
      </c>
      <c r="BN99" s="132">
        <f t="shared" si="44"/>
        <v>59949</v>
      </c>
      <c r="BO99" s="132">
        <f t="shared" ref="BO99:CT99" si="45">BO7+BO53</f>
        <v>58237</v>
      </c>
      <c r="BP99" s="132">
        <f t="shared" si="45"/>
        <v>59702</v>
      </c>
      <c r="BQ99" s="132">
        <f t="shared" si="45"/>
        <v>60361</v>
      </c>
      <c r="BR99" s="132">
        <f t="shared" si="45"/>
        <v>66289</v>
      </c>
      <c r="BS99" s="132">
        <f t="shared" si="45"/>
        <v>65780</v>
      </c>
      <c r="BT99" s="132">
        <f t="shared" si="45"/>
        <v>66297</v>
      </c>
      <c r="BU99" s="132">
        <f t="shared" si="45"/>
        <v>63435</v>
      </c>
      <c r="BV99" s="132">
        <f t="shared" si="45"/>
        <v>64782</v>
      </c>
      <c r="BW99" s="132">
        <f t="shared" si="45"/>
        <v>63222</v>
      </c>
      <c r="BX99" s="132">
        <f t="shared" si="45"/>
        <v>63166</v>
      </c>
      <c r="BY99" s="132">
        <f t="shared" si="45"/>
        <v>59716</v>
      </c>
      <c r="BZ99" s="132">
        <f t="shared" si="45"/>
        <v>58267</v>
      </c>
      <c r="CA99" s="132">
        <f t="shared" si="45"/>
        <v>56159</v>
      </c>
      <c r="CB99" s="132">
        <f t="shared" si="45"/>
        <v>53858</v>
      </c>
      <c r="CC99" s="132">
        <f t="shared" si="45"/>
        <v>51028</v>
      </c>
      <c r="CD99" s="132">
        <f t="shared" si="45"/>
        <v>50377</v>
      </c>
      <c r="CE99" s="132">
        <f t="shared" si="45"/>
        <v>48288</v>
      </c>
      <c r="CF99" s="132">
        <f t="shared" si="45"/>
        <v>43924</v>
      </c>
      <c r="CG99" s="132">
        <f t="shared" si="45"/>
        <v>41943</v>
      </c>
      <c r="CH99" s="132">
        <f t="shared" si="45"/>
        <v>38310</v>
      </c>
      <c r="CI99" s="132">
        <f t="shared" si="45"/>
        <v>35624</v>
      </c>
      <c r="CJ99" s="132">
        <f t="shared" si="45"/>
        <v>33342</v>
      </c>
      <c r="CK99" s="132">
        <f t="shared" si="45"/>
        <v>29717</v>
      </c>
      <c r="CL99" s="132">
        <f t="shared" si="45"/>
        <v>27298</v>
      </c>
      <c r="CM99" s="132">
        <f t="shared" si="45"/>
        <v>24818</v>
      </c>
      <c r="CN99" s="132">
        <f t="shared" si="45"/>
        <v>21996</v>
      </c>
      <c r="CO99" s="132">
        <f t="shared" si="45"/>
        <v>19602</v>
      </c>
      <c r="CP99" s="132">
        <f t="shared" si="45"/>
        <v>16432</v>
      </c>
      <c r="CQ99" s="132">
        <f t="shared" si="45"/>
        <v>14637</v>
      </c>
      <c r="CR99" s="132">
        <f t="shared" si="45"/>
        <v>12707</v>
      </c>
      <c r="CS99" s="132">
        <f t="shared" si="45"/>
        <v>10633</v>
      </c>
      <c r="CT99" s="132">
        <f t="shared" si="45"/>
        <v>8991</v>
      </c>
      <c r="CU99" s="132">
        <f t="shared" ref="CU99:DH99" si="46">CU7+CU53</f>
        <v>7170</v>
      </c>
      <c r="CV99" s="132">
        <f t="shared" si="46"/>
        <v>5816</v>
      </c>
      <c r="CW99" s="132">
        <f t="shared" si="46"/>
        <v>4752</v>
      </c>
      <c r="CX99" s="132">
        <f t="shared" si="46"/>
        <v>3727</v>
      </c>
      <c r="CY99" s="132">
        <f t="shared" si="46"/>
        <v>2740</v>
      </c>
      <c r="CZ99" s="132">
        <f t="shared" si="46"/>
        <v>2093</v>
      </c>
      <c r="DA99" s="132">
        <f t="shared" si="46"/>
        <v>1400</v>
      </c>
      <c r="DB99" s="132">
        <f t="shared" si="46"/>
        <v>989</v>
      </c>
      <c r="DC99" s="132">
        <f t="shared" si="46"/>
        <v>728</v>
      </c>
      <c r="DD99" s="132">
        <f t="shared" si="46"/>
        <v>437</v>
      </c>
      <c r="DE99" s="132">
        <f t="shared" si="46"/>
        <v>260</v>
      </c>
      <c r="DF99" s="132">
        <f t="shared" si="46"/>
        <v>140</v>
      </c>
      <c r="DG99" s="132">
        <f t="shared" si="46"/>
        <v>84</v>
      </c>
      <c r="DH99" s="132">
        <f t="shared" si="46"/>
        <v>101</v>
      </c>
      <c r="DI99" s="114"/>
      <c r="DJ99" s="114"/>
      <c r="DK99" s="114"/>
      <c r="DL99" s="114"/>
      <c r="DM99" s="114"/>
      <c r="DN99" s="114"/>
      <c r="DO99" s="114"/>
      <c r="DP99" s="114"/>
      <c r="DQ99" s="114"/>
      <c r="DR99" s="114"/>
      <c r="DS99" s="114"/>
      <c r="DT99" s="114"/>
      <c r="DU99" s="114"/>
      <c r="DV99" s="114"/>
      <c r="DW99" s="114"/>
      <c r="DX99" s="114"/>
      <c r="DY99" s="114"/>
      <c r="DZ99" s="114"/>
      <c r="EA99" s="114"/>
      <c r="EB99" s="114"/>
      <c r="EC99" s="114"/>
    </row>
    <row r="100" spans="1:133" s="63" customFormat="1" ht="1" hidden="1" customHeight="1">
      <c r="A100" s="130" t="s">
        <v>203</v>
      </c>
      <c r="B100" s="137">
        <f t="shared" ref="B100:B137" si="47">SUM(M100:EE100)</f>
        <v>6288168</v>
      </c>
      <c r="C100" s="131">
        <f t="shared" ref="C100:AH100" si="48">C8+C54</f>
        <v>3581380</v>
      </c>
      <c r="D100" s="131">
        <f t="shared" si="48"/>
        <v>3641948</v>
      </c>
      <c r="E100" s="131">
        <f t="shared" si="48"/>
        <v>3699769</v>
      </c>
      <c r="F100" s="131">
        <f t="shared" si="48"/>
        <v>3755377</v>
      </c>
      <c r="G100" s="131">
        <f t="shared" si="48"/>
        <v>3809159</v>
      </c>
      <c r="H100" s="131">
        <f t="shared" si="48"/>
        <v>781810</v>
      </c>
      <c r="I100" s="131">
        <f t="shared" si="48"/>
        <v>721242</v>
      </c>
      <c r="J100" s="131">
        <f t="shared" si="48"/>
        <v>663421</v>
      </c>
      <c r="K100" s="131">
        <f t="shared" si="48"/>
        <v>607813</v>
      </c>
      <c r="L100" s="131">
        <f t="shared" si="48"/>
        <v>554031</v>
      </c>
      <c r="M100" s="138">
        <f t="shared" si="48"/>
        <v>89336</v>
      </c>
      <c r="N100" s="138">
        <f t="shared" si="48"/>
        <v>93282</v>
      </c>
      <c r="O100" s="132">
        <f t="shared" si="48"/>
        <v>94632</v>
      </c>
      <c r="P100" s="132">
        <f t="shared" si="48"/>
        <v>96289</v>
      </c>
      <c r="Q100" s="132">
        <f t="shared" si="48"/>
        <v>99066</v>
      </c>
      <c r="R100" s="132">
        <f t="shared" si="48"/>
        <v>100422</v>
      </c>
      <c r="S100" s="132">
        <f t="shared" si="48"/>
        <v>102834</v>
      </c>
      <c r="T100" s="132">
        <f t="shared" si="48"/>
        <v>104390</v>
      </c>
      <c r="U100" s="132">
        <f t="shared" si="48"/>
        <v>105400</v>
      </c>
      <c r="V100" s="132">
        <f t="shared" si="48"/>
        <v>103392</v>
      </c>
      <c r="W100" s="132">
        <f t="shared" si="48"/>
        <v>99619</v>
      </c>
      <c r="X100" s="132">
        <f t="shared" si="48"/>
        <v>97290</v>
      </c>
      <c r="Y100" s="132">
        <f t="shared" si="48"/>
        <v>95222</v>
      </c>
      <c r="Z100" s="132">
        <f t="shared" si="48"/>
        <v>94278</v>
      </c>
      <c r="AA100" s="132">
        <f t="shared" si="48"/>
        <v>93068</v>
      </c>
      <c r="AB100" s="132">
        <f t="shared" si="48"/>
        <v>93608</v>
      </c>
      <c r="AC100" s="132">
        <f t="shared" si="48"/>
        <v>92033</v>
      </c>
      <c r="AD100" s="132">
        <f t="shared" si="48"/>
        <v>90716</v>
      </c>
      <c r="AE100" s="132">
        <f t="shared" si="48"/>
        <v>89803</v>
      </c>
      <c r="AF100" s="132">
        <f t="shared" si="48"/>
        <v>90298</v>
      </c>
      <c r="AG100" s="132">
        <f t="shared" si="48"/>
        <v>92497</v>
      </c>
      <c r="AH100" s="132">
        <f t="shared" si="48"/>
        <v>92224</v>
      </c>
      <c r="AI100" s="132">
        <f t="shared" ref="AI100:BN100" si="49">AI8+AI54</f>
        <v>96447</v>
      </c>
      <c r="AJ100" s="132">
        <f t="shared" si="49"/>
        <v>97741</v>
      </c>
      <c r="AK100" s="132">
        <f t="shared" si="49"/>
        <v>101788</v>
      </c>
      <c r="AL100" s="132">
        <f t="shared" si="49"/>
        <v>102874</v>
      </c>
      <c r="AM100" s="132">
        <f t="shared" si="49"/>
        <v>106213</v>
      </c>
      <c r="AN100" s="132">
        <f t="shared" si="49"/>
        <v>103574</v>
      </c>
      <c r="AO100" s="132">
        <f t="shared" si="49"/>
        <v>103736</v>
      </c>
      <c r="AP100" s="132">
        <f t="shared" si="49"/>
        <v>102376</v>
      </c>
      <c r="AQ100" s="132">
        <f t="shared" si="49"/>
        <v>99291</v>
      </c>
      <c r="AR100" s="132">
        <f t="shared" si="49"/>
        <v>94196</v>
      </c>
      <c r="AS100" s="132">
        <f t="shared" si="49"/>
        <v>90675</v>
      </c>
      <c r="AT100" s="132">
        <f t="shared" si="49"/>
        <v>88708</v>
      </c>
      <c r="AU100" s="132">
        <f t="shared" si="49"/>
        <v>86671</v>
      </c>
      <c r="AV100" s="132">
        <f t="shared" si="49"/>
        <v>84050</v>
      </c>
      <c r="AW100" s="132">
        <f t="shared" si="49"/>
        <v>85260</v>
      </c>
      <c r="AX100" s="132">
        <f t="shared" si="49"/>
        <v>84881</v>
      </c>
      <c r="AY100" s="132">
        <f t="shared" si="49"/>
        <v>83747</v>
      </c>
      <c r="AZ100" s="132">
        <f t="shared" si="49"/>
        <v>81815</v>
      </c>
      <c r="BA100" s="132">
        <f t="shared" si="49"/>
        <v>81008</v>
      </c>
      <c r="BB100" s="132">
        <f t="shared" si="49"/>
        <v>79539</v>
      </c>
      <c r="BC100" s="132">
        <f t="shared" si="49"/>
        <v>80748</v>
      </c>
      <c r="BD100" s="132">
        <f t="shared" si="49"/>
        <v>77780</v>
      </c>
      <c r="BE100" s="132">
        <f t="shared" si="49"/>
        <v>77020</v>
      </c>
      <c r="BF100" s="132">
        <f t="shared" si="49"/>
        <v>75224</v>
      </c>
      <c r="BG100" s="132">
        <f t="shared" si="49"/>
        <v>75935</v>
      </c>
      <c r="BH100" s="132">
        <f t="shared" si="49"/>
        <v>75096</v>
      </c>
      <c r="BI100" s="132">
        <f t="shared" si="49"/>
        <v>74233</v>
      </c>
      <c r="BJ100" s="132">
        <f t="shared" si="49"/>
        <v>74205</v>
      </c>
      <c r="BK100" s="132">
        <f t="shared" si="49"/>
        <v>72959</v>
      </c>
      <c r="BL100" s="132">
        <f t="shared" si="49"/>
        <v>74243</v>
      </c>
      <c r="BM100" s="132">
        <f t="shared" si="49"/>
        <v>72982</v>
      </c>
      <c r="BN100" s="132">
        <f t="shared" si="49"/>
        <v>61823</v>
      </c>
      <c r="BO100" s="132">
        <f t="shared" ref="BO100:CT100" si="50">BO8+BO54</f>
        <v>59679</v>
      </c>
      <c r="BP100" s="132">
        <f t="shared" si="50"/>
        <v>57949</v>
      </c>
      <c r="BQ100" s="132">
        <f t="shared" si="50"/>
        <v>59263</v>
      </c>
      <c r="BR100" s="132">
        <f t="shared" si="50"/>
        <v>59874</v>
      </c>
      <c r="BS100" s="132">
        <f t="shared" si="50"/>
        <v>65723</v>
      </c>
      <c r="BT100" s="132">
        <f t="shared" si="50"/>
        <v>65130</v>
      </c>
      <c r="BU100" s="132">
        <f t="shared" si="50"/>
        <v>65473</v>
      </c>
      <c r="BV100" s="132">
        <f t="shared" si="50"/>
        <v>62691</v>
      </c>
      <c r="BW100" s="132">
        <f t="shared" si="50"/>
        <v>63823</v>
      </c>
      <c r="BX100" s="132">
        <f t="shared" si="50"/>
        <v>62313</v>
      </c>
      <c r="BY100" s="132">
        <f t="shared" si="50"/>
        <v>62114</v>
      </c>
      <c r="BZ100" s="132">
        <f t="shared" si="50"/>
        <v>58646</v>
      </c>
      <c r="CA100" s="132">
        <f t="shared" si="50"/>
        <v>57125</v>
      </c>
      <c r="CB100" s="132">
        <f t="shared" si="50"/>
        <v>54917</v>
      </c>
      <c r="CC100" s="132">
        <f t="shared" si="50"/>
        <v>52555</v>
      </c>
      <c r="CD100" s="132">
        <f t="shared" si="50"/>
        <v>49662</v>
      </c>
      <c r="CE100" s="132">
        <f t="shared" si="50"/>
        <v>48910</v>
      </c>
      <c r="CF100" s="132">
        <f t="shared" si="50"/>
        <v>46745</v>
      </c>
      <c r="CG100" s="132">
        <f t="shared" si="50"/>
        <v>42316</v>
      </c>
      <c r="CH100" s="132">
        <f t="shared" si="50"/>
        <v>40258</v>
      </c>
      <c r="CI100" s="132">
        <f t="shared" si="50"/>
        <v>36649</v>
      </c>
      <c r="CJ100" s="132">
        <f t="shared" si="50"/>
        <v>33829</v>
      </c>
      <c r="CK100" s="132">
        <f t="shared" si="50"/>
        <v>31477</v>
      </c>
      <c r="CL100" s="132">
        <f t="shared" si="50"/>
        <v>27927</v>
      </c>
      <c r="CM100" s="132">
        <f t="shared" si="50"/>
        <v>25459</v>
      </c>
      <c r="CN100" s="132">
        <f t="shared" si="50"/>
        <v>23078</v>
      </c>
      <c r="CO100" s="132">
        <f t="shared" si="50"/>
        <v>20099</v>
      </c>
      <c r="CP100" s="132">
        <f t="shared" si="50"/>
        <v>17795</v>
      </c>
      <c r="CQ100" s="132">
        <f t="shared" si="50"/>
        <v>14829</v>
      </c>
      <c r="CR100" s="132">
        <f t="shared" si="50"/>
        <v>12998</v>
      </c>
      <c r="CS100" s="132">
        <f t="shared" si="50"/>
        <v>11223</v>
      </c>
      <c r="CT100" s="132">
        <f t="shared" si="50"/>
        <v>9170</v>
      </c>
      <c r="CU100" s="132">
        <f t="shared" ref="CU100:DH100" si="51">CU8+CU54</f>
        <v>7658</v>
      </c>
      <c r="CV100" s="132">
        <f t="shared" si="51"/>
        <v>6071</v>
      </c>
      <c r="CW100" s="132">
        <f t="shared" si="51"/>
        <v>4800</v>
      </c>
      <c r="CX100" s="132">
        <f t="shared" si="51"/>
        <v>3865</v>
      </c>
      <c r="CY100" s="132">
        <f t="shared" si="51"/>
        <v>2942</v>
      </c>
      <c r="CZ100" s="132">
        <f t="shared" si="51"/>
        <v>2077</v>
      </c>
      <c r="DA100" s="132">
        <f t="shared" si="51"/>
        <v>1605</v>
      </c>
      <c r="DB100" s="132">
        <f t="shared" si="51"/>
        <v>1032</v>
      </c>
      <c r="DC100" s="132">
        <f t="shared" si="51"/>
        <v>698</v>
      </c>
      <c r="DD100" s="132">
        <f t="shared" si="51"/>
        <v>523</v>
      </c>
      <c r="DE100" s="132">
        <f t="shared" si="51"/>
        <v>291</v>
      </c>
      <c r="DF100" s="132">
        <f t="shared" si="51"/>
        <v>171</v>
      </c>
      <c r="DG100" s="132">
        <f t="shared" si="51"/>
        <v>87</v>
      </c>
      <c r="DH100" s="132">
        <f t="shared" si="51"/>
        <v>112</v>
      </c>
      <c r="DI100" s="114"/>
      <c r="DJ100" s="114"/>
      <c r="DK100" s="114"/>
      <c r="DL100" s="114"/>
      <c r="DM100" s="114"/>
      <c r="DN100" s="114"/>
      <c r="DO100" s="114"/>
      <c r="DP100" s="114"/>
      <c r="DQ100" s="114"/>
      <c r="DR100" s="114"/>
      <c r="DS100" s="114"/>
      <c r="DT100" s="114"/>
      <c r="DU100" s="114"/>
      <c r="DV100" s="114"/>
      <c r="DW100" s="114"/>
      <c r="DX100" s="114"/>
      <c r="DY100" s="114"/>
      <c r="DZ100" s="114"/>
      <c r="EA100" s="114"/>
      <c r="EB100" s="114"/>
      <c r="EC100" s="114"/>
    </row>
    <row r="101" spans="1:133" s="63" customFormat="1" ht="1" hidden="1" customHeight="1">
      <c r="A101" s="130" t="s">
        <v>202</v>
      </c>
      <c r="B101" s="137">
        <f t="shared" si="47"/>
        <v>6326525</v>
      </c>
      <c r="C101" s="131">
        <f t="shared" ref="C101:AH101" si="52">C9+C55</f>
        <v>3606055</v>
      </c>
      <c r="D101" s="131">
        <f t="shared" si="52"/>
        <v>3666685</v>
      </c>
      <c r="E101" s="131">
        <f t="shared" si="52"/>
        <v>3726033</v>
      </c>
      <c r="F101" s="131">
        <f t="shared" si="52"/>
        <v>3782674</v>
      </c>
      <c r="G101" s="131">
        <f t="shared" si="52"/>
        <v>3836995</v>
      </c>
      <c r="H101" s="131">
        <f t="shared" si="52"/>
        <v>801460</v>
      </c>
      <c r="I101" s="131">
        <f t="shared" si="52"/>
        <v>740830</v>
      </c>
      <c r="J101" s="131">
        <f t="shared" si="52"/>
        <v>681482</v>
      </c>
      <c r="K101" s="131">
        <f t="shared" si="52"/>
        <v>624841</v>
      </c>
      <c r="L101" s="131">
        <f t="shared" si="52"/>
        <v>570520</v>
      </c>
      <c r="M101" s="138">
        <f t="shared" si="52"/>
        <v>84980</v>
      </c>
      <c r="N101" s="138">
        <f t="shared" si="52"/>
        <v>87792</v>
      </c>
      <c r="O101" s="132">
        <f t="shared" si="52"/>
        <v>91985</v>
      </c>
      <c r="P101" s="132">
        <f t="shared" si="52"/>
        <v>93800</v>
      </c>
      <c r="Q101" s="132">
        <f t="shared" si="52"/>
        <v>95933</v>
      </c>
      <c r="R101" s="132">
        <f t="shared" si="52"/>
        <v>98979</v>
      </c>
      <c r="S101" s="132">
        <f t="shared" si="52"/>
        <v>100064</v>
      </c>
      <c r="T101" s="132">
        <f t="shared" si="52"/>
        <v>102294</v>
      </c>
      <c r="U101" s="132">
        <f t="shared" si="52"/>
        <v>104091</v>
      </c>
      <c r="V101" s="132">
        <f t="shared" si="52"/>
        <v>105507</v>
      </c>
      <c r="W101" s="132">
        <f t="shared" si="52"/>
        <v>103585</v>
      </c>
      <c r="X101" s="132">
        <f t="shared" si="52"/>
        <v>99807</v>
      </c>
      <c r="Y101" s="132">
        <f t="shared" si="52"/>
        <v>97475</v>
      </c>
      <c r="Z101" s="132">
        <f t="shared" si="52"/>
        <v>95435</v>
      </c>
      <c r="AA101" s="132">
        <f t="shared" si="52"/>
        <v>94510</v>
      </c>
      <c r="AB101" s="132">
        <f t="shared" si="52"/>
        <v>93418</v>
      </c>
      <c r="AC101" s="132">
        <f t="shared" si="52"/>
        <v>94065</v>
      </c>
      <c r="AD101" s="132">
        <f t="shared" si="52"/>
        <v>92707</v>
      </c>
      <c r="AE101" s="132">
        <f t="shared" si="52"/>
        <v>91700</v>
      </c>
      <c r="AF101" s="132">
        <f t="shared" si="52"/>
        <v>90883</v>
      </c>
      <c r="AG101" s="132">
        <f t="shared" si="52"/>
        <v>91161</v>
      </c>
      <c r="AH101" s="132">
        <f t="shared" si="52"/>
        <v>93271</v>
      </c>
      <c r="AI101" s="132">
        <f t="shared" ref="AI101:BN101" si="53">AI9+AI55</f>
        <v>93254</v>
      </c>
      <c r="AJ101" s="132">
        <f t="shared" si="53"/>
        <v>97941</v>
      </c>
      <c r="AK101" s="132">
        <f t="shared" si="53"/>
        <v>99369</v>
      </c>
      <c r="AL101" s="132">
        <f t="shared" si="53"/>
        <v>103580</v>
      </c>
      <c r="AM101" s="132">
        <f t="shared" si="53"/>
        <v>104379</v>
      </c>
      <c r="AN101" s="132">
        <f t="shared" si="53"/>
        <v>107249</v>
      </c>
      <c r="AO101" s="132">
        <f t="shared" si="53"/>
        <v>104322</v>
      </c>
      <c r="AP101" s="132">
        <f t="shared" si="53"/>
        <v>104212</v>
      </c>
      <c r="AQ101" s="132">
        <f t="shared" si="53"/>
        <v>102404</v>
      </c>
      <c r="AR101" s="132">
        <f t="shared" si="53"/>
        <v>99128</v>
      </c>
      <c r="AS101" s="132">
        <f t="shared" si="53"/>
        <v>93934</v>
      </c>
      <c r="AT101" s="132">
        <f t="shared" si="53"/>
        <v>90048</v>
      </c>
      <c r="AU101" s="132">
        <f t="shared" si="53"/>
        <v>88167</v>
      </c>
      <c r="AV101" s="132">
        <f t="shared" si="53"/>
        <v>86125</v>
      </c>
      <c r="AW101" s="132">
        <f t="shared" si="53"/>
        <v>83575</v>
      </c>
      <c r="AX101" s="132">
        <f t="shared" si="53"/>
        <v>84819</v>
      </c>
      <c r="AY101" s="132">
        <f t="shared" si="53"/>
        <v>84469</v>
      </c>
      <c r="AZ101" s="132">
        <f t="shared" si="53"/>
        <v>83442</v>
      </c>
      <c r="BA101" s="132">
        <f t="shared" si="53"/>
        <v>81670</v>
      </c>
      <c r="BB101" s="132">
        <f t="shared" si="53"/>
        <v>80793</v>
      </c>
      <c r="BC101" s="132">
        <f t="shared" si="53"/>
        <v>79387</v>
      </c>
      <c r="BD101" s="132">
        <f t="shared" si="53"/>
        <v>80528</v>
      </c>
      <c r="BE101" s="132">
        <f t="shared" si="53"/>
        <v>77610</v>
      </c>
      <c r="BF101" s="132">
        <f t="shared" si="53"/>
        <v>76780</v>
      </c>
      <c r="BG101" s="132">
        <f t="shared" si="53"/>
        <v>75000</v>
      </c>
      <c r="BH101" s="132">
        <f t="shared" si="53"/>
        <v>75574</v>
      </c>
      <c r="BI101" s="132">
        <f t="shared" si="53"/>
        <v>74684</v>
      </c>
      <c r="BJ101" s="132">
        <f t="shared" si="53"/>
        <v>73860</v>
      </c>
      <c r="BK101" s="132">
        <f t="shared" si="53"/>
        <v>73790</v>
      </c>
      <c r="BL101" s="132">
        <f t="shared" si="53"/>
        <v>72527</v>
      </c>
      <c r="BM101" s="132">
        <f t="shared" si="53"/>
        <v>73784</v>
      </c>
      <c r="BN101" s="132">
        <f t="shared" si="53"/>
        <v>72372</v>
      </c>
      <c r="BO101" s="132">
        <f t="shared" ref="BO101:CT101" si="54">BO9+BO55</f>
        <v>61471</v>
      </c>
      <c r="BP101" s="132">
        <f t="shared" si="54"/>
        <v>59377</v>
      </c>
      <c r="BQ101" s="132">
        <f t="shared" si="54"/>
        <v>57569</v>
      </c>
      <c r="BR101" s="132">
        <f t="shared" si="54"/>
        <v>58714</v>
      </c>
      <c r="BS101" s="132">
        <f t="shared" si="54"/>
        <v>59270</v>
      </c>
      <c r="BT101" s="132">
        <f t="shared" si="54"/>
        <v>65049</v>
      </c>
      <c r="BU101" s="132">
        <f t="shared" si="54"/>
        <v>64318</v>
      </c>
      <c r="BV101" s="132">
        <f t="shared" si="54"/>
        <v>64564</v>
      </c>
      <c r="BW101" s="132">
        <f t="shared" si="54"/>
        <v>61896</v>
      </c>
      <c r="BX101" s="132">
        <f t="shared" si="54"/>
        <v>62811</v>
      </c>
      <c r="BY101" s="132">
        <f t="shared" si="54"/>
        <v>61258</v>
      </c>
      <c r="BZ101" s="132">
        <f t="shared" si="54"/>
        <v>60926</v>
      </c>
      <c r="CA101" s="132">
        <f t="shared" si="54"/>
        <v>57471</v>
      </c>
      <c r="CB101" s="132">
        <f t="shared" si="54"/>
        <v>55869</v>
      </c>
      <c r="CC101" s="132">
        <f t="shared" si="54"/>
        <v>53650</v>
      </c>
      <c r="CD101" s="132">
        <f t="shared" si="54"/>
        <v>51193</v>
      </c>
      <c r="CE101" s="132">
        <f t="shared" si="54"/>
        <v>48298</v>
      </c>
      <c r="CF101" s="132">
        <f t="shared" si="54"/>
        <v>47312</v>
      </c>
      <c r="CG101" s="132">
        <f t="shared" si="54"/>
        <v>45059</v>
      </c>
      <c r="CH101" s="132">
        <f t="shared" si="54"/>
        <v>40664</v>
      </c>
      <c r="CI101" s="132">
        <f t="shared" si="54"/>
        <v>38533</v>
      </c>
      <c r="CJ101" s="132">
        <f t="shared" si="54"/>
        <v>34879</v>
      </c>
      <c r="CK101" s="132">
        <f t="shared" si="54"/>
        <v>31993</v>
      </c>
      <c r="CL101" s="132">
        <f t="shared" si="54"/>
        <v>29587</v>
      </c>
      <c r="CM101" s="132">
        <f t="shared" si="54"/>
        <v>26067</v>
      </c>
      <c r="CN101" s="132">
        <f t="shared" si="54"/>
        <v>23500</v>
      </c>
      <c r="CO101" s="132">
        <f t="shared" si="54"/>
        <v>21195</v>
      </c>
      <c r="CP101" s="132">
        <f t="shared" si="54"/>
        <v>18317</v>
      </c>
      <c r="CQ101" s="132">
        <f t="shared" si="54"/>
        <v>16049</v>
      </c>
      <c r="CR101" s="132">
        <f t="shared" si="54"/>
        <v>13163</v>
      </c>
      <c r="CS101" s="132">
        <f t="shared" si="54"/>
        <v>11435</v>
      </c>
      <c r="CT101" s="132">
        <f t="shared" si="54"/>
        <v>9691</v>
      </c>
      <c r="CU101" s="132">
        <f t="shared" ref="CU101:DH101" si="55">CU9+CU55</f>
        <v>7805</v>
      </c>
      <c r="CV101" s="132">
        <f t="shared" si="55"/>
        <v>6406</v>
      </c>
      <c r="CW101" s="132">
        <f t="shared" si="55"/>
        <v>4999</v>
      </c>
      <c r="CX101" s="132">
        <f t="shared" si="55"/>
        <v>3864</v>
      </c>
      <c r="CY101" s="132">
        <f t="shared" si="55"/>
        <v>3014</v>
      </c>
      <c r="CZ101" s="132">
        <f t="shared" si="55"/>
        <v>2296</v>
      </c>
      <c r="DA101" s="132">
        <f t="shared" si="55"/>
        <v>1619</v>
      </c>
      <c r="DB101" s="132">
        <f t="shared" si="55"/>
        <v>1181</v>
      </c>
      <c r="DC101" s="132">
        <f t="shared" si="55"/>
        <v>734</v>
      </c>
      <c r="DD101" s="132">
        <f t="shared" si="55"/>
        <v>466</v>
      </c>
      <c r="DE101" s="132">
        <f t="shared" si="55"/>
        <v>356</v>
      </c>
      <c r="DF101" s="132">
        <f t="shared" si="55"/>
        <v>205</v>
      </c>
      <c r="DG101" s="132">
        <f t="shared" si="55"/>
        <v>107</v>
      </c>
      <c r="DH101" s="132">
        <f t="shared" si="55"/>
        <v>107</v>
      </c>
      <c r="DI101" s="114"/>
      <c r="DJ101" s="114"/>
      <c r="DK101" s="114"/>
      <c r="DL101" s="114"/>
      <c r="DM101" s="114"/>
      <c r="DN101" s="114"/>
      <c r="DO101" s="114"/>
      <c r="DP101" s="114"/>
      <c r="DQ101" s="114"/>
      <c r="DR101" s="114"/>
      <c r="DS101" s="114"/>
      <c r="DT101" s="114"/>
      <c r="DU101" s="114"/>
      <c r="DV101" s="114"/>
      <c r="DW101" s="114"/>
      <c r="DX101" s="114"/>
      <c r="DY101" s="114"/>
      <c r="DZ101" s="114"/>
      <c r="EA101" s="114"/>
      <c r="EB101" s="114"/>
      <c r="EC101" s="114"/>
    </row>
    <row r="102" spans="1:133" s="63" customFormat="1" ht="1" hidden="1" customHeight="1">
      <c r="A102" s="130" t="s">
        <v>201</v>
      </c>
      <c r="B102" s="137">
        <f t="shared" si="47"/>
        <v>6356285</v>
      </c>
      <c r="C102" s="131">
        <f t="shared" ref="C102:AH102" si="56">C10+C56</f>
        <v>3629291</v>
      </c>
      <c r="D102" s="131">
        <f t="shared" si="56"/>
        <v>3689919</v>
      </c>
      <c r="E102" s="131">
        <f t="shared" si="56"/>
        <v>3749367</v>
      </c>
      <c r="F102" s="131">
        <f t="shared" si="56"/>
        <v>3807496</v>
      </c>
      <c r="G102" s="131">
        <f t="shared" si="56"/>
        <v>3862801</v>
      </c>
      <c r="H102" s="131">
        <f t="shared" si="56"/>
        <v>821119</v>
      </c>
      <c r="I102" s="131">
        <f t="shared" si="56"/>
        <v>760491</v>
      </c>
      <c r="J102" s="131">
        <f t="shared" si="56"/>
        <v>701043</v>
      </c>
      <c r="K102" s="131">
        <f t="shared" si="56"/>
        <v>642914</v>
      </c>
      <c r="L102" s="131">
        <f t="shared" si="56"/>
        <v>587609</v>
      </c>
      <c r="M102" s="138">
        <f t="shared" si="56"/>
        <v>81124</v>
      </c>
      <c r="N102" s="138">
        <f t="shared" si="56"/>
        <v>82541</v>
      </c>
      <c r="O102" s="132">
        <f t="shared" si="56"/>
        <v>86721</v>
      </c>
      <c r="P102" s="132">
        <f t="shared" si="56"/>
        <v>91730</v>
      </c>
      <c r="Q102" s="132">
        <f t="shared" si="56"/>
        <v>94051</v>
      </c>
      <c r="R102" s="132">
        <f t="shared" si="56"/>
        <v>96343</v>
      </c>
      <c r="S102" s="132">
        <f t="shared" si="56"/>
        <v>98962</v>
      </c>
      <c r="T102" s="132">
        <f t="shared" si="56"/>
        <v>100024</v>
      </c>
      <c r="U102" s="132">
        <f t="shared" si="56"/>
        <v>102346</v>
      </c>
      <c r="V102" s="132">
        <f t="shared" si="56"/>
        <v>104121</v>
      </c>
      <c r="W102" s="132">
        <f t="shared" si="56"/>
        <v>105641</v>
      </c>
      <c r="X102" s="132">
        <f t="shared" si="56"/>
        <v>103651</v>
      </c>
      <c r="Y102" s="132">
        <f t="shared" si="56"/>
        <v>99879</v>
      </c>
      <c r="Z102" s="132">
        <f t="shared" si="56"/>
        <v>97446</v>
      </c>
      <c r="AA102" s="132">
        <f t="shared" si="56"/>
        <v>95323</v>
      </c>
      <c r="AB102" s="132">
        <f t="shared" si="56"/>
        <v>94368</v>
      </c>
      <c r="AC102" s="132">
        <f t="shared" si="56"/>
        <v>93223</v>
      </c>
      <c r="AD102" s="132">
        <f t="shared" si="56"/>
        <v>93954</v>
      </c>
      <c r="AE102" s="132">
        <f t="shared" si="56"/>
        <v>92643</v>
      </c>
      <c r="AF102" s="132">
        <f t="shared" si="56"/>
        <v>91784</v>
      </c>
      <c r="AG102" s="132">
        <f t="shared" si="56"/>
        <v>91074</v>
      </c>
      <c r="AH102" s="132">
        <f t="shared" si="56"/>
        <v>91338</v>
      </c>
      <c r="AI102" s="132">
        <f t="shared" ref="AI102:BN102" si="57">AI10+AI56</f>
        <v>93448</v>
      </c>
      <c r="AJ102" s="132">
        <f t="shared" si="57"/>
        <v>93598</v>
      </c>
      <c r="AK102" s="132">
        <f t="shared" si="57"/>
        <v>98537</v>
      </c>
      <c r="AL102" s="132">
        <f t="shared" si="57"/>
        <v>100109</v>
      </c>
      <c r="AM102" s="132">
        <f t="shared" si="57"/>
        <v>104406</v>
      </c>
      <c r="AN102" s="132">
        <f t="shared" si="57"/>
        <v>105136</v>
      </c>
      <c r="AO102" s="132">
        <f t="shared" si="57"/>
        <v>107787</v>
      </c>
      <c r="AP102" s="132">
        <f t="shared" si="57"/>
        <v>104728</v>
      </c>
      <c r="AQ102" s="132">
        <f t="shared" si="57"/>
        <v>104552</v>
      </c>
      <c r="AR102" s="132">
        <f t="shared" si="57"/>
        <v>102544</v>
      </c>
      <c r="AS102" s="132">
        <f t="shared" si="57"/>
        <v>99220</v>
      </c>
      <c r="AT102" s="132">
        <f t="shared" si="57"/>
        <v>93938</v>
      </c>
      <c r="AU102" s="132">
        <f t="shared" si="57"/>
        <v>89885</v>
      </c>
      <c r="AV102" s="132">
        <f t="shared" si="57"/>
        <v>88030</v>
      </c>
      <c r="AW102" s="132">
        <f t="shared" si="57"/>
        <v>86002</v>
      </c>
      <c r="AX102" s="132">
        <f t="shared" si="57"/>
        <v>83461</v>
      </c>
      <c r="AY102" s="132">
        <f t="shared" si="57"/>
        <v>84673</v>
      </c>
      <c r="AZ102" s="132">
        <f t="shared" si="57"/>
        <v>84312</v>
      </c>
      <c r="BA102" s="132">
        <f t="shared" si="57"/>
        <v>83290</v>
      </c>
      <c r="BB102" s="132">
        <f t="shared" si="57"/>
        <v>81574</v>
      </c>
      <c r="BC102" s="132">
        <f t="shared" si="57"/>
        <v>80610</v>
      </c>
      <c r="BD102" s="132">
        <f t="shared" si="57"/>
        <v>79179</v>
      </c>
      <c r="BE102" s="132">
        <f t="shared" si="57"/>
        <v>80302</v>
      </c>
      <c r="BF102" s="132">
        <f t="shared" si="57"/>
        <v>77466</v>
      </c>
      <c r="BG102" s="132">
        <f t="shared" si="57"/>
        <v>76509</v>
      </c>
      <c r="BH102" s="132">
        <f t="shared" si="57"/>
        <v>74784</v>
      </c>
      <c r="BI102" s="132">
        <f t="shared" si="57"/>
        <v>75319</v>
      </c>
      <c r="BJ102" s="132">
        <f t="shared" si="57"/>
        <v>74421</v>
      </c>
      <c r="BK102" s="132">
        <f t="shared" si="57"/>
        <v>73557</v>
      </c>
      <c r="BL102" s="132">
        <f t="shared" si="57"/>
        <v>73400</v>
      </c>
      <c r="BM102" s="132">
        <f t="shared" si="57"/>
        <v>72164</v>
      </c>
      <c r="BN102" s="132">
        <f t="shared" si="57"/>
        <v>73379</v>
      </c>
      <c r="BO102" s="132">
        <f t="shared" ref="BO102:CT102" si="58">BO10+BO56</f>
        <v>71867</v>
      </c>
      <c r="BP102" s="132">
        <f t="shared" si="58"/>
        <v>61090</v>
      </c>
      <c r="BQ102" s="132">
        <f t="shared" si="58"/>
        <v>58926</v>
      </c>
      <c r="BR102" s="132">
        <f t="shared" si="58"/>
        <v>57092</v>
      </c>
      <c r="BS102" s="132">
        <f t="shared" si="58"/>
        <v>58233</v>
      </c>
      <c r="BT102" s="132">
        <f t="shared" si="58"/>
        <v>58678</v>
      </c>
      <c r="BU102" s="132">
        <f t="shared" si="58"/>
        <v>64258</v>
      </c>
      <c r="BV102" s="132">
        <f t="shared" si="58"/>
        <v>63507</v>
      </c>
      <c r="BW102" s="132">
        <f t="shared" si="58"/>
        <v>63665</v>
      </c>
      <c r="BX102" s="132">
        <f t="shared" si="58"/>
        <v>61003</v>
      </c>
      <c r="BY102" s="132">
        <f t="shared" si="58"/>
        <v>61742</v>
      </c>
      <c r="BZ102" s="132">
        <f t="shared" si="58"/>
        <v>60163</v>
      </c>
      <c r="CA102" s="132">
        <f t="shared" si="58"/>
        <v>59757</v>
      </c>
      <c r="CB102" s="132">
        <f t="shared" si="58"/>
        <v>56199</v>
      </c>
      <c r="CC102" s="132">
        <f t="shared" si="58"/>
        <v>54501</v>
      </c>
      <c r="CD102" s="132">
        <f t="shared" si="58"/>
        <v>52287</v>
      </c>
      <c r="CE102" s="132">
        <f t="shared" si="58"/>
        <v>49785</v>
      </c>
      <c r="CF102" s="132">
        <f t="shared" si="58"/>
        <v>46773</v>
      </c>
      <c r="CG102" s="132">
        <f t="shared" si="58"/>
        <v>45658</v>
      </c>
      <c r="CH102" s="132">
        <f t="shared" si="58"/>
        <v>43310</v>
      </c>
      <c r="CI102" s="132">
        <f t="shared" si="58"/>
        <v>39044</v>
      </c>
      <c r="CJ102" s="132">
        <f t="shared" si="58"/>
        <v>36720</v>
      </c>
      <c r="CK102" s="132">
        <f t="shared" si="58"/>
        <v>33094</v>
      </c>
      <c r="CL102" s="132">
        <f t="shared" si="58"/>
        <v>30172</v>
      </c>
      <c r="CM102" s="132">
        <f t="shared" si="58"/>
        <v>27761</v>
      </c>
      <c r="CN102" s="132">
        <f t="shared" si="58"/>
        <v>24208</v>
      </c>
      <c r="CO102" s="132">
        <f t="shared" si="58"/>
        <v>21593</v>
      </c>
      <c r="CP102" s="132">
        <f t="shared" si="58"/>
        <v>19363</v>
      </c>
      <c r="CQ102" s="132">
        <f t="shared" si="58"/>
        <v>16533</v>
      </c>
      <c r="CR102" s="132">
        <f t="shared" si="58"/>
        <v>14378</v>
      </c>
      <c r="CS102" s="132">
        <f t="shared" si="58"/>
        <v>11546</v>
      </c>
      <c r="CT102" s="132">
        <f t="shared" si="58"/>
        <v>9897</v>
      </c>
      <c r="CU102" s="132">
        <f t="shared" ref="CU102:DH102" si="59">CU10+CU56</f>
        <v>8335</v>
      </c>
      <c r="CV102" s="132">
        <f t="shared" si="59"/>
        <v>6578</v>
      </c>
      <c r="CW102" s="132">
        <f t="shared" si="59"/>
        <v>5310</v>
      </c>
      <c r="CX102" s="132">
        <f t="shared" si="59"/>
        <v>4084</v>
      </c>
      <c r="CY102" s="132">
        <f t="shared" si="59"/>
        <v>3043</v>
      </c>
      <c r="CZ102" s="132">
        <f t="shared" si="59"/>
        <v>2337</v>
      </c>
      <c r="DA102" s="132">
        <f t="shared" si="59"/>
        <v>1787</v>
      </c>
      <c r="DB102" s="132">
        <f t="shared" si="59"/>
        <v>1196</v>
      </c>
      <c r="DC102" s="132">
        <f t="shared" si="59"/>
        <v>869</v>
      </c>
      <c r="DD102" s="132">
        <f t="shared" si="59"/>
        <v>534</v>
      </c>
      <c r="DE102" s="132">
        <f t="shared" si="59"/>
        <v>308</v>
      </c>
      <c r="DF102" s="132">
        <f t="shared" si="59"/>
        <v>236</v>
      </c>
      <c r="DG102" s="132">
        <f t="shared" si="59"/>
        <v>141</v>
      </c>
      <c r="DH102" s="132">
        <f t="shared" si="59"/>
        <v>117</v>
      </c>
      <c r="DI102" s="114"/>
      <c r="DJ102" s="114"/>
      <c r="DK102" s="114"/>
      <c r="DL102" s="114"/>
      <c r="DM102" s="114"/>
      <c r="DN102" s="114"/>
      <c r="DO102" s="114"/>
      <c r="DP102" s="114"/>
      <c r="DQ102" s="114"/>
      <c r="DR102" s="114"/>
      <c r="DS102" s="114"/>
      <c r="DT102" s="114"/>
      <c r="DU102" s="114"/>
      <c r="DV102" s="114"/>
      <c r="DW102" s="114"/>
      <c r="DX102" s="114"/>
      <c r="DY102" s="114"/>
      <c r="DZ102" s="114"/>
      <c r="EA102" s="114"/>
      <c r="EB102" s="114"/>
      <c r="EC102" s="114"/>
    </row>
    <row r="103" spans="1:133" s="63" customFormat="1" ht="1" hidden="1" customHeight="1">
      <c r="A103" s="130" t="s">
        <v>200</v>
      </c>
      <c r="B103" s="137">
        <f t="shared" si="47"/>
        <v>6320978</v>
      </c>
      <c r="C103" s="131">
        <f t="shared" ref="C103:AH103" si="60">C11+C57</f>
        <v>3611284</v>
      </c>
      <c r="D103" s="131">
        <f t="shared" si="60"/>
        <v>3671480</v>
      </c>
      <c r="E103" s="131">
        <f t="shared" si="60"/>
        <v>3730794</v>
      </c>
      <c r="F103" s="131">
        <f t="shared" si="60"/>
        <v>3788889</v>
      </c>
      <c r="G103" s="131">
        <f t="shared" si="60"/>
        <v>3845636</v>
      </c>
      <c r="H103" s="131">
        <f t="shared" si="60"/>
        <v>839316</v>
      </c>
      <c r="I103" s="131">
        <f t="shared" si="60"/>
        <v>779120</v>
      </c>
      <c r="J103" s="131">
        <f t="shared" si="60"/>
        <v>719806</v>
      </c>
      <c r="K103" s="131">
        <f t="shared" si="60"/>
        <v>661711</v>
      </c>
      <c r="L103" s="131">
        <f t="shared" si="60"/>
        <v>604964</v>
      </c>
      <c r="M103" s="138">
        <f t="shared" si="60"/>
        <v>74803</v>
      </c>
      <c r="N103" s="138">
        <f t="shared" si="60"/>
        <v>78425</v>
      </c>
      <c r="O103" s="132">
        <f t="shared" si="60"/>
        <v>81286</v>
      </c>
      <c r="P103" s="132">
        <f t="shared" si="60"/>
        <v>85668</v>
      </c>
      <c r="Q103" s="132">
        <f t="shared" si="60"/>
        <v>90690</v>
      </c>
      <c r="R103" s="132">
        <f t="shared" si="60"/>
        <v>92620</v>
      </c>
      <c r="S103" s="132">
        <f t="shared" si="60"/>
        <v>94328</v>
      </c>
      <c r="T103" s="132">
        <f t="shared" si="60"/>
        <v>97301</v>
      </c>
      <c r="U103" s="132">
        <f t="shared" si="60"/>
        <v>98989</v>
      </c>
      <c r="V103" s="132">
        <f t="shared" si="60"/>
        <v>101623</v>
      </c>
      <c r="W103" s="132">
        <f t="shared" si="60"/>
        <v>103423</v>
      </c>
      <c r="X103" s="132">
        <f t="shared" si="60"/>
        <v>105057</v>
      </c>
      <c r="Y103" s="132">
        <f t="shared" si="60"/>
        <v>103178</v>
      </c>
      <c r="Z103" s="132">
        <f t="shared" si="60"/>
        <v>99481</v>
      </c>
      <c r="AA103" s="132">
        <f t="shared" si="60"/>
        <v>97035</v>
      </c>
      <c r="AB103" s="132">
        <f t="shared" si="60"/>
        <v>94896</v>
      </c>
      <c r="AC103" s="132">
        <f t="shared" si="60"/>
        <v>93861</v>
      </c>
      <c r="AD103" s="132">
        <f t="shared" si="60"/>
        <v>92742</v>
      </c>
      <c r="AE103" s="132">
        <f t="shared" si="60"/>
        <v>93290</v>
      </c>
      <c r="AF103" s="132">
        <f t="shared" si="60"/>
        <v>91682</v>
      </c>
      <c r="AG103" s="132">
        <f t="shared" si="60"/>
        <v>90735</v>
      </c>
      <c r="AH103" s="132">
        <f t="shared" si="60"/>
        <v>89898</v>
      </c>
      <c r="AI103" s="132">
        <f t="shared" ref="AI103:BN103" si="61">AI11+AI57</f>
        <v>90591</v>
      </c>
      <c r="AJ103" s="132">
        <f t="shared" si="61"/>
        <v>92778</v>
      </c>
      <c r="AK103" s="132">
        <f t="shared" si="61"/>
        <v>92709</v>
      </c>
      <c r="AL103" s="132">
        <f t="shared" si="61"/>
        <v>97686</v>
      </c>
      <c r="AM103" s="132">
        <f t="shared" si="61"/>
        <v>99010</v>
      </c>
      <c r="AN103" s="132">
        <f t="shared" si="61"/>
        <v>103103</v>
      </c>
      <c r="AO103" s="132">
        <f t="shared" si="61"/>
        <v>103745</v>
      </c>
      <c r="AP103" s="132">
        <f t="shared" si="61"/>
        <v>106063</v>
      </c>
      <c r="AQ103" s="132">
        <f t="shared" si="61"/>
        <v>103039</v>
      </c>
      <c r="AR103" s="132">
        <f t="shared" si="61"/>
        <v>102712</v>
      </c>
      <c r="AS103" s="132">
        <f t="shared" si="61"/>
        <v>100689</v>
      </c>
      <c r="AT103" s="132">
        <f t="shared" si="61"/>
        <v>97466</v>
      </c>
      <c r="AU103" s="132">
        <f t="shared" si="61"/>
        <v>92242</v>
      </c>
      <c r="AV103" s="132">
        <f t="shared" si="61"/>
        <v>87989</v>
      </c>
      <c r="AW103" s="132">
        <f t="shared" si="61"/>
        <v>86464</v>
      </c>
      <c r="AX103" s="132">
        <f t="shared" si="61"/>
        <v>84343</v>
      </c>
      <c r="AY103" s="132">
        <f t="shared" si="61"/>
        <v>82190</v>
      </c>
      <c r="AZ103" s="132">
        <f t="shared" si="61"/>
        <v>83432</v>
      </c>
      <c r="BA103" s="132">
        <f t="shared" si="61"/>
        <v>83217</v>
      </c>
      <c r="BB103" s="132">
        <f t="shared" si="61"/>
        <v>82192</v>
      </c>
      <c r="BC103" s="132">
        <f t="shared" si="61"/>
        <v>80597</v>
      </c>
      <c r="BD103" s="132">
        <f t="shared" si="61"/>
        <v>79649</v>
      </c>
      <c r="BE103" s="132">
        <f t="shared" si="61"/>
        <v>78249</v>
      </c>
      <c r="BF103" s="132">
        <f t="shared" si="61"/>
        <v>79390</v>
      </c>
      <c r="BG103" s="132">
        <f t="shared" si="61"/>
        <v>76698</v>
      </c>
      <c r="BH103" s="132">
        <f t="shared" si="61"/>
        <v>75698</v>
      </c>
      <c r="BI103" s="132">
        <f t="shared" si="61"/>
        <v>74012</v>
      </c>
      <c r="BJ103" s="132">
        <f t="shared" si="61"/>
        <v>74604</v>
      </c>
      <c r="BK103" s="132">
        <f t="shared" si="61"/>
        <v>73731</v>
      </c>
      <c r="BL103" s="132">
        <f t="shared" si="61"/>
        <v>72833</v>
      </c>
      <c r="BM103" s="132">
        <f t="shared" si="61"/>
        <v>72708</v>
      </c>
      <c r="BN103" s="132">
        <f t="shared" si="61"/>
        <v>71369</v>
      </c>
      <c r="BO103" s="132">
        <f t="shared" ref="BO103:CT103" si="62">BO11+BO57</f>
        <v>72638</v>
      </c>
      <c r="BP103" s="132">
        <f t="shared" si="62"/>
        <v>71001</v>
      </c>
      <c r="BQ103" s="132">
        <f t="shared" si="62"/>
        <v>60376</v>
      </c>
      <c r="BR103" s="132">
        <f t="shared" si="62"/>
        <v>58255</v>
      </c>
      <c r="BS103" s="132">
        <f t="shared" si="62"/>
        <v>56395</v>
      </c>
      <c r="BT103" s="132">
        <f t="shared" si="62"/>
        <v>57483</v>
      </c>
      <c r="BU103" s="132">
        <f t="shared" si="62"/>
        <v>57751</v>
      </c>
      <c r="BV103" s="132">
        <f t="shared" si="62"/>
        <v>63281</v>
      </c>
      <c r="BW103" s="132">
        <f t="shared" si="62"/>
        <v>62434</v>
      </c>
      <c r="BX103" s="132">
        <f t="shared" si="62"/>
        <v>62604</v>
      </c>
      <c r="BY103" s="132">
        <f t="shared" si="62"/>
        <v>60039</v>
      </c>
      <c r="BZ103" s="132">
        <f t="shared" si="62"/>
        <v>60454</v>
      </c>
      <c r="CA103" s="132">
        <f t="shared" si="62"/>
        <v>58783</v>
      </c>
      <c r="CB103" s="132">
        <f t="shared" si="62"/>
        <v>58407</v>
      </c>
      <c r="CC103" s="132">
        <f t="shared" si="62"/>
        <v>54837</v>
      </c>
      <c r="CD103" s="132">
        <f t="shared" si="62"/>
        <v>53052</v>
      </c>
      <c r="CE103" s="132">
        <f t="shared" si="62"/>
        <v>50799</v>
      </c>
      <c r="CF103" s="132">
        <f t="shared" si="62"/>
        <v>48291</v>
      </c>
      <c r="CG103" s="132">
        <f t="shared" si="62"/>
        <v>45224</v>
      </c>
      <c r="CH103" s="132">
        <f t="shared" si="62"/>
        <v>43917</v>
      </c>
      <c r="CI103" s="132">
        <f t="shared" si="62"/>
        <v>41513</v>
      </c>
      <c r="CJ103" s="132">
        <f t="shared" si="62"/>
        <v>37214</v>
      </c>
      <c r="CK103" s="132">
        <f t="shared" si="62"/>
        <v>34902</v>
      </c>
      <c r="CL103" s="132">
        <f t="shared" si="62"/>
        <v>31235</v>
      </c>
      <c r="CM103" s="132">
        <f t="shared" si="62"/>
        <v>28230</v>
      </c>
      <c r="CN103" s="132">
        <f t="shared" si="62"/>
        <v>25748</v>
      </c>
      <c r="CO103" s="132">
        <f t="shared" si="62"/>
        <v>22369</v>
      </c>
      <c r="CP103" s="132">
        <f t="shared" si="62"/>
        <v>19707</v>
      </c>
      <c r="CQ103" s="132">
        <f t="shared" si="62"/>
        <v>17578</v>
      </c>
      <c r="CR103" s="132">
        <f t="shared" si="62"/>
        <v>14822</v>
      </c>
      <c r="CS103" s="132">
        <f t="shared" si="62"/>
        <v>12684</v>
      </c>
      <c r="CT103" s="132">
        <f t="shared" si="62"/>
        <v>10100</v>
      </c>
      <c r="CU103" s="132">
        <f t="shared" ref="CU103:DH103" si="63">CU11+CU57</f>
        <v>8500</v>
      </c>
      <c r="CV103" s="132">
        <f t="shared" si="63"/>
        <v>7104</v>
      </c>
      <c r="CW103" s="132">
        <f t="shared" si="63"/>
        <v>5477</v>
      </c>
      <c r="CX103" s="132">
        <f t="shared" si="63"/>
        <v>4353</v>
      </c>
      <c r="CY103" s="132">
        <f t="shared" si="63"/>
        <v>3317</v>
      </c>
      <c r="CZ103" s="132">
        <f t="shared" si="63"/>
        <v>2381</v>
      </c>
      <c r="DA103" s="132">
        <f t="shared" si="63"/>
        <v>1808</v>
      </c>
      <c r="DB103" s="132">
        <f t="shared" si="63"/>
        <v>1328</v>
      </c>
      <c r="DC103" s="132">
        <f t="shared" si="63"/>
        <v>888</v>
      </c>
      <c r="DD103" s="132">
        <f t="shared" si="63"/>
        <v>617</v>
      </c>
      <c r="DE103" s="132">
        <f t="shared" si="63"/>
        <v>376</v>
      </c>
      <c r="DF103" s="132">
        <f t="shared" si="63"/>
        <v>223</v>
      </c>
      <c r="DG103" s="132">
        <f t="shared" si="63"/>
        <v>144</v>
      </c>
      <c r="DH103" s="132">
        <f t="shared" si="63"/>
        <v>130</v>
      </c>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row>
    <row r="104" spans="1:133" s="63" customFormat="1" ht="1" hidden="1" customHeight="1">
      <c r="A104" s="130" t="s">
        <v>199</v>
      </c>
      <c r="B104" s="137">
        <f t="shared" si="47"/>
        <v>6284029</v>
      </c>
      <c r="C104" s="131">
        <f t="shared" ref="C104:AH104" si="64">C12+C58</f>
        <v>3596410</v>
      </c>
      <c r="D104" s="131">
        <f t="shared" si="64"/>
        <v>3655962</v>
      </c>
      <c r="E104" s="131">
        <f t="shared" si="64"/>
        <v>3714931</v>
      </c>
      <c r="F104" s="131">
        <f t="shared" si="64"/>
        <v>3772975</v>
      </c>
      <c r="G104" s="131">
        <f t="shared" si="64"/>
        <v>3829711</v>
      </c>
      <c r="H104" s="131">
        <f t="shared" si="64"/>
        <v>855354</v>
      </c>
      <c r="I104" s="131">
        <f t="shared" si="64"/>
        <v>795802</v>
      </c>
      <c r="J104" s="131">
        <f t="shared" si="64"/>
        <v>736833</v>
      </c>
      <c r="K104" s="131">
        <f t="shared" si="64"/>
        <v>678789</v>
      </c>
      <c r="L104" s="131">
        <f t="shared" si="64"/>
        <v>622053</v>
      </c>
      <c r="M104" s="138">
        <f t="shared" si="64"/>
        <v>72158</v>
      </c>
      <c r="N104" s="138">
        <f t="shared" si="64"/>
        <v>72847</v>
      </c>
      <c r="O104" s="132">
        <f t="shared" si="64"/>
        <v>76987</v>
      </c>
      <c r="P104" s="132">
        <f t="shared" si="64"/>
        <v>80182</v>
      </c>
      <c r="Q104" s="132">
        <f t="shared" si="64"/>
        <v>84571</v>
      </c>
      <c r="R104" s="132">
        <f t="shared" si="64"/>
        <v>89066</v>
      </c>
      <c r="S104" s="132">
        <f t="shared" si="64"/>
        <v>90441</v>
      </c>
      <c r="T104" s="132">
        <f t="shared" si="64"/>
        <v>92572</v>
      </c>
      <c r="U104" s="132">
        <f t="shared" si="64"/>
        <v>96186</v>
      </c>
      <c r="V104" s="132">
        <f t="shared" si="64"/>
        <v>98120</v>
      </c>
      <c r="W104" s="132">
        <f t="shared" si="64"/>
        <v>100943</v>
      </c>
      <c r="X104" s="132">
        <f t="shared" si="64"/>
        <v>102786</v>
      </c>
      <c r="Y104" s="132">
        <f t="shared" si="64"/>
        <v>104409</v>
      </c>
      <c r="Z104" s="132">
        <f t="shared" si="64"/>
        <v>102626</v>
      </c>
      <c r="AA104" s="132">
        <f t="shared" si="64"/>
        <v>99136</v>
      </c>
      <c r="AB104" s="132">
        <f t="shared" si="64"/>
        <v>96752</v>
      </c>
      <c r="AC104" s="132">
        <f t="shared" si="64"/>
        <v>94434</v>
      </c>
      <c r="AD104" s="132">
        <f t="shared" si="64"/>
        <v>93315</v>
      </c>
      <c r="AE104" s="132">
        <f t="shared" si="64"/>
        <v>92152</v>
      </c>
      <c r="AF104" s="132">
        <f t="shared" si="64"/>
        <v>92582</v>
      </c>
      <c r="AG104" s="132">
        <f t="shared" si="64"/>
        <v>90947</v>
      </c>
      <c r="AH104" s="132">
        <f t="shared" si="64"/>
        <v>90075</v>
      </c>
      <c r="AI104" s="132">
        <f t="shared" ref="AI104:BN104" si="65">AI12+AI58</f>
        <v>89529</v>
      </c>
      <c r="AJ104" s="132">
        <f t="shared" si="65"/>
        <v>90128</v>
      </c>
      <c r="AK104" s="132">
        <f t="shared" si="65"/>
        <v>92121</v>
      </c>
      <c r="AL104" s="132">
        <f t="shared" si="65"/>
        <v>91983</v>
      </c>
      <c r="AM104" s="132">
        <f t="shared" si="65"/>
        <v>96897</v>
      </c>
      <c r="AN104" s="132">
        <f t="shared" si="65"/>
        <v>98067</v>
      </c>
      <c r="AO104" s="132">
        <f t="shared" si="65"/>
        <v>101765</v>
      </c>
      <c r="AP104" s="132">
        <f t="shared" si="65"/>
        <v>102214</v>
      </c>
      <c r="AQ104" s="132">
        <f t="shared" si="65"/>
        <v>104129</v>
      </c>
      <c r="AR104" s="132">
        <f t="shared" si="65"/>
        <v>101313</v>
      </c>
      <c r="AS104" s="132">
        <f t="shared" si="65"/>
        <v>101145</v>
      </c>
      <c r="AT104" s="132">
        <f t="shared" si="65"/>
        <v>98976</v>
      </c>
      <c r="AU104" s="132">
        <f t="shared" si="65"/>
        <v>95876</v>
      </c>
      <c r="AV104" s="132">
        <f t="shared" si="65"/>
        <v>90648</v>
      </c>
      <c r="AW104" s="132">
        <f t="shared" si="65"/>
        <v>86337</v>
      </c>
      <c r="AX104" s="132">
        <f t="shared" si="65"/>
        <v>84894</v>
      </c>
      <c r="AY104" s="132">
        <f t="shared" si="65"/>
        <v>82894</v>
      </c>
      <c r="AZ104" s="132">
        <f t="shared" si="65"/>
        <v>80935</v>
      </c>
      <c r="BA104" s="132">
        <f t="shared" si="65"/>
        <v>82232</v>
      </c>
      <c r="BB104" s="132">
        <f t="shared" si="65"/>
        <v>82136</v>
      </c>
      <c r="BC104" s="132">
        <f t="shared" si="65"/>
        <v>81220</v>
      </c>
      <c r="BD104" s="132">
        <f t="shared" si="65"/>
        <v>79592</v>
      </c>
      <c r="BE104" s="132">
        <f t="shared" si="65"/>
        <v>78757</v>
      </c>
      <c r="BF104" s="132">
        <f t="shared" si="65"/>
        <v>77380</v>
      </c>
      <c r="BG104" s="132">
        <f t="shared" si="65"/>
        <v>78477</v>
      </c>
      <c r="BH104" s="132">
        <f t="shared" si="65"/>
        <v>75908</v>
      </c>
      <c r="BI104" s="132">
        <f t="shared" si="65"/>
        <v>74894</v>
      </c>
      <c r="BJ104" s="132">
        <f t="shared" si="65"/>
        <v>73236</v>
      </c>
      <c r="BK104" s="132">
        <f t="shared" si="65"/>
        <v>73848</v>
      </c>
      <c r="BL104" s="132">
        <f t="shared" si="65"/>
        <v>73056</v>
      </c>
      <c r="BM104" s="132">
        <f t="shared" si="65"/>
        <v>71955</v>
      </c>
      <c r="BN104" s="132">
        <f t="shared" si="65"/>
        <v>71922</v>
      </c>
      <c r="BO104" s="132">
        <f t="shared" ref="BO104:CT104" si="66">BO12+BO58</f>
        <v>70648</v>
      </c>
      <c r="BP104" s="132">
        <f t="shared" si="66"/>
        <v>71839</v>
      </c>
      <c r="BQ104" s="132">
        <f t="shared" si="66"/>
        <v>70169</v>
      </c>
      <c r="BR104" s="132">
        <f t="shared" si="66"/>
        <v>59622</v>
      </c>
      <c r="BS104" s="132">
        <f t="shared" si="66"/>
        <v>57575</v>
      </c>
      <c r="BT104" s="132">
        <f t="shared" si="66"/>
        <v>55676</v>
      </c>
      <c r="BU104" s="132">
        <f t="shared" si="66"/>
        <v>56668</v>
      </c>
      <c r="BV104" s="132">
        <f t="shared" si="66"/>
        <v>56819</v>
      </c>
      <c r="BW104" s="132">
        <f t="shared" si="66"/>
        <v>62236</v>
      </c>
      <c r="BX104" s="132">
        <f t="shared" si="66"/>
        <v>61361</v>
      </c>
      <c r="BY104" s="132">
        <f t="shared" si="66"/>
        <v>61453</v>
      </c>
      <c r="BZ104" s="132">
        <f t="shared" si="66"/>
        <v>58837</v>
      </c>
      <c r="CA104" s="132">
        <f t="shared" si="66"/>
        <v>59151</v>
      </c>
      <c r="CB104" s="132">
        <f t="shared" si="66"/>
        <v>57451</v>
      </c>
      <c r="CC104" s="132">
        <f t="shared" si="66"/>
        <v>57006</v>
      </c>
      <c r="CD104" s="132">
        <f t="shared" si="66"/>
        <v>53443</v>
      </c>
      <c r="CE104" s="132">
        <f t="shared" si="66"/>
        <v>51528</v>
      </c>
      <c r="CF104" s="132">
        <f t="shared" si="66"/>
        <v>49294</v>
      </c>
      <c r="CG104" s="132">
        <f t="shared" si="66"/>
        <v>46615</v>
      </c>
      <c r="CH104" s="132">
        <f t="shared" si="66"/>
        <v>43523</v>
      </c>
      <c r="CI104" s="132">
        <f t="shared" si="66"/>
        <v>42119</v>
      </c>
      <c r="CJ104" s="132">
        <f t="shared" si="66"/>
        <v>39606</v>
      </c>
      <c r="CK104" s="132">
        <f t="shared" si="66"/>
        <v>35326</v>
      </c>
      <c r="CL104" s="132">
        <f t="shared" si="66"/>
        <v>32977</v>
      </c>
      <c r="CM104" s="132">
        <f t="shared" si="66"/>
        <v>29266</v>
      </c>
      <c r="CN104" s="132">
        <f t="shared" si="66"/>
        <v>26245</v>
      </c>
      <c r="CO104" s="132">
        <f t="shared" si="66"/>
        <v>23820</v>
      </c>
      <c r="CP104" s="132">
        <f t="shared" si="66"/>
        <v>20433</v>
      </c>
      <c r="CQ104" s="132">
        <f t="shared" si="66"/>
        <v>17887</v>
      </c>
      <c r="CR104" s="132">
        <f t="shared" si="66"/>
        <v>15770</v>
      </c>
      <c r="CS104" s="132">
        <f t="shared" si="66"/>
        <v>13040</v>
      </c>
      <c r="CT104" s="132">
        <f t="shared" si="66"/>
        <v>11076</v>
      </c>
      <c r="CU104" s="132">
        <f t="shared" ref="CU104:DH104" si="67">CU12+CU58</f>
        <v>8656</v>
      </c>
      <c r="CV104" s="132">
        <f t="shared" si="67"/>
        <v>7123</v>
      </c>
      <c r="CW104" s="132">
        <f t="shared" si="67"/>
        <v>5879</v>
      </c>
      <c r="CX104" s="132">
        <f t="shared" si="67"/>
        <v>4439</v>
      </c>
      <c r="CY104" s="132">
        <f t="shared" si="67"/>
        <v>3442</v>
      </c>
      <c r="CZ104" s="132">
        <f t="shared" si="67"/>
        <v>2582</v>
      </c>
      <c r="DA104" s="132">
        <f t="shared" si="67"/>
        <v>1807</v>
      </c>
      <c r="DB104" s="132">
        <f t="shared" si="67"/>
        <v>1326</v>
      </c>
      <c r="DC104" s="132">
        <f t="shared" si="67"/>
        <v>945</v>
      </c>
      <c r="DD104" s="132">
        <f t="shared" si="67"/>
        <v>625</v>
      </c>
      <c r="DE104" s="132">
        <f t="shared" si="67"/>
        <v>420</v>
      </c>
      <c r="DF104" s="132">
        <f t="shared" si="67"/>
        <v>248</v>
      </c>
      <c r="DG104" s="132">
        <f t="shared" si="67"/>
        <v>153</v>
      </c>
      <c r="DH104" s="132">
        <f t="shared" si="67"/>
        <v>154</v>
      </c>
      <c r="DI104" s="114"/>
      <c r="DJ104" s="114"/>
      <c r="DK104" s="114"/>
      <c r="DL104" s="114"/>
      <c r="DM104" s="114"/>
      <c r="DN104" s="114"/>
      <c r="DO104" s="114"/>
      <c r="DP104" s="114"/>
      <c r="DQ104" s="114"/>
      <c r="DR104" s="114"/>
      <c r="DS104" s="114"/>
      <c r="DT104" s="114"/>
      <c r="DU104" s="114"/>
      <c r="DV104" s="114"/>
      <c r="DW104" s="114"/>
      <c r="DX104" s="114"/>
      <c r="DY104" s="114"/>
      <c r="DZ104" s="114"/>
      <c r="EA104" s="114"/>
      <c r="EB104" s="114"/>
      <c r="EC104" s="114"/>
    </row>
    <row r="105" spans="1:133" s="63" customFormat="1" ht="1" hidden="1" customHeight="1">
      <c r="A105" s="130" t="s">
        <v>198</v>
      </c>
      <c r="B105" s="137">
        <f t="shared" si="47"/>
        <v>6278319</v>
      </c>
      <c r="C105" s="131">
        <f t="shared" ref="C105:AH105" si="68">C13+C59</f>
        <v>3601135</v>
      </c>
      <c r="D105" s="131">
        <f t="shared" si="68"/>
        <v>3661086</v>
      </c>
      <c r="E105" s="131">
        <f t="shared" si="68"/>
        <v>3719447</v>
      </c>
      <c r="F105" s="131">
        <f t="shared" si="68"/>
        <v>3777187</v>
      </c>
      <c r="G105" s="131">
        <f t="shared" si="68"/>
        <v>3833999</v>
      </c>
      <c r="H105" s="131">
        <f t="shared" si="68"/>
        <v>872942</v>
      </c>
      <c r="I105" s="131">
        <f t="shared" si="68"/>
        <v>812991</v>
      </c>
      <c r="J105" s="131">
        <f t="shared" si="68"/>
        <v>754630</v>
      </c>
      <c r="K105" s="131">
        <f t="shared" si="68"/>
        <v>696890</v>
      </c>
      <c r="L105" s="131">
        <f t="shared" si="68"/>
        <v>640078</v>
      </c>
      <c r="M105" s="138">
        <f t="shared" si="68"/>
        <v>71893</v>
      </c>
      <c r="N105" s="138">
        <f t="shared" si="68"/>
        <v>70920</v>
      </c>
      <c r="O105" s="132">
        <f t="shared" si="68"/>
        <v>72442</v>
      </c>
      <c r="P105" s="132">
        <f t="shared" si="68"/>
        <v>76887</v>
      </c>
      <c r="Q105" s="132">
        <f t="shared" si="68"/>
        <v>79959</v>
      </c>
      <c r="R105" s="132">
        <f t="shared" si="68"/>
        <v>83845</v>
      </c>
      <c r="S105" s="132">
        <f t="shared" si="68"/>
        <v>87670</v>
      </c>
      <c r="T105" s="132">
        <f t="shared" si="68"/>
        <v>89324</v>
      </c>
      <c r="U105" s="132">
        <f t="shared" si="68"/>
        <v>92029</v>
      </c>
      <c r="V105" s="132">
        <f t="shared" si="68"/>
        <v>95767</v>
      </c>
      <c r="W105" s="132">
        <f t="shared" si="68"/>
        <v>97821</v>
      </c>
      <c r="X105" s="132">
        <f t="shared" si="68"/>
        <v>100749</v>
      </c>
      <c r="Y105" s="132">
        <f t="shared" si="68"/>
        <v>102490</v>
      </c>
      <c r="Z105" s="132">
        <f t="shared" si="68"/>
        <v>104208</v>
      </c>
      <c r="AA105" s="132">
        <f t="shared" si="68"/>
        <v>102529</v>
      </c>
      <c r="AB105" s="132">
        <f t="shared" si="68"/>
        <v>99192</v>
      </c>
      <c r="AC105" s="132">
        <f t="shared" si="68"/>
        <v>96618</v>
      </c>
      <c r="AD105" s="132">
        <f t="shared" si="68"/>
        <v>94432</v>
      </c>
      <c r="AE105" s="132">
        <f t="shared" si="68"/>
        <v>93433</v>
      </c>
      <c r="AF105" s="132">
        <f t="shared" si="68"/>
        <v>92034</v>
      </c>
      <c r="AG105" s="132">
        <f t="shared" si="68"/>
        <v>92467</v>
      </c>
      <c r="AH105" s="132">
        <f t="shared" si="68"/>
        <v>90718</v>
      </c>
      <c r="AI105" s="132">
        <f t="shared" ref="AI105:BN105" si="69">AI13+AI59</f>
        <v>90280</v>
      </c>
      <c r="AJ105" s="132">
        <f t="shared" si="69"/>
        <v>89668</v>
      </c>
      <c r="AK105" s="132">
        <f t="shared" si="69"/>
        <v>90139</v>
      </c>
      <c r="AL105" s="132">
        <f t="shared" si="69"/>
        <v>92194</v>
      </c>
      <c r="AM105" s="132">
        <f t="shared" si="69"/>
        <v>91982</v>
      </c>
      <c r="AN105" s="132">
        <f t="shared" si="69"/>
        <v>96780</v>
      </c>
      <c r="AO105" s="132">
        <f t="shared" si="69"/>
        <v>97819</v>
      </c>
      <c r="AP105" s="132">
        <f t="shared" si="69"/>
        <v>101260</v>
      </c>
      <c r="AQ105" s="132">
        <f t="shared" si="69"/>
        <v>101479</v>
      </c>
      <c r="AR105" s="132">
        <f t="shared" si="69"/>
        <v>103253</v>
      </c>
      <c r="AS105" s="132">
        <f t="shared" si="69"/>
        <v>100468</v>
      </c>
      <c r="AT105" s="132">
        <f t="shared" si="69"/>
        <v>100361</v>
      </c>
      <c r="AU105" s="132">
        <f t="shared" si="69"/>
        <v>98016</v>
      </c>
      <c r="AV105" s="132">
        <f t="shared" si="69"/>
        <v>95039</v>
      </c>
      <c r="AW105" s="132">
        <f t="shared" si="69"/>
        <v>89837</v>
      </c>
      <c r="AX105" s="132">
        <f t="shared" si="69"/>
        <v>85363</v>
      </c>
      <c r="AY105" s="132">
        <f t="shared" si="69"/>
        <v>83984</v>
      </c>
      <c r="AZ105" s="132">
        <f t="shared" si="69"/>
        <v>82096</v>
      </c>
      <c r="BA105" s="132">
        <f t="shared" si="69"/>
        <v>80170</v>
      </c>
      <c r="BB105" s="132">
        <f t="shared" si="69"/>
        <v>81520</v>
      </c>
      <c r="BC105" s="132">
        <f t="shared" si="69"/>
        <v>81425</v>
      </c>
      <c r="BD105" s="132">
        <f t="shared" si="69"/>
        <v>80544</v>
      </c>
      <c r="BE105" s="132">
        <f t="shared" si="69"/>
        <v>78958</v>
      </c>
      <c r="BF105" s="132">
        <f t="shared" si="69"/>
        <v>78136</v>
      </c>
      <c r="BG105" s="132">
        <f t="shared" si="69"/>
        <v>76801</v>
      </c>
      <c r="BH105" s="132">
        <f t="shared" si="69"/>
        <v>77773</v>
      </c>
      <c r="BI105" s="132">
        <f t="shared" si="69"/>
        <v>75330</v>
      </c>
      <c r="BJ105" s="132">
        <f t="shared" si="69"/>
        <v>74328</v>
      </c>
      <c r="BK105" s="132">
        <f t="shared" si="69"/>
        <v>72689</v>
      </c>
      <c r="BL105" s="132">
        <f t="shared" si="69"/>
        <v>73233</v>
      </c>
      <c r="BM105" s="132">
        <f t="shared" si="69"/>
        <v>72416</v>
      </c>
      <c r="BN105" s="132">
        <f t="shared" si="69"/>
        <v>71265</v>
      </c>
      <c r="BO105" s="132">
        <f t="shared" ref="BO105:CT105" si="70">BO13+BO59</f>
        <v>71203</v>
      </c>
      <c r="BP105" s="132">
        <f t="shared" si="70"/>
        <v>69999</v>
      </c>
      <c r="BQ105" s="132">
        <f t="shared" si="70"/>
        <v>71046</v>
      </c>
      <c r="BR105" s="132">
        <f t="shared" si="70"/>
        <v>69291</v>
      </c>
      <c r="BS105" s="132">
        <f t="shared" si="70"/>
        <v>58978</v>
      </c>
      <c r="BT105" s="132">
        <f t="shared" si="70"/>
        <v>56911</v>
      </c>
      <c r="BU105" s="132">
        <f t="shared" si="70"/>
        <v>55010</v>
      </c>
      <c r="BV105" s="132">
        <f t="shared" si="70"/>
        <v>55860</v>
      </c>
      <c r="BW105" s="132">
        <f t="shared" si="70"/>
        <v>55926</v>
      </c>
      <c r="BX105" s="132">
        <f t="shared" si="70"/>
        <v>61276</v>
      </c>
      <c r="BY105" s="132">
        <f t="shared" si="70"/>
        <v>60363</v>
      </c>
      <c r="BZ105" s="132">
        <f t="shared" si="70"/>
        <v>60177</v>
      </c>
      <c r="CA105" s="132">
        <f t="shared" si="70"/>
        <v>57689</v>
      </c>
      <c r="CB105" s="132">
        <f t="shared" si="70"/>
        <v>57847</v>
      </c>
      <c r="CC105" s="132">
        <f t="shared" si="70"/>
        <v>56129</v>
      </c>
      <c r="CD105" s="132">
        <f t="shared" si="70"/>
        <v>55611</v>
      </c>
      <c r="CE105" s="132">
        <f t="shared" si="70"/>
        <v>51987</v>
      </c>
      <c r="CF105" s="132">
        <f t="shared" si="70"/>
        <v>49987</v>
      </c>
      <c r="CG105" s="132">
        <f t="shared" si="70"/>
        <v>47661</v>
      </c>
      <c r="CH105" s="132">
        <f t="shared" si="70"/>
        <v>44997</v>
      </c>
      <c r="CI105" s="132">
        <f t="shared" si="70"/>
        <v>41842</v>
      </c>
      <c r="CJ105" s="132">
        <f t="shared" si="70"/>
        <v>40219</v>
      </c>
      <c r="CK105" s="132">
        <f t="shared" si="70"/>
        <v>37682</v>
      </c>
      <c r="CL105" s="132">
        <f t="shared" si="70"/>
        <v>33468</v>
      </c>
      <c r="CM105" s="132">
        <f t="shared" si="70"/>
        <v>31034</v>
      </c>
      <c r="CN105" s="132">
        <f t="shared" si="70"/>
        <v>27292</v>
      </c>
      <c r="CO105" s="132">
        <f t="shared" si="70"/>
        <v>24274</v>
      </c>
      <c r="CP105" s="132">
        <f t="shared" si="70"/>
        <v>21916</v>
      </c>
      <c r="CQ105" s="132">
        <f t="shared" si="70"/>
        <v>18541</v>
      </c>
      <c r="CR105" s="132">
        <f t="shared" si="70"/>
        <v>16169</v>
      </c>
      <c r="CS105" s="132">
        <f t="shared" si="70"/>
        <v>14063</v>
      </c>
      <c r="CT105" s="132">
        <f t="shared" si="70"/>
        <v>11456</v>
      </c>
      <c r="CU105" s="132">
        <f t="shared" ref="CU105:DH105" si="71">CU13+CU59</f>
        <v>9604</v>
      </c>
      <c r="CV105" s="132">
        <f t="shared" si="71"/>
        <v>7369</v>
      </c>
      <c r="CW105" s="132">
        <f t="shared" si="71"/>
        <v>5991</v>
      </c>
      <c r="CX105" s="132">
        <f t="shared" si="71"/>
        <v>4871</v>
      </c>
      <c r="CY105" s="132">
        <f t="shared" si="71"/>
        <v>3587</v>
      </c>
      <c r="CZ105" s="132">
        <f t="shared" si="71"/>
        <v>2748</v>
      </c>
      <c r="DA105" s="132">
        <f t="shared" si="71"/>
        <v>2022</v>
      </c>
      <c r="DB105" s="132">
        <f t="shared" si="71"/>
        <v>1410</v>
      </c>
      <c r="DC105" s="132">
        <f t="shared" si="71"/>
        <v>1002</v>
      </c>
      <c r="DD105" s="132">
        <f t="shared" si="71"/>
        <v>692</v>
      </c>
      <c r="DE105" s="132">
        <f t="shared" si="71"/>
        <v>432</v>
      </c>
      <c r="DF105" s="132">
        <f t="shared" si="71"/>
        <v>295</v>
      </c>
      <c r="DG105" s="132">
        <f t="shared" si="71"/>
        <v>178</v>
      </c>
      <c r="DH105" s="132">
        <f t="shared" si="71"/>
        <v>181</v>
      </c>
      <c r="DI105" s="114"/>
      <c r="DJ105" s="114"/>
      <c r="DK105" s="114"/>
      <c r="DL105" s="114"/>
      <c r="DM105" s="114"/>
      <c r="DN105" s="114"/>
      <c r="DO105" s="114"/>
      <c r="DP105" s="114"/>
      <c r="DQ105" s="114"/>
      <c r="DR105" s="114"/>
      <c r="DS105" s="114"/>
      <c r="DT105" s="114"/>
      <c r="DU105" s="114"/>
      <c r="DV105" s="114"/>
      <c r="DW105" s="114"/>
      <c r="DX105" s="114"/>
      <c r="DY105" s="114"/>
      <c r="DZ105" s="114"/>
      <c r="EA105" s="114"/>
      <c r="EB105" s="114"/>
      <c r="EC105" s="114"/>
    </row>
    <row r="106" spans="1:133" s="63" customFormat="1" ht="1" hidden="1" customHeight="1">
      <c r="A106" s="130" t="s">
        <v>197</v>
      </c>
      <c r="B106" s="137">
        <f t="shared" si="47"/>
        <v>6285156</v>
      </c>
      <c r="C106" s="131">
        <f t="shared" ref="C106:AH106" si="72">C14+C60</f>
        <v>3616701</v>
      </c>
      <c r="D106" s="131">
        <f t="shared" si="72"/>
        <v>3675990</v>
      </c>
      <c r="E106" s="131">
        <f t="shared" si="72"/>
        <v>3734727</v>
      </c>
      <c r="F106" s="131">
        <f t="shared" si="72"/>
        <v>3791929</v>
      </c>
      <c r="G106" s="131">
        <f t="shared" si="72"/>
        <v>3848418</v>
      </c>
      <c r="H106" s="131">
        <f t="shared" si="72"/>
        <v>887882</v>
      </c>
      <c r="I106" s="131">
        <f t="shared" si="72"/>
        <v>828593</v>
      </c>
      <c r="J106" s="131">
        <f t="shared" si="72"/>
        <v>769856</v>
      </c>
      <c r="K106" s="131">
        <f t="shared" si="72"/>
        <v>712654</v>
      </c>
      <c r="L106" s="131">
        <f t="shared" si="72"/>
        <v>656165</v>
      </c>
      <c r="M106" s="138">
        <f t="shared" si="72"/>
        <v>70404</v>
      </c>
      <c r="N106" s="138">
        <f t="shared" si="72"/>
        <v>70691</v>
      </c>
      <c r="O106" s="132">
        <f t="shared" si="72"/>
        <v>70867</v>
      </c>
      <c r="P106" s="132">
        <f t="shared" si="72"/>
        <v>72759</v>
      </c>
      <c r="Q106" s="132">
        <f t="shared" si="72"/>
        <v>77186</v>
      </c>
      <c r="R106" s="132">
        <f t="shared" si="72"/>
        <v>79705</v>
      </c>
      <c r="S106" s="132">
        <f t="shared" si="72"/>
        <v>83216</v>
      </c>
      <c r="T106" s="132">
        <f t="shared" si="72"/>
        <v>87019</v>
      </c>
      <c r="U106" s="132">
        <f t="shared" si="72"/>
        <v>89240</v>
      </c>
      <c r="V106" s="132">
        <f t="shared" si="72"/>
        <v>92004</v>
      </c>
      <c r="W106" s="132">
        <f t="shared" si="72"/>
        <v>95785</v>
      </c>
      <c r="X106" s="132">
        <f t="shared" si="72"/>
        <v>97858</v>
      </c>
      <c r="Y106" s="132">
        <f t="shared" si="72"/>
        <v>100830</v>
      </c>
      <c r="Z106" s="132">
        <f t="shared" si="72"/>
        <v>102529</v>
      </c>
      <c r="AA106" s="132">
        <f t="shared" si="72"/>
        <v>104328</v>
      </c>
      <c r="AB106" s="132">
        <f t="shared" si="72"/>
        <v>102630</v>
      </c>
      <c r="AC106" s="132">
        <f t="shared" si="72"/>
        <v>99351</v>
      </c>
      <c r="AD106" s="132">
        <f t="shared" si="72"/>
        <v>96682</v>
      </c>
      <c r="AE106" s="132">
        <f t="shared" si="72"/>
        <v>94385</v>
      </c>
      <c r="AF106" s="132">
        <f t="shared" si="72"/>
        <v>93104</v>
      </c>
      <c r="AG106" s="132">
        <f t="shared" si="72"/>
        <v>91886</v>
      </c>
      <c r="AH106" s="132">
        <f t="shared" si="72"/>
        <v>92342</v>
      </c>
      <c r="AI106" s="132">
        <f t="shared" ref="AI106:BN106" si="73">AI14+AI60</f>
        <v>90897</v>
      </c>
      <c r="AJ106" s="132">
        <f t="shared" si="73"/>
        <v>90672</v>
      </c>
      <c r="AK106" s="132">
        <f t="shared" si="73"/>
        <v>89935</v>
      </c>
      <c r="AL106" s="132">
        <f t="shared" si="73"/>
        <v>90479</v>
      </c>
      <c r="AM106" s="132">
        <f t="shared" si="73"/>
        <v>92408</v>
      </c>
      <c r="AN106" s="132">
        <f t="shared" si="73"/>
        <v>91957</v>
      </c>
      <c r="AO106" s="132">
        <f t="shared" si="73"/>
        <v>96804</v>
      </c>
      <c r="AP106" s="132">
        <f t="shared" si="73"/>
        <v>97783</v>
      </c>
      <c r="AQ106" s="132">
        <f t="shared" si="73"/>
        <v>101140</v>
      </c>
      <c r="AR106" s="132">
        <f t="shared" si="73"/>
        <v>101358</v>
      </c>
      <c r="AS106" s="132">
        <f t="shared" si="73"/>
        <v>102975</v>
      </c>
      <c r="AT106" s="132">
        <f t="shared" si="73"/>
        <v>100103</v>
      </c>
      <c r="AU106" s="132">
        <f t="shared" si="73"/>
        <v>100039</v>
      </c>
      <c r="AV106" s="132">
        <f t="shared" si="73"/>
        <v>97623</v>
      </c>
      <c r="AW106" s="132">
        <f t="shared" si="73"/>
        <v>94660</v>
      </c>
      <c r="AX106" s="132">
        <f t="shared" si="73"/>
        <v>89374</v>
      </c>
      <c r="AY106" s="132">
        <f t="shared" si="73"/>
        <v>84925</v>
      </c>
      <c r="AZ106" s="132">
        <f t="shared" si="73"/>
        <v>83539</v>
      </c>
      <c r="BA106" s="132">
        <f t="shared" si="73"/>
        <v>81756</v>
      </c>
      <c r="BB106" s="132">
        <f t="shared" si="73"/>
        <v>79834</v>
      </c>
      <c r="BC106" s="132">
        <f t="shared" si="73"/>
        <v>81092</v>
      </c>
      <c r="BD106" s="132">
        <f t="shared" si="73"/>
        <v>81019</v>
      </c>
      <c r="BE106" s="132">
        <f t="shared" si="73"/>
        <v>80118</v>
      </c>
      <c r="BF106" s="132">
        <f t="shared" si="73"/>
        <v>78585</v>
      </c>
      <c r="BG106" s="132">
        <f t="shared" si="73"/>
        <v>77754</v>
      </c>
      <c r="BH106" s="132">
        <f t="shared" si="73"/>
        <v>76421</v>
      </c>
      <c r="BI106" s="132">
        <f t="shared" si="73"/>
        <v>77312</v>
      </c>
      <c r="BJ106" s="132">
        <f t="shared" si="73"/>
        <v>74972</v>
      </c>
      <c r="BK106" s="132">
        <f t="shared" si="73"/>
        <v>73870</v>
      </c>
      <c r="BL106" s="132">
        <f t="shared" si="73"/>
        <v>72177</v>
      </c>
      <c r="BM106" s="132">
        <f t="shared" si="73"/>
        <v>72711</v>
      </c>
      <c r="BN106" s="132">
        <f t="shared" si="73"/>
        <v>71896</v>
      </c>
      <c r="BO106" s="132">
        <f t="shared" ref="BO106:CT106" si="74">BO14+BO60</f>
        <v>70675</v>
      </c>
      <c r="BP106" s="132">
        <f t="shared" si="74"/>
        <v>70617</v>
      </c>
      <c r="BQ106" s="132">
        <f t="shared" si="74"/>
        <v>69345</v>
      </c>
      <c r="BR106" s="132">
        <f t="shared" si="74"/>
        <v>70330</v>
      </c>
      <c r="BS106" s="132">
        <f t="shared" si="74"/>
        <v>68494</v>
      </c>
      <c r="BT106" s="132">
        <f t="shared" si="74"/>
        <v>58295</v>
      </c>
      <c r="BU106" s="132">
        <f t="shared" si="74"/>
        <v>56168</v>
      </c>
      <c r="BV106" s="132">
        <f t="shared" si="74"/>
        <v>54252</v>
      </c>
      <c r="BW106" s="132">
        <f t="shared" si="74"/>
        <v>55042</v>
      </c>
      <c r="BX106" s="132">
        <f t="shared" si="74"/>
        <v>55051</v>
      </c>
      <c r="BY106" s="132">
        <f t="shared" si="74"/>
        <v>60279</v>
      </c>
      <c r="BZ106" s="132">
        <f t="shared" si="74"/>
        <v>59149</v>
      </c>
      <c r="CA106" s="132">
        <f t="shared" si="74"/>
        <v>58910</v>
      </c>
      <c r="CB106" s="132">
        <f t="shared" si="74"/>
        <v>56577</v>
      </c>
      <c r="CC106" s="132">
        <f t="shared" si="74"/>
        <v>56532</v>
      </c>
      <c r="CD106" s="132">
        <f t="shared" si="74"/>
        <v>54707</v>
      </c>
      <c r="CE106" s="132">
        <f t="shared" si="74"/>
        <v>54112</v>
      </c>
      <c r="CF106" s="132">
        <f t="shared" si="74"/>
        <v>50479</v>
      </c>
      <c r="CG106" s="132">
        <f t="shared" si="74"/>
        <v>48363</v>
      </c>
      <c r="CH106" s="132">
        <f t="shared" si="74"/>
        <v>45912</v>
      </c>
      <c r="CI106" s="132">
        <f t="shared" si="74"/>
        <v>43141</v>
      </c>
      <c r="CJ106" s="132">
        <f t="shared" si="74"/>
        <v>40011</v>
      </c>
      <c r="CK106" s="132">
        <f t="shared" si="74"/>
        <v>38230</v>
      </c>
      <c r="CL106" s="132">
        <f t="shared" si="74"/>
        <v>35677</v>
      </c>
      <c r="CM106" s="132">
        <f t="shared" si="74"/>
        <v>31585</v>
      </c>
      <c r="CN106" s="132">
        <f t="shared" si="74"/>
        <v>28923</v>
      </c>
      <c r="CO106" s="132">
        <f t="shared" si="74"/>
        <v>25256</v>
      </c>
      <c r="CP106" s="132">
        <f t="shared" si="74"/>
        <v>22297</v>
      </c>
      <c r="CQ106" s="132">
        <f t="shared" si="74"/>
        <v>19897</v>
      </c>
      <c r="CR106" s="132">
        <f t="shared" si="74"/>
        <v>16635</v>
      </c>
      <c r="CS106" s="132">
        <f t="shared" si="74"/>
        <v>14346</v>
      </c>
      <c r="CT106" s="132">
        <f t="shared" si="74"/>
        <v>12337</v>
      </c>
      <c r="CU106" s="132">
        <f t="shared" ref="CU106:DH106" si="75">CU14+CU60</f>
        <v>9907</v>
      </c>
      <c r="CV106" s="132">
        <f t="shared" si="75"/>
        <v>8164</v>
      </c>
      <c r="CW106" s="132">
        <f t="shared" si="75"/>
        <v>6178</v>
      </c>
      <c r="CX106" s="132">
        <f t="shared" si="75"/>
        <v>4943</v>
      </c>
      <c r="CY106" s="132">
        <f t="shared" si="75"/>
        <v>3974</v>
      </c>
      <c r="CZ106" s="132">
        <f t="shared" si="75"/>
        <v>2831</v>
      </c>
      <c r="DA106" s="132">
        <f t="shared" si="75"/>
        <v>2085</v>
      </c>
      <c r="DB106" s="132">
        <f t="shared" si="75"/>
        <v>1486</v>
      </c>
      <c r="DC106" s="132">
        <f t="shared" si="75"/>
        <v>1047</v>
      </c>
      <c r="DD106" s="132">
        <f t="shared" si="75"/>
        <v>715</v>
      </c>
      <c r="DE106" s="132">
        <f t="shared" si="75"/>
        <v>501</v>
      </c>
      <c r="DF106" s="132">
        <f t="shared" si="75"/>
        <v>304</v>
      </c>
      <c r="DG106" s="132">
        <f t="shared" si="75"/>
        <v>199</v>
      </c>
      <c r="DH106" s="132">
        <f t="shared" si="75"/>
        <v>209</v>
      </c>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row>
    <row r="107" spans="1:133" s="63" customFormat="1" ht="1" hidden="1" customHeight="1">
      <c r="A107" s="130" t="s">
        <v>196</v>
      </c>
      <c r="B107" s="137">
        <f t="shared" si="47"/>
        <v>6303573</v>
      </c>
      <c r="C107" s="131">
        <f t="shared" ref="C107:AH107" si="76">C15+C61</f>
        <v>3643659</v>
      </c>
      <c r="D107" s="131">
        <f t="shared" si="76"/>
        <v>3700071</v>
      </c>
      <c r="E107" s="131">
        <f t="shared" si="76"/>
        <v>3758232</v>
      </c>
      <c r="F107" s="131">
        <f t="shared" si="76"/>
        <v>3815852</v>
      </c>
      <c r="G107" s="131">
        <f t="shared" si="76"/>
        <v>3871835</v>
      </c>
      <c r="H107" s="131">
        <f t="shared" si="76"/>
        <v>900163</v>
      </c>
      <c r="I107" s="131">
        <f t="shared" si="76"/>
        <v>843751</v>
      </c>
      <c r="J107" s="131">
        <f t="shared" si="76"/>
        <v>785590</v>
      </c>
      <c r="K107" s="131">
        <f t="shared" si="76"/>
        <v>727970</v>
      </c>
      <c r="L107" s="131">
        <f t="shared" si="76"/>
        <v>671987</v>
      </c>
      <c r="M107" s="138">
        <f t="shared" si="76"/>
        <v>70683</v>
      </c>
      <c r="N107" s="138">
        <f t="shared" si="76"/>
        <v>69886</v>
      </c>
      <c r="O107" s="132">
        <f t="shared" si="76"/>
        <v>71059</v>
      </c>
      <c r="P107" s="132">
        <f t="shared" si="76"/>
        <v>71172</v>
      </c>
      <c r="Q107" s="132">
        <f t="shared" si="76"/>
        <v>72657</v>
      </c>
      <c r="R107" s="132">
        <f t="shared" si="76"/>
        <v>76989</v>
      </c>
      <c r="S107" s="132">
        <f t="shared" si="76"/>
        <v>79231</v>
      </c>
      <c r="T107" s="132">
        <f t="shared" si="76"/>
        <v>82744</v>
      </c>
      <c r="U107" s="132">
        <f t="shared" si="76"/>
        <v>86962</v>
      </c>
      <c r="V107" s="132">
        <f t="shared" si="76"/>
        <v>89263</v>
      </c>
      <c r="W107" s="132">
        <f t="shared" si="76"/>
        <v>92142</v>
      </c>
      <c r="X107" s="132">
        <f t="shared" si="76"/>
        <v>95982</v>
      </c>
      <c r="Y107" s="132">
        <f t="shared" si="76"/>
        <v>98001</v>
      </c>
      <c r="Z107" s="132">
        <f t="shared" si="76"/>
        <v>101141</v>
      </c>
      <c r="AA107" s="132">
        <f t="shared" si="76"/>
        <v>102839</v>
      </c>
      <c r="AB107" s="132">
        <f t="shared" si="76"/>
        <v>104725</v>
      </c>
      <c r="AC107" s="132">
        <f t="shared" si="76"/>
        <v>102979</v>
      </c>
      <c r="AD107" s="132">
        <f t="shared" si="76"/>
        <v>99705</v>
      </c>
      <c r="AE107" s="132">
        <f t="shared" si="76"/>
        <v>97043</v>
      </c>
      <c r="AF107" s="132">
        <f t="shared" si="76"/>
        <v>94548</v>
      </c>
      <c r="AG107" s="132">
        <f t="shared" si="76"/>
        <v>93318</v>
      </c>
      <c r="AH107" s="132">
        <f t="shared" si="76"/>
        <v>92161</v>
      </c>
      <c r="AI107" s="132">
        <f t="shared" ref="AI107:BN107" si="77">AI15+AI61</f>
        <v>92939</v>
      </c>
      <c r="AJ107" s="132">
        <f t="shared" si="77"/>
        <v>91631</v>
      </c>
      <c r="AK107" s="132">
        <f t="shared" si="77"/>
        <v>91206</v>
      </c>
      <c r="AL107" s="132">
        <f t="shared" si="77"/>
        <v>90545</v>
      </c>
      <c r="AM107" s="132">
        <f t="shared" si="77"/>
        <v>90901</v>
      </c>
      <c r="AN107" s="132">
        <f t="shared" si="77"/>
        <v>92789</v>
      </c>
      <c r="AO107" s="132">
        <f t="shared" si="77"/>
        <v>92321</v>
      </c>
      <c r="AP107" s="132">
        <f t="shared" si="77"/>
        <v>97145</v>
      </c>
      <c r="AQ107" s="132">
        <f t="shared" si="77"/>
        <v>98028</v>
      </c>
      <c r="AR107" s="132">
        <f t="shared" si="77"/>
        <v>101335</v>
      </c>
      <c r="AS107" s="132">
        <f t="shared" si="77"/>
        <v>101484</v>
      </c>
      <c r="AT107" s="132">
        <f t="shared" si="77"/>
        <v>102898</v>
      </c>
      <c r="AU107" s="132">
        <f t="shared" si="77"/>
        <v>99966</v>
      </c>
      <c r="AV107" s="132">
        <f t="shared" si="77"/>
        <v>99887</v>
      </c>
      <c r="AW107" s="132">
        <f t="shared" si="77"/>
        <v>97451</v>
      </c>
      <c r="AX107" s="132">
        <f t="shared" si="77"/>
        <v>94485</v>
      </c>
      <c r="AY107" s="132">
        <f t="shared" si="77"/>
        <v>89188</v>
      </c>
      <c r="AZ107" s="132">
        <f t="shared" si="77"/>
        <v>84690</v>
      </c>
      <c r="BA107" s="132">
        <f t="shared" si="77"/>
        <v>83322</v>
      </c>
      <c r="BB107" s="132">
        <f t="shared" si="77"/>
        <v>81563</v>
      </c>
      <c r="BC107" s="132">
        <f t="shared" si="77"/>
        <v>79659</v>
      </c>
      <c r="BD107" s="132">
        <f t="shared" si="77"/>
        <v>80771</v>
      </c>
      <c r="BE107" s="132">
        <f t="shared" si="77"/>
        <v>80679</v>
      </c>
      <c r="BF107" s="132">
        <f t="shared" si="77"/>
        <v>79839</v>
      </c>
      <c r="BG107" s="132">
        <f t="shared" si="77"/>
        <v>78277</v>
      </c>
      <c r="BH107" s="132">
        <f t="shared" si="77"/>
        <v>77370</v>
      </c>
      <c r="BI107" s="132">
        <f t="shared" si="77"/>
        <v>76032</v>
      </c>
      <c r="BJ107" s="132">
        <f t="shared" si="77"/>
        <v>76925</v>
      </c>
      <c r="BK107" s="132">
        <f t="shared" si="77"/>
        <v>74603</v>
      </c>
      <c r="BL107" s="132">
        <f t="shared" si="77"/>
        <v>73362</v>
      </c>
      <c r="BM107" s="132">
        <f t="shared" si="77"/>
        <v>71710</v>
      </c>
      <c r="BN107" s="132">
        <f t="shared" si="77"/>
        <v>72207</v>
      </c>
      <c r="BO107" s="132">
        <f t="shared" ref="BO107:CT107" si="78">BO15+BO61</f>
        <v>71354</v>
      </c>
      <c r="BP107" s="132">
        <f t="shared" si="78"/>
        <v>70088</v>
      </c>
      <c r="BQ107" s="132">
        <f t="shared" si="78"/>
        <v>69979</v>
      </c>
      <c r="BR107" s="132">
        <f t="shared" si="78"/>
        <v>68750</v>
      </c>
      <c r="BS107" s="132">
        <f t="shared" si="78"/>
        <v>69610</v>
      </c>
      <c r="BT107" s="132">
        <f t="shared" si="78"/>
        <v>67624</v>
      </c>
      <c r="BU107" s="132">
        <f t="shared" si="78"/>
        <v>57513</v>
      </c>
      <c r="BV107" s="132">
        <f t="shared" si="78"/>
        <v>55419</v>
      </c>
      <c r="BW107" s="132">
        <f t="shared" si="78"/>
        <v>53489</v>
      </c>
      <c r="BX107" s="132">
        <f t="shared" si="78"/>
        <v>54137</v>
      </c>
      <c r="BY107" s="132">
        <f t="shared" si="78"/>
        <v>54190</v>
      </c>
      <c r="BZ107" s="132">
        <f t="shared" si="78"/>
        <v>59144</v>
      </c>
      <c r="CA107" s="132">
        <f t="shared" si="78"/>
        <v>58018</v>
      </c>
      <c r="CB107" s="132">
        <f t="shared" si="78"/>
        <v>57709</v>
      </c>
      <c r="CC107" s="132">
        <f t="shared" si="78"/>
        <v>55341</v>
      </c>
      <c r="CD107" s="132">
        <f t="shared" si="78"/>
        <v>55169</v>
      </c>
      <c r="CE107" s="132">
        <f t="shared" si="78"/>
        <v>53330</v>
      </c>
      <c r="CF107" s="132">
        <f t="shared" si="78"/>
        <v>52541</v>
      </c>
      <c r="CG107" s="132">
        <f t="shared" si="78"/>
        <v>48864</v>
      </c>
      <c r="CH107" s="132">
        <f t="shared" si="78"/>
        <v>46684</v>
      </c>
      <c r="CI107" s="132">
        <f t="shared" si="78"/>
        <v>44120</v>
      </c>
      <c r="CJ107" s="132">
        <f t="shared" si="78"/>
        <v>41277</v>
      </c>
      <c r="CK107" s="132">
        <f t="shared" si="78"/>
        <v>38114</v>
      </c>
      <c r="CL107" s="132">
        <f t="shared" si="78"/>
        <v>36197</v>
      </c>
      <c r="CM107" s="132">
        <f t="shared" si="78"/>
        <v>33630</v>
      </c>
      <c r="CN107" s="132">
        <f t="shared" si="78"/>
        <v>29583</v>
      </c>
      <c r="CO107" s="132">
        <f t="shared" si="78"/>
        <v>26926</v>
      </c>
      <c r="CP107" s="132">
        <f t="shared" si="78"/>
        <v>23259</v>
      </c>
      <c r="CQ107" s="132">
        <f t="shared" si="78"/>
        <v>20383</v>
      </c>
      <c r="CR107" s="132">
        <f t="shared" si="78"/>
        <v>17981</v>
      </c>
      <c r="CS107" s="132">
        <f t="shared" si="78"/>
        <v>14834</v>
      </c>
      <c r="CT107" s="132">
        <f t="shared" si="78"/>
        <v>12608</v>
      </c>
      <c r="CU107" s="132">
        <f t="shared" ref="CU107:DH107" si="79">CU15+CU61</f>
        <v>10694</v>
      </c>
      <c r="CV107" s="132">
        <f t="shared" si="79"/>
        <v>8457</v>
      </c>
      <c r="CW107" s="132">
        <f t="shared" si="79"/>
        <v>6842</v>
      </c>
      <c r="CX107" s="132">
        <f t="shared" si="79"/>
        <v>5172</v>
      </c>
      <c r="CY107" s="132">
        <f t="shared" si="79"/>
        <v>3990</v>
      </c>
      <c r="CZ107" s="132">
        <f t="shared" si="79"/>
        <v>3125</v>
      </c>
      <c r="DA107" s="132">
        <f t="shared" si="79"/>
        <v>2194</v>
      </c>
      <c r="DB107" s="132">
        <f t="shared" si="79"/>
        <v>1610</v>
      </c>
      <c r="DC107" s="132">
        <f t="shared" si="79"/>
        <v>1126</v>
      </c>
      <c r="DD107" s="132">
        <f t="shared" si="79"/>
        <v>748</v>
      </c>
      <c r="DE107" s="132">
        <f t="shared" si="79"/>
        <v>496</v>
      </c>
      <c r="DF107" s="132">
        <f t="shared" si="79"/>
        <v>357</v>
      </c>
      <c r="DG107" s="132">
        <f t="shared" si="79"/>
        <v>221</v>
      </c>
      <c r="DH107" s="132">
        <f t="shared" si="79"/>
        <v>238</v>
      </c>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row>
    <row r="108" spans="1:133" s="63" customFormat="1" ht="1" hidden="1" customHeight="1">
      <c r="A108" s="130" t="s">
        <v>195</v>
      </c>
      <c r="B108" s="137">
        <f t="shared" si="47"/>
        <v>6335243</v>
      </c>
      <c r="C108" s="131">
        <f t="shared" ref="C108:AH108" si="80">C16+C62</f>
        <v>3683513</v>
      </c>
      <c r="D108" s="131">
        <f t="shared" si="80"/>
        <v>3736148</v>
      </c>
      <c r="E108" s="131">
        <f t="shared" si="80"/>
        <v>3791423</v>
      </c>
      <c r="F108" s="131">
        <f t="shared" si="80"/>
        <v>3848479</v>
      </c>
      <c r="G108" s="131">
        <f t="shared" si="80"/>
        <v>3904876</v>
      </c>
      <c r="H108" s="131">
        <f t="shared" si="80"/>
        <v>907187</v>
      </c>
      <c r="I108" s="131">
        <f t="shared" si="80"/>
        <v>854552</v>
      </c>
      <c r="J108" s="131">
        <f t="shared" si="80"/>
        <v>799277</v>
      </c>
      <c r="K108" s="131">
        <f t="shared" si="80"/>
        <v>742221</v>
      </c>
      <c r="L108" s="131">
        <f t="shared" si="80"/>
        <v>685824</v>
      </c>
      <c r="M108" s="138">
        <f t="shared" si="80"/>
        <v>73323</v>
      </c>
      <c r="N108" s="138">
        <f t="shared" si="80"/>
        <v>70714</v>
      </c>
      <c r="O108" s="132">
        <f t="shared" si="80"/>
        <v>70038</v>
      </c>
      <c r="P108" s="132">
        <f t="shared" si="80"/>
        <v>71361</v>
      </c>
      <c r="Q108" s="132">
        <f t="shared" si="80"/>
        <v>71349</v>
      </c>
      <c r="R108" s="132">
        <f t="shared" si="80"/>
        <v>73346</v>
      </c>
      <c r="S108" s="132">
        <f t="shared" si="80"/>
        <v>76778</v>
      </c>
      <c r="T108" s="132">
        <f t="shared" si="80"/>
        <v>79047</v>
      </c>
      <c r="U108" s="132">
        <f t="shared" si="80"/>
        <v>82819</v>
      </c>
      <c r="V108" s="132">
        <f t="shared" si="80"/>
        <v>87107</v>
      </c>
      <c r="W108" s="132">
        <f t="shared" si="80"/>
        <v>89605</v>
      </c>
      <c r="X108" s="132">
        <f t="shared" si="80"/>
        <v>92584</v>
      </c>
      <c r="Y108" s="132">
        <f t="shared" si="80"/>
        <v>96288</v>
      </c>
      <c r="Z108" s="132">
        <f t="shared" si="80"/>
        <v>98344</v>
      </c>
      <c r="AA108" s="132">
        <f t="shared" si="80"/>
        <v>101605</v>
      </c>
      <c r="AB108" s="132">
        <f t="shared" si="80"/>
        <v>103407</v>
      </c>
      <c r="AC108" s="132">
        <f t="shared" si="80"/>
        <v>105236</v>
      </c>
      <c r="AD108" s="132">
        <f t="shared" si="80"/>
        <v>103475</v>
      </c>
      <c r="AE108" s="132">
        <f t="shared" si="80"/>
        <v>100572</v>
      </c>
      <c r="AF108" s="132">
        <f t="shared" si="80"/>
        <v>97545</v>
      </c>
      <c r="AG108" s="132">
        <f t="shared" si="80"/>
        <v>95214</v>
      </c>
      <c r="AH108" s="132">
        <f t="shared" si="80"/>
        <v>94040</v>
      </c>
      <c r="AI108" s="132">
        <f t="shared" ref="AI108:BN108" si="81">AI16+AI62</f>
        <v>92972</v>
      </c>
      <c r="AJ108" s="132">
        <f t="shared" si="81"/>
        <v>93784</v>
      </c>
      <c r="AK108" s="132">
        <f t="shared" si="81"/>
        <v>92476</v>
      </c>
      <c r="AL108" s="132">
        <f t="shared" si="81"/>
        <v>92244</v>
      </c>
      <c r="AM108" s="132">
        <f t="shared" si="81"/>
        <v>91457</v>
      </c>
      <c r="AN108" s="132">
        <f t="shared" si="81"/>
        <v>91740</v>
      </c>
      <c r="AO108" s="132">
        <f t="shared" si="81"/>
        <v>93443</v>
      </c>
      <c r="AP108" s="132">
        <f t="shared" si="81"/>
        <v>92893</v>
      </c>
      <c r="AQ108" s="132">
        <f t="shared" si="81"/>
        <v>97796</v>
      </c>
      <c r="AR108" s="132">
        <f t="shared" si="81"/>
        <v>98548</v>
      </c>
      <c r="AS108" s="132">
        <f t="shared" si="81"/>
        <v>101754</v>
      </c>
      <c r="AT108" s="132">
        <f t="shared" si="81"/>
        <v>101765</v>
      </c>
      <c r="AU108" s="132">
        <f t="shared" si="81"/>
        <v>103086</v>
      </c>
      <c r="AV108" s="132">
        <f t="shared" si="81"/>
        <v>100051</v>
      </c>
      <c r="AW108" s="132">
        <f t="shared" si="81"/>
        <v>100006</v>
      </c>
      <c r="AX108" s="132">
        <f t="shared" si="81"/>
        <v>97391</v>
      </c>
      <c r="AY108" s="132">
        <f t="shared" si="81"/>
        <v>94486</v>
      </c>
      <c r="AZ108" s="132">
        <f t="shared" si="81"/>
        <v>89055</v>
      </c>
      <c r="BA108" s="132">
        <f t="shared" si="81"/>
        <v>84600</v>
      </c>
      <c r="BB108" s="132">
        <f t="shared" si="81"/>
        <v>83176</v>
      </c>
      <c r="BC108" s="132">
        <f t="shared" si="81"/>
        <v>81490</v>
      </c>
      <c r="BD108" s="132">
        <f t="shared" si="81"/>
        <v>79516</v>
      </c>
      <c r="BE108" s="132">
        <f t="shared" si="81"/>
        <v>80593</v>
      </c>
      <c r="BF108" s="132">
        <f t="shared" si="81"/>
        <v>80448</v>
      </c>
      <c r="BG108" s="132">
        <f t="shared" si="81"/>
        <v>79641</v>
      </c>
      <c r="BH108" s="132">
        <f t="shared" si="81"/>
        <v>78018</v>
      </c>
      <c r="BI108" s="132">
        <f t="shared" si="81"/>
        <v>77097</v>
      </c>
      <c r="BJ108" s="132">
        <f t="shared" si="81"/>
        <v>75750</v>
      </c>
      <c r="BK108" s="132">
        <f t="shared" si="81"/>
        <v>76593</v>
      </c>
      <c r="BL108" s="132">
        <f t="shared" si="81"/>
        <v>74247</v>
      </c>
      <c r="BM108" s="132">
        <f t="shared" si="81"/>
        <v>72956</v>
      </c>
      <c r="BN108" s="132">
        <f t="shared" si="81"/>
        <v>71320</v>
      </c>
      <c r="BO108" s="132">
        <f t="shared" ref="BO108:CT108" si="82">BO16+BO62</f>
        <v>71721</v>
      </c>
      <c r="BP108" s="132">
        <f t="shared" si="82"/>
        <v>70826</v>
      </c>
      <c r="BQ108" s="132">
        <f t="shared" si="82"/>
        <v>69404</v>
      </c>
      <c r="BR108" s="132">
        <f t="shared" si="82"/>
        <v>69256</v>
      </c>
      <c r="BS108" s="132">
        <f t="shared" si="82"/>
        <v>68075</v>
      </c>
      <c r="BT108" s="132">
        <f t="shared" si="82"/>
        <v>68849</v>
      </c>
      <c r="BU108" s="132">
        <f t="shared" si="82"/>
        <v>66715</v>
      </c>
      <c r="BV108" s="132">
        <f t="shared" si="82"/>
        <v>56722</v>
      </c>
      <c r="BW108" s="132">
        <f t="shared" si="82"/>
        <v>54628</v>
      </c>
      <c r="BX108" s="132">
        <f t="shared" si="82"/>
        <v>52689</v>
      </c>
      <c r="BY108" s="132">
        <f t="shared" si="82"/>
        <v>53329</v>
      </c>
      <c r="BZ108" s="132">
        <f t="shared" si="82"/>
        <v>53149</v>
      </c>
      <c r="CA108" s="132">
        <f t="shared" si="82"/>
        <v>57972</v>
      </c>
      <c r="CB108" s="132">
        <f t="shared" si="82"/>
        <v>56854</v>
      </c>
      <c r="CC108" s="132">
        <f t="shared" si="82"/>
        <v>56457</v>
      </c>
      <c r="CD108" s="132">
        <f t="shared" si="82"/>
        <v>54108</v>
      </c>
      <c r="CE108" s="132">
        <f t="shared" si="82"/>
        <v>53706</v>
      </c>
      <c r="CF108" s="132">
        <f t="shared" si="82"/>
        <v>51814</v>
      </c>
      <c r="CG108" s="132">
        <f t="shared" si="82"/>
        <v>50914</v>
      </c>
      <c r="CH108" s="132">
        <f t="shared" si="82"/>
        <v>47160</v>
      </c>
      <c r="CI108" s="132">
        <f t="shared" si="82"/>
        <v>44838</v>
      </c>
      <c r="CJ108" s="132">
        <f t="shared" si="82"/>
        <v>42351</v>
      </c>
      <c r="CK108" s="132">
        <f t="shared" si="82"/>
        <v>39374</v>
      </c>
      <c r="CL108" s="132">
        <f t="shared" si="82"/>
        <v>36125</v>
      </c>
      <c r="CM108" s="132">
        <f t="shared" si="82"/>
        <v>34084</v>
      </c>
      <c r="CN108" s="132">
        <f t="shared" si="82"/>
        <v>31457</v>
      </c>
      <c r="CO108" s="132">
        <f t="shared" si="82"/>
        <v>27525</v>
      </c>
      <c r="CP108" s="132">
        <f t="shared" si="82"/>
        <v>24828</v>
      </c>
      <c r="CQ108" s="132">
        <f t="shared" si="82"/>
        <v>21227</v>
      </c>
      <c r="CR108" s="132">
        <f t="shared" si="82"/>
        <v>18299</v>
      </c>
      <c r="CS108" s="132">
        <f t="shared" si="82"/>
        <v>16051</v>
      </c>
      <c r="CT108" s="132">
        <f t="shared" si="82"/>
        <v>13029</v>
      </c>
      <c r="CU108" s="132">
        <f t="shared" ref="CU108:DH108" si="83">CU16+CU62</f>
        <v>10981</v>
      </c>
      <c r="CV108" s="132">
        <f t="shared" si="83"/>
        <v>9068</v>
      </c>
      <c r="CW108" s="132">
        <f t="shared" si="83"/>
        <v>7092</v>
      </c>
      <c r="CX108" s="132">
        <f t="shared" si="83"/>
        <v>5665</v>
      </c>
      <c r="CY108" s="132">
        <f t="shared" si="83"/>
        <v>4210</v>
      </c>
      <c r="CZ108" s="132">
        <f t="shared" si="83"/>
        <v>3124</v>
      </c>
      <c r="DA108" s="132">
        <f t="shared" si="83"/>
        <v>2394</v>
      </c>
      <c r="DB108" s="132">
        <f t="shared" si="83"/>
        <v>1672</v>
      </c>
      <c r="DC108" s="132">
        <f t="shared" si="83"/>
        <v>1166</v>
      </c>
      <c r="DD108" s="132">
        <f t="shared" si="83"/>
        <v>805</v>
      </c>
      <c r="DE108" s="132">
        <f t="shared" si="83"/>
        <v>511</v>
      </c>
      <c r="DF108" s="132">
        <f t="shared" si="83"/>
        <v>339</v>
      </c>
      <c r="DG108" s="132">
        <f t="shared" si="83"/>
        <v>219</v>
      </c>
      <c r="DH108" s="132">
        <f t="shared" si="83"/>
        <v>272</v>
      </c>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row>
    <row r="109" spans="1:133" s="63" customFormat="1" ht="1" hidden="1" customHeight="1">
      <c r="A109" s="130" t="s">
        <v>194</v>
      </c>
      <c r="B109" s="137">
        <f t="shared" si="47"/>
        <v>6372904</v>
      </c>
      <c r="C109" s="131">
        <f t="shared" ref="C109:AH109" si="84">C17+C63</f>
        <v>3733309</v>
      </c>
      <c r="D109" s="131">
        <f t="shared" si="84"/>
        <v>3785299</v>
      </c>
      <c r="E109" s="131">
        <f t="shared" si="84"/>
        <v>3836983</v>
      </c>
      <c r="F109" s="131">
        <f t="shared" si="84"/>
        <v>3891221</v>
      </c>
      <c r="G109" s="131">
        <f t="shared" si="84"/>
        <v>3947175</v>
      </c>
      <c r="H109" s="131">
        <f t="shared" si="84"/>
        <v>913079</v>
      </c>
      <c r="I109" s="131">
        <f t="shared" si="84"/>
        <v>861089</v>
      </c>
      <c r="J109" s="131">
        <f t="shared" si="84"/>
        <v>809405</v>
      </c>
      <c r="K109" s="131">
        <f t="shared" si="84"/>
        <v>755167</v>
      </c>
      <c r="L109" s="131">
        <f t="shared" si="84"/>
        <v>699213</v>
      </c>
      <c r="M109" s="138">
        <f t="shared" si="84"/>
        <v>73481</v>
      </c>
      <c r="N109" s="138">
        <f t="shared" si="84"/>
        <v>73204</v>
      </c>
      <c r="O109" s="132">
        <f t="shared" si="84"/>
        <v>71068</v>
      </c>
      <c r="P109" s="132">
        <f t="shared" si="84"/>
        <v>70443</v>
      </c>
      <c r="Q109" s="132">
        <f t="shared" si="84"/>
        <v>71756</v>
      </c>
      <c r="R109" s="132">
        <f t="shared" si="84"/>
        <v>72270</v>
      </c>
      <c r="S109" s="132">
        <f t="shared" si="84"/>
        <v>73500</v>
      </c>
      <c r="T109" s="132">
        <f t="shared" si="84"/>
        <v>76774</v>
      </c>
      <c r="U109" s="132">
        <f t="shared" si="84"/>
        <v>79270</v>
      </c>
      <c r="V109" s="132">
        <f t="shared" si="84"/>
        <v>83151</v>
      </c>
      <c r="W109" s="132">
        <f t="shared" si="84"/>
        <v>87467</v>
      </c>
      <c r="X109" s="132">
        <f t="shared" si="84"/>
        <v>90003</v>
      </c>
      <c r="Y109" s="132">
        <f t="shared" si="84"/>
        <v>92772</v>
      </c>
      <c r="Z109" s="132">
        <f t="shared" si="84"/>
        <v>96405</v>
      </c>
      <c r="AA109" s="132">
        <f t="shared" si="84"/>
        <v>98526</v>
      </c>
      <c r="AB109" s="132">
        <f t="shared" si="84"/>
        <v>101890</v>
      </c>
      <c r="AC109" s="132">
        <f t="shared" si="84"/>
        <v>103771</v>
      </c>
      <c r="AD109" s="132">
        <f t="shared" si="84"/>
        <v>105726</v>
      </c>
      <c r="AE109" s="132">
        <f t="shared" si="84"/>
        <v>104003</v>
      </c>
      <c r="AF109" s="132">
        <f t="shared" si="84"/>
        <v>101036</v>
      </c>
      <c r="AG109" s="132">
        <f t="shared" si="84"/>
        <v>98150</v>
      </c>
      <c r="AH109" s="132">
        <f t="shared" si="84"/>
        <v>96037</v>
      </c>
      <c r="AI109" s="132">
        <f t="shared" ref="AI109:BN109" si="85">AI17+AI63</f>
        <v>95274</v>
      </c>
      <c r="AJ109" s="132">
        <f t="shared" si="85"/>
        <v>94306</v>
      </c>
      <c r="AK109" s="132">
        <f t="shared" si="85"/>
        <v>94959</v>
      </c>
      <c r="AL109" s="132">
        <f t="shared" si="85"/>
        <v>93924</v>
      </c>
      <c r="AM109" s="132">
        <f t="shared" si="85"/>
        <v>93661</v>
      </c>
      <c r="AN109" s="132">
        <f t="shared" si="85"/>
        <v>92949</v>
      </c>
      <c r="AO109" s="132">
        <f t="shared" si="85"/>
        <v>92865</v>
      </c>
      <c r="AP109" s="132">
        <f t="shared" si="85"/>
        <v>94608</v>
      </c>
      <c r="AQ109" s="132">
        <f t="shared" si="85"/>
        <v>93734</v>
      </c>
      <c r="AR109" s="132">
        <f t="shared" si="85"/>
        <v>98447</v>
      </c>
      <c r="AS109" s="132">
        <f t="shared" si="85"/>
        <v>98962</v>
      </c>
      <c r="AT109" s="132">
        <f t="shared" si="85"/>
        <v>102231</v>
      </c>
      <c r="AU109" s="132">
        <f t="shared" si="85"/>
        <v>102063</v>
      </c>
      <c r="AV109" s="132">
        <f t="shared" si="85"/>
        <v>103269</v>
      </c>
      <c r="AW109" s="132">
        <f t="shared" si="85"/>
        <v>100181</v>
      </c>
      <c r="AX109" s="132">
        <f t="shared" si="85"/>
        <v>100087</v>
      </c>
      <c r="AY109" s="132">
        <f t="shared" si="85"/>
        <v>97498</v>
      </c>
      <c r="AZ109" s="132">
        <f t="shared" si="85"/>
        <v>94523</v>
      </c>
      <c r="BA109" s="132">
        <f t="shared" si="85"/>
        <v>89066</v>
      </c>
      <c r="BB109" s="132">
        <f t="shared" si="85"/>
        <v>84542</v>
      </c>
      <c r="BC109" s="132">
        <f t="shared" si="85"/>
        <v>83123</v>
      </c>
      <c r="BD109" s="132">
        <f t="shared" si="85"/>
        <v>81458</v>
      </c>
      <c r="BE109" s="132">
        <f t="shared" si="85"/>
        <v>79425</v>
      </c>
      <c r="BF109" s="132">
        <f t="shared" si="85"/>
        <v>80456</v>
      </c>
      <c r="BG109" s="132">
        <f t="shared" si="85"/>
        <v>80262</v>
      </c>
      <c r="BH109" s="132">
        <f t="shared" si="85"/>
        <v>79381</v>
      </c>
      <c r="BI109" s="132">
        <f t="shared" si="85"/>
        <v>77829</v>
      </c>
      <c r="BJ109" s="132">
        <f t="shared" si="85"/>
        <v>76809</v>
      </c>
      <c r="BK109" s="132">
        <f t="shared" si="85"/>
        <v>75485</v>
      </c>
      <c r="BL109" s="132">
        <f t="shared" si="85"/>
        <v>76284</v>
      </c>
      <c r="BM109" s="132">
        <f t="shared" si="85"/>
        <v>73860</v>
      </c>
      <c r="BN109" s="132">
        <f t="shared" si="85"/>
        <v>72568</v>
      </c>
      <c r="BO109" s="132">
        <f t="shared" ref="BO109:CT109" si="86">BO17+BO63</f>
        <v>70880</v>
      </c>
      <c r="BP109" s="132">
        <f t="shared" si="86"/>
        <v>71155</v>
      </c>
      <c r="BQ109" s="132">
        <f t="shared" si="86"/>
        <v>70300</v>
      </c>
      <c r="BR109" s="132">
        <f t="shared" si="86"/>
        <v>68803</v>
      </c>
      <c r="BS109" s="132">
        <f t="shared" si="86"/>
        <v>68581</v>
      </c>
      <c r="BT109" s="132">
        <f t="shared" si="86"/>
        <v>67325</v>
      </c>
      <c r="BU109" s="132">
        <f t="shared" si="86"/>
        <v>68082</v>
      </c>
      <c r="BV109" s="132">
        <f t="shared" si="86"/>
        <v>65874</v>
      </c>
      <c r="BW109" s="132">
        <f t="shared" si="86"/>
        <v>56001</v>
      </c>
      <c r="BX109" s="132">
        <f t="shared" si="86"/>
        <v>53820</v>
      </c>
      <c r="BY109" s="132">
        <f t="shared" si="86"/>
        <v>51901</v>
      </c>
      <c r="BZ109" s="132">
        <f t="shared" si="86"/>
        <v>52356</v>
      </c>
      <c r="CA109" s="132">
        <f t="shared" si="86"/>
        <v>52191</v>
      </c>
      <c r="CB109" s="132">
        <f t="shared" si="86"/>
        <v>56879</v>
      </c>
      <c r="CC109" s="132">
        <f t="shared" si="86"/>
        <v>55676</v>
      </c>
      <c r="CD109" s="132">
        <f t="shared" si="86"/>
        <v>55218</v>
      </c>
      <c r="CE109" s="132">
        <f t="shared" si="86"/>
        <v>52803</v>
      </c>
      <c r="CF109" s="132">
        <f t="shared" si="86"/>
        <v>52204</v>
      </c>
      <c r="CG109" s="132">
        <f t="shared" si="86"/>
        <v>50237</v>
      </c>
      <c r="CH109" s="132">
        <f t="shared" si="86"/>
        <v>49208</v>
      </c>
      <c r="CI109" s="132">
        <f t="shared" si="86"/>
        <v>45392</v>
      </c>
      <c r="CJ109" s="132">
        <f t="shared" si="86"/>
        <v>42945</v>
      </c>
      <c r="CK109" s="132">
        <f t="shared" si="86"/>
        <v>40438</v>
      </c>
      <c r="CL109" s="132">
        <f t="shared" si="86"/>
        <v>37277</v>
      </c>
      <c r="CM109" s="132">
        <f t="shared" si="86"/>
        <v>33985</v>
      </c>
      <c r="CN109" s="132">
        <f t="shared" si="86"/>
        <v>31942</v>
      </c>
      <c r="CO109" s="132">
        <f t="shared" si="86"/>
        <v>29207</v>
      </c>
      <c r="CP109" s="132">
        <f t="shared" si="86"/>
        <v>25314</v>
      </c>
      <c r="CQ109" s="132">
        <f t="shared" si="86"/>
        <v>22610</v>
      </c>
      <c r="CR109" s="132">
        <f t="shared" si="86"/>
        <v>19127</v>
      </c>
      <c r="CS109" s="132">
        <f t="shared" si="86"/>
        <v>16342</v>
      </c>
      <c r="CT109" s="132">
        <f t="shared" si="86"/>
        <v>14130</v>
      </c>
      <c r="CU109" s="132">
        <f t="shared" ref="CU109:DH109" si="87">CU17+CU63</f>
        <v>11385</v>
      </c>
      <c r="CV109" s="132">
        <f t="shared" si="87"/>
        <v>9373</v>
      </c>
      <c r="CW109" s="132">
        <f t="shared" si="87"/>
        <v>7606</v>
      </c>
      <c r="CX109" s="132">
        <f t="shared" si="87"/>
        <v>5826</v>
      </c>
      <c r="CY109" s="132">
        <f t="shared" si="87"/>
        <v>4619</v>
      </c>
      <c r="CZ109" s="132">
        <f t="shared" si="87"/>
        <v>3344</v>
      </c>
      <c r="DA109" s="132">
        <f t="shared" si="87"/>
        <v>2453</v>
      </c>
      <c r="DB109" s="132">
        <f t="shared" si="87"/>
        <v>1793</v>
      </c>
      <c r="DC109" s="132">
        <f t="shared" si="87"/>
        <v>1221</v>
      </c>
      <c r="DD109" s="132">
        <f t="shared" si="87"/>
        <v>839</v>
      </c>
      <c r="DE109" s="132">
        <f t="shared" si="87"/>
        <v>575</v>
      </c>
      <c r="DF109" s="132">
        <f t="shared" si="87"/>
        <v>337</v>
      </c>
      <c r="DG109" s="132">
        <f t="shared" si="87"/>
        <v>243</v>
      </c>
      <c r="DH109" s="132">
        <f t="shared" si="87"/>
        <v>295</v>
      </c>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row>
    <row r="110" spans="1:133" s="63" customFormat="1" ht="1" hidden="1" customHeight="1">
      <c r="A110" s="130" t="s">
        <v>193</v>
      </c>
      <c r="B110" s="137">
        <f t="shared" si="47"/>
        <v>6409713</v>
      </c>
      <c r="C110" s="131">
        <f t="shared" ref="C110:AH110" si="88">C18+C64</f>
        <v>3787240</v>
      </c>
      <c r="D110" s="131">
        <f t="shared" si="88"/>
        <v>3839119</v>
      </c>
      <c r="E110" s="131">
        <f t="shared" si="88"/>
        <v>3890204</v>
      </c>
      <c r="F110" s="131">
        <f t="shared" si="88"/>
        <v>3940946</v>
      </c>
      <c r="G110" s="131">
        <f t="shared" si="88"/>
        <v>3994093</v>
      </c>
      <c r="H110" s="131">
        <f t="shared" si="88"/>
        <v>919056</v>
      </c>
      <c r="I110" s="131">
        <f t="shared" si="88"/>
        <v>867177</v>
      </c>
      <c r="J110" s="131">
        <f t="shared" si="88"/>
        <v>816092</v>
      </c>
      <c r="K110" s="131">
        <f t="shared" si="88"/>
        <v>765350</v>
      </c>
      <c r="L110" s="131">
        <f t="shared" si="88"/>
        <v>712203</v>
      </c>
      <c r="M110" s="138">
        <f t="shared" si="88"/>
        <v>74655</v>
      </c>
      <c r="N110" s="138">
        <f t="shared" si="88"/>
        <v>73361</v>
      </c>
      <c r="O110" s="132">
        <f t="shared" si="88"/>
        <v>73145</v>
      </c>
      <c r="P110" s="132">
        <f t="shared" si="88"/>
        <v>71274</v>
      </c>
      <c r="Q110" s="132">
        <f t="shared" si="88"/>
        <v>70900</v>
      </c>
      <c r="R110" s="132">
        <f t="shared" si="88"/>
        <v>72599</v>
      </c>
      <c r="S110" s="132">
        <f t="shared" si="88"/>
        <v>72328</v>
      </c>
      <c r="T110" s="132">
        <f t="shared" si="88"/>
        <v>73482</v>
      </c>
      <c r="U110" s="132">
        <f t="shared" si="88"/>
        <v>76899</v>
      </c>
      <c r="V110" s="132">
        <f t="shared" si="88"/>
        <v>79413</v>
      </c>
      <c r="W110" s="132">
        <f t="shared" si="88"/>
        <v>83326</v>
      </c>
      <c r="X110" s="132">
        <f t="shared" si="88"/>
        <v>87668</v>
      </c>
      <c r="Y110" s="132">
        <f t="shared" si="88"/>
        <v>90146</v>
      </c>
      <c r="Z110" s="132">
        <f t="shared" si="88"/>
        <v>92795</v>
      </c>
      <c r="AA110" s="132">
        <f t="shared" si="88"/>
        <v>96444</v>
      </c>
      <c r="AB110" s="132">
        <f t="shared" si="88"/>
        <v>98655</v>
      </c>
      <c r="AC110" s="132">
        <f t="shared" si="88"/>
        <v>102007</v>
      </c>
      <c r="AD110" s="132">
        <f t="shared" si="88"/>
        <v>103921</v>
      </c>
      <c r="AE110" s="132">
        <f t="shared" si="88"/>
        <v>106085</v>
      </c>
      <c r="AF110" s="132">
        <f t="shared" si="88"/>
        <v>104314</v>
      </c>
      <c r="AG110" s="132">
        <f t="shared" si="88"/>
        <v>101492</v>
      </c>
      <c r="AH110" s="132">
        <f t="shared" si="88"/>
        <v>98790</v>
      </c>
      <c r="AI110" s="132">
        <f t="shared" ref="AI110:BN110" si="89">AI18+AI64</f>
        <v>97230</v>
      </c>
      <c r="AJ110" s="132">
        <f t="shared" si="89"/>
        <v>96548</v>
      </c>
      <c r="AK110" s="132">
        <f t="shared" si="89"/>
        <v>95657</v>
      </c>
      <c r="AL110" s="132">
        <f t="shared" si="89"/>
        <v>96367</v>
      </c>
      <c r="AM110" s="132">
        <f t="shared" si="89"/>
        <v>95437</v>
      </c>
      <c r="AN110" s="132">
        <f t="shared" si="89"/>
        <v>95153</v>
      </c>
      <c r="AO110" s="132">
        <f t="shared" si="89"/>
        <v>94220</v>
      </c>
      <c r="AP110" s="132">
        <f t="shared" si="89"/>
        <v>94121</v>
      </c>
      <c r="AQ110" s="132">
        <f t="shared" si="89"/>
        <v>95572</v>
      </c>
      <c r="AR110" s="132">
        <f t="shared" si="89"/>
        <v>94510</v>
      </c>
      <c r="AS110" s="132">
        <f t="shared" si="89"/>
        <v>99027</v>
      </c>
      <c r="AT110" s="132">
        <f t="shared" si="89"/>
        <v>99471</v>
      </c>
      <c r="AU110" s="132">
        <f t="shared" si="89"/>
        <v>102569</v>
      </c>
      <c r="AV110" s="132">
        <f t="shared" si="89"/>
        <v>102300</v>
      </c>
      <c r="AW110" s="132">
        <f t="shared" si="89"/>
        <v>103292</v>
      </c>
      <c r="AX110" s="132">
        <f t="shared" si="89"/>
        <v>100335</v>
      </c>
      <c r="AY110" s="132">
        <f t="shared" si="89"/>
        <v>100147</v>
      </c>
      <c r="AZ110" s="132">
        <f t="shared" si="89"/>
        <v>97541</v>
      </c>
      <c r="BA110" s="132">
        <f t="shared" si="89"/>
        <v>94577</v>
      </c>
      <c r="BB110" s="132">
        <f t="shared" si="89"/>
        <v>89043</v>
      </c>
      <c r="BC110" s="132">
        <f t="shared" si="89"/>
        <v>84545</v>
      </c>
      <c r="BD110" s="132">
        <f t="shared" si="89"/>
        <v>83051</v>
      </c>
      <c r="BE110" s="132">
        <f t="shared" si="89"/>
        <v>81377</v>
      </c>
      <c r="BF110" s="132">
        <f t="shared" si="89"/>
        <v>79277</v>
      </c>
      <c r="BG110" s="132">
        <f t="shared" si="89"/>
        <v>80253</v>
      </c>
      <c r="BH110" s="132">
        <f t="shared" si="89"/>
        <v>80110</v>
      </c>
      <c r="BI110" s="132">
        <f t="shared" si="89"/>
        <v>79134</v>
      </c>
      <c r="BJ110" s="132">
        <f t="shared" si="89"/>
        <v>77551</v>
      </c>
      <c r="BK110" s="132">
        <f t="shared" si="89"/>
        <v>76536</v>
      </c>
      <c r="BL110" s="132">
        <f t="shared" si="89"/>
        <v>75097</v>
      </c>
      <c r="BM110" s="132">
        <f t="shared" si="89"/>
        <v>75888</v>
      </c>
      <c r="BN110" s="132">
        <f t="shared" si="89"/>
        <v>73470</v>
      </c>
      <c r="BO110" s="132">
        <f t="shared" ref="BO110:CT110" si="90">BO18+BO64</f>
        <v>72087</v>
      </c>
      <c r="BP110" s="132">
        <f t="shared" si="90"/>
        <v>70314</v>
      </c>
      <c r="BQ110" s="132">
        <f t="shared" si="90"/>
        <v>70550</v>
      </c>
      <c r="BR110" s="132">
        <f t="shared" si="90"/>
        <v>69718</v>
      </c>
      <c r="BS110" s="132">
        <f t="shared" si="90"/>
        <v>68157</v>
      </c>
      <c r="BT110" s="132">
        <f t="shared" si="90"/>
        <v>67833</v>
      </c>
      <c r="BU110" s="132">
        <f t="shared" si="90"/>
        <v>66576</v>
      </c>
      <c r="BV110" s="132">
        <f t="shared" si="90"/>
        <v>67351</v>
      </c>
      <c r="BW110" s="132">
        <f t="shared" si="90"/>
        <v>64999</v>
      </c>
      <c r="BX110" s="132">
        <f t="shared" si="90"/>
        <v>55199</v>
      </c>
      <c r="BY110" s="132">
        <f t="shared" si="90"/>
        <v>53050</v>
      </c>
      <c r="BZ110" s="132">
        <f t="shared" si="90"/>
        <v>51023</v>
      </c>
      <c r="CA110" s="132">
        <f t="shared" si="90"/>
        <v>51412</v>
      </c>
      <c r="CB110" s="132">
        <f t="shared" si="90"/>
        <v>51211</v>
      </c>
      <c r="CC110" s="132">
        <f t="shared" si="90"/>
        <v>55745</v>
      </c>
      <c r="CD110" s="132">
        <f t="shared" si="90"/>
        <v>54480</v>
      </c>
      <c r="CE110" s="132">
        <f t="shared" si="90"/>
        <v>53865</v>
      </c>
      <c r="CF110" s="132">
        <f t="shared" si="90"/>
        <v>51416</v>
      </c>
      <c r="CG110" s="132">
        <f t="shared" si="90"/>
        <v>50662</v>
      </c>
      <c r="CH110" s="132">
        <f t="shared" si="90"/>
        <v>48561</v>
      </c>
      <c r="CI110" s="132">
        <f t="shared" si="90"/>
        <v>47444</v>
      </c>
      <c r="CJ110" s="132">
        <f t="shared" si="90"/>
        <v>43531</v>
      </c>
      <c r="CK110" s="132">
        <f t="shared" si="90"/>
        <v>41068</v>
      </c>
      <c r="CL110" s="132">
        <f t="shared" si="90"/>
        <v>38490</v>
      </c>
      <c r="CM110" s="132">
        <f t="shared" si="90"/>
        <v>35240</v>
      </c>
      <c r="CN110" s="132">
        <f t="shared" si="90"/>
        <v>31828</v>
      </c>
      <c r="CO110" s="132">
        <f t="shared" si="90"/>
        <v>29682</v>
      </c>
      <c r="CP110" s="132">
        <f t="shared" si="90"/>
        <v>26936</v>
      </c>
      <c r="CQ110" s="132">
        <f t="shared" si="90"/>
        <v>23205</v>
      </c>
      <c r="CR110" s="132">
        <f t="shared" si="90"/>
        <v>20469</v>
      </c>
      <c r="CS110" s="132">
        <f t="shared" si="90"/>
        <v>17024</v>
      </c>
      <c r="CT110" s="132">
        <f t="shared" si="90"/>
        <v>14440</v>
      </c>
      <c r="CU110" s="132">
        <f t="shared" ref="CU110:DH110" si="91">CU18+CU64</f>
        <v>12289</v>
      </c>
      <c r="CV110" s="132">
        <f t="shared" si="91"/>
        <v>9900</v>
      </c>
      <c r="CW110" s="132">
        <f t="shared" si="91"/>
        <v>7873</v>
      </c>
      <c r="CX110" s="132">
        <f t="shared" si="91"/>
        <v>6358</v>
      </c>
      <c r="CY110" s="132">
        <f t="shared" si="91"/>
        <v>4765</v>
      </c>
      <c r="CZ110" s="132">
        <f t="shared" si="91"/>
        <v>3672</v>
      </c>
      <c r="DA110" s="132">
        <f t="shared" si="91"/>
        <v>2594</v>
      </c>
      <c r="DB110" s="132">
        <f t="shared" si="91"/>
        <v>1873</v>
      </c>
      <c r="DC110" s="132">
        <f t="shared" si="91"/>
        <v>1325</v>
      </c>
      <c r="DD110" s="132">
        <f t="shared" si="91"/>
        <v>883</v>
      </c>
      <c r="DE110" s="132">
        <f t="shared" si="91"/>
        <v>575</v>
      </c>
      <c r="DF110" s="132">
        <f t="shared" si="91"/>
        <v>384</v>
      </c>
      <c r="DG110" s="132">
        <f t="shared" si="91"/>
        <v>229</v>
      </c>
      <c r="DH110" s="132">
        <f t="shared" si="91"/>
        <v>322</v>
      </c>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row>
    <row r="111" spans="1:133" s="63" customFormat="1" ht="1" hidden="1" customHeight="1">
      <c r="A111" s="130" t="s">
        <v>192</v>
      </c>
      <c r="B111" s="137">
        <f t="shared" si="47"/>
        <v>6427833</v>
      </c>
      <c r="C111" s="131">
        <f t="shared" ref="C111:AH111" si="92">C19+C65</f>
        <v>3830620</v>
      </c>
      <c r="D111" s="131">
        <f t="shared" si="92"/>
        <v>3883874</v>
      </c>
      <c r="E111" s="131">
        <f t="shared" si="92"/>
        <v>3934764</v>
      </c>
      <c r="F111" s="131">
        <f t="shared" si="92"/>
        <v>3984854</v>
      </c>
      <c r="G111" s="131">
        <f t="shared" si="92"/>
        <v>4034557</v>
      </c>
      <c r="H111" s="131">
        <f t="shared" si="92"/>
        <v>924390</v>
      </c>
      <c r="I111" s="131">
        <f t="shared" si="92"/>
        <v>871136</v>
      </c>
      <c r="J111" s="131">
        <f t="shared" si="92"/>
        <v>820246</v>
      </c>
      <c r="K111" s="131">
        <f t="shared" si="92"/>
        <v>770156</v>
      </c>
      <c r="L111" s="131">
        <f t="shared" si="92"/>
        <v>720453</v>
      </c>
      <c r="M111" s="138">
        <f t="shared" si="92"/>
        <v>73705</v>
      </c>
      <c r="N111" s="138">
        <f t="shared" si="92"/>
        <v>74377</v>
      </c>
      <c r="O111" s="132">
        <f t="shared" si="92"/>
        <v>72943</v>
      </c>
      <c r="P111" s="132">
        <f t="shared" si="92"/>
        <v>73443</v>
      </c>
      <c r="Q111" s="132">
        <f t="shared" si="92"/>
        <v>71808</v>
      </c>
      <c r="R111" s="132">
        <f t="shared" si="92"/>
        <v>71488</v>
      </c>
      <c r="S111" s="132">
        <f t="shared" si="92"/>
        <v>72544</v>
      </c>
      <c r="T111" s="132">
        <f t="shared" si="92"/>
        <v>72222</v>
      </c>
      <c r="U111" s="132">
        <f t="shared" si="92"/>
        <v>73466</v>
      </c>
      <c r="V111" s="132">
        <f t="shared" si="92"/>
        <v>76992</v>
      </c>
      <c r="W111" s="132">
        <f t="shared" si="92"/>
        <v>79475</v>
      </c>
      <c r="X111" s="132">
        <f t="shared" si="92"/>
        <v>83347</v>
      </c>
      <c r="Y111" s="132">
        <f t="shared" si="92"/>
        <v>87643</v>
      </c>
      <c r="Z111" s="132">
        <f t="shared" si="92"/>
        <v>90072</v>
      </c>
      <c r="AA111" s="132">
        <f t="shared" si="92"/>
        <v>92785</v>
      </c>
      <c r="AB111" s="132">
        <f t="shared" si="92"/>
        <v>96431</v>
      </c>
      <c r="AC111" s="132">
        <f t="shared" si="92"/>
        <v>98656</v>
      </c>
      <c r="AD111" s="132">
        <f t="shared" si="92"/>
        <v>101900</v>
      </c>
      <c r="AE111" s="132">
        <f t="shared" si="92"/>
        <v>103728</v>
      </c>
      <c r="AF111" s="132">
        <f t="shared" si="92"/>
        <v>105798</v>
      </c>
      <c r="AG111" s="132">
        <f t="shared" si="92"/>
        <v>104103</v>
      </c>
      <c r="AH111" s="132">
        <f t="shared" si="92"/>
        <v>101453</v>
      </c>
      <c r="AI111" s="132">
        <f t="shared" ref="AI111:BN111" si="93">AI19+AI65</f>
        <v>99216</v>
      </c>
      <c r="AJ111" s="132">
        <f t="shared" si="93"/>
        <v>97805</v>
      </c>
      <c r="AK111" s="132">
        <f t="shared" si="93"/>
        <v>97244</v>
      </c>
      <c r="AL111" s="132">
        <f t="shared" si="93"/>
        <v>96434</v>
      </c>
      <c r="AM111" s="132">
        <f t="shared" si="93"/>
        <v>97264</v>
      </c>
      <c r="AN111" s="132">
        <f t="shared" si="93"/>
        <v>96395</v>
      </c>
      <c r="AO111" s="132">
        <f t="shared" si="93"/>
        <v>96024</v>
      </c>
      <c r="AP111" s="132">
        <f t="shared" si="93"/>
        <v>94968</v>
      </c>
      <c r="AQ111" s="132">
        <f t="shared" si="93"/>
        <v>94713</v>
      </c>
      <c r="AR111" s="132">
        <f t="shared" si="93"/>
        <v>96094</v>
      </c>
      <c r="AS111" s="132">
        <f t="shared" si="93"/>
        <v>94833</v>
      </c>
      <c r="AT111" s="132">
        <f t="shared" si="93"/>
        <v>99280</v>
      </c>
      <c r="AU111" s="132">
        <f t="shared" si="93"/>
        <v>99655</v>
      </c>
      <c r="AV111" s="132">
        <f t="shared" si="93"/>
        <v>102471</v>
      </c>
      <c r="AW111" s="132">
        <f t="shared" si="93"/>
        <v>102268</v>
      </c>
      <c r="AX111" s="132">
        <f t="shared" si="93"/>
        <v>103173</v>
      </c>
      <c r="AY111" s="132">
        <f t="shared" si="93"/>
        <v>100326</v>
      </c>
      <c r="AZ111" s="132">
        <f t="shared" si="93"/>
        <v>100043</v>
      </c>
      <c r="BA111" s="132">
        <f t="shared" si="93"/>
        <v>97420</v>
      </c>
      <c r="BB111" s="132">
        <f t="shared" si="93"/>
        <v>94363</v>
      </c>
      <c r="BC111" s="132">
        <f t="shared" si="93"/>
        <v>88913</v>
      </c>
      <c r="BD111" s="132">
        <f t="shared" si="93"/>
        <v>84303</v>
      </c>
      <c r="BE111" s="132">
        <f t="shared" si="93"/>
        <v>82797</v>
      </c>
      <c r="BF111" s="132">
        <f t="shared" si="93"/>
        <v>81045</v>
      </c>
      <c r="BG111" s="132">
        <f t="shared" si="93"/>
        <v>78995</v>
      </c>
      <c r="BH111" s="132">
        <f t="shared" si="93"/>
        <v>79895</v>
      </c>
      <c r="BI111" s="132">
        <f t="shared" si="93"/>
        <v>79666</v>
      </c>
      <c r="BJ111" s="132">
        <f t="shared" si="93"/>
        <v>78730</v>
      </c>
      <c r="BK111" s="132">
        <f t="shared" si="93"/>
        <v>77128</v>
      </c>
      <c r="BL111" s="132">
        <f t="shared" si="93"/>
        <v>76112</v>
      </c>
      <c r="BM111" s="132">
        <f t="shared" si="93"/>
        <v>74569</v>
      </c>
      <c r="BN111" s="132">
        <f t="shared" si="93"/>
        <v>75303</v>
      </c>
      <c r="BO111" s="132">
        <f t="shared" ref="BO111:CT111" si="94">BO19+BO65</f>
        <v>72863</v>
      </c>
      <c r="BP111" s="132">
        <f t="shared" si="94"/>
        <v>71430</v>
      </c>
      <c r="BQ111" s="132">
        <f t="shared" si="94"/>
        <v>69651</v>
      </c>
      <c r="BR111" s="132">
        <f t="shared" si="94"/>
        <v>69755</v>
      </c>
      <c r="BS111" s="132">
        <f t="shared" si="94"/>
        <v>68937</v>
      </c>
      <c r="BT111" s="132">
        <f t="shared" si="94"/>
        <v>67273</v>
      </c>
      <c r="BU111" s="132">
        <f t="shared" si="94"/>
        <v>66889</v>
      </c>
      <c r="BV111" s="132">
        <f t="shared" si="94"/>
        <v>65528</v>
      </c>
      <c r="BW111" s="132">
        <f t="shared" si="94"/>
        <v>66225</v>
      </c>
      <c r="BX111" s="132">
        <f t="shared" si="94"/>
        <v>63981</v>
      </c>
      <c r="BY111" s="132">
        <f t="shared" si="94"/>
        <v>54274</v>
      </c>
      <c r="BZ111" s="132">
        <f t="shared" si="94"/>
        <v>52046</v>
      </c>
      <c r="CA111" s="132">
        <f t="shared" si="94"/>
        <v>50030</v>
      </c>
      <c r="CB111" s="132">
        <f t="shared" si="94"/>
        <v>50380</v>
      </c>
      <c r="CC111" s="132">
        <f t="shared" si="94"/>
        <v>50134</v>
      </c>
      <c r="CD111" s="132">
        <f t="shared" si="94"/>
        <v>54503</v>
      </c>
      <c r="CE111" s="132">
        <f t="shared" si="94"/>
        <v>53154</v>
      </c>
      <c r="CF111" s="132">
        <f t="shared" si="94"/>
        <v>52368</v>
      </c>
      <c r="CG111" s="132">
        <f t="shared" si="94"/>
        <v>49895</v>
      </c>
      <c r="CH111" s="132">
        <f t="shared" si="94"/>
        <v>48919</v>
      </c>
      <c r="CI111" s="132">
        <f t="shared" si="94"/>
        <v>46710</v>
      </c>
      <c r="CJ111" s="132">
        <f t="shared" si="94"/>
        <v>45564</v>
      </c>
      <c r="CK111" s="132">
        <f t="shared" si="94"/>
        <v>41501</v>
      </c>
      <c r="CL111" s="132">
        <f t="shared" si="94"/>
        <v>39027</v>
      </c>
      <c r="CM111" s="132">
        <f t="shared" si="94"/>
        <v>36370</v>
      </c>
      <c r="CN111" s="132">
        <f t="shared" si="94"/>
        <v>33079</v>
      </c>
      <c r="CO111" s="132">
        <f t="shared" si="94"/>
        <v>29671</v>
      </c>
      <c r="CP111" s="132">
        <f t="shared" si="94"/>
        <v>27438</v>
      </c>
      <c r="CQ111" s="132">
        <f t="shared" si="94"/>
        <v>24529</v>
      </c>
      <c r="CR111" s="132">
        <f t="shared" si="94"/>
        <v>21021</v>
      </c>
      <c r="CS111" s="132">
        <f t="shared" si="94"/>
        <v>18260</v>
      </c>
      <c r="CT111" s="132">
        <f t="shared" si="94"/>
        <v>15096</v>
      </c>
      <c r="CU111" s="132">
        <f t="shared" ref="CU111:DH111" si="95">CU19+CU65</f>
        <v>12557</v>
      </c>
      <c r="CV111" s="132">
        <f t="shared" si="95"/>
        <v>10526</v>
      </c>
      <c r="CW111" s="132">
        <f t="shared" si="95"/>
        <v>8369</v>
      </c>
      <c r="CX111" s="132">
        <f t="shared" si="95"/>
        <v>6500</v>
      </c>
      <c r="CY111" s="132">
        <f t="shared" si="95"/>
        <v>5119</v>
      </c>
      <c r="CZ111" s="132">
        <f t="shared" si="95"/>
        <v>3791</v>
      </c>
      <c r="DA111" s="132">
        <f t="shared" si="95"/>
        <v>2833</v>
      </c>
      <c r="DB111" s="132">
        <f t="shared" si="95"/>
        <v>1948</v>
      </c>
      <c r="DC111" s="132">
        <f t="shared" si="95"/>
        <v>1363</v>
      </c>
      <c r="DD111" s="132">
        <f t="shared" si="95"/>
        <v>945</v>
      </c>
      <c r="DE111" s="132">
        <f t="shared" si="95"/>
        <v>627</v>
      </c>
      <c r="DF111" s="132">
        <f t="shared" si="95"/>
        <v>392</v>
      </c>
      <c r="DG111" s="132">
        <f t="shared" si="95"/>
        <v>235</v>
      </c>
      <c r="DH111" s="132">
        <f t="shared" si="95"/>
        <v>303</v>
      </c>
      <c r="DI111" s="114"/>
      <c r="DJ111" s="114"/>
      <c r="DK111" s="114"/>
      <c r="DL111" s="114"/>
      <c r="DM111" s="114"/>
      <c r="DN111" s="114"/>
      <c r="DO111" s="114"/>
      <c r="DP111" s="114"/>
      <c r="DQ111" s="114"/>
      <c r="DR111" s="114"/>
      <c r="DS111" s="114"/>
      <c r="DT111" s="114"/>
      <c r="DU111" s="114"/>
      <c r="DV111" s="114"/>
      <c r="DW111" s="114"/>
      <c r="DX111" s="114"/>
      <c r="DY111" s="114"/>
      <c r="DZ111" s="114"/>
      <c r="EA111" s="114"/>
      <c r="EB111" s="114"/>
      <c r="EC111" s="114"/>
    </row>
    <row r="112" spans="1:133" s="63" customFormat="1" ht="1" hidden="1" customHeight="1">
      <c r="A112" s="130" t="s">
        <v>191</v>
      </c>
      <c r="B112" s="137">
        <f t="shared" si="47"/>
        <v>6455896</v>
      </c>
      <c r="C112" s="131">
        <f t="shared" ref="C112:AH112" si="96">C20+C66</f>
        <v>3874767</v>
      </c>
      <c r="D112" s="131">
        <f t="shared" si="96"/>
        <v>3932922</v>
      </c>
      <c r="E112" s="131">
        <f t="shared" si="96"/>
        <v>3985235</v>
      </c>
      <c r="F112" s="131">
        <f t="shared" si="96"/>
        <v>4035183</v>
      </c>
      <c r="G112" s="131">
        <f t="shared" si="96"/>
        <v>4084270</v>
      </c>
      <c r="H112" s="131">
        <f t="shared" si="96"/>
        <v>936721</v>
      </c>
      <c r="I112" s="131">
        <f t="shared" si="96"/>
        <v>878566</v>
      </c>
      <c r="J112" s="131">
        <f t="shared" si="96"/>
        <v>826253</v>
      </c>
      <c r="K112" s="131">
        <f t="shared" si="96"/>
        <v>776305</v>
      </c>
      <c r="L112" s="131">
        <f t="shared" si="96"/>
        <v>727218</v>
      </c>
      <c r="M112" s="138">
        <f t="shared" si="96"/>
        <v>74012</v>
      </c>
      <c r="N112" s="138">
        <f t="shared" si="96"/>
        <v>73261</v>
      </c>
      <c r="O112" s="132">
        <f t="shared" si="96"/>
        <v>73897</v>
      </c>
      <c r="P112" s="132">
        <f t="shared" si="96"/>
        <v>73170</v>
      </c>
      <c r="Q112" s="132">
        <f t="shared" si="96"/>
        <v>73895</v>
      </c>
      <c r="R112" s="132">
        <f t="shared" si="96"/>
        <v>72330</v>
      </c>
      <c r="S112" s="132">
        <f t="shared" si="96"/>
        <v>71419</v>
      </c>
      <c r="T112" s="132">
        <f t="shared" si="96"/>
        <v>72452</v>
      </c>
      <c r="U112" s="132">
        <f t="shared" si="96"/>
        <v>72203</v>
      </c>
      <c r="V112" s="132">
        <f t="shared" si="96"/>
        <v>73586</v>
      </c>
      <c r="W112" s="132">
        <f t="shared" si="96"/>
        <v>77067</v>
      </c>
      <c r="X112" s="132">
        <f t="shared" si="96"/>
        <v>79645</v>
      </c>
      <c r="Y112" s="132">
        <f t="shared" si="96"/>
        <v>83492</v>
      </c>
      <c r="Z112" s="132">
        <f t="shared" si="96"/>
        <v>87777</v>
      </c>
      <c r="AA112" s="132">
        <f t="shared" si="96"/>
        <v>90353</v>
      </c>
      <c r="AB112" s="132">
        <f t="shared" si="96"/>
        <v>93158</v>
      </c>
      <c r="AC112" s="132">
        <f t="shared" si="96"/>
        <v>96861</v>
      </c>
      <c r="AD112" s="132">
        <f t="shared" si="96"/>
        <v>99113</v>
      </c>
      <c r="AE112" s="132">
        <f t="shared" si="96"/>
        <v>102435</v>
      </c>
      <c r="AF112" s="132">
        <f t="shared" si="96"/>
        <v>104282</v>
      </c>
      <c r="AG112" s="132">
        <f t="shared" si="96"/>
        <v>106124</v>
      </c>
      <c r="AH112" s="132">
        <f t="shared" si="96"/>
        <v>104511</v>
      </c>
      <c r="AI112" s="132">
        <f t="shared" ref="AI112:BN112" si="97">AI20+AI66</f>
        <v>102107</v>
      </c>
      <c r="AJ112" s="132">
        <f t="shared" si="97"/>
        <v>99923</v>
      </c>
      <c r="AK112" s="132">
        <f t="shared" si="97"/>
        <v>98753</v>
      </c>
      <c r="AL112" s="132">
        <f t="shared" si="97"/>
        <v>98259</v>
      </c>
      <c r="AM112" s="132">
        <f t="shared" si="97"/>
        <v>97561</v>
      </c>
      <c r="AN112" s="132">
        <f t="shared" si="97"/>
        <v>98412</v>
      </c>
      <c r="AO112" s="132">
        <f t="shared" si="97"/>
        <v>97389</v>
      </c>
      <c r="AP112" s="132">
        <f t="shared" si="97"/>
        <v>96922</v>
      </c>
      <c r="AQ112" s="132">
        <f t="shared" si="97"/>
        <v>95760</v>
      </c>
      <c r="AR112" s="132">
        <f t="shared" si="97"/>
        <v>95244</v>
      </c>
      <c r="AS112" s="132">
        <f t="shared" si="97"/>
        <v>96567</v>
      </c>
      <c r="AT112" s="132">
        <f t="shared" si="97"/>
        <v>95238</v>
      </c>
      <c r="AU112" s="132">
        <f t="shared" si="97"/>
        <v>99533</v>
      </c>
      <c r="AV112" s="132">
        <f t="shared" si="97"/>
        <v>99777</v>
      </c>
      <c r="AW112" s="132">
        <f t="shared" si="97"/>
        <v>102575</v>
      </c>
      <c r="AX112" s="132">
        <f t="shared" si="97"/>
        <v>102286</v>
      </c>
      <c r="AY112" s="132">
        <f t="shared" si="97"/>
        <v>103137</v>
      </c>
      <c r="AZ112" s="132">
        <f t="shared" si="97"/>
        <v>100305</v>
      </c>
      <c r="BA112" s="132">
        <f t="shared" si="97"/>
        <v>99994</v>
      </c>
      <c r="BB112" s="132">
        <f t="shared" si="97"/>
        <v>97231</v>
      </c>
      <c r="BC112" s="132">
        <f t="shared" si="97"/>
        <v>94142</v>
      </c>
      <c r="BD112" s="132">
        <f t="shared" si="97"/>
        <v>88705</v>
      </c>
      <c r="BE112" s="132">
        <f t="shared" si="97"/>
        <v>84032</v>
      </c>
      <c r="BF112" s="132">
        <f t="shared" si="97"/>
        <v>82550</v>
      </c>
      <c r="BG112" s="132">
        <f t="shared" si="97"/>
        <v>80698</v>
      </c>
      <c r="BH112" s="132">
        <f t="shared" si="97"/>
        <v>78685</v>
      </c>
      <c r="BI112" s="132">
        <f t="shared" si="97"/>
        <v>79580</v>
      </c>
      <c r="BJ112" s="132">
        <f t="shared" si="97"/>
        <v>79326</v>
      </c>
      <c r="BK112" s="132">
        <f t="shared" si="97"/>
        <v>78305</v>
      </c>
      <c r="BL112" s="132">
        <f t="shared" si="97"/>
        <v>76685</v>
      </c>
      <c r="BM112" s="132">
        <f t="shared" si="97"/>
        <v>75588</v>
      </c>
      <c r="BN112" s="132">
        <f t="shared" si="97"/>
        <v>74054</v>
      </c>
      <c r="BO112" s="132">
        <f t="shared" ref="BO112:CT112" si="98">BO20+BO66</f>
        <v>74668</v>
      </c>
      <c r="BP112" s="132">
        <f t="shared" si="98"/>
        <v>72257</v>
      </c>
      <c r="BQ112" s="132">
        <f t="shared" si="98"/>
        <v>70715</v>
      </c>
      <c r="BR112" s="132">
        <f t="shared" si="98"/>
        <v>68919</v>
      </c>
      <c r="BS112" s="132">
        <f t="shared" si="98"/>
        <v>69002</v>
      </c>
      <c r="BT112" s="132">
        <f t="shared" si="98"/>
        <v>68068</v>
      </c>
      <c r="BU112" s="132">
        <f t="shared" si="98"/>
        <v>66403</v>
      </c>
      <c r="BV112" s="132">
        <f t="shared" si="98"/>
        <v>65946</v>
      </c>
      <c r="BW112" s="132">
        <f t="shared" si="98"/>
        <v>64481</v>
      </c>
      <c r="BX112" s="132">
        <f t="shared" si="98"/>
        <v>65166</v>
      </c>
      <c r="BY112" s="132">
        <f t="shared" si="98"/>
        <v>62951</v>
      </c>
      <c r="BZ112" s="132">
        <f t="shared" si="98"/>
        <v>53261</v>
      </c>
      <c r="CA112" s="132">
        <f t="shared" si="98"/>
        <v>51100</v>
      </c>
      <c r="CB112" s="132">
        <f t="shared" si="98"/>
        <v>49091</v>
      </c>
      <c r="CC112" s="132">
        <f t="shared" si="98"/>
        <v>49319</v>
      </c>
      <c r="CD112" s="132">
        <f t="shared" si="98"/>
        <v>49034</v>
      </c>
      <c r="CE112" s="132">
        <f t="shared" si="98"/>
        <v>53235</v>
      </c>
      <c r="CF112" s="132">
        <f t="shared" si="98"/>
        <v>51813</v>
      </c>
      <c r="CG112" s="132">
        <f t="shared" si="98"/>
        <v>50912</v>
      </c>
      <c r="CH112" s="132">
        <f t="shared" si="98"/>
        <v>48285</v>
      </c>
      <c r="CI112" s="132">
        <f t="shared" si="98"/>
        <v>47253</v>
      </c>
      <c r="CJ112" s="132">
        <f t="shared" si="98"/>
        <v>44842</v>
      </c>
      <c r="CK112" s="132">
        <f t="shared" si="98"/>
        <v>43627</v>
      </c>
      <c r="CL112" s="132">
        <f t="shared" si="98"/>
        <v>39620</v>
      </c>
      <c r="CM112" s="132">
        <f t="shared" si="98"/>
        <v>37025</v>
      </c>
      <c r="CN112" s="132">
        <f t="shared" si="98"/>
        <v>34232</v>
      </c>
      <c r="CO112" s="132">
        <f t="shared" si="98"/>
        <v>30929</v>
      </c>
      <c r="CP112" s="132">
        <f t="shared" si="98"/>
        <v>27545</v>
      </c>
      <c r="CQ112" s="132">
        <f t="shared" si="98"/>
        <v>25320</v>
      </c>
      <c r="CR112" s="132">
        <f t="shared" si="98"/>
        <v>22333</v>
      </c>
      <c r="CS112" s="132">
        <f t="shared" si="98"/>
        <v>18957</v>
      </c>
      <c r="CT112" s="132">
        <f t="shared" si="98"/>
        <v>16288</v>
      </c>
      <c r="CU112" s="132">
        <f t="shared" ref="CU112:DH112" si="99">CU20+CU66</f>
        <v>13280</v>
      </c>
      <c r="CV112" s="132">
        <f t="shared" si="99"/>
        <v>10820</v>
      </c>
      <c r="CW112" s="132">
        <f t="shared" si="99"/>
        <v>8986</v>
      </c>
      <c r="CX112" s="132">
        <f t="shared" si="99"/>
        <v>7028</v>
      </c>
      <c r="CY112" s="132">
        <f t="shared" si="99"/>
        <v>5361</v>
      </c>
      <c r="CZ112" s="132">
        <f t="shared" si="99"/>
        <v>4092</v>
      </c>
      <c r="DA112" s="132">
        <f t="shared" si="99"/>
        <v>3023</v>
      </c>
      <c r="DB112" s="132">
        <f t="shared" si="99"/>
        <v>2198</v>
      </c>
      <c r="DC112" s="132">
        <f t="shared" si="99"/>
        <v>1486</v>
      </c>
      <c r="DD112" s="132">
        <f t="shared" si="99"/>
        <v>994</v>
      </c>
      <c r="DE112" s="132">
        <f t="shared" si="99"/>
        <v>687</v>
      </c>
      <c r="DF112" s="132">
        <f t="shared" si="99"/>
        <v>416</v>
      </c>
      <c r="DG112" s="132">
        <f t="shared" si="99"/>
        <v>266</v>
      </c>
      <c r="DH112" s="132">
        <f t="shared" si="99"/>
        <v>296</v>
      </c>
      <c r="DI112" s="114"/>
      <c r="DJ112" s="114"/>
      <c r="DK112" s="114"/>
      <c r="DL112" s="114"/>
      <c r="DM112" s="114"/>
      <c r="DN112" s="114"/>
      <c r="DO112" s="114"/>
      <c r="DP112" s="114"/>
      <c r="DQ112" s="114"/>
      <c r="DR112" s="114"/>
      <c r="DS112" s="114"/>
      <c r="DT112" s="114"/>
      <c r="DU112" s="114"/>
      <c r="DV112" s="114"/>
      <c r="DW112" s="114"/>
      <c r="DX112" s="114"/>
      <c r="DY112" s="114"/>
      <c r="DZ112" s="114"/>
      <c r="EA112" s="114"/>
      <c r="EB112" s="114"/>
      <c r="EC112" s="114"/>
    </row>
    <row r="113" spans="1:133" s="63" customFormat="1" ht="1" hidden="1" customHeight="1">
      <c r="A113" s="130" t="s">
        <v>190</v>
      </c>
      <c r="B113" s="137">
        <f t="shared" si="47"/>
        <v>6484834</v>
      </c>
      <c r="C113" s="131">
        <f t="shared" ref="C113:AH113" si="100">C21+C67</f>
        <v>3914440</v>
      </c>
      <c r="D113" s="131">
        <f t="shared" si="100"/>
        <v>3977354</v>
      </c>
      <c r="E113" s="131">
        <f t="shared" si="100"/>
        <v>4034450</v>
      </c>
      <c r="F113" s="131">
        <f t="shared" si="100"/>
        <v>4085778</v>
      </c>
      <c r="G113" s="131">
        <f t="shared" si="100"/>
        <v>4134712</v>
      </c>
      <c r="H113" s="131">
        <f t="shared" si="100"/>
        <v>952445</v>
      </c>
      <c r="I113" s="131">
        <f t="shared" si="100"/>
        <v>889531</v>
      </c>
      <c r="J113" s="131">
        <f t="shared" si="100"/>
        <v>832435</v>
      </c>
      <c r="K113" s="131">
        <f t="shared" si="100"/>
        <v>781107</v>
      </c>
      <c r="L113" s="131">
        <f t="shared" si="100"/>
        <v>732173</v>
      </c>
      <c r="M113" s="138">
        <f t="shared" si="100"/>
        <v>74001</v>
      </c>
      <c r="N113" s="138">
        <f t="shared" si="100"/>
        <v>73816</v>
      </c>
      <c r="O113" s="132">
        <f t="shared" si="100"/>
        <v>72807</v>
      </c>
      <c r="P113" s="132">
        <f t="shared" si="100"/>
        <v>74097</v>
      </c>
      <c r="Q113" s="132">
        <f t="shared" si="100"/>
        <v>73631</v>
      </c>
      <c r="R113" s="132">
        <f t="shared" si="100"/>
        <v>74460</v>
      </c>
      <c r="S113" s="132">
        <f t="shared" si="100"/>
        <v>72358</v>
      </c>
      <c r="T113" s="132">
        <f t="shared" si="100"/>
        <v>71428</v>
      </c>
      <c r="U113" s="132">
        <f t="shared" si="100"/>
        <v>72528</v>
      </c>
      <c r="V113" s="132">
        <f t="shared" si="100"/>
        <v>72339</v>
      </c>
      <c r="W113" s="132">
        <f t="shared" si="100"/>
        <v>73765</v>
      </c>
      <c r="X113" s="132">
        <f t="shared" si="100"/>
        <v>77235</v>
      </c>
      <c r="Y113" s="132">
        <f t="shared" si="100"/>
        <v>79772</v>
      </c>
      <c r="Z113" s="132">
        <f t="shared" si="100"/>
        <v>83655</v>
      </c>
      <c r="AA113" s="132">
        <f t="shared" si="100"/>
        <v>87997</v>
      </c>
      <c r="AB113" s="132">
        <f t="shared" si="100"/>
        <v>90722</v>
      </c>
      <c r="AC113" s="132">
        <f t="shared" si="100"/>
        <v>93565</v>
      </c>
      <c r="AD113" s="132">
        <f t="shared" si="100"/>
        <v>97192</v>
      </c>
      <c r="AE113" s="132">
        <f t="shared" si="100"/>
        <v>99638</v>
      </c>
      <c r="AF113" s="132">
        <f t="shared" si="100"/>
        <v>102943</v>
      </c>
      <c r="AG113" s="132">
        <f t="shared" si="100"/>
        <v>104586</v>
      </c>
      <c r="AH113" s="132">
        <f t="shared" si="100"/>
        <v>106513</v>
      </c>
      <c r="AI113" s="132">
        <f t="shared" ref="AI113:BN113" si="101">AI21+AI67</f>
        <v>105161</v>
      </c>
      <c r="AJ113" s="132">
        <f t="shared" si="101"/>
        <v>102839</v>
      </c>
      <c r="AK113" s="132">
        <f t="shared" si="101"/>
        <v>100869</v>
      </c>
      <c r="AL113" s="132">
        <f t="shared" si="101"/>
        <v>99863</v>
      </c>
      <c r="AM113" s="132">
        <f t="shared" si="101"/>
        <v>99441</v>
      </c>
      <c r="AN113" s="132">
        <f t="shared" si="101"/>
        <v>98841</v>
      </c>
      <c r="AO113" s="132">
        <f t="shared" si="101"/>
        <v>99617</v>
      </c>
      <c r="AP113" s="132">
        <f t="shared" si="101"/>
        <v>98468</v>
      </c>
      <c r="AQ113" s="132">
        <f t="shared" si="101"/>
        <v>97897</v>
      </c>
      <c r="AR113" s="132">
        <f t="shared" si="101"/>
        <v>96603</v>
      </c>
      <c r="AS113" s="132">
        <f t="shared" si="101"/>
        <v>96031</v>
      </c>
      <c r="AT113" s="132">
        <f t="shared" si="101"/>
        <v>97194</v>
      </c>
      <c r="AU113" s="132">
        <f t="shared" si="101"/>
        <v>95609</v>
      </c>
      <c r="AV113" s="132">
        <f t="shared" si="101"/>
        <v>99818</v>
      </c>
      <c r="AW113" s="132">
        <f t="shared" si="101"/>
        <v>99975</v>
      </c>
      <c r="AX113" s="132">
        <f t="shared" si="101"/>
        <v>102702</v>
      </c>
      <c r="AY113" s="132">
        <f t="shared" si="101"/>
        <v>102253</v>
      </c>
      <c r="AZ113" s="132">
        <f t="shared" si="101"/>
        <v>102967</v>
      </c>
      <c r="BA113" s="132">
        <f t="shared" si="101"/>
        <v>100257</v>
      </c>
      <c r="BB113" s="132">
        <f t="shared" si="101"/>
        <v>99838</v>
      </c>
      <c r="BC113" s="132">
        <f t="shared" si="101"/>
        <v>97085</v>
      </c>
      <c r="BD113" s="132">
        <f t="shared" si="101"/>
        <v>93905</v>
      </c>
      <c r="BE113" s="132">
        <f t="shared" si="101"/>
        <v>88541</v>
      </c>
      <c r="BF113" s="132">
        <f t="shared" si="101"/>
        <v>83816</v>
      </c>
      <c r="BG113" s="132">
        <f t="shared" si="101"/>
        <v>82258</v>
      </c>
      <c r="BH113" s="132">
        <f t="shared" si="101"/>
        <v>80314</v>
      </c>
      <c r="BI113" s="132">
        <f t="shared" si="101"/>
        <v>78375</v>
      </c>
      <c r="BJ113" s="132">
        <f t="shared" si="101"/>
        <v>79245</v>
      </c>
      <c r="BK113" s="132">
        <f t="shared" si="101"/>
        <v>78923</v>
      </c>
      <c r="BL113" s="132">
        <f t="shared" si="101"/>
        <v>77858</v>
      </c>
      <c r="BM113" s="132">
        <f t="shared" si="101"/>
        <v>76130</v>
      </c>
      <c r="BN113" s="132">
        <f t="shared" si="101"/>
        <v>75043</v>
      </c>
      <c r="BO113" s="132">
        <f t="shared" ref="BO113:CT113" si="102">BO21+BO67</f>
        <v>73479</v>
      </c>
      <c r="BP113" s="132">
        <f t="shared" si="102"/>
        <v>73977</v>
      </c>
      <c r="BQ113" s="132">
        <f t="shared" si="102"/>
        <v>71544</v>
      </c>
      <c r="BR113" s="132">
        <f t="shared" si="102"/>
        <v>69925</v>
      </c>
      <c r="BS113" s="132">
        <f t="shared" si="102"/>
        <v>68162</v>
      </c>
      <c r="BT113" s="132">
        <f t="shared" si="102"/>
        <v>68162</v>
      </c>
      <c r="BU113" s="132">
        <f t="shared" si="102"/>
        <v>67080</v>
      </c>
      <c r="BV113" s="132">
        <f t="shared" si="102"/>
        <v>65456</v>
      </c>
      <c r="BW113" s="132">
        <f t="shared" si="102"/>
        <v>64898</v>
      </c>
      <c r="BX113" s="132">
        <f t="shared" si="102"/>
        <v>63450</v>
      </c>
      <c r="BY113" s="132">
        <f t="shared" si="102"/>
        <v>64113</v>
      </c>
      <c r="BZ113" s="132">
        <f t="shared" si="102"/>
        <v>61648</v>
      </c>
      <c r="CA113" s="132">
        <f t="shared" si="102"/>
        <v>52235</v>
      </c>
      <c r="CB113" s="132">
        <f t="shared" si="102"/>
        <v>50125</v>
      </c>
      <c r="CC113" s="132">
        <f t="shared" si="102"/>
        <v>48085</v>
      </c>
      <c r="CD113" s="132">
        <f t="shared" si="102"/>
        <v>48231</v>
      </c>
      <c r="CE113" s="132">
        <f t="shared" si="102"/>
        <v>47817</v>
      </c>
      <c r="CF113" s="132">
        <f t="shared" si="102"/>
        <v>51963</v>
      </c>
      <c r="CG113" s="132">
        <f t="shared" si="102"/>
        <v>50363</v>
      </c>
      <c r="CH113" s="132">
        <f t="shared" si="102"/>
        <v>49296</v>
      </c>
      <c r="CI113" s="132">
        <f t="shared" si="102"/>
        <v>46613</v>
      </c>
      <c r="CJ113" s="132">
        <f t="shared" si="102"/>
        <v>45388</v>
      </c>
      <c r="CK113" s="132">
        <f t="shared" si="102"/>
        <v>42873</v>
      </c>
      <c r="CL113" s="132">
        <f t="shared" si="102"/>
        <v>41616</v>
      </c>
      <c r="CM113" s="132">
        <f t="shared" si="102"/>
        <v>37641</v>
      </c>
      <c r="CN113" s="132">
        <f t="shared" si="102"/>
        <v>34861</v>
      </c>
      <c r="CO113" s="132">
        <f t="shared" si="102"/>
        <v>32016</v>
      </c>
      <c r="CP113" s="132">
        <f t="shared" si="102"/>
        <v>28723</v>
      </c>
      <c r="CQ113" s="132">
        <f t="shared" si="102"/>
        <v>25342</v>
      </c>
      <c r="CR113" s="132">
        <f t="shared" si="102"/>
        <v>23152</v>
      </c>
      <c r="CS113" s="132">
        <f t="shared" si="102"/>
        <v>20115</v>
      </c>
      <c r="CT113" s="132">
        <f t="shared" si="102"/>
        <v>16930</v>
      </c>
      <c r="CU113" s="132">
        <f t="shared" ref="CU113:DH113" si="103">CU21+CU67</f>
        <v>14275</v>
      </c>
      <c r="CV113" s="132">
        <f t="shared" si="103"/>
        <v>11578</v>
      </c>
      <c r="CW113" s="132">
        <f t="shared" si="103"/>
        <v>9228</v>
      </c>
      <c r="CX113" s="132">
        <f t="shared" si="103"/>
        <v>7505</v>
      </c>
      <c r="CY113" s="132">
        <f t="shared" si="103"/>
        <v>5740</v>
      </c>
      <c r="CZ113" s="132">
        <f t="shared" si="103"/>
        <v>4373</v>
      </c>
      <c r="DA113" s="132">
        <f t="shared" si="103"/>
        <v>3235</v>
      </c>
      <c r="DB113" s="132">
        <f t="shared" si="103"/>
        <v>2367</v>
      </c>
      <c r="DC113" s="132">
        <f t="shared" si="103"/>
        <v>1625</v>
      </c>
      <c r="DD113" s="132">
        <f t="shared" si="103"/>
        <v>1092</v>
      </c>
      <c r="DE113" s="132">
        <f t="shared" si="103"/>
        <v>710</v>
      </c>
      <c r="DF113" s="132">
        <f t="shared" si="103"/>
        <v>477</v>
      </c>
      <c r="DG113" s="132">
        <f t="shared" si="103"/>
        <v>259</v>
      </c>
      <c r="DH113" s="132">
        <f t="shared" si="103"/>
        <v>307</v>
      </c>
      <c r="DI113" s="114"/>
      <c r="DJ113" s="114"/>
      <c r="DK113" s="114"/>
      <c r="DL113" s="114"/>
      <c r="DM113" s="114"/>
      <c r="DN113" s="114"/>
      <c r="DO113" s="114"/>
      <c r="DP113" s="114"/>
      <c r="DQ113" s="114"/>
      <c r="DR113" s="114"/>
      <c r="DS113" s="114"/>
      <c r="DT113" s="114"/>
      <c r="DU113" s="114"/>
      <c r="DV113" s="114"/>
      <c r="DW113" s="114"/>
      <c r="DX113" s="114"/>
      <c r="DY113" s="114"/>
      <c r="DZ113" s="114"/>
      <c r="EA113" s="114"/>
      <c r="EB113" s="114"/>
      <c r="EC113" s="114"/>
    </row>
    <row r="114" spans="1:133" s="63" customFormat="1" ht="1" hidden="1" customHeight="1">
      <c r="A114" s="130" t="s">
        <v>189</v>
      </c>
      <c r="B114" s="137">
        <f t="shared" si="47"/>
        <v>6523413</v>
      </c>
      <c r="C114" s="131">
        <f t="shared" ref="C114:AH114" si="104">C22+C68</f>
        <v>3959056</v>
      </c>
      <c r="D114" s="131">
        <f t="shared" si="104"/>
        <v>4021328</v>
      </c>
      <c r="E114" s="131">
        <f t="shared" si="104"/>
        <v>4083024</v>
      </c>
      <c r="F114" s="131">
        <f t="shared" si="104"/>
        <v>4139095</v>
      </c>
      <c r="G114" s="131">
        <f t="shared" si="104"/>
        <v>4189383</v>
      </c>
      <c r="H114" s="131">
        <f t="shared" si="104"/>
        <v>966745</v>
      </c>
      <c r="I114" s="131">
        <f t="shared" si="104"/>
        <v>904473</v>
      </c>
      <c r="J114" s="131">
        <f t="shared" si="104"/>
        <v>842777</v>
      </c>
      <c r="K114" s="131">
        <f t="shared" si="104"/>
        <v>786706</v>
      </c>
      <c r="L114" s="131">
        <f t="shared" si="104"/>
        <v>736418</v>
      </c>
      <c r="M114" s="138">
        <f t="shared" si="104"/>
        <v>75506</v>
      </c>
      <c r="N114" s="138">
        <f t="shared" si="104"/>
        <v>73788</v>
      </c>
      <c r="O114" s="132">
        <f t="shared" si="104"/>
        <v>73499</v>
      </c>
      <c r="P114" s="132">
        <f t="shared" si="104"/>
        <v>73029</v>
      </c>
      <c r="Q114" s="132">
        <f t="shared" si="104"/>
        <v>74515</v>
      </c>
      <c r="R114" s="132">
        <f t="shared" si="104"/>
        <v>74420</v>
      </c>
      <c r="S114" s="132">
        <f t="shared" si="104"/>
        <v>74695</v>
      </c>
      <c r="T114" s="132">
        <f t="shared" si="104"/>
        <v>72520</v>
      </c>
      <c r="U114" s="132">
        <f t="shared" si="104"/>
        <v>71744</v>
      </c>
      <c r="V114" s="132">
        <f t="shared" si="104"/>
        <v>72843</v>
      </c>
      <c r="W114" s="132">
        <f t="shared" si="104"/>
        <v>72738</v>
      </c>
      <c r="X114" s="132">
        <f t="shared" si="104"/>
        <v>74099</v>
      </c>
      <c r="Y114" s="132">
        <f t="shared" si="104"/>
        <v>77559</v>
      </c>
      <c r="Z114" s="132">
        <f t="shared" si="104"/>
        <v>80048</v>
      </c>
      <c r="AA114" s="132">
        <f t="shared" si="104"/>
        <v>84054</v>
      </c>
      <c r="AB114" s="132">
        <f t="shared" si="104"/>
        <v>88543</v>
      </c>
      <c r="AC114" s="132">
        <f t="shared" si="104"/>
        <v>91347</v>
      </c>
      <c r="AD114" s="132">
        <f t="shared" si="104"/>
        <v>94282</v>
      </c>
      <c r="AE114" s="132">
        <f t="shared" si="104"/>
        <v>98064</v>
      </c>
      <c r="AF114" s="132">
        <f t="shared" si="104"/>
        <v>100319</v>
      </c>
      <c r="AG114" s="132">
        <f t="shared" si="104"/>
        <v>103463</v>
      </c>
      <c r="AH114" s="132">
        <f t="shared" si="104"/>
        <v>105193</v>
      </c>
      <c r="AI114" s="132">
        <f t="shared" ref="AI114:BN114" si="105">AI22+AI68</f>
        <v>107305</v>
      </c>
      <c r="AJ114" s="132">
        <f t="shared" si="105"/>
        <v>106123</v>
      </c>
      <c r="AK114" s="132">
        <f t="shared" si="105"/>
        <v>103983</v>
      </c>
      <c r="AL114" s="132">
        <f t="shared" si="105"/>
        <v>102210</v>
      </c>
      <c r="AM114" s="132">
        <f t="shared" si="105"/>
        <v>101266</v>
      </c>
      <c r="AN114" s="132">
        <f t="shared" si="105"/>
        <v>101112</v>
      </c>
      <c r="AO114" s="132">
        <f t="shared" si="105"/>
        <v>100309</v>
      </c>
      <c r="AP114" s="132">
        <f t="shared" si="105"/>
        <v>100936</v>
      </c>
      <c r="AQ114" s="132">
        <f t="shared" si="105"/>
        <v>99608</v>
      </c>
      <c r="AR114" s="132">
        <f t="shared" si="105"/>
        <v>98917</v>
      </c>
      <c r="AS114" s="132">
        <f t="shared" si="105"/>
        <v>97562</v>
      </c>
      <c r="AT114" s="132">
        <f t="shared" si="105"/>
        <v>96694</v>
      </c>
      <c r="AU114" s="132">
        <f t="shared" si="105"/>
        <v>97794</v>
      </c>
      <c r="AV114" s="132">
        <f t="shared" si="105"/>
        <v>96085</v>
      </c>
      <c r="AW114" s="132">
        <f t="shared" si="105"/>
        <v>100229</v>
      </c>
      <c r="AX114" s="132">
        <f t="shared" si="105"/>
        <v>100261</v>
      </c>
      <c r="AY114" s="132">
        <f t="shared" si="105"/>
        <v>102903</v>
      </c>
      <c r="AZ114" s="132">
        <f t="shared" si="105"/>
        <v>102369</v>
      </c>
      <c r="BA114" s="132">
        <f t="shared" si="105"/>
        <v>102985</v>
      </c>
      <c r="BB114" s="132">
        <f t="shared" si="105"/>
        <v>100172</v>
      </c>
      <c r="BC114" s="132">
        <f t="shared" si="105"/>
        <v>99764</v>
      </c>
      <c r="BD114" s="132">
        <f t="shared" si="105"/>
        <v>96939</v>
      </c>
      <c r="BE114" s="132">
        <f t="shared" si="105"/>
        <v>93741</v>
      </c>
      <c r="BF114" s="132">
        <f t="shared" si="105"/>
        <v>88377</v>
      </c>
      <c r="BG114" s="132">
        <f t="shared" si="105"/>
        <v>83674</v>
      </c>
      <c r="BH114" s="132">
        <f t="shared" si="105"/>
        <v>82050</v>
      </c>
      <c r="BI114" s="132">
        <f t="shared" si="105"/>
        <v>80072</v>
      </c>
      <c r="BJ114" s="132">
        <f t="shared" si="105"/>
        <v>78082</v>
      </c>
      <c r="BK114" s="132">
        <f t="shared" si="105"/>
        <v>78946</v>
      </c>
      <c r="BL114" s="132">
        <f t="shared" si="105"/>
        <v>78495</v>
      </c>
      <c r="BM114" s="132">
        <f t="shared" si="105"/>
        <v>77406</v>
      </c>
      <c r="BN114" s="132">
        <f t="shared" si="105"/>
        <v>75603</v>
      </c>
      <c r="BO114" s="132">
        <f t="shared" ref="BO114:CT114" si="106">BO22+BO68</f>
        <v>74498</v>
      </c>
      <c r="BP114" s="132">
        <f t="shared" si="106"/>
        <v>72896</v>
      </c>
      <c r="BQ114" s="132">
        <f t="shared" si="106"/>
        <v>73269</v>
      </c>
      <c r="BR114" s="132">
        <f t="shared" si="106"/>
        <v>70802</v>
      </c>
      <c r="BS114" s="132">
        <f t="shared" si="106"/>
        <v>69176</v>
      </c>
      <c r="BT114" s="132">
        <f t="shared" si="106"/>
        <v>67320</v>
      </c>
      <c r="BU114" s="132">
        <f t="shared" si="106"/>
        <v>67207</v>
      </c>
      <c r="BV114" s="132">
        <f t="shared" si="106"/>
        <v>66136</v>
      </c>
      <c r="BW114" s="132">
        <f t="shared" si="106"/>
        <v>64473</v>
      </c>
      <c r="BX114" s="132">
        <f t="shared" si="106"/>
        <v>63870</v>
      </c>
      <c r="BY114" s="132">
        <f t="shared" si="106"/>
        <v>62456</v>
      </c>
      <c r="BZ114" s="132">
        <f t="shared" si="106"/>
        <v>62840</v>
      </c>
      <c r="CA114" s="132">
        <f t="shared" si="106"/>
        <v>60477</v>
      </c>
      <c r="CB114" s="132">
        <f t="shared" si="106"/>
        <v>51206</v>
      </c>
      <c r="CC114" s="132">
        <f t="shared" si="106"/>
        <v>49071</v>
      </c>
      <c r="CD114" s="132">
        <f t="shared" si="106"/>
        <v>47083</v>
      </c>
      <c r="CE114" s="132">
        <f t="shared" si="106"/>
        <v>47119</v>
      </c>
      <c r="CF114" s="132">
        <f t="shared" si="106"/>
        <v>46623</v>
      </c>
      <c r="CG114" s="132">
        <f t="shared" si="106"/>
        <v>50493</v>
      </c>
      <c r="CH114" s="132">
        <f t="shared" si="106"/>
        <v>48814</v>
      </c>
      <c r="CI114" s="132">
        <f t="shared" si="106"/>
        <v>47600</v>
      </c>
      <c r="CJ114" s="132">
        <f t="shared" si="106"/>
        <v>44889</v>
      </c>
      <c r="CK114" s="132">
        <f t="shared" si="106"/>
        <v>43456</v>
      </c>
      <c r="CL114" s="132">
        <f t="shared" si="106"/>
        <v>40927</v>
      </c>
      <c r="CM114" s="132">
        <f t="shared" si="106"/>
        <v>39633</v>
      </c>
      <c r="CN114" s="132">
        <f t="shared" si="106"/>
        <v>35501</v>
      </c>
      <c r="CO114" s="132">
        <f t="shared" si="106"/>
        <v>32667</v>
      </c>
      <c r="CP114" s="132">
        <f t="shared" si="106"/>
        <v>29814</v>
      </c>
      <c r="CQ114" s="132">
        <f t="shared" si="106"/>
        <v>26494</v>
      </c>
      <c r="CR114" s="132">
        <f t="shared" si="106"/>
        <v>23048</v>
      </c>
      <c r="CS114" s="132">
        <f t="shared" si="106"/>
        <v>20890</v>
      </c>
      <c r="CT114" s="132">
        <f t="shared" si="106"/>
        <v>17992</v>
      </c>
      <c r="CU114" s="132">
        <f t="shared" ref="CU114:DH114" si="107">CU22+CU68</f>
        <v>14936</v>
      </c>
      <c r="CV114" s="132">
        <f t="shared" si="107"/>
        <v>12386</v>
      </c>
      <c r="CW114" s="132">
        <f t="shared" si="107"/>
        <v>9898</v>
      </c>
      <c r="CX114" s="132">
        <f t="shared" si="107"/>
        <v>7756</v>
      </c>
      <c r="CY114" s="132">
        <f t="shared" si="107"/>
        <v>6197</v>
      </c>
      <c r="CZ114" s="132">
        <f t="shared" si="107"/>
        <v>4531</v>
      </c>
      <c r="DA114" s="132">
        <f t="shared" si="107"/>
        <v>3409</v>
      </c>
      <c r="DB114" s="132">
        <f t="shared" si="107"/>
        <v>2478</v>
      </c>
      <c r="DC114" s="132">
        <f t="shared" si="107"/>
        <v>1796</v>
      </c>
      <c r="DD114" s="132">
        <f t="shared" si="107"/>
        <v>1156</v>
      </c>
      <c r="DE114" s="132">
        <f t="shared" si="107"/>
        <v>781</v>
      </c>
      <c r="DF114" s="132">
        <f t="shared" si="107"/>
        <v>489</v>
      </c>
      <c r="DG114" s="132">
        <f t="shared" si="107"/>
        <v>319</v>
      </c>
      <c r="DH114" s="132">
        <f t="shared" si="107"/>
        <v>301</v>
      </c>
      <c r="DI114" s="114"/>
      <c r="DJ114" s="114"/>
      <c r="DK114" s="114"/>
      <c r="DL114" s="114"/>
      <c r="DM114" s="114"/>
      <c r="DN114" s="114"/>
      <c r="DO114" s="114"/>
      <c r="DP114" s="114"/>
      <c r="DQ114" s="114"/>
      <c r="DR114" s="114"/>
      <c r="DS114" s="114"/>
      <c r="DT114" s="114"/>
      <c r="DU114" s="114"/>
      <c r="DV114" s="114"/>
      <c r="DW114" s="114"/>
      <c r="DX114" s="114"/>
      <c r="DY114" s="114"/>
      <c r="DZ114" s="114"/>
      <c r="EA114" s="114"/>
      <c r="EB114" s="114"/>
      <c r="EC114" s="114"/>
    </row>
    <row r="115" spans="1:133" s="63" customFormat="1" ht="1" hidden="1" customHeight="1">
      <c r="A115" s="130" t="s">
        <v>188</v>
      </c>
      <c r="B115" s="137">
        <f t="shared" si="47"/>
        <v>6566799</v>
      </c>
      <c r="C115" s="131">
        <f t="shared" ref="C115:AH115" si="108">C23+C69</f>
        <v>4004054</v>
      </c>
      <c r="D115" s="131">
        <f t="shared" si="108"/>
        <v>4066054</v>
      </c>
      <c r="E115" s="131">
        <f t="shared" si="108"/>
        <v>4127166</v>
      </c>
      <c r="F115" s="131">
        <f t="shared" si="108"/>
        <v>4187663</v>
      </c>
      <c r="G115" s="131">
        <f t="shared" si="108"/>
        <v>4242598</v>
      </c>
      <c r="H115" s="131">
        <f t="shared" si="108"/>
        <v>980831</v>
      </c>
      <c r="I115" s="131">
        <f t="shared" si="108"/>
        <v>918831</v>
      </c>
      <c r="J115" s="131">
        <f t="shared" si="108"/>
        <v>857719</v>
      </c>
      <c r="K115" s="131">
        <f t="shared" si="108"/>
        <v>797222</v>
      </c>
      <c r="L115" s="131">
        <f t="shared" si="108"/>
        <v>742287</v>
      </c>
      <c r="M115" s="138">
        <f t="shared" si="108"/>
        <v>76066</v>
      </c>
      <c r="N115" s="138">
        <f t="shared" si="108"/>
        <v>75161</v>
      </c>
      <c r="O115" s="132">
        <f t="shared" si="108"/>
        <v>73464</v>
      </c>
      <c r="P115" s="132">
        <f t="shared" si="108"/>
        <v>73944</v>
      </c>
      <c r="Q115" s="132">
        <f t="shared" si="108"/>
        <v>73633</v>
      </c>
      <c r="R115" s="132">
        <f t="shared" si="108"/>
        <v>75531</v>
      </c>
      <c r="S115" s="132">
        <f t="shared" si="108"/>
        <v>74776</v>
      </c>
      <c r="T115" s="132">
        <f t="shared" si="108"/>
        <v>75024</v>
      </c>
      <c r="U115" s="132">
        <f t="shared" si="108"/>
        <v>72890</v>
      </c>
      <c r="V115" s="132">
        <f t="shared" si="108"/>
        <v>72153</v>
      </c>
      <c r="W115" s="132">
        <f t="shared" si="108"/>
        <v>73326</v>
      </c>
      <c r="X115" s="132">
        <f t="shared" si="108"/>
        <v>73246</v>
      </c>
      <c r="Y115" s="132">
        <f t="shared" si="108"/>
        <v>74448</v>
      </c>
      <c r="Z115" s="132">
        <f t="shared" si="108"/>
        <v>77909</v>
      </c>
      <c r="AA115" s="132">
        <f t="shared" si="108"/>
        <v>80468</v>
      </c>
      <c r="AB115" s="132">
        <f t="shared" si="108"/>
        <v>84632</v>
      </c>
      <c r="AC115" s="132">
        <f t="shared" si="108"/>
        <v>89293</v>
      </c>
      <c r="AD115" s="132">
        <f t="shared" si="108"/>
        <v>92134</v>
      </c>
      <c r="AE115" s="132">
        <f t="shared" si="108"/>
        <v>95131</v>
      </c>
      <c r="AF115" s="132">
        <f t="shared" si="108"/>
        <v>98685</v>
      </c>
      <c r="AG115" s="132">
        <f t="shared" si="108"/>
        <v>100798</v>
      </c>
      <c r="AH115" s="132">
        <f t="shared" si="108"/>
        <v>104107</v>
      </c>
      <c r="AI115" s="132">
        <f t="shared" ref="AI115:BN115" si="109">AI23+AI69</f>
        <v>106127</v>
      </c>
      <c r="AJ115" s="132">
        <f t="shared" si="109"/>
        <v>108492</v>
      </c>
      <c r="AK115" s="132">
        <f t="shared" si="109"/>
        <v>107365</v>
      </c>
      <c r="AL115" s="132">
        <f t="shared" si="109"/>
        <v>105645</v>
      </c>
      <c r="AM115" s="132">
        <f t="shared" si="109"/>
        <v>103788</v>
      </c>
      <c r="AN115" s="132">
        <f t="shared" si="109"/>
        <v>102943</v>
      </c>
      <c r="AO115" s="132">
        <f t="shared" si="109"/>
        <v>102770</v>
      </c>
      <c r="AP115" s="132">
        <f t="shared" si="109"/>
        <v>101809</v>
      </c>
      <c r="AQ115" s="132">
        <f t="shared" si="109"/>
        <v>102279</v>
      </c>
      <c r="AR115" s="132">
        <f t="shared" si="109"/>
        <v>100754</v>
      </c>
      <c r="AS115" s="132">
        <f t="shared" si="109"/>
        <v>100046</v>
      </c>
      <c r="AT115" s="132">
        <f t="shared" si="109"/>
        <v>98425</v>
      </c>
      <c r="AU115" s="132">
        <f t="shared" si="109"/>
        <v>97388</v>
      </c>
      <c r="AV115" s="132">
        <f t="shared" si="109"/>
        <v>98382</v>
      </c>
      <c r="AW115" s="132">
        <f t="shared" si="109"/>
        <v>96568</v>
      </c>
      <c r="AX115" s="132">
        <f t="shared" si="109"/>
        <v>100616</v>
      </c>
      <c r="AY115" s="132">
        <f t="shared" si="109"/>
        <v>100553</v>
      </c>
      <c r="AZ115" s="132">
        <f t="shared" si="109"/>
        <v>103083</v>
      </c>
      <c r="BA115" s="132">
        <f t="shared" si="109"/>
        <v>102410</v>
      </c>
      <c r="BB115" s="132">
        <f t="shared" si="109"/>
        <v>102973</v>
      </c>
      <c r="BC115" s="132">
        <f t="shared" si="109"/>
        <v>100254</v>
      </c>
      <c r="BD115" s="132">
        <f t="shared" si="109"/>
        <v>99711</v>
      </c>
      <c r="BE115" s="132">
        <f t="shared" si="109"/>
        <v>96903</v>
      </c>
      <c r="BF115" s="132">
        <f t="shared" si="109"/>
        <v>93618</v>
      </c>
      <c r="BG115" s="132">
        <f t="shared" si="109"/>
        <v>88180</v>
      </c>
      <c r="BH115" s="132">
        <f t="shared" si="109"/>
        <v>83445</v>
      </c>
      <c r="BI115" s="132">
        <f t="shared" si="109"/>
        <v>81757</v>
      </c>
      <c r="BJ115" s="132">
        <f t="shared" si="109"/>
        <v>79751</v>
      </c>
      <c r="BK115" s="132">
        <f t="shared" si="109"/>
        <v>77793</v>
      </c>
      <c r="BL115" s="132">
        <f t="shared" si="109"/>
        <v>78513</v>
      </c>
      <c r="BM115" s="132">
        <f t="shared" si="109"/>
        <v>78035</v>
      </c>
      <c r="BN115" s="132">
        <f t="shared" si="109"/>
        <v>76881</v>
      </c>
      <c r="BO115" s="132">
        <f t="shared" ref="BO115:CT115" si="110">BO23+BO69</f>
        <v>75014</v>
      </c>
      <c r="BP115" s="132">
        <f t="shared" si="110"/>
        <v>73859</v>
      </c>
      <c r="BQ115" s="132">
        <f t="shared" si="110"/>
        <v>72190</v>
      </c>
      <c r="BR115" s="132">
        <f t="shared" si="110"/>
        <v>72431</v>
      </c>
      <c r="BS115" s="132">
        <f t="shared" si="110"/>
        <v>70012</v>
      </c>
      <c r="BT115" s="132">
        <f t="shared" si="110"/>
        <v>68417</v>
      </c>
      <c r="BU115" s="132">
        <f t="shared" si="110"/>
        <v>66383</v>
      </c>
      <c r="BV115" s="132">
        <f t="shared" si="110"/>
        <v>66238</v>
      </c>
      <c r="BW115" s="132">
        <f t="shared" si="110"/>
        <v>65117</v>
      </c>
      <c r="BX115" s="132">
        <f t="shared" si="110"/>
        <v>63455</v>
      </c>
      <c r="BY115" s="132">
        <f t="shared" si="110"/>
        <v>62864</v>
      </c>
      <c r="BZ115" s="132">
        <f t="shared" si="110"/>
        <v>61170</v>
      </c>
      <c r="CA115" s="132">
        <f t="shared" si="110"/>
        <v>61686</v>
      </c>
      <c r="CB115" s="132">
        <f t="shared" si="110"/>
        <v>59264</v>
      </c>
      <c r="CC115" s="132">
        <f t="shared" si="110"/>
        <v>50123</v>
      </c>
      <c r="CD115" s="132">
        <f t="shared" si="110"/>
        <v>48037</v>
      </c>
      <c r="CE115" s="132">
        <f t="shared" si="110"/>
        <v>45991</v>
      </c>
      <c r="CF115" s="132">
        <f t="shared" si="110"/>
        <v>45899</v>
      </c>
      <c r="CG115" s="132">
        <f t="shared" si="110"/>
        <v>45346</v>
      </c>
      <c r="CH115" s="132">
        <f t="shared" si="110"/>
        <v>48946</v>
      </c>
      <c r="CI115" s="132">
        <f t="shared" si="110"/>
        <v>47137</v>
      </c>
      <c r="CJ115" s="132">
        <f t="shared" si="110"/>
        <v>45903</v>
      </c>
      <c r="CK115" s="132">
        <f t="shared" si="110"/>
        <v>43116</v>
      </c>
      <c r="CL115" s="132">
        <f t="shared" si="110"/>
        <v>41463</v>
      </c>
      <c r="CM115" s="132">
        <f t="shared" si="110"/>
        <v>38916</v>
      </c>
      <c r="CN115" s="132">
        <f t="shared" si="110"/>
        <v>37473</v>
      </c>
      <c r="CO115" s="132">
        <f t="shared" si="110"/>
        <v>33340</v>
      </c>
      <c r="CP115" s="132">
        <f t="shared" si="110"/>
        <v>30421</v>
      </c>
      <c r="CQ115" s="132">
        <f t="shared" si="110"/>
        <v>27557</v>
      </c>
      <c r="CR115" s="132">
        <f t="shared" si="110"/>
        <v>24270</v>
      </c>
      <c r="CS115" s="132">
        <f t="shared" si="110"/>
        <v>20911</v>
      </c>
      <c r="CT115" s="132">
        <f t="shared" si="110"/>
        <v>18813</v>
      </c>
      <c r="CU115" s="132">
        <f t="shared" ref="CU115:DH115" si="111">CU23+CU69</f>
        <v>15945</v>
      </c>
      <c r="CV115" s="132">
        <f t="shared" si="111"/>
        <v>13172</v>
      </c>
      <c r="CW115" s="132">
        <f t="shared" si="111"/>
        <v>10605</v>
      </c>
      <c r="CX115" s="132">
        <f t="shared" si="111"/>
        <v>8357</v>
      </c>
      <c r="CY115" s="132">
        <f t="shared" si="111"/>
        <v>6434</v>
      </c>
      <c r="CZ115" s="132">
        <f t="shared" si="111"/>
        <v>5020</v>
      </c>
      <c r="DA115" s="132">
        <f t="shared" si="111"/>
        <v>3589</v>
      </c>
      <c r="DB115" s="132">
        <f t="shared" si="111"/>
        <v>2606</v>
      </c>
      <c r="DC115" s="132">
        <f t="shared" si="111"/>
        <v>1847</v>
      </c>
      <c r="DD115" s="132">
        <f t="shared" si="111"/>
        <v>1325</v>
      </c>
      <c r="DE115" s="132">
        <f t="shared" si="111"/>
        <v>821</v>
      </c>
      <c r="DF115" s="132">
        <f t="shared" si="111"/>
        <v>563</v>
      </c>
      <c r="DG115" s="132">
        <f t="shared" si="111"/>
        <v>328</v>
      </c>
      <c r="DH115" s="132">
        <f t="shared" si="111"/>
        <v>349</v>
      </c>
      <c r="DI115" s="114"/>
      <c r="DJ115" s="114"/>
      <c r="DK115" s="114"/>
      <c r="DL115" s="114"/>
      <c r="DM115" s="114"/>
      <c r="DN115" s="114"/>
      <c r="DO115" s="114"/>
      <c r="DP115" s="114"/>
      <c r="DQ115" s="114"/>
      <c r="DR115" s="114"/>
      <c r="DS115" s="114"/>
      <c r="DT115" s="114"/>
      <c r="DU115" s="114"/>
      <c r="DV115" s="114"/>
      <c r="DW115" s="114"/>
      <c r="DX115" s="114"/>
      <c r="DY115" s="114"/>
      <c r="DZ115" s="114"/>
      <c r="EA115" s="114"/>
      <c r="EB115" s="114"/>
      <c r="EC115" s="114"/>
    </row>
    <row r="116" spans="1:133" s="63" customFormat="1" ht="1" hidden="1" customHeight="1">
      <c r="A116" s="130" t="s">
        <v>187</v>
      </c>
      <c r="B116" s="137">
        <f t="shared" si="47"/>
        <v>6619973</v>
      </c>
      <c r="C116" s="131">
        <f t="shared" ref="C116:AH116" si="112">C24+C70</f>
        <v>4051388</v>
      </c>
      <c r="D116" s="131">
        <f t="shared" si="112"/>
        <v>4113464</v>
      </c>
      <c r="E116" s="131">
        <f t="shared" si="112"/>
        <v>4174309</v>
      </c>
      <c r="F116" s="131">
        <f t="shared" si="112"/>
        <v>4234337</v>
      </c>
      <c r="G116" s="131">
        <f t="shared" si="112"/>
        <v>4293677</v>
      </c>
      <c r="H116" s="131">
        <f t="shared" si="112"/>
        <v>994044</v>
      </c>
      <c r="I116" s="131">
        <f t="shared" si="112"/>
        <v>931968</v>
      </c>
      <c r="J116" s="131">
        <f t="shared" si="112"/>
        <v>871123</v>
      </c>
      <c r="K116" s="131">
        <f t="shared" si="112"/>
        <v>811095</v>
      </c>
      <c r="L116" s="131">
        <f t="shared" si="112"/>
        <v>751755</v>
      </c>
      <c r="M116" s="138">
        <f t="shared" si="112"/>
        <v>79650</v>
      </c>
      <c r="N116" s="138">
        <f t="shared" si="112"/>
        <v>75746</v>
      </c>
      <c r="O116" s="132">
        <f t="shared" si="112"/>
        <v>74919</v>
      </c>
      <c r="P116" s="132">
        <f t="shared" si="112"/>
        <v>74038</v>
      </c>
      <c r="Q116" s="132">
        <f t="shared" si="112"/>
        <v>74642</v>
      </c>
      <c r="R116" s="132">
        <f t="shared" si="112"/>
        <v>74795</v>
      </c>
      <c r="S116" s="132">
        <f t="shared" si="112"/>
        <v>76026</v>
      </c>
      <c r="T116" s="132">
        <f t="shared" si="112"/>
        <v>75173</v>
      </c>
      <c r="U116" s="132">
        <f t="shared" si="112"/>
        <v>75599</v>
      </c>
      <c r="V116" s="132">
        <f t="shared" si="112"/>
        <v>73448</v>
      </c>
      <c r="W116" s="132">
        <f t="shared" si="112"/>
        <v>72804</v>
      </c>
      <c r="X116" s="132">
        <f t="shared" si="112"/>
        <v>73961</v>
      </c>
      <c r="Y116" s="132">
        <f t="shared" si="112"/>
        <v>73846</v>
      </c>
      <c r="Z116" s="132">
        <f t="shared" si="112"/>
        <v>75042</v>
      </c>
      <c r="AA116" s="132">
        <f t="shared" si="112"/>
        <v>78527</v>
      </c>
      <c r="AB116" s="132">
        <f t="shared" si="112"/>
        <v>81375</v>
      </c>
      <c r="AC116" s="132">
        <f t="shared" si="112"/>
        <v>85730</v>
      </c>
      <c r="AD116" s="132">
        <f t="shared" si="112"/>
        <v>90330</v>
      </c>
      <c r="AE116" s="132">
        <f t="shared" si="112"/>
        <v>93183</v>
      </c>
      <c r="AF116" s="132">
        <f t="shared" si="112"/>
        <v>95707</v>
      </c>
      <c r="AG116" s="132">
        <f t="shared" si="112"/>
        <v>99169</v>
      </c>
      <c r="AH116" s="132">
        <f t="shared" si="112"/>
        <v>101492</v>
      </c>
      <c r="AI116" s="132">
        <f t="shared" ref="AI116:BN116" si="113">AI24+AI70</f>
        <v>105022</v>
      </c>
      <c r="AJ116" s="132">
        <f t="shared" si="113"/>
        <v>107241</v>
      </c>
      <c r="AK116" s="132">
        <f t="shared" si="113"/>
        <v>109736</v>
      </c>
      <c r="AL116" s="132">
        <f t="shared" si="113"/>
        <v>108795</v>
      </c>
      <c r="AM116" s="132">
        <f t="shared" si="113"/>
        <v>107329</v>
      </c>
      <c r="AN116" s="132">
        <f t="shared" si="113"/>
        <v>105565</v>
      </c>
      <c r="AO116" s="132">
        <f t="shared" si="113"/>
        <v>104666</v>
      </c>
      <c r="AP116" s="132">
        <f t="shared" si="113"/>
        <v>104413</v>
      </c>
      <c r="AQ116" s="132">
        <f t="shared" si="113"/>
        <v>103281</v>
      </c>
      <c r="AR116" s="132">
        <f t="shared" si="113"/>
        <v>103453</v>
      </c>
      <c r="AS116" s="132">
        <f t="shared" si="113"/>
        <v>102048</v>
      </c>
      <c r="AT116" s="132">
        <f t="shared" si="113"/>
        <v>101155</v>
      </c>
      <c r="AU116" s="132">
        <f t="shared" si="113"/>
        <v>99300</v>
      </c>
      <c r="AV116" s="132">
        <f t="shared" si="113"/>
        <v>98156</v>
      </c>
      <c r="AW116" s="132">
        <f t="shared" si="113"/>
        <v>99149</v>
      </c>
      <c r="AX116" s="132">
        <f t="shared" si="113"/>
        <v>97160</v>
      </c>
      <c r="AY116" s="132">
        <f t="shared" si="113"/>
        <v>101107</v>
      </c>
      <c r="AZ116" s="132">
        <f t="shared" si="113"/>
        <v>100945</v>
      </c>
      <c r="BA116" s="132">
        <f t="shared" si="113"/>
        <v>103362</v>
      </c>
      <c r="BB116" s="132">
        <f t="shared" si="113"/>
        <v>102632</v>
      </c>
      <c r="BC116" s="132">
        <f t="shared" si="113"/>
        <v>103195</v>
      </c>
      <c r="BD116" s="132">
        <f t="shared" si="113"/>
        <v>100342</v>
      </c>
      <c r="BE116" s="132">
        <f t="shared" si="113"/>
        <v>99719</v>
      </c>
      <c r="BF116" s="132">
        <f t="shared" si="113"/>
        <v>96944</v>
      </c>
      <c r="BG116" s="132">
        <f t="shared" si="113"/>
        <v>93583</v>
      </c>
      <c r="BH116" s="132">
        <f t="shared" si="113"/>
        <v>88046</v>
      </c>
      <c r="BI116" s="132">
        <f t="shared" si="113"/>
        <v>83279</v>
      </c>
      <c r="BJ116" s="132">
        <f t="shared" si="113"/>
        <v>81481</v>
      </c>
      <c r="BK116" s="132">
        <f t="shared" si="113"/>
        <v>79547</v>
      </c>
      <c r="BL116" s="132">
        <f t="shared" si="113"/>
        <v>77467</v>
      </c>
      <c r="BM116" s="132">
        <f t="shared" si="113"/>
        <v>78088</v>
      </c>
      <c r="BN116" s="132">
        <f t="shared" si="113"/>
        <v>77588</v>
      </c>
      <c r="BO116" s="132">
        <f t="shared" ref="BO116:CT116" si="114">BO24+BO70</f>
        <v>76335</v>
      </c>
      <c r="BP116" s="132">
        <f t="shared" si="114"/>
        <v>74390</v>
      </c>
      <c r="BQ116" s="132">
        <f t="shared" si="114"/>
        <v>73236</v>
      </c>
      <c r="BR116" s="132">
        <f t="shared" si="114"/>
        <v>71492</v>
      </c>
      <c r="BS116" s="132">
        <f t="shared" si="114"/>
        <v>71663</v>
      </c>
      <c r="BT116" s="132">
        <f t="shared" si="114"/>
        <v>69236</v>
      </c>
      <c r="BU116" s="132">
        <f t="shared" si="114"/>
        <v>67491</v>
      </c>
      <c r="BV116" s="132">
        <f t="shared" si="114"/>
        <v>65458</v>
      </c>
      <c r="BW116" s="132">
        <f t="shared" si="114"/>
        <v>65197</v>
      </c>
      <c r="BX116" s="132">
        <f t="shared" si="114"/>
        <v>64132</v>
      </c>
      <c r="BY116" s="132">
        <f t="shared" si="114"/>
        <v>62440</v>
      </c>
      <c r="BZ116" s="132">
        <f t="shared" si="114"/>
        <v>61657</v>
      </c>
      <c r="CA116" s="132">
        <f t="shared" si="114"/>
        <v>60018</v>
      </c>
      <c r="CB116" s="132">
        <f t="shared" si="114"/>
        <v>60563</v>
      </c>
      <c r="CC116" s="132">
        <f t="shared" si="114"/>
        <v>58086</v>
      </c>
      <c r="CD116" s="132">
        <f t="shared" si="114"/>
        <v>49020</v>
      </c>
      <c r="CE116" s="132">
        <f t="shared" si="114"/>
        <v>46927</v>
      </c>
      <c r="CF116" s="132">
        <f t="shared" si="114"/>
        <v>44901</v>
      </c>
      <c r="CG116" s="132">
        <f t="shared" si="114"/>
        <v>44640</v>
      </c>
      <c r="CH116" s="132">
        <f t="shared" si="114"/>
        <v>44014</v>
      </c>
      <c r="CI116" s="132">
        <f t="shared" si="114"/>
        <v>47338</v>
      </c>
      <c r="CJ116" s="132">
        <f t="shared" si="114"/>
        <v>45480</v>
      </c>
      <c r="CK116" s="132">
        <f t="shared" si="114"/>
        <v>43995</v>
      </c>
      <c r="CL116" s="132">
        <f t="shared" si="114"/>
        <v>41222</v>
      </c>
      <c r="CM116" s="132">
        <f t="shared" si="114"/>
        <v>39452</v>
      </c>
      <c r="CN116" s="132">
        <f t="shared" si="114"/>
        <v>36804</v>
      </c>
      <c r="CO116" s="132">
        <f t="shared" si="114"/>
        <v>35196</v>
      </c>
      <c r="CP116" s="132">
        <f t="shared" si="114"/>
        <v>31149</v>
      </c>
      <c r="CQ116" s="132">
        <f t="shared" si="114"/>
        <v>28088</v>
      </c>
      <c r="CR116" s="132">
        <f t="shared" si="114"/>
        <v>25197</v>
      </c>
      <c r="CS116" s="132">
        <f t="shared" si="114"/>
        <v>22011</v>
      </c>
      <c r="CT116" s="132">
        <f t="shared" si="114"/>
        <v>18787</v>
      </c>
      <c r="CU116" s="132">
        <f t="shared" ref="CU116:DH116" si="115">CU24+CU70</f>
        <v>16701</v>
      </c>
      <c r="CV116" s="132">
        <f t="shared" si="115"/>
        <v>13917</v>
      </c>
      <c r="CW116" s="132">
        <f t="shared" si="115"/>
        <v>11380</v>
      </c>
      <c r="CX116" s="132">
        <f t="shared" si="115"/>
        <v>8961</v>
      </c>
      <c r="CY116" s="132">
        <f t="shared" si="115"/>
        <v>6921</v>
      </c>
      <c r="CZ116" s="132">
        <f t="shared" si="115"/>
        <v>5163</v>
      </c>
      <c r="DA116" s="132">
        <f t="shared" si="115"/>
        <v>3974</v>
      </c>
      <c r="DB116" s="132">
        <f t="shared" si="115"/>
        <v>2747</v>
      </c>
      <c r="DC116" s="132">
        <f t="shared" si="115"/>
        <v>1990</v>
      </c>
      <c r="DD116" s="132">
        <f t="shared" si="115"/>
        <v>1359</v>
      </c>
      <c r="DE116" s="132">
        <f t="shared" si="115"/>
        <v>923</v>
      </c>
      <c r="DF116" s="132">
        <f t="shared" si="115"/>
        <v>565</v>
      </c>
      <c r="DG116" s="132">
        <f t="shared" si="115"/>
        <v>395</v>
      </c>
      <c r="DH116" s="132">
        <f t="shared" si="115"/>
        <v>366</v>
      </c>
      <c r="DI116" s="114"/>
      <c r="DJ116" s="114"/>
      <c r="DK116" s="114"/>
      <c r="DL116" s="114"/>
      <c r="DM116" s="114"/>
      <c r="DN116" s="114"/>
      <c r="DO116" s="114"/>
      <c r="DP116" s="114"/>
      <c r="DQ116" s="114"/>
      <c r="DR116" s="114"/>
      <c r="DS116" s="114"/>
      <c r="DT116" s="114"/>
      <c r="DU116" s="114"/>
      <c r="DV116" s="114"/>
      <c r="DW116" s="114"/>
      <c r="DX116" s="114"/>
      <c r="DY116" s="114"/>
      <c r="DZ116" s="114"/>
      <c r="EA116" s="114"/>
      <c r="EB116" s="114"/>
      <c r="EC116" s="114"/>
    </row>
    <row r="117" spans="1:133" s="63" customFormat="1" ht="1" hidden="1" customHeight="1">
      <c r="A117" s="130" t="s">
        <v>186</v>
      </c>
      <c r="B117" s="137">
        <f t="shared" si="47"/>
        <v>6673850</v>
      </c>
      <c r="C117" s="131">
        <f t="shared" ref="C117:AH117" si="116">C25+C71</f>
        <v>4097051</v>
      </c>
      <c r="D117" s="131">
        <f t="shared" si="116"/>
        <v>4158844</v>
      </c>
      <c r="E117" s="131">
        <f t="shared" si="116"/>
        <v>4219846</v>
      </c>
      <c r="F117" s="131">
        <f t="shared" si="116"/>
        <v>4279648</v>
      </c>
      <c r="G117" s="131">
        <f t="shared" si="116"/>
        <v>4338546</v>
      </c>
      <c r="H117" s="131">
        <f t="shared" si="116"/>
        <v>1006815</v>
      </c>
      <c r="I117" s="131">
        <f t="shared" si="116"/>
        <v>945022</v>
      </c>
      <c r="J117" s="131">
        <f t="shared" si="116"/>
        <v>884020</v>
      </c>
      <c r="K117" s="131">
        <f t="shared" si="116"/>
        <v>824218</v>
      </c>
      <c r="L117" s="131">
        <f t="shared" si="116"/>
        <v>765320</v>
      </c>
      <c r="M117" s="138">
        <f t="shared" si="116"/>
        <v>80641</v>
      </c>
      <c r="N117" s="138">
        <f t="shared" si="116"/>
        <v>79275</v>
      </c>
      <c r="O117" s="132">
        <f t="shared" si="116"/>
        <v>75314</v>
      </c>
      <c r="P117" s="132">
        <f t="shared" si="116"/>
        <v>75004</v>
      </c>
      <c r="Q117" s="132">
        <f t="shared" si="116"/>
        <v>74383</v>
      </c>
      <c r="R117" s="132">
        <f t="shared" si="116"/>
        <v>75817</v>
      </c>
      <c r="S117" s="132">
        <f t="shared" si="116"/>
        <v>75340</v>
      </c>
      <c r="T117" s="132">
        <f t="shared" si="116"/>
        <v>76495</v>
      </c>
      <c r="U117" s="132">
        <f t="shared" si="116"/>
        <v>75722</v>
      </c>
      <c r="V117" s="132">
        <f t="shared" si="116"/>
        <v>76148</v>
      </c>
      <c r="W117" s="132">
        <f t="shared" si="116"/>
        <v>74087</v>
      </c>
      <c r="X117" s="132">
        <f t="shared" si="116"/>
        <v>73456</v>
      </c>
      <c r="Y117" s="132">
        <f t="shared" si="116"/>
        <v>74615</v>
      </c>
      <c r="Z117" s="132">
        <f t="shared" si="116"/>
        <v>74503</v>
      </c>
      <c r="AA117" s="132">
        <f t="shared" si="116"/>
        <v>75750</v>
      </c>
      <c r="AB117" s="132">
        <f t="shared" si="116"/>
        <v>79464</v>
      </c>
      <c r="AC117" s="132">
        <f t="shared" si="116"/>
        <v>82327</v>
      </c>
      <c r="AD117" s="132">
        <f t="shared" si="116"/>
        <v>86782</v>
      </c>
      <c r="AE117" s="132">
        <f t="shared" si="116"/>
        <v>91271</v>
      </c>
      <c r="AF117" s="132">
        <f t="shared" si="116"/>
        <v>93590</v>
      </c>
      <c r="AG117" s="132">
        <f t="shared" si="116"/>
        <v>96375</v>
      </c>
      <c r="AH117" s="132">
        <f t="shared" si="116"/>
        <v>99881</v>
      </c>
      <c r="AI117" s="132">
        <f t="shared" ref="AI117:BN117" si="117">AI25+AI71</f>
        <v>102343</v>
      </c>
      <c r="AJ117" s="132">
        <f t="shared" si="117"/>
        <v>106111</v>
      </c>
      <c r="AK117" s="132">
        <f t="shared" si="117"/>
        <v>108797</v>
      </c>
      <c r="AL117" s="132">
        <f t="shared" si="117"/>
        <v>111530</v>
      </c>
      <c r="AM117" s="132">
        <f t="shared" si="117"/>
        <v>110725</v>
      </c>
      <c r="AN117" s="132">
        <f t="shared" si="117"/>
        <v>109421</v>
      </c>
      <c r="AO117" s="132">
        <f t="shared" si="117"/>
        <v>107594</v>
      </c>
      <c r="AP117" s="132">
        <f t="shared" si="117"/>
        <v>106582</v>
      </c>
      <c r="AQ117" s="132">
        <f t="shared" si="117"/>
        <v>106061</v>
      </c>
      <c r="AR117" s="132">
        <f t="shared" si="117"/>
        <v>104680</v>
      </c>
      <c r="AS117" s="132">
        <f t="shared" si="117"/>
        <v>104968</v>
      </c>
      <c r="AT117" s="132">
        <f t="shared" si="117"/>
        <v>103250</v>
      </c>
      <c r="AU117" s="132">
        <f t="shared" si="117"/>
        <v>102150</v>
      </c>
      <c r="AV117" s="132">
        <f t="shared" si="117"/>
        <v>100305</v>
      </c>
      <c r="AW117" s="132">
        <f t="shared" si="117"/>
        <v>98871</v>
      </c>
      <c r="AX117" s="132">
        <f t="shared" si="117"/>
        <v>99815</v>
      </c>
      <c r="AY117" s="132">
        <f t="shared" si="117"/>
        <v>97591</v>
      </c>
      <c r="AZ117" s="132">
        <f t="shared" si="117"/>
        <v>101512</v>
      </c>
      <c r="BA117" s="132">
        <f t="shared" si="117"/>
        <v>101290</v>
      </c>
      <c r="BB117" s="132">
        <f t="shared" si="117"/>
        <v>103544</v>
      </c>
      <c r="BC117" s="132">
        <f t="shared" si="117"/>
        <v>102676</v>
      </c>
      <c r="BD117" s="132">
        <f t="shared" si="117"/>
        <v>103155</v>
      </c>
      <c r="BE117" s="132">
        <f t="shared" si="117"/>
        <v>100291</v>
      </c>
      <c r="BF117" s="132">
        <f t="shared" si="117"/>
        <v>99627</v>
      </c>
      <c r="BG117" s="132">
        <f t="shared" si="117"/>
        <v>96834</v>
      </c>
      <c r="BH117" s="132">
        <f t="shared" si="117"/>
        <v>93344</v>
      </c>
      <c r="BI117" s="132">
        <f t="shared" si="117"/>
        <v>87752</v>
      </c>
      <c r="BJ117" s="132">
        <f t="shared" si="117"/>
        <v>82942</v>
      </c>
      <c r="BK117" s="132">
        <f t="shared" si="117"/>
        <v>81214</v>
      </c>
      <c r="BL117" s="132">
        <f t="shared" si="117"/>
        <v>79143</v>
      </c>
      <c r="BM117" s="132">
        <f t="shared" si="117"/>
        <v>77012</v>
      </c>
      <c r="BN117" s="132">
        <f t="shared" si="117"/>
        <v>77543</v>
      </c>
      <c r="BO117" s="132">
        <f t="shared" ref="BO117:CT117" si="118">BO25+BO71</f>
        <v>77000</v>
      </c>
      <c r="BP117" s="132">
        <f t="shared" si="118"/>
        <v>75704</v>
      </c>
      <c r="BQ117" s="132">
        <f t="shared" si="118"/>
        <v>73607</v>
      </c>
      <c r="BR117" s="132">
        <f t="shared" si="118"/>
        <v>72374</v>
      </c>
      <c r="BS117" s="132">
        <f t="shared" si="118"/>
        <v>70609</v>
      </c>
      <c r="BT117" s="132">
        <f t="shared" si="118"/>
        <v>70790</v>
      </c>
      <c r="BU117" s="132">
        <f t="shared" si="118"/>
        <v>68151</v>
      </c>
      <c r="BV117" s="132">
        <f t="shared" si="118"/>
        <v>66531</v>
      </c>
      <c r="BW117" s="132">
        <f t="shared" si="118"/>
        <v>64391</v>
      </c>
      <c r="BX117" s="132">
        <f t="shared" si="118"/>
        <v>64184</v>
      </c>
      <c r="BY117" s="132">
        <f t="shared" si="118"/>
        <v>63185</v>
      </c>
      <c r="BZ117" s="132">
        <f t="shared" si="118"/>
        <v>61180</v>
      </c>
      <c r="CA117" s="132">
        <f t="shared" si="118"/>
        <v>60586</v>
      </c>
      <c r="CB117" s="132">
        <f t="shared" si="118"/>
        <v>58911</v>
      </c>
      <c r="CC117" s="132">
        <f t="shared" si="118"/>
        <v>59431</v>
      </c>
      <c r="CD117" s="132">
        <f t="shared" si="118"/>
        <v>56959</v>
      </c>
      <c r="CE117" s="132">
        <f t="shared" si="118"/>
        <v>47900</v>
      </c>
      <c r="CF117" s="132">
        <f t="shared" si="118"/>
        <v>45873</v>
      </c>
      <c r="CG117" s="132">
        <f t="shared" si="118"/>
        <v>43751</v>
      </c>
      <c r="CH117" s="132">
        <f t="shared" si="118"/>
        <v>43310</v>
      </c>
      <c r="CI117" s="132">
        <f t="shared" si="118"/>
        <v>42600</v>
      </c>
      <c r="CJ117" s="132">
        <f t="shared" si="118"/>
        <v>45682</v>
      </c>
      <c r="CK117" s="132">
        <f t="shared" si="118"/>
        <v>43675</v>
      </c>
      <c r="CL117" s="132">
        <f t="shared" si="118"/>
        <v>42110</v>
      </c>
      <c r="CM117" s="132">
        <f t="shared" si="118"/>
        <v>39351</v>
      </c>
      <c r="CN117" s="132">
        <f t="shared" si="118"/>
        <v>37380</v>
      </c>
      <c r="CO117" s="132">
        <f t="shared" si="118"/>
        <v>34576</v>
      </c>
      <c r="CP117" s="132">
        <f t="shared" si="118"/>
        <v>32886</v>
      </c>
      <c r="CQ117" s="132">
        <f t="shared" si="118"/>
        <v>28766</v>
      </c>
      <c r="CR117" s="132">
        <f t="shared" si="118"/>
        <v>25729</v>
      </c>
      <c r="CS117" s="132">
        <f t="shared" si="118"/>
        <v>22934</v>
      </c>
      <c r="CT117" s="132">
        <f t="shared" si="118"/>
        <v>19775</v>
      </c>
      <c r="CU117" s="132">
        <f t="shared" ref="CU117:DH117" si="119">CU25+CU71</f>
        <v>16643</v>
      </c>
      <c r="CV117" s="132">
        <f t="shared" si="119"/>
        <v>14556</v>
      </c>
      <c r="CW117" s="132">
        <f t="shared" si="119"/>
        <v>12023</v>
      </c>
      <c r="CX117" s="132">
        <f t="shared" si="119"/>
        <v>9616</v>
      </c>
      <c r="CY117" s="132">
        <f t="shared" si="119"/>
        <v>7420</v>
      </c>
      <c r="CZ117" s="132">
        <f t="shared" si="119"/>
        <v>5603</v>
      </c>
      <c r="DA117" s="132">
        <f t="shared" si="119"/>
        <v>4144</v>
      </c>
      <c r="DB117" s="132">
        <f t="shared" si="119"/>
        <v>3086</v>
      </c>
      <c r="DC117" s="132">
        <f t="shared" si="119"/>
        <v>2080</v>
      </c>
      <c r="DD117" s="132">
        <f t="shared" si="119"/>
        <v>1472</v>
      </c>
      <c r="DE117" s="132">
        <f t="shared" si="119"/>
        <v>986</v>
      </c>
      <c r="DF117" s="132">
        <f t="shared" si="119"/>
        <v>627</v>
      </c>
      <c r="DG117" s="132">
        <f t="shared" si="119"/>
        <v>361</v>
      </c>
      <c r="DH117" s="132">
        <f t="shared" si="119"/>
        <v>429</v>
      </c>
      <c r="DI117" s="114"/>
      <c r="DJ117" s="114"/>
      <c r="DK117" s="114"/>
      <c r="DL117" s="114"/>
      <c r="DM117" s="114"/>
      <c r="DN117" s="114"/>
      <c r="DO117" s="114"/>
      <c r="DP117" s="114"/>
      <c r="DQ117" s="114"/>
      <c r="DR117" s="114"/>
      <c r="DS117" s="114"/>
      <c r="DT117" s="114"/>
      <c r="DU117" s="114"/>
      <c r="DV117" s="114"/>
      <c r="DW117" s="114"/>
      <c r="DX117" s="114"/>
      <c r="DY117" s="114"/>
      <c r="DZ117" s="114"/>
      <c r="EA117" s="114"/>
      <c r="EB117" s="114"/>
      <c r="EC117" s="114"/>
    </row>
    <row r="118" spans="1:133" s="63" customFormat="1" ht="1" hidden="1" customHeight="1">
      <c r="A118" s="130" t="s">
        <v>185</v>
      </c>
      <c r="B118" s="137">
        <f t="shared" si="47"/>
        <v>6750693</v>
      </c>
      <c r="C118" s="131">
        <f t="shared" ref="C118:AH118" si="120">C26+C72</f>
        <v>4153248</v>
      </c>
      <c r="D118" s="131">
        <f t="shared" si="120"/>
        <v>4215623</v>
      </c>
      <c r="E118" s="131">
        <f t="shared" si="120"/>
        <v>4276351</v>
      </c>
      <c r="F118" s="131">
        <f t="shared" si="120"/>
        <v>4336311</v>
      </c>
      <c r="G118" s="131">
        <f t="shared" si="120"/>
        <v>4395004</v>
      </c>
      <c r="H118" s="131">
        <f t="shared" si="120"/>
        <v>1017739</v>
      </c>
      <c r="I118" s="131">
        <f t="shared" si="120"/>
        <v>955364</v>
      </c>
      <c r="J118" s="131">
        <f t="shared" si="120"/>
        <v>894636</v>
      </c>
      <c r="K118" s="131">
        <f t="shared" si="120"/>
        <v>834676</v>
      </c>
      <c r="L118" s="131">
        <f t="shared" si="120"/>
        <v>775983</v>
      </c>
      <c r="M118" s="138">
        <f t="shared" si="120"/>
        <v>83271</v>
      </c>
      <c r="N118" s="138">
        <f t="shared" si="120"/>
        <v>80620</v>
      </c>
      <c r="O118" s="132">
        <f t="shared" si="120"/>
        <v>79763</v>
      </c>
      <c r="P118" s="132">
        <f t="shared" si="120"/>
        <v>76608</v>
      </c>
      <c r="Q118" s="132">
        <f t="shared" si="120"/>
        <v>76380</v>
      </c>
      <c r="R118" s="132">
        <f t="shared" si="120"/>
        <v>76428</v>
      </c>
      <c r="S118" s="132">
        <f t="shared" si="120"/>
        <v>76985</v>
      </c>
      <c r="T118" s="132">
        <f t="shared" si="120"/>
        <v>76357</v>
      </c>
      <c r="U118" s="132">
        <f t="shared" si="120"/>
        <v>77472</v>
      </c>
      <c r="V118" s="132">
        <f t="shared" si="120"/>
        <v>76717</v>
      </c>
      <c r="W118" s="132">
        <f t="shared" si="120"/>
        <v>77225</v>
      </c>
      <c r="X118" s="132">
        <f t="shared" si="120"/>
        <v>75103</v>
      </c>
      <c r="Y118" s="132">
        <f t="shared" si="120"/>
        <v>74452</v>
      </c>
      <c r="Z118" s="132">
        <f t="shared" si="120"/>
        <v>75493</v>
      </c>
      <c r="AA118" s="132">
        <f t="shared" si="120"/>
        <v>75581</v>
      </c>
      <c r="AB118" s="132">
        <f t="shared" si="120"/>
        <v>76991</v>
      </c>
      <c r="AC118" s="132">
        <f t="shared" si="120"/>
        <v>80747</v>
      </c>
      <c r="AD118" s="132">
        <f t="shared" si="120"/>
        <v>83527</v>
      </c>
      <c r="AE118" s="132">
        <f t="shared" si="120"/>
        <v>87971</v>
      </c>
      <c r="AF118" s="132">
        <f t="shared" si="120"/>
        <v>92015</v>
      </c>
      <c r="AG118" s="132">
        <f t="shared" si="120"/>
        <v>94619</v>
      </c>
      <c r="AH118" s="132">
        <f t="shared" si="120"/>
        <v>97455</v>
      </c>
      <c r="AI118" s="132">
        <f t="shared" ref="AI118:BN118" si="121">AI26+AI72</f>
        <v>101418</v>
      </c>
      <c r="AJ118" s="132">
        <f t="shared" si="121"/>
        <v>104192</v>
      </c>
      <c r="AK118" s="132">
        <f t="shared" si="121"/>
        <v>108332</v>
      </c>
      <c r="AL118" s="132">
        <f t="shared" si="121"/>
        <v>111355</v>
      </c>
      <c r="AM118" s="132">
        <f t="shared" si="121"/>
        <v>114569</v>
      </c>
      <c r="AN118" s="132">
        <f t="shared" si="121"/>
        <v>113852</v>
      </c>
      <c r="AO118" s="132">
        <f t="shared" si="121"/>
        <v>112264</v>
      </c>
      <c r="AP118" s="132">
        <f t="shared" si="121"/>
        <v>110230</v>
      </c>
      <c r="AQ118" s="132">
        <f t="shared" si="121"/>
        <v>109149</v>
      </c>
      <c r="AR118" s="132">
        <f t="shared" si="121"/>
        <v>108222</v>
      </c>
      <c r="AS118" s="132">
        <f t="shared" si="121"/>
        <v>106641</v>
      </c>
      <c r="AT118" s="132">
        <f t="shared" si="121"/>
        <v>106658</v>
      </c>
      <c r="AU118" s="132">
        <f t="shared" si="121"/>
        <v>104730</v>
      </c>
      <c r="AV118" s="132">
        <f t="shared" si="121"/>
        <v>103383</v>
      </c>
      <c r="AW118" s="132">
        <f t="shared" si="121"/>
        <v>101441</v>
      </c>
      <c r="AX118" s="132">
        <f t="shared" si="121"/>
        <v>99773</v>
      </c>
      <c r="AY118" s="132">
        <f t="shared" si="121"/>
        <v>100621</v>
      </c>
      <c r="AZ118" s="132">
        <f t="shared" si="121"/>
        <v>98135</v>
      </c>
      <c r="BA118" s="132">
        <f t="shared" si="121"/>
        <v>101946</v>
      </c>
      <c r="BB118" s="132">
        <f t="shared" si="121"/>
        <v>101553</v>
      </c>
      <c r="BC118" s="132">
        <f t="shared" si="121"/>
        <v>103739</v>
      </c>
      <c r="BD118" s="132">
        <f t="shared" si="121"/>
        <v>102796</v>
      </c>
      <c r="BE118" s="132">
        <f t="shared" si="121"/>
        <v>103216</v>
      </c>
      <c r="BF118" s="132">
        <f t="shared" si="121"/>
        <v>100266</v>
      </c>
      <c r="BG118" s="132">
        <f t="shared" si="121"/>
        <v>99528</v>
      </c>
      <c r="BH118" s="132">
        <f t="shared" si="121"/>
        <v>96636</v>
      </c>
      <c r="BI118" s="132">
        <f t="shared" si="121"/>
        <v>93163</v>
      </c>
      <c r="BJ118" s="132">
        <f t="shared" si="121"/>
        <v>87542</v>
      </c>
      <c r="BK118" s="132">
        <f t="shared" si="121"/>
        <v>82654</v>
      </c>
      <c r="BL118" s="132">
        <f t="shared" si="121"/>
        <v>80871</v>
      </c>
      <c r="BM118" s="132">
        <f t="shared" si="121"/>
        <v>78743</v>
      </c>
      <c r="BN118" s="132">
        <f t="shared" si="121"/>
        <v>76512</v>
      </c>
      <c r="BO118" s="132">
        <f t="shared" ref="BO118:CT118" si="122">BO26+BO72</f>
        <v>76952</v>
      </c>
      <c r="BP118" s="132">
        <f t="shared" si="122"/>
        <v>76306</v>
      </c>
      <c r="BQ118" s="132">
        <f t="shared" si="122"/>
        <v>74960</v>
      </c>
      <c r="BR118" s="132">
        <f t="shared" si="122"/>
        <v>72764</v>
      </c>
      <c r="BS118" s="132">
        <f t="shared" si="122"/>
        <v>71524</v>
      </c>
      <c r="BT118" s="132">
        <f t="shared" si="122"/>
        <v>69792</v>
      </c>
      <c r="BU118" s="132">
        <f t="shared" si="122"/>
        <v>69760</v>
      </c>
      <c r="BV118" s="132">
        <f t="shared" si="122"/>
        <v>67224</v>
      </c>
      <c r="BW118" s="132">
        <f t="shared" si="122"/>
        <v>65468</v>
      </c>
      <c r="BX118" s="132">
        <f t="shared" si="122"/>
        <v>63417</v>
      </c>
      <c r="BY118" s="132">
        <f t="shared" si="122"/>
        <v>63264</v>
      </c>
      <c r="BZ118" s="132">
        <f t="shared" si="122"/>
        <v>62019</v>
      </c>
      <c r="CA118" s="132">
        <f t="shared" si="122"/>
        <v>60152</v>
      </c>
      <c r="CB118" s="132">
        <f t="shared" si="122"/>
        <v>59512</v>
      </c>
      <c r="CC118" s="132">
        <f t="shared" si="122"/>
        <v>57781</v>
      </c>
      <c r="CD118" s="132">
        <f t="shared" si="122"/>
        <v>58263</v>
      </c>
      <c r="CE118" s="132">
        <f t="shared" si="122"/>
        <v>55704</v>
      </c>
      <c r="CF118" s="132">
        <f t="shared" si="122"/>
        <v>46740</v>
      </c>
      <c r="CG118" s="132">
        <f t="shared" si="122"/>
        <v>44586</v>
      </c>
      <c r="CH118" s="132">
        <f t="shared" si="122"/>
        <v>42484</v>
      </c>
      <c r="CI118" s="132">
        <f t="shared" si="122"/>
        <v>41969</v>
      </c>
      <c r="CJ118" s="132">
        <f t="shared" si="122"/>
        <v>40992</v>
      </c>
      <c r="CK118" s="132">
        <f t="shared" si="122"/>
        <v>43922</v>
      </c>
      <c r="CL118" s="132">
        <f t="shared" si="122"/>
        <v>41720</v>
      </c>
      <c r="CM118" s="132">
        <f t="shared" si="122"/>
        <v>40022</v>
      </c>
      <c r="CN118" s="132">
        <f t="shared" si="122"/>
        <v>37259</v>
      </c>
      <c r="CO118" s="132">
        <f t="shared" si="122"/>
        <v>35145</v>
      </c>
      <c r="CP118" s="132">
        <f t="shared" si="122"/>
        <v>32243</v>
      </c>
      <c r="CQ118" s="132">
        <f t="shared" si="122"/>
        <v>30506</v>
      </c>
      <c r="CR118" s="132">
        <f t="shared" si="122"/>
        <v>26405</v>
      </c>
      <c r="CS118" s="132">
        <f t="shared" si="122"/>
        <v>23305</v>
      </c>
      <c r="CT118" s="132">
        <f t="shared" si="122"/>
        <v>20461</v>
      </c>
      <c r="CU118" s="132">
        <f t="shared" ref="CU118:DH118" si="123">CU26+CU72</f>
        <v>17403</v>
      </c>
      <c r="CV118" s="132">
        <f t="shared" si="123"/>
        <v>14466</v>
      </c>
      <c r="CW118" s="132">
        <f t="shared" si="123"/>
        <v>12419</v>
      </c>
      <c r="CX118" s="132">
        <f t="shared" si="123"/>
        <v>10043</v>
      </c>
      <c r="CY118" s="132">
        <f t="shared" si="123"/>
        <v>7953</v>
      </c>
      <c r="CZ118" s="132">
        <f t="shared" si="123"/>
        <v>5930</v>
      </c>
      <c r="DA118" s="132">
        <f t="shared" si="123"/>
        <v>4407</v>
      </c>
      <c r="DB118" s="132">
        <f t="shared" si="123"/>
        <v>3187</v>
      </c>
      <c r="DC118" s="132">
        <f t="shared" si="123"/>
        <v>2302</v>
      </c>
      <c r="DD118" s="132">
        <f t="shared" si="123"/>
        <v>1517</v>
      </c>
      <c r="DE118" s="132">
        <f t="shared" si="123"/>
        <v>1029</v>
      </c>
      <c r="DF118" s="132">
        <f t="shared" si="123"/>
        <v>676</v>
      </c>
      <c r="DG118" s="132">
        <f t="shared" si="123"/>
        <v>425</v>
      </c>
      <c r="DH118" s="132">
        <f t="shared" si="123"/>
        <v>405</v>
      </c>
      <c r="DI118" s="114"/>
      <c r="DJ118" s="114"/>
      <c r="DK118" s="114"/>
      <c r="DL118" s="114"/>
      <c r="DM118" s="114"/>
      <c r="DN118" s="114"/>
      <c r="DO118" s="114"/>
      <c r="DP118" s="114"/>
      <c r="DQ118" s="114"/>
      <c r="DR118" s="114"/>
      <c r="DS118" s="114"/>
      <c r="DT118" s="114"/>
      <c r="DU118" s="114"/>
      <c r="DV118" s="114"/>
      <c r="DW118" s="114"/>
      <c r="DX118" s="114"/>
      <c r="DY118" s="114"/>
      <c r="DZ118" s="114"/>
      <c r="EA118" s="114"/>
      <c r="EB118" s="114"/>
      <c r="EC118" s="114"/>
    </row>
    <row r="119" spans="1:133" s="63" customFormat="1" ht="1" hidden="1" customHeight="1">
      <c r="A119" s="130" t="s">
        <v>184</v>
      </c>
      <c r="B119" s="137">
        <f t="shared" si="47"/>
        <v>6842768</v>
      </c>
      <c r="C119" s="131">
        <f t="shared" ref="C119:AH119" si="124">C27+C73</f>
        <v>4224743</v>
      </c>
      <c r="D119" s="131">
        <f t="shared" si="124"/>
        <v>4286216</v>
      </c>
      <c r="E119" s="131">
        <f t="shared" si="124"/>
        <v>4347363</v>
      </c>
      <c r="F119" s="131">
        <f t="shared" si="124"/>
        <v>4407104</v>
      </c>
      <c r="G119" s="131">
        <f t="shared" si="124"/>
        <v>4466159</v>
      </c>
      <c r="H119" s="131">
        <f t="shared" si="124"/>
        <v>1030299</v>
      </c>
      <c r="I119" s="131">
        <f t="shared" si="124"/>
        <v>968826</v>
      </c>
      <c r="J119" s="131">
        <f t="shared" si="124"/>
        <v>907679</v>
      </c>
      <c r="K119" s="131">
        <f t="shared" si="124"/>
        <v>847938</v>
      </c>
      <c r="L119" s="131">
        <f t="shared" si="124"/>
        <v>788883</v>
      </c>
      <c r="M119" s="138">
        <f t="shared" si="124"/>
        <v>85299</v>
      </c>
      <c r="N119" s="138">
        <f t="shared" si="124"/>
        <v>83173</v>
      </c>
      <c r="O119" s="132">
        <f t="shared" si="124"/>
        <v>81040</v>
      </c>
      <c r="P119" s="132">
        <f t="shared" si="124"/>
        <v>81365</v>
      </c>
      <c r="Q119" s="132">
        <f t="shared" si="124"/>
        <v>78209</v>
      </c>
      <c r="R119" s="132">
        <f t="shared" si="124"/>
        <v>78676</v>
      </c>
      <c r="S119" s="132">
        <f t="shared" si="124"/>
        <v>77770</v>
      </c>
      <c r="T119" s="132">
        <f t="shared" si="124"/>
        <v>77945</v>
      </c>
      <c r="U119" s="132">
        <f t="shared" si="124"/>
        <v>77003</v>
      </c>
      <c r="V119" s="132">
        <f t="shared" si="124"/>
        <v>77969</v>
      </c>
      <c r="W119" s="132">
        <f t="shared" si="124"/>
        <v>77318</v>
      </c>
      <c r="X119" s="132">
        <f t="shared" si="124"/>
        <v>77943</v>
      </c>
      <c r="Y119" s="132">
        <f t="shared" si="124"/>
        <v>75734</v>
      </c>
      <c r="Z119" s="132">
        <f t="shared" si="124"/>
        <v>74705</v>
      </c>
      <c r="AA119" s="132">
        <f t="shared" si="124"/>
        <v>75587</v>
      </c>
      <c r="AB119" s="132">
        <f t="shared" si="124"/>
        <v>76071</v>
      </c>
      <c r="AC119" s="132">
        <f t="shared" si="124"/>
        <v>77793</v>
      </c>
      <c r="AD119" s="132">
        <f t="shared" si="124"/>
        <v>81409</v>
      </c>
      <c r="AE119" s="132">
        <f t="shared" si="124"/>
        <v>84151</v>
      </c>
      <c r="AF119" s="132">
        <f t="shared" si="124"/>
        <v>88566</v>
      </c>
      <c r="AG119" s="132">
        <f t="shared" si="124"/>
        <v>93066</v>
      </c>
      <c r="AH119" s="132">
        <f t="shared" si="124"/>
        <v>95663</v>
      </c>
      <c r="AI119" s="132">
        <f t="shared" ref="AI119:BN119" si="125">AI27+AI73</f>
        <v>99061</v>
      </c>
      <c r="AJ119" s="132">
        <f t="shared" si="125"/>
        <v>103563</v>
      </c>
      <c r="AK119" s="132">
        <f t="shared" si="125"/>
        <v>107105</v>
      </c>
      <c r="AL119" s="132">
        <f t="shared" si="125"/>
        <v>112082</v>
      </c>
      <c r="AM119" s="132">
        <f t="shared" si="125"/>
        <v>115755</v>
      </c>
      <c r="AN119" s="132">
        <f t="shared" si="125"/>
        <v>119332</v>
      </c>
      <c r="AO119" s="132">
        <f t="shared" si="125"/>
        <v>118943</v>
      </c>
      <c r="AP119" s="132">
        <f t="shared" si="125"/>
        <v>116950</v>
      </c>
      <c r="AQ119" s="132">
        <f t="shared" si="125"/>
        <v>114971</v>
      </c>
      <c r="AR119" s="132">
        <f t="shared" si="125"/>
        <v>113993</v>
      </c>
      <c r="AS119" s="132">
        <f t="shared" si="125"/>
        <v>112111</v>
      </c>
      <c r="AT119" s="132">
        <f t="shared" si="125"/>
        <v>109680</v>
      </c>
      <c r="AU119" s="132">
        <f t="shared" si="125"/>
        <v>109373</v>
      </c>
      <c r="AV119" s="132">
        <f t="shared" si="125"/>
        <v>107366</v>
      </c>
      <c r="AW119" s="132">
        <f t="shared" si="125"/>
        <v>104654</v>
      </c>
      <c r="AX119" s="132">
        <f t="shared" si="125"/>
        <v>102726</v>
      </c>
      <c r="AY119" s="132">
        <f t="shared" si="125"/>
        <v>100651</v>
      </c>
      <c r="AZ119" s="132">
        <f t="shared" si="125"/>
        <v>101510</v>
      </c>
      <c r="BA119" s="132">
        <f t="shared" si="125"/>
        <v>98401</v>
      </c>
      <c r="BB119" s="132">
        <f t="shared" si="125"/>
        <v>102350</v>
      </c>
      <c r="BC119" s="132">
        <f t="shared" si="125"/>
        <v>101588</v>
      </c>
      <c r="BD119" s="132">
        <f t="shared" si="125"/>
        <v>103613</v>
      </c>
      <c r="BE119" s="132">
        <f t="shared" si="125"/>
        <v>102811</v>
      </c>
      <c r="BF119" s="132">
        <f t="shared" si="125"/>
        <v>103112</v>
      </c>
      <c r="BG119" s="132">
        <f t="shared" si="125"/>
        <v>100019</v>
      </c>
      <c r="BH119" s="132">
        <f t="shared" si="125"/>
        <v>98985</v>
      </c>
      <c r="BI119" s="132">
        <f t="shared" si="125"/>
        <v>96340</v>
      </c>
      <c r="BJ119" s="132">
        <f t="shared" si="125"/>
        <v>92787</v>
      </c>
      <c r="BK119" s="132">
        <f t="shared" si="125"/>
        <v>86985</v>
      </c>
      <c r="BL119" s="132">
        <f t="shared" si="125"/>
        <v>82043</v>
      </c>
      <c r="BM119" s="132">
        <f t="shared" si="125"/>
        <v>80063</v>
      </c>
      <c r="BN119" s="132">
        <f t="shared" si="125"/>
        <v>77882</v>
      </c>
      <c r="BO119" s="132">
        <f t="shared" ref="BO119:CT119" si="126">BO27+BO73</f>
        <v>75312</v>
      </c>
      <c r="BP119" s="132">
        <f t="shared" si="126"/>
        <v>76136</v>
      </c>
      <c r="BQ119" s="132">
        <f t="shared" si="126"/>
        <v>75313</v>
      </c>
      <c r="BR119" s="132">
        <f t="shared" si="126"/>
        <v>74182</v>
      </c>
      <c r="BS119" s="132">
        <f t="shared" si="126"/>
        <v>71493</v>
      </c>
      <c r="BT119" s="132">
        <f t="shared" si="126"/>
        <v>70608</v>
      </c>
      <c r="BU119" s="132">
        <f t="shared" si="126"/>
        <v>68783</v>
      </c>
      <c r="BV119" s="132">
        <f t="shared" si="126"/>
        <v>68783</v>
      </c>
      <c r="BW119" s="132">
        <f t="shared" si="126"/>
        <v>65791</v>
      </c>
      <c r="BX119" s="132">
        <f t="shared" si="126"/>
        <v>64145</v>
      </c>
      <c r="BY119" s="132">
        <f t="shared" si="126"/>
        <v>62137</v>
      </c>
      <c r="BZ119" s="132">
        <f t="shared" si="126"/>
        <v>61938</v>
      </c>
      <c r="CA119" s="132">
        <f t="shared" si="126"/>
        <v>60882</v>
      </c>
      <c r="CB119" s="132">
        <f t="shared" si="126"/>
        <v>59276</v>
      </c>
      <c r="CC119" s="132">
        <f t="shared" si="126"/>
        <v>58460</v>
      </c>
      <c r="CD119" s="132">
        <f t="shared" si="126"/>
        <v>56157</v>
      </c>
      <c r="CE119" s="132">
        <f t="shared" si="126"/>
        <v>57079</v>
      </c>
      <c r="CF119" s="132">
        <f t="shared" si="126"/>
        <v>54557</v>
      </c>
      <c r="CG119" s="132">
        <f t="shared" si="126"/>
        <v>45692</v>
      </c>
      <c r="CH119" s="132">
        <f t="shared" si="126"/>
        <v>43234</v>
      </c>
      <c r="CI119" s="132">
        <f t="shared" si="126"/>
        <v>41196</v>
      </c>
      <c r="CJ119" s="132">
        <f t="shared" si="126"/>
        <v>40504</v>
      </c>
      <c r="CK119" s="132">
        <f t="shared" si="126"/>
        <v>39442</v>
      </c>
      <c r="CL119" s="132">
        <f t="shared" si="126"/>
        <v>41929</v>
      </c>
      <c r="CM119" s="132">
        <f t="shared" si="126"/>
        <v>39917</v>
      </c>
      <c r="CN119" s="132">
        <f t="shared" si="126"/>
        <v>38157</v>
      </c>
      <c r="CO119" s="132">
        <f t="shared" si="126"/>
        <v>34878</v>
      </c>
      <c r="CP119" s="132">
        <f t="shared" si="126"/>
        <v>33270</v>
      </c>
      <c r="CQ119" s="132">
        <f t="shared" si="126"/>
        <v>29877</v>
      </c>
      <c r="CR119" s="132">
        <f t="shared" si="126"/>
        <v>27927</v>
      </c>
      <c r="CS119" s="132">
        <f t="shared" si="126"/>
        <v>24053</v>
      </c>
      <c r="CT119" s="132">
        <f t="shared" si="126"/>
        <v>21016</v>
      </c>
      <c r="CU119" s="132">
        <f t="shared" ref="CU119:DH119" si="127">CU27+CU73</f>
        <v>18213</v>
      </c>
      <c r="CV119" s="132">
        <f t="shared" si="127"/>
        <v>15465</v>
      </c>
      <c r="CW119" s="132">
        <f t="shared" si="127"/>
        <v>12586</v>
      </c>
      <c r="CX119" s="132">
        <f t="shared" si="127"/>
        <v>10604</v>
      </c>
      <c r="CY119" s="132">
        <f t="shared" si="127"/>
        <v>8609</v>
      </c>
      <c r="CZ119" s="132">
        <f t="shared" si="127"/>
        <v>6286</v>
      </c>
      <c r="DA119" s="132">
        <f t="shared" si="127"/>
        <v>4802</v>
      </c>
      <c r="DB119" s="132">
        <f t="shared" si="127"/>
        <v>3542</v>
      </c>
      <c r="DC119" s="132">
        <f t="shared" si="127"/>
        <v>2493</v>
      </c>
      <c r="DD119" s="132">
        <f t="shared" si="127"/>
        <v>1702</v>
      </c>
      <c r="DE119" s="132">
        <f t="shared" si="127"/>
        <v>1133</v>
      </c>
      <c r="DF119" s="132">
        <f t="shared" si="127"/>
        <v>794</v>
      </c>
      <c r="DG119" s="132">
        <f t="shared" si="127"/>
        <v>501</v>
      </c>
      <c r="DH119" s="132">
        <f t="shared" si="127"/>
        <v>654</v>
      </c>
      <c r="DI119" s="114"/>
      <c r="DJ119" s="114"/>
      <c r="DK119" s="114"/>
      <c r="DL119" s="114"/>
      <c r="DM119" s="114"/>
      <c r="DN119" s="114"/>
      <c r="DO119" s="114"/>
      <c r="DP119" s="114"/>
      <c r="DQ119" s="114"/>
      <c r="DR119" s="114"/>
      <c r="DS119" s="114"/>
      <c r="DT119" s="114"/>
      <c r="DU119" s="114"/>
      <c r="DV119" s="114"/>
      <c r="DW119" s="114"/>
      <c r="DX119" s="114"/>
      <c r="DY119" s="114"/>
      <c r="DZ119" s="114"/>
      <c r="EA119" s="114"/>
      <c r="EB119" s="114"/>
      <c r="EC119" s="114"/>
    </row>
    <row r="120" spans="1:133" s="63" customFormat="1" ht="1" hidden="1" customHeight="1">
      <c r="A120" s="130" t="s">
        <v>183</v>
      </c>
      <c r="B120" s="137">
        <f t="shared" si="47"/>
        <v>6907959</v>
      </c>
      <c r="C120" s="131">
        <f t="shared" ref="C120:AH120" si="128">C28+C74</f>
        <v>4260421</v>
      </c>
      <c r="D120" s="131">
        <f t="shared" si="128"/>
        <v>4322392</v>
      </c>
      <c r="E120" s="131">
        <f t="shared" si="128"/>
        <v>4382739</v>
      </c>
      <c r="F120" s="131">
        <f t="shared" si="128"/>
        <v>4442811</v>
      </c>
      <c r="G120" s="131">
        <f t="shared" si="128"/>
        <v>4501475</v>
      </c>
      <c r="H120" s="131">
        <f t="shared" si="128"/>
        <v>1041577</v>
      </c>
      <c r="I120" s="131">
        <f t="shared" si="128"/>
        <v>979606</v>
      </c>
      <c r="J120" s="131">
        <f t="shared" si="128"/>
        <v>919259</v>
      </c>
      <c r="K120" s="131">
        <f t="shared" si="128"/>
        <v>859187</v>
      </c>
      <c r="L120" s="131">
        <f t="shared" si="128"/>
        <v>800523</v>
      </c>
      <c r="M120" s="138">
        <f t="shared" si="128"/>
        <v>85761</v>
      </c>
      <c r="N120" s="138">
        <f t="shared" si="128"/>
        <v>85226</v>
      </c>
      <c r="O120" s="132">
        <f t="shared" si="128"/>
        <v>84425</v>
      </c>
      <c r="P120" s="132">
        <f t="shared" si="128"/>
        <v>82077</v>
      </c>
      <c r="Q120" s="132">
        <f t="shared" si="128"/>
        <v>82364</v>
      </c>
      <c r="R120" s="132">
        <f t="shared" si="128"/>
        <v>79455</v>
      </c>
      <c r="S120" s="132">
        <f t="shared" si="128"/>
        <v>79701</v>
      </c>
      <c r="T120" s="132">
        <f t="shared" si="128"/>
        <v>78887</v>
      </c>
      <c r="U120" s="132">
        <f t="shared" si="128"/>
        <v>78963</v>
      </c>
      <c r="V120" s="132">
        <f t="shared" si="128"/>
        <v>78120</v>
      </c>
      <c r="W120" s="132">
        <f t="shared" si="128"/>
        <v>79118</v>
      </c>
      <c r="X120" s="132">
        <f t="shared" si="128"/>
        <v>78467</v>
      </c>
      <c r="Y120" s="132">
        <f t="shared" si="128"/>
        <v>79056</v>
      </c>
      <c r="Z120" s="132">
        <f t="shared" si="128"/>
        <v>76983</v>
      </c>
      <c r="AA120" s="132">
        <f t="shared" si="128"/>
        <v>75854</v>
      </c>
      <c r="AB120" s="132">
        <f t="shared" si="128"/>
        <v>76902</v>
      </c>
      <c r="AC120" s="132">
        <f t="shared" si="128"/>
        <v>77709</v>
      </c>
      <c r="AD120" s="132">
        <f t="shared" si="128"/>
        <v>79094</v>
      </c>
      <c r="AE120" s="132">
        <f t="shared" si="128"/>
        <v>82640</v>
      </c>
      <c r="AF120" s="132">
        <f t="shared" si="128"/>
        <v>85159</v>
      </c>
      <c r="AG120" s="132">
        <f t="shared" si="128"/>
        <v>89652</v>
      </c>
      <c r="AH120" s="132">
        <f t="shared" si="128"/>
        <v>93800</v>
      </c>
      <c r="AI120" s="132">
        <f t="shared" ref="AI120:BN120" si="129">AI28+AI74</f>
        <v>96769</v>
      </c>
      <c r="AJ120" s="132">
        <f t="shared" si="129"/>
        <v>100711</v>
      </c>
      <c r="AK120" s="132">
        <f t="shared" si="129"/>
        <v>105245</v>
      </c>
      <c r="AL120" s="132">
        <f t="shared" si="129"/>
        <v>109284</v>
      </c>
      <c r="AM120" s="132">
        <f t="shared" si="129"/>
        <v>114498</v>
      </c>
      <c r="AN120" s="132">
        <f t="shared" si="129"/>
        <v>118022</v>
      </c>
      <c r="AO120" s="132">
        <f t="shared" si="129"/>
        <v>121593</v>
      </c>
      <c r="AP120" s="132">
        <f t="shared" si="129"/>
        <v>120901</v>
      </c>
      <c r="AQ120" s="132">
        <f t="shared" si="129"/>
        <v>118802</v>
      </c>
      <c r="AR120" s="132">
        <f t="shared" si="129"/>
        <v>116502</v>
      </c>
      <c r="AS120" s="132">
        <f t="shared" si="129"/>
        <v>115266</v>
      </c>
      <c r="AT120" s="132">
        <f t="shared" si="129"/>
        <v>113151</v>
      </c>
      <c r="AU120" s="132">
        <f t="shared" si="129"/>
        <v>110624</v>
      </c>
      <c r="AV120" s="132">
        <f t="shared" si="129"/>
        <v>110150</v>
      </c>
      <c r="AW120" s="132">
        <f t="shared" si="129"/>
        <v>108017</v>
      </c>
      <c r="AX120" s="132">
        <f t="shared" si="129"/>
        <v>105124</v>
      </c>
      <c r="AY120" s="132">
        <f t="shared" si="129"/>
        <v>103113</v>
      </c>
      <c r="AZ120" s="132">
        <f t="shared" si="129"/>
        <v>100856</v>
      </c>
      <c r="BA120" s="132">
        <f t="shared" si="129"/>
        <v>101649</v>
      </c>
      <c r="BB120" s="132">
        <f t="shared" si="129"/>
        <v>98523</v>
      </c>
      <c r="BC120" s="132">
        <f t="shared" si="129"/>
        <v>102326</v>
      </c>
      <c r="BD120" s="132">
        <f t="shared" si="129"/>
        <v>101479</v>
      </c>
      <c r="BE120" s="132">
        <f t="shared" si="129"/>
        <v>103442</v>
      </c>
      <c r="BF120" s="132">
        <f t="shared" si="129"/>
        <v>102533</v>
      </c>
      <c r="BG120" s="132">
        <f t="shared" si="129"/>
        <v>102757</v>
      </c>
      <c r="BH120" s="132">
        <f t="shared" si="129"/>
        <v>99611</v>
      </c>
      <c r="BI120" s="132">
        <f t="shared" si="129"/>
        <v>98596</v>
      </c>
      <c r="BJ120" s="132">
        <f t="shared" si="129"/>
        <v>95796</v>
      </c>
      <c r="BK120" s="132">
        <f t="shared" si="129"/>
        <v>92225</v>
      </c>
      <c r="BL120" s="132">
        <f t="shared" si="129"/>
        <v>86281</v>
      </c>
      <c r="BM120" s="132">
        <f t="shared" si="129"/>
        <v>81348</v>
      </c>
      <c r="BN120" s="132">
        <f t="shared" si="129"/>
        <v>79270</v>
      </c>
      <c r="BO120" s="132">
        <f t="shared" ref="BO120:CT120" si="130">BO28+BO74</f>
        <v>76949</v>
      </c>
      <c r="BP120" s="132">
        <f t="shared" si="130"/>
        <v>74358</v>
      </c>
      <c r="BQ120" s="132">
        <f t="shared" si="130"/>
        <v>75095</v>
      </c>
      <c r="BR120" s="132">
        <f t="shared" si="130"/>
        <v>74206</v>
      </c>
      <c r="BS120" s="132">
        <f t="shared" si="130"/>
        <v>73071</v>
      </c>
      <c r="BT120" s="132">
        <f t="shared" si="130"/>
        <v>70438</v>
      </c>
      <c r="BU120" s="132">
        <f t="shared" si="130"/>
        <v>69443</v>
      </c>
      <c r="BV120" s="132">
        <f t="shared" si="130"/>
        <v>67673</v>
      </c>
      <c r="BW120" s="132">
        <f t="shared" si="130"/>
        <v>67565</v>
      </c>
      <c r="BX120" s="132">
        <f t="shared" si="130"/>
        <v>64767</v>
      </c>
      <c r="BY120" s="132">
        <f t="shared" si="130"/>
        <v>63095</v>
      </c>
      <c r="BZ120" s="132">
        <f t="shared" si="130"/>
        <v>60964</v>
      </c>
      <c r="CA120" s="132">
        <f t="shared" si="130"/>
        <v>60800</v>
      </c>
      <c r="CB120" s="132">
        <f t="shared" si="130"/>
        <v>59730</v>
      </c>
      <c r="CC120" s="132">
        <f t="shared" si="130"/>
        <v>58225</v>
      </c>
      <c r="CD120" s="132">
        <f t="shared" si="130"/>
        <v>57321</v>
      </c>
      <c r="CE120" s="132">
        <f t="shared" si="130"/>
        <v>54918</v>
      </c>
      <c r="CF120" s="132">
        <f t="shared" si="130"/>
        <v>55739</v>
      </c>
      <c r="CG120" s="132">
        <f t="shared" si="130"/>
        <v>53109</v>
      </c>
      <c r="CH120" s="132">
        <f t="shared" si="130"/>
        <v>44399</v>
      </c>
      <c r="CI120" s="132">
        <f t="shared" si="130"/>
        <v>41895</v>
      </c>
      <c r="CJ120" s="132">
        <f t="shared" si="130"/>
        <v>39798</v>
      </c>
      <c r="CK120" s="132">
        <f t="shared" si="130"/>
        <v>39053</v>
      </c>
      <c r="CL120" s="132">
        <f t="shared" si="130"/>
        <v>37816</v>
      </c>
      <c r="CM120" s="132">
        <f t="shared" si="130"/>
        <v>40045</v>
      </c>
      <c r="CN120" s="132">
        <f t="shared" si="130"/>
        <v>37961</v>
      </c>
      <c r="CO120" s="132">
        <f t="shared" si="130"/>
        <v>36045</v>
      </c>
      <c r="CP120" s="132">
        <f t="shared" si="130"/>
        <v>32724</v>
      </c>
      <c r="CQ120" s="132">
        <f t="shared" si="130"/>
        <v>30813</v>
      </c>
      <c r="CR120" s="132">
        <f t="shared" si="130"/>
        <v>27470</v>
      </c>
      <c r="CS120" s="132">
        <f t="shared" si="130"/>
        <v>25428</v>
      </c>
      <c r="CT120" s="132">
        <f t="shared" si="130"/>
        <v>21752</v>
      </c>
      <c r="CU120" s="132">
        <f t="shared" ref="CU120:DH120" si="131">CU28+CU74</f>
        <v>18752</v>
      </c>
      <c r="CV120" s="132">
        <f t="shared" si="131"/>
        <v>15970</v>
      </c>
      <c r="CW120" s="132">
        <f t="shared" si="131"/>
        <v>13365</v>
      </c>
      <c r="CX120" s="132">
        <f t="shared" si="131"/>
        <v>10643</v>
      </c>
      <c r="CY120" s="132">
        <f t="shared" si="131"/>
        <v>8957</v>
      </c>
      <c r="CZ120" s="132">
        <f t="shared" si="131"/>
        <v>7073</v>
      </c>
      <c r="DA120" s="132">
        <f t="shared" si="131"/>
        <v>5050</v>
      </c>
      <c r="DB120" s="132">
        <f t="shared" si="131"/>
        <v>3760</v>
      </c>
      <c r="DC120" s="132">
        <f t="shared" si="131"/>
        <v>2690</v>
      </c>
      <c r="DD120" s="132">
        <f t="shared" si="131"/>
        <v>1826</v>
      </c>
      <c r="DE120" s="132">
        <f t="shared" si="131"/>
        <v>1255</v>
      </c>
      <c r="DF120" s="132">
        <f t="shared" si="131"/>
        <v>792</v>
      </c>
      <c r="DG120" s="132">
        <f t="shared" si="131"/>
        <v>564</v>
      </c>
      <c r="DH120" s="132">
        <f t="shared" si="131"/>
        <v>720</v>
      </c>
      <c r="DI120" s="114"/>
      <c r="DJ120" s="114"/>
      <c r="DK120" s="114"/>
      <c r="DL120" s="114"/>
      <c r="DM120" s="114"/>
      <c r="DN120" s="114"/>
      <c r="DO120" s="114"/>
      <c r="DP120" s="114"/>
      <c r="DQ120" s="114"/>
      <c r="DR120" s="114"/>
      <c r="DS120" s="114"/>
      <c r="DT120" s="114"/>
      <c r="DU120" s="114"/>
      <c r="DV120" s="114"/>
      <c r="DW120" s="114"/>
      <c r="DX120" s="114"/>
      <c r="DY120" s="114"/>
      <c r="DZ120" s="114"/>
      <c r="EA120" s="114"/>
      <c r="EB120" s="114"/>
      <c r="EC120" s="114"/>
    </row>
    <row r="121" spans="1:133" s="63" customFormat="1" ht="1" hidden="1" customHeight="1">
      <c r="A121" s="130" t="s">
        <v>182</v>
      </c>
      <c r="B121" s="137">
        <f t="shared" si="47"/>
        <v>6968570</v>
      </c>
      <c r="C121" s="131">
        <f t="shared" ref="C121:AH121" si="132">C29+C75</f>
        <v>4293679</v>
      </c>
      <c r="D121" s="131">
        <f t="shared" si="132"/>
        <v>4356135</v>
      </c>
      <c r="E121" s="131">
        <f t="shared" si="132"/>
        <v>4417071</v>
      </c>
      <c r="F121" s="131">
        <f t="shared" si="132"/>
        <v>4476356</v>
      </c>
      <c r="G121" s="131">
        <f t="shared" si="132"/>
        <v>4535378</v>
      </c>
      <c r="H121" s="131">
        <f t="shared" si="132"/>
        <v>1053312</v>
      </c>
      <c r="I121" s="131">
        <f t="shared" si="132"/>
        <v>990856</v>
      </c>
      <c r="J121" s="131">
        <f t="shared" si="132"/>
        <v>929920</v>
      </c>
      <c r="K121" s="131">
        <f t="shared" si="132"/>
        <v>870635</v>
      </c>
      <c r="L121" s="131">
        <f t="shared" si="132"/>
        <v>811613</v>
      </c>
      <c r="M121" s="138">
        <f t="shared" si="132"/>
        <v>82874</v>
      </c>
      <c r="N121" s="138">
        <f t="shared" si="132"/>
        <v>86061</v>
      </c>
      <c r="O121" s="132">
        <f t="shared" si="132"/>
        <v>86138</v>
      </c>
      <c r="P121" s="132">
        <f t="shared" si="132"/>
        <v>85531</v>
      </c>
      <c r="Q121" s="132">
        <f t="shared" si="132"/>
        <v>83054</v>
      </c>
      <c r="R121" s="132">
        <f t="shared" si="132"/>
        <v>83464</v>
      </c>
      <c r="S121" s="132">
        <f t="shared" si="132"/>
        <v>80446</v>
      </c>
      <c r="T121" s="132">
        <f t="shared" si="132"/>
        <v>80611</v>
      </c>
      <c r="U121" s="132">
        <f t="shared" si="132"/>
        <v>79832</v>
      </c>
      <c r="V121" s="132">
        <f t="shared" si="132"/>
        <v>79979</v>
      </c>
      <c r="W121" s="132">
        <f t="shared" si="132"/>
        <v>79039</v>
      </c>
      <c r="X121" s="132">
        <f t="shared" si="132"/>
        <v>80047</v>
      </c>
      <c r="Y121" s="132">
        <f t="shared" si="132"/>
        <v>79321</v>
      </c>
      <c r="Z121" s="132">
        <f t="shared" si="132"/>
        <v>80040</v>
      </c>
      <c r="AA121" s="132">
        <f t="shared" si="132"/>
        <v>77883</v>
      </c>
      <c r="AB121" s="132">
        <f t="shared" si="132"/>
        <v>76994</v>
      </c>
      <c r="AC121" s="132">
        <f t="shared" si="132"/>
        <v>78061</v>
      </c>
      <c r="AD121" s="132">
        <f t="shared" si="132"/>
        <v>78645</v>
      </c>
      <c r="AE121" s="132">
        <f t="shared" si="132"/>
        <v>80027</v>
      </c>
      <c r="AF121" s="132">
        <f t="shared" si="132"/>
        <v>83532</v>
      </c>
      <c r="AG121" s="132">
        <f t="shared" si="132"/>
        <v>85950</v>
      </c>
      <c r="AH121" s="132">
        <f t="shared" si="132"/>
        <v>90322</v>
      </c>
      <c r="AI121" s="132">
        <f t="shared" ref="AI121:BN121" si="133">AI29+AI75</f>
        <v>94894</v>
      </c>
      <c r="AJ121" s="132">
        <f t="shared" si="133"/>
        <v>98041</v>
      </c>
      <c r="AK121" s="132">
        <f t="shared" si="133"/>
        <v>102381</v>
      </c>
      <c r="AL121" s="132">
        <f t="shared" si="133"/>
        <v>107269</v>
      </c>
      <c r="AM121" s="132">
        <f t="shared" si="133"/>
        <v>111387</v>
      </c>
      <c r="AN121" s="132">
        <f t="shared" si="133"/>
        <v>116606</v>
      </c>
      <c r="AO121" s="132">
        <f t="shared" si="133"/>
        <v>120104</v>
      </c>
      <c r="AP121" s="132">
        <f t="shared" si="133"/>
        <v>123486</v>
      </c>
      <c r="AQ121" s="132">
        <f t="shared" si="133"/>
        <v>122644</v>
      </c>
      <c r="AR121" s="132">
        <f t="shared" si="133"/>
        <v>120210</v>
      </c>
      <c r="AS121" s="132">
        <f t="shared" si="133"/>
        <v>117616</v>
      </c>
      <c r="AT121" s="132">
        <f t="shared" si="133"/>
        <v>116426</v>
      </c>
      <c r="AU121" s="132">
        <f t="shared" si="133"/>
        <v>114189</v>
      </c>
      <c r="AV121" s="132">
        <f t="shared" si="133"/>
        <v>111367</v>
      </c>
      <c r="AW121" s="132">
        <f t="shared" si="133"/>
        <v>110669</v>
      </c>
      <c r="AX121" s="132">
        <f t="shared" si="133"/>
        <v>108520</v>
      </c>
      <c r="AY121" s="132">
        <f t="shared" si="133"/>
        <v>105484</v>
      </c>
      <c r="AZ121" s="132">
        <f t="shared" si="133"/>
        <v>103368</v>
      </c>
      <c r="BA121" s="132">
        <f t="shared" si="133"/>
        <v>101151</v>
      </c>
      <c r="BB121" s="132">
        <f t="shared" si="133"/>
        <v>101700</v>
      </c>
      <c r="BC121" s="132">
        <f t="shared" si="133"/>
        <v>98521</v>
      </c>
      <c r="BD121" s="132">
        <f t="shared" si="133"/>
        <v>102239</v>
      </c>
      <c r="BE121" s="132">
        <f t="shared" si="133"/>
        <v>101398</v>
      </c>
      <c r="BF121" s="132">
        <f t="shared" si="133"/>
        <v>103212</v>
      </c>
      <c r="BG121" s="132">
        <f t="shared" si="133"/>
        <v>102258</v>
      </c>
      <c r="BH121" s="132">
        <f t="shared" si="133"/>
        <v>102457</v>
      </c>
      <c r="BI121" s="132">
        <f t="shared" si="133"/>
        <v>99222</v>
      </c>
      <c r="BJ121" s="132">
        <f t="shared" si="133"/>
        <v>98115</v>
      </c>
      <c r="BK121" s="132">
        <f t="shared" si="133"/>
        <v>95284</v>
      </c>
      <c r="BL121" s="132">
        <f t="shared" si="133"/>
        <v>91704</v>
      </c>
      <c r="BM121" s="132">
        <f t="shared" si="133"/>
        <v>85794</v>
      </c>
      <c r="BN121" s="132">
        <f t="shared" si="133"/>
        <v>80731</v>
      </c>
      <c r="BO121" s="132">
        <f t="shared" ref="BO121:CT121" si="134">BO29+BO75</f>
        <v>78622</v>
      </c>
      <c r="BP121" s="132">
        <f t="shared" si="134"/>
        <v>76287</v>
      </c>
      <c r="BQ121" s="132">
        <f t="shared" si="134"/>
        <v>73523</v>
      </c>
      <c r="BR121" s="132">
        <f t="shared" si="134"/>
        <v>74289</v>
      </c>
      <c r="BS121" s="132">
        <f t="shared" si="134"/>
        <v>73318</v>
      </c>
      <c r="BT121" s="132">
        <f t="shared" si="134"/>
        <v>72150</v>
      </c>
      <c r="BU121" s="132">
        <f t="shared" si="134"/>
        <v>69538</v>
      </c>
      <c r="BV121" s="132">
        <f t="shared" si="134"/>
        <v>68540</v>
      </c>
      <c r="BW121" s="132">
        <f t="shared" si="134"/>
        <v>66629</v>
      </c>
      <c r="BX121" s="132">
        <f t="shared" si="134"/>
        <v>66551</v>
      </c>
      <c r="BY121" s="132">
        <f t="shared" si="134"/>
        <v>63867</v>
      </c>
      <c r="BZ121" s="132">
        <f t="shared" si="134"/>
        <v>61929</v>
      </c>
      <c r="CA121" s="132">
        <f t="shared" si="134"/>
        <v>59886</v>
      </c>
      <c r="CB121" s="132">
        <f t="shared" si="134"/>
        <v>59726</v>
      </c>
      <c r="CC121" s="132">
        <f t="shared" si="134"/>
        <v>58720</v>
      </c>
      <c r="CD121" s="132">
        <f t="shared" si="134"/>
        <v>57184</v>
      </c>
      <c r="CE121" s="132">
        <f t="shared" si="134"/>
        <v>56098</v>
      </c>
      <c r="CF121" s="132">
        <f t="shared" si="134"/>
        <v>53764</v>
      </c>
      <c r="CG121" s="132">
        <f t="shared" si="134"/>
        <v>54387</v>
      </c>
      <c r="CH121" s="132">
        <f t="shared" si="134"/>
        <v>51596</v>
      </c>
      <c r="CI121" s="132">
        <f t="shared" si="134"/>
        <v>43066</v>
      </c>
      <c r="CJ121" s="132">
        <f t="shared" si="134"/>
        <v>40511</v>
      </c>
      <c r="CK121" s="132">
        <f t="shared" si="134"/>
        <v>38411</v>
      </c>
      <c r="CL121" s="132">
        <f t="shared" si="134"/>
        <v>37406</v>
      </c>
      <c r="CM121" s="132">
        <f t="shared" si="134"/>
        <v>36189</v>
      </c>
      <c r="CN121" s="132">
        <f t="shared" si="134"/>
        <v>38045</v>
      </c>
      <c r="CO121" s="132">
        <f t="shared" si="134"/>
        <v>35777</v>
      </c>
      <c r="CP121" s="132">
        <f t="shared" si="134"/>
        <v>33866</v>
      </c>
      <c r="CQ121" s="132">
        <f t="shared" si="134"/>
        <v>30493</v>
      </c>
      <c r="CR121" s="132">
        <f t="shared" si="134"/>
        <v>28394</v>
      </c>
      <c r="CS121" s="132">
        <f t="shared" si="134"/>
        <v>25163</v>
      </c>
      <c r="CT121" s="132">
        <f t="shared" si="134"/>
        <v>23004</v>
      </c>
      <c r="CU121" s="132">
        <f t="shared" ref="CU121:DH121" si="135">CU29+CU75</f>
        <v>19428</v>
      </c>
      <c r="CV121" s="132">
        <f t="shared" si="135"/>
        <v>16572</v>
      </c>
      <c r="CW121" s="132">
        <f t="shared" si="135"/>
        <v>13754</v>
      </c>
      <c r="CX121" s="132">
        <f t="shared" si="135"/>
        <v>11395</v>
      </c>
      <c r="CY121" s="132">
        <f t="shared" si="135"/>
        <v>8913</v>
      </c>
      <c r="CZ121" s="132">
        <f t="shared" si="135"/>
        <v>7309</v>
      </c>
      <c r="DA121" s="132">
        <f t="shared" si="135"/>
        <v>5596</v>
      </c>
      <c r="DB121" s="132">
        <f t="shared" si="135"/>
        <v>3934</v>
      </c>
      <c r="DC121" s="132">
        <f t="shared" si="135"/>
        <v>2838</v>
      </c>
      <c r="DD121" s="132">
        <f t="shared" si="135"/>
        <v>1990</v>
      </c>
      <c r="DE121" s="132">
        <f t="shared" si="135"/>
        <v>1365</v>
      </c>
      <c r="DF121" s="132">
        <f t="shared" si="135"/>
        <v>897</v>
      </c>
      <c r="DG121" s="132">
        <f t="shared" si="135"/>
        <v>546</v>
      </c>
      <c r="DH121" s="132">
        <f t="shared" si="135"/>
        <v>806</v>
      </c>
      <c r="DI121" s="114"/>
      <c r="DJ121" s="114"/>
      <c r="DK121" s="114"/>
      <c r="DL121" s="114"/>
      <c r="DM121" s="114"/>
      <c r="DN121" s="114"/>
      <c r="DO121" s="114"/>
      <c r="DP121" s="114"/>
      <c r="DQ121" s="114"/>
      <c r="DR121" s="114"/>
      <c r="DS121" s="114"/>
      <c r="DT121" s="114"/>
      <c r="DU121" s="114"/>
      <c r="DV121" s="114"/>
      <c r="DW121" s="114"/>
      <c r="DX121" s="114"/>
      <c r="DY121" s="114"/>
      <c r="DZ121" s="114"/>
      <c r="EA121" s="114"/>
      <c r="EB121" s="114"/>
      <c r="EC121" s="114"/>
    </row>
    <row r="122" spans="1:133" s="63" customFormat="1" ht="1" hidden="1" customHeight="1">
      <c r="A122" s="130" t="s">
        <v>181</v>
      </c>
      <c r="B122" s="137">
        <f t="shared" si="47"/>
        <v>7019019</v>
      </c>
      <c r="C122" s="131">
        <f t="shared" ref="C122:AH122" si="136">C30+C76</f>
        <v>4318839</v>
      </c>
      <c r="D122" s="131">
        <f t="shared" si="136"/>
        <v>4382531</v>
      </c>
      <c r="E122" s="131">
        <f t="shared" si="136"/>
        <v>4443909</v>
      </c>
      <c r="F122" s="131">
        <f t="shared" si="136"/>
        <v>4503911</v>
      </c>
      <c r="G122" s="131">
        <f t="shared" si="136"/>
        <v>4562148</v>
      </c>
      <c r="H122" s="131">
        <f t="shared" si="136"/>
        <v>1066742</v>
      </c>
      <c r="I122" s="131">
        <f t="shared" si="136"/>
        <v>1003050</v>
      </c>
      <c r="J122" s="131">
        <f t="shared" si="136"/>
        <v>941672</v>
      </c>
      <c r="K122" s="131">
        <f t="shared" si="136"/>
        <v>881670</v>
      </c>
      <c r="L122" s="131">
        <f t="shared" si="136"/>
        <v>823433</v>
      </c>
      <c r="M122" s="138">
        <f t="shared" si="136"/>
        <v>82032</v>
      </c>
      <c r="N122" s="138">
        <f t="shared" si="136"/>
        <v>83091</v>
      </c>
      <c r="O122" s="132">
        <f t="shared" si="136"/>
        <v>86570</v>
      </c>
      <c r="P122" s="132">
        <f t="shared" si="136"/>
        <v>86817</v>
      </c>
      <c r="Q122" s="132">
        <f t="shared" si="136"/>
        <v>86142</v>
      </c>
      <c r="R122" s="132">
        <f t="shared" si="136"/>
        <v>83956</v>
      </c>
      <c r="S122" s="132">
        <f t="shared" si="136"/>
        <v>84129</v>
      </c>
      <c r="T122" s="132">
        <f t="shared" si="136"/>
        <v>81026</v>
      </c>
      <c r="U122" s="132">
        <f t="shared" si="136"/>
        <v>81325</v>
      </c>
      <c r="V122" s="132">
        <f t="shared" si="136"/>
        <v>80499</v>
      </c>
      <c r="W122" s="132">
        <f t="shared" si="136"/>
        <v>80593</v>
      </c>
      <c r="X122" s="132">
        <f t="shared" si="136"/>
        <v>79772</v>
      </c>
      <c r="Y122" s="132">
        <f t="shared" si="136"/>
        <v>80742</v>
      </c>
      <c r="Z122" s="132">
        <f t="shared" si="136"/>
        <v>80072</v>
      </c>
      <c r="AA122" s="132">
        <f t="shared" si="136"/>
        <v>80662</v>
      </c>
      <c r="AB122" s="132">
        <f t="shared" si="136"/>
        <v>78645</v>
      </c>
      <c r="AC122" s="132">
        <f t="shared" si="136"/>
        <v>78026</v>
      </c>
      <c r="AD122" s="132">
        <f t="shared" si="136"/>
        <v>78857</v>
      </c>
      <c r="AE122" s="132">
        <f t="shared" si="136"/>
        <v>79516</v>
      </c>
      <c r="AF122" s="132">
        <f t="shared" si="136"/>
        <v>80966</v>
      </c>
      <c r="AG122" s="132">
        <f t="shared" si="136"/>
        <v>84217</v>
      </c>
      <c r="AH122" s="132">
        <f t="shared" si="136"/>
        <v>86679</v>
      </c>
      <c r="AI122" s="132">
        <f t="shared" ref="AI122:BN122" si="137">AI30+AI76</f>
        <v>91284</v>
      </c>
      <c r="AJ122" s="132">
        <f t="shared" si="137"/>
        <v>96050</v>
      </c>
      <c r="AK122" s="132">
        <f t="shared" si="137"/>
        <v>99549</v>
      </c>
      <c r="AL122" s="132">
        <f t="shared" si="137"/>
        <v>104168</v>
      </c>
      <c r="AM122" s="132">
        <f t="shared" si="137"/>
        <v>109151</v>
      </c>
      <c r="AN122" s="132">
        <f t="shared" si="137"/>
        <v>113283</v>
      </c>
      <c r="AO122" s="132">
        <f t="shared" si="137"/>
        <v>118294</v>
      </c>
      <c r="AP122" s="132">
        <f t="shared" si="137"/>
        <v>121741</v>
      </c>
      <c r="AQ122" s="132">
        <f t="shared" si="137"/>
        <v>124950</v>
      </c>
      <c r="AR122" s="132">
        <f t="shared" si="137"/>
        <v>123927</v>
      </c>
      <c r="AS122" s="132">
        <f t="shared" si="137"/>
        <v>121118</v>
      </c>
      <c r="AT122" s="132">
        <f t="shared" si="137"/>
        <v>118428</v>
      </c>
      <c r="AU122" s="132">
        <f t="shared" si="137"/>
        <v>117178</v>
      </c>
      <c r="AV122" s="132">
        <f t="shared" si="137"/>
        <v>114687</v>
      </c>
      <c r="AW122" s="132">
        <f t="shared" si="137"/>
        <v>111749</v>
      </c>
      <c r="AX122" s="132">
        <f t="shared" si="137"/>
        <v>110915</v>
      </c>
      <c r="AY122" s="132">
        <f t="shared" si="137"/>
        <v>108642</v>
      </c>
      <c r="AZ122" s="132">
        <f t="shared" si="137"/>
        <v>105532</v>
      </c>
      <c r="BA122" s="132">
        <f t="shared" si="137"/>
        <v>103445</v>
      </c>
      <c r="BB122" s="132">
        <f t="shared" si="137"/>
        <v>101100</v>
      </c>
      <c r="BC122" s="132">
        <f t="shared" si="137"/>
        <v>101546</v>
      </c>
      <c r="BD122" s="132">
        <f t="shared" si="137"/>
        <v>98379</v>
      </c>
      <c r="BE122" s="132">
        <f t="shared" si="137"/>
        <v>102051</v>
      </c>
      <c r="BF122" s="132">
        <f t="shared" si="137"/>
        <v>101199</v>
      </c>
      <c r="BG122" s="132">
        <f t="shared" si="137"/>
        <v>102825</v>
      </c>
      <c r="BH122" s="132">
        <f t="shared" si="137"/>
        <v>101837</v>
      </c>
      <c r="BI122" s="132">
        <f t="shared" si="137"/>
        <v>102103</v>
      </c>
      <c r="BJ122" s="132">
        <f t="shared" si="137"/>
        <v>98694</v>
      </c>
      <c r="BK122" s="132">
        <f t="shared" si="137"/>
        <v>97630</v>
      </c>
      <c r="BL122" s="132">
        <f t="shared" si="137"/>
        <v>94672</v>
      </c>
      <c r="BM122" s="132">
        <f t="shared" si="137"/>
        <v>91193</v>
      </c>
      <c r="BN122" s="132">
        <f t="shared" si="137"/>
        <v>85126</v>
      </c>
      <c r="BO122" s="132">
        <f t="shared" ref="BO122:CT122" si="138">BO30+BO76</f>
        <v>80084</v>
      </c>
      <c r="BP122" s="132">
        <f t="shared" si="138"/>
        <v>77901</v>
      </c>
      <c r="BQ122" s="132">
        <f t="shared" si="138"/>
        <v>75556</v>
      </c>
      <c r="BR122" s="132">
        <f t="shared" si="138"/>
        <v>72741</v>
      </c>
      <c r="BS122" s="132">
        <f t="shared" si="138"/>
        <v>73440</v>
      </c>
      <c r="BT122" s="132">
        <f t="shared" si="138"/>
        <v>72408</v>
      </c>
      <c r="BU122" s="132">
        <f t="shared" si="138"/>
        <v>71184</v>
      </c>
      <c r="BV122" s="132">
        <f t="shared" si="138"/>
        <v>68500</v>
      </c>
      <c r="BW122" s="132">
        <f t="shared" si="138"/>
        <v>67551</v>
      </c>
      <c r="BX122" s="132">
        <f t="shared" si="138"/>
        <v>65580</v>
      </c>
      <c r="BY122" s="132">
        <f t="shared" si="138"/>
        <v>65633</v>
      </c>
      <c r="BZ122" s="132">
        <f t="shared" si="138"/>
        <v>62605</v>
      </c>
      <c r="CA122" s="132">
        <f t="shared" si="138"/>
        <v>60876</v>
      </c>
      <c r="CB122" s="132">
        <f t="shared" si="138"/>
        <v>58917</v>
      </c>
      <c r="CC122" s="132">
        <f t="shared" si="138"/>
        <v>58685</v>
      </c>
      <c r="CD122" s="132">
        <f t="shared" si="138"/>
        <v>57578</v>
      </c>
      <c r="CE122" s="132">
        <f t="shared" si="138"/>
        <v>56003</v>
      </c>
      <c r="CF122" s="132">
        <f t="shared" si="138"/>
        <v>54944</v>
      </c>
      <c r="CG122" s="132">
        <f t="shared" si="138"/>
        <v>52450</v>
      </c>
      <c r="CH122" s="132">
        <f t="shared" si="138"/>
        <v>53013</v>
      </c>
      <c r="CI122" s="132">
        <f t="shared" si="138"/>
        <v>50096</v>
      </c>
      <c r="CJ122" s="132">
        <f t="shared" si="138"/>
        <v>41704</v>
      </c>
      <c r="CK122" s="132">
        <f t="shared" si="138"/>
        <v>39083</v>
      </c>
      <c r="CL122" s="132">
        <f t="shared" si="138"/>
        <v>36863</v>
      </c>
      <c r="CM122" s="132">
        <f t="shared" si="138"/>
        <v>35810</v>
      </c>
      <c r="CN122" s="132">
        <f t="shared" si="138"/>
        <v>34504</v>
      </c>
      <c r="CO122" s="132">
        <f t="shared" si="138"/>
        <v>36083</v>
      </c>
      <c r="CP122" s="132">
        <f t="shared" si="138"/>
        <v>33579</v>
      </c>
      <c r="CQ122" s="132">
        <f t="shared" si="138"/>
        <v>31582</v>
      </c>
      <c r="CR122" s="132">
        <f t="shared" si="138"/>
        <v>28179</v>
      </c>
      <c r="CS122" s="132">
        <f t="shared" si="138"/>
        <v>26094</v>
      </c>
      <c r="CT122" s="132">
        <f t="shared" si="138"/>
        <v>22793</v>
      </c>
      <c r="CU122" s="132">
        <f t="shared" ref="CU122:DH122" si="139">CU30+CU76</f>
        <v>20614</v>
      </c>
      <c r="CV122" s="132">
        <f t="shared" si="139"/>
        <v>17127</v>
      </c>
      <c r="CW122" s="132">
        <f t="shared" si="139"/>
        <v>14396</v>
      </c>
      <c r="CX122" s="132">
        <f t="shared" si="139"/>
        <v>11824</v>
      </c>
      <c r="CY122" s="132">
        <f t="shared" si="139"/>
        <v>9582</v>
      </c>
      <c r="CZ122" s="132">
        <f t="shared" si="139"/>
        <v>7290</v>
      </c>
      <c r="DA122" s="132">
        <f t="shared" si="139"/>
        <v>5883</v>
      </c>
      <c r="DB122" s="132">
        <f t="shared" si="139"/>
        <v>4426</v>
      </c>
      <c r="DC122" s="132">
        <f t="shared" si="139"/>
        <v>3003</v>
      </c>
      <c r="DD122" s="132">
        <f t="shared" si="139"/>
        <v>2138</v>
      </c>
      <c r="DE122" s="132">
        <f t="shared" si="139"/>
        <v>1455</v>
      </c>
      <c r="DF122" s="132">
        <f t="shared" si="139"/>
        <v>981</v>
      </c>
      <c r="DG122" s="132">
        <f t="shared" si="139"/>
        <v>615</v>
      </c>
      <c r="DH122" s="132">
        <f t="shared" si="139"/>
        <v>886</v>
      </c>
      <c r="DI122" s="114"/>
      <c r="DJ122" s="114"/>
      <c r="DK122" s="114"/>
      <c r="DL122" s="114"/>
      <c r="DM122" s="114"/>
      <c r="DN122" s="114"/>
      <c r="DO122" s="114"/>
      <c r="DP122" s="114"/>
      <c r="DQ122" s="114"/>
      <c r="DR122" s="114"/>
      <c r="DS122" s="114"/>
      <c r="DT122" s="114"/>
      <c r="DU122" s="114"/>
      <c r="DV122" s="114"/>
      <c r="DW122" s="114"/>
      <c r="DX122" s="114"/>
      <c r="DY122" s="114"/>
      <c r="DZ122" s="114"/>
      <c r="EA122" s="114"/>
      <c r="EB122" s="114"/>
      <c r="EC122" s="114"/>
    </row>
    <row r="123" spans="1:133" s="63" customFormat="1" ht="1" hidden="1" customHeight="1">
      <c r="A123" s="130" t="s">
        <v>180</v>
      </c>
      <c r="B123" s="137">
        <f t="shared" si="47"/>
        <v>7062354</v>
      </c>
      <c r="C123" s="131">
        <f t="shared" ref="C123:AH123" si="140">C31+C77</f>
        <v>4336925</v>
      </c>
      <c r="D123" s="131">
        <f t="shared" si="140"/>
        <v>4400906</v>
      </c>
      <c r="E123" s="131">
        <f t="shared" si="140"/>
        <v>4463504</v>
      </c>
      <c r="F123" s="131">
        <f t="shared" si="140"/>
        <v>4523878</v>
      </c>
      <c r="G123" s="131">
        <f t="shared" si="140"/>
        <v>4582888</v>
      </c>
      <c r="H123" s="131">
        <f t="shared" si="140"/>
        <v>1078535</v>
      </c>
      <c r="I123" s="131">
        <f t="shared" si="140"/>
        <v>1014554</v>
      </c>
      <c r="J123" s="131">
        <f t="shared" si="140"/>
        <v>951956</v>
      </c>
      <c r="K123" s="131">
        <f t="shared" si="140"/>
        <v>891582</v>
      </c>
      <c r="L123" s="131">
        <f t="shared" si="140"/>
        <v>832572</v>
      </c>
      <c r="M123" s="138">
        <f t="shared" si="140"/>
        <v>81523</v>
      </c>
      <c r="N123" s="138">
        <f t="shared" si="140"/>
        <v>82512</v>
      </c>
      <c r="O123" s="132">
        <f t="shared" si="140"/>
        <v>83603</v>
      </c>
      <c r="P123" s="132">
        <f t="shared" si="140"/>
        <v>87203</v>
      </c>
      <c r="Q123" s="132">
        <f t="shared" si="140"/>
        <v>87425</v>
      </c>
      <c r="R123" s="132">
        <f t="shared" si="140"/>
        <v>86822</v>
      </c>
      <c r="S123" s="132">
        <f t="shared" si="140"/>
        <v>84522</v>
      </c>
      <c r="T123" s="132">
        <f t="shared" si="140"/>
        <v>84673</v>
      </c>
      <c r="U123" s="132">
        <f t="shared" si="140"/>
        <v>81562</v>
      </c>
      <c r="V123" s="132">
        <f t="shared" si="140"/>
        <v>81957</v>
      </c>
      <c r="W123" s="132">
        <f t="shared" si="140"/>
        <v>81270</v>
      </c>
      <c r="X123" s="132">
        <f t="shared" si="140"/>
        <v>81340</v>
      </c>
      <c r="Y123" s="132">
        <f t="shared" si="140"/>
        <v>80347</v>
      </c>
      <c r="Z123" s="132">
        <f t="shared" si="140"/>
        <v>81562</v>
      </c>
      <c r="AA123" s="132">
        <f t="shared" si="140"/>
        <v>80772</v>
      </c>
      <c r="AB123" s="132">
        <f t="shared" si="140"/>
        <v>81524</v>
      </c>
      <c r="AC123" s="132">
        <f t="shared" si="140"/>
        <v>79636</v>
      </c>
      <c r="AD123" s="132">
        <f t="shared" si="140"/>
        <v>78696</v>
      </c>
      <c r="AE123" s="132">
        <f t="shared" si="140"/>
        <v>79677</v>
      </c>
      <c r="AF123" s="132">
        <f t="shared" si="140"/>
        <v>80268</v>
      </c>
      <c r="AG123" s="132">
        <f t="shared" si="140"/>
        <v>81624</v>
      </c>
      <c r="AH123" s="132">
        <f t="shared" si="140"/>
        <v>84994</v>
      </c>
      <c r="AI123" s="132">
        <f t="shared" ref="AI123:BN123" si="141">AI31+AI77</f>
        <v>87512</v>
      </c>
      <c r="AJ123" s="132">
        <f t="shared" si="141"/>
        <v>92395</v>
      </c>
      <c r="AK123" s="132">
        <f t="shared" si="141"/>
        <v>97131</v>
      </c>
      <c r="AL123" s="132">
        <f t="shared" si="141"/>
        <v>100893</v>
      </c>
      <c r="AM123" s="132">
        <f t="shared" si="141"/>
        <v>105898</v>
      </c>
      <c r="AN123" s="132">
        <f t="shared" si="141"/>
        <v>110794</v>
      </c>
      <c r="AO123" s="132">
        <f t="shared" si="141"/>
        <v>114762</v>
      </c>
      <c r="AP123" s="132">
        <f t="shared" si="141"/>
        <v>119704</v>
      </c>
      <c r="AQ123" s="132">
        <f t="shared" si="141"/>
        <v>122854</v>
      </c>
      <c r="AR123" s="132">
        <f t="shared" si="141"/>
        <v>125898</v>
      </c>
      <c r="AS123" s="132">
        <f t="shared" si="141"/>
        <v>124656</v>
      </c>
      <c r="AT123" s="132">
        <f t="shared" si="141"/>
        <v>121740</v>
      </c>
      <c r="AU123" s="132">
        <f t="shared" si="141"/>
        <v>118841</v>
      </c>
      <c r="AV123" s="132">
        <f t="shared" si="141"/>
        <v>117592</v>
      </c>
      <c r="AW123" s="132">
        <f t="shared" si="141"/>
        <v>114826</v>
      </c>
      <c r="AX123" s="132">
        <f t="shared" si="141"/>
        <v>111893</v>
      </c>
      <c r="AY123" s="132">
        <f t="shared" si="141"/>
        <v>110893</v>
      </c>
      <c r="AZ123" s="132">
        <f t="shared" si="141"/>
        <v>108572</v>
      </c>
      <c r="BA123" s="132">
        <f t="shared" si="141"/>
        <v>105503</v>
      </c>
      <c r="BB123" s="132">
        <f t="shared" si="141"/>
        <v>103414</v>
      </c>
      <c r="BC123" s="132">
        <f t="shared" si="141"/>
        <v>100950</v>
      </c>
      <c r="BD123" s="132">
        <f t="shared" si="141"/>
        <v>101401</v>
      </c>
      <c r="BE123" s="132">
        <f t="shared" si="141"/>
        <v>98092</v>
      </c>
      <c r="BF123" s="132">
        <f t="shared" si="141"/>
        <v>101816</v>
      </c>
      <c r="BG123" s="132">
        <f t="shared" si="141"/>
        <v>100881</v>
      </c>
      <c r="BH123" s="132">
        <f t="shared" si="141"/>
        <v>102511</v>
      </c>
      <c r="BI123" s="132">
        <f t="shared" si="141"/>
        <v>101405</v>
      </c>
      <c r="BJ123" s="132">
        <f t="shared" si="141"/>
        <v>101587</v>
      </c>
      <c r="BK123" s="132">
        <f t="shared" si="141"/>
        <v>98157</v>
      </c>
      <c r="BL123" s="132">
        <f t="shared" si="141"/>
        <v>96995</v>
      </c>
      <c r="BM123" s="132">
        <f t="shared" si="141"/>
        <v>94024</v>
      </c>
      <c r="BN123" s="132">
        <f t="shared" si="141"/>
        <v>90588</v>
      </c>
      <c r="BO123" s="132">
        <f t="shared" ref="BO123:CT123" si="142">BO31+BO77</f>
        <v>84484</v>
      </c>
      <c r="BP123" s="132">
        <f t="shared" si="142"/>
        <v>79307</v>
      </c>
      <c r="BQ123" s="132">
        <f t="shared" si="142"/>
        <v>77167</v>
      </c>
      <c r="BR123" s="132">
        <f t="shared" si="142"/>
        <v>74714</v>
      </c>
      <c r="BS123" s="132">
        <f t="shared" si="142"/>
        <v>71926</v>
      </c>
      <c r="BT123" s="132">
        <f t="shared" si="142"/>
        <v>72578</v>
      </c>
      <c r="BU123" s="132">
        <f t="shared" si="142"/>
        <v>71439</v>
      </c>
      <c r="BV123" s="132">
        <f t="shared" si="142"/>
        <v>70181</v>
      </c>
      <c r="BW123" s="132">
        <f t="shared" si="142"/>
        <v>67416</v>
      </c>
      <c r="BX123" s="132">
        <f t="shared" si="142"/>
        <v>66566</v>
      </c>
      <c r="BY123" s="132">
        <f t="shared" si="142"/>
        <v>64622</v>
      </c>
      <c r="BZ123" s="132">
        <f t="shared" si="142"/>
        <v>64434</v>
      </c>
      <c r="CA123" s="132">
        <f t="shared" si="142"/>
        <v>61514</v>
      </c>
      <c r="CB123" s="132">
        <f t="shared" si="142"/>
        <v>59886</v>
      </c>
      <c r="CC123" s="132">
        <f t="shared" si="142"/>
        <v>57886</v>
      </c>
      <c r="CD123" s="132">
        <f t="shared" si="142"/>
        <v>57555</v>
      </c>
      <c r="CE123" s="132">
        <f t="shared" si="142"/>
        <v>56375</v>
      </c>
      <c r="CF123" s="132">
        <f t="shared" si="142"/>
        <v>54739</v>
      </c>
      <c r="CG123" s="132">
        <f t="shared" si="142"/>
        <v>53582</v>
      </c>
      <c r="CH123" s="132">
        <f t="shared" si="142"/>
        <v>51052</v>
      </c>
      <c r="CI123" s="132">
        <f t="shared" si="142"/>
        <v>51485</v>
      </c>
      <c r="CJ123" s="132">
        <f t="shared" si="142"/>
        <v>48509</v>
      </c>
      <c r="CK123" s="132">
        <f t="shared" si="142"/>
        <v>40195</v>
      </c>
      <c r="CL123" s="132">
        <f t="shared" si="142"/>
        <v>37505</v>
      </c>
      <c r="CM123" s="132">
        <f t="shared" si="142"/>
        <v>35285</v>
      </c>
      <c r="CN123" s="132">
        <f t="shared" si="142"/>
        <v>34127</v>
      </c>
      <c r="CO123" s="132">
        <f t="shared" si="142"/>
        <v>32673</v>
      </c>
      <c r="CP123" s="132">
        <f t="shared" si="142"/>
        <v>33891</v>
      </c>
      <c r="CQ123" s="132">
        <f t="shared" si="142"/>
        <v>31285</v>
      </c>
      <c r="CR123" s="132">
        <f t="shared" si="142"/>
        <v>29195</v>
      </c>
      <c r="CS123" s="132">
        <f t="shared" si="142"/>
        <v>25843</v>
      </c>
      <c r="CT123" s="132">
        <f t="shared" si="142"/>
        <v>23614</v>
      </c>
      <c r="CU123" s="132">
        <f t="shared" ref="CU123:DH123" si="143">CU31+CU77</f>
        <v>20381</v>
      </c>
      <c r="CV123" s="132">
        <f t="shared" si="143"/>
        <v>18236</v>
      </c>
      <c r="CW123" s="132">
        <f t="shared" si="143"/>
        <v>14798</v>
      </c>
      <c r="CX123" s="132">
        <f t="shared" si="143"/>
        <v>12249</v>
      </c>
      <c r="CY123" s="132">
        <f t="shared" si="143"/>
        <v>9781</v>
      </c>
      <c r="CZ123" s="132">
        <f t="shared" si="143"/>
        <v>7768</v>
      </c>
      <c r="DA123" s="132">
        <f t="shared" si="143"/>
        <v>5833</v>
      </c>
      <c r="DB123" s="132">
        <f t="shared" si="143"/>
        <v>4635</v>
      </c>
      <c r="DC123" s="132">
        <f t="shared" si="143"/>
        <v>3423</v>
      </c>
      <c r="DD123" s="132">
        <f t="shared" si="143"/>
        <v>2258</v>
      </c>
      <c r="DE123" s="132">
        <f t="shared" si="143"/>
        <v>1553</v>
      </c>
      <c r="DF123" s="132">
        <f t="shared" si="143"/>
        <v>1001</v>
      </c>
      <c r="DG123" s="132">
        <f t="shared" si="143"/>
        <v>675</v>
      </c>
      <c r="DH123" s="132">
        <f t="shared" si="143"/>
        <v>1043</v>
      </c>
      <c r="DI123" s="114"/>
      <c r="DJ123" s="114"/>
      <c r="DK123" s="114"/>
      <c r="DL123" s="114"/>
      <c r="DM123" s="114"/>
      <c r="DN123" s="114"/>
      <c r="DO123" s="114"/>
      <c r="DP123" s="114"/>
      <c r="DQ123" s="114"/>
      <c r="DR123" s="114"/>
      <c r="DS123" s="114"/>
      <c r="DT123" s="114"/>
      <c r="DU123" s="114"/>
      <c r="DV123" s="114"/>
      <c r="DW123" s="114"/>
      <c r="DX123" s="114"/>
      <c r="DY123" s="114"/>
      <c r="DZ123" s="114"/>
      <c r="EA123" s="114"/>
      <c r="EB123" s="114"/>
      <c r="EC123" s="114"/>
    </row>
    <row r="124" spans="1:133" s="63" customFormat="1" ht="1" hidden="1" customHeight="1">
      <c r="A124" s="130" t="s">
        <v>179</v>
      </c>
      <c r="B124" s="137">
        <f t="shared" si="47"/>
        <v>7081346</v>
      </c>
      <c r="C124" s="131">
        <f t="shared" ref="C124:AH124" si="144">C32+C78</f>
        <v>4338496</v>
      </c>
      <c r="D124" s="131">
        <f t="shared" si="144"/>
        <v>4402580</v>
      </c>
      <c r="E124" s="131">
        <f t="shared" si="144"/>
        <v>4465429</v>
      </c>
      <c r="F124" s="131">
        <f t="shared" si="144"/>
        <v>4526997</v>
      </c>
      <c r="G124" s="131">
        <f t="shared" si="144"/>
        <v>4586369</v>
      </c>
      <c r="H124" s="131">
        <f t="shared" si="144"/>
        <v>1089726</v>
      </c>
      <c r="I124" s="131">
        <f t="shared" si="144"/>
        <v>1025642</v>
      </c>
      <c r="J124" s="131">
        <f t="shared" si="144"/>
        <v>962793</v>
      </c>
      <c r="K124" s="131">
        <f t="shared" si="144"/>
        <v>901225</v>
      </c>
      <c r="L124" s="131">
        <f t="shared" si="144"/>
        <v>841853</v>
      </c>
      <c r="M124" s="138">
        <f t="shared" si="144"/>
        <v>82475</v>
      </c>
      <c r="N124" s="138">
        <f t="shared" si="144"/>
        <v>81620</v>
      </c>
      <c r="O124" s="132">
        <f t="shared" si="144"/>
        <v>82518</v>
      </c>
      <c r="P124" s="132">
        <f t="shared" si="144"/>
        <v>83631</v>
      </c>
      <c r="Q124" s="132">
        <f t="shared" si="144"/>
        <v>87177</v>
      </c>
      <c r="R124" s="132">
        <f t="shared" si="144"/>
        <v>87073</v>
      </c>
      <c r="S124" s="132">
        <f t="shared" si="144"/>
        <v>86821</v>
      </c>
      <c r="T124" s="132">
        <f t="shared" si="144"/>
        <v>84585</v>
      </c>
      <c r="U124" s="132">
        <f t="shared" si="144"/>
        <v>85000</v>
      </c>
      <c r="V124" s="132">
        <f t="shared" si="144"/>
        <v>81808</v>
      </c>
      <c r="W124" s="132">
        <f t="shared" si="144"/>
        <v>82261</v>
      </c>
      <c r="X124" s="132">
        <f t="shared" si="144"/>
        <v>81549</v>
      </c>
      <c r="Y124" s="132">
        <f t="shared" si="144"/>
        <v>81636</v>
      </c>
      <c r="Z124" s="132">
        <f t="shared" si="144"/>
        <v>80621</v>
      </c>
      <c r="AA124" s="132">
        <f t="shared" si="144"/>
        <v>81866</v>
      </c>
      <c r="AB124" s="132">
        <f t="shared" si="144"/>
        <v>81263</v>
      </c>
      <c r="AC124" s="132">
        <f t="shared" si="144"/>
        <v>81983</v>
      </c>
      <c r="AD124" s="132">
        <f t="shared" si="144"/>
        <v>79970</v>
      </c>
      <c r="AE124" s="132">
        <f t="shared" si="144"/>
        <v>79098</v>
      </c>
      <c r="AF124" s="132">
        <f t="shared" si="144"/>
        <v>80169</v>
      </c>
      <c r="AG124" s="132">
        <f t="shared" si="144"/>
        <v>80578</v>
      </c>
      <c r="AH124" s="132">
        <f t="shared" si="144"/>
        <v>81879</v>
      </c>
      <c r="AI124" s="132">
        <f t="shared" ref="AI124:BN124" si="145">AI32+AI78</f>
        <v>85289</v>
      </c>
      <c r="AJ124" s="132">
        <f t="shared" si="145"/>
        <v>87921</v>
      </c>
      <c r="AK124" s="132">
        <f t="shared" si="145"/>
        <v>92866</v>
      </c>
      <c r="AL124" s="132">
        <f t="shared" si="145"/>
        <v>97826</v>
      </c>
      <c r="AM124" s="132">
        <f t="shared" si="145"/>
        <v>101616</v>
      </c>
      <c r="AN124" s="132">
        <f t="shared" si="145"/>
        <v>106545</v>
      </c>
      <c r="AO124" s="132">
        <f t="shared" si="145"/>
        <v>111419</v>
      </c>
      <c r="AP124" s="132">
        <f t="shared" si="145"/>
        <v>115373</v>
      </c>
      <c r="AQ124" s="132">
        <f t="shared" si="145"/>
        <v>120258</v>
      </c>
      <c r="AR124" s="132">
        <f t="shared" si="145"/>
        <v>123226</v>
      </c>
      <c r="AS124" s="132">
        <f t="shared" si="145"/>
        <v>126273</v>
      </c>
      <c r="AT124" s="132">
        <f t="shared" si="145"/>
        <v>124729</v>
      </c>
      <c r="AU124" s="132">
        <f t="shared" si="145"/>
        <v>121858</v>
      </c>
      <c r="AV124" s="132">
        <f t="shared" si="145"/>
        <v>118831</v>
      </c>
      <c r="AW124" s="132">
        <f t="shared" si="145"/>
        <v>117580</v>
      </c>
      <c r="AX124" s="132">
        <f t="shared" si="145"/>
        <v>114678</v>
      </c>
      <c r="AY124" s="132">
        <f t="shared" si="145"/>
        <v>111723</v>
      </c>
      <c r="AZ124" s="132">
        <f t="shared" si="145"/>
        <v>110565</v>
      </c>
      <c r="BA124" s="132">
        <f t="shared" si="145"/>
        <v>108211</v>
      </c>
      <c r="BB124" s="132">
        <f t="shared" si="145"/>
        <v>105025</v>
      </c>
      <c r="BC124" s="132">
        <f t="shared" si="145"/>
        <v>102922</v>
      </c>
      <c r="BD124" s="132">
        <f t="shared" si="145"/>
        <v>100627</v>
      </c>
      <c r="BE124" s="132">
        <f t="shared" si="145"/>
        <v>100933</v>
      </c>
      <c r="BF124" s="132">
        <f t="shared" si="145"/>
        <v>97658</v>
      </c>
      <c r="BG124" s="132">
        <f t="shared" si="145"/>
        <v>101279</v>
      </c>
      <c r="BH124" s="132">
        <f t="shared" si="145"/>
        <v>100348</v>
      </c>
      <c r="BI124" s="132">
        <f t="shared" si="145"/>
        <v>101873</v>
      </c>
      <c r="BJ124" s="132">
        <f t="shared" si="145"/>
        <v>100766</v>
      </c>
      <c r="BK124" s="132">
        <f t="shared" si="145"/>
        <v>100839</v>
      </c>
      <c r="BL124" s="132">
        <f t="shared" si="145"/>
        <v>97364</v>
      </c>
      <c r="BM124" s="132">
        <f t="shared" si="145"/>
        <v>96216</v>
      </c>
      <c r="BN124" s="132">
        <f t="shared" si="145"/>
        <v>93122</v>
      </c>
      <c r="BO124" s="132">
        <f t="shared" ref="BO124:CT124" si="146">BO32+BO78</f>
        <v>89580</v>
      </c>
      <c r="BP124" s="132">
        <f t="shared" si="146"/>
        <v>83649</v>
      </c>
      <c r="BQ124" s="132">
        <f t="shared" si="146"/>
        <v>78335</v>
      </c>
      <c r="BR124" s="132">
        <f t="shared" si="146"/>
        <v>76064</v>
      </c>
      <c r="BS124" s="132">
        <f t="shared" si="146"/>
        <v>73692</v>
      </c>
      <c r="BT124" s="132">
        <f t="shared" si="146"/>
        <v>70889</v>
      </c>
      <c r="BU124" s="132">
        <f t="shared" si="146"/>
        <v>71455</v>
      </c>
      <c r="BV124" s="132">
        <f t="shared" si="146"/>
        <v>70400</v>
      </c>
      <c r="BW124" s="132">
        <f t="shared" si="146"/>
        <v>69070</v>
      </c>
      <c r="BX124" s="132">
        <f t="shared" si="146"/>
        <v>66263</v>
      </c>
      <c r="BY124" s="132">
        <f t="shared" si="146"/>
        <v>65502</v>
      </c>
      <c r="BZ124" s="132">
        <f t="shared" si="146"/>
        <v>63380</v>
      </c>
      <c r="CA124" s="132">
        <f t="shared" si="146"/>
        <v>63300</v>
      </c>
      <c r="CB124" s="132">
        <f t="shared" si="146"/>
        <v>60482</v>
      </c>
      <c r="CC124" s="132">
        <f t="shared" si="146"/>
        <v>58843</v>
      </c>
      <c r="CD124" s="132">
        <f t="shared" si="146"/>
        <v>56837</v>
      </c>
      <c r="CE124" s="132">
        <f t="shared" si="146"/>
        <v>56394</v>
      </c>
      <c r="CF124" s="132">
        <f t="shared" si="146"/>
        <v>55139</v>
      </c>
      <c r="CG124" s="132">
        <f t="shared" si="146"/>
        <v>53430</v>
      </c>
      <c r="CH124" s="132">
        <f t="shared" si="146"/>
        <v>52180</v>
      </c>
      <c r="CI124" s="132">
        <f t="shared" si="146"/>
        <v>49499</v>
      </c>
      <c r="CJ124" s="132">
        <f t="shared" si="146"/>
        <v>49924</v>
      </c>
      <c r="CK124" s="132">
        <f t="shared" si="146"/>
        <v>46791</v>
      </c>
      <c r="CL124" s="132">
        <f t="shared" si="146"/>
        <v>38642</v>
      </c>
      <c r="CM124" s="132">
        <f t="shared" si="146"/>
        <v>35920</v>
      </c>
      <c r="CN124" s="132">
        <f t="shared" si="146"/>
        <v>33658</v>
      </c>
      <c r="CO124" s="132">
        <f t="shared" si="146"/>
        <v>32229</v>
      </c>
      <c r="CP124" s="132">
        <f t="shared" si="146"/>
        <v>30677</v>
      </c>
      <c r="CQ124" s="132">
        <f t="shared" si="146"/>
        <v>31649</v>
      </c>
      <c r="CR124" s="132">
        <f t="shared" si="146"/>
        <v>28906</v>
      </c>
      <c r="CS124" s="132">
        <f t="shared" si="146"/>
        <v>26743</v>
      </c>
      <c r="CT124" s="132">
        <f t="shared" si="146"/>
        <v>23420</v>
      </c>
      <c r="CU124" s="132">
        <f t="shared" ref="CU124:DH124" si="147">CU32+CU78</f>
        <v>21126</v>
      </c>
      <c r="CV124" s="132">
        <f t="shared" si="147"/>
        <v>17927</v>
      </c>
      <c r="CW124" s="132">
        <f t="shared" si="147"/>
        <v>15857</v>
      </c>
      <c r="CX124" s="132">
        <f t="shared" si="147"/>
        <v>12640</v>
      </c>
      <c r="CY124" s="132">
        <f t="shared" si="147"/>
        <v>10224</v>
      </c>
      <c r="CZ124" s="132">
        <f t="shared" si="147"/>
        <v>7928</v>
      </c>
      <c r="DA124" s="132">
        <f t="shared" si="147"/>
        <v>6165</v>
      </c>
      <c r="DB124" s="132">
        <f t="shared" si="147"/>
        <v>4513</v>
      </c>
      <c r="DC124" s="132">
        <f t="shared" si="147"/>
        <v>3544</v>
      </c>
      <c r="DD124" s="132">
        <f t="shared" si="147"/>
        <v>2581</v>
      </c>
      <c r="DE124" s="132">
        <f t="shared" si="147"/>
        <v>1640</v>
      </c>
      <c r="DF124" s="132">
        <f t="shared" si="147"/>
        <v>1119</v>
      </c>
      <c r="DG124" s="132">
        <f t="shared" si="147"/>
        <v>674</v>
      </c>
      <c r="DH124" s="132">
        <f t="shared" si="147"/>
        <v>1126</v>
      </c>
      <c r="DI124" s="114"/>
      <c r="DJ124" s="114"/>
      <c r="DK124" s="114"/>
      <c r="DL124" s="114"/>
      <c r="DM124" s="114"/>
      <c r="DN124" s="114"/>
      <c r="DO124" s="114"/>
      <c r="DP124" s="114"/>
      <c r="DQ124" s="114"/>
      <c r="DR124" s="114"/>
      <c r="DS124" s="114"/>
      <c r="DT124" s="114"/>
      <c r="DU124" s="114"/>
      <c r="DV124" s="114"/>
      <c r="DW124" s="114"/>
      <c r="DX124" s="114"/>
      <c r="DY124" s="114"/>
      <c r="DZ124" s="114"/>
      <c r="EA124" s="114"/>
      <c r="EB124" s="114"/>
      <c r="EC124" s="114"/>
    </row>
    <row r="125" spans="1:133" s="63" customFormat="1" ht="1" hidden="1" customHeight="1">
      <c r="A125" s="130" t="s">
        <v>178</v>
      </c>
      <c r="B125" s="137">
        <f t="shared" si="47"/>
        <v>7096465</v>
      </c>
      <c r="C125" s="131">
        <f t="shared" ref="C125:AH125" si="148">C33+C79</f>
        <v>4340448</v>
      </c>
      <c r="D125" s="131">
        <f t="shared" si="148"/>
        <v>4405010</v>
      </c>
      <c r="E125" s="131">
        <f t="shared" si="148"/>
        <v>4467985</v>
      </c>
      <c r="F125" s="131">
        <f t="shared" si="148"/>
        <v>4529829</v>
      </c>
      <c r="G125" s="131">
        <f t="shared" si="148"/>
        <v>4590367</v>
      </c>
      <c r="H125" s="131">
        <f t="shared" si="148"/>
        <v>1101447</v>
      </c>
      <c r="I125" s="131">
        <f t="shared" si="148"/>
        <v>1036885</v>
      </c>
      <c r="J125" s="131">
        <f t="shared" si="148"/>
        <v>973910</v>
      </c>
      <c r="K125" s="131">
        <f t="shared" si="148"/>
        <v>912066</v>
      </c>
      <c r="L125" s="131">
        <f t="shared" si="148"/>
        <v>851528</v>
      </c>
      <c r="M125" s="138">
        <f t="shared" si="148"/>
        <v>79916</v>
      </c>
      <c r="N125" s="138">
        <f t="shared" si="148"/>
        <v>82315</v>
      </c>
      <c r="O125" s="132">
        <f t="shared" si="148"/>
        <v>81432</v>
      </c>
      <c r="P125" s="132">
        <f t="shared" si="148"/>
        <v>82405</v>
      </c>
      <c r="Q125" s="132">
        <f t="shared" si="148"/>
        <v>83533</v>
      </c>
      <c r="R125" s="132">
        <f t="shared" si="148"/>
        <v>86784</v>
      </c>
      <c r="S125" s="132">
        <f t="shared" si="148"/>
        <v>86947</v>
      </c>
      <c r="T125" s="132">
        <f t="shared" si="148"/>
        <v>86695</v>
      </c>
      <c r="U125" s="132">
        <f t="shared" si="148"/>
        <v>84731</v>
      </c>
      <c r="V125" s="132">
        <f t="shared" si="148"/>
        <v>85031</v>
      </c>
      <c r="W125" s="132">
        <f t="shared" si="148"/>
        <v>81884</v>
      </c>
      <c r="X125" s="132">
        <f t="shared" si="148"/>
        <v>82436</v>
      </c>
      <c r="Y125" s="132">
        <f t="shared" si="148"/>
        <v>81726</v>
      </c>
      <c r="Z125" s="132">
        <f t="shared" si="148"/>
        <v>81842</v>
      </c>
      <c r="AA125" s="132">
        <f t="shared" si="148"/>
        <v>80887</v>
      </c>
      <c r="AB125" s="132">
        <f t="shared" si="148"/>
        <v>82194</v>
      </c>
      <c r="AC125" s="132">
        <f t="shared" si="148"/>
        <v>81742</v>
      </c>
      <c r="AD125" s="132">
        <f t="shared" si="148"/>
        <v>82279</v>
      </c>
      <c r="AE125" s="132">
        <f t="shared" si="148"/>
        <v>80324</v>
      </c>
      <c r="AF125" s="132">
        <f t="shared" si="148"/>
        <v>79467</v>
      </c>
      <c r="AG125" s="132">
        <f t="shared" si="148"/>
        <v>80607</v>
      </c>
      <c r="AH125" s="132">
        <f t="shared" si="148"/>
        <v>80795</v>
      </c>
      <c r="AI125" s="132">
        <f t="shared" ref="AI125:BN125" si="149">AI33+AI79</f>
        <v>82073</v>
      </c>
      <c r="AJ125" s="132">
        <f t="shared" si="149"/>
        <v>85855</v>
      </c>
      <c r="AK125" s="132">
        <f t="shared" si="149"/>
        <v>88688</v>
      </c>
      <c r="AL125" s="132">
        <f t="shared" si="149"/>
        <v>93780</v>
      </c>
      <c r="AM125" s="132">
        <f t="shared" si="149"/>
        <v>98555</v>
      </c>
      <c r="AN125" s="132">
        <f t="shared" si="149"/>
        <v>102470</v>
      </c>
      <c r="AO125" s="132">
        <f t="shared" si="149"/>
        <v>107483</v>
      </c>
      <c r="AP125" s="132">
        <f t="shared" si="149"/>
        <v>112096</v>
      </c>
      <c r="AQ125" s="132">
        <f t="shared" si="149"/>
        <v>115896</v>
      </c>
      <c r="AR125" s="132">
        <f t="shared" si="149"/>
        <v>120630</v>
      </c>
      <c r="AS125" s="132">
        <f t="shared" si="149"/>
        <v>123572</v>
      </c>
      <c r="AT125" s="132">
        <f t="shared" si="149"/>
        <v>126380</v>
      </c>
      <c r="AU125" s="132">
        <f t="shared" si="149"/>
        <v>124808</v>
      </c>
      <c r="AV125" s="132">
        <f t="shared" si="149"/>
        <v>121706</v>
      </c>
      <c r="AW125" s="132">
        <f t="shared" si="149"/>
        <v>118650</v>
      </c>
      <c r="AX125" s="132">
        <f t="shared" si="149"/>
        <v>117241</v>
      </c>
      <c r="AY125" s="132">
        <f t="shared" si="149"/>
        <v>114318</v>
      </c>
      <c r="AZ125" s="132">
        <f t="shared" si="149"/>
        <v>111420</v>
      </c>
      <c r="BA125" s="132">
        <f t="shared" si="149"/>
        <v>110001</v>
      </c>
      <c r="BB125" s="132">
        <f t="shared" si="149"/>
        <v>107865</v>
      </c>
      <c r="BC125" s="132">
        <f t="shared" si="149"/>
        <v>104685</v>
      </c>
      <c r="BD125" s="132">
        <f t="shared" si="149"/>
        <v>102509</v>
      </c>
      <c r="BE125" s="132">
        <f t="shared" si="149"/>
        <v>100171</v>
      </c>
      <c r="BF125" s="132">
        <f t="shared" si="149"/>
        <v>100493</v>
      </c>
      <c r="BG125" s="132">
        <f t="shared" si="149"/>
        <v>97239</v>
      </c>
      <c r="BH125" s="132">
        <f t="shared" si="149"/>
        <v>100682</v>
      </c>
      <c r="BI125" s="132">
        <f t="shared" si="149"/>
        <v>99700</v>
      </c>
      <c r="BJ125" s="132">
        <f t="shared" si="149"/>
        <v>101152</v>
      </c>
      <c r="BK125" s="132">
        <f t="shared" si="149"/>
        <v>100064</v>
      </c>
      <c r="BL125" s="132">
        <f t="shared" si="149"/>
        <v>100035</v>
      </c>
      <c r="BM125" s="132">
        <f t="shared" si="149"/>
        <v>96557</v>
      </c>
      <c r="BN125" s="132">
        <f t="shared" si="149"/>
        <v>95387</v>
      </c>
      <c r="BO125" s="132">
        <f t="shared" ref="BO125:CT125" si="150">BO33+BO79</f>
        <v>92229</v>
      </c>
      <c r="BP125" s="132">
        <f t="shared" si="150"/>
        <v>88605</v>
      </c>
      <c r="BQ125" s="132">
        <f t="shared" si="150"/>
        <v>82663</v>
      </c>
      <c r="BR125" s="132">
        <f t="shared" si="150"/>
        <v>77269</v>
      </c>
      <c r="BS125" s="132">
        <f t="shared" si="150"/>
        <v>75026</v>
      </c>
      <c r="BT125" s="132">
        <f t="shared" si="150"/>
        <v>72676</v>
      </c>
      <c r="BU125" s="132">
        <f t="shared" si="150"/>
        <v>69937</v>
      </c>
      <c r="BV125" s="132">
        <f t="shared" si="150"/>
        <v>70534</v>
      </c>
      <c r="BW125" s="132">
        <f t="shared" si="150"/>
        <v>69245</v>
      </c>
      <c r="BX125" s="132">
        <f t="shared" si="150"/>
        <v>67973</v>
      </c>
      <c r="BY125" s="132">
        <f t="shared" si="150"/>
        <v>65269</v>
      </c>
      <c r="BZ125" s="132">
        <f t="shared" si="150"/>
        <v>64254</v>
      </c>
      <c r="CA125" s="132">
        <f t="shared" si="150"/>
        <v>62298</v>
      </c>
      <c r="CB125" s="132">
        <f t="shared" si="150"/>
        <v>62262</v>
      </c>
      <c r="CC125" s="132">
        <f t="shared" si="150"/>
        <v>59450</v>
      </c>
      <c r="CD125" s="132">
        <f t="shared" si="150"/>
        <v>57767</v>
      </c>
      <c r="CE125" s="132">
        <f t="shared" si="150"/>
        <v>55705</v>
      </c>
      <c r="CF125" s="132">
        <f t="shared" si="150"/>
        <v>55229</v>
      </c>
      <c r="CG125" s="132">
        <f t="shared" si="150"/>
        <v>53928</v>
      </c>
      <c r="CH125" s="132">
        <f t="shared" si="150"/>
        <v>52069</v>
      </c>
      <c r="CI125" s="132">
        <f t="shared" si="150"/>
        <v>50667</v>
      </c>
      <c r="CJ125" s="132">
        <f t="shared" si="150"/>
        <v>47892</v>
      </c>
      <c r="CK125" s="132">
        <f t="shared" si="150"/>
        <v>48189</v>
      </c>
      <c r="CL125" s="132">
        <f t="shared" si="150"/>
        <v>45125</v>
      </c>
      <c r="CM125" s="132">
        <f t="shared" si="150"/>
        <v>37062</v>
      </c>
      <c r="CN125" s="132">
        <f t="shared" si="150"/>
        <v>34252</v>
      </c>
      <c r="CO125" s="132">
        <f t="shared" si="150"/>
        <v>31872</v>
      </c>
      <c r="CP125" s="132">
        <f t="shared" si="150"/>
        <v>30313</v>
      </c>
      <c r="CQ125" s="132">
        <f t="shared" si="150"/>
        <v>28639</v>
      </c>
      <c r="CR125" s="132">
        <f t="shared" si="150"/>
        <v>29389</v>
      </c>
      <c r="CS125" s="132">
        <f t="shared" si="150"/>
        <v>26524</v>
      </c>
      <c r="CT125" s="132">
        <f t="shared" si="150"/>
        <v>24305</v>
      </c>
      <c r="CU125" s="132">
        <f t="shared" ref="CU125:DH125" si="151">CU33+CU79</f>
        <v>20888</v>
      </c>
      <c r="CV125" s="132">
        <f t="shared" si="151"/>
        <v>18632</v>
      </c>
      <c r="CW125" s="132">
        <f t="shared" si="151"/>
        <v>15577</v>
      </c>
      <c r="CX125" s="132">
        <f t="shared" si="151"/>
        <v>13561</v>
      </c>
      <c r="CY125" s="132">
        <f t="shared" si="151"/>
        <v>10541</v>
      </c>
      <c r="CZ125" s="132">
        <f t="shared" si="151"/>
        <v>8355</v>
      </c>
      <c r="DA125" s="132">
        <f t="shared" si="151"/>
        <v>6281</v>
      </c>
      <c r="DB125" s="132">
        <f t="shared" si="151"/>
        <v>4827</v>
      </c>
      <c r="DC125" s="132">
        <f t="shared" si="151"/>
        <v>3469</v>
      </c>
      <c r="DD125" s="132">
        <f t="shared" si="151"/>
        <v>2645</v>
      </c>
      <c r="DE125" s="132">
        <f t="shared" si="151"/>
        <v>1860</v>
      </c>
      <c r="DF125" s="132">
        <f t="shared" si="151"/>
        <v>1169</v>
      </c>
      <c r="DG125" s="132">
        <f t="shared" si="151"/>
        <v>762</v>
      </c>
      <c r="DH125" s="132">
        <f t="shared" si="151"/>
        <v>1148</v>
      </c>
      <c r="DI125" s="114"/>
      <c r="DJ125" s="114"/>
      <c r="DK125" s="114"/>
      <c r="DL125" s="114"/>
      <c r="DM125" s="114"/>
      <c r="DN125" s="114"/>
      <c r="DO125" s="114"/>
      <c r="DP125" s="114"/>
      <c r="DQ125" s="114"/>
      <c r="DR125" s="114"/>
      <c r="DS125" s="114"/>
      <c r="DT125" s="114"/>
      <c r="DU125" s="114"/>
      <c r="DV125" s="114"/>
      <c r="DW125" s="114"/>
      <c r="DX125" s="114"/>
      <c r="DY125" s="114"/>
      <c r="DZ125" s="114"/>
      <c r="EA125" s="114"/>
      <c r="EB125" s="114"/>
      <c r="EC125" s="114"/>
    </row>
    <row r="126" spans="1:133" s="63" customFormat="1" ht="1" hidden="1" customHeight="1">
      <c r="A126" s="130" t="s">
        <v>177</v>
      </c>
      <c r="B126" s="137">
        <f t="shared" si="47"/>
        <v>7123537</v>
      </c>
      <c r="C126" s="131">
        <f t="shared" ref="C126:AH126" si="152">C34+C80</f>
        <v>4351107</v>
      </c>
      <c r="D126" s="131">
        <f t="shared" si="152"/>
        <v>4416047</v>
      </c>
      <c r="E126" s="131">
        <f t="shared" si="152"/>
        <v>4479686</v>
      </c>
      <c r="F126" s="131">
        <f t="shared" si="152"/>
        <v>4541745</v>
      </c>
      <c r="G126" s="131">
        <f t="shared" si="152"/>
        <v>4602743</v>
      </c>
      <c r="H126" s="131">
        <f t="shared" si="152"/>
        <v>1114859</v>
      </c>
      <c r="I126" s="131">
        <f t="shared" si="152"/>
        <v>1049919</v>
      </c>
      <c r="J126" s="131">
        <f t="shared" si="152"/>
        <v>986280</v>
      </c>
      <c r="K126" s="131">
        <f t="shared" si="152"/>
        <v>924221</v>
      </c>
      <c r="L126" s="131">
        <f t="shared" si="152"/>
        <v>863223</v>
      </c>
      <c r="M126" s="138">
        <f t="shared" si="152"/>
        <v>78032</v>
      </c>
      <c r="N126" s="138">
        <f t="shared" si="152"/>
        <v>79931</v>
      </c>
      <c r="O126" s="132">
        <f t="shared" si="152"/>
        <v>82122</v>
      </c>
      <c r="P126" s="132">
        <f t="shared" si="152"/>
        <v>81431</v>
      </c>
      <c r="Q126" s="132">
        <f t="shared" si="152"/>
        <v>82326</v>
      </c>
      <c r="R126" s="132">
        <f t="shared" si="152"/>
        <v>82956</v>
      </c>
      <c r="S126" s="132">
        <f t="shared" si="152"/>
        <v>86973</v>
      </c>
      <c r="T126" s="132">
        <f t="shared" si="152"/>
        <v>87205</v>
      </c>
      <c r="U126" s="132">
        <f t="shared" si="152"/>
        <v>86886</v>
      </c>
      <c r="V126" s="132">
        <f t="shared" si="152"/>
        <v>85027</v>
      </c>
      <c r="W126" s="132">
        <f t="shared" si="152"/>
        <v>85373</v>
      </c>
      <c r="X126" s="132">
        <f t="shared" si="152"/>
        <v>82277</v>
      </c>
      <c r="Y126" s="132">
        <f t="shared" si="152"/>
        <v>82720</v>
      </c>
      <c r="Z126" s="132">
        <f t="shared" si="152"/>
        <v>82091</v>
      </c>
      <c r="AA126" s="132">
        <f t="shared" si="152"/>
        <v>82290</v>
      </c>
      <c r="AB126" s="132">
        <f t="shared" si="152"/>
        <v>81350</v>
      </c>
      <c r="AC126" s="132">
        <f t="shared" si="152"/>
        <v>82687</v>
      </c>
      <c r="AD126" s="132">
        <f t="shared" si="152"/>
        <v>82214</v>
      </c>
      <c r="AE126" s="132">
        <f t="shared" si="152"/>
        <v>82864</v>
      </c>
      <c r="AF126" s="132">
        <f t="shared" si="152"/>
        <v>80816</v>
      </c>
      <c r="AG126" s="132">
        <f t="shared" si="152"/>
        <v>80213</v>
      </c>
      <c r="AH126" s="132">
        <f t="shared" si="152"/>
        <v>81168</v>
      </c>
      <c r="AI126" s="132">
        <f t="shared" ref="AI126:BN126" si="153">AI34+AI80</f>
        <v>81495</v>
      </c>
      <c r="AJ126" s="132">
        <f t="shared" si="153"/>
        <v>82949</v>
      </c>
      <c r="AK126" s="132">
        <f t="shared" si="153"/>
        <v>86851</v>
      </c>
      <c r="AL126" s="132">
        <f t="shared" si="153"/>
        <v>89818</v>
      </c>
      <c r="AM126" s="132">
        <f t="shared" si="153"/>
        <v>94945</v>
      </c>
      <c r="AN126" s="132">
        <f t="shared" si="153"/>
        <v>99826</v>
      </c>
      <c r="AO126" s="132">
        <f t="shared" si="153"/>
        <v>103570</v>
      </c>
      <c r="AP126" s="132">
        <f t="shared" si="153"/>
        <v>108584</v>
      </c>
      <c r="AQ126" s="132">
        <f t="shared" si="153"/>
        <v>112864</v>
      </c>
      <c r="AR126" s="132">
        <f t="shared" si="153"/>
        <v>116372</v>
      </c>
      <c r="AS126" s="132">
        <f t="shared" si="153"/>
        <v>121130</v>
      </c>
      <c r="AT126" s="132">
        <f t="shared" si="153"/>
        <v>124086</v>
      </c>
      <c r="AU126" s="132">
        <f t="shared" si="153"/>
        <v>126852</v>
      </c>
      <c r="AV126" s="132">
        <f t="shared" si="153"/>
        <v>124983</v>
      </c>
      <c r="AW126" s="132">
        <f t="shared" si="153"/>
        <v>121639</v>
      </c>
      <c r="AX126" s="132">
        <f t="shared" si="153"/>
        <v>118474</v>
      </c>
      <c r="AY126" s="132">
        <f t="shared" si="153"/>
        <v>117013</v>
      </c>
      <c r="AZ126" s="132">
        <f t="shared" si="153"/>
        <v>114105</v>
      </c>
      <c r="BA126" s="132">
        <f t="shared" si="153"/>
        <v>111172</v>
      </c>
      <c r="BB126" s="132">
        <f t="shared" si="153"/>
        <v>109739</v>
      </c>
      <c r="BC126" s="132">
        <f t="shared" si="153"/>
        <v>107666</v>
      </c>
      <c r="BD126" s="132">
        <f t="shared" si="153"/>
        <v>104417</v>
      </c>
      <c r="BE126" s="132">
        <f t="shared" si="153"/>
        <v>102287</v>
      </c>
      <c r="BF126" s="132">
        <f t="shared" si="153"/>
        <v>99821</v>
      </c>
      <c r="BG126" s="132">
        <f t="shared" si="153"/>
        <v>100225</v>
      </c>
      <c r="BH126" s="132">
        <f t="shared" si="153"/>
        <v>96803</v>
      </c>
      <c r="BI126" s="132">
        <f t="shared" si="153"/>
        <v>100237</v>
      </c>
      <c r="BJ126" s="132">
        <f t="shared" si="153"/>
        <v>99156</v>
      </c>
      <c r="BK126" s="132">
        <f t="shared" si="153"/>
        <v>100647</v>
      </c>
      <c r="BL126" s="132">
        <f t="shared" si="153"/>
        <v>99451</v>
      </c>
      <c r="BM126" s="132">
        <f t="shared" si="153"/>
        <v>99565</v>
      </c>
      <c r="BN126" s="132">
        <f t="shared" si="153"/>
        <v>95926</v>
      </c>
      <c r="BO126" s="132">
        <f t="shared" ref="BO126:CT126" si="154">BO34+BO80</f>
        <v>94559</v>
      </c>
      <c r="BP126" s="132">
        <f t="shared" si="154"/>
        <v>91563</v>
      </c>
      <c r="BQ126" s="132">
        <f t="shared" si="154"/>
        <v>87748</v>
      </c>
      <c r="BR126" s="132">
        <f t="shared" si="154"/>
        <v>81841</v>
      </c>
      <c r="BS126" s="132">
        <f t="shared" si="154"/>
        <v>76497</v>
      </c>
      <c r="BT126" s="132">
        <f t="shared" si="154"/>
        <v>74131</v>
      </c>
      <c r="BU126" s="132">
        <f t="shared" si="154"/>
        <v>71871</v>
      </c>
      <c r="BV126" s="132">
        <f t="shared" si="154"/>
        <v>69150</v>
      </c>
      <c r="BW126" s="132">
        <f t="shared" si="154"/>
        <v>69438</v>
      </c>
      <c r="BX126" s="132">
        <f t="shared" si="154"/>
        <v>68267</v>
      </c>
      <c r="BY126" s="132">
        <f t="shared" si="154"/>
        <v>67054</v>
      </c>
      <c r="BZ126" s="132">
        <f t="shared" si="154"/>
        <v>64133</v>
      </c>
      <c r="CA126" s="132">
        <f t="shared" si="154"/>
        <v>63322</v>
      </c>
      <c r="CB126" s="132">
        <f t="shared" si="154"/>
        <v>61440</v>
      </c>
      <c r="CC126" s="132">
        <f t="shared" si="154"/>
        <v>61267</v>
      </c>
      <c r="CD126" s="132">
        <f t="shared" si="154"/>
        <v>58546</v>
      </c>
      <c r="CE126" s="132">
        <f t="shared" si="154"/>
        <v>56842</v>
      </c>
      <c r="CF126" s="132">
        <f t="shared" si="154"/>
        <v>54641</v>
      </c>
      <c r="CG126" s="132">
        <f t="shared" si="154"/>
        <v>54059</v>
      </c>
      <c r="CH126" s="132">
        <f t="shared" si="154"/>
        <v>52726</v>
      </c>
      <c r="CI126" s="132">
        <f t="shared" si="154"/>
        <v>50703</v>
      </c>
      <c r="CJ126" s="132">
        <f t="shared" si="154"/>
        <v>49186</v>
      </c>
      <c r="CK126" s="132">
        <f t="shared" si="154"/>
        <v>46314</v>
      </c>
      <c r="CL126" s="132">
        <f t="shared" si="154"/>
        <v>46355</v>
      </c>
      <c r="CM126" s="132">
        <f t="shared" si="154"/>
        <v>43232</v>
      </c>
      <c r="CN126" s="132">
        <f t="shared" si="154"/>
        <v>35377</v>
      </c>
      <c r="CO126" s="132">
        <f t="shared" si="154"/>
        <v>32453</v>
      </c>
      <c r="CP126" s="132">
        <f t="shared" si="154"/>
        <v>30062</v>
      </c>
      <c r="CQ126" s="132">
        <f t="shared" si="154"/>
        <v>28366</v>
      </c>
      <c r="CR126" s="132">
        <f t="shared" si="154"/>
        <v>26545</v>
      </c>
      <c r="CS126" s="132">
        <f t="shared" si="154"/>
        <v>26956</v>
      </c>
      <c r="CT126" s="132">
        <f t="shared" si="154"/>
        <v>24076</v>
      </c>
      <c r="CU126" s="132">
        <f t="shared" ref="CU126:DH126" si="155">CU34+CU80</f>
        <v>21837</v>
      </c>
      <c r="CV126" s="132">
        <f t="shared" si="155"/>
        <v>18482</v>
      </c>
      <c r="CW126" s="132">
        <f t="shared" si="155"/>
        <v>16347</v>
      </c>
      <c r="CX126" s="132">
        <f t="shared" si="155"/>
        <v>13329</v>
      </c>
      <c r="CY126" s="132">
        <f t="shared" si="155"/>
        <v>11337</v>
      </c>
      <c r="CZ126" s="132">
        <f t="shared" si="155"/>
        <v>8587</v>
      </c>
      <c r="DA126" s="132">
        <f t="shared" si="155"/>
        <v>6713</v>
      </c>
      <c r="DB126" s="132">
        <f t="shared" si="155"/>
        <v>4947</v>
      </c>
      <c r="DC126" s="132">
        <f t="shared" si="155"/>
        <v>3673</v>
      </c>
      <c r="DD126" s="132">
        <f t="shared" si="155"/>
        <v>2587</v>
      </c>
      <c r="DE126" s="132">
        <f t="shared" si="155"/>
        <v>1931</v>
      </c>
      <c r="DF126" s="132">
        <f t="shared" si="155"/>
        <v>1304</v>
      </c>
      <c r="DG126" s="132">
        <f t="shared" si="155"/>
        <v>848</v>
      </c>
      <c r="DH126" s="132">
        <f t="shared" si="155"/>
        <v>1275</v>
      </c>
      <c r="DI126" s="114"/>
      <c r="DJ126" s="114"/>
      <c r="DK126" s="114"/>
      <c r="DL126" s="114"/>
      <c r="DM126" s="114"/>
      <c r="DN126" s="114"/>
      <c r="DO126" s="114"/>
      <c r="DP126" s="114"/>
      <c r="DQ126" s="114"/>
      <c r="DR126" s="114"/>
      <c r="DS126" s="114"/>
      <c r="DT126" s="114"/>
      <c r="DU126" s="114"/>
      <c r="DV126" s="114"/>
      <c r="DW126" s="114"/>
      <c r="DX126" s="114"/>
      <c r="DY126" s="114"/>
      <c r="DZ126" s="114"/>
      <c r="EA126" s="114"/>
      <c r="EB126" s="114"/>
      <c r="EC126" s="114"/>
    </row>
    <row r="127" spans="1:133" s="63" customFormat="1" ht="1" hidden="1" customHeight="1">
      <c r="A127" s="130" t="s">
        <v>176</v>
      </c>
      <c r="B127" s="137">
        <f t="shared" si="47"/>
        <v>7164444</v>
      </c>
      <c r="C127" s="131">
        <f t="shared" ref="C127:AH127" si="156">C35+C81</f>
        <v>4371262</v>
      </c>
      <c r="D127" s="131">
        <f t="shared" si="156"/>
        <v>4437477</v>
      </c>
      <c r="E127" s="131">
        <f t="shared" si="156"/>
        <v>4501523</v>
      </c>
      <c r="F127" s="131">
        <f t="shared" si="156"/>
        <v>4564286</v>
      </c>
      <c r="G127" s="131">
        <f t="shared" si="156"/>
        <v>4625484</v>
      </c>
      <c r="H127" s="131">
        <f t="shared" si="156"/>
        <v>1129321</v>
      </c>
      <c r="I127" s="131">
        <f t="shared" si="156"/>
        <v>1063106</v>
      </c>
      <c r="J127" s="131">
        <f t="shared" si="156"/>
        <v>999060</v>
      </c>
      <c r="K127" s="131">
        <f t="shared" si="156"/>
        <v>936297</v>
      </c>
      <c r="L127" s="131">
        <f t="shared" si="156"/>
        <v>875099</v>
      </c>
      <c r="M127" s="138">
        <f t="shared" si="156"/>
        <v>77838</v>
      </c>
      <c r="N127" s="138">
        <f t="shared" si="156"/>
        <v>78817</v>
      </c>
      <c r="O127" s="132">
        <f t="shared" si="156"/>
        <v>80158</v>
      </c>
      <c r="P127" s="132">
        <f t="shared" si="156"/>
        <v>82316</v>
      </c>
      <c r="Q127" s="132">
        <f t="shared" si="156"/>
        <v>81602</v>
      </c>
      <c r="R127" s="132">
        <f t="shared" si="156"/>
        <v>81986</v>
      </c>
      <c r="S127" s="132">
        <f t="shared" si="156"/>
        <v>83202</v>
      </c>
      <c r="T127" s="132">
        <f t="shared" si="156"/>
        <v>87343</v>
      </c>
      <c r="U127" s="132">
        <f t="shared" si="156"/>
        <v>87688</v>
      </c>
      <c r="V127" s="132">
        <f t="shared" si="156"/>
        <v>87429</v>
      </c>
      <c r="W127" s="132">
        <f t="shared" si="156"/>
        <v>85632</v>
      </c>
      <c r="X127" s="132">
        <f t="shared" si="156"/>
        <v>86017</v>
      </c>
      <c r="Y127" s="132">
        <f t="shared" si="156"/>
        <v>82797</v>
      </c>
      <c r="Z127" s="132">
        <f t="shared" si="156"/>
        <v>83407</v>
      </c>
      <c r="AA127" s="132">
        <f t="shared" si="156"/>
        <v>82740</v>
      </c>
      <c r="AB127" s="132">
        <f t="shared" si="156"/>
        <v>82918</v>
      </c>
      <c r="AC127" s="132">
        <f t="shared" si="156"/>
        <v>82085</v>
      </c>
      <c r="AD127" s="132">
        <f t="shared" si="156"/>
        <v>83266</v>
      </c>
      <c r="AE127" s="132">
        <f t="shared" si="156"/>
        <v>82949</v>
      </c>
      <c r="AF127" s="132">
        <f t="shared" si="156"/>
        <v>83671</v>
      </c>
      <c r="AG127" s="132">
        <f t="shared" si="156"/>
        <v>81761</v>
      </c>
      <c r="AH127" s="132">
        <f t="shared" si="156"/>
        <v>80921</v>
      </c>
      <c r="AI127" s="132">
        <f t="shared" ref="AI127:BN127" si="157">AI35+AI81</f>
        <v>82134</v>
      </c>
      <c r="AJ127" s="132">
        <f t="shared" si="157"/>
        <v>82589</v>
      </c>
      <c r="AK127" s="132">
        <f t="shared" si="157"/>
        <v>84213</v>
      </c>
      <c r="AL127" s="132">
        <f t="shared" si="157"/>
        <v>88356</v>
      </c>
      <c r="AM127" s="132">
        <f t="shared" si="157"/>
        <v>91416</v>
      </c>
      <c r="AN127" s="132">
        <f t="shared" si="157"/>
        <v>96475</v>
      </c>
      <c r="AO127" s="132">
        <f t="shared" si="157"/>
        <v>101341</v>
      </c>
      <c r="AP127" s="132">
        <f t="shared" si="157"/>
        <v>105180</v>
      </c>
      <c r="AQ127" s="132">
        <f t="shared" si="157"/>
        <v>109864</v>
      </c>
      <c r="AR127" s="132">
        <f t="shared" si="157"/>
        <v>114142</v>
      </c>
      <c r="AS127" s="132">
        <f t="shared" si="157"/>
        <v>117487</v>
      </c>
      <c r="AT127" s="132">
        <f t="shared" si="157"/>
        <v>121968</v>
      </c>
      <c r="AU127" s="132">
        <f t="shared" si="157"/>
        <v>124788</v>
      </c>
      <c r="AV127" s="132">
        <f t="shared" si="157"/>
        <v>127363</v>
      </c>
      <c r="AW127" s="132">
        <f t="shared" si="157"/>
        <v>125260</v>
      </c>
      <c r="AX127" s="132">
        <f t="shared" si="157"/>
        <v>121911</v>
      </c>
      <c r="AY127" s="132">
        <f t="shared" si="157"/>
        <v>118686</v>
      </c>
      <c r="AZ127" s="132">
        <f t="shared" si="157"/>
        <v>117133</v>
      </c>
      <c r="BA127" s="132">
        <f t="shared" si="157"/>
        <v>114077</v>
      </c>
      <c r="BB127" s="132">
        <f t="shared" si="157"/>
        <v>111133</v>
      </c>
      <c r="BC127" s="132">
        <f t="shared" si="157"/>
        <v>109599</v>
      </c>
      <c r="BD127" s="132">
        <f t="shared" si="157"/>
        <v>107503</v>
      </c>
      <c r="BE127" s="132">
        <f t="shared" si="157"/>
        <v>104194</v>
      </c>
      <c r="BF127" s="132">
        <f t="shared" si="157"/>
        <v>102112</v>
      </c>
      <c r="BG127" s="132">
        <f t="shared" si="157"/>
        <v>99573</v>
      </c>
      <c r="BH127" s="132">
        <f t="shared" si="157"/>
        <v>99998</v>
      </c>
      <c r="BI127" s="132">
        <f t="shared" si="157"/>
        <v>96540</v>
      </c>
      <c r="BJ127" s="132">
        <f t="shared" si="157"/>
        <v>99880</v>
      </c>
      <c r="BK127" s="132">
        <f t="shared" si="157"/>
        <v>98738</v>
      </c>
      <c r="BL127" s="132">
        <f t="shared" si="157"/>
        <v>100210</v>
      </c>
      <c r="BM127" s="132">
        <f t="shared" si="157"/>
        <v>98813</v>
      </c>
      <c r="BN127" s="132">
        <f t="shared" si="157"/>
        <v>98956</v>
      </c>
      <c r="BO127" s="132">
        <f t="shared" ref="BO127:CT127" si="158">BO35+BO81</f>
        <v>95262</v>
      </c>
      <c r="BP127" s="132">
        <f t="shared" si="158"/>
        <v>93798</v>
      </c>
      <c r="BQ127" s="132">
        <f t="shared" si="158"/>
        <v>90827</v>
      </c>
      <c r="BR127" s="132">
        <f t="shared" si="158"/>
        <v>86999</v>
      </c>
      <c r="BS127" s="132">
        <f t="shared" si="158"/>
        <v>81106</v>
      </c>
      <c r="BT127" s="132">
        <f t="shared" si="158"/>
        <v>75659</v>
      </c>
      <c r="BU127" s="132">
        <f t="shared" si="158"/>
        <v>73209</v>
      </c>
      <c r="BV127" s="132">
        <f t="shared" si="158"/>
        <v>71123</v>
      </c>
      <c r="BW127" s="132">
        <f t="shared" si="158"/>
        <v>68196</v>
      </c>
      <c r="BX127" s="132">
        <f t="shared" si="158"/>
        <v>68489</v>
      </c>
      <c r="BY127" s="132">
        <f t="shared" si="158"/>
        <v>67338</v>
      </c>
      <c r="BZ127" s="132">
        <f t="shared" si="158"/>
        <v>65903</v>
      </c>
      <c r="CA127" s="132">
        <f t="shared" si="158"/>
        <v>63237</v>
      </c>
      <c r="CB127" s="132">
        <f t="shared" si="158"/>
        <v>62469</v>
      </c>
      <c r="CC127" s="132">
        <f t="shared" si="158"/>
        <v>60539</v>
      </c>
      <c r="CD127" s="132">
        <f t="shared" si="158"/>
        <v>60275</v>
      </c>
      <c r="CE127" s="132">
        <f t="shared" si="158"/>
        <v>57539</v>
      </c>
      <c r="CF127" s="132">
        <f t="shared" si="158"/>
        <v>55736</v>
      </c>
      <c r="CG127" s="132">
        <f t="shared" si="158"/>
        <v>53543</v>
      </c>
      <c r="CH127" s="132">
        <f t="shared" si="158"/>
        <v>52756</v>
      </c>
      <c r="CI127" s="132">
        <f t="shared" si="158"/>
        <v>51394</v>
      </c>
      <c r="CJ127" s="132">
        <f t="shared" si="158"/>
        <v>49299</v>
      </c>
      <c r="CK127" s="132">
        <f t="shared" si="158"/>
        <v>47614</v>
      </c>
      <c r="CL127" s="132">
        <f t="shared" si="158"/>
        <v>44647</v>
      </c>
      <c r="CM127" s="132">
        <f t="shared" si="158"/>
        <v>44499</v>
      </c>
      <c r="CN127" s="132">
        <f t="shared" si="158"/>
        <v>41328</v>
      </c>
      <c r="CO127" s="132">
        <f t="shared" si="158"/>
        <v>33580</v>
      </c>
      <c r="CP127" s="132">
        <f t="shared" si="158"/>
        <v>30596</v>
      </c>
      <c r="CQ127" s="132">
        <f t="shared" si="158"/>
        <v>28163</v>
      </c>
      <c r="CR127" s="132">
        <f t="shared" si="158"/>
        <v>26350</v>
      </c>
      <c r="CS127" s="132">
        <f t="shared" si="158"/>
        <v>24449</v>
      </c>
      <c r="CT127" s="132">
        <f t="shared" si="158"/>
        <v>24622</v>
      </c>
      <c r="CU127" s="132">
        <f t="shared" ref="CU127:DH127" si="159">CU35+CU81</f>
        <v>21705</v>
      </c>
      <c r="CV127" s="132">
        <f t="shared" si="159"/>
        <v>19309</v>
      </c>
      <c r="CW127" s="132">
        <f t="shared" si="159"/>
        <v>16177</v>
      </c>
      <c r="CX127" s="132">
        <f t="shared" si="159"/>
        <v>13963</v>
      </c>
      <c r="CY127" s="132">
        <f t="shared" si="159"/>
        <v>11213</v>
      </c>
      <c r="CZ127" s="132">
        <f t="shared" si="159"/>
        <v>9248</v>
      </c>
      <c r="DA127" s="132">
        <f t="shared" si="159"/>
        <v>6831</v>
      </c>
      <c r="DB127" s="132">
        <f t="shared" si="159"/>
        <v>5276</v>
      </c>
      <c r="DC127" s="132">
        <f t="shared" si="159"/>
        <v>3753</v>
      </c>
      <c r="DD127" s="132">
        <f t="shared" si="159"/>
        <v>2687</v>
      </c>
      <c r="DE127" s="132">
        <f t="shared" si="159"/>
        <v>1873</v>
      </c>
      <c r="DF127" s="132">
        <f t="shared" si="159"/>
        <v>1387</v>
      </c>
      <c r="DG127" s="132">
        <f t="shared" si="159"/>
        <v>910</v>
      </c>
      <c r="DH127" s="132">
        <f t="shared" si="159"/>
        <v>1393</v>
      </c>
      <c r="DI127" s="114"/>
      <c r="DJ127" s="114"/>
      <c r="DK127" s="114"/>
      <c r="DL127" s="114"/>
      <c r="DM127" s="114"/>
      <c r="DN127" s="114"/>
      <c r="DO127" s="114"/>
      <c r="DP127" s="114"/>
      <c r="DQ127" s="114"/>
      <c r="DR127" s="114"/>
      <c r="DS127" s="114"/>
      <c r="DT127" s="114"/>
      <c r="DU127" s="114"/>
      <c r="DV127" s="114"/>
      <c r="DW127" s="114"/>
      <c r="DX127" s="114"/>
      <c r="DY127" s="114"/>
      <c r="DZ127" s="114"/>
      <c r="EA127" s="114"/>
      <c r="EB127" s="114"/>
      <c r="EC127" s="114"/>
    </row>
    <row r="128" spans="1:133" s="63" customFormat="1" ht="1" hidden="1" customHeight="1">
      <c r="A128" s="130" t="s">
        <v>175</v>
      </c>
      <c r="B128" s="137">
        <f t="shared" si="47"/>
        <v>7204055</v>
      </c>
      <c r="C128" s="131">
        <f t="shared" ref="C128:AH128" si="160">C36+C82</f>
        <v>4395169</v>
      </c>
      <c r="D128" s="131">
        <f t="shared" si="160"/>
        <v>4462014</v>
      </c>
      <c r="E128" s="131">
        <f t="shared" si="160"/>
        <v>4527211</v>
      </c>
      <c r="F128" s="131">
        <f t="shared" si="160"/>
        <v>4590351</v>
      </c>
      <c r="G128" s="131">
        <f t="shared" si="160"/>
        <v>4652127</v>
      </c>
      <c r="H128" s="131">
        <f t="shared" si="160"/>
        <v>1144535</v>
      </c>
      <c r="I128" s="131">
        <f t="shared" si="160"/>
        <v>1077690</v>
      </c>
      <c r="J128" s="131">
        <f t="shared" si="160"/>
        <v>1012493</v>
      </c>
      <c r="K128" s="131">
        <f t="shared" si="160"/>
        <v>949353</v>
      </c>
      <c r="L128" s="131">
        <f t="shared" si="160"/>
        <v>887577</v>
      </c>
      <c r="M128" s="138">
        <f t="shared" si="160"/>
        <v>77642</v>
      </c>
      <c r="N128" s="138">
        <f t="shared" si="160"/>
        <v>78401</v>
      </c>
      <c r="O128" s="132">
        <f t="shared" si="160"/>
        <v>79056</v>
      </c>
      <c r="P128" s="132">
        <f t="shared" si="160"/>
        <v>80382</v>
      </c>
      <c r="Q128" s="132">
        <f t="shared" si="160"/>
        <v>82429</v>
      </c>
      <c r="R128" s="132">
        <f t="shared" si="160"/>
        <v>80952</v>
      </c>
      <c r="S128" s="132">
        <f t="shared" si="160"/>
        <v>82219</v>
      </c>
      <c r="T128" s="132">
        <f t="shared" si="160"/>
        <v>83416</v>
      </c>
      <c r="U128" s="132">
        <f t="shared" si="160"/>
        <v>87522</v>
      </c>
      <c r="V128" s="132">
        <f t="shared" si="160"/>
        <v>87997</v>
      </c>
      <c r="W128" s="132">
        <f t="shared" si="160"/>
        <v>87798</v>
      </c>
      <c r="X128" s="132">
        <f t="shared" si="160"/>
        <v>85931</v>
      </c>
      <c r="Y128" s="132">
        <f t="shared" si="160"/>
        <v>86363</v>
      </c>
      <c r="Z128" s="132">
        <f t="shared" si="160"/>
        <v>83276</v>
      </c>
      <c r="AA128" s="132">
        <f t="shared" si="160"/>
        <v>83899</v>
      </c>
      <c r="AB128" s="132">
        <f t="shared" si="160"/>
        <v>83247</v>
      </c>
      <c r="AC128" s="132">
        <f t="shared" si="160"/>
        <v>83587</v>
      </c>
      <c r="AD128" s="132">
        <f t="shared" si="160"/>
        <v>82527</v>
      </c>
      <c r="AE128" s="132">
        <f t="shared" si="160"/>
        <v>83982</v>
      </c>
      <c r="AF128" s="132">
        <f t="shared" si="160"/>
        <v>83725</v>
      </c>
      <c r="AG128" s="132">
        <f t="shared" si="160"/>
        <v>84544</v>
      </c>
      <c r="AH128" s="132">
        <f t="shared" si="160"/>
        <v>82503</v>
      </c>
      <c r="AI128" s="132">
        <f t="shared" ref="AI128:BN128" si="161">AI36+AI82</f>
        <v>81895</v>
      </c>
      <c r="AJ128" s="132">
        <f t="shared" si="161"/>
        <v>83371</v>
      </c>
      <c r="AK128" s="132">
        <f t="shared" si="161"/>
        <v>84202</v>
      </c>
      <c r="AL128" s="132">
        <f t="shared" si="161"/>
        <v>85923</v>
      </c>
      <c r="AM128" s="132">
        <f t="shared" si="161"/>
        <v>90089</v>
      </c>
      <c r="AN128" s="132">
        <f t="shared" si="161"/>
        <v>93236</v>
      </c>
      <c r="AO128" s="132">
        <f t="shared" si="161"/>
        <v>98228</v>
      </c>
      <c r="AP128" s="132">
        <f t="shared" si="161"/>
        <v>103006</v>
      </c>
      <c r="AQ128" s="132">
        <f t="shared" si="161"/>
        <v>106731</v>
      </c>
      <c r="AR128" s="132">
        <f t="shared" si="161"/>
        <v>110981</v>
      </c>
      <c r="AS128" s="132">
        <f t="shared" si="161"/>
        <v>115133</v>
      </c>
      <c r="AT128" s="132">
        <f t="shared" si="161"/>
        <v>118468</v>
      </c>
      <c r="AU128" s="132">
        <f t="shared" si="161"/>
        <v>122728</v>
      </c>
      <c r="AV128" s="132">
        <f t="shared" si="161"/>
        <v>125452</v>
      </c>
      <c r="AW128" s="132">
        <f t="shared" si="161"/>
        <v>127704</v>
      </c>
      <c r="AX128" s="132">
        <f t="shared" si="161"/>
        <v>125578</v>
      </c>
      <c r="AY128" s="132">
        <f t="shared" si="161"/>
        <v>122162</v>
      </c>
      <c r="AZ128" s="132">
        <f t="shared" si="161"/>
        <v>118823</v>
      </c>
      <c r="BA128" s="132">
        <f t="shared" si="161"/>
        <v>117269</v>
      </c>
      <c r="BB128" s="132">
        <f t="shared" si="161"/>
        <v>114036</v>
      </c>
      <c r="BC128" s="132">
        <f t="shared" si="161"/>
        <v>110968</v>
      </c>
      <c r="BD128" s="132">
        <f t="shared" si="161"/>
        <v>109628</v>
      </c>
      <c r="BE128" s="132">
        <f t="shared" si="161"/>
        <v>107220</v>
      </c>
      <c r="BF128" s="132">
        <f t="shared" si="161"/>
        <v>104012</v>
      </c>
      <c r="BG128" s="132">
        <f t="shared" si="161"/>
        <v>101893</v>
      </c>
      <c r="BH128" s="132">
        <f t="shared" si="161"/>
        <v>99302</v>
      </c>
      <c r="BI128" s="132">
        <f t="shared" si="161"/>
        <v>99707</v>
      </c>
      <c r="BJ128" s="132">
        <f t="shared" si="161"/>
        <v>96178</v>
      </c>
      <c r="BK128" s="132">
        <f t="shared" si="161"/>
        <v>99449</v>
      </c>
      <c r="BL128" s="132">
        <f t="shared" si="161"/>
        <v>98181</v>
      </c>
      <c r="BM128" s="132">
        <f t="shared" si="161"/>
        <v>99622</v>
      </c>
      <c r="BN128" s="132">
        <f t="shared" si="161"/>
        <v>98165</v>
      </c>
      <c r="BO128" s="132">
        <f t="shared" ref="BO128:CT128" si="162">BO36+BO82</f>
        <v>98200</v>
      </c>
      <c r="BP128" s="132">
        <f t="shared" si="162"/>
        <v>94582</v>
      </c>
      <c r="BQ128" s="132">
        <f t="shared" si="162"/>
        <v>92983</v>
      </c>
      <c r="BR128" s="132">
        <f t="shared" si="162"/>
        <v>89967</v>
      </c>
      <c r="BS128" s="132">
        <f t="shared" si="162"/>
        <v>86095</v>
      </c>
      <c r="BT128" s="132">
        <f t="shared" si="162"/>
        <v>80240</v>
      </c>
      <c r="BU128" s="132">
        <f t="shared" si="162"/>
        <v>74727</v>
      </c>
      <c r="BV128" s="132">
        <f t="shared" si="162"/>
        <v>72417</v>
      </c>
      <c r="BW128" s="132">
        <f t="shared" si="162"/>
        <v>70112</v>
      </c>
      <c r="BX128" s="132">
        <f t="shared" si="162"/>
        <v>67255</v>
      </c>
      <c r="BY128" s="132">
        <f t="shared" si="162"/>
        <v>67553</v>
      </c>
      <c r="BZ128" s="132">
        <f t="shared" si="162"/>
        <v>66259</v>
      </c>
      <c r="CA128" s="132">
        <f t="shared" si="162"/>
        <v>64872</v>
      </c>
      <c r="CB128" s="132">
        <f t="shared" si="162"/>
        <v>62305</v>
      </c>
      <c r="CC128" s="132">
        <f t="shared" si="162"/>
        <v>61512</v>
      </c>
      <c r="CD128" s="132">
        <f t="shared" si="162"/>
        <v>59581</v>
      </c>
      <c r="CE128" s="132">
        <f t="shared" si="162"/>
        <v>59213</v>
      </c>
      <c r="CF128" s="132">
        <f t="shared" si="162"/>
        <v>56392</v>
      </c>
      <c r="CG128" s="132">
        <f t="shared" si="162"/>
        <v>54607</v>
      </c>
      <c r="CH128" s="132">
        <f t="shared" si="162"/>
        <v>52330</v>
      </c>
      <c r="CI128" s="132">
        <f t="shared" si="162"/>
        <v>51455</v>
      </c>
      <c r="CJ128" s="132">
        <f t="shared" si="162"/>
        <v>49962</v>
      </c>
      <c r="CK128" s="132">
        <f t="shared" si="162"/>
        <v>47796</v>
      </c>
      <c r="CL128" s="132">
        <f t="shared" si="162"/>
        <v>45993</v>
      </c>
      <c r="CM128" s="132">
        <f t="shared" si="162"/>
        <v>42929</v>
      </c>
      <c r="CN128" s="132">
        <f t="shared" si="162"/>
        <v>42568</v>
      </c>
      <c r="CO128" s="132">
        <f t="shared" si="162"/>
        <v>39272</v>
      </c>
      <c r="CP128" s="132">
        <f t="shared" si="162"/>
        <v>31661</v>
      </c>
      <c r="CQ128" s="132">
        <f t="shared" si="162"/>
        <v>28548</v>
      </c>
      <c r="CR128" s="132">
        <f t="shared" si="162"/>
        <v>26267</v>
      </c>
      <c r="CS128" s="132">
        <f t="shared" si="162"/>
        <v>24302</v>
      </c>
      <c r="CT128" s="132">
        <f t="shared" si="162"/>
        <v>22335</v>
      </c>
      <c r="CU128" s="132">
        <f t="shared" ref="CU128:DH128" si="163">CU36+CU82</f>
        <v>22104</v>
      </c>
      <c r="CV128" s="132">
        <f t="shared" si="163"/>
        <v>19275</v>
      </c>
      <c r="CW128" s="132">
        <f t="shared" si="163"/>
        <v>16978</v>
      </c>
      <c r="CX128" s="132">
        <f t="shared" si="163"/>
        <v>13989</v>
      </c>
      <c r="CY128" s="132">
        <f t="shared" si="163"/>
        <v>11821</v>
      </c>
      <c r="CZ128" s="132">
        <f t="shared" si="163"/>
        <v>9187</v>
      </c>
      <c r="DA128" s="132">
        <f t="shared" si="163"/>
        <v>7430</v>
      </c>
      <c r="DB128" s="132">
        <f t="shared" si="163"/>
        <v>5418</v>
      </c>
      <c r="DC128" s="132">
        <f t="shared" si="163"/>
        <v>4116</v>
      </c>
      <c r="DD128" s="132">
        <f t="shared" si="163"/>
        <v>2832</v>
      </c>
      <c r="DE128" s="132">
        <f t="shared" si="163"/>
        <v>2002</v>
      </c>
      <c r="DF128" s="132">
        <f t="shared" si="163"/>
        <v>1347</v>
      </c>
      <c r="DG128" s="132">
        <f t="shared" si="163"/>
        <v>983</v>
      </c>
      <c r="DH128" s="132">
        <f t="shared" si="163"/>
        <v>1545</v>
      </c>
      <c r="DI128" s="114"/>
      <c r="DJ128" s="114"/>
      <c r="DK128" s="114"/>
      <c r="DL128" s="114"/>
      <c r="DM128" s="114"/>
      <c r="DN128" s="114"/>
      <c r="DO128" s="114"/>
      <c r="DP128" s="114"/>
      <c r="DQ128" s="114"/>
      <c r="DR128" s="114"/>
      <c r="DS128" s="114"/>
      <c r="DT128" s="114"/>
      <c r="DU128" s="114"/>
      <c r="DV128" s="114"/>
      <c r="DW128" s="114"/>
      <c r="DX128" s="114"/>
      <c r="DY128" s="114"/>
      <c r="DZ128" s="114"/>
      <c r="EA128" s="114"/>
      <c r="EB128" s="114"/>
      <c r="EC128" s="114"/>
    </row>
    <row r="129" spans="1:133" s="63" customFormat="1" ht="1" hidden="1" customHeight="1">
      <c r="A129" s="130" t="s">
        <v>174</v>
      </c>
      <c r="B129" s="137">
        <f t="shared" si="47"/>
        <v>7255653</v>
      </c>
      <c r="C129" s="131">
        <f t="shared" ref="C129:AH129" si="164">C37+C83</f>
        <v>4447377</v>
      </c>
      <c r="D129" s="131">
        <f t="shared" si="164"/>
        <v>4513008</v>
      </c>
      <c r="E129" s="131">
        <f t="shared" si="164"/>
        <v>4578582</v>
      </c>
      <c r="F129" s="131">
        <f t="shared" si="164"/>
        <v>4642724</v>
      </c>
      <c r="G129" s="131">
        <f t="shared" si="164"/>
        <v>4704592</v>
      </c>
      <c r="H129" s="131">
        <f t="shared" si="164"/>
        <v>1165523</v>
      </c>
      <c r="I129" s="131">
        <f t="shared" si="164"/>
        <v>1099892</v>
      </c>
      <c r="J129" s="131">
        <f t="shared" si="164"/>
        <v>1034318</v>
      </c>
      <c r="K129" s="131">
        <f t="shared" si="164"/>
        <v>970176</v>
      </c>
      <c r="L129" s="131">
        <f t="shared" si="164"/>
        <v>908308</v>
      </c>
      <c r="M129" s="138">
        <f t="shared" si="164"/>
        <v>71817</v>
      </c>
      <c r="N129" s="138">
        <f t="shared" si="164"/>
        <v>72269</v>
      </c>
      <c r="O129" s="132">
        <f t="shared" si="164"/>
        <v>75938</v>
      </c>
      <c r="P129" s="132">
        <f t="shared" si="164"/>
        <v>77276</v>
      </c>
      <c r="Q129" s="132">
        <f t="shared" si="164"/>
        <v>78991</v>
      </c>
      <c r="R129" s="132">
        <f t="shared" si="164"/>
        <v>81561</v>
      </c>
      <c r="S129" s="132">
        <f t="shared" si="164"/>
        <v>81100</v>
      </c>
      <c r="T129" s="132">
        <f t="shared" si="164"/>
        <v>82625</v>
      </c>
      <c r="U129" s="132">
        <f t="shared" si="164"/>
        <v>83634</v>
      </c>
      <c r="V129" s="132">
        <f t="shared" si="164"/>
        <v>87509</v>
      </c>
      <c r="W129" s="132">
        <f t="shared" si="164"/>
        <v>88083</v>
      </c>
      <c r="X129" s="132">
        <f t="shared" si="164"/>
        <v>87651</v>
      </c>
      <c r="Y129" s="132">
        <f t="shared" si="164"/>
        <v>86282</v>
      </c>
      <c r="Z129" s="132">
        <f t="shared" si="164"/>
        <v>86547</v>
      </c>
      <c r="AA129" s="132">
        <f t="shared" si="164"/>
        <v>83221</v>
      </c>
      <c r="AB129" s="132">
        <f t="shared" si="164"/>
        <v>83831</v>
      </c>
      <c r="AC129" s="132">
        <f t="shared" si="164"/>
        <v>83312</v>
      </c>
      <c r="AD129" s="132">
        <f t="shared" si="164"/>
        <v>83710</v>
      </c>
      <c r="AE129" s="132">
        <f t="shared" si="164"/>
        <v>82768</v>
      </c>
      <c r="AF129" s="132">
        <f t="shared" si="164"/>
        <v>84628</v>
      </c>
      <c r="AG129" s="132">
        <f t="shared" si="164"/>
        <v>84591</v>
      </c>
      <c r="AH129" s="132">
        <f t="shared" si="164"/>
        <v>85484</v>
      </c>
      <c r="AI129" s="132">
        <f t="shared" ref="AI129:BN129" si="165">AI37+AI83</f>
        <v>84532</v>
      </c>
      <c r="AJ129" s="132">
        <f t="shared" si="165"/>
        <v>84556</v>
      </c>
      <c r="AK129" s="132">
        <f t="shared" si="165"/>
        <v>86472</v>
      </c>
      <c r="AL129" s="132">
        <f t="shared" si="165"/>
        <v>87512</v>
      </c>
      <c r="AM129" s="132">
        <f t="shared" si="165"/>
        <v>89428</v>
      </c>
      <c r="AN129" s="132">
        <f t="shared" si="165"/>
        <v>93835</v>
      </c>
      <c r="AO129" s="132">
        <f t="shared" si="165"/>
        <v>96711</v>
      </c>
      <c r="AP129" s="132">
        <f t="shared" si="165"/>
        <v>101274</v>
      </c>
      <c r="AQ129" s="132">
        <f t="shared" si="165"/>
        <v>106455</v>
      </c>
      <c r="AR129" s="132">
        <f t="shared" si="165"/>
        <v>109545</v>
      </c>
      <c r="AS129" s="132">
        <f t="shared" si="165"/>
        <v>114147</v>
      </c>
      <c r="AT129" s="132">
        <f t="shared" si="165"/>
        <v>118058</v>
      </c>
      <c r="AU129" s="132">
        <f t="shared" si="165"/>
        <v>120719</v>
      </c>
      <c r="AV129" s="132">
        <f t="shared" si="165"/>
        <v>124258</v>
      </c>
      <c r="AW129" s="132">
        <f t="shared" si="165"/>
        <v>126269</v>
      </c>
      <c r="AX129" s="132">
        <f t="shared" si="165"/>
        <v>128802</v>
      </c>
      <c r="AY129" s="132">
        <f t="shared" si="165"/>
        <v>126261</v>
      </c>
      <c r="AZ129" s="132">
        <f t="shared" si="165"/>
        <v>122600</v>
      </c>
      <c r="BA129" s="132">
        <f t="shared" si="165"/>
        <v>119418</v>
      </c>
      <c r="BB129" s="132">
        <f t="shared" si="165"/>
        <v>117049</v>
      </c>
      <c r="BC129" s="132">
        <f t="shared" si="165"/>
        <v>114501</v>
      </c>
      <c r="BD129" s="132">
        <f t="shared" si="165"/>
        <v>111332</v>
      </c>
      <c r="BE129" s="132">
        <f t="shared" si="165"/>
        <v>110060</v>
      </c>
      <c r="BF129" s="132">
        <f t="shared" si="165"/>
        <v>107605</v>
      </c>
      <c r="BG129" s="132">
        <f t="shared" si="165"/>
        <v>104089</v>
      </c>
      <c r="BH129" s="132">
        <f t="shared" si="165"/>
        <v>101809</v>
      </c>
      <c r="BI129" s="132">
        <f t="shared" si="165"/>
        <v>99209</v>
      </c>
      <c r="BJ129" s="132">
        <f t="shared" si="165"/>
        <v>99458</v>
      </c>
      <c r="BK129" s="132">
        <f t="shared" si="165"/>
        <v>95879</v>
      </c>
      <c r="BL129" s="132">
        <f t="shared" si="165"/>
        <v>98908</v>
      </c>
      <c r="BM129" s="132">
        <f t="shared" si="165"/>
        <v>97922</v>
      </c>
      <c r="BN129" s="132">
        <f t="shared" si="165"/>
        <v>99240</v>
      </c>
      <c r="BO129" s="132">
        <f t="shared" ref="BO129:CT129" si="166">BO37+BO83</f>
        <v>97575</v>
      </c>
      <c r="BP129" s="132">
        <f t="shared" si="166"/>
        <v>97400</v>
      </c>
      <c r="BQ129" s="132">
        <f t="shared" si="166"/>
        <v>93608</v>
      </c>
      <c r="BR129" s="132">
        <f t="shared" si="166"/>
        <v>92026</v>
      </c>
      <c r="BS129" s="132">
        <f t="shared" si="166"/>
        <v>88970</v>
      </c>
      <c r="BT129" s="132">
        <f t="shared" si="166"/>
        <v>84881</v>
      </c>
      <c r="BU129" s="132">
        <f t="shared" si="166"/>
        <v>79239</v>
      </c>
      <c r="BV129" s="132">
        <f t="shared" si="166"/>
        <v>73449</v>
      </c>
      <c r="BW129" s="132">
        <f t="shared" si="166"/>
        <v>71339</v>
      </c>
      <c r="BX129" s="132">
        <f t="shared" si="166"/>
        <v>69201</v>
      </c>
      <c r="BY129" s="132">
        <f t="shared" si="166"/>
        <v>66079</v>
      </c>
      <c r="BZ129" s="132">
        <f t="shared" si="166"/>
        <v>66171</v>
      </c>
      <c r="CA129" s="132">
        <f t="shared" si="166"/>
        <v>65111</v>
      </c>
      <c r="CB129" s="132">
        <f t="shared" si="166"/>
        <v>63636</v>
      </c>
      <c r="CC129" s="132">
        <f t="shared" si="166"/>
        <v>61170</v>
      </c>
      <c r="CD129" s="132">
        <f t="shared" si="166"/>
        <v>60434</v>
      </c>
      <c r="CE129" s="132">
        <f t="shared" si="166"/>
        <v>58633</v>
      </c>
      <c r="CF129" s="132">
        <f t="shared" si="166"/>
        <v>58050</v>
      </c>
      <c r="CG129" s="132">
        <f t="shared" si="166"/>
        <v>55518</v>
      </c>
      <c r="CH129" s="132">
        <f t="shared" si="166"/>
        <v>53574</v>
      </c>
      <c r="CI129" s="132">
        <f t="shared" si="166"/>
        <v>51199</v>
      </c>
      <c r="CJ129" s="132">
        <f t="shared" si="166"/>
        <v>50182</v>
      </c>
      <c r="CK129" s="132">
        <f t="shared" si="166"/>
        <v>48679</v>
      </c>
      <c r="CL129" s="132">
        <f t="shared" si="166"/>
        <v>46308</v>
      </c>
      <c r="CM129" s="132">
        <f t="shared" si="166"/>
        <v>44524</v>
      </c>
      <c r="CN129" s="132">
        <f t="shared" si="166"/>
        <v>41573</v>
      </c>
      <c r="CO129" s="132">
        <f t="shared" si="166"/>
        <v>41041</v>
      </c>
      <c r="CP129" s="132">
        <f t="shared" si="166"/>
        <v>37460</v>
      </c>
      <c r="CQ129" s="132">
        <f t="shared" si="166"/>
        <v>30106</v>
      </c>
      <c r="CR129" s="132">
        <f t="shared" si="166"/>
        <v>27100</v>
      </c>
      <c r="CS129" s="132">
        <f t="shared" si="166"/>
        <v>24549</v>
      </c>
      <c r="CT129" s="132">
        <f t="shared" si="166"/>
        <v>22627</v>
      </c>
      <c r="CU129" s="132">
        <f t="shared" ref="CU129:DH129" si="167">CU37+CU83</f>
        <v>20554</v>
      </c>
      <c r="CV129" s="132">
        <f t="shared" si="167"/>
        <v>20163</v>
      </c>
      <c r="CW129" s="132">
        <f t="shared" si="167"/>
        <v>17459</v>
      </c>
      <c r="CX129" s="132">
        <f t="shared" si="167"/>
        <v>15090</v>
      </c>
      <c r="CY129" s="132">
        <f t="shared" si="167"/>
        <v>12216</v>
      </c>
      <c r="CZ129" s="132">
        <f t="shared" si="167"/>
        <v>10001</v>
      </c>
      <c r="DA129" s="132">
        <f t="shared" si="167"/>
        <v>7761</v>
      </c>
      <c r="DB129" s="132">
        <f t="shared" si="167"/>
        <v>6200</v>
      </c>
      <c r="DC129" s="132">
        <f t="shared" si="167"/>
        <v>4451</v>
      </c>
      <c r="DD129" s="132">
        <f t="shared" si="167"/>
        <v>3242</v>
      </c>
      <c r="DE129" s="132">
        <f t="shared" si="167"/>
        <v>2232</v>
      </c>
      <c r="DF129" s="132">
        <f t="shared" si="167"/>
        <v>1486</v>
      </c>
      <c r="DG129" s="132">
        <f t="shared" si="167"/>
        <v>986</v>
      </c>
      <c r="DH129" s="132">
        <f t="shared" si="167"/>
        <v>1659</v>
      </c>
      <c r="DI129" s="114"/>
      <c r="DJ129" s="114"/>
      <c r="DK129" s="114"/>
      <c r="DL129" s="114"/>
      <c r="DM129" s="114"/>
      <c r="DN129" s="114"/>
      <c r="DO129" s="114"/>
      <c r="DP129" s="114"/>
      <c r="DQ129" s="114"/>
      <c r="DR129" s="114"/>
      <c r="DS129" s="114"/>
      <c r="DT129" s="114"/>
      <c r="DU129" s="114"/>
      <c r="DV129" s="114"/>
      <c r="DW129" s="114"/>
      <c r="DX129" s="114"/>
      <c r="DY129" s="114"/>
      <c r="DZ129" s="114"/>
      <c r="EA129" s="114"/>
      <c r="EB129" s="114"/>
      <c r="EC129" s="114"/>
    </row>
    <row r="130" spans="1:133" s="63" customFormat="1" ht="1" hidden="1" customHeight="1">
      <c r="A130" s="130" t="s">
        <v>173</v>
      </c>
      <c r="B130" s="137">
        <f t="shared" si="47"/>
        <v>7313853</v>
      </c>
      <c r="C130" s="131">
        <f t="shared" ref="C130:AH130" si="168">C38+C84</f>
        <v>4493133</v>
      </c>
      <c r="D130" s="131">
        <f t="shared" si="168"/>
        <v>4559539</v>
      </c>
      <c r="E130" s="131">
        <f t="shared" si="168"/>
        <v>4624250</v>
      </c>
      <c r="F130" s="131">
        <f t="shared" si="168"/>
        <v>4688869</v>
      </c>
      <c r="G130" s="131">
        <f t="shared" si="168"/>
        <v>4752066</v>
      </c>
      <c r="H130" s="131">
        <f t="shared" si="168"/>
        <v>1177938</v>
      </c>
      <c r="I130" s="131">
        <f t="shared" si="168"/>
        <v>1111532</v>
      </c>
      <c r="J130" s="131">
        <f t="shared" si="168"/>
        <v>1046821</v>
      </c>
      <c r="K130" s="131">
        <f t="shared" si="168"/>
        <v>982202</v>
      </c>
      <c r="L130" s="131">
        <f t="shared" si="168"/>
        <v>919005</v>
      </c>
      <c r="M130" s="138">
        <f t="shared" si="168"/>
        <v>71989</v>
      </c>
      <c r="N130" s="138">
        <f t="shared" si="168"/>
        <v>72382</v>
      </c>
      <c r="O130" s="132">
        <f t="shared" si="168"/>
        <v>73003</v>
      </c>
      <c r="P130" s="132">
        <f t="shared" si="168"/>
        <v>76560</v>
      </c>
      <c r="Q130" s="132">
        <f t="shared" si="168"/>
        <v>77909</v>
      </c>
      <c r="R130" s="132">
        <f t="shared" si="168"/>
        <v>79540</v>
      </c>
      <c r="S130" s="132">
        <f t="shared" si="168"/>
        <v>82130</v>
      </c>
      <c r="T130" s="132">
        <f t="shared" si="168"/>
        <v>81565</v>
      </c>
      <c r="U130" s="132">
        <f t="shared" si="168"/>
        <v>83226</v>
      </c>
      <c r="V130" s="132">
        <f t="shared" si="168"/>
        <v>84276</v>
      </c>
      <c r="W130" s="132">
        <f t="shared" si="168"/>
        <v>88121</v>
      </c>
      <c r="X130" s="132">
        <f t="shared" si="168"/>
        <v>88654</v>
      </c>
      <c r="Y130" s="132">
        <f t="shared" si="168"/>
        <v>88357</v>
      </c>
      <c r="Z130" s="132">
        <f t="shared" si="168"/>
        <v>86897</v>
      </c>
      <c r="AA130" s="132">
        <f t="shared" si="168"/>
        <v>87206</v>
      </c>
      <c r="AB130" s="132">
        <f t="shared" si="168"/>
        <v>84059</v>
      </c>
      <c r="AC130" s="132">
        <f t="shared" si="168"/>
        <v>84619</v>
      </c>
      <c r="AD130" s="132">
        <f t="shared" si="168"/>
        <v>83956</v>
      </c>
      <c r="AE130" s="132">
        <f t="shared" si="168"/>
        <v>84640</v>
      </c>
      <c r="AF130" s="132">
        <f t="shared" si="168"/>
        <v>83693</v>
      </c>
      <c r="AG130" s="132">
        <f t="shared" si="168"/>
        <v>86095</v>
      </c>
      <c r="AH130" s="132">
        <f t="shared" si="168"/>
        <v>85879</v>
      </c>
      <c r="AI130" s="132">
        <f t="shared" ref="AI130:BN130" si="169">AI38+AI84</f>
        <v>86942</v>
      </c>
      <c r="AJ130" s="132">
        <f t="shared" si="169"/>
        <v>86388</v>
      </c>
      <c r="AK130" s="132">
        <f t="shared" si="169"/>
        <v>86665</v>
      </c>
      <c r="AL130" s="132">
        <f t="shared" si="169"/>
        <v>88611</v>
      </c>
      <c r="AM130" s="132">
        <f t="shared" si="169"/>
        <v>89807</v>
      </c>
      <c r="AN130" s="132">
        <f t="shared" si="169"/>
        <v>91701</v>
      </c>
      <c r="AO130" s="132">
        <f t="shared" si="169"/>
        <v>96016</v>
      </c>
      <c r="AP130" s="132">
        <f t="shared" si="169"/>
        <v>98714</v>
      </c>
      <c r="AQ130" s="132">
        <f t="shared" si="169"/>
        <v>103206</v>
      </c>
      <c r="AR130" s="132">
        <f t="shared" si="169"/>
        <v>108504</v>
      </c>
      <c r="AS130" s="132">
        <f t="shared" si="169"/>
        <v>111177</v>
      </c>
      <c r="AT130" s="132">
        <f t="shared" si="169"/>
        <v>115804</v>
      </c>
      <c r="AU130" s="132">
        <f t="shared" si="169"/>
        <v>119484</v>
      </c>
      <c r="AV130" s="132">
        <f t="shared" si="169"/>
        <v>121932</v>
      </c>
      <c r="AW130" s="132">
        <f t="shared" si="169"/>
        <v>125633</v>
      </c>
      <c r="AX130" s="132">
        <f t="shared" si="169"/>
        <v>127278</v>
      </c>
      <c r="AY130" s="132">
        <f t="shared" si="169"/>
        <v>129753</v>
      </c>
      <c r="AZ130" s="132">
        <f t="shared" si="169"/>
        <v>127173</v>
      </c>
      <c r="BA130" s="132">
        <f t="shared" si="169"/>
        <v>123281</v>
      </c>
      <c r="BB130" s="132">
        <f t="shared" si="169"/>
        <v>119911</v>
      </c>
      <c r="BC130" s="132">
        <f t="shared" si="169"/>
        <v>117636</v>
      </c>
      <c r="BD130" s="132">
        <f t="shared" si="169"/>
        <v>115010</v>
      </c>
      <c r="BE130" s="132">
        <f t="shared" si="169"/>
        <v>111768</v>
      </c>
      <c r="BF130" s="132">
        <f t="shared" si="169"/>
        <v>110239</v>
      </c>
      <c r="BG130" s="132">
        <f t="shared" si="169"/>
        <v>107735</v>
      </c>
      <c r="BH130" s="132">
        <f t="shared" si="169"/>
        <v>104158</v>
      </c>
      <c r="BI130" s="132">
        <f t="shared" si="169"/>
        <v>101951</v>
      </c>
      <c r="BJ130" s="132">
        <f t="shared" si="169"/>
        <v>99157</v>
      </c>
      <c r="BK130" s="132">
        <f t="shared" si="169"/>
        <v>99357</v>
      </c>
      <c r="BL130" s="132">
        <f t="shared" si="169"/>
        <v>95697</v>
      </c>
      <c r="BM130" s="132">
        <f t="shared" si="169"/>
        <v>98692</v>
      </c>
      <c r="BN130" s="132">
        <f t="shared" si="169"/>
        <v>97666</v>
      </c>
      <c r="BO130" s="132">
        <f t="shared" ref="BO130:CT130" si="170">BO38+BO84</f>
        <v>98942</v>
      </c>
      <c r="BP130" s="132">
        <f t="shared" si="170"/>
        <v>97251</v>
      </c>
      <c r="BQ130" s="132">
        <f t="shared" si="170"/>
        <v>96872</v>
      </c>
      <c r="BR130" s="132">
        <f t="shared" si="170"/>
        <v>92976</v>
      </c>
      <c r="BS130" s="132">
        <f t="shared" si="170"/>
        <v>91438</v>
      </c>
      <c r="BT130" s="132">
        <f t="shared" si="170"/>
        <v>88283</v>
      </c>
      <c r="BU130" s="132">
        <f t="shared" si="170"/>
        <v>84128</v>
      </c>
      <c r="BV130" s="132">
        <f t="shared" si="170"/>
        <v>78434</v>
      </c>
      <c r="BW130" s="132">
        <f t="shared" si="170"/>
        <v>72570</v>
      </c>
      <c r="BX130" s="132">
        <f t="shared" si="170"/>
        <v>70443</v>
      </c>
      <c r="BY130" s="132">
        <f t="shared" si="170"/>
        <v>68235</v>
      </c>
      <c r="BZ130" s="132">
        <f t="shared" si="170"/>
        <v>65011</v>
      </c>
      <c r="CA130" s="132">
        <f t="shared" si="170"/>
        <v>65212</v>
      </c>
      <c r="CB130" s="132">
        <f t="shared" si="170"/>
        <v>64166</v>
      </c>
      <c r="CC130" s="132">
        <f t="shared" si="170"/>
        <v>62605</v>
      </c>
      <c r="CD130" s="132">
        <f t="shared" si="170"/>
        <v>60242</v>
      </c>
      <c r="CE130" s="132">
        <f t="shared" si="170"/>
        <v>59275</v>
      </c>
      <c r="CF130" s="132">
        <f t="shared" si="170"/>
        <v>57393</v>
      </c>
      <c r="CG130" s="132">
        <f t="shared" si="170"/>
        <v>56790</v>
      </c>
      <c r="CH130" s="132">
        <f t="shared" si="170"/>
        <v>54250</v>
      </c>
      <c r="CI130" s="132">
        <f t="shared" si="170"/>
        <v>52197</v>
      </c>
      <c r="CJ130" s="132">
        <f t="shared" si="170"/>
        <v>49733</v>
      </c>
      <c r="CK130" s="132">
        <f t="shared" si="170"/>
        <v>48682</v>
      </c>
      <c r="CL130" s="132">
        <f t="shared" si="170"/>
        <v>46939</v>
      </c>
      <c r="CM130" s="132">
        <f t="shared" si="170"/>
        <v>44581</v>
      </c>
      <c r="CN130" s="132">
        <f t="shared" si="170"/>
        <v>42639</v>
      </c>
      <c r="CO130" s="132">
        <f t="shared" si="170"/>
        <v>39440</v>
      </c>
      <c r="CP130" s="132">
        <f t="shared" si="170"/>
        <v>38809</v>
      </c>
      <c r="CQ130" s="132">
        <f t="shared" si="170"/>
        <v>35156</v>
      </c>
      <c r="CR130" s="132">
        <f t="shared" si="170"/>
        <v>28054</v>
      </c>
      <c r="CS130" s="132">
        <f t="shared" si="170"/>
        <v>25003</v>
      </c>
      <c r="CT130" s="132">
        <f t="shared" si="170"/>
        <v>22395</v>
      </c>
      <c r="CU130" s="132">
        <f t="shared" ref="CU130:DH130" si="171">CU38+CU84</f>
        <v>20414</v>
      </c>
      <c r="CV130" s="132">
        <f t="shared" si="171"/>
        <v>18285</v>
      </c>
      <c r="CW130" s="132">
        <f t="shared" si="171"/>
        <v>17741</v>
      </c>
      <c r="CX130" s="132">
        <f t="shared" si="171"/>
        <v>15103</v>
      </c>
      <c r="CY130" s="132">
        <f t="shared" si="171"/>
        <v>12892</v>
      </c>
      <c r="CZ130" s="132">
        <f t="shared" si="171"/>
        <v>10114</v>
      </c>
      <c r="DA130" s="132">
        <f t="shared" si="171"/>
        <v>8144</v>
      </c>
      <c r="DB130" s="132">
        <f t="shared" si="171"/>
        <v>6192</v>
      </c>
      <c r="DC130" s="132">
        <f t="shared" si="171"/>
        <v>4853</v>
      </c>
      <c r="DD130" s="132">
        <f t="shared" si="171"/>
        <v>3370</v>
      </c>
      <c r="DE130" s="132">
        <f t="shared" si="171"/>
        <v>2371</v>
      </c>
      <c r="DF130" s="132">
        <f t="shared" si="171"/>
        <v>1597</v>
      </c>
      <c r="DG130" s="132">
        <f t="shared" si="171"/>
        <v>1051</v>
      </c>
      <c r="DH130" s="132">
        <f t="shared" si="171"/>
        <v>1780</v>
      </c>
      <c r="DI130" s="114"/>
      <c r="DJ130" s="114"/>
      <c r="DK130" s="114"/>
      <c r="DL130" s="114"/>
      <c r="DM130" s="114"/>
      <c r="DN130" s="114"/>
      <c r="DO130" s="114"/>
      <c r="DP130" s="114"/>
      <c r="DQ130" s="114"/>
      <c r="DR130" s="114"/>
      <c r="DS130" s="114"/>
      <c r="DT130" s="114"/>
      <c r="DU130" s="114"/>
      <c r="DV130" s="114"/>
      <c r="DW130" s="114"/>
      <c r="DX130" s="114"/>
      <c r="DY130" s="114"/>
      <c r="DZ130" s="114"/>
      <c r="EA130" s="114"/>
      <c r="EB130" s="114"/>
      <c r="EC130" s="114"/>
    </row>
    <row r="131" spans="1:133" s="63" customFormat="1" ht="1" hidden="1" customHeight="1">
      <c r="A131" s="130" t="s">
        <v>172</v>
      </c>
      <c r="B131" s="137">
        <f t="shared" si="47"/>
        <v>7364148</v>
      </c>
      <c r="C131" s="131">
        <f t="shared" ref="C131:AH131" si="172">C39+C85</f>
        <v>4529448</v>
      </c>
      <c r="D131" s="131">
        <f t="shared" si="172"/>
        <v>4597670</v>
      </c>
      <c r="E131" s="131">
        <f t="shared" si="172"/>
        <v>4663138</v>
      </c>
      <c r="F131" s="131">
        <f t="shared" si="172"/>
        <v>4726933</v>
      </c>
      <c r="G131" s="131">
        <f t="shared" si="172"/>
        <v>4790678</v>
      </c>
      <c r="H131" s="131">
        <f t="shared" si="172"/>
        <v>1192906</v>
      </c>
      <c r="I131" s="131">
        <f t="shared" si="172"/>
        <v>1124684</v>
      </c>
      <c r="J131" s="131">
        <f t="shared" si="172"/>
        <v>1059216</v>
      </c>
      <c r="K131" s="131">
        <f t="shared" si="172"/>
        <v>995421</v>
      </c>
      <c r="L131" s="131">
        <f t="shared" si="172"/>
        <v>931676</v>
      </c>
      <c r="M131" s="138">
        <f t="shared" si="172"/>
        <v>71520</v>
      </c>
      <c r="N131" s="138">
        <f t="shared" si="172"/>
        <v>72448</v>
      </c>
      <c r="O131" s="132">
        <f t="shared" si="172"/>
        <v>73067</v>
      </c>
      <c r="P131" s="132">
        <f t="shared" si="172"/>
        <v>73642</v>
      </c>
      <c r="Q131" s="132">
        <f t="shared" si="172"/>
        <v>77034</v>
      </c>
      <c r="R131" s="132">
        <f t="shared" si="172"/>
        <v>78548</v>
      </c>
      <c r="S131" s="132">
        <f t="shared" si="172"/>
        <v>79978</v>
      </c>
      <c r="T131" s="132">
        <f t="shared" si="172"/>
        <v>82644</v>
      </c>
      <c r="U131" s="132">
        <f t="shared" si="172"/>
        <v>82038</v>
      </c>
      <c r="V131" s="132">
        <f t="shared" si="172"/>
        <v>83690</v>
      </c>
      <c r="W131" s="132">
        <f t="shared" si="172"/>
        <v>84833</v>
      </c>
      <c r="X131" s="132">
        <f t="shared" si="172"/>
        <v>88584</v>
      </c>
      <c r="Y131" s="132">
        <f t="shared" si="172"/>
        <v>89087</v>
      </c>
      <c r="Z131" s="132">
        <f t="shared" si="172"/>
        <v>88898</v>
      </c>
      <c r="AA131" s="132">
        <f t="shared" si="172"/>
        <v>87552</v>
      </c>
      <c r="AB131" s="132">
        <f t="shared" si="172"/>
        <v>87766</v>
      </c>
      <c r="AC131" s="132">
        <f t="shared" si="172"/>
        <v>84838</v>
      </c>
      <c r="AD131" s="132">
        <f t="shared" si="172"/>
        <v>85159</v>
      </c>
      <c r="AE131" s="132">
        <f t="shared" si="172"/>
        <v>84810</v>
      </c>
      <c r="AF131" s="132">
        <f t="shared" si="172"/>
        <v>85658</v>
      </c>
      <c r="AG131" s="132">
        <f t="shared" si="172"/>
        <v>85061</v>
      </c>
      <c r="AH131" s="132">
        <f t="shared" si="172"/>
        <v>87327</v>
      </c>
      <c r="AI131" s="132">
        <f t="shared" ref="AI131:BN131" si="173">AI39+AI85</f>
        <v>87327</v>
      </c>
      <c r="AJ131" s="132">
        <f t="shared" si="173"/>
        <v>88608</v>
      </c>
      <c r="AK131" s="132">
        <f t="shared" si="173"/>
        <v>88274</v>
      </c>
      <c r="AL131" s="132">
        <f t="shared" si="173"/>
        <v>88776</v>
      </c>
      <c r="AM131" s="132">
        <f t="shared" si="173"/>
        <v>90774</v>
      </c>
      <c r="AN131" s="132">
        <f t="shared" si="173"/>
        <v>92031</v>
      </c>
      <c r="AO131" s="132">
        <f t="shared" si="173"/>
        <v>93788</v>
      </c>
      <c r="AP131" s="132">
        <f t="shared" si="173"/>
        <v>97924</v>
      </c>
      <c r="AQ131" s="132">
        <f t="shared" si="173"/>
        <v>100529</v>
      </c>
      <c r="AR131" s="132">
        <f t="shared" si="173"/>
        <v>104961</v>
      </c>
      <c r="AS131" s="132">
        <f t="shared" si="173"/>
        <v>110058</v>
      </c>
      <c r="AT131" s="132">
        <f t="shared" si="173"/>
        <v>112496</v>
      </c>
      <c r="AU131" s="132">
        <f t="shared" si="173"/>
        <v>116856</v>
      </c>
      <c r="AV131" s="132">
        <f t="shared" si="173"/>
        <v>120574</v>
      </c>
      <c r="AW131" s="132">
        <f t="shared" si="173"/>
        <v>122619</v>
      </c>
      <c r="AX131" s="132">
        <f t="shared" si="173"/>
        <v>126426</v>
      </c>
      <c r="AY131" s="132">
        <f t="shared" si="173"/>
        <v>127862</v>
      </c>
      <c r="AZ131" s="132">
        <f t="shared" si="173"/>
        <v>130323</v>
      </c>
      <c r="BA131" s="132">
        <f t="shared" si="173"/>
        <v>127625</v>
      </c>
      <c r="BB131" s="132">
        <f t="shared" si="173"/>
        <v>123718</v>
      </c>
      <c r="BC131" s="132">
        <f t="shared" si="173"/>
        <v>120158</v>
      </c>
      <c r="BD131" s="132">
        <f t="shared" si="173"/>
        <v>117887</v>
      </c>
      <c r="BE131" s="132">
        <f t="shared" si="173"/>
        <v>115222</v>
      </c>
      <c r="BF131" s="132">
        <f t="shared" si="173"/>
        <v>111936</v>
      </c>
      <c r="BG131" s="132">
        <f t="shared" si="173"/>
        <v>110283</v>
      </c>
      <c r="BH131" s="132">
        <f t="shared" si="173"/>
        <v>107839</v>
      </c>
      <c r="BI131" s="132">
        <f t="shared" si="173"/>
        <v>104098</v>
      </c>
      <c r="BJ131" s="132">
        <f t="shared" si="173"/>
        <v>101742</v>
      </c>
      <c r="BK131" s="132">
        <f t="shared" si="173"/>
        <v>98936</v>
      </c>
      <c r="BL131" s="132">
        <f t="shared" si="173"/>
        <v>99012</v>
      </c>
      <c r="BM131" s="132">
        <f t="shared" si="173"/>
        <v>95296</v>
      </c>
      <c r="BN131" s="132">
        <f t="shared" si="173"/>
        <v>98271</v>
      </c>
      <c r="BO131" s="132">
        <f t="shared" ref="BO131:CT131" si="174">BO39+BO85</f>
        <v>97202</v>
      </c>
      <c r="BP131" s="132">
        <f t="shared" si="174"/>
        <v>98352</v>
      </c>
      <c r="BQ131" s="132">
        <f t="shared" si="174"/>
        <v>96576</v>
      </c>
      <c r="BR131" s="132">
        <f t="shared" si="174"/>
        <v>96141</v>
      </c>
      <c r="BS131" s="132">
        <f t="shared" si="174"/>
        <v>92217</v>
      </c>
      <c r="BT131" s="132">
        <f t="shared" si="174"/>
        <v>90701</v>
      </c>
      <c r="BU131" s="132">
        <f t="shared" si="174"/>
        <v>87467</v>
      </c>
      <c r="BV131" s="132">
        <f t="shared" si="174"/>
        <v>83391</v>
      </c>
      <c r="BW131" s="132">
        <f t="shared" si="174"/>
        <v>77610</v>
      </c>
      <c r="BX131" s="132">
        <f t="shared" si="174"/>
        <v>71695</v>
      </c>
      <c r="BY131" s="132">
        <f t="shared" si="174"/>
        <v>69644</v>
      </c>
      <c r="BZ131" s="132">
        <f t="shared" si="174"/>
        <v>67215</v>
      </c>
      <c r="CA131" s="132">
        <f t="shared" si="174"/>
        <v>64043</v>
      </c>
      <c r="CB131" s="132">
        <f t="shared" si="174"/>
        <v>64322</v>
      </c>
      <c r="CC131" s="132">
        <f t="shared" si="174"/>
        <v>63278</v>
      </c>
      <c r="CD131" s="132">
        <f t="shared" si="174"/>
        <v>61701</v>
      </c>
      <c r="CE131" s="132">
        <f t="shared" si="174"/>
        <v>59287</v>
      </c>
      <c r="CF131" s="132">
        <f t="shared" si="174"/>
        <v>58279</v>
      </c>
      <c r="CG131" s="132">
        <f t="shared" si="174"/>
        <v>56344</v>
      </c>
      <c r="CH131" s="132">
        <f t="shared" si="174"/>
        <v>55524</v>
      </c>
      <c r="CI131" s="132">
        <f t="shared" si="174"/>
        <v>52985</v>
      </c>
      <c r="CJ131" s="132">
        <f t="shared" si="174"/>
        <v>50792</v>
      </c>
      <c r="CK131" s="132">
        <f t="shared" si="174"/>
        <v>48259</v>
      </c>
      <c r="CL131" s="132">
        <f t="shared" si="174"/>
        <v>47149</v>
      </c>
      <c r="CM131" s="132">
        <f t="shared" si="174"/>
        <v>45265</v>
      </c>
      <c r="CN131" s="132">
        <f t="shared" si="174"/>
        <v>42743</v>
      </c>
      <c r="CO131" s="132">
        <f t="shared" si="174"/>
        <v>40652</v>
      </c>
      <c r="CP131" s="132">
        <f t="shared" si="174"/>
        <v>37392</v>
      </c>
      <c r="CQ131" s="132">
        <f t="shared" si="174"/>
        <v>36581</v>
      </c>
      <c r="CR131" s="132">
        <f t="shared" si="174"/>
        <v>32765</v>
      </c>
      <c r="CS131" s="132">
        <f t="shared" si="174"/>
        <v>25847</v>
      </c>
      <c r="CT131" s="132">
        <f t="shared" si="174"/>
        <v>22709</v>
      </c>
      <c r="CU131" s="132">
        <f t="shared" ref="CU131:DH131" si="175">CU39+CU85</f>
        <v>20224</v>
      </c>
      <c r="CV131" s="132">
        <f t="shared" si="175"/>
        <v>18166</v>
      </c>
      <c r="CW131" s="132">
        <f t="shared" si="175"/>
        <v>16023</v>
      </c>
      <c r="CX131" s="132">
        <f t="shared" si="175"/>
        <v>15383</v>
      </c>
      <c r="CY131" s="132">
        <f t="shared" si="175"/>
        <v>12806</v>
      </c>
      <c r="CZ131" s="132">
        <f t="shared" si="175"/>
        <v>10682</v>
      </c>
      <c r="DA131" s="132">
        <f t="shared" si="175"/>
        <v>8221</v>
      </c>
      <c r="DB131" s="132">
        <f t="shared" si="175"/>
        <v>6500</v>
      </c>
      <c r="DC131" s="132">
        <f t="shared" si="175"/>
        <v>4778</v>
      </c>
      <c r="DD131" s="132">
        <f t="shared" si="175"/>
        <v>3647</v>
      </c>
      <c r="DE131" s="132">
        <f t="shared" si="175"/>
        <v>2493</v>
      </c>
      <c r="DF131" s="132">
        <f t="shared" si="175"/>
        <v>1671</v>
      </c>
      <c r="DG131" s="132">
        <f t="shared" si="175"/>
        <v>1119</v>
      </c>
      <c r="DH131" s="132">
        <f t="shared" si="175"/>
        <v>1896</v>
      </c>
      <c r="DI131" s="114"/>
      <c r="DJ131" s="114"/>
      <c r="DK131" s="114"/>
      <c r="DL131" s="114"/>
      <c r="DM131" s="114"/>
      <c r="DN131" s="114"/>
      <c r="DO131" s="114"/>
      <c r="DP131" s="114"/>
      <c r="DQ131" s="114"/>
      <c r="DR131" s="114"/>
      <c r="DS131" s="114"/>
      <c r="DT131" s="114"/>
      <c r="DU131" s="114"/>
      <c r="DV131" s="114"/>
      <c r="DW131" s="114"/>
      <c r="DX131" s="114"/>
      <c r="DY131" s="114"/>
      <c r="DZ131" s="114"/>
      <c r="EA131" s="114"/>
      <c r="EB131" s="114"/>
      <c r="EC131" s="114"/>
    </row>
    <row r="132" spans="1:133" s="63" customFormat="1" ht="1" hidden="1" customHeight="1">
      <c r="A132" s="130" t="s">
        <v>171</v>
      </c>
      <c r="B132" s="137">
        <f t="shared" si="47"/>
        <v>7415102</v>
      </c>
      <c r="C132" s="131">
        <f t="shared" ref="C132:AH132" si="176">C40+C86</f>
        <v>4564919</v>
      </c>
      <c r="D132" s="131">
        <f t="shared" si="176"/>
        <v>4634421</v>
      </c>
      <c r="E132" s="131">
        <f t="shared" si="176"/>
        <v>4701651</v>
      </c>
      <c r="F132" s="131">
        <f t="shared" si="176"/>
        <v>4766209</v>
      </c>
      <c r="G132" s="131">
        <f t="shared" si="176"/>
        <v>4829086</v>
      </c>
      <c r="H132" s="131">
        <f t="shared" si="176"/>
        <v>1211138</v>
      </c>
      <c r="I132" s="131">
        <f t="shared" si="176"/>
        <v>1141636</v>
      </c>
      <c r="J132" s="131">
        <f t="shared" si="176"/>
        <v>1074406</v>
      </c>
      <c r="K132" s="131">
        <f t="shared" si="176"/>
        <v>1009848</v>
      </c>
      <c r="L132" s="131">
        <f t="shared" si="176"/>
        <v>946971</v>
      </c>
      <c r="M132" s="138">
        <f t="shared" si="176"/>
        <v>72863</v>
      </c>
      <c r="N132" s="138">
        <f t="shared" si="176"/>
        <v>71740</v>
      </c>
      <c r="O132" s="132">
        <f t="shared" si="176"/>
        <v>73084</v>
      </c>
      <c r="P132" s="132">
        <f t="shared" si="176"/>
        <v>73473</v>
      </c>
      <c r="Q132" s="132">
        <f t="shared" si="176"/>
        <v>74203</v>
      </c>
      <c r="R132" s="132">
        <f t="shared" si="176"/>
        <v>77582</v>
      </c>
      <c r="S132" s="132">
        <f t="shared" si="176"/>
        <v>78938</v>
      </c>
      <c r="T132" s="132">
        <f t="shared" si="176"/>
        <v>80466</v>
      </c>
      <c r="U132" s="132">
        <f t="shared" si="176"/>
        <v>83018</v>
      </c>
      <c r="V132" s="132">
        <f t="shared" si="176"/>
        <v>82543</v>
      </c>
      <c r="W132" s="132">
        <f t="shared" si="176"/>
        <v>84238</v>
      </c>
      <c r="X132" s="132">
        <f t="shared" si="176"/>
        <v>85228</v>
      </c>
      <c r="Y132" s="132">
        <f t="shared" si="176"/>
        <v>88959</v>
      </c>
      <c r="Z132" s="132">
        <f t="shared" si="176"/>
        <v>89607</v>
      </c>
      <c r="AA132" s="132">
        <f t="shared" si="176"/>
        <v>89464</v>
      </c>
      <c r="AB132" s="132">
        <f t="shared" si="176"/>
        <v>88130</v>
      </c>
      <c r="AC132" s="132">
        <f t="shared" si="176"/>
        <v>88402</v>
      </c>
      <c r="AD132" s="132">
        <f t="shared" si="176"/>
        <v>85418</v>
      </c>
      <c r="AE132" s="132">
        <f t="shared" si="176"/>
        <v>85923</v>
      </c>
      <c r="AF132" s="132">
        <f t="shared" si="176"/>
        <v>85766</v>
      </c>
      <c r="AG132" s="132">
        <f t="shared" si="176"/>
        <v>86895</v>
      </c>
      <c r="AH132" s="132">
        <f t="shared" si="176"/>
        <v>86464</v>
      </c>
      <c r="AI132" s="132">
        <f t="shared" ref="AI132:BN132" si="177">AI40+AI86</f>
        <v>88616</v>
      </c>
      <c r="AJ132" s="132">
        <f t="shared" si="177"/>
        <v>88942</v>
      </c>
      <c r="AK132" s="132">
        <f t="shared" si="177"/>
        <v>90434</v>
      </c>
      <c r="AL132" s="132">
        <f t="shared" si="177"/>
        <v>90216</v>
      </c>
      <c r="AM132" s="132">
        <f t="shared" si="177"/>
        <v>90754</v>
      </c>
      <c r="AN132" s="132">
        <f t="shared" si="177"/>
        <v>92836</v>
      </c>
      <c r="AO132" s="132">
        <f t="shared" si="177"/>
        <v>94049</v>
      </c>
      <c r="AP132" s="132">
        <f t="shared" si="177"/>
        <v>95772</v>
      </c>
      <c r="AQ132" s="132">
        <f t="shared" si="177"/>
        <v>99740</v>
      </c>
      <c r="AR132" s="132">
        <f t="shared" si="177"/>
        <v>102004</v>
      </c>
      <c r="AS132" s="132">
        <f t="shared" si="177"/>
        <v>106380</v>
      </c>
      <c r="AT132" s="132">
        <f t="shared" si="177"/>
        <v>111204</v>
      </c>
      <c r="AU132" s="132">
        <f t="shared" si="177"/>
        <v>113553</v>
      </c>
      <c r="AV132" s="132">
        <f t="shared" si="177"/>
        <v>117843</v>
      </c>
      <c r="AW132" s="132">
        <f t="shared" si="177"/>
        <v>121398</v>
      </c>
      <c r="AX132" s="132">
        <f t="shared" si="177"/>
        <v>123412</v>
      </c>
      <c r="AY132" s="132">
        <f t="shared" si="177"/>
        <v>127013</v>
      </c>
      <c r="AZ132" s="132">
        <f t="shared" si="177"/>
        <v>128434</v>
      </c>
      <c r="BA132" s="132">
        <f t="shared" si="177"/>
        <v>130725</v>
      </c>
      <c r="BB132" s="132">
        <f t="shared" si="177"/>
        <v>127947</v>
      </c>
      <c r="BC132" s="132">
        <f t="shared" si="177"/>
        <v>124015</v>
      </c>
      <c r="BD132" s="132">
        <f t="shared" si="177"/>
        <v>120460</v>
      </c>
      <c r="BE132" s="132">
        <f t="shared" si="177"/>
        <v>118068</v>
      </c>
      <c r="BF132" s="132">
        <f t="shared" si="177"/>
        <v>115409</v>
      </c>
      <c r="BG132" s="132">
        <f t="shared" si="177"/>
        <v>111872</v>
      </c>
      <c r="BH132" s="132">
        <f t="shared" si="177"/>
        <v>110209</v>
      </c>
      <c r="BI132" s="132">
        <f t="shared" si="177"/>
        <v>107785</v>
      </c>
      <c r="BJ132" s="132">
        <f t="shared" si="177"/>
        <v>104027</v>
      </c>
      <c r="BK132" s="132">
        <f t="shared" si="177"/>
        <v>101621</v>
      </c>
      <c r="BL132" s="132">
        <f t="shared" si="177"/>
        <v>98605</v>
      </c>
      <c r="BM132" s="132">
        <f t="shared" si="177"/>
        <v>98656</v>
      </c>
      <c r="BN132" s="132">
        <f t="shared" si="177"/>
        <v>94915</v>
      </c>
      <c r="BO132" s="132">
        <f t="shared" ref="BO132:CT132" si="178">BO40+BO86</f>
        <v>97840</v>
      </c>
      <c r="BP132" s="132">
        <f t="shared" si="178"/>
        <v>96627</v>
      </c>
      <c r="BQ132" s="132">
        <f t="shared" si="178"/>
        <v>97746</v>
      </c>
      <c r="BR132" s="132">
        <f t="shared" si="178"/>
        <v>95898</v>
      </c>
      <c r="BS132" s="132">
        <f t="shared" si="178"/>
        <v>95440</v>
      </c>
      <c r="BT132" s="132">
        <f t="shared" si="178"/>
        <v>91450</v>
      </c>
      <c r="BU132" s="132">
        <f t="shared" si="178"/>
        <v>89872</v>
      </c>
      <c r="BV132" s="132">
        <f t="shared" si="178"/>
        <v>86602</v>
      </c>
      <c r="BW132" s="132">
        <f t="shared" si="178"/>
        <v>82516</v>
      </c>
      <c r="BX132" s="132">
        <f t="shared" si="178"/>
        <v>76675</v>
      </c>
      <c r="BY132" s="132">
        <f t="shared" si="178"/>
        <v>70776</v>
      </c>
      <c r="BZ132" s="132">
        <f t="shared" si="178"/>
        <v>68539</v>
      </c>
      <c r="CA132" s="132">
        <f t="shared" si="178"/>
        <v>66224</v>
      </c>
      <c r="CB132" s="132">
        <f t="shared" si="178"/>
        <v>63157</v>
      </c>
      <c r="CC132" s="132">
        <f t="shared" si="178"/>
        <v>63366</v>
      </c>
      <c r="CD132" s="132">
        <f t="shared" si="178"/>
        <v>62378</v>
      </c>
      <c r="CE132" s="132">
        <f t="shared" si="178"/>
        <v>60706</v>
      </c>
      <c r="CF132" s="132">
        <f t="shared" si="178"/>
        <v>58234</v>
      </c>
      <c r="CG132" s="132">
        <f t="shared" si="178"/>
        <v>57206</v>
      </c>
      <c r="CH132" s="132">
        <f t="shared" si="178"/>
        <v>55180</v>
      </c>
      <c r="CI132" s="132">
        <f t="shared" si="178"/>
        <v>54245</v>
      </c>
      <c r="CJ132" s="132">
        <f t="shared" si="178"/>
        <v>51634</v>
      </c>
      <c r="CK132" s="132">
        <f t="shared" si="178"/>
        <v>49419</v>
      </c>
      <c r="CL132" s="132">
        <f t="shared" si="178"/>
        <v>46765</v>
      </c>
      <c r="CM132" s="132">
        <f t="shared" si="178"/>
        <v>45581</v>
      </c>
      <c r="CN132" s="132">
        <f t="shared" si="178"/>
        <v>43560</v>
      </c>
      <c r="CO132" s="132">
        <f t="shared" si="178"/>
        <v>40885</v>
      </c>
      <c r="CP132" s="132">
        <f t="shared" si="178"/>
        <v>38617</v>
      </c>
      <c r="CQ132" s="132">
        <f t="shared" si="178"/>
        <v>35334</v>
      </c>
      <c r="CR132" s="132">
        <f t="shared" si="178"/>
        <v>34250</v>
      </c>
      <c r="CS132" s="132">
        <f t="shared" si="178"/>
        <v>30432</v>
      </c>
      <c r="CT132" s="132">
        <f t="shared" si="178"/>
        <v>23765</v>
      </c>
      <c r="CU132" s="132">
        <f t="shared" ref="CU132:DH132" si="179">CU40+CU86</f>
        <v>20595</v>
      </c>
      <c r="CV132" s="132">
        <f t="shared" si="179"/>
        <v>18161</v>
      </c>
      <c r="CW132" s="132">
        <f t="shared" si="179"/>
        <v>16068</v>
      </c>
      <c r="CX132" s="132">
        <f t="shared" si="179"/>
        <v>13932</v>
      </c>
      <c r="CY132" s="132">
        <f t="shared" si="179"/>
        <v>13149</v>
      </c>
      <c r="CZ132" s="132">
        <f t="shared" si="179"/>
        <v>10680</v>
      </c>
      <c r="DA132" s="132">
        <f t="shared" si="179"/>
        <v>8815</v>
      </c>
      <c r="DB132" s="132">
        <f t="shared" si="179"/>
        <v>6723</v>
      </c>
      <c r="DC132" s="132">
        <f t="shared" si="179"/>
        <v>5159</v>
      </c>
      <c r="DD132" s="132">
        <f t="shared" si="179"/>
        <v>3714</v>
      </c>
      <c r="DE132" s="132">
        <f t="shared" si="179"/>
        <v>2747</v>
      </c>
      <c r="DF132" s="132">
        <f t="shared" si="179"/>
        <v>1839</v>
      </c>
      <c r="DG132" s="132">
        <f t="shared" si="179"/>
        <v>1185</v>
      </c>
      <c r="DH132" s="132">
        <f t="shared" si="179"/>
        <v>2098</v>
      </c>
      <c r="DI132" s="114"/>
      <c r="DJ132" s="114"/>
      <c r="DK132" s="114"/>
      <c r="DL132" s="114"/>
      <c r="DM132" s="114"/>
      <c r="DN132" s="114"/>
      <c r="DO132" s="114"/>
      <c r="DP132" s="114"/>
      <c r="DQ132" s="114"/>
      <c r="DR132" s="114"/>
      <c r="DS132" s="114"/>
      <c r="DT132" s="114"/>
      <c r="DU132" s="114"/>
      <c r="DV132" s="114"/>
      <c r="DW132" s="114"/>
      <c r="DX132" s="114"/>
      <c r="DY132" s="114"/>
      <c r="DZ132" s="114"/>
      <c r="EA132" s="114"/>
      <c r="EB132" s="114"/>
      <c r="EC132" s="114"/>
    </row>
    <row r="133" spans="1:133" s="63" customFormat="1" ht="1" hidden="1" customHeight="1">
      <c r="A133" s="130" t="s">
        <v>170</v>
      </c>
      <c r="B133" s="137">
        <f t="shared" si="47"/>
        <v>7459128</v>
      </c>
      <c r="C133" s="131">
        <f t="shared" ref="C133:AH133" si="180">C41+C87</f>
        <v>4593289</v>
      </c>
      <c r="D133" s="131">
        <f t="shared" si="180"/>
        <v>4665558</v>
      </c>
      <c r="E133" s="131">
        <f t="shared" si="180"/>
        <v>4734088</v>
      </c>
      <c r="F133" s="131">
        <f t="shared" si="180"/>
        <v>4800473</v>
      </c>
      <c r="G133" s="131">
        <f t="shared" si="180"/>
        <v>4864196</v>
      </c>
      <c r="H133" s="131">
        <f t="shared" si="180"/>
        <v>1231504</v>
      </c>
      <c r="I133" s="131">
        <f t="shared" si="180"/>
        <v>1159235</v>
      </c>
      <c r="J133" s="131">
        <f t="shared" si="180"/>
        <v>1090705</v>
      </c>
      <c r="K133" s="131">
        <f t="shared" si="180"/>
        <v>1024320</v>
      </c>
      <c r="L133" s="131">
        <f t="shared" si="180"/>
        <v>960597</v>
      </c>
      <c r="M133" s="138">
        <f t="shared" si="180"/>
        <v>72545</v>
      </c>
      <c r="N133" s="138">
        <f t="shared" si="180"/>
        <v>73017</v>
      </c>
      <c r="O133" s="132">
        <f t="shared" si="180"/>
        <v>72167</v>
      </c>
      <c r="P133" s="132">
        <f t="shared" si="180"/>
        <v>73480</v>
      </c>
      <c r="Q133" s="132">
        <f t="shared" si="180"/>
        <v>73835</v>
      </c>
      <c r="R133" s="132">
        <f t="shared" si="180"/>
        <v>74600</v>
      </c>
      <c r="S133" s="132">
        <f t="shared" si="180"/>
        <v>77877</v>
      </c>
      <c r="T133" s="132">
        <f t="shared" si="180"/>
        <v>79265</v>
      </c>
      <c r="U133" s="132">
        <f t="shared" si="180"/>
        <v>80803</v>
      </c>
      <c r="V133" s="132">
        <f t="shared" si="180"/>
        <v>83386</v>
      </c>
      <c r="W133" s="132">
        <f t="shared" si="180"/>
        <v>82904</v>
      </c>
      <c r="X133" s="132">
        <f t="shared" si="180"/>
        <v>84623</v>
      </c>
      <c r="Y133" s="132">
        <f t="shared" si="180"/>
        <v>85597</v>
      </c>
      <c r="Z133" s="132">
        <f t="shared" si="180"/>
        <v>89395</v>
      </c>
      <c r="AA133" s="132">
        <f t="shared" si="180"/>
        <v>90026</v>
      </c>
      <c r="AB133" s="132">
        <f t="shared" si="180"/>
        <v>89952</v>
      </c>
      <c r="AC133" s="132">
        <f t="shared" si="180"/>
        <v>88851</v>
      </c>
      <c r="AD133" s="132">
        <f t="shared" si="180"/>
        <v>88911</v>
      </c>
      <c r="AE133" s="132">
        <f t="shared" si="180"/>
        <v>86122</v>
      </c>
      <c r="AF133" s="132">
        <f t="shared" si="180"/>
        <v>86979</v>
      </c>
      <c r="AG133" s="132">
        <f t="shared" si="180"/>
        <v>86836</v>
      </c>
      <c r="AH133" s="132">
        <f t="shared" si="180"/>
        <v>87939</v>
      </c>
      <c r="AI133" s="132">
        <f t="shared" ref="AI133:BN133" si="181">AI41+AI87</f>
        <v>87587</v>
      </c>
      <c r="AJ133" s="132">
        <f t="shared" si="181"/>
        <v>90132</v>
      </c>
      <c r="AK133" s="132">
        <f t="shared" si="181"/>
        <v>90414</v>
      </c>
      <c r="AL133" s="132">
        <f t="shared" si="181"/>
        <v>92182</v>
      </c>
      <c r="AM133" s="132">
        <f t="shared" si="181"/>
        <v>92186</v>
      </c>
      <c r="AN133" s="132">
        <f t="shared" si="181"/>
        <v>92667</v>
      </c>
      <c r="AO133" s="132">
        <f t="shared" si="181"/>
        <v>94643</v>
      </c>
      <c r="AP133" s="132">
        <f t="shared" si="181"/>
        <v>95745</v>
      </c>
      <c r="AQ133" s="132">
        <f t="shared" si="181"/>
        <v>97201</v>
      </c>
      <c r="AR133" s="132">
        <f t="shared" si="181"/>
        <v>101133</v>
      </c>
      <c r="AS133" s="132">
        <f t="shared" si="181"/>
        <v>103157</v>
      </c>
      <c r="AT133" s="132">
        <f t="shared" si="181"/>
        <v>107566</v>
      </c>
      <c r="AU133" s="132">
        <f t="shared" si="181"/>
        <v>112083</v>
      </c>
      <c r="AV133" s="132">
        <f t="shared" si="181"/>
        <v>114268</v>
      </c>
      <c r="AW133" s="132">
        <f t="shared" si="181"/>
        <v>118609</v>
      </c>
      <c r="AX133" s="132">
        <f t="shared" si="181"/>
        <v>122042</v>
      </c>
      <c r="AY133" s="132">
        <f t="shared" si="181"/>
        <v>123881</v>
      </c>
      <c r="AZ133" s="132">
        <f t="shared" si="181"/>
        <v>127438</v>
      </c>
      <c r="BA133" s="132">
        <f t="shared" si="181"/>
        <v>128854</v>
      </c>
      <c r="BB133" s="132">
        <f t="shared" si="181"/>
        <v>131091</v>
      </c>
      <c r="BC133" s="132">
        <f t="shared" si="181"/>
        <v>128342</v>
      </c>
      <c r="BD133" s="132">
        <f t="shared" si="181"/>
        <v>124046</v>
      </c>
      <c r="BE133" s="132">
        <f t="shared" si="181"/>
        <v>120547</v>
      </c>
      <c r="BF133" s="132">
        <f t="shared" si="181"/>
        <v>118190</v>
      </c>
      <c r="BG133" s="132">
        <f t="shared" si="181"/>
        <v>115510</v>
      </c>
      <c r="BH133" s="132">
        <f t="shared" si="181"/>
        <v>111804</v>
      </c>
      <c r="BI133" s="132">
        <f t="shared" si="181"/>
        <v>110097</v>
      </c>
      <c r="BJ133" s="132">
        <f t="shared" si="181"/>
        <v>107513</v>
      </c>
      <c r="BK133" s="132">
        <f t="shared" si="181"/>
        <v>103845</v>
      </c>
      <c r="BL133" s="132">
        <f t="shared" si="181"/>
        <v>101258</v>
      </c>
      <c r="BM133" s="132">
        <f t="shared" si="181"/>
        <v>98294</v>
      </c>
      <c r="BN133" s="132">
        <f t="shared" si="181"/>
        <v>98225</v>
      </c>
      <c r="BO133" s="132">
        <f t="shared" ref="BO133:CT133" si="182">BO41+BO87</f>
        <v>94465</v>
      </c>
      <c r="BP133" s="132">
        <f t="shared" si="182"/>
        <v>97318</v>
      </c>
      <c r="BQ133" s="132">
        <f t="shared" si="182"/>
        <v>96004</v>
      </c>
      <c r="BR133" s="132">
        <f t="shared" si="182"/>
        <v>97058</v>
      </c>
      <c r="BS133" s="132">
        <f t="shared" si="182"/>
        <v>95170</v>
      </c>
      <c r="BT133" s="132">
        <f t="shared" si="182"/>
        <v>94564</v>
      </c>
      <c r="BU133" s="132">
        <f t="shared" si="182"/>
        <v>90499</v>
      </c>
      <c r="BV133" s="132">
        <f t="shared" si="182"/>
        <v>88938</v>
      </c>
      <c r="BW133" s="132">
        <f t="shared" si="182"/>
        <v>85655</v>
      </c>
      <c r="BX133" s="132">
        <f t="shared" si="182"/>
        <v>81567</v>
      </c>
      <c r="BY133" s="132">
        <f t="shared" si="182"/>
        <v>75765</v>
      </c>
      <c r="BZ133" s="132">
        <f t="shared" si="182"/>
        <v>69659</v>
      </c>
      <c r="CA133" s="132">
        <f t="shared" si="182"/>
        <v>67607</v>
      </c>
      <c r="CB133" s="132">
        <f t="shared" si="182"/>
        <v>65424</v>
      </c>
      <c r="CC133" s="132">
        <f t="shared" si="182"/>
        <v>62318</v>
      </c>
      <c r="CD133" s="132">
        <f t="shared" si="182"/>
        <v>62429</v>
      </c>
      <c r="CE133" s="132">
        <f t="shared" si="182"/>
        <v>61418</v>
      </c>
      <c r="CF133" s="132">
        <f t="shared" si="182"/>
        <v>59669</v>
      </c>
      <c r="CG133" s="132">
        <f t="shared" si="182"/>
        <v>57167</v>
      </c>
      <c r="CH133" s="132">
        <f t="shared" si="182"/>
        <v>56127</v>
      </c>
      <c r="CI133" s="132">
        <f t="shared" si="182"/>
        <v>54003</v>
      </c>
      <c r="CJ133" s="132">
        <f t="shared" si="182"/>
        <v>52905</v>
      </c>
      <c r="CK133" s="132">
        <f t="shared" si="182"/>
        <v>50259</v>
      </c>
      <c r="CL133" s="132">
        <f t="shared" si="182"/>
        <v>47924</v>
      </c>
      <c r="CM133" s="132">
        <f t="shared" si="182"/>
        <v>45217</v>
      </c>
      <c r="CN133" s="132">
        <f t="shared" si="182"/>
        <v>43911</v>
      </c>
      <c r="CO133" s="132">
        <f t="shared" si="182"/>
        <v>41650</v>
      </c>
      <c r="CP133" s="132">
        <f t="shared" si="182"/>
        <v>38829</v>
      </c>
      <c r="CQ133" s="132">
        <f t="shared" si="182"/>
        <v>36440</v>
      </c>
      <c r="CR133" s="132">
        <f t="shared" si="182"/>
        <v>33059</v>
      </c>
      <c r="CS133" s="132">
        <f t="shared" si="182"/>
        <v>31810</v>
      </c>
      <c r="CT133" s="132">
        <f t="shared" si="182"/>
        <v>27973</v>
      </c>
      <c r="CU133" s="132">
        <f t="shared" ref="CU133:DH133" si="183">CU41+CU87</f>
        <v>21565</v>
      </c>
      <c r="CV133" s="132">
        <f t="shared" si="183"/>
        <v>18436</v>
      </c>
      <c r="CW133" s="132">
        <f t="shared" si="183"/>
        <v>16122</v>
      </c>
      <c r="CX133" s="132">
        <f t="shared" si="183"/>
        <v>13987</v>
      </c>
      <c r="CY133" s="132">
        <f t="shared" si="183"/>
        <v>11906</v>
      </c>
      <c r="CZ133" s="132">
        <f t="shared" si="183"/>
        <v>11033</v>
      </c>
      <c r="DA133" s="132">
        <f t="shared" si="183"/>
        <v>8778</v>
      </c>
      <c r="DB133" s="132">
        <f t="shared" si="183"/>
        <v>7080</v>
      </c>
      <c r="DC133" s="132">
        <f t="shared" si="183"/>
        <v>5357</v>
      </c>
      <c r="DD133" s="132">
        <f t="shared" si="183"/>
        <v>3946</v>
      </c>
      <c r="DE133" s="132">
        <f t="shared" si="183"/>
        <v>2785</v>
      </c>
      <c r="DF133" s="132">
        <f t="shared" si="183"/>
        <v>2022</v>
      </c>
      <c r="DG133" s="132">
        <f t="shared" si="183"/>
        <v>1342</v>
      </c>
      <c r="DH133" s="132">
        <f t="shared" si="183"/>
        <v>2308</v>
      </c>
      <c r="DI133" s="114"/>
      <c r="DJ133" s="114"/>
      <c r="DK133" s="114"/>
      <c r="DL133" s="114"/>
      <c r="DM133" s="114"/>
      <c r="DN133" s="114"/>
      <c r="DO133" s="114"/>
      <c r="DP133" s="114"/>
      <c r="DQ133" s="114"/>
      <c r="DR133" s="114"/>
      <c r="DS133" s="114"/>
      <c r="DT133" s="114"/>
      <c r="DU133" s="114"/>
      <c r="DV133" s="114"/>
      <c r="DW133" s="114"/>
      <c r="DX133" s="114"/>
      <c r="DY133" s="114"/>
      <c r="DZ133" s="114"/>
      <c r="EA133" s="114"/>
      <c r="EB133" s="114"/>
      <c r="EC133" s="114"/>
    </row>
    <row r="134" spans="1:133" s="63" customFormat="1" ht="1" hidden="1" customHeight="1">
      <c r="A134" s="130" t="s">
        <v>169</v>
      </c>
      <c r="B134" s="137">
        <f t="shared" si="47"/>
        <v>7508739</v>
      </c>
      <c r="C134" s="131">
        <f t="shared" ref="C134:AH134" si="184">C42+C88</f>
        <v>4621173</v>
      </c>
      <c r="D134" s="131">
        <f t="shared" si="184"/>
        <v>4698283</v>
      </c>
      <c r="E134" s="131">
        <f t="shared" si="184"/>
        <v>4769627</v>
      </c>
      <c r="F134" s="131">
        <f t="shared" si="184"/>
        <v>4837345</v>
      </c>
      <c r="G134" s="131">
        <f t="shared" si="184"/>
        <v>4902934</v>
      </c>
      <c r="H134" s="131">
        <f t="shared" si="184"/>
        <v>1257727</v>
      </c>
      <c r="I134" s="131">
        <f t="shared" si="184"/>
        <v>1180617</v>
      </c>
      <c r="J134" s="131">
        <f t="shared" si="184"/>
        <v>1109273</v>
      </c>
      <c r="K134" s="131">
        <f t="shared" si="184"/>
        <v>1041555</v>
      </c>
      <c r="L134" s="131">
        <f t="shared" si="184"/>
        <v>975966</v>
      </c>
      <c r="M134" s="138">
        <f t="shared" si="184"/>
        <v>73043</v>
      </c>
      <c r="N134" s="138">
        <f t="shared" si="184"/>
        <v>73004</v>
      </c>
      <c r="O134" s="132">
        <f t="shared" si="184"/>
        <v>73567</v>
      </c>
      <c r="P134" s="132">
        <f t="shared" si="184"/>
        <v>72529</v>
      </c>
      <c r="Q134" s="132">
        <f t="shared" si="184"/>
        <v>73890</v>
      </c>
      <c r="R134" s="132">
        <f t="shared" si="184"/>
        <v>74243</v>
      </c>
      <c r="S134" s="132">
        <f t="shared" si="184"/>
        <v>75034</v>
      </c>
      <c r="T134" s="132">
        <f t="shared" si="184"/>
        <v>78316</v>
      </c>
      <c r="U134" s="132">
        <f t="shared" si="184"/>
        <v>79670</v>
      </c>
      <c r="V134" s="132">
        <f t="shared" si="184"/>
        <v>81254</v>
      </c>
      <c r="W134" s="132">
        <f t="shared" si="184"/>
        <v>83802</v>
      </c>
      <c r="X134" s="132">
        <f t="shared" si="184"/>
        <v>83293</v>
      </c>
      <c r="Y134" s="132">
        <f t="shared" si="184"/>
        <v>85028</v>
      </c>
      <c r="Z134" s="132">
        <f t="shared" si="184"/>
        <v>86084</v>
      </c>
      <c r="AA134" s="132">
        <f t="shared" si="184"/>
        <v>89913</v>
      </c>
      <c r="AB134" s="132">
        <f t="shared" si="184"/>
        <v>90623</v>
      </c>
      <c r="AC134" s="132">
        <f t="shared" si="184"/>
        <v>90625</v>
      </c>
      <c r="AD134" s="132">
        <f t="shared" si="184"/>
        <v>89283</v>
      </c>
      <c r="AE134" s="132">
        <f t="shared" si="184"/>
        <v>89623</v>
      </c>
      <c r="AF134" s="132">
        <f t="shared" si="184"/>
        <v>87015</v>
      </c>
      <c r="AG134" s="132">
        <f t="shared" si="184"/>
        <v>88149</v>
      </c>
      <c r="AH134" s="132">
        <f t="shared" si="184"/>
        <v>87858</v>
      </c>
      <c r="AI134" s="132">
        <f t="shared" ref="AI134:BN134" si="185">AI42+AI88</f>
        <v>89072</v>
      </c>
      <c r="AJ134" s="132">
        <f t="shared" si="185"/>
        <v>88953</v>
      </c>
      <c r="AK134" s="132">
        <f t="shared" si="185"/>
        <v>91664</v>
      </c>
      <c r="AL134" s="132">
        <f t="shared" si="185"/>
        <v>92163</v>
      </c>
      <c r="AM134" s="132">
        <f t="shared" si="185"/>
        <v>94063</v>
      </c>
      <c r="AN134" s="132">
        <f t="shared" si="185"/>
        <v>94202</v>
      </c>
      <c r="AO134" s="132">
        <f t="shared" si="185"/>
        <v>94856</v>
      </c>
      <c r="AP134" s="132">
        <f t="shared" si="185"/>
        <v>96486</v>
      </c>
      <c r="AQ134" s="132">
        <f t="shared" si="185"/>
        <v>97454</v>
      </c>
      <c r="AR134" s="132">
        <f t="shared" si="185"/>
        <v>98894</v>
      </c>
      <c r="AS134" s="132">
        <f t="shared" si="185"/>
        <v>102462</v>
      </c>
      <c r="AT134" s="132">
        <f t="shared" si="185"/>
        <v>104325</v>
      </c>
      <c r="AU134" s="132">
        <f t="shared" si="185"/>
        <v>108633</v>
      </c>
      <c r="AV134" s="132">
        <f t="shared" si="185"/>
        <v>113058</v>
      </c>
      <c r="AW134" s="132">
        <f t="shared" si="185"/>
        <v>115089</v>
      </c>
      <c r="AX134" s="132">
        <f t="shared" si="185"/>
        <v>119362</v>
      </c>
      <c r="AY134" s="132">
        <f t="shared" si="185"/>
        <v>122599</v>
      </c>
      <c r="AZ134" s="132">
        <f t="shared" si="185"/>
        <v>124463</v>
      </c>
      <c r="BA134" s="132">
        <f t="shared" si="185"/>
        <v>127942</v>
      </c>
      <c r="BB134" s="132">
        <f t="shared" si="185"/>
        <v>129245</v>
      </c>
      <c r="BC134" s="132">
        <f t="shared" si="185"/>
        <v>131506</v>
      </c>
      <c r="BD134" s="132">
        <f t="shared" si="185"/>
        <v>128627</v>
      </c>
      <c r="BE134" s="132">
        <f t="shared" si="185"/>
        <v>124365</v>
      </c>
      <c r="BF134" s="132">
        <f t="shared" si="185"/>
        <v>120703</v>
      </c>
      <c r="BG134" s="132">
        <f t="shared" si="185"/>
        <v>118305</v>
      </c>
      <c r="BH134" s="132">
        <f t="shared" si="185"/>
        <v>115565</v>
      </c>
      <c r="BI134" s="132">
        <f t="shared" si="185"/>
        <v>111791</v>
      </c>
      <c r="BJ134" s="132">
        <f t="shared" si="185"/>
        <v>109972</v>
      </c>
      <c r="BK134" s="132">
        <f t="shared" si="185"/>
        <v>107339</v>
      </c>
      <c r="BL134" s="132">
        <f t="shared" si="185"/>
        <v>103527</v>
      </c>
      <c r="BM134" s="132">
        <f t="shared" si="185"/>
        <v>100917</v>
      </c>
      <c r="BN134" s="132">
        <f t="shared" si="185"/>
        <v>97877</v>
      </c>
      <c r="BO134" s="132">
        <f t="shared" ref="BO134:CT134" si="186">BO42+BO88</f>
        <v>97774</v>
      </c>
      <c r="BP134" s="132">
        <f t="shared" si="186"/>
        <v>93959</v>
      </c>
      <c r="BQ134" s="132">
        <f t="shared" si="186"/>
        <v>96590</v>
      </c>
      <c r="BR134" s="132">
        <f t="shared" si="186"/>
        <v>95258</v>
      </c>
      <c r="BS134" s="132">
        <f t="shared" si="186"/>
        <v>96255</v>
      </c>
      <c r="BT134" s="132">
        <f t="shared" si="186"/>
        <v>94373</v>
      </c>
      <c r="BU134" s="132">
        <f t="shared" si="186"/>
        <v>93571</v>
      </c>
      <c r="BV134" s="132">
        <f t="shared" si="186"/>
        <v>89642</v>
      </c>
      <c r="BW134" s="132">
        <f t="shared" si="186"/>
        <v>87989</v>
      </c>
      <c r="BX134" s="132">
        <f t="shared" si="186"/>
        <v>84715</v>
      </c>
      <c r="BY134" s="132">
        <f t="shared" si="186"/>
        <v>80626</v>
      </c>
      <c r="BZ134" s="132">
        <f t="shared" si="186"/>
        <v>74771</v>
      </c>
      <c r="CA134" s="132">
        <f t="shared" si="186"/>
        <v>68763</v>
      </c>
      <c r="CB134" s="132">
        <f t="shared" si="186"/>
        <v>66822</v>
      </c>
      <c r="CC134" s="132">
        <f t="shared" si="186"/>
        <v>64549</v>
      </c>
      <c r="CD134" s="132">
        <f t="shared" si="186"/>
        <v>61466</v>
      </c>
      <c r="CE134" s="132">
        <f t="shared" si="186"/>
        <v>61486</v>
      </c>
      <c r="CF134" s="132">
        <f t="shared" si="186"/>
        <v>60442</v>
      </c>
      <c r="CG134" s="132">
        <f t="shared" si="186"/>
        <v>58651</v>
      </c>
      <c r="CH134" s="132">
        <f t="shared" si="186"/>
        <v>56060</v>
      </c>
      <c r="CI134" s="132">
        <f t="shared" si="186"/>
        <v>54948</v>
      </c>
      <c r="CJ134" s="132">
        <f t="shared" si="186"/>
        <v>52696</v>
      </c>
      <c r="CK134" s="132">
        <f t="shared" si="186"/>
        <v>51527</v>
      </c>
      <c r="CL134" s="132">
        <f t="shared" si="186"/>
        <v>48710</v>
      </c>
      <c r="CM134" s="132">
        <f t="shared" si="186"/>
        <v>46351</v>
      </c>
      <c r="CN134" s="132">
        <f t="shared" si="186"/>
        <v>43508</v>
      </c>
      <c r="CO134" s="132">
        <f t="shared" si="186"/>
        <v>42130</v>
      </c>
      <c r="CP134" s="132">
        <f t="shared" si="186"/>
        <v>39713</v>
      </c>
      <c r="CQ134" s="132">
        <f t="shared" si="186"/>
        <v>36779</v>
      </c>
      <c r="CR134" s="132">
        <f t="shared" si="186"/>
        <v>34250</v>
      </c>
      <c r="CS134" s="132">
        <f t="shared" si="186"/>
        <v>30836</v>
      </c>
      <c r="CT134" s="132">
        <f t="shared" si="186"/>
        <v>29263</v>
      </c>
      <c r="CU134" s="132">
        <f t="shared" ref="CU134:DH134" si="187">CU42+CU88</f>
        <v>25570</v>
      </c>
      <c r="CV134" s="132">
        <f t="shared" si="187"/>
        <v>19341</v>
      </c>
      <c r="CW134" s="132">
        <f t="shared" si="187"/>
        <v>16318</v>
      </c>
      <c r="CX134" s="132">
        <f t="shared" si="187"/>
        <v>14085</v>
      </c>
      <c r="CY134" s="132">
        <f t="shared" si="187"/>
        <v>12012</v>
      </c>
      <c r="CZ134" s="132">
        <f t="shared" si="187"/>
        <v>10029</v>
      </c>
      <c r="DA134" s="132">
        <f t="shared" si="187"/>
        <v>9174</v>
      </c>
      <c r="DB134" s="132">
        <f t="shared" si="187"/>
        <v>7166</v>
      </c>
      <c r="DC134" s="132">
        <f t="shared" si="187"/>
        <v>5668</v>
      </c>
      <c r="DD134" s="132">
        <f t="shared" si="187"/>
        <v>4198</v>
      </c>
      <c r="DE134" s="132">
        <f t="shared" si="187"/>
        <v>3034</v>
      </c>
      <c r="DF134" s="132">
        <f t="shared" si="187"/>
        <v>2115</v>
      </c>
      <c r="DG134" s="132">
        <f t="shared" si="187"/>
        <v>1516</v>
      </c>
      <c r="DH134" s="132">
        <f t="shared" si="187"/>
        <v>2715</v>
      </c>
      <c r="DI134" s="114"/>
      <c r="DJ134" s="114"/>
      <c r="DK134" s="114"/>
      <c r="DL134" s="114"/>
      <c r="DM134" s="114"/>
      <c r="DN134" s="114"/>
      <c r="DO134" s="114"/>
      <c r="DP134" s="114"/>
      <c r="DQ134" s="114"/>
      <c r="DR134" s="114"/>
      <c r="DS134" s="114"/>
      <c r="DT134" s="114"/>
      <c r="DU134" s="114"/>
      <c r="DV134" s="114"/>
      <c r="DW134" s="114"/>
      <c r="DX134" s="114"/>
      <c r="DY134" s="114"/>
      <c r="DZ134" s="114"/>
      <c r="EA134" s="114"/>
      <c r="EB134" s="114"/>
      <c r="EC134" s="114"/>
    </row>
    <row r="135" spans="1:133" s="63" customFormat="1" ht="1" hidden="1" customHeight="1">
      <c r="A135" s="130" t="s">
        <v>168</v>
      </c>
      <c r="B135" s="137">
        <f t="shared" si="47"/>
        <v>7593494</v>
      </c>
      <c r="C135" s="131">
        <f t="shared" ref="C135:AH135" si="188">C43+C89</f>
        <v>4674162</v>
      </c>
      <c r="D135" s="131">
        <f t="shared" si="188"/>
        <v>4755732</v>
      </c>
      <c r="E135" s="131">
        <f t="shared" si="188"/>
        <v>4831915</v>
      </c>
      <c r="F135" s="131">
        <f t="shared" si="188"/>
        <v>4902478</v>
      </c>
      <c r="G135" s="131">
        <f t="shared" si="188"/>
        <v>4969347</v>
      </c>
      <c r="H135" s="131">
        <f t="shared" si="188"/>
        <v>1287946</v>
      </c>
      <c r="I135" s="131">
        <f t="shared" si="188"/>
        <v>1206376</v>
      </c>
      <c r="J135" s="131">
        <f t="shared" si="188"/>
        <v>1130193</v>
      </c>
      <c r="K135" s="131">
        <f t="shared" si="188"/>
        <v>1059630</v>
      </c>
      <c r="L135" s="131">
        <f t="shared" si="188"/>
        <v>992761</v>
      </c>
      <c r="M135" s="138">
        <f t="shared" si="188"/>
        <v>74275</v>
      </c>
      <c r="N135" s="138">
        <f t="shared" si="188"/>
        <v>73179</v>
      </c>
      <c r="O135" s="132">
        <f t="shared" si="188"/>
        <v>74009</v>
      </c>
      <c r="P135" s="132">
        <f t="shared" si="188"/>
        <v>74417</v>
      </c>
      <c r="Q135" s="132">
        <f t="shared" si="188"/>
        <v>73327</v>
      </c>
      <c r="R135" s="132">
        <f t="shared" si="188"/>
        <v>74650</v>
      </c>
      <c r="S135" s="132">
        <f t="shared" si="188"/>
        <v>74903</v>
      </c>
      <c r="T135" s="132">
        <f t="shared" si="188"/>
        <v>75821</v>
      </c>
      <c r="U135" s="132">
        <f t="shared" si="188"/>
        <v>79033</v>
      </c>
      <c r="V135" s="132">
        <f t="shared" si="188"/>
        <v>80350</v>
      </c>
      <c r="W135" s="132">
        <f t="shared" si="188"/>
        <v>81905</v>
      </c>
      <c r="X135" s="132">
        <f t="shared" si="188"/>
        <v>84431</v>
      </c>
      <c r="Y135" s="132">
        <f t="shared" si="188"/>
        <v>83995</v>
      </c>
      <c r="Z135" s="132">
        <f t="shared" si="188"/>
        <v>85659</v>
      </c>
      <c r="AA135" s="132">
        <f t="shared" si="188"/>
        <v>86812</v>
      </c>
      <c r="AB135" s="132">
        <f t="shared" si="188"/>
        <v>90641</v>
      </c>
      <c r="AC135" s="132">
        <f t="shared" si="188"/>
        <v>91380</v>
      </c>
      <c r="AD135" s="132">
        <f t="shared" si="188"/>
        <v>91329</v>
      </c>
      <c r="AE135" s="132">
        <f t="shared" si="188"/>
        <v>90189</v>
      </c>
      <c r="AF135" s="132">
        <f t="shared" si="188"/>
        <v>91081</v>
      </c>
      <c r="AG135" s="132">
        <f t="shared" si="188"/>
        <v>88726</v>
      </c>
      <c r="AH135" s="132">
        <f t="shared" si="188"/>
        <v>89887</v>
      </c>
      <c r="AI135" s="132">
        <f t="shared" ref="AI135:BN135" si="189">AI43+AI89</f>
        <v>89816</v>
      </c>
      <c r="AJ135" s="132">
        <f t="shared" si="189"/>
        <v>91653</v>
      </c>
      <c r="AK135" s="132">
        <f t="shared" si="189"/>
        <v>91667</v>
      </c>
      <c r="AL135" s="132">
        <f t="shared" si="189"/>
        <v>94850</v>
      </c>
      <c r="AM135" s="132">
        <f t="shared" si="189"/>
        <v>95616</v>
      </c>
      <c r="AN135" s="132">
        <f t="shared" si="189"/>
        <v>97889</v>
      </c>
      <c r="AO135" s="132">
        <f t="shared" si="189"/>
        <v>97651</v>
      </c>
      <c r="AP135" s="132">
        <f t="shared" si="189"/>
        <v>98153</v>
      </c>
      <c r="AQ135" s="132">
        <f t="shared" si="189"/>
        <v>99598</v>
      </c>
      <c r="AR135" s="132">
        <f t="shared" si="189"/>
        <v>100260</v>
      </c>
      <c r="AS135" s="132">
        <f t="shared" si="189"/>
        <v>101571</v>
      </c>
      <c r="AT135" s="132">
        <f t="shared" si="189"/>
        <v>104833</v>
      </c>
      <c r="AU135" s="132">
        <f t="shared" si="189"/>
        <v>106448</v>
      </c>
      <c r="AV135" s="132">
        <f t="shared" si="189"/>
        <v>110389</v>
      </c>
      <c r="AW135" s="132">
        <f t="shared" si="189"/>
        <v>114828</v>
      </c>
      <c r="AX135" s="132">
        <f t="shared" si="189"/>
        <v>116704</v>
      </c>
      <c r="AY135" s="132">
        <f t="shared" si="189"/>
        <v>120888</v>
      </c>
      <c r="AZ135" s="132">
        <f t="shared" si="189"/>
        <v>124043</v>
      </c>
      <c r="BA135" s="132">
        <f t="shared" si="189"/>
        <v>125687</v>
      </c>
      <c r="BB135" s="132">
        <f t="shared" si="189"/>
        <v>129205</v>
      </c>
      <c r="BC135" s="132">
        <f t="shared" si="189"/>
        <v>130233</v>
      </c>
      <c r="BD135" s="132">
        <f t="shared" si="189"/>
        <v>132610</v>
      </c>
      <c r="BE135" s="132">
        <f t="shared" si="189"/>
        <v>129457</v>
      </c>
      <c r="BF135" s="132">
        <f t="shared" si="189"/>
        <v>125085</v>
      </c>
      <c r="BG135" s="132">
        <f t="shared" si="189"/>
        <v>121385</v>
      </c>
      <c r="BH135" s="132">
        <f t="shared" si="189"/>
        <v>118754</v>
      </c>
      <c r="BI135" s="132">
        <f t="shared" si="189"/>
        <v>115853</v>
      </c>
      <c r="BJ135" s="132">
        <f t="shared" si="189"/>
        <v>111976</v>
      </c>
      <c r="BK135" s="132">
        <f t="shared" si="189"/>
        <v>109934</v>
      </c>
      <c r="BL135" s="132">
        <f t="shared" si="189"/>
        <v>107265</v>
      </c>
      <c r="BM135" s="132">
        <f t="shared" si="189"/>
        <v>103299</v>
      </c>
      <c r="BN135" s="132">
        <f t="shared" si="189"/>
        <v>100693</v>
      </c>
      <c r="BO135" s="132">
        <f t="shared" ref="BO135:CT135" si="190">BO43+BO89</f>
        <v>97512</v>
      </c>
      <c r="BP135" s="132">
        <f t="shared" si="190"/>
        <v>97203</v>
      </c>
      <c r="BQ135" s="132">
        <f t="shared" si="190"/>
        <v>93484</v>
      </c>
      <c r="BR135" s="132">
        <f t="shared" si="190"/>
        <v>95982</v>
      </c>
      <c r="BS135" s="132">
        <f t="shared" si="190"/>
        <v>94561</v>
      </c>
      <c r="BT135" s="132">
        <f t="shared" si="190"/>
        <v>95479</v>
      </c>
      <c r="BU135" s="132">
        <f t="shared" si="190"/>
        <v>93489</v>
      </c>
      <c r="BV135" s="132">
        <f t="shared" si="190"/>
        <v>92775</v>
      </c>
      <c r="BW135" s="132">
        <f t="shared" si="190"/>
        <v>88665</v>
      </c>
      <c r="BX135" s="132">
        <f t="shared" si="190"/>
        <v>87082</v>
      </c>
      <c r="BY135" s="132">
        <f t="shared" si="190"/>
        <v>83810</v>
      </c>
      <c r="BZ135" s="132">
        <f t="shared" si="190"/>
        <v>79507</v>
      </c>
      <c r="CA135" s="132">
        <f t="shared" si="190"/>
        <v>73910</v>
      </c>
      <c r="CB135" s="132">
        <f t="shared" si="190"/>
        <v>67959</v>
      </c>
      <c r="CC135" s="132">
        <f t="shared" si="190"/>
        <v>65958</v>
      </c>
      <c r="CD135" s="132">
        <f t="shared" si="190"/>
        <v>63710</v>
      </c>
      <c r="CE135" s="132">
        <f t="shared" si="190"/>
        <v>60612</v>
      </c>
      <c r="CF135" s="132">
        <f t="shared" si="190"/>
        <v>60505</v>
      </c>
      <c r="CG135" s="132">
        <f t="shared" si="190"/>
        <v>59348</v>
      </c>
      <c r="CH135" s="132">
        <f t="shared" si="190"/>
        <v>57576</v>
      </c>
      <c r="CI135" s="132">
        <f t="shared" si="190"/>
        <v>54879</v>
      </c>
      <c r="CJ135" s="132">
        <f t="shared" si="190"/>
        <v>53761</v>
      </c>
      <c r="CK135" s="132">
        <f t="shared" si="190"/>
        <v>51358</v>
      </c>
      <c r="CL135" s="132">
        <f t="shared" si="190"/>
        <v>50079</v>
      </c>
      <c r="CM135" s="132">
        <f t="shared" si="190"/>
        <v>47258</v>
      </c>
      <c r="CN135" s="132">
        <f t="shared" si="190"/>
        <v>44649</v>
      </c>
      <c r="CO135" s="132">
        <f t="shared" si="190"/>
        <v>41697</v>
      </c>
      <c r="CP135" s="132">
        <f t="shared" si="190"/>
        <v>40207</v>
      </c>
      <c r="CQ135" s="132">
        <f t="shared" si="190"/>
        <v>37579</v>
      </c>
      <c r="CR135" s="132">
        <f t="shared" si="190"/>
        <v>34570</v>
      </c>
      <c r="CS135" s="132">
        <f t="shared" si="190"/>
        <v>31929</v>
      </c>
      <c r="CT135" s="132">
        <f t="shared" si="190"/>
        <v>28533</v>
      </c>
      <c r="CU135" s="132">
        <f t="shared" ref="CU135:DH135" si="191">CU43+CU89</f>
        <v>26710</v>
      </c>
      <c r="CV135" s="132">
        <f t="shared" si="191"/>
        <v>22982</v>
      </c>
      <c r="CW135" s="132">
        <f t="shared" si="191"/>
        <v>17179</v>
      </c>
      <c r="CX135" s="132">
        <f t="shared" si="191"/>
        <v>14315</v>
      </c>
      <c r="CY135" s="132">
        <f t="shared" si="191"/>
        <v>12102</v>
      </c>
      <c r="CZ135" s="132">
        <f t="shared" si="191"/>
        <v>10086</v>
      </c>
      <c r="DA135" s="132">
        <f t="shared" si="191"/>
        <v>8337</v>
      </c>
      <c r="DB135" s="132">
        <f t="shared" si="191"/>
        <v>7485</v>
      </c>
      <c r="DC135" s="132">
        <f t="shared" si="191"/>
        <v>5704</v>
      </c>
      <c r="DD135" s="132">
        <f t="shared" si="191"/>
        <v>4415</v>
      </c>
      <c r="DE135" s="132">
        <f t="shared" si="191"/>
        <v>3230</v>
      </c>
      <c r="DF135" s="132">
        <f t="shared" si="191"/>
        <v>2314</v>
      </c>
      <c r="DG135" s="132">
        <f t="shared" si="191"/>
        <v>1587</v>
      </c>
      <c r="DH135" s="132">
        <f t="shared" si="191"/>
        <v>3130</v>
      </c>
      <c r="DI135" s="114"/>
      <c r="DJ135" s="114"/>
      <c r="DK135" s="114"/>
      <c r="DL135" s="114"/>
      <c r="DM135" s="114"/>
      <c r="DN135" s="114"/>
      <c r="DO135" s="114"/>
      <c r="DP135" s="114"/>
      <c r="DQ135" s="114"/>
      <c r="DR135" s="114"/>
      <c r="DS135" s="114"/>
      <c r="DT135" s="114"/>
      <c r="DU135" s="114"/>
      <c r="DV135" s="114"/>
      <c r="DW135" s="114"/>
      <c r="DX135" s="114"/>
      <c r="DY135" s="114"/>
      <c r="DZ135" s="114"/>
      <c r="EA135" s="114"/>
      <c r="EB135" s="114"/>
      <c r="EC135" s="114"/>
    </row>
    <row r="136" spans="1:133" s="63" customFormat="1" ht="1" hidden="1" customHeight="1">
      <c r="A136" s="130" t="s">
        <v>167</v>
      </c>
      <c r="B136" s="137">
        <f t="shared" si="47"/>
        <v>7701856</v>
      </c>
      <c r="C136" s="131">
        <f t="shared" ref="C136:AH136" si="192">C44+C90</f>
        <v>4746191</v>
      </c>
      <c r="D136" s="131">
        <f t="shared" si="192"/>
        <v>4830323</v>
      </c>
      <c r="E136" s="131">
        <f t="shared" si="192"/>
        <v>4911018</v>
      </c>
      <c r="F136" s="131">
        <f t="shared" si="192"/>
        <v>4986339</v>
      </c>
      <c r="G136" s="131">
        <f t="shared" si="192"/>
        <v>5056073</v>
      </c>
      <c r="H136" s="131">
        <f t="shared" si="192"/>
        <v>1320288</v>
      </c>
      <c r="I136" s="131">
        <f t="shared" si="192"/>
        <v>1236156</v>
      </c>
      <c r="J136" s="131">
        <f t="shared" si="192"/>
        <v>1155461</v>
      </c>
      <c r="K136" s="131">
        <f t="shared" si="192"/>
        <v>1080140</v>
      </c>
      <c r="L136" s="131">
        <f t="shared" si="192"/>
        <v>1010406</v>
      </c>
      <c r="M136" s="138">
        <f t="shared" si="192"/>
        <v>76316</v>
      </c>
      <c r="N136" s="138">
        <f t="shared" si="192"/>
        <v>75269</v>
      </c>
      <c r="O136" s="132">
        <f t="shared" si="192"/>
        <v>74506</v>
      </c>
      <c r="P136" s="132">
        <f t="shared" si="192"/>
        <v>75044</v>
      </c>
      <c r="Q136" s="132">
        <f t="shared" si="192"/>
        <v>75432</v>
      </c>
      <c r="R136" s="132">
        <f t="shared" si="192"/>
        <v>74289</v>
      </c>
      <c r="S136" s="132">
        <f t="shared" si="192"/>
        <v>75533</v>
      </c>
      <c r="T136" s="132">
        <f t="shared" si="192"/>
        <v>75853</v>
      </c>
      <c r="U136" s="132">
        <f t="shared" si="192"/>
        <v>76736</v>
      </c>
      <c r="V136" s="132">
        <f t="shared" si="192"/>
        <v>80000</v>
      </c>
      <c r="W136" s="132">
        <f t="shared" si="192"/>
        <v>81271</v>
      </c>
      <c r="X136" s="132">
        <f t="shared" si="192"/>
        <v>82742</v>
      </c>
      <c r="Y136" s="132">
        <f t="shared" si="192"/>
        <v>85316</v>
      </c>
      <c r="Z136" s="132">
        <f t="shared" si="192"/>
        <v>84901</v>
      </c>
      <c r="AA136" s="132">
        <f t="shared" si="192"/>
        <v>86536</v>
      </c>
      <c r="AB136" s="132">
        <f t="shared" si="192"/>
        <v>87643</v>
      </c>
      <c r="AC136" s="132">
        <f t="shared" si="192"/>
        <v>91549</v>
      </c>
      <c r="AD136" s="132">
        <f t="shared" si="192"/>
        <v>92208</v>
      </c>
      <c r="AE136" s="132">
        <f t="shared" si="192"/>
        <v>92457</v>
      </c>
      <c r="AF136" s="132">
        <f t="shared" si="192"/>
        <v>91776</v>
      </c>
      <c r="AG136" s="132">
        <f t="shared" si="192"/>
        <v>93192</v>
      </c>
      <c r="AH136" s="132">
        <f t="shared" si="192"/>
        <v>90781</v>
      </c>
      <c r="AI136" s="132">
        <f t="shared" ref="AI136:BN136" si="193">AI44+AI90</f>
        <v>92228</v>
      </c>
      <c r="AJ136" s="132">
        <f t="shared" si="193"/>
        <v>92823</v>
      </c>
      <c r="AK136" s="132">
        <f t="shared" si="193"/>
        <v>95135</v>
      </c>
      <c r="AL136" s="132">
        <f t="shared" si="193"/>
        <v>95211</v>
      </c>
      <c r="AM136" s="132">
        <f t="shared" si="193"/>
        <v>98907</v>
      </c>
      <c r="AN136" s="132">
        <f t="shared" si="193"/>
        <v>100120</v>
      </c>
      <c r="AO136" s="132">
        <f t="shared" si="193"/>
        <v>102113</v>
      </c>
      <c r="AP136" s="132">
        <f t="shared" si="193"/>
        <v>101535</v>
      </c>
      <c r="AQ136" s="132">
        <f t="shared" si="193"/>
        <v>101732</v>
      </c>
      <c r="AR136" s="132">
        <f t="shared" si="193"/>
        <v>102834</v>
      </c>
      <c r="AS136" s="132">
        <f t="shared" si="193"/>
        <v>103326</v>
      </c>
      <c r="AT136" s="132">
        <f t="shared" si="193"/>
        <v>104387</v>
      </c>
      <c r="AU136" s="132">
        <f t="shared" si="193"/>
        <v>107345</v>
      </c>
      <c r="AV136" s="132">
        <f t="shared" si="193"/>
        <v>108682</v>
      </c>
      <c r="AW136" s="132">
        <f t="shared" si="193"/>
        <v>112539</v>
      </c>
      <c r="AX136" s="132">
        <f t="shared" si="193"/>
        <v>116881</v>
      </c>
      <c r="AY136" s="132">
        <f t="shared" si="193"/>
        <v>118681</v>
      </c>
      <c r="AZ136" s="132">
        <f t="shared" si="193"/>
        <v>122644</v>
      </c>
      <c r="BA136" s="132">
        <f t="shared" si="193"/>
        <v>125778</v>
      </c>
      <c r="BB136" s="132">
        <f t="shared" si="193"/>
        <v>127311</v>
      </c>
      <c r="BC136" s="132">
        <f t="shared" si="193"/>
        <v>130632</v>
      </c>
      <c r="BD136" s="132">
        <f t="shared" si="193"/>
        <v>131532</v>
      </c>
      <c r="BE136" s="132">
        <f t="shared" si="193"/>
        <v>133819</v>
      </c>
      <c r="BF136" s="132">
        <f t="shared" si="193"/>
        <v>130543</v>
      </c>
      <c r="BG136" s="132">
        <f t="shared" si="193"/>
        <v>126095</v>
      </c>
      <c r="BH136" s="132">
        <f t="shared" si="193"/>
        <v>122241</v>
      </c>
      <c r="BI136" s="132">
        <f t="shared" si="193"/>
        <v>119488</v>
      </c>
      <c r="BJ136" s="132">
        <f t="shared" si="193"/>
        <v>116389</v>
      </c>
      <c r="BK136" s="132">
        <f t="shared" si="193"/>
        <v>112390</v>
      </c>
      <c r="BL136" s="132">
        <f t="shared" si="193"/>
        <v>110344</v>
      </c>
      <c r="BM136" s="132">
        <f t="shared" si="193"/>
        <v>107476</v>
      </c>
      <c r="BN136" s="132">
        <f t="shared" si="193"/>
        <v>103438</v>
      </c>
      <c r="BO136" s="132">
        <f t="shared" ref="BO136:CT136" si="194">BO44+BO90</f>
        <v>100715</v>
      </c>
      <c r="BP136" s="132">
        <f t="shared" si="194"/>
        <v>97334</v>
      </c>
      <c r="BQ136" s="132">
        <f t="shared" si="194"/>
        <v>97038</v>
      </c>
      <c r="BR136" s="132">
        <f t="shared" si="194"/>
        <v>93197</v>
      </c>
      <c r="BS136" s="132">
        <f t="shared" si="194"/>
        <v>95523</v>
      </c>
      <c r="BT136" s="132">
        <f t="shared" si="194"/>
        <v>94024</v>
      </c>
      <c r="BU136" s="132">
        <f t="shared" si="194"/>
        <v>94753</v>
      </c>
      <c r="BV136" s="132">
        <f t="shared" si="194"/>
        <v>92872</v>
      </c>
      <c r="BW136" s="132">
        <f t="shared" si="194"/>
        <v>91982</v>
      </c>
      <c r="BX136" s="132">
        <f t="shared" si="194"/>
        <v>87829</v>
      </c>
      <c r="BY136" s="132">
        <f t="shared" si="194"/>
        <v>86195</v>
      </c>
      <c r="BZ136" s="132">
        <f t="shared" si="194"/>
        <v>82776</v>
      </c>
      <c r="CA136" s="132">
        <f t="shared" si="194"/>
        <v>78623</v>
      </c>
      <c r="CB136" s="132">
        <f t="shared" si="194"/>
        <v>73083</v>
      </c>
      <c r="CC136" s="132">
        <f t="shared" si="194"/>
        <v>67112</v>
      </c>
      <c r="CD136" s="132">
        <f t="shared" si="194"/>
        <v>65097</v>
      </c>
      <c r="CE136" s="132">
        <f t="shared" si="194"/>
        <v>62850</v>
      </c>
      <c r="CF136" s="132">
        <f t="shared" si="194"/>
        <v>59683</v>
      </c>
      <c r="CG136" s="132">
        <f t="shared" si="194"/>
        <v>59527</v>
      </c>
      <c r="CH136" s="132">
        <f t="shared" si="194"/>
        <v>58330</v>
      </c>
      <c r="CI136" s="132">
        <f t="shared" si="194"/>
        <v>56407</v>
      </c>
      <c r="CJ136" s="132">
        <f t="shared" si="194"/>
        <v>53642</v>
      </c>
      <c r="CK136" s="132">
        <f t="shared" si="194"/>
        <v>52403</v>
      </c>
      <c r="CL136" s="132">
        <f t="shared" si="194"/>
        <v>49893</v>
      </c>
      <c r="CM136" s="132">
        <f t="shared" si="194"/>
        <v>48647</v>
      </c>
      <c r="CN136" s="132">
        <f t="shared" si="194"/>
        <v>45640</v>
      </c>
      <c r="CO136" s="132">
        <f t="shared" si="194"/>
        <v>42907</v>
      </c>
      <c r="CP136" s="132">
        <f t="shared" si="194"/>
        <v>39830</v>
      </c>
      <c r="CQ136" s="132">
        <f t="shared" si="194"/>
        <v>38102</v>
      </c>
      <c r="CR136" s="132">
        <f t="shared" si="194"/>
        <v>35447</v>
      </c>
      <c r="CS136" s="132">
        <f t="shared" si="194"/>
        <v>32246</v>
      </c>
      <c r="CT136" s="132">
        <f t="shared" si="194"/>
        <v>29363</v>
      </c>
      <c r="CU136" s="132">
        <f t="shared" ref="CU136:DH136" si="195">CU44+CU90</f>
        <v>26105</v>
      </c>
      <c r="CV136" s="132">
        <f t="shared" si="195"/>
        <v>24116</v>
      </c>
      <c r="CW136" s="132">
        <f t="shared" si="195"/>
        <v>20426</v>
      </c>
      <c r="CX136" s="132">
        <f t="shared" si="195"/>
        <v>15108</v>
      </c>
      <c r="CY136" s="132">
        <f t="shared" si="195"/>
        <v>12219</v>
      </c>
      <c r="CZ136" s="132">
        <f t="shared" si="195"/>
        <v>10238</v>
      </c>
      <c r="DA136" s="132">
        <f t="shared" si="195"/>
        <v>8348</v>
      </c>
      <c r="DB136" s="132">
        <f t="shared" si="195"/>
        <v>6719</v>
      </c>
      <c r="DC136" s="132">
        <f t="shared" si="195"/>
        <v>5978</v>
      </c>
      <c r="DD136" s="132">
        <f t="shared" si="195"/>
        <v>4487</v>
      </c>
      <c r="DE136" s="132">
        <f t="shared" si="195"/>
        <v>3375</v>
      </c>
      <c r="DF136" s="132">
        <f t="shared" si="195"/>
        <v>2424</v>
      </c>
      <c r="DG136" s="132">
        <f t="shared" si="195"/>
        <v>1731</v>
      </c>
      <c r="DH136" s="132">
        <f t="shared" si="195"/>
        <v>3563</v>
      </c>
      <c r="DI136" s="114"/>
      <c r="DJ136" s="114"/>
      <c r="DK136" s="114"/>
      <c r="DL136" s="114"/>
      <c r="DM136" s="114"/>
      <c r="DN136" s="114"/>
      <c r="DO136" s="114"/>
      <c r="DP136" s="114"/>
      <c r="DQ136" s="114"/>
      <c r="DR136" s="114"/>
      <c r="DS136" s="114"/>
      <c r="DT136" s="114"/>
      <c r="DU136" s="114"/>
      <c r="DV136" s="114"/>
      <c r="DW136" s="114"/>
      <c r="DX136" s="114"/>
      <c r="DY136" s="114"/>
      <c r="DZ136" s="114"/>
      <c r="EA136" s="114"/>
      <c r="EB136" s="114"/>
      <c r="EC136" s="114"/>
    </row>
    <row r="137" spans="1:133" s="63" customFormat="1" ht="1" hidden="1" customHeight="1">
      <c r="A137" s="130" t="s">
        <v>166</v>
      </c>
      <c r="B137" s="137">
        <f t="shared" si="47"/>
        <v>7785806</v>
      </c>
      <c r="C137" s="131">
        <f t="shared" ref="C137:AH137" si="196">C45+C91</f>
        <v>4797052</v>
      </c>
      <c r="D137" s="131">
        <f t="shared" si="196"/>
        <v>4882573</v>
      </c>
      <c r="E137" s="131">
        <f t="shared" si="196"/>
        <v>4965788</v>
      </c>
      <c r="F137" s="131">
        <f t="shared" si="196"/>
        <v>5045559</v>
      </c>
      <c r="G137" s="131">
        <f t="shared" si="196"/>
        <v>5119943</v>
      </c>
      <c r="H137" s="131">
        <f t="shared" si="196"/>
        <v>1352629</v>
      </c>
      <c r="I137" s="131">
        <f t="shared" si="196"/>
        <v>1267108</v>
      </c>
      <c r="J137" s="131">
        <f t="shared" si="196"/>
        <v>1183893</v>
      </c>
      <c r="K137" s="131">
        <f t="shared" si="196"/>
        <v>1104122</v>
      </c>
      <c r="L137" s="131">
        <f t="shared" si="196"/>
        <v>1029738</v>
      </c>
      <c r="M137" s="138">
        <f t="shared" si="196"/>
        <v>77786</v>
      </c>
      <c r="N137" s="138">
        <f t="shared" si="196"/>
        <v>77073</v>
      </c>
      <c r="O137" s="132">
        <f t="shared" si="196"/>
        <v>76314</v>
      </c>
      <c r="P137" s="132">
        <f t="shared" si="196"/>
        <v>75233</v>
      </c>
      <c r="Q137" s="132">
        <f t="shared" si="196"/>
        <v>75764</v>
      </c>
      <c r="R137" s="132">
        <f t="shared" si="196"/>
        <v>76170</v>
      </c>
      <c r="S137" s="132">
        <f t="shared" si="196"/>
        <v>74999</v>
      </c>
      <c r="T137" s="132">
        <f t="shared" si="196"/>
        <v>76195</v>
      </c>
      <c r="U137" s="132">
        <f t="shared" si="196"/>
        <v>76534</v>
      </c>
      <c r="V137" s="132">
        <f t="shared" si="196"/>
        <v>77478</v>
      </c>
      <c r="W137" s="132">
        <f t="shared" si="196"/>
        <v>80666</v>
      </c>
      <c r="X137" s="132">
        <f t="shared" si="196"/>
        <v>82047</v>
      </c>
      <c r="Y137" s="132">
        <f t="shared" si="196"/>
        <v>83426</v>
      </c>
      <c r="Z137" s="132">
        <f t="shared" si="196"/>
        <v>85947</v>
      </c>
      <c r="AA137" s="132">
        <f t="shared" si="196"/>
        <v>85589</v>
      </c>
      <c r="AB137" s="132">
        <f t="shared" si="196"/>
        <v>87190</v>
      </c>
      <c r="AC137" s="132">
        <f t="shared" si="196"/>
        <v>88364</v>
      </c>
      <c r="AD137" s="132">
        <f t="shared" si="196"/>
        <v>92246</v>
      </c>
      <c r="AE137" s="132">
        <f t="shared" si="196"/>
        <v>93250</v>
      </c>
      <c r="AF137" s="132">
        <f t="shared" si="196"/>
        <v>93854</v>
      </c>
      <c r="AG137" s="132">
        <f t="shared" si="196"/>
        <v>93470</v>
      </c>
      <c r="AH137" s="132">
        <f t="shared" si="196"/>
        <v>94762</v>
      </c>
      <c r="AI137" s="132">
        <f t="shared" ref="AI137:BN137" si="197">AI45+AI91</f>
        <v>92527</v>
      </c>
      <c r="AJ137" s="132">
        <f t="shared" si="197"/>
        <v>94696</v>
      </c>
      <c r="AK137" s="132">
        <f t="shared" si="197"/>
        <v>95416</v>
      </c>
      <c r="AL137" s="132">
        <f t="shared" si="197"/>
        <v>98016</v>
      </c>
      <c r="AM137" s="132">
        <f t="shared" si="197"/>
        <v>98387</v>
      </c>
      <c r="AN137" s="132">
        <f t="shared" si="197"/>
        <v>102254</v>
      </c>
      <c r="AO137" s="132">
        <f t="shared" si="197"/>
        <v>103343</v>
      </c>
      <c r="AP137" s="132">
        <f t="shared" si="197"/>
        <v>105179</v>
      </c>
      <c r="AQ137" s="132">
        <f t="shared" si="197"/>
        <v>104278</v>
      </c>
      <c r="AR137" s="132">
        <f t="shared" si="197"/>
        <v>104099</v>
      </c>
      <c r="AS137" s="132">
        <f t="shared" si="197"/>
        <v>105240</v>
      </c>
      <c r="AT137" s="132">
        <f t="shared" si="197"/>
        <v>105316</v>
      </c>
      <c r="AU137" s="132">
        <f t="shared" si="197"/>
        <v>106250</v>
      </c>
      <c r="AV137" s="132">
        <f t="shared" si="197"/>
        <v>109019</v>
      </c>
      <c r="AW137" s="132">
        <f t="shared" si="197"/>
        <v>110044</v>
      </c>
      <c r="AX137" s="132">
        <f t="shared" si="197"/>
        <v>113949</v>
      </c>
      <c r="AY137" s="132">
        <f t="shared" si="197"/>
        <v>118086</v>
      </c>
      <c r="AZ137" s="132">
        <f t="shared" si="197"/>
        <v>119845</v>
      </c>
      <c r="BA137" s="132">
        <f t="shared" si="197"/>
        <v>123647</v>
      </c>
      <c r="BB137" s="132">
        <f t="shared" si="197"/>
        <v>126811</v>
      </c>
      <c r="BC137" s="132">
        <f t="shared" si="197"/>
        <v>128175</v>
      </c>
      <c r="BD137" s="132">
        <f t="shared" si="197"/>
        <v>131536</v>
      </c>
      <c r="BE137" s="132">
        <f t="shared" si="197"/>
        <v>132330</v>
      </c>
      <c r="BF137" s="132">
        <f t="shared" si="197"/>
        <v>134626</v>
      </c>
      <c r="BG137" s="132">
        <f t="shared" si="197"/>
        <v>131262</v>
      </c>
      <c r="BH137" s="132">
        <f t="shared" si="197"/>
        <v>126533</v>
      </c>
      <c r="BI137" s="132">
        <f t="shared" si="197"/>
        <v>122752</v>
      </c>
      <c r="BJ137" s="132">
        <f t="shared" si="197"/>
        <v>119720</v>
      </c>
      <c r="BK137" s="132">
        <f t="shared" si="197"/>
        <v>116589</v>
      </c>
      <c r="BL137" s="132">
        <f t="shared" si="197"/>
        <v>112471</v>
      </c>
      <c r="BM137" s="132">
        <f t="shared" si="197"/>
        <v>110352</v>
      </c>
      <c r="BN137" s="132">
        <f t="shared" si="197"/>
        <v>107389</v>
      </c>
      <c r="BO137" s="132">
        <f t="shared" ref="BO137:CT137" si="198">BO45+BO91</f>
        <v>103251</v>
      </c>
      <c r="BP137" s="132">
        <f t="shared" si="198"/>
        <v>100381</v>
      </c>
      <c r="BQ137" s="132">
        <f t="shared" si="198"/>
        <v>97031</v>
      </c>
      <c r="BR137" s="132">
        <f t="shared" si="198"/>
        <v>96660</v>
      </c>
      <c r="BS137" s="132">
        <f t="shared" si="198"/>
        <v>92767</v>
      </c>
      <c r="BT137" s="132">
        <f t="shared" si="198"/>
        <v>95001</v>
      </c>
      <c r="BU137" s="132">
        <f t="shared" si="198"/>
        <v>93237</v>
      </c>
      <c r="BV137" s="132">
        <f t="shared" si="198"/>
        <v>94046</v>
      </c>
      <c r="BW137" s="132">
        <f t="shared" si="198"/>
        <v>92146</v>
      </c>
      <c r="BX137" s="132">
        <f t="shared" si="198"/>
        <v>91126</v>
      </c>
      <c r="BY137" s="132">
        <f t="shared" si="198"/>
        <v>86975</v>
      </c>
      <c r="BZ137" s="132">
        <f t="shared" si="198"/>
        <v>85110</v>
      </c>
      <c r="CA137" s="132">
        <f t="shared" si="198"/>
        <v>81839</v>
      </c>
      <c r="CB137" s="132">
        <f t="shared" si="198"/>
        <v>77627</v>
      </c>
      <c r="CC137" s="132">
        <f t="shared" si="198"/>
        <v>72222</v>
      </c>
      <c r="CD137" s="132">
        <f t="shared" si="198"/>
        <v>66255</v>
      </c>
      <c r="CE137" s="132">
        <f t="shared" si="198"/>
        <v>64194</v>
      </c>
      <c r="CF137" s="132">
        <f t="shared" si="198"/>
        <v>61888</v>
      </c>
      <c r="CG137" s="132">
        <f t="shared" si="198"/>
        <v>58694</v>
      </c>
      <c r="CH137" s="132">
        <f t="shared" si="198"/>
        <v>58383</v>
      </c>
      <c r="CI137" s="132">
        <f t="shared" si="198"/>
        <v>57141</v>
      </c>
      <c r="CJ137" s="132">
        <f t="shared" si="198"/>
        <v>55141</v>
      </c>
      <c r="CK137" s="132">
        <f t="shared" si="198"/>
        <v>52245</v>
      </c>
      <c r="CL137" s="132">
        <f t="shared" si="198"/>
        <v>50898</v>
      </c>
      <c r="CM137" s="132">
        <f t="shared" si="198"/>
        <v>48364</v>
      </c>
      <c r="CN137" s="132">
        <f t="shared" si="198"/>
        <v>47086</v>
      </c>
      <c r="CO137" s="132">
        <f t="shared" si="198"/>
        <v>43815</v>
      </c>
      <c r="CP137" s="132">
        <f t="shared" si="198"/>
        <v>40990</v>
      </c>
      <c r="CQ137" s="132">
        <f t="shared" si="198"/>
        <v>37789</v>
      </c>
      <c r="CR137" s="132">
        <f t="shared" si="198"/>
        <v>35872</v>
      </c>
      <c r="CS137" s="132">
        <f t="shared" si="198"/>
        <v>33119</v>
      </c>
      <c r="CT137" s="132">
        <f t="shared" si="198"/>
        <v>29821</v>
      </c>
      <c r="CU137" s="132">
        <f t="shared" ref="CU137:DH137" si="199">CU45+CU91</f>
        <v>26893</v>
      </c>
      <c r="CV137" s="132">
        <f t="shared" si="199"/>
        <v>23570</v>
      </c>
      <c r="CW137" s="132">
        <f t="shared" si="199"/>
        <v>21420</v>
      </c>
      <c r="CX137" s="132">
        <f t="shared" si="199"/>
        <v>17906</v>
      </c>
      <c r="CY137" s="132">
        <f t="shared" si="199"/>
        <v>12969</v>
      </c>
      <c r="CZ137" s="132">
        <f t="shared" si="199"/>
        <v>10257</v>
      </c>
      <c r="DA137" s="132">
        <f t="shared" si="199"/>
        <v>8443</v>
      </c>
      <c r="DB137" s="132">
        <f t="shared" si="199"/>
        <v>6788</v>
      </c>
      <c r="DC137" s="132">
        <f t="shared" si="199"/>
        <v>5310</v>
      </c>
      <c r="DD137" s="132">
        <f t="shared" si="199"/>
        <v>4706</v>
      </c>
      <c r="DE137" s="132">
        <f t="shared" si="199"/>
        <v>3435</v>
      </c>
      <c r="DF137" s="132">
        <f t="shared" si="199"/>
        <v>2558</v>
      </c>
      <c r="DG137" s="132">
        <f t="shared" si="199"/>
        <v>1811</v>
      </c>
      <c r="DH137" s="132">
        <f t="shared" si="199"/>
        <v>4132</v>
      </c>
      <c r="DI137" s="114"/>
      <c r="DJ137" s="114"/>
      <c r="DK137" s="114"/>
      <c r="DL137" s="114"/>
      <c r="DM137" s="114"/>
      <c r="DN137" s="114"/>
      <c r="DO137" s="114"/>
      <c r="DP137" s="114"/>
      <c r="DQ137" s="114"/>
      <c r="DR137" s="114"/>
      <c r="DS137" s="114"/>
      <c r="DT137" s="114"/>
      <c r="DU137" s="114"/>
      <c r="DV137" s="114"/>
      <c r="DW137" s="114"/>
      <c r="DX137" s="114"/>
      <c r="DY137" s="114"/>
      <c r="DZ137" s="114"/>
      <c r="EA137" s="114"/>
      <c r="EB137" s="114"/>
      <c r="EC137" s="114"/>
    </row>
    <row r="138" spans="1:133" s="63" customFormat="1" ht="1" hidden="1" customHeight="1">
      <c r="A138" s="129">
        <v>2010</v>
      </c>
      <c r="B138" s="137">
        <f t="shared" ref="B138:B140" si="200">SUM(M138:EE138)</f>
        <v>7870134</v>
      </c>
      <c r="C138" s="131">
        <f t="shared" ref="C138:AH138" si="201">C46+C92</f>
        <v>4852114</v>
      </c>
      <c r="D138" s="131">
        <f t="shared" si="201"/>
        <v>4940116</v>
      </c>
      <c r="E138" s="131">
        <f t="shared" si="201"/>
        <v>5024261</v>
      </c>
      <c r="F138" s="131">
        <f t="shared" si="201"/>
        <v>5106084</v>
      </c>
      <c r="G138" s="131">
        <f t="shared" si="201"/>
        <v>5184569</v>
      </c>
      <c r="H138" s="131">
        <f t="shared" si="201"/>
        <v>1375585</v>
      </c>
      <c r="I138" s="131">
        <f t="shared" si="201"/>
        <v>1287583</v>
      </c>
      <c r="J138" s="131">
        <f t="shared" si="201"/>
        <v>1203438</v>
      </c>
      <c r="K138" s="131">
        <f t="shared" si="201"/>
        <v>1121615</v>
      </c>
      <c r="L138" s="131">
        <f t="shared" si="201"/>
        <v>1043130</v>
      </c>
      <c r="M138" s="138">
        <f t="shared" si="201"/>
        <v>78031</v>
      </c>
      <c r="N138" s="138">
        <f t="shared" si="201"/>
        <v>79351</v>
      </c>
      <c r="O138" s="132">
        <f t="shared" si="201"/>
        <v>78793</v>
      </c>
      <c r="P138" s="132">
        <f t="shared" si="201"/>
        <v>77708</v>
      </c>
      <c r="Q138" s="132">
        <f t="shared" si="201"/>
        <v>76746</v>
      </c>
      <c r="R138" s="132">
        <f t="shared" si="201"/>
        <v>76774</v>
      </c>
      <c r="S138" s="132">
        <f t="shared" si="201"/>
        <v>76943</v>
      </c>
      <c r="T138" s="132">
        <f t="shared" si="201"/>
        <v>75624</v>
      </c>
      <c r="U138" s="132">
        <f t="shared" si="201"/>
        <v>76637</v>
      </c>
      <c r="V138" s="132">
        <f t="shared" si="201"/>
        <v>77076</v>
      </c>
      <c r="W138" s="132">
        <f t="shared" si="201"/>
        <v>81863</v>
      </c>
      <c r="X138" s="132">
        <f t="shared" si="201"/>
        <v>81552</v>
      </c>
      <c r="Y138" s="132">
        <f t="shared" si="201"/>
        <v>82878</v>
      </c>
      <c r="Z138" s="132">
        <f t="shared" si="201"/>
        <v>84163</v>
      </c>
      <c r="AA138" s="132">
        <f t="shared" si="201"/>
        <v>86677</v>
      </c>
      <c r="AB138" s="132">
        <f t="shared" si="201"/>
        <v>86334</v>
      </c>
      <c r="AC138" s="132">
        <f t="shared" si="201"/>
        <v>87747</v>
      </c>
      <c r="AD138" s="132">
        <f t="shared" si="201"/>
        <v>89084</v>
      </c>
      <c r="AE138" s="132">
        <f t="shared" si="201"/>
        <v>93283</v>
      </c>
      <c r="AF138" s="132">
        <f t="shared" si="201"/>
        <v>95171</v>
      </c>
      <c r="AG138" s="132">
        <f t="shared" si="201"/>
        <v>96146</v>
      </c>
      <c r="AH138" s="132">
        <f t="shared" si="201"/>
        <v>95916</v>
      </c>
      <c r="AI138" s="132">
        <f t="shared" ref="AI138:BN138" si="202">AI46+AI92</f>
        <v>97690</v>
      </c>
      <c r="AJ138" s="132">
        <f t="shared" si="202"/>
        <v>96329</v>
      </c>
      <c r="AK138" s="132">
        <f t="shared" si="202"/>
        <v>98900</v>
      </c>
      <c r="AL138" s="132">
        <f t="shared" si="202"/>
        <v>100268</v>
      </c>
      <c r="AM138" s="132">
        <f t="shared" si="202"/>
        <v>102894</v>
      </c>
      <c r="AN138" s="132">
        <f t="shared" si="202"/>
        <v>103562</v>
      </c>
      <c r="AO138" s="132">
        <f t="shared" si="202"/>
        <v>107052</v>
      </c>
      <c r="AP138" s="132">
        <f t="shared" si="202"/>
        <v>107576</v>
      </c>
      <c r="AQ138" s="132">
        <f t="shared" si="202"/>
        <v>109133</v>
      </c>
      <c r="AR138" s="132">
        <f t="shared" si="202"/>
        <v>106914</v>
      </c>
      <c r="AS138" s="132">
        <f t="shared" si="202"/>
        <v>105935</v>
      </c>
      <c r="AT138" s="132">
        <f t="shared" si="202"/>
        <v>106529</v>
      </c>
      <c r="AU138" s="132">
        <f t="shared" si="202"/>
        <v>106297</v>
      </c>
      <c r="AV138" s="132">
        <f t="shared" si="202"/>
        <v>106318</v>
      </c>
      <c r="AW138" s="132">
        <f t="shared" si="202"/>
        <v>109432</v>
      </c>
      <c r="AX138" s="132">
        <f t="shared" si="202"/>
        <v>110393</v>
      </c>
      <c r="AY138" s="132">
        <f t="shared" si="202"/>
        <v>114281</v>
      </c>
      <c r="AZ138" s="132">
        <f t="shared" si="202"/>
        <v>118495</v>
      </c>
      <c r="BA138" s="132">
        <f t="shared" si="202"/>
        <v>120508</v>
      </c>
      <c r="BB138" s="132">
        <f t="shared" si="202"/>
        <v>124323</v>
      </c>
      <c r="BC138" s="132">
        <f t="shared" si="202"/>
        <v>127707</v>
      </c>
      <c r="BD138" s="132">
        <f t="shared" si="202"/>
        <v>129092</v>
      </c>
      <c r="BE138" s="132">
        <f t="shared" si="202"/>
        <v>132442</v>
      </c>
      <c r="BF138" s="132">
        <f t="shared" si="202"/>
        <v>133287</v>
      </c>
      <c r="BG138" s="132">
        <f t="shared" si="202"/>
        <v>135525</v>
      </c>
      <c r="BH138" s="132">
        <f t="shared" si="202"/>
        <v>131885</v>
      </c>
      <c r="BI138" s="132">
        <f t="shared" si="202"/>
        <v>127131</v>
      </c>
      <c r="BJ138" s="132">
        <f t="shared" si="202"/>
        <v>123087</v>
      </c>
      <c r="BK138" s="132">
        <f t="shared" si="202"/>
        <v>120047</v>
      </c>
      <c r="BL138" s="132">
        <f t="shared" si="202"/>
        <v>116665</v>
      </c>
      <c r="BM138" s="132">
        <f t="shared" si="202"/>
        <v>112578</v>
      </c>
      <c r="BN138" s="132">
        <f t="shared" si="202"/>
        <v>109975</v>
      </c>
      <c r="BO138" s="132">
        <f t="shared" ref="BO138:CT138" si="203">BO46+BO92</f>
        <v>107046</v>
      </c>
      <c r="BP138" s="132">
        <f t="shared" si="203"/>
        <v>102808</v>
      </c>
      <c r="BQ138" s="132">
        <f t="shared" si="203"/>
        <v>99816</v>
      </c>
      <c r="BR138" s="132">
        <f t="shared" si="203"/>
        <v>96471</v>
      </c>
      <c r="BS138" s="132">
        <f t="shared" si="203"/>
        <v>95807</v>
      </c>
      <c r="BT138" s="132">
        <f t="shared" si="203"/>
        <v>91934</v>
      </c>
      <c r="BU138" s="132">
        <f t="shared" si="203"/>
        <v>93965</v>
      </c>
      <c r="BV138" s="132">
        <f t="shared" si="203"/>
        <v>92113</v>
      </c>
      <c r="BW138" s="132">
        <f t="shared" si="203"/>
        <v>92851</v>
      </c>
      <c r="BX138" s="132">
        <f t="shared" si="203"/>
        <v>90879</v>
      </c>
      <c r="BY138" s="132">
        <f t="shared" si="203"/>
        <v>90003</v>
      </c>
      <c r="BZ138" s="132">
        <f t="shared" si="203"/>
        <v>85562</v>
      </c>
      <c r="CA138" s="132">
        <f t="shared" si="203"/>
        <v>83772</v>
      </c>
      <c r="CB138" s="132">
        <f t="shared" si="203"/>
        <v>80459</v>
      </c>
      <c r="CC138" s="132">
        <f t="shared" si="203"/>
        <v>76417</v>
      </c>
      <c r="CD138" s="132">
        <f t="shared" si="203"/>
        <v>71032</v>
      </c>
      <c r="CE138" s="132">
        <f t="shared" si="203"/>
        <v>65110</v>
      </c>
      <c r="CF138" s="132">
        <f t="shared" si="203"/>
        <v>63071</v>
      </c>
      <c r="CG138" s="132">
        <f t="shared" si="203"/>
        <v>60596</v>
      </c>
      <c r="CH138" s="132">
        <f t="shared" si="203"/>
        <v>57563</v>
      </c>
      <c r="CI138" s="132">
        <f t="shared" si="203"/>
        <v>57108</v>
      </c>
      <c r="CJ138" s="132">
        <f t="shared" si="203"/>
        <v>55831</v>
      </c>
      <c r="CK138" s="132">
        <f t="shared" si="203"/>
        <v>53666</v>
      </c>
      <c r="CL138" s="132">
        <f t="shared" si="203"/>
        <v>50741</v>
      </c>
      <c r="CM138" s="132">
        <f t="shared" si="203"/>
        <v>49211</v>
      </c>
      <c r="CN138" s="132">
        <f t="shared" si="203"/>
        <v>46609</v>
      </c>
      <c r="CO138" s="132">
        <f t="shared" si="203"/>
        <v>45134</v>
      </c>
      <c r="CP138" s="132">
        <f t="shared" si="203"/>
        <v>41698</v>
      </c>
      <c r="CQ138" s="132">
        <f t="shared" si="203"/>
        <v>38773</v>
      </c>
      <c r="CR138" s="132">
        <f t="shared" si="203"/>
        <v>35442</v>
      </c>
      <c r="CS138" s="132">
        <f t="shared" si="203"/>
        <v>33332</v>
      </c>
      <c r="CT138" s="132">
        <f t="shared" si="203"/>
        <v>30419</v>
      </c>
      <c r="CU138" s="132">
        <f t="shared" ref="CU138:DH138" si="204">CU46+CU92</f>
        <v>27111</v>
      </c>
      <c r="CV138" s="132">
        <f t="shared" si="204"/>
        <v>24018</v>
      </c>
      <c r="CW138" s="132">
        <f t="shared" si="204"/>
        <v>20733</v>
      </c>
      <c r="CX138" s="132">
        <f t="shared" si="204"/>
        <v>18441</v>
      </c>
      <c r="CY138" s="132">
        <f t="shared" si="204"/>
        <v>15045</v>
      </c>
      <c r="CZ138" s="132">
        <f t="shared" si="204"/>
        <v>10569</v>
      </c>
      <c r="DA138" s="132">
        <f t="shared" si="204"/>
        <v>8089</v>
      </c>
      <c r="DB138" s="132">
        <f t="shared" si="204"/>
        <v>6540</v>
      </c>
      <c r="DC138" s="132">
        <f t="shared" si="204"/>
        <v>5002</v>
      </c>
      <c r="DD138" s="132">
        <f t="shared" si="204"/>
        <v>3765</v>
      </c>
      <c r="DE138" s="132">
        <f t="shared" si="204"/>
        <v>3071</v>
      </c>
      <c r="DF138" s="132">
        <f t="shared" si="204"/>
        <v>2114</v>
      </c>
      <c r="DG138" s="132">
        <f t="shared" si="204"/>
        <v>1413</v>
      </c>
      <c r="DH138" s="132">
        <f t="shared" si="204"/>
        <v>2237</v>
      </c>
      <c r="DI138" s="114"/>
      <c r="DJ138" s="114"/>
      <c r="DK138" s="114"/>
      <c r="DL138" s="114"/>
      <c r="DM138" s="114"/>
      <c r="DN138" s="114"/>
      <c r="DO138" s="114"/>
      <c r="DP138" s="114"/>
      <c r="DQ138" s="114"/>
      <c r="DR138" s="114"/>
      <c r="DS138" s="114"/>
      <c r="DT138" s="114"/>
      <c r="DU138" s="114"/>
      <c r="DV138" s="114"/>
      <c r="DW138" s="114"/>
      <c r="DX138" s="114"/>
      <c r="DY138" s="114"/>
      <c r="DZ138" s="114"/>
      <c r="EA138" s="114"/>
      <c r="EB138" s="114"/>
      <c r="EC138" s="114"/>
    </row>
    <row r="139" spans="1:133" s="63" customFormat="1" ht="1" hidden="1" customHeight="1">
      <c r="A139" s="129">
        <v>2011</v>
      </c>
      <c r="B139" s="137">
        <f t="shared" si="200"/>
        <v>7954662</v>
      </c>
      <c r="C139" s="131">
        <f t="shared" ref="C139:AH139" si="205">C47+C93</f>
        <v>4901214</v>
      </c>
      <c r="D139" s="131">
        <f t="shared" si="205"/>
        <v>4990239</v>
      </c>
      <c r="E139" s="131">
        <f t="shared" si="205"/>
        <v>5077105</v>
      </c>
      <c r="F139" s="131">
        <f t="shared" si="205"/>
        <v>5160264</v>
      </c>
      <c r="G139" s="131">
        <f t="shared" si="205"/>
        <v>5241137</v>
      </c>
      <c r="H139" s="131">
        <f t="shared" si="205"/>
        <v>1410905</v>
      </c>
      <c r="I139" s="131">
        <f t="shared" si="205"/>
        <v>1321880</v>
      </c>
      <c r="J139" s="131">
        <f t="shared" si="205"/>
        <v>1235014</v>
      </c>
      <c r="K139" s="131">
        <f t="shared" si="205"/>
        <v>1151855</v>
      </c>
      <c r="L139" s="131">
        <f t="shared" si="205"/>
        <v>1070982</v>
      </c>
      <c r="M139" s="138">
        <f t="shared" si="205"/>
        <v>78426</v>
      </c>
      <c r="N139" s="138">
        <f t="shared" si="205"/>
        <v>81663</v>
      </c>
      <c r="O139" s="132">
        <f t="shared" si="205"/>
        <v>80196</v>
      </c>
      <c r="P139" s="132">
        <f t="shared" si="205"/>
        <v>79522</v>
      </c>
      <c r="Q139" s="132">
        <f t="shared" si="205"/>
        <v>78288</v>
      </c>
      <c r="R139" s="132">
        <f t="shared" si="205"/>
        <v>77429</v>
      </c>
      <c r="S139" s="132">
        <f t="shared" si="205"/>
        <v>77450</v>
      </c>
      <c r="T139" s="132">
        <f t="shared" si="205"/>
        <v>77458</v>
      </c>
      <c r="U139" s="132">
        <f t="shared" si="205"/>
        <v>76270</v>
      </c>
      <c r="V139" s="132">
        <f t="shared" si="205"/>
        <v>77256</v>
      </c>
      <c r="W139" s="132">
        <f t="shared" si="205"/>
        <v>77650</v>
      </c>
      <c r="X139" s="132">
        <f t="shared" si="205"/>
        <v>82547</v>
      </c>
      <c r="Y139" s="132">
        <f t="shared" si="205"/>
        <v>82199</v>
      </c>
      <c r="Z139" s="132">
        <f t="shared" si="205"/>
        <v>83428</v>
      </c>
      <c r="AA139" s="132">
        <f t="shared" si="205"/>
        <v>84867</v>
      </c>
      <c r="AB139" s="132">
        <f t="shared" si="205"/>
        <v>87265</v>
      </c>
      <c r="AC139" s="132">
        <f t="shared" si="205"/>
        <v>86936</v>
      </c>
      <c r="AD139" s="132">
        <f t="shared" si="205"/>
        <v>88301</v>
      </c>
      <c r="AE139" s="132">
        <f t="shared" si="205"/>
        <v>90378</v>
      </c>
      <c r="AF139" s="132">
        <f t="shared" si="205"/>
        <v>95014</v>
      </c>
      <c r="AG139" s="132">
        <f t="shared" si="205"/>
        <v>96850</v>
      </c>
      <c r="AH139" s="132">
        <f t="shared" si="205"/>
        <v>97786</v>
      </c>
      <c r="AI139" s="132">
        <f t="shared" ref="AI139:BN139" si="206">AI47+AI93</f>
        <v>97770</v>
      </c>
      <c r="AJ139" s="132">
        <f t="shared" si="206"/>
        <v>100145</v>
      </c>
      <c r="AK139" s="132">
        <f t="shared" si="206"/>
        <v>99051</v>
      </c>
      <c r="AL139" s="132">
        <f t="shared" si="206"/>
        <v>101829</v>
      </c>
      <c r="AM139" s="132">
        <f t="shared" si="206"/>
        <v>103410</v>
      </c>
      <c r="AN139" s="132">
        <f t="shared" si="206"/>
        <v>106243</v>
      </c>
      <c r="AO139" s="132">
        <f t="shared" si="206"/>
        <v>106538</v>
      </c>
      <c r="AP139" s="132">
        <f t="shared" si="206"/>
        <v>109784</v>
      </c>
      <c r="AQ139" s="132">
        <f t="shared" si="206"/>
        <v>110176</v>
      </c>
      <c r="AR139" s="132">
        <f t="shared" si="206"/>
        <v>111458</v>
      </c>
      <c r="AS139" s="132">
        <f t="shared" si="206"/>
        <v>108965</v>
      </c>
      <c r="AT139" s="132">
        <f t="shared" si="206"/>
        <v>107893</v>
      </c>
      <c r="AU139" s="132">
        <f t="shared" si="206"/>
        <v>108326</v>
      </c>
      <c r="AV139" s="132">
        <f t="shared" si="206"/>
        <v>107982</v>
      </c>
      <c r="AW139" s="132">
        <f t="shared" si="206"/>
        <v>107898</v>
      </c>
      <c r="AX139" s="132">
        <f t="shared" si="206"/>
        <v>110965</v>
      </c>
      <c r="AY139" s="132">
        <f t="shared" si="206"/>
        <v>111639</v>
      </c>
      <c r="AZ139" s="132">
        <f t="shared" si="206"/>
        <v>115406</v>
      </c>
      <c r="BA139" s="132">
        <f t="shared" si="206"/>
        <v>119642</v>
      </c>
      <c r="BB139" s="132">
        <f t="shared" si="206"/>
        <v>121658</v>
      </c>
      <c r="BC139" s="132">
        <f t="shared" si="206"/>
        <v>125215</v>
      </c>
      <c r="BD139" s="132">
        <f t="shared" si="206"/>
        <v>128544</v>
      </c>
      <c r="BE139" s="132">
        <f t="shared" si="206"/>
        <v>129881</v>
      </c>
      <c r="BF139" s="132">
        <f t="shared" si="206"/>
        <v>133048</v>
      </c>
      <c r="BG139" s="132">
        <f t="shared" si="206"/>
        <v>133821</v>
      </c>
      <c r="BH139" s="132">
        <f t="shared" si="206"/>
        <v>135997</v>
      </c>
      <c r="BI139" s="132">
        <f t="shared" si="206"/>
        <v>132256</v>
      </c>
      <c r="BJ139" s="132">
        <f t="shared" si="206"/>
        <v>127385</v>
      </c>
      <c r="BK139" s="132">
        <f t="shared" si="206"/>
        <v>123289</v>
      </c>
      <c r="BL139" s="132">
        <f t="shared" si="206"/>
        <v>120147</v>
      </c>
      <c r="BM139" s="132">
        <f t="shared" si="206"/>
        <v>116703</v>
      </c>
      <c r="BN139" s="132">
        <f t="shared" si="206"/>
        <v>112449</v>
      </c>
      <c r="BO139" s="132">
        <f t="shared" ref="BO139:CT139" si="207">BO47+BO93</f>
        <v>109769</v>
      </c>
      <c r="BP139" s="132">
        <f t="shared" si="207"/>
        <v>106680</v>
      </c>
      <c r="BQ139" s="132">
        <f t="shared" si="207"/>
        <v>102454</v>
      </c>
      <c r="BR139" s="132">
        <f t="shared" si="207"/>
        <v>99391</v>
      </c>
      <c r="BS139" s="132">
        <f t="shared" si="207"/>
        <v>95934</v>
      </c>
      <c r="BT139" s="132">
        <f t="shared" si="207"/>
        <v>95237</v>
      </c>
      <c r="BU139" s="132">
        <f t="shared" si="207"/>
        <v>91100</v>
      </c>
      <c r="BV139" s="132">
        <f t="shared" si="207"/>
        <v>93158</v>
      </c>
      <c r="BW139" s="132">
        <f t="shared" si="207"/>
        <v>91252</v>
      </c>
      <c r="BX139" s="132">
        <f t="shared" si="207"/>
        <v>91965</v>
      </c>
      <c r="BY139" s="132">
        <f t="shared" si="207"/>
        <v>89878</v>
      </c>
      <c r="BZ139" s="132">
        <f t="shared" si="207"/>
        <v>88767</v>
      </c>
      <c r="CA139" s="132">
        <f t="shared" si="207"/>
        <v>84466</v>
      </c>
      <c r="CB139" s="132">
        <f t="shared" si="207"/>
        <v>82815</v>
      </c>
      <c r="CC139" s="132">
        <f t="shared" si="207"/>
        <v>79492</v>
      </c>
      <c r="CD139" s="132">
        <f t="shared" si="207"/>
        <v>75469</v>
      </c>
      <c r="CE139" s="132">
        <f t="shared" si="207"/>
        <v>70109</v>
      </c>
      <c r="CF139" s="132">
        <f t="shared" si="207"/>
        <v>64165</v>
      </c>
      <c r="CG139" s="132">
        <f t="shared" si="207"/>
        <v>62137</v>
      </c>
      <c r="CH139" s="132">
        <f t="shared" si="207"/>
        <v>59563</v>
      </c>
      <c r="CI139" s="132">
        <f t="shared" si="207"/>
        <v>56476</v>
      </c>
      <c r="CJ139" s="132">
        <f t="shared" si="207"/>
        <v>55882</v>
      </c>
      <c r="CK139" s="132">
        <f t="shared" si="207"/>
        <v>54492</v>
      </c>
      <c r="CL139" s="132">
        <f t="shared" si="207"/>
        <v>52205</v>
      </c>
      <c r="CM139" s="132">
        <f t="shared" si="207"/>
        <v>49266</v>
      </c>
      <c r="CN139" s="132">
        <f t="shared" si="207"/>
        <v>47562</v>
      </c>
      <c r="CO139" s="132">
        <f t="shared" si="207"/>
        <v>44801</v>
      </c>
      <c r="CP139" s="132">
        <f t="shared" si="207"/>
        <v>43201</v>
      </c>
      <c r="CQ139" s="132">
        <f t="shared" si="207"/>
        <v>39678</v>
      </c>
      <c r="CR139" s="132">
        <f t="shared" si="207"/>
        <v>36563</v>
      </c>
      <c r="CS139" s="132">
        <f t="shared" si="207"/>
        <v>33241</v>
      </c>
      <c r="CT139" s="132">
        <f t="shared" si="207"/>
        <v>30858</v>
      </c>
      <c r="CU139" s="132">
        <f t="shared" ref="CU139:DH139" si="208">CU47+CU93</f>
        <v>27883</v>
      </c>
      <c r="CV139" s="132">
        <f t="shared" si="208"/>
        <v>24525</v>
      </c>
      <c r="CW139" s="132">
        <f t="shared" si="208"/>
        <v>21432</v>
      </c>
      <c r="CX139" s="132">
        <f t="shared" si="208"/>
        <v>18326</v>
      </c>
      <c r="CY139" s="132">
        <f t="shared" si="208"/>
        <v>15892</v>
      </c>
      <c r="CZ139" s="132">
        <f t="shared" si="208"/>
        <v>12673</v>
      </c>
      <c r="DA139" s="132">
        <f t="shared" si="208"/>
        <v>8782</v>
      </c>
      <c r="DB139" s="132">
        <f t="shared" si="208"/>
        <v>6541</v>
      </c>
      <c r="DC139" s="132">
        <f t="shared" si="208"/>
        <v>5170</v>
      </c>
      <c r="DD139" s="132">
        <f t="shared" si="208"/>
        <v>3881</v>
      </c>
      <c r="DE139" s="132">
        <f t="shared" si="208"/>
        <v>2803</v>
      </c>
      <c r="DF139" s="132">
        <f t="shared" si="208"/>
        <v>2219</v>
      </c>
      <c r="DG139" s="132">
        <f t="shared" si="208"/>
        <v>1484</v>
      </c>
      <c r="DH139" s="132">
        <f t="shared" si="208"/>
        <v>2333</v>
      </c>
      <c r="DI139" s="114"/>
      <c r="DJ139" s="114"/>
      <c r="DK139" s="114"/>
      <c r="DL139" s="114"/>
      <c r="DM139" s="114"/>
      <c r="DN139" s="114"/>
      <c r="DO139" s="114"/>
      <c r="DP139" s="114"/>
      <c r="DQ139" s="114"/>
      <c r="DR139" s="114"/>
      <c r="DS139" s="114"/>
      <c r="DT139" s="114"/>
      <c r="DU139" s="114"/>
      <c r="DV139" s="114"/>
      <c r="DW139" s="114"/>
      <c r="DX139" s="114"/>
      <c r="DY139" s="114"/>
      <c r="DZ139" s="114"/>
      <c r="EA139" s="114"/>
      <c r="EB139" s="114"/>
      <c r="EC139" s="114"/>
    </row>
    <row r="140" spans="1:133" s="63" customFormat="1" ht="1" hidden="1" customHeight="1">
      <c r="A140" s="129">
        <v>2012</v>
      </c>
      <c r="B140" s="137">
        <f t="shared" si="200"/>
        <v>8039060</v>
      </c>
      <c r="C140" s="131">
        <f t="shared" ref="C140:AH140" si="209">C48+C94</f>
        <v>4950711</v>
      </c>
      <c r="D140" s="131">
        <f t="shared" si="209"/>
        <v>5040399</v>
      </c>
      <c r="E140" s="131">
        <f t="shared" si="209"/>
        <v>5128311</v>
      </c>
      <c r="F140" s="131">
        <f t="shared" si="209"/>
        <v>5214210</v>
      </c>
      <c r="G140" s="131">
        <f t="shared" si="209"/>
        <v>5296427</v>
      </c>
      <c r="H140" s="131">
        <f t="shared" si="209"/>
        <v>1445042</v>
      </c>
      <c r="I140" s="131">
        <f t="shared" si="209"/>
        <v>1355354</v>
      </c>
      <c r="J140" s="131">
        <f t="shared" si="209"/>
        <v>1267442</v>
      </c>
      <c r="K140" s="131">
        <f t="shared" si="209"/>
        <v>1181543</v>
      </c>
      <c r="L140" s="131">
        <f t="shared" si="209"/>
        <v>1099326</v>
      </c>
      <c r="M140" s="138">
        <f t="shared" si="209"/>
        <v>79621</v>
      </c>
      <c r="N140" s="138">
        <f t="shared" si="209"/>
        <v>81185</v>
      </c>
      <c r="O140" s="132">
        <f t="shared" si="209"/>
        <v>82560</v>
      </c>
      <c r="P140" s="132">
        <f t="shared" si="209"/>
        <v>80900</v>
      </c>
      <c r="Q140" s="132">
        <f t="shared" si="209"/>
        <v>80183</v>
      </c>
      <c r="R140" s="132">
        <f t="shared" si="209"/>
        <v>78980</v>
      </c>
      <c r="S140" s="132">
        <f t="shared" si="209"/>
        <v>78127</v>
      </c>
      <c r="T140" s="132">
        <f t="shared" si="209"/>
        <v>78023</v>
      </c>
      <c r="U140" s="132">
        <f t="shared" si="209"/>
        <v>78084</v>
      </c>
      <c r="V140" s="132">
        <f t="shared" si="209"/>
        <v>76848</v>
      </c>
      <c r="W140" s="132">
        <f t="shared" si="209"/>
        <v>77822</v>
      </c>
      <c r="X140" s="132">
        <f t="shared" si="209"/>
        <v>78325</v>
      </c>
      <c r="Y140" s="132">
        <f t="shared" si="209"/>
        <v>83094</v>
      </c>
      <c r="Z140" s="132">
        <f t="shared" si="209"/>
        <v>82755</v>
      </c>
      <c r="AA140" s="132">
        <f t="shared" si="209"/>
        <v>84096</v>
      </c>
      <c r="AB140" s="132">
        <f t="shared" si="209"/>
        <v>85495</v>
      </c>
      <c r="AC140" s="132">
        <f t="shared" si="209"/>
        <v>87907</v>
      </c>
      <c r="AD140" s="132">
        <f t="shared" si="209"/>
        <v>87563</v>
      </c>
      <c r="AE140" s="132">
        <f t="shared" si="209"/>
        <v>89657</v>
      </c>
      <c r="AF140" s="132">
        <f t="shared" si="209"/>
        <v>92082</v>
      </c>
      <c r="AG140" s="132">
        <f t="shared" si="209"/>
        <v>96534</v>
      </c>
      <c r="AH140" s="132">
        <f t="shared" si="209"/>
        <v>98524</v>
      </c>
      <c r="AI140" s="132">
        <f t="shared" ref="AI140:BN140" si="210">AI48+AI94</f>
        <v>99704</v>
      </c>
      <c r="AJ140" s="132">
        <f t="shared" si="210"/>
        <v>100170</v>
      </c>
      <c r="AK140" s="132">
        <f t="shared" si="210"/>
        <v>103156</v>
      </c>
      <c r="AL140" s="132">
        <f t="shared" si="210"/>
        <v>101935</v>
      </c>
      <c r="AM140" s="132">
        <f t="shared" si="210"/>
        <v>105164</v>
      </c>
      <c r="AN140" s="132">
        <f t="shared" si="210"/>
        <v>106727</v>
      </c>
      <c r="AO140" s="132">
        <f t="shared" si="210"/>
        <v>109218</v>
      </c>
      <c r="AP140" s="132">
        <f t="shared" si="210"/>
        <v>109214</v>
      </c>
      <c r="AQ140" s="132">
        <f t="shared" si="210"/>
        <v>112363</v>
      </c>
      <c r="AR140" s="132">
        <f t="shared" si="210"/>
        <v>112525</v>
      </c>
      <c r="AS140" s="132">
        <f t="shared" si="210"/>
        <v>113602</v>
      </c>
      <c r="AT140" s="132">
        <f t="shared" si="210"/>
        <v>110891</v>
      </c>
      <c r="AU140" s="132">
        <f t="shared" si="210"/>
        <v>109780</v>
      </c>
      <c r="AV140" s="132">
        <f t="shared" si="210"/>
        <v>110002</v>
      </c>
      <c r="AW140" s="132">
        <f t="shared" si="210"/>
        <v>109624</v>
      </c>
      <c r="AX140" s="132">
        <f t="shared" si="210"/>
        <v>109325</v>
      </c>
      <c r="AY140" s="132">
        <f t="shared" si="210"/>
        <v>112234</v>
      </c>
      <c r="AZ140" s="132">
        <f t="shared" si="210"/>
        <v>112901</v>
      </c>
      <c r="BA140" s="132">
        <f t="shared" si="210"/>
        <v>116465</v>
      </c>
      <c r="BB140" s="132">
        <f t="shared" si="210"/>
        <v>120731</v>
      </c>
      <c r="BC140" s="132">
        <f t="shared" si="210"/>
        <v>122677</v>
      </c>
      <c r="BD140" s="132">
        <f t="shared" si="210"/>
        <v>126236</v>
      </c>
      <c r="BE140" s="132">
        <f t="shared" si="210"/>
        <v>129382</v>
      </c>
      <c r="BF140" s="132">
        <f t="shared" si="210"/>
        <v>130637</v>
      </c>
      <c r="BG140" s="132">
        <f t="shared" si="210"/>
        <v>133681</v>
      </c>
      <c r="BH140" s="132">
        <f t="shared" si="210"/>
        <v>134307</v>
      </c>
      <c r="BI140" s="132">
        <f t="shared" si="210"/>
        <v>136470</v>
      </c>
      <c r="BJ140" s="132">
        <f t="shared" si="210"/>
        <v>132614</v>
      </c>
      <c r="BK140" s="132">
        <f t="shared" si="210"/>
        <v>127630</v>
      </c>
      <c r="BL140" s="132">
        <f t="shared" si="210"/>
        <v>123354</v>
      </c>
      <c r="BM140" s="132">
        <f t="shared" si="210"/>
        <v>120128</v>
      </c>
      <c r="BN140" s="132">
        <f t="shared" si="210"/>
        <v>116616</v>
      </c>
      <c r="BO140" s="132">
        <f t="shared" ref="BO140:CT140" si="211">BO48+BO94</f>
        <v>112270</v>
      </c>
      <c r="BP140" s="132">
        <f t="shared" si="211"/>
        <v>109541</v>
      </c>
      <c r="BQ140" s="132">
        <f t="shared" si="211"/>
        <v>106284</v>
      </c>
      <c r="BR140" s="132">
        <f t="shared" si="211"/>
        <v>102053</v>
      </c>
      <c r="BS140" s="132">
        <f t="shared" si="211"/>
        <v>98813</v>
      </c>
      <c r="BT140" s="132">
        <f t="shared" si="211"/>
        <v>95429</v>
      </c>
      <c r="BU140" s="132">
        <f t="shared" si="211"/>
        <v>94346</v>
      </c>
      <c r="BV140" s="132">
        <f t="shared" si="211"/>
        <v>90368</v>
      </c>
      <c r="BW140" s="132">
        <f t="shared" si="211"/>
        <v>92331</v>
      </c>
      <c r="BX140" s="132">
        <f t="shared" si="211"/>
        <v>90285</v>
      </c>
      <c r="BY140" s="132">
        <f t="shared" si="211"/>
        <v>90894</v>
      </c>
      <c r="BZ140" s="132">
        <f t="shared" si="211"/>
        <v>88611</v>
      </c>
      <c r="CA140" s="132">
        <f t="shared" si="211"/>
        <v>87718</v>
      </c>
      <c r="CB140" s="132">
        <f t="shared" si="211"/>
        <v>83488</v>
      </c>
      <c r="CC140" s="132">
        <f t="shared" si="211"/>
        <v>81881</v>
      </c>
      <c r="CD140" s="132">
        <f t="shared" si="211"/>
        <v>78467</v>
      </c>
      <c r="CE140" s="132">
        <f t="shared" si="211"/>
        <v>74421</v>
      </c>
      <c r="CF140" s="132">
        <f t="shared" si="211"/>
        <v>69140</v>
      </c>
      <c r="CG140" s="132">
        <f t="shared" si="211"/>
        <v>63236</v>
      </c>
      <c r="CH140" s="132">
        <f t="shared" si="211"/>
        <v>61088</v>
      </c>
      <c r="CI140" s="132">
        <f t="shared" si="211"/>
        <v>58471</v>
      </c>
      <c r="CJ140" s="132">
        <f t="shared" si="211"/>
        <v>55399</v>
      </c>
      <c r="CK140" s="132">
        <f t="shared" si="211"/>
        <v>54606</v>
      </c>
      <c r="CL140" s="132">
        <f t="shared" si="211"/>
        <v>53102</v>
      </c>
      <c r="CM140" s="132">
        <f t="shared" si="211"/>
        <v>50688</v>
      </c>
      <c r="CN140" s="132">
        <f t="shared" si="211"/>
        <v>47639</v>
      </c>
      <c r="CO140" s="132">
        <f t="shared" si="211"/>
        <v>45802</v>
      </c>
      <c r="CP140" s="132">
        <f t="shared" si="211"/>
        <v>42904</v>
      </c>
      <c r="CQ140" s="132">
        <f t="shared" si="211"/>
        <v>41091</v>
      </c>
      <c r="CR140" s="132">
        <f t="shared" si="211"/>
        <v>37419</v>
      </c>
      <c r="CS140" s="132">
        <f t="shared" si="211"/>
        <v>34228</v>
      </c>
      <c r="CT140" s="132">
        <f t="shared" si="211"/>
        <v>30813</v>
      </c>
      <c r="CU140" s="132">
        <f t="shared" ref="CU140:DH140" si="212">CU48+CU94</f>
        <v>28261</v>
      </c>
      <c r="CV140" s="132">
        <f t="shared" si="212"/>
        <v>25201</v>
      </c>
      <c r="CW140" s="132">
        <f t="shared" si="212"/>
        <v>21912</v>
      </c>
      <c r="CX140" s="132">
        <f t="shared" si="212"/>
        <v>18815</v>
      </c>
      <c r="CY140" s="132">
        <f t="shared" si="212"/>
        <v>15717</v>
      </c>
      <c r="CZ140" s="132">
        <f t="shared" si="212"/>
        <v>13411</v>
      </c>
      <c r="DA140" s="132">
        <f t="shared" si="212"/>
        <v>10399</v>
      </c>
      <c r="DB140" s="132">
        <f t="shared" si="212"/>
        <v>7026</v>
      </c>
      <c r="DC140" s="132">
        <f t="shared" si="212"/>
        <v>5125</v>
      </c>
      <c r="DD140" s="132">
        <f t="shared" si="212"/>
        <v>3891</v>
      </c>
      <c r="DE140" s="132">
        <f t="shared" si="212"/>
        <v>2825</v>
      </c>
      <c r="DF140" s="132">
        <f t="shared" si="212"/>
        <v>1962</v>
      </c>
      <c r="DG140" s="132">
        <f t="shared" si="212"/>
        <v>1500</v>
      </c>
      <c r="DH140" s="132">
        <f t="shared" si="212"/>
        <v>2361</v>
      </c>
      <c r="DI140" s="114"/>
      <c r="DJ140" s="114"/>
      <c r="DK140" s="114"/>
      <c r="DL140" s="114"/>
      <c r="DM140" s="114"/>
      <c r="DN140" s="114"/>
      <c r="DO140" s="114"/>
      <c r="DP140" s="114"/>
      <c r="DQ140" s="114"/>
      <c r="DR140" s="114"/>
      <c r="DS140" s="114"/>
      <c r="DT140" s="114"/>
      <c r="DU140" s="114"/>
      <c r="DV140" s="114"/>
      <c r="DW140" s="114"/>
      <c r="DX140" s="114"/>
      <c r="DY140" s="114"/>
      <c r="DZ140" s="114"/>
      <c r="EA140" s="114"/>
      <c r="EB140" s="114"/>
      <c r="EC140" s="114"/>
    </row>
    <row r="141" spans="1:133" s="63" customFormat="1" ht="1" hidden="1" customHeight="1">
      <c r="B141" s="44"/>
      <c r="C141" s="115"/>
      <c r="D141" s="115"/>
      <c r="E141" s="115"/>
      <c r="F141" s="115"/>
      <c r="G141" s="115"/>
      <c r="H141" s="115"/>
      <c r="I141" s="115"/>
      <c r="J141" s="115"/>
      <c r="K141" s="115"/>
      <c r="L141" s="115"/>
      <c r="M141" s="133"/>
      <c r="N141" s="133"/>
      <c r="O141" s="114"/>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4"/>
      <c r="AV141" s="114"/>
      <c r="AW141" s="114"/>
      <c r="AX141" s="114"/>
      <c r="AY141" s="114"/>
      <c r="AZ141" s="114"/>
      <c r="BA141" s="114"/>
      <c r="BB141" s="114"/>
      <c r="BC141" s="114"/>
      <c r="BD141" s="114"/>
      <c r="BE141" s="114"/>
      <c r="BF141" s="114"/>
      <c r="BG141" s="114"/>
      <c r="BH141" s="114"/>
      <c r="BI141" s="114"/>
      <c r="BJ141" s="114"/>
      <c r="BK141" s="114"/>
      <c r="BL141" s="114"/>
      <c r="BM141" s="114"/>
      <c r="BN141" s="114"/>
      <c r="BO141" s="114"/>
      <c r="BP141" s="114"/>
      <c r="BQ141" s="114"/>
      <c r="BR141" s="114"/>
      <c r="BS141" s="114"/>
      <c r="BT141" s="114"/>
      <c r="BU141" s="114"/>
      <c r="BV141" s="114"/>
      <c r="BW141" s="114"/>
      <c r="BX141" s="114"/>
      <c r="BY141" s="114"/>
      <c r="BZ141" s="114"/>
      <c r="CA141" s="114"/>
      <c r="CB141" s="114"/>
      <c r="CC141" s="114"/>
      <c r="CD141" s="114"/>
      <c r="CE141" s="114"/>
      <c r="CF141" s="114"/>
      <c r="CG141" s="114"/>
      <c r="CH141" s="114"/>
      <c r="CI141" s="114"/>
      <c r="CJ141" s="114"/>
      <c r="CK141" s="114"/>
      <c r="CL141" s="114"/>
      <c r="CM141" s="114"/>
      <c r="CN141" s="114"/>
      <c r="CO141" s="114"/>
      <c r="CP141" s="114"/>
      <c r="CQ141" s="114"/>
      <c r="CR141" s="114"/>
      <c r="CS141" s="114"/>
      <c r="CT141" s="114"/>
      <c r="CU141" s="114"/>
      <c r="CV141" s="114"/>
      <c r="CW141" s="114"/>
      <c r="CX141" s="114"/>
      <c r="CY141" s="114"/>
      <c r="CZ141" s="114"/>
      <c r="DA141" s="114"/>
      <c r="DB141" s="114"/>
      <c r="DC141" s="114"/>
      <c r="DD141" s="114"/>
      <c r="DE141" s="114"/>
      <c r="DF141" s="114"/>
      <c r="DG141" s="114"/>
      <c r="DH141" s="114"/>
      <c r="DI141" s="114"/>
      <c r="DJ141" s="114"/>
      <c r="DK141" s="114"/>
      <c r="DL141" s="114"/>
      <c r="DM141" s="114"/>
      <c r="DN141" s="114"/>
      <c r="DO141" s="114"/>
      <c r="DP141" s="114"/>
      <c r="DQ141" s="114"/>
      <c r="DR141" s="114"/>
      <c r="DS141" s="114"/>
      <c r="DT141" s="114"/>
      <c r="DU141" s="114"/>
      <c r="DV141" s="114"/>
      <c r="DW141" s="114"/>
      <c r="DX141" s="114"/>
      <c r="DY141" s="114"/>
      <c r="DZ141" s="114"/>
      <c r="EA141" s="114"/>
      <c r="EB141" s="114"/>
      <c r="EC141" s="114"/>
    </row>
    <row r="142" spans="1:133" s="63" customFormat="1" ht="1" hidden="1" customHeight="1">
      <c r="B142" s="44"/>
      <c r="C142" s="115"/>
      <c r="D142" s="115"/>
      <c r="E142" s="115"/>
      <c r="F142" s="115"/>
      <c r="G142" s="115"/>
      <c r="H142" s="115"/>
      <c r="I142" s="115"/>
      <c r="J142" s="115"/>
      <c r="K142" s="115"/>
      <c r="L142" s="115"/>
      <c r="M142" s="133"/>
      <c r="N142" s="133"/>
      <c r="O142" s="114"/>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c r="BE142" s="114"/>
      <c r="BF142" s="114"/>
      <c r="BG142" s="114"/>
      <c r="BH142" s="114"/>
      <c r="BI142" s="114"/>
      <c r="BJ142" s="114"/>
      <c r="BK142" s="114"/>
      <c r="BL142" s="114"/>
      <c r="BM142" s="114"/>
      <c r="BN142" s="114"/>
      <c r="BO142" s="114"/>
      <c r="BP142" s="114"/>
      <c r="BQ142" s="114"/>
      <c r="BR142" s="114"/>
      <c r="BS142" s="114"/>
      <c r="BT142" s="114"/>
      <c r="BU142" s="114"/>
      <c r="BV142" s="114"/>
      <c r="BW142" s="114"/>
      <c r="BX142" s="114"/>
      <c r="BY142" s="114"/>
      <c r="BZ142" s="114"/>
      <c r="CA142" s="114"/>
      <c r="CB142" s="114"/>
      <c r="CC142" s="114"/>
      <c r="CD142" s="114"/>
      <c r="CE142" s="114"/>
      <c r="CF142" s="114"/>
      <c r="CG142" s="114"/>
      <c r="CH142" s="114"/>
      <c r="CI142" s="114"/>
      <c r="CJ142" s="114"/>
      <c r="CK142" s="114"/>
      <c r="CL142" s="114"/>
      <c r="CM142" s="114"/>
      <c r="CN142" s="114"/>
      <c r="CO142" s="114"/>
      <c r="CP142" s="114"/>
      <c r="CQ142" s="114"/>
      <c r="CR142" s="114"/>
      <c r="CS142" s="114"/>
      <c r="CT142" s="114"/>
      <c r="CU142" s="114"/>
      <c r="CV142" s="114"/>
      <c r="CW142" s="114"/>
      <c r="CX142" s="114"/>
      <c r="CY142" s="114"/>
      <c r="CZ142" s="114"/>
      <c r="DA142" s="114"/>
      <c r="DB142" s="114"/>
      <c r="DC142" s="114"/>
      <c r="DD142" s="114"/>
      <c r="DE142" s="114"/>
      <c r="DF142" s="114"/>
      <c r="DG142" s="114"/>
      <c r="DH142" s="114"/>
      <c r="DI142" s="114"/>
      <c r="DJ142" s="114"/>
      <c r="DK142" s="114"/>
      <c r="DL142" s="114"/>
      <c r="DM142" s="114"/>
      <c r="DN142" s="114"/>
      <c r="DO142" s="114"/>
      <c r="DP142" s="114"/>
      <c r="DQ142" s="114"/>
      <c r="DR142" s="114"/>
      <c r="DS142" s="114"/>
      <c r="DT142" s="114"/>
      <c r="DU142" s="114"/>
      <c r="DV142" s="114"/>
      <c r="DW142" s="114"/>
      <c r="DX142" s="114"/>
      <c r="DY142" s="114"/>
      <c r="DZ142" s="114"/>
      <c r="EA142" s="114"/>
      <c r="EB142" s="114"/>
      <c r="EC142" s="114"/>
    </row>
    <row r="143" spans="1:133" hidden="1"/>
  </sheetData>
  <sheetProtection password="9057" sheet="1" objects="1" scenarios="1" selectLockedCells="1" selectUnlockedCells="1"/>
  <pageMargins left="0.78740157499999996" right="0.78740157499999996" top="0.984251969" bottom="0.984251969" header="0.4921259845" footer="0.4921259845"/>
  <pageSetup paperSize="9" orientation="portrait" r:id="rId1"/>
  <ignoredErrors>
    <ignoredError sqref="C7:L45 C53:L91" formulaRange="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scénario AVS</vt:lpstr>
      <vt:lpstr>déf. des variables économiques</vt:lpstr>
      <vt:lpstr>déf. des variables politiques</vt:lpstr>
      <vt:lpstr>Tabelle4</vt:lpstr>
      <vt:lpstr>Tabelle5</vt:lpstr>
      <vt:lpstr>Tabelle6</vt:lpstr>
      <vt:lpstr>Tabelle7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dc:creator>
  <cp:lastModifiedBy>nip</cp:lastModifiedBy>
  <dcterms:created xsi:type="dcterms:W3CDTF">2009-11-02T18:16:21Z</dcterms:created>
  <dcterms:modified xsi:type="dcterms:W3CDTF">2014-09-09T15:23:14Z</dcterms:modified>
</cp:coreProperties>
</file>